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cdonaog\Desktop\Papers\TXNIPpaper\FINALmaterials\"/>
    </mc:Choice>
  </mc:AlternateContent>
  <xr:revisionPtr revIDLastSave="0" documentId="13_ncr:1_{C5925F04-D105-4DDC-93C6-38D9252F37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ig. 1a" sheetId="7" r:id="rId1"/>
    <sheet name="Fig. 1b" sheetId="8" r:id="rId2"/>
    <sheet name="Fig. 1d" sheetId="9" r:id="rId3"/>
    <sheet name="Fig. 1e" sheetId="10" r:id="rId4"/>
    <sheet name="Fig. 1f" sheetId="11" r:id="rId5"/>
    <sheet name="Fig. 1g" sheetId="12" r:id="rId6"/>
    <sheet name="Fig. 1h" sheetId="5" r:id="rId7"/>
    <sheet name="Fig. 2b" sheetId="13" r:id="rId8"/>
    <sheet name="Fig. 2c" sheetId="17" r:id="rId9"/>
    <sheet name="Fig. 2d" sheetId="14" r:id="rId10"/>
    <sheet name="Fig. 2e" sheetId="15" r:id="rId11"/>
    <sheet name="Fig. 2f" sheetId="16" r:id="rId12"/>
    <sheet name="Fig. 3a" sheetId="18" r:id="rId13"/>
    <sheet name="Fig. 3b" sheetId="19" r:id="rId14"/>
    <sheet name="Fig. 3c" sheetId="20" r:id="rId15"/>
    <sheet name="Fig. 3d" sheetId="21" r:id="rId16"/>
    <sheet name="Fig. 4a" sheetId="22" r:id="rId17"/>
    <sheet name="Fig. 4b" sheetId="23" r:id="rId18"/>
    <sheet name="Fig. 4c" sheetId="24" r:id="rId19"/>
    <sheet name="Fig. 4d" sheetId="25" r:id="rId20"/>
    <sheet name="Fig. 4e tMondoA" sheetId="26" r:id="rId21"/>
    <sheet name="Fig. 4e TXNIP" sheetId="27" r:id="rId22"/>
    <sheet name="Fig. 4e sGLUT1" sheetId="28" r:id="rId23"/>
    <sheet name="Fig. 4f" sheetId="29" r:id="rId24"/>
    <sheet name="Fig. 4g 6PG" sheetId="30" r:id="rId25"/>
    <sheet name="Fig. 4g G6P" sheetId="31" r:id="rId26"/>
    <sheet name="Fig. 5b Glucose" sheetId="32" r:id="rId27"/>
    <sheet name="Fig. 5b PGDi" sheetId="33" r:id="rId28"/>
    <sheet name="Fig. 5b GLUTi" sheetId="34" r:id="rId29"/>
    <sheet name="Fig. 5b ACLYi" sheetId="35" r:id="rId30"/>
    <sheet name="Fig. 5c" sheetId="36" r:id="rId31"/>
    <sheet name="Fig. 5d Glucose" sheetId="37" r:id="rId32"/>
    <sheet name="Fig. 5d PGDi GLUTi ACLYi" sheetId="38" r:id="rId33"/>
    <sheet name="Fig. 6a siTXNIP" sheetId="39" r:id="rId34"/>
    <sheet name="Fig. 6a siMLXIP" sheetId="40" r:id="rId35"/>
    <sheet name="Fig. 6b" sheetId="41" r:id="rId36"/>
    <sheet name="Fig. 6c" sheetId="42" r:id="rId37"/>
    <sheet name="Fig. 6d" sheetId="43" r:id="rId38"/>
    <sheet name="Fig. 6e" sheetId="44" r:id="rId39"/>
    <sheet name="Fig. 6f" sheetId="45" r:id="rId40"/>
    <sheet name="Fig. 7b TXNIP" sheetId="46" r:id="rId41"/>
    <sheet name="Fig. 7b sGLUT1" sheetId="47" r:id="rId42"/>
    <sheet name="Fig. 7b H3K27Ac" sheetId="48" r:id="rId43"/>
    <sheet name="Fig. 7c TXNIP" sheetId="49" r:id="rId44"/>
    <sheet name="Fig. 7c sGLUT1" sheetId="50" r:id="rId45"/>
    <sheet name="Fig. 7c H3K27Ac" sheetId="51" r:id="rId46"/>
    <sheet name="Fig. 7d" sheetId="52" r:id="rId47"/>
    <sheet name="Fig. 7e" sheetId="53" r:id="rId48"/>
    <sheet name="Fig. S1" sheetId="54" r:id="rId49"/>
    <sheet name="Fig. S2" sheetId="56" r:id="rId50"/>
    <sheet name="Fig. S6" sheetId="61" r:id="rId51"/>
    <sheet name="Fig. S7" sheetId="62" r:id="rId52"/>
    <sheet name="Fig. S8" sheetId="63" r:id="rId53"/>
    <sheet name="Fig. S9" sheetId="64" r:id="rId54"/>
    <sheet name="Fig. S10" sheetId="65" r:id="rId5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64" l="1"/>
  <c r="CK36" i="64"/>
  <c r="CE36" i="64"/>
  <c r="BY36" i="64"/>
  <c r="BS36" i="64"/>
  <c r="BM36" i="64"/>
  <c r="BG36" i="64"/>
  <c r="BA36" i="64"/>
  <c r="AU36" i="64"/>
  <c r="AO36" i="64"/>
  <c r="AI36" i="64"/>
  <c r="AC36" i="64"/>
  <c r="W36" i="64"/>
  <c r="Q36" i="64"/>
  <c r="K36" i="64"/>
  <c r="E36" i="64"/>
  <c r="JO7" i="42" l="1"/>
  <c r="KA7" i="42"/>
  <c r="C6" i="36" l="1"/>
  <c r="D6" i="36"/>
  <c r="B6" i="36"/>
  <c r="D15" i="36"/>
  <c r="C15" i="36"/>
  <c r="D9" i="41" l="1"/>
  <c r="E9" i="41"/>
  <c r="E20" i="40"/>
  <c r="E9" i="40"/>
  <c r="F9" i="40"/>
  <c r="E20" i="39"/>
  <c r="E9" i="39"/>
  <c r="F20" i="39"/>
  <c r="D9" i="33"/>
  <c r="D9" i="32"/>
  <c r="E9" i="32"/>
  <c r="E29" i="30"/>
  <c r="D29" i="30"/>
  <c r="C29" i="30"/>
  <c r="D9" i="18"/>
  <c r="AP33" i="16"/>
  <c r="C8" i="51" l="1"/>
  <c r="D8" i="48"/>
  <c r="C8" i="48"/>
  <c r="E9" i="35"/>
  <c r="E9" i="34"/>
  <c r="E9" i="33"/>
  <c r="D9" i="30"/>
  <c r="C8" i="25"/>
  <c r="E37" i="18"/>
  <c r="E9" i="18"/>
  <c r="E8" i="20"/>
  <c r="E7" i="20"/>
  <c r="F8" i="19"/>
  <c r="D8" i="19"/>
  <c r="D37" i="18"/>
  <c r="C37" i="18"/>
  <c r="C9" i="18"/>
  <c r="BA3" i="48"/>
  <c r="BG3" i="48"/>
  <c r="K3" i="48"/>
  <c r="AZ3" i="46"/>
  <c r="C23" i="64" l="1"/>
  <c r="C24" i="64" s="1"/>
  <c r="D23" i="64"/>
  <c r="D24" i="64" s="1"/>
  <c r="E23" i="64"/>
  <c r="E24" i="64" s="1"/>
  <c r="B23" i="64"/>
  <c r="B24" i="64" s="1"/>
  <c r="E22" i="64"/>
  <c r="D22" i="64"/>
  <c r="C22" i="64"/>
  <c r="B22" i="64"/>
  <c r="CQ35" i="64" l="1"/>
  <c r="CP35" i="64"/>
  <c r="CO35" i="64"/>
  <c r="CN35" i="64"/>
  <c r="CQ34" i="64"/>
  <c r="CP34" i="64"/>
  <c r="CO34" i="64"/>
  <c r="CN34" i="64"/>
  <c r="CK35" i="64"/>
  <c r="CJ35" i="64"/>
  <c r="CI35" i="64"/>
  <c r="CH35" i="64"/>
  <c r="CK34" i="64"/>
  <c r="CJ34" i="64"/>
  <c r="CI34" i="64"/>
  <c r="CH34" i="64"/>
  <c r="CE35" i="64"/>
  <c r="CD35" i="64"/>
  <c r="CC35" i="64"/>
  <c r="CB35" i="64"/>
  <c r="CE34" i="64"/>
  <c r="CD34" i="64"/>
  <c r="CC34" i="64"/>
  <c r="CB34" i="64"/>
  <c r="BY35" i="64"/>
  <c r="BX35" i="64"/>
  <c r="BW35" i="64"/>
  <c r="BV35" i="64"/>
  <c r="BY34" i="64"/>
  <c r="BX34" i="64"/>
  <c r="BW34" i="64"/>
  <c r="BV34" i="64"/>
  <c r="BS35" i="64"/>
  <c r="BR35" i="64"/>
  <c r="BQ35" i="64"/>
  <c r="BP35" i="64"/>
  <c r="BS34" i="64"/>
  <c r="BR34" i="64"/>
  <c r="BQ34" i="64"/>
  <c r="BP34" i="64"/>
  <c r="AO35" i="64"/>
  <c r="AN35" i="64"/>
  <c r="AM35" i="64"/>
  <c r="AL35" i="64"/>
  <c r="AO34" i="64"/>
  <c r="AN34" i="64"/>
  <c r="AM34" i="64"/>
  <c r="AL34" i="64"/>
  <c r="AI35" i="64"/>
  <c r="AH35" i="64"/>
  <c r="AG35" i="64"/>
  <c r="AF35" i="64"/>
  <c r="AI34" i="64"/>
  <c r="AH34" i="64"/>
  <c r="AG34" i="64"/>
  <c r="AF34" i="64"/>
  <c r="BM35" i="64"/>
  <c r="BL35" i="64"/>
  <c r="BK35" i="64"/>
  <c r="BJ35" i="64"/>
  <c r="BM34" i="64"/>
  <c r="BL34" i="64"/>
  <c r="BK34" i="64"/>
  <c r="BJ34" i="64"/>
  <c r="BG35" i="64"/>
  <c r="BF35" i="64"/>
  <c r="BE35" i="64"/>
  <c r="BD35" i="64"/>
  <c r="BG34" i="64"/>
  <c r="BF34" i="64"/>
  <c r="BE34" i="64"/>
  <c r="BD34" i="64"/>
  <c r="BA35" i="64"/>
  <c r="AZ35" i="64"/>
  <c r="AY35" i="64"/>
  <c r="AX35" i="64"/>
  <c r="BA34" i="64"/>
  <c r="AZ34" i="64"/>
  <c r="AY34" i="64"/>
  <c r="AX34" i="64"/>
  <c r="AU35" i="64"/>
  <c r="AT35" i="64"/>
  <c r="AS35" i="64"/>
  <c r="AR35" i="64"/>
  <c r="AU34" i="64"/>
  <c r="AT34" i="64"/>
  <c r="AS34" i="64"/>
  <c r="AR34" i="64"/>
  <c r="AC35" i="64"/>
  <c r="AB35" i="64"/>
  <c r="AA35" i="64"/>
  <c r="Z35" i="64"/>
  <c r="AC34" i="64"/>
  <c r="AB34" i="64"/>
  <c r="AA34" i="64"/>
  <c r="Z34" i="64"/>
  <c r="U35" i="64"/>
  <c r="T34" i="64"/>
  <c r="W35" i="64"/>
  <c r="V35" i="64"/>
  <c r="T35" i="64"/>
  <c r="W34" i="64"/>
  <c r="V34" i="64"/>
  <c r="Q35" i="64"/>
  <c r="P35" i="64"/>
  <c r="O35" i="64"/>
  <c r="N35" i="64"/>
  <c r="Q34" i="64"/>
  <c r="P34" i="64"/>
  <c r="O34" i="64"/>
  <c r="N34" i="64"/>
  <c r="K35" i="64"/>
  <c r="J35" i="64"/>
  <c r="I35" i="64"/>
  <c r="H35" i="64"/>
  <c r="K34" i="64"/>
  <c r="J34" i="64"/>
  <c r="I34" i="64"/>
  <c r="H34" i="64"/>
  <c r="U34" i="64" l="1"/>
  <c r="D56" i="65"/>
  <c r="C56" i="65"/>
  <c r="D55" i="65"/>
  <c r="C55" i="65"/>
  <c r="B55" i="65"/>
  <c r="D54" i="65"/>
  <c r="C54" i="65"/>
  <c r="B54" i="65"/>
  <c r="C44" i="65" l="1"/>
  <c r="D44" i="65"/>
  <c r="B44" i="65"/>
  <c r="D45" i="65" l="1"/>
  <c r="C45" i="65"/>
  <c r="D43" i="65"/>
  <c r="C43" i="65"/>
  <c r="B43" i="65"/>
  <c r="D42" i="65"/>
  <c r="C42" i="65"/>
  <c r="B42" i="65"/>
  <c r="C33" i="65" l="1"/>
  <c r="C32" i="65"/>
  <c r="B32" i="65"/>
  <c r="C31" i="65"/>
  <c r="B31" i="65"/>
  <c r="D22" i="65"/>
  <c r="C22" i="65"/>
  <c r="C21" i="65"/>
  <c r="D21" i="65"/>
  <c r="B21" i="65"/>
  <c r="C20" i="65"/>
  <c r="D20" i="65"/>
  <c r="B20" i="65"/>
  <c r="C35" i="64" l="1"/>
  <c r="D35" i="64"/>
  <c r="E35" i="64"/>
  <c r="B35" i="64"/>
  <c r="C34" i="64"/>
  <c r="D34" i="64"/>
  <c r="E34" i="64"/>
  <c r="B34" i="64"/>
  <c r="I47" i="63" l="1"/>
  <c r="H47" i="63"/>
  <c r="G47" i="63"/>
  <c r="F47" i="63"/>
  <c r="E47" i="63"/>
  <c r="D47" i="63"/>
  <c r="C47" i="63"/>
  <c r="B47" i="63"/>
  <c r="I46" i="63"/>
  <c r="H46" i="63"/>
  <c r="G46" i="63"/>
  <c r="F46" i="63"/>
  <c r="E46" i="63"/>
  <c r="D46" i="63"/>
  <c r="C46" i="63"/>
  <c r="B46" i="63"/>
  <c r="I39" i="63"/>
  <c r="H39" i="63"/>
  <c r="G39" i="63"/>
  <c r="F39" i="63"/>
  <c r="E39" i="63"/>
  <c r="D39" i="63"/>
  <c r="C39" i="63"/>
  <c r="B39" i="63"/>
  <c r="I38" i="63"/>
  <c r="H38" i="63"/>
  <c r="G38" i="63"/>
  <c r="F38" i="63"/>
  <c r="E38" i="63"/>
  <c r="D38" i="63"/>
  <c r="C38" i="63"/>
  <c r="B38" i="63"/>
  <c r="C31" i="63"/>
  <c r="D31" i="63"/>
  <c r="E31" i="63"/>
  <c r="F31" i="63"/>
  <c r="G31" i="63"/>
  <c r="H31" i="63"/>
  <c r="I31" i="63"/>
  <c r="B31" i="63"/>
  <c r="C30" i="63"/>
  <c r="D30" i="63"/>
  <c r="E30" i="63"/>
  <c r="F30" i="63"/>
  <c r="G30" i="63"/>
  <c r="H30" i="63"/>
  <c r="I30" i="63"/>
  <c r="B30" i="63"/>
  <c r="AI21" i="63" l="1"/>
  <c r="AI19" i="63"/>
  <c r="AI20" i="63" s="1"/>
  <c r="AH19" i="63"/>
  <c r="AH20" i="63" s="1"/>
  <c r="AI18" i="63"/>
  <c r="AH18" i="63"/>
  <c r="AE21" i="63"/>
  <c r="AE19" i="63"/>
  <c r="AE20" i="63" s="1"/>
  <c r="AD19" i="63"/>
  <c r="AD20" i="63" s="1"/>
  <c r="AE18" i="63"/>
  <c r="AD18" i="63"/>
  <c r="AA21" i="63"/>
  <c r="AA19" i="63"/>
  <c r="AA20" i="63" s="1"/>
  <c r="Z19" i="63"/>
  <c r="Z20" i="63" s="1"/>
  <c r="AA18" i="63"/>
  <c r="Z18" i="63"/>
  <c r="W21" i="63"/>
  <c r="W20" i="63"/>
  <c r="V20" i="63"/>
  <c r="W19" i="63"/>
  <c r="V19" i="63"/>
  <c r="W18" i="63"/>
  <c r="V18" i="63"/>
  <c r="S21" i="63"/>
  <c r="S20" i="63"/>
  <c r="R20" i="63"/>
  <c r="S19" i="63"/>
  <c r="R19" i="63"/>
  <c r="S18" i="63"/>
  <c r="R18" i="63"/>
  <c r="O21" i="63"/>
  <c r="O19" i="63"/>
  <c r="O20" i="63" s="1"/>
  <c r="N19" i="63"/>
  <c r="N20" i="63" s="1"/>
  <c r="O18" i="63"/>
  <c r="N18" i="63"/>
  <c r="K21" i="63"/>
  <c r="K20" i="63"/>
  <c r="K19" i="63"/>
  <c r="J19" i="63"/>
  <c r="J20" i="63" s="1"/>
  <c r="K18" i="63"/>
  <c r="J18" i="63"/>
  <c r="G21" i="63"/>
  <c r="G19" i="63"/>
  <c r="G20" i="63" s="1"/>
  <c r="F19" i="63"/>
  <c r="F20" i="63" s="1"/>
  <c r="G18" i="63"/>
  <c r="F18" i="63"/>
  <c r="C21" i="63"/>
  <c r="C20" i="63"/>
  <c r="B20" i="63"/>
  <c r="C19" i="63"/>
  <c r="B19" i="63"/>
  <c r="C18" i="63"/>
  <c r="B18" i="63"/>
  <c r="BA9" i="63" l="1"/>
  <c r="AZ9" i="63"/>
  <c r="AY9" i="63"/>
  <c r="AX9" i="63"/>
  <c r="BA8" i="63"/>
  <c r="AZ8" i="63"/>
  <c r="AY8" i="63"/>
  <c r="AX8" i="63"/>
  <c r="AU9" i="63"/>
  <c r="AT9" i="63"/>
  <c r="AS9" i="63"/>
  <c r="AR9" i="63"/>
  <c r="AU8" i="63"/>
  <c r="AT8" i="63"/>
  <c r="AS8" i="63"/>
  <c r="AR8" i="63"/>
  <c r="AO9" i="63"/>
  <c r="AN9" i="63"/>
  <c r="AM9" i="63"/>
  <c r="AL9" i="63"/>
  <c r="AO8" i="63"/>
  <c r="AN8" i="63"/>
  <c r="AM8" i="63"/>
  <c r="AL8" i="63"/>
  <c r="AI9" i="63"/>
  <c r="AH9" i="63"/>
  <c r="AG9" i="63"/>
  <c r="AF9" i="63"/>
  <c r="AI8" i="63"/>
  <c r="AH8" i="63"/>
  <c r="AG8" i="63"/>
  <c r="AF8" i="63"/>
  <c r="AC9" i="63"/>
  <c r="AB9" i="63"/>
  <c r="AA9" i="63"/>
  <c r="Z9" i="63"/>
  <c r="AC8" i="63"/>
  <c r="AB8" i="63"/>
  <c r="AA8" i="63"/>
  <c r="Z8" i="63"/>
  <c r="W9" i="63"/>
  <c r="V9" i="63"/>
  <c r="U9" i="63"/>
  <c r="T9" i="63"/>
  <c r="W8" i="63"/>
  <c r="V8" i="63"/>
  <c r="U8" i="63"/>
  <c r="T8" i="63"/>
  <c r="Q9" i="63"/>
  <c r="P9" i="63"/>
  <c r="O9" i="63"/>
  <c r="N9" i="63"/>
  <c r="Q8" i="63"/>
  <c r="P8" i="63"/>
  <c r="O8" i="63"/>
  <c r="N8" i="63"/>
  <c r="K9" i="63"/>
  <c r="J9" i="63"/>
  <c r="I9" i="63"/>
  <c r="H9" i="63"/>
  <c r="K8" i="63"/>
  <c r="J8" i="63"/>
  <c r="I8" i="63"/>
  <c r="H8" i="63"/>
  <c r="C9" i="63"/>
  <c r="D9" i="63"/>
  <c r="E9" i="63"/>
  <c r="B9" i="63"/>
  <c r="C8" i="63"/>
  <c r="D8" i="63"/>
  <c r="E8" i="63"/>
  <c r="B8" i="63"/>
  <c r="J62" i="62"/>
  <c r="K62" i="62"/>
  <c r="L62" i="62"/>
  <c r="M62" i="62"/>
  <c r="I62" i="62"/>
  <c r="J61" i="62"/>
  <c r="K61" i="62"/>
  <c r="L61" i="62"/>
  <c r="M61" i="62"/>
  <c r="I61" i="62"/>
  <c r="C62" i="62"/>
  <c r="D62" i="62"/>
  <c r="E62" i="62"/>
  <c r="F62" i="62"/>
  <c r="B62" i="62"/>
  <c r="C61" i="62"/>
  <c r="D61" i="62"/>
  <c r="E61" i="62"/>
  <c r="F61" i="62"/>
  <c r="B61" i="62"/>
  <c r="C52" i="62" l="1"/>
  <c r="C51" i="62"/>
  <c r="B51" i="62"/>
  <c r="C50" i="62"/>
  <c r="B50" i="62"/>
  <c r="C41" i="62"/>
  <c r="C40" i="62"/>
  <c r="B40" i="62"/>
  <c r="C39" i="62"/>
  <c r="B39" i="62"/>
  <c r="G9" i="62" l="1"/>
  <c r="G8" i="62"/>
  <c r="F8" i="62"/>
  <c r="G7" i="62"/>
  <c r="F7" i="62"/>
  <c r="C9" i="62" l="1"/>
  <c r="C8" i="62"/>
  <c r="B8" i="62"/>
  <c r="C7" i="62"/>
  <c r="B7" i="62"/>
  <c r="E68" i="56" l="1"/>
  <c r="E67" i="56"/>
  <c r="E66" i="56"/>
  <c r="E61" i="56"/>
  <c r="E60" i="56"/>
  <c r="E59" i="56"/>
  <c r="E58" i="56"/>
  <c r="E57" i="56"/>
  <c r="F52" i="56"/>
  <c r="F51" i="56"/>
  <c r="M50" i="56"/>
  <c r="F50" i="56"/>
  <c r="M49" i="56"/>
  <c r="F49" i="56"/>
  <c r="M48" i="56"/>
  <c r="F48" i="56"/>
  <c r="M47" i="56"/>
  <c r="F47" i="56"/>
  <c r="M46" i="56"/>
  <c r="F46" i="56"/>
  <c r="M45" i="56"/>
  <c r="F45" i="56"/>
  <c r="M44" i="56"/>
  <c r="F44" i="56"/>
  <c r="M43" i="56"/>
  <c r="F43" i="56"/>
  <c r="M42" i="56"/>
  <c r="F42" i="56"/>
  <c r="M41" i="56"/>
  <c r="F41" i="56"/>
  <c r="M40" i="56"/>
  <c r="F40" i="56"/>
  <c r="M39" i="56"/>
  <c r="F39" i="56"/>
  <c r="M38" i="56"/>
  <c r="F38" i="56"/>
  <c r="M37" i="56"/>
  <c r="F37" i="56"/>
  <c r="M36" i="56"/>
  <c r="F36" i="56"/>
  <c r="M35" i="56"/>
  <c r="F35" i="56"/>
  <c r="M34" i="56"/>
  <c r="F34" i="56"/>
  <c r="M33" i="56"/>
  <c r="F33" i="56"/>
  <c r="M32" i="56"/>
  <c r="F32" i="56"/>
  <c r="M31" i="56"/>
  <c r="F31" i="56"/>
  <c r="M30" i="56"/>
  <c r="F30" i="56"/>
  <c r="M29" i="56"/>
  <c r="F29" i="56"/>
  <c r="S26" i="54"/>
  <c r="R26" i="54"/>
  <c r="N26" i="54"/>
  <c r="M26" i="54"/>
  <c r="I26" i="54"/>
  <c r="H26" i="54"/>
  <c r="D26" i="54"/>
  <c r="C26" i="54"/>
  <c r="S25" i="54"/>
  <c r="R25" i="54"/>
  <c r="Q25" i="54"/>
  <c r="N25" i="54"/>
  <c r="M25" i="54"/>
  <c r="L25" i="54"/>
  <c r="I25" i="54"/>
  <c r="H25" i="54"/>
  <c r="G25" i="54"/>
  <c r="D25" i="54"/>
  <c r="C25" i="54"/>
  <c r="B25" i="54"/>
  <c r="S24" i="54"/>
  <c r="R24" i="54"/>
  <c r="Q24" i="54"/>
  <c r="N24" i="54"/>
  <c r="M24" i="54"/>
  <c r="L24" i="54"/>
  <c r="I24" i="54"/>
  <c r="H24" i="54"/>
  <c r="G24" i="54"/>
  <c r="D24" i="54"/>
  <c r="C24" i="54"/>
  <c r="B24" i="54"/>
  <c r="S16" i="54"/>
  <c r="R16" i="54"/>
  <c r="N16" i="54"/>
  <c r="M16" i="54"/>
  <c r="I16" i="54"/>
  <c r="H16" i="54"/>
  <c r="D16" i="54"/>
  <c r="C16" i="54"/>
  <c r="S15" i="54"/>
  <c r="R15" i="54"/>
  <c r="Q15" i="54"/>
  <c r="N15" i="54"/>
  <c r="M15" i="54"/>
  <c r="L15" i="54"/>
  <c r="I15" i="54"/>
  <c r="H15" i="54"/>
  <c r="G15" i="54"/>
  <c r="D15" i="54"/>
  <c r="C15" i="54"/>
  <c r="B15" i="54"/>
  <c r="S14" i="54"/>
  <c r="R14" i="54"/>
  <c r="Q14" i="54"/>
  <c r="N14" i="54"/>
  <c r="M14" i="54"/>
  <c r="L14" i="54"/>
  <c r="I14" i="54"/>
  <c r="H14" i="54"/>
  <c r="G14" i="54"/>
  <c r="D14" i="54"/>
  <c r="C14" i="54"/>
  <c r="B14" i="54"/>
  <c r="EI34" i="61"/>
  <c r="EI35" i="61" s="1"/>
  <c r="DY19" i="61" s="1"/>
  <c r="EH34" i="61"/>
  <c r="ED34" i="61"/>
  <c r="EC34" i="61"/>
  <c r="EI27" i="61"/>
  <c r="EH27" i="61"/>
  <c r="EI28" i="61" s="1"/>
  <c r="DY18" i="61" s="1"/>
  <c r="ED27" i="61"/>
  <c r="EC27" i="61"/>
  <c r="EI20" i="61"/>
  <c r="EH20" i="61"/>
  <c r="ED20" i="61"/>
  <c r="EC20" i="61"/>
  <c r="DU34" i="61"/>
  <c r="DT34" i="61"/>
  <c r="DP34" i="61"/>
  <c r="DP35" i="61" s="1"/>
  <c r="DJ19" i="61" s="1"/>
  <c r="DO34" i="61"/>
  <c r="DU27" i="61"/>
  <c r="DT27" i="61"/>
  <c r="DU28" i="61" s="1"/>
  <c r="DK18" i="61" s="1"/>
  <c r="DP27" i="61"/>
  <c r="DO27" i="61"/>
  <c r="DU20" i="61"/>
  <c r="DT20" i="61"/>
  <c r="DP20" i="61"/>
  <c r="DO20" i="61"/>
  <c r="DG34" i="61"/>
  <c r="DF34" i="61"/>
  <c r="DB34" i="61"/>
  <c r="DA34" i="61"/>
  <c r="DG27" i="61"/>
  <c r="DF27" i="61"/>
  <c r="DB27" i="61"/>
  <c r="DA27" i="61"/>
  <c r="DG20" i="61"/>
  <c r="DF20" i="61"/>
  <c r="DB20" i="61"/>
  <c r="DA20" i="61"/>
  <c r="CS34" i="61"/>
  <c r="CR34" i="61"/>
  <c r="CN34" i="61"/>
  <c r="CM34" i="61"/>
  <c r="CS27" i="61"/>
  <c r="CR27" i="61"/>
  <c r="CN27" i="61"/>
  <c r="CM27" i="61"/>
  <c r="CS20" i="61"/>
  <c r="CR20" i="61"/>
  <c r="CN20" i="61"/>
  <c r="CM20" i="61"/>
  <c r="CE34" i="61"/>
  <c r="CD34" i="61"/>
  <c r="BZ34" i="61"/>
  <c r="BY34" i="61"/>
  <c r="CE27" i="61"/>
  <c r="CD27" i="61"/>
  <c r="CE28" i="61" s="1"/>
  <c r="BU18" i="61" s="1"/>
  <c r="BZ27" i="61"/>
  <c r="BY27" i="61"/>
  <c r="CE20" i="61"/>
  <c r="CD20" i="61"/>
  <c r="BZ20" i="61"/>
  <c r="BY20" i="61"/>
  <c r="BQ34" i="61"/>
  <c r="BP34" i="61"/>
  <c r="BL34" i="61"/>
  <c r="BK34" i="61"/>
  <c r="BQ27" i="61"/>
  <c r="BP27" i="61"/>
  <c r="BL27" i="61"/>
  <c r="BK27" i="61"/>
  <c r="BQ20" i="61"/>
  <c r="BP20" i="61"/>
  <c r="BL20" i="61"/>
  <c r="BK20" i="61"/>
  <c r="BC34" i="61"/>
  <c r="BB34" i="61"/>
  <c r="AX34" i="61"/>
  <c r="AW34" i="61"/>
  <c r="BC27" i="61"/>
  <c r="BB27" i="61"/>
  <c r="AX27" i="61"/>
  <c r="AW27" i="61"/>
  <c r="BC20" i="61"/>
  <c r="BB20" i="61"/>
  <c r="AX20" i="61"/>
  <c r="AX21" i="61" s="1"/>
  <c r="AR17" i="61" s="1"/>
  <c r="AW20" i="61"/>
  <c r="AO34" i="61"/>
  <c r="AN34" i="61"/>
  <c r="AJ34" i="61"/>
  <c r="AI34" i="61"/>
  <c r="AO27" i="61"/>
  <c r="AN27" i="61"/>
  <c r="AJ27" i="61"/>
  <c r="AJ28" i="61" s="1"/>
  <c r="AD18" i="61" s="1"/>
  <c r="AI27" i="61"/>
  <c r="AO20" i="61"/>
  <c r="AN20" i="61"/>
  <c r="AJ20" i="61"/>
  <c r="AI20" i="61"/>
  <c r="AA34" i="61"/>
  <c r="Z34" i="61"/>
  <c r="V34" i="61"/>
  <c r="V35" i="61" s="1"/>
  <c r="P19" i="61" s="1"/>
  <c r="U34" i="61"/>
  <c r="AA27" i="61"/>
  <c r="Z27" i="61"/>
  <c r="V27" i="61"/>
  <c r="U27" i="61"/>
  <c r="AA20" i="61"/>
  <c r="Z20" i="61"/>
  <c r="V20" i="61"/>
  <c r="U20" i="61"/>
  <c r="M34" i="61"/>
  <c r="L34" i="61"/>
  <c r="H34" i="61"/>
  <c r="G34" i="61"/>
  <c r="M27" i="61"/>
  <c r="L27" i="61"/>
  <c r="H27" i="61"/>
  <c r="H28" i="61" s="1"/>
  <c r="B18" i="61" s="1"/>
  <c r="G27" i="61"/>
  <c r="M20" i="61"/>
  <c r="L20" i="61"/>
  <c r="H20" i="61"/>
  <c r="H21" i="61" s="1"/>
  <c r="B17" i="61" s="1"/>
  <c r="G20" i="61"/>
  <c r="DU35" i="61" l="1"/>
  <c r="DK19" i="61" s="1"/>
  <c r="DB28" i="61"/>
  <c r="CV18" i="61" s="1"/>
  <c r="DB35" i="61"/>
  <c r="CV19" i="61" s="1"/>
  <c r="ED28" i="61"/>
  <c r="DX18" i="61" s="1"/>
  <c r="ED35" i="61"/>
  <c r="DX19" i="61" s="1"/>
  <c r="BL21" i="61"/>
  <c r="BF17" i="61" s="1"/>
  <c r="BF20" i="61" s="1"/>
  <c r="CN21" i="61"/>
  <c r="CH17" i="61" s="1"/>
  <c r="CN35" i="61"/>
  <c r="CH19" i="61" s="1"/>
  <c r="DB21" i="61"/>
  <c r="CV17" i="61" s="1"/>
  <c r="DP21" i="61"/>
  <c r="DJ17" i="61" s="1"/>
  <c r="DK23" i="61" s="1"/>
  <c r="DP28" i="61"/>
  <c r="DJ18" i="61" s="1"/>
  <c r="EI21" i="61"/>
  <c r="DY17" i="61" s="1"/>
  <c r="M28" i="61"/>
  <c r="C18" i="61" s="1"/>
  <c r="AA28" i="61"/>
  <c r="Q18" i="61" s="1"/>
  <c r="AO21" i="61"/>
  <c r="AE17" i="61" s="1"/>
  <c r="AE20" i="61" s="1"/>
  <c r="AO28" i="61"/>
  <c r="AE18" i="61" s="1"/>
  <c r="BC21" i="61"/>
  <c r="AS17" i="61" s="1"/>
  <c r="BC28" i="61"/>
  <c r="AS18" i="61" s="1"/>
  <c r="AS21" i="61" s="1"/>
  <c r="AS22" i="61" s="1"/>
  <c r="BC35" i="61"/>
  <c r="AS19" i="61" s="1"/>
  <c r="BQ21" i="61"/>
  <c r="BG17" i="61" s="1"/>
  <c r="BQ28" i="61"/>
  <c r="BG18" i="61" s="1"/>
  <c r="BQ35" i="61"/>
  <c r="BG19" i="61" s="1"/>
  <c r="CE35" i="61"/>
  <c r="BU19" i="61" s="1"/>
  <c r="CS21" i="61"/>
  <c r="CI17" i="61" s="1"/>
  <c r="CS28" i="61"/>
  <c r="CI18" i="61" s="1"/>
  <c r="CS35" i="61"/>
  <c r="CI19" i="61" s="1"/>
  <c r="DG21" i="61"/>
  <c r="CW17" i="61" s="1"/>
  <c r="CW23" i="61" s="1"/>
  <c r="DG28" i="61"/>
  <c r="CW18" i="61" s="1"/>
  <c r="DG35" i="61"/>
  <c r="CW19" i="61" s="1"/>
  <c r="DU21" i="61"/>
  <c r="DK17" i="61" s="1"/>
  <c r="DK20" i="61" s="1"/>
  <c r="ED21" i="61"/>
  <c r="DX17" i="61" s="1"/>
  <c r="DX20" i="61" s="1"/>
  <c r="H35" i="61"/>
  <c r="B19" i="61" s="1"/>
  <c r="V21" i="61"/>
  <c r="P17" i="61" s="1"/>
  <c r="V28" i="61"/>
  <c r="P18" i="61" s="1"/>
  <c r="P21" i="61" s="1"/>
  <c r="P22" i="61" s="1"/>
  <c r="DY23" i="61"/>
  <c r="DY20" i="61"/>
  <c r="DY21" i="61"/>
  <c r="DY22" i="61" s="1"/>
  <c r="DJ21" i="61"/>
  <c r="DJ22" i="61" s="1"/>
  <c r="DK21" i="61"/>
  <c r="DK22" i="61" s="1"/>
  <c r="CW20" i="61"/>
  <c r="M21" i="61"/>
  <c r="C17" i="61" s="1"/>
  <c r="C20" i="61" s="1"/>
  <c r="M35" i="61"/>
  <c r="C19" i="61" s="1"/>
  <c r="AA21" i="61"/>
  <c r="Q17" i="61" s="1"/>
  <c r="AA35" i="61"/>
  <c r="Q19" i="61" s="1"/>
  <c r="Q20" i="61" s="1"/>
  <c r="AJ35" i="61"/>
  <c r="AD19" i="61" s="1"/>
  <c r="AX28" i="61"/>
  <c r="AR18" i="61" s="1"/>
  <c r="AX35" i="61"/>
  <c r="AR19" i="61" s="1"/>
  <c r="AR21" i="61" s="1"/>
  <c r="AR22" i="61" s="1"/>
  <c r="BZ21" i="61"/>
  <c r="BT17" i="61" s="1"/>
  <c r="BZ28" i="61"/>
  <c r="BT18" i="61" s="1"/>
  <c r="BZ35" i="61"/>
  <c r="BT19" i="61" s="1"/>
  <c r="CN28" i="61"/>
  <c r="CH18" i="61" s="1"/>
  <c r="AJ21" i="61"/>
  <c r="AD17" i="61" s="1"/>
  <c r="AO35" i="61"/>
  <c r="AE19" i="61" s="1"/>
  <c r="BL28" i="61"/>
  <c r="BF18" i="61" s="1"/>
  <c r="BL35" i="61"/>
  <c r="BF19" i="61" s="1"/>
  <c r="CE21" i="61"/>
  <c r="BU17" i="61" s="1"/>
  <c r="BU20" i="61" s="1"/>
  <c r="BT21" i="61"/>
  <c r="BT22" i="61" s="1"/>
  <c r="AR20" i="61"/>
  <c r="AE21" i="61"/>
  <c r="AE22" i="61" s="1"/>
  <c r="B20" i="61"/>
  <c r="B21" i="61"/>
  <c r="B22" i="61" s="1"/>
  <c r="BT20" i="61" l="1"/>
  <c r="DJ20" i="61"/>
  <c r="DX21" i="61"/>
  <c r="DX22" i="61" s="1"/>
  <c r="P20" i="61"/>
  <c r="CW21" i="61"/>
  <c r="CW22" i="61" s="1"/>
  <c r="CI21" i="61"/>
  <c r="CI22" i="61" s="1"/>
  <c r="BG20" i="61"/>
  <c r="AS20" i="61"/>
  <c r="CV20" i="61"/>
  <c r="AD21" i="61"/>
  <c r="AD22" i="61" s="1"/>
  <c r="BF21" i="61"/>
  <c r="BF22" i="61" s="1"/>
  <c r="CH20" i="61"/>
  <c r="C23" i="61"/>
  <c r="CI20" i="61"/>
  <c r="Q21" i="61"/>
  <c r="Q22" i="61" s="1"/>
  <c r="AD20" i="61"/>
  <c r="BG21" i="61"/>
  <c r="BG22" i="61" s="1"/>
  <c r="CV21" i="61"/>
  <c r="CV22" i="61" s="1"/>
  <c r="AS23" i="61"/>
  <c r="C21" i="61"/>
  <c r="C22" i="61" s="1"/>
  <c r="CI23" i="61"/>
  <c r="AE23" i="61"/>
  <c r="Q23" i="61"/>
  <c r="BG23" i="61"/>
  <c r="BU21" i="61"/>
  <c r="BU22" i="61" s="1"/>
  <c r="BU23" i="61"/>
  <c r="CH21" i="61"/>
  <c r="CH22" i="61" s="1"/>
  <c r="AM9" i="61"/>
  <c r="AM8" i="61"/>
  <c r="AL8" i="61"/>
  <c r="AM7" i="61"/>
  <c r="AL7" i="61"/>
  <c r="AI9" i="61"/>
  <c r="AI8" i="61"/>
  <c r="AH8" i="61"/>
  <c r="AI7" i="61"/>
  <c r="AH7" i="61"/>
  <c r="AE9" i="61"/>
  <c r="AE8" i="61"/>
  <c r="AD8" i="61"/>
  <c r="AE7" i="61"/>
  <c r="AD7" i="61"/>
  <c r="AA9" i="61"/>
  <c r="AA8" i="61"/>
  <c r="Z8" i="61"/>
  <c r="AA7" i="61"/>
  <c r="Z7" i="61"/>
  <c r="W9" i="61"/>
  <c r="W8" i="61"/>
  <c r="V8" i="61"/>
  <c r="W7" i="61"/>
  <c r="V7" i="61"/>
  <c r="S9" i="61"/>
  <c r="S8" i="61"/>
  <c r="R8" i="61"/>
  <c r="S7" i="61"/>
  <c r="R7" i="61"/>
  <c r="O9" i="61"/>
  <c r="O8" i="61"/>
  <c r="N8" i="61"/>
  <c r="O7" i="61"/>
  <c r="N7" i="61"/>
  <c r="K9" i="61"/>
  <c r="K8" i="61"/>
  <c r="J8" i="61"/>
  <c r="K7" i="61"/>
  <c r="J7" i="61"/>
  <c r="G9" i="61"/>
  <c r="G8" i="61"/>
  <c r="F8" i="61"/>
  <c r="G7" i="61"/>
  <c r="F7" i="61"/>
  <c r="C9" i="61"/>
  <c r="C8" i="61"/>
  <c r="B8" i="61"/>
  <c r="C7" i="61"/>
  <c r="B7" i="61"/>
  <c r="D17" i="9" l="1"/>
  <c r="C17" i="9"/>
  <c r="B17" i="9"/>
  <c r="D16" i="9"/>
  <c r="C16" i="9"/>
  <c r="B16" i="9"/>
  <c r="D15" i="9"/>
  <c r="C15" i="9"/>
  <c r="B15" i="9"/>
  <c r="D14" i="9"/>
  <c r="C14" i="9"/>
  <c r="B14" i="9"/>
  <c r="D13" i="9"/>
  <c r="C13" i="9"/>
  <c r="B13" i="9"/>
  <c r="D12" i="9"/>
  <c r="C12" i="9"/>
  <c r="B12" i="9"/>
  <c r="D11" i="9"/>
  <c r="C11" i="9"/>
  <c r="B11" i="9"/>
  <c r="D10" i="9"/>
  <c r="C10" i="9"/>
  <c r="B10" i="9"/>
  <c r="D9" i="9"/>
  <c r="C9" i="9"/>
  <c r="B9" i="9"/>
  <c r="D8" i="9"/>
  <c r="C8" i="9"/>
  <c r="B8" i="9"/>
  <c r="D7" i="9"/>
  <c r="C7" i="9"/>
  <c r="B7" i="9"/>
  <c r="D6" i="9"/>
  <c r="C6" i="9"/>
  <c r="B6" i="9"/>
  <c r="D5" i="9"/>
  <c r="C5" i="9"/>
  <c r="B5" i="9"/>
  <c r="D4" i="9"/>
  <c r="C4" i="9"/>
  <c r="B4" i="9"/>
  <c r="D3" i="9"/>
  <c r="C3" i="9"/>
  <c r="B3" i="9"/>
  <c r="D2" i="9"/>
  <c r="C2" i="9"/>
  <c r="B2" i="9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4" i="8"/>
  <c r="G5" i="8"/>
  <c r="G3" i="8"/>
  <c r="F8" i="8"/>
  <c r="F9" i="8"/>
  <c r="F10" i="8"/>
  <c r="F11" i="8"/>
  <c r="F12" i="8"/>
  <c r="F13" i="8"/>
  <c r="F14" i="8"/>
  <c r="F15" i="8"/>
  <c r="F16" i="8"/>
  <c r="F17" i="8"/>
  <c r="F18" i="8"/>
  <c r="E8" i="8"/>
  <c r="E9" i="8"/>
  <c r="E10" i="8"/>
  <c r="E11" i="8"/>
  <c r="E12" i="8"/>
  <c r="E13" i="8"/>
  <c r="E14" i="8"/>
  <c r="E15" i="8"/>
  <c r="E16" i="8"/>
  <c r="E17" i="8"/>
  <c r="E18" i="8"/>
  <c r="D18" i="8"/>
  <c r="C18" i="8"/>
  <c r="B18" i="8"/>
  <c r="D17" i="8"/>
  <c r="C17" i="8"/>
  <c r="B17" i="8"/>
  <c r="D16" i="8"/>
  <c r="C16" i="8"/>
  <c r="B16" i="8"/>
  <c r="D15" i="8"/>
  <c r="C15" i="8"/>
  <c r="B15" i="8"/>
  <c r="D14" i="8"/>
  <c r="C14" i="8"/>
  <c r="B14" i="8"/>
  <c r="D13" i="8"/>
  <c r="C13" i="8"/>
  <c r="B13" i="8"/>
  <c r="D12" i="8"/>
  <c r="C12" i="8"/>
  <c r="B12" i="8"/>
  <c r="D11" i="8"/>
  <c r="C11" i="8"/>
  <c r="B11" i="8"/>
  <c r="D10" i="8"/>
  <c r="C10" i="8"/>
  <c r="B10" i="8"/>
  <c r="D9" i="8"/>
  <c r="C9" i="8"/>
  <c r="B9" i="8"/>
  <c r="D8" i="8"/>
  <c r="C8" i="8"/>
  <c r="B8" i="8"/>
  <c r="F3" i="8"/>
  <c r="F4" i="8"/>
  <c r="F5" i="8"/>
  <c r="F6" i="8"/>
  <c r="F7" i="8"/>
  <c r="E3" i="8"/>
  <c r="E4" i="8"/>
  <c r="E5" i="8"/>
  <c r="E6" i="8"/>
  <c r="E7" i="8"/>
  <c r="D7" i="8"/>
  <c r="C7" i="8"/>
  <c r="B7" i="8"/>
  <c r="D6" i="8"/>
  <c r="C6" i="8"/>
  <c r="B6" i="8"/>
  <c r="D5" i="8"/>
  <c r="C5" i="8"/>
  <c r="B5" i="8"/>
  <c r="D4" i="8"/>
  <c r="C4" i="8"/>
  <c r="B4" i="8"/>
  <c r="D3" i="8"/>
  <c r="C3" i="8"/>
  <c r="B3" i="8"/>
  <c r="F2" i="8"/>
  <c r="E2" i="8"/>
  <c r="D2" i="8"/>
  <c r="C2" i="8"/>
  <c r="B2" i="8"/>
  <c r="AE18" i="56" l="1"/>
  <c r="AE20" i="56" s="1"/>
  <c r="AE21" i="56" s="1"/>
  <c r="AD18" i="56"/>
  <c r="AD20" i="56" s="1"/>
  <c r="AD21" i="56" s="1"/>
  <c r="AC18" i="56"/>
  <c r="AC20" i="56" s="1"/>
  <c r="AC21" i="56" s="1"/>
  <c r="AB18" i="56"/>
  <c r="AB20" i="56" s="1"/>
  <c r="AB21" i="56" s="1"/>
  <c r="AA18" i="56"/>
  <c r="AA20" i="56" s="1"/>
  <c r="AA21" i="56" s="1"/>
  <c r="Z18" i="56"/>
  <c r="Z20" i="56" s="1"/>
  <c r="Z21" i="56" s="1"/>
  <c r="Y18" i="56"/>
  <c r="Y20" i="56" s="1"/>
  <c r="Y21" i="56" s="1"/>
  <c r="X18" i="56"/>
  <c r="X20" i="56" s="1"/>
  <c r="X21" i="56" s="1"/>
  <c r="W18" i="56"/>
  <c r="W20" i="56" s="1"/>
  <c r="W21" i="56" s="1"/>
  <c r="V18" i="56"/>
  <c r="V20" i="56" s="1"/>
  <c r="V21" i="56" s="1"/>
  <c r="U18" i="56"/>
  <c r="U20" i="56" s="1"/>
  <c r="U21" i="56" s="1"/>
  <c r="T18" i="56"/>
  <c r="T20" i="56" s="1"/>
  <c r="T21" i="56" s="1"/>
  <c r="S18" i="56"/>
  <c r="S20" i="56" s="1"/>
  <c r="S21" i="56" s="1"/>
  <c r="R18" i="56"/>
  <c r="R20" i="56" s="1"/>
  <c r="R21" i="56" s="1"/>
  <c r="Q18" i="56"/>
  <c r="Q20" i="56" s="1"/>
  <c r="Q21" i="56" s="1"/>
  <c r="P18" i="56"/>
  <c r="P20" i="56" s="1"/>
  <c r="P21" i="56" s="1"/>
  <c r="O18" i="56"/>
  <c r="O20" i="56" s="1"/>
  <c r="O21" i="56" s="1"/>
  <c r="N18" i="56"/>
  <c r="N20" i="56" s="1"/>
  <c r="N21" i="56" s="1"/>
  <c r="M18" i="56"/>
  <c r="M20" i="56" s="1"/>
  <c r="M21" i="56" s="1"/>
  <c r="L18" i="56"/>
  <c r="L20" i="56" s="1"/>
  <c r="L21" i="56" s="1"/>
  <c r="K18" i="56"/>
  <c r="K20" i="56" s="1"/>
  <c r="K21" i="56" s="1"/>
  <c r="J18" i="56"/>
  <c r="J20" i="56" s="1"/>
  <c r="J21" i="56" s="1"/>
  <c r="I18" i="56"/>
  <c r="I20" i="56" s="1"/>
  <c r="I21" i="56" s="1"/>
  <c r="H18" i="56"/>
  <c r="H20" i="56" s="1"/>
  <c r="H21" i="56" s="1"/>
  <c r="G18" i="56"/>
  <c r="G20" i="56" s="1"/>
  <c r="G21" i="56" s="1"/>
  <c r="F18" i="56"/>
  <c r="F20" i="56" s="1"/>
  <c r="F21" i="56" s="1"/>
  <c r="E18" i="56"/>
  <c r="E20" i="56" s="1"/>
  <c r="E21" i="56" s="1"/>
  <c r="D18" i="56"/>
  <c r="D20" i="56" s="1"/>
  <c r="D21" i="56" s="1"/>
  <c r="C18" i="56"/>
  <c r="C20" i="56" s="1"/>
  <c r="C21" i="56" s="1"/>
  <c r="B5" i="53" l="1"/>
  <c r="C5" i="53"/>
  <c r="B6" i="53"/>
  <c r="C6" i="53"/>
  <c r="C7" i="53"/>
  <c r="B5" i="52"/>
  <c r="C5" i="52"/>
  <c r="D5" i="52"/>
  <c r="B6" i="52"/>
  <c r="C6" i="52"/>
  <c r="D6" i="52"/>
  <c r="C7" i="52"/>
  <c r="D7" i="52"/>
  <c r="I3" i="51"/>
  <c r="J3" i="51" s="1"/>
  <c r="B2" i="51" s="1"/>
  <c r="O3" i="51"/>
  <c r="U3" i="51"/>
  <c r="V3" i="51" s="1"/>
  <c r="B4" i="51" s="1"/>
  <c r="AA3" i="51"/>
  <c r="AG3" i="51"/>
  <c r="AH3" i="51" s="1"/>
  <c r="C3" i="51" s="1"/>
  <c r="AM3" i="51"/>
  <c r="I4" i="51"/>
  <c r="O4" i="51"/>
  <c r="P3" i="51" s="1"/>
  <c r="B3" i="51" s="1"/>
  <c r="U4" i="51"/>
  <c r="AA4" i="51"/>
  <c r="AG4" i="51"/>
  <c r="AM4" i="51"/>
  <c r="AN3" i="51" s="1"/>
  <c r="C4" i="51" s="1"/>
  <c r="I5" i="51"/>
  <c r="O5" i="51"/>
  <c r="U5" i="51"/>
  <c r="AA5" i="51"/>
  <c r="AG5" i="51"/>
  <c r="AM5" i="51"/>
  <c r="I6" i="51"/>
  <c r="O6" i="51"/>
  <c r="U6" i="51"/>
  <c r="AA6" i="51"/>
  <c r="AG6" i="51"/>
  <c r="AM6" i="51"/>
  <c r="I7" i="51"/>
  <c r="O7" i="51"/>
  <c r="U7" i="51"/>
  <c r="AA7" i="51"/>
  <c r="AG7" i="51"/>
  <c r="AM7" i="51"/>
  <c r="I8" i="51"/>
  <c r="O8" i="51"/>
  <c r="U8" i="51"/>
  <c r="AA8" i="51"/>
  <c r="AB3" i="51" s="1"/>
  <c r="C2" i="51" s="1"/>
  <c r="AG8" i="51"/>
  <c r="AM8" i="51"/>
  <c r="I9" i="51"/>
  <c r="O9" i="51"/>
  <c r="U9" i="51"/>
  <c r="AA9" i="51"/>
  <c r="AG9" i="51"/>
  <c r="AM9" i="51"/>
  <c r="I10" i="51"/>
  <c r="O10" i="51"/>
  <c r="U10" i="51"/>
  <c r="AA10" i="51"/>
  <c r="AG10" i="51"/>
  <c r="AM10" i="51"/>
  <c r="I11" i="51"/>
  <c r="O11" i="51"/>
  <c r="U11" i="51"/>
  <c r="AA11" i="51"/>
  <c r="AG11" i="51"/>
  <c r="AM11" i="51"/>
  <c r="I12" i="51"/>
  <c r="O12" i="51"/>
  <c r="U12" i="51"/>
  <c r="AA12" i="51"/>
  <c r="AG12" i="51"/>
  <c r="AM12" i="51"/>
  <c r="I13" i="51"/>
  <c r="O13" i="51"/>
  <c r="U13" i="51"/>
  <c r="AA13" i="51"/>
  <c r="AG13" i="51"/>
  <c r="AM13" i="51"/>
  <c r="I14" i="51"/>
  <c r="O14" i="51"/>
  <c r="U14" i="51"/>
  <c r="AA14" i="51"/>
  <c r="AG14" i="51"/>
  <c r="AM14" i="51"/>
  <c r="I15" i="51"/>
  <c r="O15" i="51"/>
  <c r="U15" i="51"/>
  <c r="AA15" i="51"/>
  <c r="AG15" i="51"/>
  <c r="AM15" i="51"/>
  <c r="I16" i="51"/>
  <c r="O16" i="51"/>
  <c r="U16" i="51"/>
  <c r="AA16" i="51"/>
  <c r="AG16" i="51"/>
  <c r="AM16" i="51"/>
  <c r="I17" i="51"/>
  <c r="O17" i="51"/>
  <c r="U17" i="51"/>
  <c r="AA17" i="51"/>
  <c r="AG17" i="51"/>
  <c r="AM17" i="51"/>
  <c r="I18" i="51"/>
  <c r="O18" i="51"/>
  <c r="U18" i="51"/>
  <c r="AA18" i="51"/>
  <c r="AG18" i="51"/>
  <c r="AM18" i="51"/>
  <c r="I19" i="51"/>
  <c r="O19" i="51"/>
  <c r="U19" i="51"/>
  <c r="AA19" i="51"/>
  <c r="AG19" i="51"/>
  <c r="AM19" i="51"/>
  <c r="I20" i="51"/>
  <c r="O20" i="51"/>
  <c r="U20" i="51"/>
  <c r="AA20" i="51"/>
  <c r="AG20" i="51"/>
  <c r="AM20" i="51"/>
  <c r="I21" i="51"/>
  <c r="O21" i="51"/>
  <c r="U21" i="51"/>
  <c r="AA21" i="51"/>
  <c r="AG21" i="51"/>
  <c r="AM21" i="51"/>
  <c r="I22" i="51"/>
  <c r="O22" i="51"/>
  <c r="U22" i="51"/>
  <c r="AA22" i="51"/>
  <c r="AG22" i="51"/>
  <c r="AM22" i="51"/>
  <c r="I23" i="51"/>
  <c r="O23" i="51"/>
  <c r="U23" i="51"/>
  <c r="AA23" i="51"/>
  <c r="AG23" i="51"/>
  <c r="AM23" i="51"/>
  <c r="I24" i="51"/>
  <c r="O24" i="51"/>
  <c r="U24" i="51"/>
  <c r="AA24" i="51"/>
  <c r="AG24" i="51"/>
  <c r="AM24" i="51"/>
  <c r="I25" i="51"/>
  <c r="O25" i="51"/>
  <c r="U25" i="51"/>
  <c r="AA25" i="51"/>
  <c r="AG25" i="51"/>
  <c r="AM25" i="51"/>
  <c r="I26" i="51"/>
  <c r="O26" i="51"/>
  <c r="U26" i="51"/>
  <c r="AA26" i="51"/>
  <c r="AG26" i="51"/>
  <c r="AM26" i="51"/>
  <c r="I27" i="51"/>
  <c r="O27" i="51"/>
  <c r="U27" i="51"/>
  <c r="AA27" i="51"/>
  <c r="AG27" i="51"/>
  <c r="AM27" i="51"/>
  <c r="I28" i="51"/>
  <c r="O28" i="51"/>
  <c r="U28" i="51"/>
  <c r="AA28" i="51"/>
  <c r="AG28" i="51"/>
  <c r="AM28" i="51"/>
  <c r="I29" i="51"/>
  <c r="O29" i="51"/>
  <c r="U29" i="51"/>
  <c r="AA29" i="51"/>
  <c r="AG29" i="51"/>
  <c r="AM29" i="51"/>
  <c r="I30" i="51"/>
  <c r="O30" i="51"/>
  <c r="U30" i="51"/>
  <c r="AA30" i="51"/>
  <c r="AG30" i="51"/>
  <c r="AM30" i="51"/>
  <c r="I31" i="51"/>
  <c r="O31" i="51"/>
  <c r="U31" i="51"/>
  <c r="AA31" i="51"/>
  <c r="AG31" i="51"/>
  <c r="AM31" i="51"/>
  <c r="I32" i="51"/>
  <c r="O32" i="51"/>
  <c r="U32" i="51"/>
  <c r="AA32" i="51"/>
  <c r="AG32" i="51"/>
  <c r="AM32" i="51"/>
  <c r="I33" i="51"/>
  <c r="O33" i="51"/>
  <c r="U33" i="51"/>
  <c r="AA33" i="51"/>
  <c r="AG33" i="51"/>
  <c r="AM33" i="51"/>
  <c r="I34" i="51"/>
  <c r="O34" i="51"/>
  <c r="U34" i="51"/>
  <c r="AA34" i="51"/>
  <c r="AG34" i="51"/>
  <c r="AM34" i="51"/>
  <c r="I35" i="51"/>
  <c r="O35" i="51"/>
  <c r="U35" i="51"/>
  <c r="AA35" i="51"/>
  <c r="AG35" i="51"/>
  <c r="AM35" i="51"/>
  <c r="I36" i="51"/>
  <c r="O36" i="51"/>
  <c r="U36" i="51"/>
  <c r="AA36" i="51"/>
  <c r="AG36" i="51"/>
  <c r="AM36" i="51"/>
  <c r="I37" i="51"/>
  <c r="O37" i="51"/>
  <c r="U37" i="51"/>
  <c r="AA37" i="51"/>
  <c r="AG37" i="51"/>
  <c r="AM37" i="51"/>
  <c r="I38" i="51"/>
  <c r="O38" i="51"/>
  <c r="U38" i="51"/>
  <c r="AA38" i="51"/>
  <c r="AG38" i="51"/>
  <c r="AM38" i="51"/>
  <c r="I39" i="51"/>
  <c r="O39" i="51"/>
  <c r="U39" i="51"/>
  <c r="AA39" i="51"/>
  <c r="AG39" i="51"/>
  <c r="AM39" i="51"/>
  <c r="I40" i="51"/>
  <c r="O40" i="51"/>
  <c r="U40" i="51"/>
  <c r="AA40" i="51"/>
  <c r="AG40" i="51"/>
  <c r="AM40" i="51"/>
  <c r="I41" i="51"/>
  <c r="O41" i="51"/>
  <c r="U41" i="51"/>
  <c r="AA41" i="51"/>
  <c r="AG41" i="51"/>
  <c r="AM41" i="51"/>
  <c r="I42" i="51"/>
  <c r="O42" i="51"/>
  <c r="U42" i="51"/>
  <c r="AA42" i="51"/>
  <c r="AG42" i="51"/>
  <c r="AM42" i="51"/>
  <c r="I43" i="51"/>
  <c r="O43" i="51"/>
  <c r="U43" i="51"/>
  <c r="AA43" i="51"/>
  <c r="AG43" i="51"/>
  <c r="AM43" i="51"/>
  <c r="I44" i="51"/>
  <c r="O44" i="51"/>
  <c r="U44" i="51"/>
  <c r="AA44" i="51"/>
  <c r="AG44" i="51"/>
  <c r="AM44" i="51"/>
  <c r="I45" i="51"/>
  <c r="O45" i="51"/>
  <c r="U45" i="51"/>
  <c r="AA45" i="51"/>
  <c r="AG45" i="51"/>
  <c r="AM45" i="51"/>
  <c r="I46" i="51"/>
  <c r="O46" i="51"/>
  <c r="U46" i="51"/>
  <c r="AA46" i="51"/>
  <c r="AG46" i="51"/>
  <c r="AM46" i="51"/>
  <c r="I47" i="51"/>
  <c r="O47" i="51"/>
  <c r="U47" i="51"/>
  <c r="AA47" i="51"/>
  <c r="AG47" i="51"/>
  <c r="AM47" i="51"/>
  <c r="I48" i="51"/>
  <c r="O48" i="51"/>
  <c r="U48" i="51"/>
  <c r="AA48" i="51"/>
  <c r="AG48" i="51"/>
  <c r="AM48" i="51"/>
  <c r="I49" i="51"/>
  <c r="O49" i="51"/>
  <c r="U49" i="51"/>
  <c r="AA49" i="51"/>
  <c r="AG49" i="51"/>
  <c r="AM49" i="51"/>
  <c r="I50" i="51"/>
  <c r="O50" i="51"/>
  <c r="U50" i="51"/>
  <c r="AA50" i="51"/>
  <c r="AG50" i="51"/>
  <c r="AM50" i="51"/>
  <c r="I51" i="51"/>
  <c r="O51" i="51"/>
  <c r="U51" i="51"/>
  <c r="AA51" i="51"/>
  <c r="AG51" i="51"/>
  <c r="AM51" i="51"/>
  <c r="I52" i="51"/>
  <c r="O52" i="51"/>
  <c r="U52" i="51"/>
  <c r="AA52" i="51"/>
  <c r="AG52" i="51"/>
  <c r="AM52" i="51"/>
  <c r="I53" i="51"/>
  <c r="O53" i="51"/>
  <c r="U53" i="51"/>
  <c r="AA53" i="51"/>
  <c r="AG53" i="51"/>
  <c r="AM53" i="51"/>
  <c r="I54" i="51"/>
  <c r="O54" i="51"/>
  <c r="U54" i="51"/>
  <c r="AA54" i="51"/>
  <c r="AG54" i="51"/>
  <c r="AM54" i="51"/>
  <c r="I55" i="51"/>
  <c r="O55" i="51"/>
  <c r="U55" i="51"/>
  <c r="AA55" i="51"/>
  <c r="AG55" i="51"/>
  <c r="AM55" i="51"/>
  <c r="I56" i="51"/>
  <c r="O56" i="51"/>
  <c r="U56" i="51"/>
  <c r="AA56" i="51"/>
  <c r="AG56" i="51"/>
  <c r="AM56" i="51"/>
  <c r="I57" i="51"/>
  <c r="O57" i="51"/>
  <c r="U57" i="51"/>
  <c r="AA57" i="51"/>
  <c r="AG57" i="51"/>
  <c r="AM57" i="51"/>
  <c r="I58" i="51"/>
  <c r="O58" i="51"/>
  <c r="U58" i="51"/>
  <c r="AA58" i="51"/>
  <c r="AG58" i="51"/>
  <c r="AM58" i="51"/>
  <c r="I59" i="51"/>
  <c r="O59" i="51"/>
  <c r="U59" i="51"/>
  <c r="AA59" i="51"/>
  <c r="AG59" i="51"/>
  <c r="AM59" i="51"/>
  <c r="I60" i="51"/>
  <c r="O60" i="51"/>
  <c r="U60" i="51"/>
  <c r="AA60" i="51"/>
  <c r="AG60" i="51"/>
  <c r="AM60" i="51"/>
  <c r="I61" i="51"/>
  <c r="O61" i="51"/>
  <c r="U61" i="51"/>
  <c r="AA61" i="51"/>
  <c r="AG61" i="51"/>
  <c r="AM61" i="51"/>
  <c r="I62" i="51"/>
  <c r="O62" i="51"/>
  <c r="U62" i="51"/>
  <c r="AA62" i="51"/>
  <c r="AG62" i="51"/>
  <c r="AM62" i="51"/>
  <c r="I63" i="51"/>
  <c r="O63" i="51"/>
  <c r="U63" i="51"/>
  <c r="AA63" i="51"/>
  <c r="AG63" i="51"/>
  <c r="AM63" i="51"/>
  <c r="I64" i="51"/>
  <c r="O64" i="51"/>
  <c r="U64" i="51"/>
  <c r="AA64" i="51"/>
  <c r="AG64" i="51"/>
  <c r="AM64" i="51"/>
  <c r="I65" i="51"/>
  <c r="O65" i="51"/>
  <c r="U65" i="51"/>
  <c r="AA65" i="51"/>
  <c r="AG65" i="51"/>
  <c r="AM65" i="51"/>
  <c r="I66" i="51"/>
  <c r="O66" i="51"/>
  <c r="U66" i="51"/>
  <c r="AA66" i="51"/>
  <c r="AG66" i="51"/>
  <c r="AM66" i="51"/>
  <c r="I67" i="51"/>
  <c r="O67" i="51"/>
  <c r="U67" i="51"/>
  <c r="AA67" i="51"/>
  <c r="AG67" i="51"/>
  <c r="AM67" i="51"/>
  <c r="I68" i="51"/>
  <c r="O68" i="51"/>
  <c r="U68" i="51"/>
  <c r="AA68" i="51"/>
  <c r="AG68" i="51"/>
  <c r="AM68" i="51"/>
  <c r="I69" i="51"/>
  <c r="O69" i="51"/>
  <c r="U69" i="51"/>
  <c r="AA69" i="51"/>
  <c r="AG69" i="51"/>
  <c r="AM69" i="51"/>
  <c r="I70" i="51"/>
  <c r="O70" i="51"/>
  <c r="U70" i="51"/>
  <c r="AA70" i="51"/>
  <c r="AG70" i="51"/>
  <c r="AM70" i="51"/>
  <c r="I71" i="51"/>
  <c r="O71" i="51"/>
  <c r="U71" i="51"/>
  <c r="AA71" i="51"/>
  <c r="AG71" i="51"/>
  <c r="AM71" i="51"/>
  <c r="I72" i="51"/>
  <c r="O72" i="51"/>
  <c r="U72" i="51"/>
  <c r="AA72" i="51"/>
  <c r="AG72" i="51"/>
  <c r="AM72" i="51"/>
  <c r="I73" i="51"/>
  <c r="O73" i="51"/>
  <c r="U73" i="51"/>
  <c r="AA73" i="51"/>
  <c r="AG73" i="51"/>
  <c r="AM73" i="51"/>
  <c r="I74" i="51"/>
  <c r="O74" i="51"/>
  <c r="U74" i="51"/>
  <c r="AA74" i="51"/>
  <c r="AG74" i="51"/>
  <c r="AM74" i="51"/>
  <c r="I75" i="51"/>
  <c r="O75" i="51"/>
  <c r="U75" i="51"/>
  <c r="AA75" i="51"/>
  <c r="AG75" i="51"/>
  <c r="AM75" i="51"/>
  <c r="I76" i="51"/>
  <c r="O76" i="51"/>
  <c r="U76" i="51"/>
  <c r="AA76" i="51"/>
  <c r="AG76" i="51"/>
  <c r="AM76" i="51"/>
  <c r="I77" i="51"/>
  <c r="O77" i="51"/>
  <c r="U77" i="51"/>
  <c r="AA77" i="51"/>
  <c r="AG77" i="51"/>
  <c r="AM77" i="51"/>
  <c r="I78" i="51"/>
  <c r="O78" i="51"/>
  <c r="U78" i="51"/>
  <c r="AA78" i="51"/>
  <c r="AG78" i="51"/>
  <c r="AM78" i="51"/>
  <c r="I79" i="51"/>
  <c r="O79" i="51"/>
  <c r="U79" i="51"/>
  <c r="AA79" i="51"/>
  <c r="AG79" i="51"/>
  <c r="AM79" i="51"/>
  <c r="I80" i="51"/>
  <c r="O80" i="51"/>
  <c r="U80" i="51"/>
  <c r="AA80" i="51"/>
  <c r="AG80" i="51"/>
  <c r="AM80" i="51"/>
  <c r="I81" i="51"/>
  <c r="O81" i="51"/>
  <c r="U81" i="51"/>
  <c r="AA81" i="51"/>
  <c r="AG81" i="51"/>
  <c r="AM81" i="51"/>
  <c r="I82" i="51"/>
  <c r="O82" i="51"/>
  <c r="U82" i="51"/>
  <c r="AA82" i="51"/>
  <c r="AG82" i="51"/>
  <c r="AM82" i="51"/>
  <c r="I83" i="51"/>
  <c r="O83" i="51"/>
  <c r="U83" i="51"/>
  <c r="AA83" i="51"/>
  <c r="AG83" i="51"/>
  <c r="AM83" i="51"/>
  <c r="I84" i="51"/>
  <c r="O84" i="51"/>
  <c r="U84" i="51"/>
  <c r="AA84" i="51"/>
  <c r="AG84" i="51"/>
  <c r="AM84" i="51"/>
  <c r="I85" i="51"/>
  <c r="U85" i="51"/>
  <c r="AA85" i="51"/>
  <c r="AG85" i="51"/>
  <c r="AM85" i="51"/>
  <c r="I86" i="51"/>
  <c r="U86" i="51"/>
  <c r="AA86" i="51"/>
  <c r="AG86" i="51"/>
  <c r="AM86" i="51"/>
  <c r="I87" i="51"/>
  <c r="U87" i="51"/>
  <c r="AA87" i="51"/>
  <c r="AG87" i="51"/>
  <c r="AM87" i="51"/>
  <c r="I88" i="51"/>
  <c r="U88" i="51"/>
  <c r="AA88" i="51"/>
  <c r="AG88" i="51"/>
  <c r="AM88" i="51"/>
  <c r="I89" i="51"/>
  <c r="AA89" i="51"/>
  <c r="AG89" i="51"/>
  <c r="AM89" i="51"/>
  <c r="I90" i="51"/>
  <c r="AA90" i="51"/>
  <c r="AG90" i="51"/>
  <c r="AM90" i="51"/>
  <c r="I91" i="51"/>
  <c r="AA91" i="51"/>
  <c r="AG91" i="51"/>
  <c r="AM91" i="51"/>
  <c r="I92" i="51"/>
  <c r="AA92" i="51"/>
  <c r="AG92" i="51"/>
  <c r="AM92" i="51"/>
  <c r="I93" i="51"/>
  <c r="AA93" i="51"/>
  <c r="AG93" i="51"/>
  <c r="AM93" i="51"/>
  <c r="I94" i="51"/>
  <c r="AA94" i="51"/>
  <c r="AG94" i="51"/>
  <c r="AM94" i="51"/>
  <c r="I95" i="51"/>
  <c r="AA95" i="51"/>
  <c r="AG95" i="51"/>
  <c r="AM95" i="51"/>
  <c r="I96" i="51"/>
  <c r="AA96" i="51"/>
  <c r="AG96" i="51"/>
  <c r="AM96" i="51"/>
  <c r="I97" i="51"/>
  <c r="AA97" i="51"/>
  <c r="AG97" i="51"/>
  <c r="AM97" i="51"/>
  <c r="I98" i="51"/>
  <c r="AA98" i="51"/>
  <c r="AG98" i="51"/>
  <c r="AM98" i="51"/>
  <c r="I99" i="51"/>
  <c r="AA99" i="51"/>
  <c r="AM99" i="51"/>
  <c r="I100" i="51"/>
  <c r="AA100" i="51"/>
  <c r="AM100" i="51"/>
  <c r="I101" i="51"/>
  <c r="AA101" i="51"/>
  <c r="AM101" i="51"/>
  <c r="I102" i="51"/>
  <c r="AA102" i="51"/>
  <c r="AM102" i="51"/>
  <c r="I103" i="51"/>
  <c r="AA103" i="51"/>
  <c r="AM103" i="51"/>
  <c r="I104" i="51"/>
  <c r="AA104" i="51"/>
  <c r="AM104" i="51"/>
  <c r="I105" i="51"/>
  <c r="AA105" i="51"/>
  <c r="AM105" i="51"/>
  <c r="AA106" i="51"/>
  <c r="AM106" i="51"/>
  <c r="AA107" i="51"/>
  <c r="AM107" i="51"/>
  <c r="AA108" i="51"/>
  <c r="AM108" i="51"/>
  <c r="AA109" i="51"/>
  <c r="AM109" i="51"/>
  <c r="AA110" i="51"/>
  <c r="AM110" i="51"/>
  <c r="AA111" i="51"/>
  <c r="AM111" i="51"/>
  <c r="AA112" i="51"/>
  <c r="AM112" i="51"/>
  <c r="AA113" i="51"/>
  <c r="AM113" i="51"/>
  <c r="AA114" i="51"/>
  <c r="AM114" i="51"/>
  <c r="AA115" i="51"/>
  <c r="AM115" i="51"/>
  <c r="AA116" i="51"/>
  <c r="AM116" i="51"/>
  <c r="AA117" i="51"/>
  <c r="AM117" i="51"/>
  <c r="AA118" i="51"/>
  <c r="AM118" i="51"/>
  <c r="AA119" i="51"/>
  <c r="AM119" i="51"/>
  <c r="AA120" i="51"/>
  <c r="AM120" i="51"/>
  <c r="AA121" i="51"/>
  <c r="AM121" i="51"/>
  <c r="AA122" i="51"/>
  <c r="AM122" i="51"/>
  <c r="AA123" i="51"/>
  <c r="AM123" i="51"/>
  <c r="AA124" i="51"/>
  <c r="AM124" i="51"/>
  <c r="AA125" i="51"/>
  <c r="AM125" i="51"/>
  <c r="AA126" i="51"/>
  <c r="AM126" i="51"/>
  <c r="AA127" i="51"/>
  <c r="AM127" i="51"/>
  <c r="AA128" i="51"/>
  <c r="AM128" i="51"/>
  <c r="AA129" i="51"/>
  <c r="AM129" i="51"/>
  <c r="AA130" i="51"/>
  <c r="AM130" i="51"/>
  <c r="AA131" i="51"/>
  <c r="AM131" i="51"/>
  <c r="AA132" i="51"/>
  <c r="AM132" i="51"/>
  <c r="AA133" i="51"/>
  <c r="AM133" i="51"/>
  <c r="AA134" i="51"/>
  <c r="AM134" i="51"/>
  <c r="AA135" i="51"/>
  <c r="AM135" i="51"/>
  <c r="AA136" i="51"/>
  <c r="AM136" i="51"/>
  <c r="AA137" i="51"/>
  <c r="AM137" i="51"/>
  <c r="AA138" i="51"/>
  <c r="AM138" i="51"/>
  <c r="AA139" i="51"/>
  <c r="AM139" i="51"/>
  <c r="AA140" i="51"/>
  <c r="AM140" i="51"/>
  <c r="AA141" i="51"/>
  <c r="AM141" i="51"/>
  <c r="AA142" i="51"/>
  <c r="AM142" i="51"/>
  <c r="AA143" i="51"/>
  <c r="AM143" i="51"/>
  <c r="AA144" i="51"/>
  <c r="AM144" i="51"/>
  <c r="AA145" i="51"/>
  <c r="AM145" i="51"/>
  <c r="AA146" i="51"/>
  <c r="AM146" i="51"/>
  <c r="AA147" i="51"/>
  <c r="AM147" i="51"/>
  <c r="AA148" i="51"/>
  <c r="AM148" i="51"/>
  <c r="AA149" i="51"/>
  <c r="AM149" i="51"/>
  <c r="AA150" i="51"/>
  <c r="AM150" i="51"/>
  <c r="AA151" i="51"/>
  <c r="AM151" i="51"/>
  <c r="AA152" i="51"/>
  <c r="AM152" i="51"/>
  <c r="AA153" i="51"/>
  <c r="AM153" i="51"/>
  <c r="AA154" i="51"/>
  <c r="AM154" i="51"/>
  <c r="AA155" i="51"/>
  <c r="AM155" i="51"/>
  <c r="AM156" i="51"/>
  <c r="AM157" i="51"/>
  <c r="AM158" i="51"/>
  <c r="AM159" i="51"/>
  <c r="AM160" i="51"/>
  <c r="AM161" i="51"/>
  <c r="AM162" i="51"/>
  <c r="AM163" i="51"/>
  <c r="AM164" i="51"/>
  <c r="AM165" i="51"/>
  <c r="AM166" i="51"/>
  <c r="AM167" i="51"/>
  <c r="H5" i="50"/>
  <c r="I5" i="50"/>
  <c r="I6" i="50" s="1"/>
  <c r="B2" i="50" s="1"/>
  <c r="M5" i="50"/>
  <c r="N5" i="50"/>
  <c r="N6" i="50"/>
  <c r="C2" i="50" s="1"/>
  <c r="H12" i="50"/>
  <c r="I12" i="50"/>
  <c r="I13" i="50" s="1"/>
  <c r="B3" i="50" s="1"/>
  <c r="M12" i="50"/>
  <c r="N12" i="50"/>
  <c r="N13" i="50"/>
  <c r="C3" i="50" s="1"/>
  <c r="H19" i="50"/>
  <c r="I19" i="50"/>
  <c r="M19" i="50"/>
  <c r="N19" i="50"/>
  <c r="N20" i="50" s="1"/>
  <c r="C4" i="50" s="1"/>
  <c r="I20" i="50"/>
  <c r="B4" i="50" s="1"/>
  <c r="K3" i="49"/>
  <c r="B3" i="49" s="1"/>
  <c r="P3" i="49"/>
  <c r="U3" i="49"/>
  <c r="Z3" i="49"/>
  <c r="C3" i="49" s="1"/>
  <c r="AE3" i="49"/>
  <c r="C4" i="49" s="1"/>
  <c r="AJ3" i="49"/>
  <c r="B4" i="49"/>
  <c r="B5" i="49"/>
  <c r="C5" i="49"/>
  <c r="J3" i="48"/>
  <c r="P3" i="48"/>
  <c r="Q3" i="48" s="1"/>
  <c r="B3" i="48" s="1"/>
  <c r="V3" i="48"/>
  <c r="AB3" i="48"/>
  <c r="AC3" i="48" s="1"/>
  <c r="C2" i="48" s="1"/>
  <c r="AH3" i="48"/>
  <c r="AN3" i="48"/>
  <c r="AO3" i="48" s="1"/>
  <c r="C4" i="48" s="1"/>
  <c r="AT3" i="48"/>
  <c r="AZ3" i="48"/>
  <c r="D3" i="48" s="1"/>
  <c r="BF3" i="48"/>
  <c r="J4" i="48"/>
  <c r="B2" i="48" s="1"/>
  <c r="P4" i="48"/>
  <c r="V4" i="48"/>
  <c r="AB4" i="48"/>
  <c r="AH4" i="48"/>
  <c r="AI3" i="48" s="1"/>
  <c r="C3" i="48" s="1"/>
  <c r="AN4" i="48"/>
  <c r="AT4" i="48"/>
  <c r="AZ4" i="48"/>
  <c r="BF4" i="48"/>
  <c r="D4" i="48" s="1"/>
  <c r="J5" i="48"/>
  <c r="P5" i="48"/>
  <c r="V5" i="48"/>
  <c r="AB5" i="48"/>
  <c r="AH5" i="48"/>
  <c r="AN5" i="48"/>
  <c r="AT5" i="48"/>
  <c r="AZ5" i="48"/>
  <c r="BF5" i="48"/>
  <c r="J6" i="48"/>
  <c r="P6" i="48"/>
  <c r="V6" i="48"/>
  <c r="AB6" i="48"/>
  <c r="AH6" i="48"/>
  <c r="AN6" i="48"/>
  <c r="AT6" i="48"/>
  <c r="AZ6" i="48"/>
  <c r="BF6" i="48"/>
  <c r="J7" i="48"/>
  <c r="P7" i="48"/>
  <c r="V7" i="48"/>
  <c r="AB7" i="48"/>
  <c r="AH7" i="48"/>
  <c r="AN7" i="48"/>
  <c r="AT7" i="48"/>
  <c r="AZ7" i="48"/>
  <c r="BF7" i="48"/>
  <c r="J8" i="48"/>
  <c r="P8" i="48"/>
  <c r="V8" i="48"/>
  <c r="AB8" i="48"/>
  <c r="AH8" i="48"/>
  <c r="AN8" i="48"/>
  <c r="AT8" i="48"/>
  <c r="AZ8" i="48"/>
  <c r="BF8" i="48"/>
  <c r="J9" i="48"/>
  <c r="P9" i="48"/>
  <c r="V9" i="48"/>
  <c r="W3" i="48" s="1"/>
  <c r="B4" i="48" s="1"/>
  <c r="AB9" i="48"/>
  <c r="AH9" i="48"/>
  <c r="AN9" i="48"/>
  <c r="AT9" i="48"/>
  <c r="AU3" i="48" s="1"/>
  <c r="D2" i="48" s="1"/>
  <c r="AZ9" i="48"/>
  <c r="BF9" i="48"/>
  <c r="J10" i="48"/>
  <c r="P10" i="48"/>
  <c r="V10" i="48"/>
  <c r="AB10" i="48"/>
  <c r="AH10" i="48"/>
  <c r="AN10" i="48"/>
  <c r="AT10" i="48"/>
  <c r="AZ10" i="48"/>
  <c r="BF10" i="48"/>
  <c r="J11" i="48"/>
  <c r="P11" i="48"/>
  <c r="V11" i="48"/>
  <c r="AB11" i="48"/>
  <c r="AH11" i="48"/>
  <c r="AN11" i="48"/>
  <c r="AT11" i="48"/>
  <c r="AZ11" i="48"/>
  <c r="BF11" i="48"/>
  <c r="J12" i="48"/>
  <c r="P12" i="48"/>
  <c r="V12" i="48"/>
  <c r="AB12" i="48"/>
  <c r="AH12" i="48"/>
  <c r="AN12" i="48"/>
  <c r="AT12" i="48"/>
  <c r="AZ12" i="48"/>
  <c r="BF12" i="48"/>
  <c r="J13" i="48"/>
  <c r="P13" i="48"/>
  <c r="V13" i="48"/>
  <c r="AB13" i="48"/>
  <c r="AH13" i="48"/>
  <c r="AN13" i="48"/>
  <c r="AT13" i="48"/>
  <c r="AZ13" i="48"/>
  <c r="BF13" i="48"/>
  <c r="J14" i="48"/>
  <c r="P14" i="48"/>
  <c r="V14" i="48"/>
  <c r="AB14" i="48"/>
  <c r="AH14" i="48"/>
  <c r="AN14" i="48"/>
  <c r="AT14" i="48"/>
  <c r="AZ14" i="48"/>
  <c r="BF14" i="48"/>
  <c r="J15" i="48"/>
  <c r="P15" i="48"/>
  <c r="V15" i="48"/>
  <c r="AB15" i="48"/>
  <c r="AH15" i="48"/>
  <c r="AN15" i="48"/>
  <c r="AT15" i="48"/>
  <c r="AZ15" i="48"/>
  <c r="BF15" i="48"/>
  <c r="J16" i="48"/>
  <c r="P16" i="48"/>
  <c r="V16" i="48"/>
  <c r="AB16" i="48"/>
  <c r="AH16" i="48"/>
  <c r="AN16" i="48"/>
  <c r="AT16" i="48"/>
  <c r="AZ16" i="48"/>
  <c r="BF16" i="48"/>
  <c r="J17" i="48"/>
  <c r="P17" i="48"/>
  <c r="V17" i="48"/>
  <c r="AB17" i="48"/>
  <c r="AH17" i="48"/>
  <c r="AN17" i="48"/>
  <c r="AT17" i="48"/>
  <c r="AZ17" i="48"/>
  <c r="BF17" i="48"/>
  <c r="J18" i="48"/>
  <c r="P18" i="48"/>
  <c r="V18" i="48"/>
  <c r="AB18" i="48"/>
  <c r="AH18" i="48"/>
  <c r="AN18" i="48"/>
  <c r="AT18" i="48"/>
  <c r="AZ18" i="48"/>
  <c r="BF18" i="48"/>
  <c r="J19" i="48"/>
  <c r="P19" i="48"/>
  <c r="V19" i="48"/>
  <c r="AB19" i="48"/>
  <c r="AH19" i="48"/>
  <c r="AN19" i="48"/>
  <c r="AT19" i="48"/>
  <c r="AZ19" i="48"/>
  <c r="BF19" i="48"/>
  <c r="J20" i="48"/>
  <c r="P20" i="48"/>
  <c r="V20" i="48"/>
  <c r="AB20" i="48"/>
  <c r="AH20" i="48"/>
  <c r="AN20" i="48"/>
  <c r="AT20" i="48"/>
  <c r="AZ20" i="48"/>
  <c r="BF20" i="48"/>
  <c r="J21" i="48"/>
  <c r="P21" i="48"/>
  <c r="V21" i="48"/>
  <c r="AB21" i="48"/>
  <c r="AH21" i="48"/>
  <c r="AN21" i="48"/>
  <c r="AT21" i="48"/>
  <c r="AZ21" i="48"/>
  <c r="BF21" i="48"/>
  <c r="J22" i="48"/>
  <c r="P22" i="48"/>
  <c r="V22" i="48"/>
  <c r="AB22" i="48"/>
  <c r="AH22" i="48"/>
  <c r="AN22" i="48"/>
  <c r="AT22" i="48"/>
  <c r="AZ22" i="48"/>
  <c r="BF22" i="48"/>
  <c r="J23" i="48"/>
  <c r="P23" i="48"/>
  <c r="V23" i="48"/>
  <c r="AB23" i="48"/>
  <c r="AH23" i="48"/>
  <c r="AN23" i="48"/>
  <c r="AT23" i="48"/>
  <c r="AZ23" i="48"/>
  <c r="BF23" i="48"/>
  <c r="J24" i="48"/>
  <c r="P24" i="48"/>
  <c r="V24" i="48"/>
  <c r="AB24" i="48"/>
  <c r="AH24" i="48"/>
  <c r="AN24" i="48"/>
  <c r="AT24" i="48"/>
  <c r="AZ24" i="48"/>
  <c r="BF24" i="48"/>
  <c r="J25" i="48"/>
  <c r="P25" i="48"/>
  <c r="V25" i="48"/>
  <c r="AB25" i="48"/>
  <c r="AH25" i="48"/>
  <c r="AN25" i="48"/>
  <c r="AT25" i="48"/>
  <c r="AZ25" i="48"/>
  <c r="BF25" i="48"/>
  <c r="J26" i="48"/>
  <c r="P26" i="48"/>
  <c r="V26" i="48"/>
  <c r="AB26" i="48"/>
  <c r="AH26" i="48"/>
  <c r="AN26" i="48"/>
  <c r="AT26" i="48"/>
  <c r="AZ26" i="48"/>
  <c r="BF26" i="48"/>
  <c r="J27" i="48"/>
  <c r="P27" i="48"/>
  <c r="V27" i="48"/>
  <c r="AB27" i="48"/>
  <c r="AH27" i="48"/>
  <c r="AN27" i="48"/>
  <c r="AT27" i="48"/>
  <c r="AZ27" i="48"/>
  <c r="BF27" i="48"/>
  <c r="J28" i="48"/>
  <c r="P28" i="48"/>
  <c r="V28" i="48"/>
  <c r="AB28" i="48"/>
  <c r="AH28" i="48"/>
  <c r="AN28" i="48"/>
  <c r="AT28" i="48"/>
  <c r="AZ28" i="48"/>
  <c r="BF28" i="48"/>
  <c r="J29" i="48"/>
  <c r="P29" i="48"/>
  <c r="V29" i="48"/>
  <c r="AB29" i="48"/>
  <c r="AH29" i="48"/>
  <c r="AN29" i="48"/>
  <c r="AT29" i="48"/>
  <c r="AZ29" i="48"/>
  <c r="BF29" i="48"/>
  <c r="J30" i="48"/>
  <c r="P30" i="48"/>
  <c r="V30" i="48"/>
  <c r="AB30" i="48"/>
  <c r="AH30" i="48"/>
  <c r="AN30" i="48"/>
  <c r="AT30" i="48"/>
  <c r="AZ30" i="48"/>
  <c r="BF30" i="48"/>
  <c r="J31" i="48"/>
  <c r="P31" i="48"/>
  <c r="V31" i="48"/>
  <c r="AB31" i="48"/>
  <c r="AH31" i="48"/>
  <c r="AN31" i="48"/>
  <c r="AT31" i="48"/>
  <c r="AZ31" i="48"/>
  <c r="BF31" i="48"/>
  <c r="J32" i="48"/>
  <c r="P32" i="48"/>
  <c r="V32" i="48"/>
  <c r="AB32" i="48"/>
  <c r="AH32" i="48"/>
  <c r="AN32" i="48"/>
  <c r="AT32" i="48"/>
  <c r="AZ32" i="48"/>
  <c r="BF32" i="48"/>
  <c r="J33" i="48"/>
  <c r="P33" i="48"/>
  <c r="V33" i="48"/>
  <c r="AB33" i="48"/>
  <c r="AH33" i="48"/>
  <c r="AN33" i="48"/>
  <c r="AT33" i="48"/>
  <c r="AZ33" i="48"/>
  <c r="BF33" i="48"/>
  <c r="J34" i="48"/>
  <c r="P34" i="48"/>
  <c r="V34" i="48"/>
  <c r="AB34" i="48"/>
  <c r="AH34" i="48"/>
  <c r="AN34" i="48"/>
  <c r="AT34" i="48"/>
  <c r="AZ34" i="48"/>
  <c r="BF34" i="48"/>
  <c r="J35" i="48"/>
  <c r="P35" i="48"/>
  <c r="V35" i="48"/>
  <c r="AB35" i="48"/>
  <c r="AH35" i="48"/>
  <c r="AN35" i="48"/>
  <c r="AT35" i="48"/>
  <c r="AZ35" i="48"/>
  <c r="BF35" i="48"/>
  <c r="J36" i="48"/>
  <c r="P36" i="48"/>
  <c r="V36" i="48"/>
  <c r="AB36" i="48"/>
  <c r="AH36" i="48"/>
  <c r="AN36" i="48"/>
  <c r="AT36" i="48"/>
  <c r="AZ36" i="48"/>
  <c r="BF36" i="48"/>
  <c r="J37" i="48"/>
  <c r="P37" i="48"/>
  <c r="V37" i="48"/>
  <c r="AB37" i="48"/>
  <c r="AH37" i="48"/>
  <c r="AN37" i="48"/>
  <c r="AT37" i="48"/>
  <c r="AZ37" i="48"/>
  <c r="BF37" i="48"/>
  <c r="J38" i="48"/>
  <c r="P38" i="48"/>
  <c r="V38" i="48"/>
  <c r="AB38" i="48"/>
  <c r="AH38" i="48"/>
  <c r="AN38" i="48"/>
  <c r="AT38" i="48"/>
  <c r="AZ38" i="48"/>
  <c r="BF38" i="48"/>
  <c r="J39" i="48"/>
  <c r="P39" i="48"/>
  <c r="V39" i="48"/>
  <c r="AB39" i="48"/>
  <c r="AH39" i="48"/>
  <c r="AN39" i="48"/>
  <c r="AT39" i="48"/>
  <c r="AZ39" i="48"/>
  <c r="BF39" i="48"/>
  <c r="J40" i="48"/>
  <c r="P40" i="48"/>
  <c r="V40" i="48"/>
  <c r="AB40" i="48"/>
  <c r="AH40" i="48"/>
  <c r="AN40" i="48"/>
  <c r="AT40" i="48"/>
  <c r="AZ40" i="48"/>
  <c r="BF40" i="48"/>
  <c r="J41" i="48"/>
  <c r="P41" i="48"/>
  <c r="V41" i="48"/>
  <c r="AB41" i="48"/>
  <c r="AH41" i="48"/>
  <c r="AN41" i="48"/>
  <c r="AT41" i="48"/>
  <c r="AZ41" i="48"/>
  <c r="BF41" i="48"/>
  <c r="J42" i="48"/>
  <c r="P42" i="48"/>
  <c r="V42" i="48"/>
  <c r="AB42" i="48"/>
  <c r="AH42" i="48"/>
  <c r="AN42" i="48"/>
  <c r="AT42" i="48"/>
  <c r="AZ42" i="48"/>
  <c r="BF42" i="48"/>
  <c r="J43" i="48"/>
  <c r="P43" i="48"/>
  <c r="V43" i="48"/>
  <c r="AB43" i="48"/>
  <c r="AH43" i="48"/>
  <c r="AN43" i="48"/>
  <c r="AT43" i="48"/>
  <c r="AZ43" i="48"/>
  <c r="BF43" i="48"/>
  <c r="J44" i="48"/>
  <c r="P44" i="48"/>
  <c r="V44" i="48"/>
  <c r="AB44" i="48"/>
  <c r="AH44" i="48"/>
  <c r="AN44" i="48"/>
  <c r="AT44" i="48"/>
  <c r="AZ44" i="48"/>
  <c r="BF44" i="48"/>
  <c r="J45" i="48"/>
  <c r="P45" i="48"/>
  <c r="V45" i="48"/>
  <c r="AB45" i="48"/>
  <c r="AH45" i="48"/>
  <c r="AN45" i="48"/>
  <c r="AT45" i="48"/>
  <c r="AZ45" i="48"/>
  <c r="BF45" i="48"/>
  <c r="J46" i="48"/>
  <c r="P46" i="48"/>
  <c r="V46" i="48"/>
  <c r="AB46" i="48"/>
  <c r="AH46" i="48"/>
  <c r="AN46" i="48"/>
  <c r="AT46" i="48"/>
  <c r="AZ46" i="48"/>
  <c r="BF46" i="48"/>
  <c r="J47" i="48"/>
  <c r="P47" i="48"/>
  <c r="V47" i="48"/>
  <c r="AB47" i="48"/>
  <c r="AH47" i="48"/>
  <c r="AN47" i="48"/>
  <c r="AT47" i="48"/>
  <c r="AZ47" i="48"/>
  <c r="BF47" i="48"/>
  <c r="J48" i="48"/>
  <c r="P48" i="48"/>
  <c r="V48" i="48"/>
  <c r="AB48" i="48"/>
  <c r="AH48" i="48"/>
  <c r="AN48" i="48"/>
  <c r="AT48" i="48"/>
  <c r="AZ48" i="48"/>
  <c r="BF48" i="48"/>
  <c r="J49" i="48"/>
  <c r="P49" i="48"/>
  <c r="V49" i="48"/>
  <c r="AB49" i="48"/>
  <c r="AH49" i="48"/>
  <c r="AN49" i="48"/>
  <c r="AT49" i="48"/>
  <c r="AZ49" i="48"/>
  <c r="BF49" i="48"/>
  <c r="J50" i="48"/>
  <c r="P50" i="48"/>
  <c r="V50" i="48"/>
  <c r="AB50" i="48"/>
  <c r="AH50" i="48"/>
  <c r="AN50" i="48"/>
  <c r="AT50" i="48"/>
  <c r="AZ50" i="48"/>
  <c r="BF50" i="48"/>
  <c r="J51" i="48"/>
  <c r="P51" i="48"/>
  <c r="V51" i="48"/>
  <c r="AB51" i="48"/>
  <c r="AH51" i="48"/>
  <c r="AN51" i="48"/>
  <c r="AT51" i="48"/>
  <c r="AZ51" i="48"/>
  <c r="BF51" i="48"/>
  <c r="J52" i="48"/>
  <c r="P52" i="48"/>
  <c r="V52" i="48"/>
  <c r="AB52" i="48"/>
  <c r="AH52" i="48"/>
  <c r="AN52" i="48"/>
  <c r="AT52" i="48"/>
  <c r="AZ52" i="48"/>
  <c r="BF52" i="48"/>
  <c r="J53" i="48"/>
  <c r="P53" i="48"/>
  <c r="V53" i="48"/>
  <c r="AB53" i="48"/>
  <c r="AH53" i="48"/>
  <c r="AN53" i="48"/>
  <c r="AT53" i="48"/>
  <c r="AZ53" i="48"/>
  <c r="BF53" i="48"/>
  <c r="J54" i="48"/>
  <c r="P54" i="48"/>
  <c r="V54" i="48"/>
  <c r="AB54" i="48"/>
  <c r="AH54" i="48"/>
  <c r="AN54" i="48"/>
  <c r="AT54" i="48"/>
  <c r="AZ54" i="48"/>
  <c r="BF54" i="48"/>
  <c r="J55" i="48"/>
  <c r="P55" i="48"/>
  <c r="V55" i="48"/>
  <c r="AB55" i="48"/>
  <c r="AH55" i="48"/>
  <c r="AN55" i="48"/>
  <c r="AT55" i="48"/>
  <c r="AZ55" i="48"/>
  <c r="BF55" i="48"/>
  <c r="J56" i="48"/>
  <c r="P56" i="48"/>
  <c r="V56" i="48"/>
  <c r="AB56" i="48"/>
  <c r="AH56" i="48"/>
  <c r="AN56" i="48"/>
  <c r="AT56" i="48"/>
  <c r="AZ56" i="48"/>
  <c r="BF56" i="48"/>
  <c r="J57" i="48"/>
  <c r="P57" i="48"/>
  <c r="V57" i="48"/>
  <c r="AB57" i="48"/>
  <c r="AH57" i="48"/>
  <c r="AN57" i="48"/>
  <c r="AT57" i="48"/>
  <c r="AZ57" i="48"/>
  <c r="BF57" i="48"/>
  <c r="J58" i="48"/>
  <c r="P58" i="48"/>
  <c r="V58" i="48"/>
  <c r="AB58" i="48"/>
  <c r="AH58" i="48"/>
  <c r="AN58" i="48"/>
  <c r="AT58" i="48"/>
  <c r="AZ58" i="48"/>
  <c r="BF58" i="48"/>
  <c r="J59" i="48"/>
  <c r="P59" i="48"/>
  <c r="V59" i="48"/>
  <c r="AB59" i="48"/>
  <c r="AH59" i="48"/>
  <c r="AN59" i="48"/>
  <c r="AT59" i="48"/>
  <c r="AZ59" i="48"/>
  <c r="BF59" i="48"/>
  <c r="J60" i="48"/>
  <c r="P60" i="48"/>
  <c r="V60" i="48"/>
  <c r="AB60" i="48"/>
  <c r="AH60" i="48"/>
  <c r="AN60" i="48"/>
  <c r="AT60" i="48"/>
  <c r="AZ60" i="48"/>
  <c r="BF60" i="48"/>
  <c r="J61" i="48"/>
  <c r="P61" i="48"/>
  <c r="V61" i="48"/>
  <c r="AB61" i="48"/>
  <c r="AH61" i="48"/>
  <c r="AN61" i="48"/>
  <c r="AT61" i="48"/>
  <c r="AZ61" i="48"/>
  <c r="BF61" i="48"/>
  <c r="J62" i="48"/>
  <c r="P62" i="48"/>
  <c r="V62" i="48"/>
  <c r="AB62" i="48"/>
  <c r="AH62" i="48"/>
  <c r="AN62" i="48"/>
  <c r="AT62" i="48"/>
  <c r="AZ62" i="48"/>
  <c r="BF62" i="48"/>
  <c r="J63" i="48"/>
  <c r="P63" i="48"/>
  <c r="V63" i="48"/>
  <c r="AB63" i="48"/>
  <c r="AH63" i="48"/>
  <c r="AN63" i="48"/>
  <c r="AT63" i="48"/>
  <c r="AZ63" i="48"/>
  <c r="BF63" i="48"/>
  <c r="J64" i="48"/>
  <c r="P64" i="48"/>
  <c r="V64" i="48"/>
  <c r="AB64" i="48"/>
  <c r="AH64" i="48"/>
  <c r="AN64" i="48"/>
  <c r="AT64" i="48"/>
  <c r="AZ64" i="48"/>
  <c r="BF64" i="48"/>
  <c r="J65" i="48"/>
  <c r="P65" i="48"/>
  <c r="V65" i="48"/>
  <c r="AB65" i="48"/>
  <c r="AH65" i="48"/>
  <c r="AN65" i="48"/>
  <c r="AT65" i="48"/>
  <c r="AZ65" i="48"/>
  <c r="BF65" i="48"/>
  <c r="J66" i="48"/>
  <c r="P66" i="48"/>
  <c r="V66" i="48"/>
  <c r="AB66" i="48"/>
  <c r="AH66" i="48"/>
  <c r="AN66" i="48"/>
  <c r="AT66" i="48"/>
  <c r="AZ66" i="48"/>
  <c r="BF66" i="48"/>
  <c r="J67" i="48"/>
  <c r="P67" i="48"/>
  <c r="V67" i="48"/>
  <c r="AB67" i="48"/>
  <c r="AH67" i="48"/>
  <c r="AN67" i="48"/>
  <c r="AT67" i="48"/>
  <c r="AZ67" i="48"/>
  <c r="BF67" i="48"/>
  <c r="J68" i="48"/>
  <c r="P68" i="48"/>
  <c r="V68" i="48"/>
  <c r="AB68" i="48"/>
  <c r="AH68" i="48"/>
  <c r="AN68" i="48"/>
  <c r="AT68" i="48"/>
  <c r="AZ68" i="48"/>
  <c r="BF68" i="48"/>
  <c r="J69" i="48"/>
  <c r="P69" i="48"/>
  <c r="V69" i="48"/>
  <c r="AB69" i="48"/>
  <c r="AH69" i="48"/>
  <c r="AN69" i="48"/>
  <c r="AT69" i="48"/>
  <c r="AZ69" i="48"/>
  <c r="BF69" i="48"/>
  <c r="J70" i="48"/>
  <c r="P70" i="48"/>
  <c r="V70" i="48"/>
  <c r="AB70" i="48"/>
  <c r="AH70" i="48"/>
  <c r="AN70" i="48"/>
  <c r="AT70" i="48"/>
  <c r="AZ70" i="48"/>
  <c r="BF70" i="48"/>
  <c r="J71" i="48"/>
  <c r="P71" i="48"/>
  <c r="V71" i="48"/>
  <c r="AB71" i="48"/>
  <c r="AH71" i="48"/>
  <c r="AN71" i="48"/>
  <c r="AT71" i="48"/>
  <c r="AZ71" i="48"/>
  <c r="BF71" i="48"/>
  <c r="J72" i="48"/>
  <c r="P72" i="48"/>
  <c r="V72" i="48"/>
  <c r="AB72" i="48"/>
  <c r="AH72" i="48"/>
  <c r="AN72" i="48"/>
  <c r="AT72" i="48"/>
  <c r="AZ72" i="48"/>
  <c r="BF72" i="48"/>
  <c r="J73" i="48"/>
  <c r="P73" i="48"/>
  <c r="V73" i="48"/>
  <c r="AB73" i="48"/>
  <c r="AH73" i="48"/>
  <c r="AN73" i="48"/>
  <c r="AT73" i="48"/>
  <c r="AZ73" i="48"/>
  <c r="BF73" i="48"/>
  <c r="J74" i="48"/>
  <c r="P74" i="48"/>
  <c r="V74" i="48"/>
  <c r="AB74" i="48"/>
  <c r="AH74" i="48"/>
  <c r="AN74" i="48"/>
  <c r="AT74" i="48"/>
  <c r="AZ74" i="48"/>
  <c r="BF74" i="48"/>
  <c r="J75" i="48"/>
  <c r="P75" i="48"/>
  <c r="V75" i="48"/>
  <c r="AB75" i="48"/>
  <c r="AH75" i="48"/>
  <c r="AN75" i="48"/>
  <c r="AT75" i="48"/>
  <c r="AZ75" i="48"/>
  <c r="BF75" i="48"/>
  <c r="J76" i="48"/>
  <c r="P76" i="48"/>
  <c r="V76" i="48"/>
  <c r="AB76" i="48"/>
  <c r="AH76" i="48"/>
  <c r="AN76" i="48"/>
  <c r="AT76" i="48"/>
  <c r="AZ76" i="48"/>
  <c r="BF76" i="48"/>
  <c r="J77" i="48"/>
  <c r="P77" i="48"/>
  <c r="V77" i="48"/>
  <c r="AB77" i="48"/>
  <c r="AH77" i="48"/>
  <c r="AN77" i="48"/>
  <c r="AT77" i="48"/>
  <c r="AZ77" i="48"/>
  <c r="BF77" i="48"/>
  <c r="J78" i="48"/>
  <c r="P78" i="48"/>
  <c r="V78" i="48"/>
  <c r="AB78" i="48"/>
  <c r="AH78" i="48"/>
  <c r="AN78" i="48"/>
  <c r="AT78" i="48"/>
  <c r="AZ78" i="48"/>
  <c r="BF78" i="48"/>
  <c r="J79" i="48"/>
  <c r="P79" i="48"/>
  <c r="V79" i="48"/>
  <c r="AB79" i="48"/>
  <c r="AH79" i="48"/>
  <c r="AN79" i="48"/>
  <c r="AT79" i="48"/>
  <c r="AZ79" i="48"/>
  <c r="BF79" i="48"/>
  <c r="J80" i="48"/>
  <c r="P80" i="48"/>
  <c r="V80" i="48"/>
  <c r="AB80" i="48"/>
  <c r="AH80" i="48"/>
  <c r="AN80" i="48"/>
  <c r="AT80" i="48"/>
  <c r="AZ80" i="48"/>
  <c r="BF80" i="48"/>
  <c r="J81" i="48"/>
  <c r="P81" i="48"/>
  <c r="V81" i="48"/>
  <c r="AB81" i="48"/>
  <c r="AH81" i="48"/>
  <c r="AN81" i="48"/>
  <c r="AT81" i="48"/>
  <c r="AZ81" i="48"/>
  <c r="BF81" i="48"/>
  <c r="J82" i="48"/>
  <c r="P82" i="48"/>
  <c r="V82" i="48"/>
  <c r="AB82" i="48"/>
  <c r="AH82" i="48"/>
  <c r="AN82" i="48"/>
  <c r="AT82" i="48"/>
  <c r="AZ82" i="48"/>
  <c r="BF82" i="48"/>
  <c r="J83" i="48"/>
  <c r="P83" i="48"/>
  <c r="V83" i="48"/>
  <c r="AB83" i="48"/>
  <c r="AH83" i="48"/>
  <c r="AN83" i="48"/>
  <c r="AT83" i="48"/>
  <c r="AZ83" i="48"/>
  <c r="BF83" i="48"/>
  <c r="J84" i="48"/>
  <c r="P84" i="48"/>
  <c r="V84" i="48"/>
  <c r="AB84" i="48"/>
  <c r="AH84" i="48"/>
  <c r="AN84" i="48"/>
  <c r="AT84" i="48"/>
  <c r="AZ84" i="48"/>
  <c r="BF84" i="48"/>
  <c r="J85" i="48"/>
  <c r="P85" i="48"/>
  <c r="V85" i="48"/>
  <c r="AB85" i="48"/>
  <c r="AH85" i="48"/>
  <c r="AN85" i="48"/>
  <c r="AT85" i="48"/>
  <c r="AZ85" i="48"/>
  <c r="BF85" i="48"/>
  <c r="J86" i="48"/>
  <c r="P86" i="48"/>
  <c r="V86" i="48"/>
  <c r="AB86" i="48"/>
  <c r="AH86" i="48"/>
  <c r="AN86" i="48"/>
  <c r="AT86" i="48"/>
  <c r="AZ86" i="48"/>
  <c r="BF86" i="48"/>
  <c r="J87" i="48"/>
  <c r="P87" i="48"/>
  <c r="V87" i="48"/>
  <c r="AB87" i="48"/>
  <c r="AH87" i="48"/>
  <c r="AN87" i="48"/>
  <c r="AT87" i="48"/>
  <c r="AZ87" i="48"/>
  <c r="BF87" i="48"/>
  <c r="J88" i="48"/>
  <c r="P88" i="48"/>
  <c r="V88" i="48"/>
  <c r="AB88" i="48"/>
  <c r="AH88" i="48"/>
  <c r="AN88" i="48"/>
  <c r="AT88" i="48"/>
  <c r="AZ88" i="48"/>
  <c r="BF88" i="48"/>
  <c r="J89" i="48"/>
  <c r="P89" i="48"/>
  <c r="V89" i="48"/>
  <c r="AB89" i="48"/>
  <c r="AH89" i="48"/>
  <c r="AN89" i="48"/>
  <c r="AT89" i="48"/>
  <c r="AZ89" i="48"/>
  <c r="BF89" i="48"/>
  <c r="J90" i="48"/>
  <c r="P90" i="48"/>
  <c r="V90" i="48"/>
  <c r="AB90" i="48"/>
  <c r="AH90" i="48"/>
  <c r="AN90" i="48"/>
  <c r="AT90" i="48"/>
  <c r="AZ90" i="48"/>
  <c r="BF90" i="48"/>
  <c r="J91" i="48"/>
  <c r="P91" i="48"/>
  <c r="V91" i="48"/>
  <c r="AB91" i="48"/>
  <c r="AH91" i="48"/>
  <c r="AN91" i="48"/>
  <c r="AT91" i="48"/>
  <c r="AZ91" i="48"/>
  <c r="BF91" i="48"/>
  <c r="J92" i="48"/>
  <c r="P92" i="48"/>
  <c r="V92" i="48"/>
  <c r="AB92" i="48"/>
  <c r="AH92" i="48"/>
  <c r="AN92" i="48"/>
  <c r="AT92" i="48"/>
  <c r="AZ92" i="48"/>
  <c r="BF92" i="48"/>
  <c r="J93" i="48"/>
  <c r="P93" i="48"/>
  <c r="V93" i="48"/>
  <c r="AB93" i="48"/>
  <c r="AH93" i="48"/>
  <c r="AN93" i="48"/>
  <c r="AT93" i="48"/>
  <c r="AZ93" i="48"/>
  <c r="BF93" i="48"/>
  <c r="J94" i="48"/>
  <c r="P94" i="48"/>
  <c r="V94" i="48"/>
  <c r="AB94" i="48"/>
  <c r="AH94" i="48"/>
  <c r="AN94" i="48"/>
  <c r="AT94" i="48"/>
  <c r="AZ94" i="48"/>
  <c r="BF94" i="48"/>
  <c r="J95" i="48"/>
  <c r="P95" i="48"/>
  <c r="V95" i="48"/>
  <c r="AB95" i="48"/>
  <c r="AH95" i="48"/>
  <c r="AN95" i="48"/>
  <c r="AT95" i="48"/>
  <c r="AZ95" i="48"/>
  <c r="BF95" i="48"/>
  <c r="J96" i="48"/>
  <c r="P96" i="48"/>
  <c r="V96" i="48"/>
  <c r="AB96" i="48"/>
  <c r="AH96" i="48"/>
  <c r="AT96" i="48"/>
  <c r="AZ96" i="48"/>
  <c r="BF96" i="48"/>
  <c r="J97" i="48"/>
  <c r="P97" i="48"/>
  <c r="V97" i="48"/>
  <c r="AB97" i="48"/>
  <c r="AH97" i="48"/>
  <c r="AT97" i="48"/>
  <c r="AZ97" i="48"/>
  <c r="BF97" i="48"/>
  <c r="J98" i="48"/>
  <c r="P98" i="48"/>
  <c r="V98" i="48"/>
  <c r="AB98" i="48"/>
  <c r="AH98" i="48"/>
  <c r="AT98" i="48"/>
  <c r="AZ98" i="48"/>
  <c r="BF98" i="48"/>
  <c r="J99" i="48"/>
  <c r="P99" i="48"/>
  <c r="V99" i="48"/>
  <c r="AB99" i="48"/>
  <c r="AH99" i="48"/>
  <c r="AT99" i="48"/>
  <c r="AZ99" i="48"/>
  <c r="BF99" i="48"/>
  <c r="J100" i="48"/>
  <c r="P100" i="48"/>
  <c r="V100" i="48"/>
  <c r="AB100" i="48"/>
  <c r="AH100" i="48"/>
  <c r="AT100" i="48"/>
  <c r="AZ100" i="48"/>
  <c r="BF100" i="48"/>
  <c r="J101" i="48"/>
  <c r="P101" i="48"/>
  <c r="V101" i="48"/>
  <c r="AB101" i="48"/>
  <c r="AH101" i="48"/>
  <c r="AT101" i="48"/>
  <c r="AZ101" i="48"/>
  <c r="BF101" i="48"/>
  <c r="J102" i="48"/>
  <c r="P102" i="48"/>
  <c r="V102" i="48"/>
  <c r="AB102" i="48"/>
  <c r="AH102" i="48"/>
  <c r="AT102" i="48"/>
  <c r="AZ102" i="48"/>
  <c r="BF102" i="48"/>
  <c r="J103" i="48"/>
  <c r="P103" i="48"/>
  <c r="V103" i="48"/>
  <c r="AB103" i="48"/>
  <c r="AH103" i="48"/>
  <c r="AT103" i="48"/>
  <c r="AZ103" i="48"/>
  <c r="BF103" i="48"/>
  <c r="J104" i="48"/>
  <c r="P104" i="48"/>
  <c r="V104" i="48"/>
  <c r="AB104" i="48"/>
  <c r="AH104" i="48"/>
  <c r="AT104" i="48"/>
  <c r="AZ104" i="48"/>
  <c r="BF104" i="48"/>
  <c r="J105" i="48"/>
  <c r="P105" i="48"/>
  <c r="V105" i="48"/>
  <c r="AB105" i="48"/>
  <c r="AH105" i="48"/>
  <c r="AT105" i="48"/>
  <c r="AZ105" i="48"/>
  <c r="BF105" i="48"/>
  <c r="J106" i="48"/>
  <c r="P106" i="48"/>
  <c r="V106" i="48"/>
  <c r="AB106" i="48"/>
  <c r="AH106" i="48"/>
  <c r="AT106" i="48"/>
  <c r="AZ106" i="48"/>
  <c r="BF106" i="48"/>
  <c r="J107" i="48"/>
  <c r="P107" i="48"/>
  <c r="V107" i="48"/>
  <c r="AB107" i="48"/>
  <c r="AH107" i="48"/>
  <c r="AT107" i="48"/>
  <c r="AZ107" i="48"/>
  <c r="BF107" i="48"/>
  <c r="J108" i="48"/>
  <c r="P108" i="48"/>
  <c r="V108" i="48"/>
  <c r="AB108" i="48"/>
  <c r="AH108" i="48"/>
  <c r="AT108" i="48"/>
  <c r="AZ108" i="48"/>
  <c r="BF108" i="48"/>
  <c r="J109" i="48"/>
  <c r="P109" i="48"/>
  <c r="V109" i="48"/>
  <c r="AB109" i="48"/>
  <c r="AH109" i="48"/>
  <c r="AT109" i="48"/>
  <c r="AZ109" i="48"/>
  <c r="BF109" i="48"/>
  <c r="J110" i="48"/>
  <c r="P110" i="48"/>
  <c r="V110" i="48"/>
  <c r="AB110" i="48"/>
  <c r="AH110" i="48"/>
  <c r="AT110" i="48"/>
  <c r="AZ110" i="48"/>
  <c r="BF110" i="48"/>
  <c r="J111" i="48"/>
  <c r="P111" i="48"/>
  <c r="V111" i="48"/>
  <c r="AB111" i="48"/>
  <c r="AH111" i="48"/>
  <c r="AT111" i="48"/>
  <c r="AZ111" i="48"/>
  <c r="BF111" i="48"/>
  <c r="J112" i="48"/>
  <c r="P112" i="48"/>
  <c r="V112" i="48"/>
  <c r="AB112" i="48"/>
  <c r="AH112" i="48"/>
  <c r="AT112" i="48"/>
  <c r="AZ112" i="48"/>
  <c r="BF112" i="48"/>
  <c r="J113" i="48"/>
  <c r="P113" i="48"/>
  <c r="V113" i="48"/>
  <c r="AB113" i="48"/>
  <c r="AH113" i="48"/>
  <c r="AT113" i="48"/>
  <c r="AZ113" i="48"/>
  <c r="BF113" i="48"/>
  <c r="J114" i="48"/>
  <c r="P114" i="48"/>
  <c r="V114" i="48"/>
  <c r="AB114" i="48"/>
  <c r="AH114" i="48"/>
  <c r="AT114" i="48"/>
  <c r="AZ114" i="48"/>
  <c r="BF114" i="48"/>
  <c r="J115" i="48"/>
  <c r="P115" i="48"/>
  <c r="V115" i="48"/>
  <c r="AB115" i="48"/>
  <c r="AH115" i="48"/>
  <c r="AT115" i="48"/>
  <c r="AZ115" i="48"/>
  <c r="BF115" i="48"/>
  <c r="J116" i="48"/>
  <c r="P116" i="48"/>
  <c r="V116" i="48"/>
  <c r="AB116" i="48"/>
  <c r="AH116" i="48"/>
  <c r="AT116" i="48"/>
  <c r="AZ116" i="48"/>
  <c r="BF116" i="48"/>
  <c r="J117" i="48"/>
  <c r="P117" i="48"/>
  <c r="V117" i="48"/>
  <c r="AB117" i="48"/>
  <c r="AH117" i="48"/>
  <c r="AT117" i="48"/>
  <c r="AZ117" i="48"/>
  <c r="BF117" i="48"/>
  <c r="J118" i="48"/>
  <c r="P118" i="48"/>
  <c r="V118" i="48"/>
  <c r="AB118" i="48"/>
  <c r="AH118" i="48"/>
  <c r="AT118" i="48"/>
  <c r="AZ118" i="48"/>
  <c r="BF118" i="48"/>
  <c r="J119" i="48"/>
  <c r="P119" i="48"/>
  <c r="V119" i="48"/>
  <c r="AB119" i="48"/>
  <c r="AH119" i="48"/>
  <c r="AT119" i="48"/>
  <c r="AZ119" i="48"/>
  <c r="BF119" i="48"/>
  <c r="J120" i="48"/>
  <c r="P120" i="48"/>
  <c r="V120" i="48"/>
  <c r="AB120" i="48"/>
  <c r="AH120" i="48"/>
  <c r="AT120" i="48"/>
  <c r="AZ120" i="48"/>
  <c r="BF120" i="48"/>
  <c r="J121" i="48"/>
  <c r="P121" i="48"/>
  <c r="V121" i="48"/>
  <c r="AB121" i="48"/>
  <c r="AH121" i="48"/>
  <c r="AT121" i="48"/>
  <c r="AZ121" i="48"/>
  <c r="BF121" i="48"/>
  <c r="J122" i="48"/>
  <c r="P122" i="48"/>
  <c r="V122" i="48"/>
  <c r="AB122" i="48"/>
  <c r="AH122" i="48"/>
  <c r="AT122" i="48"/>
  <c r="AZ122" i="48"/>
  <c r="BF122" i="48"/>
  <c r="J123" i="48"/>
  <c r="P123" i="48"/>
  <c r="V123" i="48"/>
  <c r="AB123" i="48"/>
  <c r="AH123" i="48"/>
  <c r="AT123" i="48"/>
  <c r="AZ123" i="48"/>
  <c r="BF123" i="48"/>
  <c r="J124" i="48"/>
  <c r="P124" i="48"/>
  <c r="V124" i="48"/>
  <c r="AB124" i="48"/>
  <c r="AH124" i="48"/>
  <c r="AT124" i="48"/>
  <c r="AZ124" i="48"/>
  <c r="BF124" i="48"/>
  <c r="J125" i="48"/>
  <c r="P125" i="48"/>
  <c r="V125" i="48"/>
  <c r="AB125" i="48"/>
  <c r="AH125" i="48"/>
  <c r="AT125" i="48"/>
  <c r="AZ125" i="48"/>
  <c r="BF125" i="48"/>
  <c r="J126" i="48"/>
  <c r="P126" i="48"/>
  <c r="V126" i="48"/>
  <c r="AB126" i="48"/>
  <c r="AH126" i="48"/>
  <c r="AT126" i="48"/>
  <c r="AZ126" i="48"/>
  <c r="BF126" i="48"/>
  <c r="J127" i="48"/>
  <c r="P127" i="48"/>
  <c r="V127" i="48"/>
  <c r="AB127" i="48"/>
  <c r="AH127" i="48"/>
  <c r="AT127" i="48"/>
  <c r="AZ127" i="48"/>
  <c r="BF127" i="48"/>
  <c r="J128" i="48"/>
  <c r="P128" i="48"/>
  <c r="V128" i="48"/>
  <c r="AB128" i="48"/>
  <c r="AH128" i="48"/>
  <c r="AT128" i="48"/>
  <c r="AZ128" i="48"/>
  <c r="BF128" i="48"/>
  <c r="J129" i="48"/>
  <c r="P129" i="48"/>
  <c r="V129" i="48"/>
  <c r="AB129" i="48"/>
  <c r="AH129" i="48"/>
  <c r="AT129" i="48"/>
  <c r="AZ129" i="48"/>
  <c r="BF129" i="48"/>
  <c r="J130" i="48"/>
  <c r="P130" i="48"/>
  <c r="V130" i="48"/>
  <c r="AB130" i="48"/>
  <c r="AH130" i="48"/>
  <c r="AT130" i="48"/>
  <c r="AZ130" i="48"/>
  <c r="BF130" i="48"/>
  <c r="J131" i="48"/>
  <c r="P131" i="48"/>
  <c r="V131" i="48"/>
  <c r="AB131" i="48"/>
  <c r="AH131" i="48"/>
  <c r="AT131" i="48"/>
  <c r="AZ131" i="48"/>
  <c r="BF131" i="48"/>
  <c r="J132" i="48"/>
  <c r="P132" i="48"/>
  <c r="V132" i="48"/>
  <c r="AB132" i="48"/>
  <c r="AH132" i="48"/>
  <c r="AT132" i="48"/>
  <c r="AZ132" i="48"/>
  <c r="BF132" i="48"/>
  <c r="J133" i="48"/>
  <c r="P133" i="48"/>
  <c r="V133" i="48"/>
  <c r="AB133" i="48"/>
  <c r="AH133" i="48"/>
  <c r="AT133" i="48"/>
  <c r="AZ133" i="48"/>
  <c r="BF133" i="48"/>
  <c r="J134" i="48"/>
  <c r="P134" i="48"/>
  <c r="V134" i="48"/>
  <c r="AB134" i="48"/>
  <c r="AH134" i="48"/>
  <c r="AT134" i="48"/>
  <c r="AZ134" i="48"/>
  <c r="BF134" i="48"/>
  <c r="P135" i="48"/>
  <c r="V135" i="48"/>
  <c r="AB135" i="48"/>
  <c r="AH135" i="48"/>
  <c r="AT135" i="48"/>
  <c r="AZ135" i="48"/>
  <c r="BF135" i="48"/>
  <c r="P136" i="48"/>
  <c r="V136" i="48"/>
  <c r="AB136" i="48"/>
  <c r="AH136" i="48"/>
  <c r="AT136" i="48"/>
  <c r="AZ136" i="48"/>
  <c r="BF136" i="48"/>
  <c r="P137" i="48"/>
  <c r="V137" i="48"/>
  <c r="AB137" i="48"/>
  <c r="AH137" i="48"/>
  <c r="AT137" i="48"/>
  <c r="AZ137" i="48"/>
  <c r="BF137" i="48"/>
  <c r="P138" i="48"/>
  <c r="V138" i="48"/>
  <c r="AB138" i="48"/>
  <c r="AH138" i="48"/>
  <c r="AT138" i="48"/>
  <c r="AZ138" i="48"/>
  <c r="BF138" i="48"/>
  <c r="P139" i="48"/>
  <c r="V139" i="48"/>
  <c r="AB139" i="48"/>
  <c r="AH139" i="48"/>
  <c r="AT139" i="48"/>
  <c r="AZ139" i="48"/>
  <c r="BF139" i="48"/>
  <c r="P140" i="48"/>
  <c r="V140" i="48"/>
  <c r="AB140" i="48"/>
  <c r="AH140" i="48"/>
  <c r="AT140" i="48"/>
  <c r="AZ140" i="48"/>
  <c r="BF140" i="48"/>
  <c r="P141" i="48"/>
  <c r="V141" i="48"/>
  <c r="AB141" i="48"/>
  <c r="AH141" i="48"/>
  <c r="AT141" i="48"/>
  <c r="AZ141" i="48"/>
  <c r="BF141" i="48"/>
  <c r="P142" i="48"/>
  <c r="V142" i="48"/>
  <c r="AB142" i="48"/>
  <c r="AH142" i="48"/>
  <c r="AT142" i="48"/>
  <c r="AZ142" i="48"/>
  <c r="BF142" i="48"/>
  <c r="P143" i="48"/>
  <c r="V143" i="48"/>
  <c r="AB143" i="48"/>
  <c r="AH143" i="48"/>
  <c r="AT143" i="48"/>
  <c r="AZ143" i="48"/>
  <c r="BF143" i="48"/>
  <c r="P144" i="48"/>
  <c r="V144" i="48"/>
  <c r="AB144" i="48"/>
  <c r="AH144" i="48"/>
  <c r="AT144" i="48"/>
  <c r="AZ144" i="48"/>
  <c r="BF144" i="48"/>
  <c r="P145" i="48"/>
  <c r="V145" i="48"/>
  <c r="AB145" i="48"/>
  <c r="AH145" i="48"/>
  <c r="AT145" i="48"/>
  <c r="AZ145" i="48"/>
  <c r="BF145" i="48"/>
  <c r="P146" i="48"/>
  <c r="V146" i="48"/>
  <c r="AB146" i="48"/>
  <c r="AH146" i="48"/>
  <c r="AT146" i="48"/>
  <c r="AZ146" i="48"/>
  <c r="BF146" i="48"/>
  <c r="P147" i="48"/>
  <c r="V147" i="48"/>
  <c r="AB147" i="48"/>
  <c r="AH147" i="48"/>
  <c r="AT147" i="48"/>
  <c r="AZ147" i="48"/>
  <c r="BF147" i="48"/>
  <c r="P148" i="48"/>
  <c r="V148" i="48"/>
  <c r="AB148" i="48"/>
  <c r="AH148" i="48"/>
  <c r="AT148" i="48"/>
  <c r="AZ148" i="48"/>
  <c r="BF148" i="48"/>
  <c r="P149" i="48"/>
  <c r="V149" i="48"/>
  <c r="AB149" i="48"/>
  <c r="AH149" i="48"/>
  <c r="AT149" i="48"/>
  <c r="AZ149" i="48"/>
  <c r="BF149" i="48"/>
  <c r="P150" i="48"/>
  <c r="V150" i="48"/>
  <c r="AB150" i="48"/>
  <c r="AH150" i="48"/>
  <c r="AT150" i="48"/>
  <c r="AZ150" i="48"/>
  <c r="BF150" i="48"/>
  <c r="P151" i="48"/>
  <c r="V151" i="48"/>
  <c r="AB151" i="48"/>
  <c r="AH151" i="48"/>
  <c r="AT151" i="48"/>
  <c r="AZ151" i="48"/>
  <c r="BF151" i="48"/>
  <c r="P152" i="48"/>
  <c r="AB152" i="48"/>
  <c r="AH152" i="48"/>
  <c r="AT152" i="48"/>
  <c r="AZ152" i="48"/>
  <c r="BF152" i="48"/>
  <c r="P153" i="48"/>
  <c r="AB153" i="48"/>
  <c r="AH153" i="48"/>
  <c r="AT153" i="48"/>
  <c r="AZ153" i="48"/>
  <c r="BF153" i="48"/>
  <c r="P154" i="48"/>
  <c r="AB154" i="48"/>
  <c r="AH154" i="48"/>
  <c r="AT154" i="48"/>
  <c r="AZ154" i="48"/>
  <c r="BF154" i="48"/>
  <c r="P155" i="48"/>
  <c r="AB155" i="48"/>
  <c r="AH155" i="48"/>
  <c r="AT155" i="48"/>
  <c r="AZ155" i="48"/>
  <c r="BF155" i="48"/>
  <c r="P156" i="48"/>
  <c r="AB156" i="48"/>
  <c r="AH156" i="48"/>
  <c r="AT156" i="48"/>
  <c r="AZ156" i="48"/>
  <c r="BF156" i="48"/>
  <c r="P157" i="48"/>
  <c r="AB157" i="48"/>
  <c r="AH157" i="48"/>
  <c r="AT157" i="48"/>
  <c r="AZ157" i="48"/>
  <c r="BF157" i="48"/>
  <c r="P158" i="48"/>
  <c r="AB158" i="48"/>
  <c r="AH158" i="48"/>
  <c r="AT158" i="48"/>
  <c r="AZ158" i="48"/>
  <c r="BF158" i="48"/>
  <c r="P159" i="48"/>
  <c r="AB159" i="48"/>
  <c r="AH159" i="48"/>
  <c r="AT159" i="48"/>
  <c r="AZ159" i="48"/>
  <c r="BF159" i="48"/>
  <c r="P160" i="48"/>
  <c r="AB160" i="48"/>
  <c r="AH160" i="48"/>
  <c r="AZ160" i="48"/>
  <c r="BF160" i="48"/>
  <c r="P161" i="48"/>
  <c r="AB161" i="48"/>
  <c r="AH161" i="48"/>
  <c r="AZ161" i="48"/>
  <c r="BF161" i="48"/>
  <c r="P162" i="48"/>
  <c r="AB162" i="48"/>
  <c r="AH162" i="48"/>
  <c r="AZ162" i="48"/>
  <c r="BF162" i="48"/>
  <c r="P163" i="48"/>
  <c r="AB163" i="48"/>
  <c r="AH163" i="48"/>
  <c r="AZ163" i="48"/>
  <c r="BF163" i="48"/>
  <c r="P164" i="48"/>
  <c r="AB164" i="48"/>
  <c r="AH164" i="48"/>
  <c r="AZ164" i="48"/>
  <c r="BF164" i="48"/>
  <c r="P165" i="48"/>
  <c r="AB165" i="48"/>
  <c r="AH165" i="48"/>
  <c r="AZ165" i="48"/>
  <c r="BF165" i="48"/>
  <c r="P166" i="48"/>
  <c r="AB166" i="48"/>
  <c r="AH166" i="48"/>
  <c r="AZ166" i="48"/>
  <c r="BF166" i="48"/>
  <c r="P167" i="48"/>
  <c r="AB167" i="48"/>
  <c r="AH167" i="48"/>
  <c r="AZ167" i="48"/>
  <c r="BF167" i="48"/>
  <c r="P168" i="48"/>
  <c r="AB168" i="48"/>
  <c r="AH168" i="48"/>
  <c r="AZ168" i="48"/>
  <c r="BF168" i="48"/>
  <c r="P169" i="48"/>
  <c r="AB169" i="48"/>
  <c r="AH169" i="48"/>
  <c r="AZ169" i="48"/>
  <c r="BF169" i="48"/>
  <c r="P170" i="48"/>
  <c r="AB170" i="48"/>
  <c r="AH170" i="48"/>
  <c r="AZ170" i="48"/>
  <c r="BF170" i="48"/>
  <c r="P171" i="48"/>
  <c r="AB171" i="48"/>
  <c r="AH171" i="48"/>
  <c r="AZ171" i="48"/>
  <c r="BF171" i="48"/>
  <c r="P172" i="48"/>
  <c r="AB172" i="48"/>
  <c r="AH172" i="48"/>
  <c r="AZ172" i="48"/>
  <c r="BF172" i="48"/>
  <c r="P173" i="48"/>
  <c r="AB173" i="48"/>
  <c r="AH173" i="48"/>
  <c r="AZ173" i="48"/>
  <c r="P174" i="48"/>
  <c r="AB174" i="48"/>
  <c r="AH174" i="48"/>
  <c r="AZ174" i="48"/>
  <c r="P175" i="48"/>
  <c r="AB175" i="48"/>
  <c r="AH175" i="48"/>
  <c r="AZ175" i="48"/>
  <c r="P176" i="48"/>
  <c r="AB176" i="48"/>
  <c r="AH176" i="48"/>
  <c r="AZ176" i="48"/>
  <c r="P177" i="48"/>
  <c r="AB177" i="48"/>
  <c r="AH177" i="48"/>
  <c r="AZ177" i="48"/>
  <c r="P178" i="48"/>
  <c r="AB178" i="48"/>
  <c r="AH178" i="48"/>
  <c r="AZ178" i="48"/>
  <c r="P179" i="48"/>
  <c r="AB179" i="48"/>
  <c r="AH179" i="48"/>
  <c r="AZ179" i="48"/>
  <c r="P180" i="48"/>
  <c r="AB180" i="48"/>
  <c r="AH180" i="48"/>
  <c r="AZ180" i="48"/>
  <c r="P181" i="48"/>
  <c r="AB181" i="48"/>
  <c r="AH181" i="48"/>
  <c r="AZ181" i="48"/>
  <c r="P182" i="48"/>
  <c r="AB182" i="48"/>
  <c r="AH182" i="48"/>
  <c r="AZ182" i="48"/>
  <c r="P183" i="48"/>
  <c r="AB183" i="48"/>
  <c r="AH183" i="48"/>
  <c r="AZ183" i="48"/>
  <c r="P184" i="48"/>
  <c r="AB184" i="48"/>
  <c r="AH184" i="48"/>
  <c r="AZ184" i="48"/>
  <c r="P185" i="48"/>
  <c r="AB185" i="48"/>
  <c r="AH185" i="48"/>
  <c r="AZ185" i="48"/>
  <c r="P186" i="48"/>
  <c r="AB186" i="48"/>
  <c r="AH186" i="48"/>
  <c r="AZ186" i="48"/>
  <c r="P187" i="48"/>
  <c r="AB187" i="48"/>
  <c r="AH187" i="48"/>
  <c r="AZ187" i="48"/>
  <c r="P188" i="48"/>
  <c r="AB188" i="48"/>
  <c r="AH188" i="48"/>
  <c r="AZ188" i="48"/>
  <c r="P189" i="48"/>
  <c r="AB189" i="48"/>
  <c r="AH189" i="48"/>
  <c r="AZ189" i="48"/>
  <c r="P190" i="48"/>
  <c r="AB190" i="48"/>
  <c r="AH190" i="48"/>
  <c r="AZ190" i="48"/>
  <c r="P191" i="48"/>
  <c r="AB191" i="48"/>
  <c r="AH191" i="48"/>
  <c r="AZ191" i="48"/>
  <c r="P192" i="48"/>
  <c r="AB192" i="48"/>
  <c r="AH192" i="48"/>
  <c r="AZ192" i="48"/>
  <c r="P193" i="48"/>
  <c r="AB193" i="48"/>
  <c r="AH193" i="48"/>
  <c r="AZ193" i="48"/>
  <c r="P194" i="48"/>
  <c r="AB194" i="48"/>
  <c r="AH194" i="48"/>
  <c r="AZ194" i="48"/>
  <c r="P195" i="48"/>
  <c r="AB195" i="48"/>
  <c r="AH195" i="48"/>
  <c r="AZ195" i="48"/>
  <c r="P196" i="48"/>
  <c r="AB196" i="48"/>
  <c r="AH196" i="48"/>
  <c r="AZ196" i="48"/>
  <c r="P197" i="48"/>
  <c r="AB197" i="48"/>
  <c r="AH197" i="48"/>
  <c r="AZ197" i="48"/>
  <c r="P198" i="48"/>
  <c r="AB198" i="48"/>
  <c r="AH198" i="48"/>
  <c r="AZ198" i="48"/>
  <c r="P199" i="48"/>
  <c r="AB199" i="48"/>
  <c r="AH199" i="48"/>
  <c r="AZ199" i="48"/>
  <c r="P200" i="48"/>
  <c r="AB200" i="48"/>
  <c r="AH200" i="48"/>
  <c r="AZ200" i="48"/>
  <c r="P201" i="48"/>
  <c r="AB201" i="48"/>
  <c r="AH201" i="48"/>
  <c r="AZ201" i="48"/>
  <c r="P202" i="48"/>
  <c r="AB202" i="48"/>
  <c r="AH202" i="48"/>
  <c r="AZ202" i="48"/>
  <c r="P203" i="48"/>
  <c r="AB203" i="48"/>
  <c r="AH203" i="48"/>
  <c r="AZ203" i="48"/>
  <c r="P204" i="48"/>
  <c r="AB204" i="48"/>
  <c r="AH204" i="48"/>
  <c r="AZ204" i="48"/>
  <c r="AB205" i="48"/>
  <c r="AH205" i="48"/>
  <c r="AZ205" i="48"/>
  <c r="AB206" i="48"/>
  <c r="AH206" i="48"/>
  <c r="AZ206" i="48"/>
  <c r="AB207" i="48"/>
  <c r="AH207" i="48"/>
  <c r="AZ207" i="48"/>
  <c r="AB208" i="48"/>
  <c r="AH208" i="48"/>
  <c r="AZ208" i="48"/>
  <c r="AB209" i="48"/>
  <c r="AH209" i="48"/>
  <c r="AZ209" i="48"/>
  <c r="AB210" i="48"/>
  <c r="AH210" i="48"/>
  <c r="AZ210" i="48"/>
  <c r="AB211" i="48"/>
  <c r="AH211" i="48"/>
  <c r="AZ211" i="48"/>
  <c r="AB212" i="48"/>
  <c r="AH212" i="48"/>
  <c r="AZ212" i="48"/>
  <c r="AB213" i="48"/>
  <c r="AH213" i="48"/>
  <c r="AZ213" i="48"/>
  <c r="AB214" i="48"/>
  <c r="AH214" i="48"/>
  <c r="AZ214" i="48"/>
  <c r="AB215" i="48"/>
  <c r="AH215" i="48"/>
  <c r="AZ215" i="48"/>
  <c r="AB216" i="48"/>
  <c r="AH216" i="48"/>
  <c r="AZ216" i="48"/>
  <c r="AB217" i="48"/>
  <c r="AH217" i="48"/>
  <c r="AZ217" i="48"/>
  <c r="AB218" i="48"/>
  <c r="AH218" i="48"/>
  <c r="AZ218" i="48"/>
  <c r="AB219" i="48"/>
  <c r="AH219" i="48"/>
  <c r="AZ219" i="48"/>
  <c r="AB220" i="48"/>
  <c r="AH220" i="48"/>
  <c r="AZ220" i="48"/>
  <c r="AB221" i="48"/>
  <c r="AH221" i="48"/>
  <c r="AZ221" i="48"/>
  <c r="AB222" i="48"/>
  <c r="AH222" i="48"/>
  <c r="AZ222" i="48"/>
  <c r="AB223" i="48"/>
  <c r="AH223" i="48"/>
  <c r="AZ223" i="48"/>
  <c r="AB224" i="48"/>
  <c r="AH224" i="48"/>
  <c r="AZ224" i="48"/>
  <c r="AH225" i="48"/>
  <c r="AZ225" i="48"/>
  <c r="AH226" i="48"/>
  <c r="AZ226" i="48"/>
  <c r="AH227" i="48"/>
  <c r="AZ227" i="48"/>
  <c r="AH228" i="48"/>
  <c r="AZ228" i="48"/>
  <c r="AH229" i="48"/>
  <c r="AZ229" i="48"/>
  <c r="AH230" i="48"/>
  <c r="AZ230" i="48"/>
  <c r="AH231" i="48"/>
  <c r="AZ231" i="48"/>
  <c r="AH232" i="48"/>
  <c r="AZ232" i="48"/>
  <c r="AH233" i="48"/>
  <c r="AZ233" i="48"/>
  <c r="AH234" i="48"/>
  <c r="AZ234" i="48"/>
  <c r="AH235" i="48"/>
  <c r="AZ235" i="48"/>
  <c r="AH236" i="48"/>
  <c r="AZ236" i="48"/>
  <c r="AH237" i="48"/>
  <c r="AZ237" i="48"/>
  <c r="AH238" i="48"/>
  <c r="AZ238" i="48"/>
  <c r="AH239" i="48"/>
  <c r="AZ239" i="48"/>
  <c r="AH240" i="48"/>
  <c r="AZ240" i="48"/>
  <c r="AH241" i="48"/>
  <c r="AZ241" i="48"/>
  <c r="AH242" i="48"/>
  <c r="AZ242" i="48"/>
  <c r="AH243" i="48"/>
  <c r="AZ243" i="48"/>
  <c r="AZ244" i="48"/>
  <c r="AZ245" i="48"/>
  <c r="AZ246" i="48"/>
  <c r="AZ247" i="48"/>
  <c r="AZ248" i="48"/>
  <c r="AZ249" i="48"/>
  <c r="AZ250" i="48"/>
  <c r="AZ251" i="48"/>
  <c r="AZ252" i="48"/>
  <c r="AZ253" i="48"/>
  <c r="AZ254" i="48"/>
  <c r="AZ255" i="48"/>
  <c r="AZ256" i="48"/>
  <c r="AZ257" i="48"/>
  <c r="AZ258" i="48"/>
  <c r="AZ259" i="48"/>
  <c r="AZ260" i="48"/>
  <c r="AZ261" i="48"/>
  <c r="AZ262" i="48"/>
  <c r="I6" i="47"/>
  <c r="J6" i="47"/>
  <c r="N6" i="47"/>
  <c r="O6" i="47"/>
  <c r="S6" i="47"/>
  <c r="T6" i="47"/>
  <c r="J7" i="47"/>
  <c r="B3" i="47" s="1"/>
  <c r="O7" i="47"/>
  <c r="C3" i="47" s="1"/>
  <c r="T7" i="47"/>
  <c r="D3" i="47" s="1"/>
  <c r="I13" i="47"/>
  <c r="J13" i="47"/>
  <c r="N13" i="47"/>
  <c r="O13" i="47"/>
  <c r="S13" i="47"/>
  <c r="T13" i="47"/>
  <c r="T14" i="47" s="1"/>
  <c r="D4" i="47" s="1"/>
  <c r="J14" i="47"/>
  <c r="B4" i="47" s="1"/>
  <c r="O14" i="47"/>
  <c r="C4" i="47" s="1"/>
  <c r="I20" i="47"/>
  <c r="J20" i="47"/>
  <c r="N20" i="47"/>
  <c r="O21" i="47" s="1"/>
  <c r="C5" i="47" s="1"/>
  <c r="O20" i="47"/>
  <c r="S20" i="47"/>
  <c r="T20" i="47"/>
  <c r="J21" i="47"/>
  <c r="B5" i="47" s="1"/>
  <c r="T21" i="47"/>
  <c r="D5" i="47" s="1"/>
  <c r="L3" i="46"/>
  <c r="B3" i="46" s="1"/>
  <c r="Q3" i="46"/>
  <c r="V3" i="46"/>
  <c r="AA3" i="46"/>
  <c r="C3" i="46" s="1"/>
  <c r="AF3" i="46"/>
  <c r="AK3" i="46"/>
  <c r="AP3" i="46"/>
  <c r="D3" i="46" s="1"/>
  <c r="AU3" i="46"/>
  <c r="B4" i="46"/>
  <c r="C4" i="46"/>
  <c r="D4" i="46"/>
  <c r="B5" i="46"/>
  <c r="C5" i="46"/>
  <c r="D5" i="46"/>
  <c r="C7" i="46" l="1"/>
  <c r="C8" i="46" s="1"/>
  <c r="C6" i="46"/>
  <c r="D6" i="47"/>
  <c r="D7" i="47"/>
  <c r="D8" i="47" s="1"/>
  <c r="D7" i="46"/>
  <c r="D8" i="46" s="1"/>
  <c r="D6" i="46"/>
  <c r="C6" i="47"/>
  <c r="C7" i="47"/>
  <c r="C8" i="47" s="1"/>
  <c r="B5" i="48"/>
  <c r="B6" i="48"/>
  <c r="B7" i="48" s="1"/>
  <c r="B6" i="50"/>
  <c r="B7" i="50" s="1"/>
  <c r="B5" i="50"/>
  <c r="C8" i="50"/>
  <c r="B6" i="47"/>
  <c r="B7" i="47"/>
  <c r="B8" i="47" s="1"/>
  <c r="C9" i="47"/>
  <c r="D9" i="47"/>
  <c r="D5" i="48"/>
  <c r="D6" i="48"/>
  <c r="D7" i="48" s="1"/>
  <c r="C6" i="50"/>
  <c r="C7" i="50" s="1"/>
  <c r="C5" i="50"/>
  <c r="C5" i="51"/>
  <c r="C6" i="51"/>
  <c r="C7" i="51" s="1"/>
  <c r="B6" i="46"/>
  <c r="C9" i="46"/>
  <c r="D9" i="46"/>
  <c r="B7" i="46"/>
  <c r="B8" i="46" s="1"/>
  <c r="C5" i="48"/>
  <c r="C6" i="48"/>
  <c r="C7" i="48" s="1"/>
  <c r="B7" i="49"/>
  <c r="B8" i="49" s="1"/>
  <c r="C9" i="49"/>
  <c r="B6" i="49"/>
  <c r="B5" i="51"/>
  <c r="B6" i="51"/>
  <c r="B7" i="51" s="1"/>
  <c r="C6" i="49"/>
  <c r="C7" i="49"/>
  <c r="C8" i="49" s="1"/>
  <c r="F3" i="45"/>
  <c r="G3" i="45"/>
  <c r="H3" i="45"/>
  <c r="Q3" i="45"/>
  <c r="R3" i="45"/>
  <c r="S3" i="45"/>
  <c r="F4" i="45"/>
  <c r="H4" i="45" s="1"/>
  <c r="I4" i="45" s="1"/>
  <c r="J4" i="45" s="1"/>
  <c r="X3" i="45" s="1"/>
  <c r="G4" i="45"/>
  <c r="Q4" i="45"/>
  <c r="R4" i="45"/>
  <c r="S4" i="45" s="1"/>
  <c r="T4" i="45" s="1"/>
  <c r="U4" i="45" s="1"/>
  <c r="X4" i="45" s="1"/>
  <c r="F11" i="45"/>
  <c r="G11" i="45"/>
  <c r="H11" i="45"/>
  <c r="Q11" i="45"/>
  <c r="R11" i="45"/>
  <c r="S11" i="45"/>
  <c r="F12" i="45"/>
  <c r="H12" i="45" s="1"/>
  <c r="I12" i="45" s="1"/>
  <c r="J12" i="45" s="1"/>
  <c r="X11" i="45" s="1"/>
  <c r="G12" i="45"/>
  <c r="Q12" i="45"/>
  <c r="R12" i="45"/>
  <c r="S12" i="45"/>
  <c r="T12" i="45"/>
  <c r="U12" i="45" s="1"/>
  <c r="X12" i="45" s="1"/>
  <c r="F18" i="45"/>
  <c r="G18" i="45"/>
  <c r="H18" i="45"/>
  <c r="Q18" i="45"/>
  <c r="R18" i="45"/>
  <c r="S18" i="45"/>
  <c r="F19" i="45"/>
  <c r="H19" i="45" s="1"/>
  <c r="I19" i="45" s="1"/>
  <c r="J19" i="45" s="1"/>
  <c r="Y3" i="45" s="1"/>
  <c r="G19" i="45"/>
  <c r="Q19" i="45"/>
  <c r="R19" i="45"/>
  <c r="S19" i="45" s="1"/>
  <c r="T19" i="45" s="1"/>
  <c r="U19" i="45" s="1"/>
  <c r="Y4" i="45" s="1"/>
  <c r="F26" i="45"/>
  <c r="G26" i="45"/>
  <c r="H26" i="45"/>
  <c r="Q26" i="45"/>
  <c r="R26" i="45"/>
  <c r="S26" i="45" s="1"/>
  <c r="F27" i="45"/>
  <c r="H27" i="45" s="1"/>
  <c r="I27" i="45" s="1"/>
  <c r="J27" i="45" s="1"/>
  <c r="Y11" i="45" s="1"/>
  <c r="G27" i="45"/>
  <c r="Q27" i="45"/>
  <c r="R27" i="45"/>
  <c r="S27" i="45" s="1"/>
  <c r="T27" i="45" s="1"/>
  <c r="U27" i="45" s="1"/>
  <c r="Y12" i="45" s="1"/>
  <c r="F35" i="45"/>
  <c r="G35" i="45"/>
  <c r="H35" i="45"/>
  <c r="Q35" i="45"/>
  <c r="R35" i="45"/>
  <c r="S35" i="45" s="1"/>
  <c r="F36" i="45"/>
  <c r="H36" i="45" s="1"/>
  <c r="I36" i="45" s="1"/>
  <c r="J36" i="45" s="1"/>
  <c r="Z3" i="45" s="1"/>
  <c r="G36" i="45"/>
  <c r="Q36" i="45"/>
  <c r="R36" i="45"/>
  <c r="S36" i="45" s="1"/>
  <c r="T36" i="45" s="1"/>
  <c r="U36" i="45" s="1"/>
  <c r="Z4" i="45" s="1"/>
  <c r="F43" i="45"/>
  <c r="H43" i="45" s="1"/>
  <c r="G43" i="45"/>
  <c r="Q43" i="45"/>
  <c r="R43" i="45"/>
  <c r="S43" i="45" s="1"/>
  <c r="F44" i="45"/>
  <c r="G44" i="45"/>
  <c r="H44" i="45"/>
  <c r="Q44" i="45"/>
  <c r="R44" i="45"/>
  <c r="S44" i="45" s="1"/>
  <c r="T44" i="45" s="1"/>
  <c r="U44" i="45" s="1"/>
  <c r="Z12" i="45" s="1"/>
  <c r="F50" i="45"/>
  <c r="H50" i="45" s="1"/>
  <c r="G50" i="45"/>
  <c r="Q50" i="45"/>
  <c r="R50" i="45"/>
  <c r="S50" i="45" s="1"/>
  <c r="F51" i="45"/>
  <c r="G51" i="45"/>
  <c r="H51" i="45"/>
  <c r="I51" i="45" s="1"/>
  <c r="J51" i="45" s="1"/>
  <c r="AA3" i="45" s="1"/>
  <c r="Q51" i="45"/>
  <c r="R51" i="45"/>
  <c r="S51" i="45" s="1"/>
  <c r="F58" i="45"/>
  <c r="H58" i="45" s="1"/>
  <c r="G58" i="45"/>
  <c r="Q58" i="45"/>
  <c r="R58" i="45"/>
  <c r="S58" i="45" s="1"/>
  <c r="F59" i="45"/>
  <c r="G59" i="45"/>
  <c r="H59" i="45"/>
  <c r="I59" i="45" s="1"/>
  <c r="J59" i="45" s="1"/>
  <c r="AA11" i="45" s="1"/>
  <c r="Q59" i="45"/>
  <c r="R59" i="45"/>
  <c r="S59" i="45" s="1"/>
  <c r="T59" i="45" s="1"/>
  <c r="U59" i="45" s="1"/>
  <c r="AA12" i="45" s="1"/>
  <c r="F66" i="45"/>
  <c r="H66" i="45" s="1"/>
  <c r="G66" i="45"/>
  <c r="Q66" i="45"/>
  <c r="R66" i="45"/>
  <c r="S66" i="45" s="1"/>
  <c r="F67" i="45"/>
  <c r="G67" i="45"/>
  <c r="H67" i="45"/>
  <c r="Q67" i="45"/>
  <c r="R67" i="45"/>
  <c r="S67" i="45" s="1"/>
  <c r="T67" i="45" s="1"/>
  <c r="U67" i="45" s="1"/>
  <c r="AB4" i="45" s="1"/>
  <c r="F74" i="45"/>
  <c r="H74" i="45" s="1"/>
  <c r="G74" i="45"/>
  <c r="Q74" i="45"/>
  <c r="R74" i="45"/>
  <c r="S74" i="45" s="1"/>
  <c r="F75" i="45"/>
  <c r="G75" i="45"/>
  <c r="H75" i="45"/>
  <c r="Q75" i="45"/>
  <c r="R75" i="45"/>
  <c r="S75" i="45" s="1"/>
  <c r="T75" i="45" s="1"/>
  <c r="U75" i="45" s="1"/>
  <c r="AB12" i="45" s="1"/>
  <c r="F83" i="45"/>
  <c r="H83" i="45" s="1"/>
  <c r="G83" i="45"/>
  <c r="Q83" i="45"/>
  <c r="R83" i="45"/>
  <c r="S83" i="45" s="1"/>
  <c r="F84" i="45"/>
  <c r="G84" i="45"/>
  <c r="H84" i="45"/>
  <c r="I84" i="45" s="1"/>
  <c r="J84" i="45" s="1"/>
  <c r="AC3" i="45" s="1"/>
  <c r="Q84" i="45"/>
  <c r="R84" i="45"/>
  <c r="S84" i="45" s="1"/>
  <c r="F91" i="45"/>
  <c r="H91" i="45" s="1"/>
  <c r="G91" i="45"/>
  <c r="Q91" i="45"/>
  <c r="R91" i="45"/>
  <c r="S91" i="45" s="1"/>
  <c r="F92" i="45"/>
  <c r="G92" i="45"/>
  <c r="H92" i="45"/>
  <c r="I92" i="45" s="1"/>
  <c r="J92" i="45" s="1"/>
  <c r="AC11" i="45" s="1"/>
  <c r="Q92" i="45"/>
  <c r="R92" i="45"/>
  <c r="S92" i="45" s="1"/>
  <c r="T92" i="45" s="1"/>
  <c r="U92" i="45" s="1"/>
  <c r="AC12" i="45" s="1"/>
  <c r="F99" i="45"/>
  <c r="H99" i="45" s="1"/>
  <c r="G99" i="45"/>
  <c r="Q99" i="45"/>
  <c r="R99" i="45"/>
  <c r="S99" i="45" s="1"/>
  <c r="F100" i="45"/>
  <c r="G100" i="45"/>
  <c r="H100" i="45"/>
  <c r="Q100" i="45"/>
  <c r="R100" i="45"/>
  <c r="S100" i="45" s="1"/>
  <c r="T100" i="45" s="1"/>
  <c r="U100" i="45" s="1"/>
  <c r="AD4" i="45" s="1"/>
  <c r="F107" i="45"/>
  <c r="H107" i="45" s="1"/>
  <c r="G107" i="45"/>
  <c r="Q107" i="45"/>
  <c r="R107" i="45"/>
  <c r="S107" i="45" s="1"/>
  <c r="F108" i="45"/>
  <c r="G108" i="45"/>
  <c r="H108" i="45"/>
  <c r="Q108" i="45"/>
  <c r="R108" i="45"/>
  <c r="S108" i="45" s="1"/>
  <c r="T108" i="45" s="1"/>
  <c r="U108" i="45" s="1"/>
  <c r="AD12" i="45" s="1"/>
  <c r="F115" i="45"/>
  <c r="H115" i="45" s="1"/>
  <c r="G115" i="45"/>
  <c r="Q115" i="45"/>
  <c r="R115" i="45"/>
  <c r="S115" i="45" s="1"/>
  <c r="F116" i="45"/>
  <c r="G116" i="45"/>
  <c r="H116" i="45"/>
  <c r="I116" i="45" s="1"/>
  <c r="J116" i="45" s="1"/>
  <c r="AE3" i="45" s="1"/>
  <c r="Q116" i="45"/>
  <c r="R116" i="45"/>
  <c r="S116" i="45" s="1"/>
  <c r="F123" i="45"/>
  <c r="H123" i="45" s="1"/>
  <c r="G123" i="45"/>
  <c r="Q123" i="45"/>
  <c r="R123" i="45"/>
  <c r="S123" i="45" s="1"/>
  <c r="F124" i="45"/>
  <c r="G124" i="45"/>
  <c r="H124" i="45"/>
  <c r="I124" i="45" s="1"/>
  <c r="J124" i="45" s="1"/>
  <c r="AE11" i="45" s="1"/>
  <c r="Q124" i="45"/>
  <c r="R124" i="45"/>
  <c r="S124" i="45" s="1"/>
  <c r="T124" i="45" s="1"/>
  <c r="U124" i="45" s="1"/>
  <c r="AE12" i="45" s="1"/>
  <c r="F3" i="44"/>
  <c r="H3" i="44" s="1"/>
  <c r="G3" i="44"/>
  <c r="Q3" i="44"/>
  <c r="R3" i="44"/>
  <c r="S3" i="44" s="1"/>
  <c r="F4" i="44"/>
  <c r="G4" i="44"/>
  <c r="H4" i="44"/>
  <c r="Q4" i="44"/>
  <c r="R4" i="44"/>
  <c r="S4" i="44" s="1"/>
  <c r="T4" i="44" s="1"/>
  <c r="U4" i="44" s="1"/>
  <c r="X4" i="44" s="1"/>
  <c r="F11" i="44"/>
  <c r="H11" i="44" s="1"/>
  <c r="G11" i="44"/>
  <c r="Q11" i="44"/>
  <c r="R11" i="44"/>
  <c r="S11" i="44" s="1"/>
  <c r="F12" i="44"/>
  <c r="G12" i="44"/>
  <c r="H12" i="44"/>
  <c r="I12" i="44" s="1"/>
  <c r="J12" i="44" s="1"/>
  <c r="X11" i="44" s="1"/>
  <c r="Q12" i="44"/>
  <c r="R12" i="44"/>
  <c r="S12" i="44" s="1"/>
  <c r="T12" i="44" s="1"/>
  <c r="U12" i="44" s="1"/>
  <c r="X12" i="44" s="1"/>
  <c r="F18" i="44"/>
  <c r="G18" i="44"/>
  <c r="H18" i="44"/>
  <c r="Q18" i="44"/>
  <c r="S18" i="44" s="1"/>
  <c r="R18" i="44"/>
  <c r="F19" i="44"/>
  <c r="H19" i="44" s="1"/>
  <c r="I19" i="44" s="1"/>
  <c r="J19" i="44" s="1"/>
  <c r="Y3" i="44" s="1"/>
  <c r="G19" i="44"/>
  <c r="Q19" i="44"/>
  <c r="S19" i="44" s="1"/>
  <c r="T19" i="44" s="1"/>
  <c r="U19" i="44" s="1"/>
  <c r="Y4" i="44" s="1"/>
  <c r="R19" i="44"/>
  <c r="F26" i="44"/>
  <c r="G26" i="44"/>
  <c r="H26" i="44"/>
  <c r="Q26" i="44"/>
  <c r="S26" i="44" s="1"/>
  <c r="R26" i="44"/>
  <c r="F27" i="44"/>
  <c r="H27" i="44" s="1"/>
  <c r="I27" i="44" s="1"/>
  <c r="J27" i="44" s="1"/>
  <c r="Y11" i="44" s="1"/>
  <c r="G27" i="44"/>
  <c r="Q27" i="44"/>
  <c r="S27" i="44" s="1"/>
  <c r="T27" i="44" s="1"/>
  <c r="U27" i="44" s="1"/>
  <c r="Y12" i="44" s="1"/>
  <c r="R27" i="44"/>
  <c r="F35" i="44"/>
  <c r="G35" i="44"/>
  <c r="H35" i="44"/>
  <c r="Q35" i="44"/>
  <c r="S35" i="44" s="1"/>
  <c r="R35" i="44"/>
  <c r="F36" i="44"/>
  <c r="H36" i="44" s="1"/>
  <c r="I36" i="44" s="1"/>
  <c r="J36" i="44" s="1"/>
  <c r="Z3" i="44" s="1"/>
  <c r="G36" i="44"/>
  <c r="Q36" i="44"/>
  <c r="S36" i="44" s="1"/>
  <c r="T36" i="44" s="1"/>
  <c r="U36" i="44" s="1"/>
  <c r="Z4" i="44" s="1"/>
  <c r="R36" i="44"/>
  <c r="F43" i="44"/>
  <c r="G43" i="44"/>
  <c r="H43" i="44"/>
  <c r="Q43" i="44"/>
  <c r="S43" i="44" s="1"/>
  <c r="R43" i="44"/>
  <c r="F44" i="44"/>
  <c r="H44" i="44" s="1"/>
  <c r="I44" i="44" s="1"/>
  <c r="J44" i="44" s="1"/>
  <c r="Z11" i="44" s="1"/>
  <c r="G44" i="44"/>
  <c r="Q44" i="44"/>
  <c r="S44" i="44" s="1"/>
  <c r="T44" i="44" s="1"/>
  <c r="U44" i="44" s="1"/>
  <c r="Z12" i="44" s="1"/>
  <c r="R44" i="44"/>
  <c r="F50" i="44"/>
  <c r="G50" i="44"/>
  <c r="H50" i="44"/>
  <c r="Q50" i="44"/>
  <c r="S50" i="44" s="1"/>
  <c r="R50" i="44"/>
  <c r="F51" i="44"/>
  <c r="H51" i="44" s="1"/>
  <c r="I51" i="44" s="1"/>
  <c r="J51" i="44" s="1"/>
  <c r="AA3" i="44" s="1"/>
  <c r="G51" i="44"/>
  <c r="Q51" i="44"/>
  <c r="S51" i="44" s="1"/>
  <c r="T51" i="44" s="1"/>
  <c r="U51" i="44" s="1"/>
  <c r="AA4" i="44" s="1"/>
  <c r="R51" i="44"/>
  <c r="F58" i="44"/>
  <c r="G58" i="44"/>
  <c r="H58" i="44"/>
  <c r="Q58" i="44"/>
  <c r="S58" i="44" s="1"/>
  <c r="R58" i="44"/>
  <c r="F59" i="44"/>
  <c r="H59" i="44" s="1"/>
  <c r="I59" i="44" s="1"/>
  <c r="J59" i="44" s="1"/>
  <c r="AA11" i="44" s="1"/>
  <c r="G59" i="44"/>
  <c r="Q59" i="44"/>
  <c r="S59" i="44" s="1"/>
  <c r="T59" i="44" s="1"/>
  <c r="U59" i="44" s="1"/>
  <c r="AA12" i="44" s="1"/>
  <c r="R59" i="44"/>
  <c r="F66" i="44"/>
  <c r="G66" i="44"/>
  <c r="H66" i="44"/>
  <c r="Q66" i="44"/>
  <c r="S66" i="44" s="1"/>
  <c r="R66" i="44"/>
  <c r="F67" i="44"/>
  <c r="H67" i="44" s="1"/>
  <c r="I67" i="44" s="1"/>
  <c r="J67" i="44" s="1"/>
  <c r="AB3" i="44" s="1"/>
  <c r="G67" i="44"/>
  <c r="Q67" i="44"/>
  <c r="S67" i="44" s="1"/>
  <c r="T67" i="44" s="1"/>
  <c r="U67" i="44" s="1"/>
  <c r="AB4" i="44" s="1"/>
  <c r="R67" i="44"/>
  <c r="F74" i="44"/>
  <c r="G74" i="44"/>
  <c r="H74" i="44"/>
  <c r="Q74" i="44"/>
  <c r="S74" i="44" s="1"/>
  <c r="R74" i="44"/>
  <c r="F75" i="44"/>
  <c r="H75" i="44" s="1"/>
  <c r="I75" i="44" s="1"/>
  <c r="J75" i="44" s="1"/>
  <c r="AB11" i="44" s="1"/>
  <c r="G75" i="44"/>
  <c r="Q75" i="44"/>
  <c r="S75" i="44" s="1"/>
  <c r="T75" i="44" s="1"/>
  <c r="U75" i="44" s="1"/>
  <c r="AB12" i="44" s="1"/>
  <c r="R75" i="44"/>
  <c r="F83" i="44"/>
  <c r="G83" i="44"/>
  <c r="H83" i="44"/>
  <c r="Q83" i="44"/>
  <c r="S83" i="44" s="1"/>
  <c r="R83" i="44"/>
  <c r="F84" i="44"/>
  <c r="H84" i="44" s="1"/>
  <c r="I84" i="44" s="1"/>
  <c r="J84" i="44" s="1"/>
  <c r="AC3" i="44" s="1"/>
  <c r="G84" i="44"/>
  <c r="Q84" i="44"/>
  <c r="S84" i="44" s="1"/>
  <c r="T84" i="44" s="1"/>
  <c r="U84" i="44" s="1"/>
  <c r="AC4" i="44" s="1"/>
  <c r="R84" i="44"/>
  <c r="F91" i="44"/>
  <c r="G91" i="44"/>
  <c r="H91" i="44"/>
  <c r="Q91" i="44"/>
  <c r="S91" i="44" s="1"/>
  <c r="R91" i="44"/>
  <c r="F92" i="44"/>
  <c r="H92" i="44" s="1"/>
  <c r="I92" i="44" s="1"/>
  <c r="J92" i="44" s="1"/>
  <c r="AC11" i="44" s="1"/>
  <c r="G92" i="44"/>
  <c r="Q92" i="44"/>
  <c r="S92" i="44" s="1"/>
  <c r="T92" i="44" s="1"/>
  <c r="R92" i="44"/>
  <c r="U92" i="44"/>
  <c r="AC12" i="44" s="1"/>
  <c r="F99" i="44"/>
  <c r="G99" i="44"/>
  <c r="H99" i="44"/>
  <c r="Q99" i="44"/>
  <c r="S99" i="44" s="1"/>
  <c r="R99" i="44"/>
  <c r="F100" i="44"/>
  <c r="G100" i="44"/>
  <c r="Q100" i="44"/>
  <c r="S100" i="44" s="1"/>
  <c r="T100" i="44" s="1"/>
  <c r="U100" i="44" s="1"/>
  <c r="AD4" i="44" s="1"/>
  <c r="R100" i="44"/>
  <c r="F107" i="44"/>
  <c r="G107" i="44"/>
  <c r="H107" i="44"/>
  <c r="Q107" i="44"/>
  <c r="S107" i="44" s="1"/>
  <c r="R107" i="44"/>
  <c r="F108" i="44"/>
  <c r="H108" i="44" s="1"/>
  <c r="I108" i="44" s="1"/>
  <c r="J108" i="44" s="1"/>
  <c r="AD11" i="44" s="1"/>
  <c r="G108" i="44"/>
  <c r="Q108" i="44"/>
  <c r="S108" i="44" s="1"/>
  <c r="T108" i="44" s="1"/>
  <c r="R108" i="44"/>
  <c r="U108" i="44"/>
  <c r="AD12" i="44" s="1"/>
  <c r="F115" i="44"/>
  <c r="G115" i="44"/>
  <c r="H115" i="44"/>
  <c r="Q115" i="44"/>
  <c r="S115" i="44" s="1"/>
  <c r="R115" i="44"/>
  <c r="F116" i="44"/>
  <c r="G116" i="44"/>
  <c r="Q116" i="44"/>
  <c r="S116" i="44" s="1"/>
  <c r="T116" i="44" s="1"/>
  <c r="U116" i="44" s="1"/>
  <c r="AE4" i="44" s="1"/>
  <c r="R116" i="44"/>
  <c r="F123" i="44"/>
  <c r="G123" i="44"/>
  <c r="H123" i="44"/>
  <c r="Q123" i="44"/>
  <c r="S123" i="44" s="1"/>
  <c r="R123" i="44"/>
  <c r="F124" i="44"/>
  <c r="H124" i="44" s="1"/>
  <c r="I124" i="44" s="1"/>
  <c r="J124" i="44" s="1"/>
  <c r="AE11" i="44" s="1"/>
  <c r="G124" i="44"/>
  <c r="Q124" i="44"/>
  <c r="S124" i="44" s="1"/>
  <c r="T124" i="44" s="1"/>
  <c r="R124" i="44"/>
  <c r="U124" i="44"/>
  <c r="AE12" i="44" s="1"/>
  <c r="F3" i="43"/>
  <c r="G3" i="43"/>
  <c r="H3" i="43"/>
  <c r="Q3" i="43"/>
  <c r="S3" i="43" s="1"/>
  <c r="R3" i="43"/>
  <c r="F4" i="43"/>
  <c r="G4" i="43"/>
  <c r="H4" i="43"/>
  <c r="I4" i="43" s="1"/>
  <c r="J4" i="43" s="1"/>
  <c r="X3" i="43" s="1"/>
  <c r="Q4" i="43"/>
  <c r="R4" i="43"/>
  <c r="S4" i="43"/>
  <c r="T4" i="43" s="1"/>
  <c r="U4" i="43" s="1"/>
  <c r="X4" i="43" s="1"/>
  <c r="F11" i="43"/>
  <c r="G11" i="43"/>
  <c r="Q11" i="43"/>
  <c r="R11" i="43"/>
  <c r="S11" i="43" s="1"/>
  <c r="T12" i="43" s="1"/>
  <c r="U12" i="43" s="1"/>
  <c r="X12" i="43" s="1"/>
  <c r="F12" i="43"/>
  <c r="G12" i="43"/>
  <c r="Q12" i="43"/>
  <c r="S12" i="43" s="1"/>
  <c r="R12" i="43"/>
  <c r="F18" i="43"/>
  <c r="G18" i="43"/>
  <c r="H18" i="43"/>
  <c r="Q18" i="43"/>
  <c r="S18" i="43" s="1"/>
  <c r="T19" i="43" s="1"/>
  <c r="U19" i="43" s="1"/>
  <c r="Y4" i="43" s="1"/>
  <c r="R18" i="43"/>
  <c r="F19" i="43"/>
  <c r="G19" i="43"/>
  <c r="Q19" i="43"/>
  <c r="S19" i="43" s="1"/>
  <c r="R19" i="43"/>
  <c r="F26" i="43"/>
  <c r="G26" i="43"/>
  <c r="H26" i="43"/>
  <c r="Q26" i="43"/>
  <c r="S26" i="43" s="1"/>
  <c r="R26" i="43"/>
  <c r="F27" i="43"/>
  <c r="G27" i="43"/>
  <c r="H27" i="43"/>
  <c r="I27" i="43" s="1"/>
  <c r="J27" i="43" s="1"/>
  <c r="Y11" i="43" s="1"/>
  <c r="Q27" i="43"/>
  <c r="S27" i="43" s="1"/>
  <c r="T27" i="43" s="1"/>
  <c r="U27" i="43" s="1"/>
  <c r="Y12" i="43" s="1"/>
  <c r="R27" i="43"/>
  <c r="F35" i="43"/>
  <c r="H35" i="43" s="1"/>
  <c r="G35" i="43"/>
  <c r="Q35" i="43"/>
  <c r="S35" i="43" s="1"/>
  <c r="R35" i="43"/>
  <c r="F36" i="43"/>
  <c r="G36" i="43"/>
  <c r="H36" i="43"/>
  <c r="Q36" i="43"/>
  <c r="S36" i="43" s="1"/>
  <c r="T36" i="43" s="1"/>
  <c r="U36" i="43" s="1"/>
  <c r="Z4" i="43" s="1"/>
  <c r="R36" i="43"/>
  <c r="F43" i="43"/>
  <c r="H43" i="43" s="1"/>
  <c r="G43" i="43"/>
  <c r="Q43" i="43"/>
  <c r="S43" i="43" s="1"/>
  <c r="R43" i="43"/>
  <c r="F44" i="43"/>
  <c r="G44" i="43"/>
  <c r="H44" i="43"/>
  <c r="I44" i="43" s="1"/>
  <c r="J44" i="43" s="1"/>
  <c r="Z11" i="43" s="1"/>
  <c r="Q44" i="43"/>
  <c r="S44" i="43" s="1"/>
  <c r="T44" i="43" s="1"/>
  <c r="U44" i="43" s="1"/>
  <c r="Z12" i="43" s="1"/>
  <c r="R44" i="43"/>
  <c r="F50" i="43"/>
  <c r="H50" i="43" s="1"/>
  <c r="G50" i="43"/>
  <c r="Q50" i="43"/>
  <c r="S50" i="43" s="1"/>
  <c r="R50" i="43"/>
  <c r="F51" i="43"/>
  <c r="G51" i="43"/>
  <c r="H51" i="43"/>
  <c r="I51" i="43" s="1"/>
  <c r="J51" i="43" s="1"/>
  <c r="AA3" i="43" s="1"/>
  <c r="Q51" i="43"/>
  <c r="S51" i="43" s="1"/>
  <c r="R51" i="43"/>
  <c r="F58" i="43"/>
  <c r="H58" i="43" s="1"/>
  <c r="G58" i="43"/>
  <c r="Q58" i="43"/>
  <c r="S58" i="43" s="1"/>
  <c r="R58" i="43"/>
  <c r="F59" i="43"/>
  <c r="G59" i="43"/>
  <c r="H59" i="43"/>
  <c r="Q59" i="43"/>
  <c r="S59" i="43" s="1"/>
  <c r="T59" i="43" s="1"/>
  <c r="U59" i="43" s="1"/>
  <c r="AA12" i="43" s="1"/>
  <c r="R59" i="43"/>
  <c r="F66" i="43"/>
  <c r="H66" i="43" s="1"/>
  <c r="G66" i="43"/>
  <c r="Q66" i="43"/>
  <c r="S66" i="43" s="1"/>
  <c r="R66" i="43"/>
  <c r="F67" i="43"/>
  <c r="G67" i="43"/>
  <c r="H67" i="43"/>
  <c r="Q67" i="43"/>
  <c r="S67" i="43" s="1"/>
  <c r="T67" i="43" s="1"/>
  <c r="U67" i="43" s="1"/>
  <c r="AB4" i="43" s="1"/>
  <c r="R67" i="43"/>
  <c r="F74" i="43"/>
  <c r="H74" i="43" s="1"/>
  <c r="G74" i="43"/>
  <c r="Q74" i="43"/>
  <c r="S74" i="43" s="1"/>
  <c r="R74" i="43"/>
  <c r="F75" i="43"/>
  <c r="G75" i="43"/>
  <c r="H75" i="43"/>
  <c r="I75" i="43" s="1"/>
  <c r="J75" i="43" s="1"/>
  <c r="AB11" i="43" s="1"/>
  <c r="Q75" i="43"/>
  <c r="S75" i="43" s="1"/>
  <c r="T75" i="43" s="1"/>
  <c r="U75" i="43" s="1"/>
  <c r="AB12" i="43" s="1"/>
  <c r="R75" i="43"/>
  <c r="F83" i="43"/>
  <c r="H83" i="43" s="1"/>
  <c r="G83" i="43"/>
  <c r="Q83" i="43"/>
  <c r="S83" i="43" s="1"/>
  <c r="R83" i="43"/>
  <c r="F84" i="43"/>
  <c r="G84" i="43"/>
  <c r="H84" i="43"/>
  <c r="I84" i="43" s="1"/>
  <c r="J84" i="43" s="1"/>
  <c r="AC3" i="43" s="1"/>
  <c r="Q84" i="43"/>
  <c r="R84" i="43"/>
  <c r="F91" i="43"/>
  <c r="H91" i="43" s="1"/>
  <c r="G91" i="43"/>
  <c r="Q91" i="43"/>
  <c r="R91" i="43"/>
  <c r="F92" i="43"/>
  <c r="G92" i="43"/>
  <c r="H92" i="43"/>
  <c r="Q92" i="43"/>
  <c r="R92" i="43"/>
  <c r="F99" i="43"/>
  <c r="H99" i="43" s="1"/>
  <c r="G99" i="43"/>
  <c r="Q99" i="43"/>
  <c r="R99" i="43"/>
  <c r="F100" i="43"/>
  <c r="G100" i="43"/>
  <c r="H100" i="43"/>
  <c r="Q100" i="43"/>
  <c r="R100" i="43"/>
  <c r="F107" i="43"/>
  <c r="H107" i="43" s="1"/>
  <c r="G107" i="43"/>
  <c r="Q107" i="43"/>
  <c r="R107" i="43"/>
  <c r="F108" i="43"/>
  <c r="G108" i="43"/>
  <c r="H108" i="43"/>
  <c r="I108" i="43" s="1"/>
  <c r="J108" i="43" s="1"/>
  <c r="AD11" i="43" s="1"/>
  <c r="Q108" i="43"/>
  <c r="S108" i="43" s="1"/>
  <c r="R108" i="43"/>
  <c r="F115" i="43"/>
  <c r="H115" i="43" s="1"/>
  <c r="G115" i="43"/>
  <c r="Q115" i="43"/>
  <c r="S115" i="43" s="1"/>
  <c r="R115" i="43"/>
  <c r="F116" i="43"/>
  <c r="G116" i="43"/>
  <c r="H116" i="43"/>
  <c r="I116" i="43" s="1"/>
  <c r="J116" i="43" s="1"/>
  <c r="Q116" i="43"/>
  <c r="R116" i="43"/>
  <c r="F123" i="43"/>
  <c r="H123" i="43" s="1"/>
  <c r="G123" i="43"/>
  <c r="Q123" i="43"/>
  <c r="R123" i="43"/>
  <c r="F124" i="43"/>
  <c r="G124" i="43"/>
  <c r="H124" i="43"/>
  <c r="Q124" i="43"/>
  <c r="R124" i="43"/>
  <c r="F130" i="43"/>
  <c r="H130" i="43" s="1"/>
  <c r="G130" i="43"/>
  <c r="Q130" i="43"/>
  <c r="R130" i="43"/>
  <c r="F131" i="43"/>
  <c r="G131" i="43"/>
  <c r="H131" i="43"/>
  <c r="Q131" i="43"/>
  <c r="R131" i="43"/>
  <c r="F138" i="43"/>
  <c r="H138" i="43" s="1"/>
  <c r="G138" i="43"/>
  <c r="Q138" i="43"/>
  <c r="R138" i="43"/>
  <c r="F139" i="43"/>
  <c r="G139" i="43"/>
  <c r="H139" i="43"/>
  <c r="I139" i="43" s="1"/>
  <c r="J139" i="43" s="1"/>
  <c r="AF11" i="43" s="1"/>
  <c r="Q139" i="43"/>
  <c r="S139" i="43" s="1"/>
  <c r="R139" i="43"/>
  <c r="F145" i="43"/>
  <c r="H145" i="43" s="1"/>
  <c r="G145" i="43"/>
  <c r="Q145" i="43"/>
  <c r="S145" i="43" s="1"/>
  <c r="R145" i="43"/>
  <c r="F146" i="43"/>
  <c r="G146" i="43"/>
  <c r="H146" i="43"/>
  <c r="I146" i="43" s="1"/>
  <c r="J146" i="43" s="1"/>
  <c r="AG3" i="43" s="1"/>
  <c r="Q146" i="43"/>
  <c r="R146" i="43"/>
  <c r="F153" i="43"/>
  <c r="H153" i="43" s="1"/>
  <c r="G153" i="43"/>
  <c r="Q153" i="43"/>
  <c r="R153" i="43"/>
  <c r="F154" i="43"/>
  <c r="G154" i="43"/>
  <c r="H154" i="43"/>
  <c r="Q154" i="43"/>
  <c r="R154" i="43"/>
  <c r="H1" i="42"/>
  <c r="I1" i="42"/>
  <c r="J1" i="42"/>
  <c r="K1" i="42"/>
  <c r="T1" i="42"/>
  <c r="U1" i="42"/>
  <c r="V1" i="42"/>
  <c r="W1" i="42"/>
  <c r="AF1" i="42"/>
  <c r="AG1" i="42"/>
  <c r="AH1" i="42"/>
  <c r="AI1" i="42"/>
  <c r="AR1" i="42"/>
  <c r="AS1" i="42"/>
  <c r="AT1" i="42"/>
  <c r="AU1" i="42"/>
  <c r="BD1" i="42"/>
  <c r="BE1" i="42"/>
  <c r="BF1" i="42"/>
  <c r="BG1" i="42"/>
  <c r="BP1" i="42"/>
  <c r="BQ1" i="42"/>
  <c r="BR1" i="42"/>
  <c r="BS1" i="42"/>
  <c r="CB1" i="42"/>
  <c r="CC1" i="42"/>
  <c r="CD1" i="42"/>
  <c r="CE1" i="42"/>
  <c r="CN1" i="42"/>
  <c r="CO1" i="42"/>
  <c r="CP1" i="42"/>
  <c r="CQ1" i="42"/>
  <c r="CZ1" i="42"/>
  <c r="DA1" i="42"/>
  <c r="DB1" i="42"/>
  <c r="DC1" i="42"/>
  <c r="DL1" i="42"/>
  <c r="DM1" i="42"/>
  <c r="DN1" i="42"/>
  <c r="DO1" i="42"/>
  <c r="DX1" i="42"/>
  <c r="DY1" i="42"/>
  <c r="DZ1" i="42"/>
  <c r="EA1" i="42"/>
  <c r="EJ1" i="42"/>
  <c r="EK1" i="42"/>
  <c r="EL1" i="42"/>
  <c r="EM1" i="42"/>
  <c r="EV1" i="42"/>
  <c r="EW1" i="42"/>
  <c r="EX1" i="42"/>
  <c r="EY1" i="42"/>
  <c r="FH1" i="42"/>
  <c r="FI1" i="42"/>
  <c r="FJ1" i="42"/>
  <c r="FK1" i="42"/>
  <c r="FT1" i="42"/>
  <c r="FU1" i="42"/>
  <c r="FV1" i="42"/>
  <c r="FW1" i="42"/>
  <c r="GF1" i="42"/>
  <c r="GG1" i="42"/>
  <c r="GH1" i="42"/>
  <c r="GI1" i="42"/>
  <c r="GR1" i="42"/>
  <c r="GS1" i="42"/>
  <c r="GT1" i="42"/>
  <c r="GU1" i="42"/>
  <c r="HD1" i="42"/>
  <c r="HE1" i="42"/>
  <c r="HF1" i="42"/>
  <c r="HG1" i="42"/>
  <c r="HP1" i="42"/>
  <c r="HQ1" i="42"/>
  <c r="HR1" i="42"/>
  <c r="HS1" i="42"/>
  <c r="IB1" i="42"/>
  <c r="IC1" i="42"/>
  <c r="ID1" i="42"/>
  <c r="IE1" i="42"/>
  <c r="IN1" i="42"/>
  <c r="IO1" i="42"/>
  <c r="IP1" i="42"/>
  <c r="IQ1" i="42"/>
  <c r="IZ1" i="42"/>
  <c r="JA1" i="42"/>
  <c r="JB1" i="42"/>
  <c r="JC1" i="42"/>
  <c r="JL1" i="42"/>
  <c r="JM1" i="42"/>
  <c r="JN1" i="42"/>
  <c r="JO1" i="42"/>
  <c r="JX1" i="42"/>
  <c r="JY1" i="42"/>
  <c r="JZ1" i="42"/>
  <c r="KA1" i="42"/>
  <c r="D2" i="42"/>
  <c r="E2" i="42" s="1"/>
  <c r="H2" i="42" s="1"/>
  <c r="P2" i="42"/>
  <c r="Q2" i="42"/>
  <c r="T2" i="42" s="1"/>
  <c r="AB2" i="42"/>
  <c r="AC2" i="42" s="1"/>
  <c r="AF2" i="42" s="1"/>
  <c r="AN2" i="42"/>
  <c r="AO2" i="42"/>
  <c r="AR2" i="42" s="1"/>
  <c r="AZ2" i="42"/>
  <c r="BA2" i="42" s="1"/>
  <c r="BD2" i="42" s="1"/>
  <c r="BL2" i="42"/>
  <c r="BM2" i="42"/>
  <c r="BP2" i="42"/>
  <c r="BX2" i="42"/>
  <c r="BY2" i="42" s="1"/>
  <c r="CB2" i="42" s="1"/>
  <c r="CJ2" i="42"/>
  <c r="CK2" i="42"/>
  <c r="CN2" i="42"/>
  <c r="CV2" i="42"/>
  <c r="CW2" i="42" s="1"/>
  <c r="CZ2" i="42" s="1"/>
  <c r="DH2" i="42"/>
  <c r="DI2" i="42"/>
  <c r="DL2" i="42" s="1"/>
  <c r="DL6" i="42" s="1"/>
  <c r="DT2" i="42"/>
  <c r="DU2" i="42" s="1"/>
  <c r="DX2" i="42" s="1"/>
  <c r="EF2" i="42"/>
  <c r="EG2" i="42"/>
  <c r="EJ2" i="42" s="1"/>
  <c r="EJ6" i="42" s="1"/>
  <c r="ER2" i="42"/>
  <c r="ES2" i="42" s="1"/>
  <c r="EV2" i="42" s="1"/>
  <c r="FD2" i="42"/>
  <c r="FE2" i="42" s="1"/>
  <c r="FH2" i="42" s="1"/>
  <c r="FP2" i="42"/>
  <c r="FQ2" i="42"/>
  <c r="FT2" i="42" s="1"/>
  <c r="GB2" i="42"/>
  <c r="GC2" i="42" s="1"/>
  <c r="GF2" i="42" s="1"/>
  <c r="GN2" i="42"/>
  <c r="GO2" i="42"/>
  <c r="GR2" i="42" s="1"/>
  <c r="GZ2" i="42"/>
  <c r="HA2" i="42" s="1"/>
  <c r="HD2" i="42" s="1"/>
  <c r="HL2" i="42"/>
  <c r="HM2" i="42"/>
  <c r="HP2" i="42" s="1"/>
  <c r="HX2" i="42"/>
  <c r="HY2" i="42" s="1"/>
  <c r="IB2" i="42" s="1"/>
  <c r="IJ2" i="42"/>
  <c r="IK2" i="42"/>
  <c r="IN2" i="42" s="1"/>
  <c r="IV2" i="42"/>
  <c r="IW2" i="42" s="1"/>
  <c r="IZ2" i="42" s="1"/>
  <c r="JH2" i="42"/>
  <c r="JI2" i="42"/>
  <c r="JL2" i="42" s="1"/>
  <c r="JT2" i="42"/>
  <c r="JU2" i="42" s="1"/>
  <c r="JX2" i="42" s="1"/>
  <c r="JX5" i="42" s="1"/>
  <c r="D3" i="42"/>
  <c r="E3" i="42"/>
  <c r="H3" i="42" s="1"/>
  <c r="P3" i="42"/>
  <c r="Q3" i="42" s="1"/>
  <c r="T3" i="42" s="1"/>
  <c r="T6" i="42" s="1"/>
  <c r="AB3" i="42"/>
  <c r="AC3" i="42"/>
  <c r="AF3" i="42" s="1"/>
  <c r="AN3" i="42"/>
  <c r="AO3" i="42" s="1"/>
  <c r="AR3" i="42" s="1"/>
  <c r="AZ3" i="42"/>
  <c r="BA3" i="42"/>
  <c r="BD3" i="42" s="1"/>
  <c r="BL3" i="42"/>
  <c r="BM3" i="42" s="1"/>
  <c r="BP3" i="42" s="1"/>
  <c r="BX3" i="42"/>
  <c r="BY3" i="42"/>
  <c r="CB3" i="42" s="1"/>
  <c r="CJ3" i="42"/>
  <c r="CK3" i="42" s="1"/>
  <c r="CN3" i="42" s="1"/>
  <c r="CN5" i="42" s="1"/>
  <c r="CV3" i="42"/>
  <c r="CW3" i="42"/>
  <c r="CZ3" i="42" s="1"/>
  <c r="DH3" i="42"/>
  <c r="DI3" i="42" s="1"/>
  <c r="DL3" i="42" s="1"/>
  <c r="DT3" i="42"/>
  <c r="DU3" i="42"/>
  <c r="DX3" i="42" s="1"/>
  <c r="EF3" i="42"/>
  <c r="EG3" i="42" s="1"/>
  <c r="EJ3" i="42" s="1"/>
  <c r="ER3" i="42"/>
  <c r="ES3" i="42"/>
  <c r="EV3" i="42" s="1"/>
  <c r="FD3" i="42"/>
  <c r="FE3" i="42" s="1"/>
  <c r="FH3" i="42" s="1"/>
  <c r="FP3" i="42"/>
  <c r="FQ3" i="42"/>
  <c r="FT3" i="42" s="1"/>
  <c r="GB3" i="42"/>
  <c r="GC3" i="42" s="1"/>
  <c r="GF3" i="42" s="1"/>
  <c r="GN3" i="42"/>
  <c r="GO3" i="42"/>
  <c r="GR3" i="42" s="1"/>
  <c r="GZ3" i="42"/>
  <c r="HA3" i="42" s="1"/>
  <c r="HD3" i="42" s="1"/>
  <c r="HL3" i="42"/>
  <c r="HM3" i="42"/>
  <c r="HP3" i="42" s="1"/>
  <c r="HX3" i="42"/>
  <c r="HY3" i="42" s="1"/>
  <c r="IB3" i="42" s="1"/>
  <c r="IJ3" i="42"/>
  <c r="IK3" i="42"/>
  <c r="IN3" i="42" s="1"/>
  <c r="IV3" i="42"/>
  <c r="IW3" i="42" s="1"/>
  <c r="IZ3" i="42" s="1"/>
  <c r="JH3" i="42"/>
  <c r="JI3" i="42"/>
  <c r="JL3" i="42" s="1"/>
  <c r="JT3" i="42"/>
  <c r="JU3" i="42" s="1"/>
  <c r="JX3" i="42" s="1"/>
  <c r="D4" i="42"/>
  <c r="E4" i="42"/>
  <c r="H4" i="42" s="1"/>
  <c r="P4" i="42"/>
  <c r="Q4" i="42" s="1"/>
  <c r="T4" i="42" s="1"/>
  <c r="AB4" i="42"/>
  <c r="AC4" i="42"/>
  <c r="AF4" i="42" s="1"/>
  <c r="AN4" i="42"/>
  <c r="AO4" i="42" s="1"/>
  <c r="AR4" i="42" s="1"/>
  <c r="AZ4" i="42"/>
  <c r="BA4" i="42"/>
  <c r="BD4" i="42" s="1"/>
  <c r="BL4" i="42"/>
  <c r="BM4" i="42" s="1"/>
  <c r="BP4" i="42" s="1"/>
  <c r="BX4" i="42"/>
  <c r="BY4" i="42"/>
  <c r="CB4" i="42" s="1"/>
  <c r="CJ4" i="42"/>
  <c r="CK4" i="42" s="1"/>
  <c r="CN4" i="42" s="1"/>
  <c r="CV4" i="42"/>
  <c r="CW4" i="42"/>
  <c r="CZ4" i="42" s="1"/>
  <c r="DH4" i="42"/>
  <c r="DI4" i="42" s="1"/>
  <c r="DL4" i="42" s="1"/>
  <c r="DT4" i="42"/>
  <c r="DU4" i="42"/>
  <c r="DX4" i="42" s="1"/>
  <c r="EF4" i="42"/>
  <c r="EG4" i="42" s="1"/>
  <c r="EJ4" i="42" s="1"/>
  <c r="EK4" i="42"/>
  <c r="ER4" i="42"/>
  <c r="ES4" i="42"/>
  <c r="EV4" i="42" s="1"/>
  <c r="FD4" i="42"/>
  <c r="FE4" i="42"/>
  <c r="FH4" i="42"/>
  <c r="FP4" i="42"/>
  <c r="FQ4" i="42"/>
  <c r="FT4" i="42" s="1"/>
  <c r="GB4" i="42"/>
  <c r="GC4" i="42"/>
  <c r="GF4" i="42"/>
  <c r="GN4" i="42"/>
  <c r="GO4" i="42"/>
  <c r="GR4" i="42" s="1"/>
  <c r="GZ4" i="42"/>
  <c r="HA4" i="42"/>
  <c r="HD4" i="42"/>
  <c r="HL4" i="42"/>
  <c r="HM4" i="42"/>
  <c r="HP4" i="42" s="1"/>
  <c r="HX4" i="42"/>
  <c r="HY4" i="42"/>
  <c r="IB4" i="42"/>
  <c r="IJ4" i="42"/>
  <c r="IK4" i="42"/>
  <c r="IN4" i="42" s="1"/>
  <c r="IV4" i="42"/>
  <c r="IW4" i="42"/>
  <c r="IZ4" i="42"/>
  <c r="JH4" i="42"/>
  <c r="JI4" i="42"/>
  <c r="JL4" i="42" s="1"/>
  <c r="JT4" i="42"/>
  <c r="JU4" i="42"/>
  <c r="JX4" i="42"/>
  <c r="D5" i="42"/>
  <c r="E5" i="42"/>
  <c r="I2" i="42" s="1"/>
  <c r="P5" i="42"/>
  <c r="Q5" i="42"/>
  <c r="U2" i="42" s="1"/>
  <c r="AB5" i="42"/>
  <c r="AC5" i="42"/>
  <c r="AG2" i="42" s="1"/>
  <c r="AN5" i="42"/>
  <c r="AO5" i="42"/>
  <c r="AS2" i="42" s="1"/>
  <c r="AZ5" i="42"/>
  <c r="BA5" i="42"/>
  <c r="BE2" i="42" s="1"/>
  <c r="BL5" i="42"/>
  <c r="BM5" i="42"/>
  <c r="BQ2" i="42" s="1"/>
  <c r="BX5" i="42"/>
  <c r="BY5" i="42"/>
  <c r="CC2" i="42" s="1"/>
  <c r="CJ5" i="42"/>
  <c r="CK5" i="42"/>
  <c r="CO2" i="42" s="1"/>
  <c r="CV5" i="42"/>
  <c r="CW5" i="42"/>
  <c r="DA2" i="42" s="1"/>
  <c r="DH5" i="42"/>
  <c r="DI5" i="42"/>
  <c r="DM2" i="42" s="1"/>
  <c r="DT5" i="42"/>
  <c r="DU5" i="42"/>
  <c r="DY2" i="42" s="1"/>
  <c r="EF5" i="42"/>
  <c r="EG5" i="42"/>
  <c r="EK2" i="42" s="1"/>
  <c r="ER5" i="42"/>
  <c r="ES5" i="42"/>
  <c r="EW2" i="42" s="1"/>
  <c r="FD5" i="42"/>
  <c r="FE5" i="42"/>
  <c r="FI2" i="42" s="1"/>
  <c r="FP5" i="42"/>
  <c r="FQ5" i="42"/>
  <c r="FU2" i="42" s="1"/>
  <c r="GB5" i="42"/>
  <c r="GC5" i="42"/>
  <c r="GG2" i="42" s="1"/>
  <c r="GN5" i="42"/>
  <c r="GO5" i="42"/>
  <c r="GS2" i="42" s="1"/>
  <c r="GZ5" i="42"/>
  <c r="HA5" i="42"/>
  <c r="HE2" i="42" s="1"/>
  <c r="HL5" i="42"/>
  <c r="HM5" i="42"/>
  <c r="HQ2" i="42" s="1"/>
  <c r="HX5" i="42"/>
  <c r="HY5" i="42"/>
  <c r="IC2" i="42" s="1"/>
  <c r="IJ5" i="42"/>
  <c r="IK5" i="42"/>
  <c r="IO2" i="42" s="1"/>
  <c r="IV5" i="42"/>
  <c r="IW5" i="42"/>
  <c r="JA2" i="42" s="1"/>
  <c r="IZ5" i="42"/>
  <c r="JH5" i="42"/>
  <c r="JI5" i="42"/>
  <c r="JM2" i="42" s="1"/>
  <c r="JT5" i="42"/>
  <c r="JU5" i="42"/>
  <c r="JY2" i="42" s="1"/>
  <c r="D6" i="42"/>
  <c r="E6" i="42"/>
  <c r="I3" i="42" s="1"/>
  <c r="P6" i="42"/>
  <c r="Q6" i="42"/>
  <c r="U3" i="42" s="1"/>
  <c r="U6" i="42" s="1"/>
  <c r="AB6" i="42"/>
  <c r="AC6" i="42"/>
  <c r="AG3" i="42" s="1"/>
  <c r="AN6" i="42"/>
  <c r="AO6" i="42"/>
  <c r="AS3" i="42" s="1"/>
  <c r="AS5" i="42" s="1"/>
  <c r="AR6" i="42"/>
  <c r="AZ6" i="42"/>
  <c r="BA6" i="42"/>
  <c r="BE3" i="42" s="1"/>
  <c r="BL6" i="42"/>
  <c r="BM6" i="42"/>
  <c r="BQ3" i="42" s="1"/>
  <c r="BQ6" i="42" s="1"/>
  <c r="BP6" i="42"/>
  <c r="BX6" i="42"/>
  <c r="BY6" i="42"/>
  <c r="CC3" i="42" s="1"/>
  <c r="CJ6" i="42"/>
  <c r="CK6" i="42"/>
  <c r="CO3" i="42" s="1"/>
  <c r="CV6" i="42"/>
  <c r="CW6" i="42"/>
  <c r="DA3" i="42" s="1"/>
  <c r="DH6" i="42"/>
  <c r="DI6" i="42"/>
  <c r="DM3" i="42" s="1"/>
  <c r="DT6" i="42"/>
  <c r="DU6" i="42"/>
  <c r="DY3" i="42" s="1"/>
  <c r="EF6" i="42"/>
  <c r="EG6" i="42"/>
  <c r="EK3" i="42" s="1"/>
  <c r="EK5" i="42" s="1"/>
  <c r="ER6" i="42"/>
  <c r="ES6" i="42"/>
  <c r="EW3" i="42" s="1"/>
  <c r="FD6" i="42"/>
  <c r="FE6" i="42"/>
  <c r="FI3" i="42" s="1"/>
  <c r="FH6" i="42"/>
  <c r="FP6" i="42"/>
  <c r="FQ6" i="42"/>
  <c r="FU3" i="42" s="1"/>
  <c r="GB6" i="42"/>
  <c r="GC6" i="42" s="1"/>
  <c r="GG3" i="42" s="1"/>
  <c r="GF6" i="42"/>
  <c r="GN6" i="42"/>
  <c r="GO6" i="42"/>
  <c r="GS3" i="42" s="1"/>
  <c r="GZ6" i="42"/>
  <c r="HA6" i="42" s="1"/>
  <c r="HE3" i="42" s="1"/>
  <c r="HD6" i="42"/>
  <c r="HL6" i="42"/>
  <c r="HM6" i="42"/>
  <c r="HQ3" i="42" s="1"/>
  <c r="HP6" i="42"/>
  <c r="HX6" i="42"/>
  <c r="HY6" i="42"/>
  <c r="IC3" i="42" s="1"/>
  <c r="IB6" i="42"/>
  <c r="IJ6" i="42"/>
  <c r="IK6" i="42" s="1"/>
  <c r="IO3" i="42" s="1"/>
  <c r="IO6" i="42" s="1"/>
  <c r="IV6" i="42"/>
  <c r="IW6" i="42"/>
  <c r="JA3" i="42" s="1"/>
  <c r="IZ6" i="42"/>
  <c r="JH6" i="42"/>
  <c r="JI6" i="42" s="1"/>
  <c r="JM3" i="42" s="1"/>
  <c r="JM6" i="42" s="1"/>
  <c r="JT6" i="42"/>
  <c r="JU6" i="42"/>
  <c r="JY3" i="42" s="1"/>
  <c r="JX6" i="42"/>
  <c r="D7" i="42"/>
  <c r="E7" i="42" s="1"/>
  <c r="I4" i="42" s="1"/>
  <c r="P7" i="42"/>
  <c r="Q7" i="42"/>
  <c r="U4" i="42" s="1"/>
  <c r="AB7" i="42"/>
  <c r="AC7" i="42"/>
  <c r="AG4" i="42" s="1"/>
  <c r="AN7" i="42"/>
  <c r="AO7" i="42"/>
  <c r="AS4" i="42" s="1"/>
  <c r="AZ7" i="42"/>
  <c r="BA7" i="42" s="1"/>
  <c r="BE4" i="42" s="1"/>
  <c r="BL7" i="42"/>
  <c r="BM7" i="42"/>
  <c r="BQ4" i="42" s="1"/>
  <c r="BX7" i="42"/>
  <c r="BY7" i="42"/>
  <c r="CC4" i="42" s="1"/>
  <c r="CJ7" i="42"/>
  <c r="CK7" i="42"/>
  <c r="CO4" i="42" s="1"/>
  <c r="CV7" i="42"/>
  <c r="CW7" i="42" s="1"/>
  <c r="DA4" i="42" s="1"/>
  <c r="DH7" i="42"/>
  <c r="DI7" i="42"/>
  <c r="DM4" i="42" s="1"/>
  <c r="DT7" i="42"/>
  <c r="DU7" i="42"/>
  <c r="DY4" i="42" s="1"/>
  <c r="EF7" i="42"/>
  <c r="EG7" i="42"/>
  <c r="ER7" i="42"/>
  <c r="ES7" i="42" s="1"/>
  <c r="EW4" i="42" s="1"/>
  <c r="FD7" i="42"/>
  <c r="FE7" i="42"/>
  <c r="FI4" i="42" s="1"/>
  <c r="FP7" i="42"/>
  <c r="FQ7" i="42"/>
  <c r="FU4" i="42" s="1"/>
  <c r="GB7" i="42"/>
  <c r="GC7" i="42"/>
  <c r="GG4" i="42" s="1"/>
  <c r="GN7" i="42"/>
  <c r="GO7" i="42" s="1"/>
  <c r="GS4" i="42" s="1"/>
  <c r="GZ7" i="42"/>
  <c r="HA7" i="42"/>
  <c r="HE4" i="42" s="1"/>
  <c r="HL7" i="42"/>
  <c r="HM7" i="42"/>
  <c r="HQ4" i="42" s="1"/>
  <c r="HX7" i="42"/>
  <c r="HY7" i="42"/>
  <c r="IC4" i="42" s="1"/>
  <c r="IJ7" i="42"/>
  <c r="IK7" i="42" s="1"/>
  <c r="IO4" i="42" s="1"/>
  <c r="IV7" i="42"/>
  <c r="IW7" i="42"/>
  <c r="JA4" i="42" s="1"/>
  <c r="JH7" i="42"/>
  <c r="JI7" i="42"/>
  <c r="JM4" i="42" s="1"/>
  <c r="JT7" i="42"/>
  <c r="JU7" i="42"/>
  <c r="JY4" i="42" s="1"/>
  <c r="D8" i="42"/>
  <c r="E8" i="42" s="1"/>
  <c r="J2" i="42" s="1"/>
  <c r="P8" i="42"/>
  <c r="Q8" i="42"/>
  <c r="V2" i="42" s="1"/>
  <c r="W7" i="42" s="1"/>
  <c r="AB8" i="42"/>
  <c r="AC8" i="42"/>
  <c r="AH2" i="42" s="1"/>
  <c r="AN8" i="42"/>
  <c r="AO8" i="42"/>
  <c r="AT2" i="42" s="1"/>
  <c r="AZ8" i="42"/>
  <c r="BA8" i="42" s="1"/>
  <c r="BF2" i="42" s="1"/>
  <c r="BL8" i="42"/>
  <c r="BM8" i="42"/>
  <c r="BR2" i="42" s="1"/>
  <c r="BS7" i="42" s="1"/>
  <c r="BX8" i="42"/>
  <c r="BY8" i="42"/>
  <c r="CD2" i="42" s="1"/>
  <c r="CJ8" i="42"/>
  <c r="CK8" i="42"/>
  <c r="CP2" i="42" s="1"/>
  <c r="CV8" i="42"/>
  <c r="CW8" i="42" s="1"/>
  <c r="DB2" i="42" s="1"/>
  <c r="DH8" i="42"/>
  <c r="DI8" i="42"/>
  <c r="DN2" i="42" s="1"/>
  <c r="DO7" i="42" s="1"/>
  <c r="DT8" i="42"/>
  <c r="DU8" i="42"/>
  <c r="DZ2" i="42" s="1"/>
  <c r="EF8" i="42"/>
  <c r="EG8" i="42"/>
  <c r="EL2" i="42" s="1"/>
  <c r="ER8" i="42"/>
  <c r="ES8" i="42" s="1"/>
  <c r="EX2" i="42" s="1"/>
  <c r="FD8" i="42"/>
  <c r="FE8" i="42"/>
  <c r="FJ2" i="42" s="1"/>
  <c r="FK7" i="42" s="1"/>
  <c r="FP8" i="42"/>
  <c r="FQ8" i="42"/>
  <c r="FV2" i="42" s="1"/>
  <c r="GB8" i="42"/>
  <c r="GC8" i="42"/>
  <c r="GH2" i="42" s="1"/>
  <c r="GN8" i="42"/>
  <c r="GO8" i="42" s="1"/>
  <c r="GT2" i="42" s="1"/>
  <c r="GZ8" i="42"/>
  <c r="HA8" i="42"/>
  <c r="HF2" i="42" s="1"/>
  <c r="HG7" i="42" s="1"/>
  <c r="HL8" i="42"/>
  <c r="HM8" i="42"/>
  <c r="HR2" i="42" s="1"/>
  <c r="HX8" i="42"/>
  <c r="HY8" i="42"/>
  <c r="ID2" i="42" s="1"/>
  <c r="IJ8" i="42"/>
  <c r="IK8" i="42" s="1"/>
  <c r="IP2" i="42" s="1"/>
  <c r="IV8" i="42"/>
  <c r="IW8" i="42"/>
  <c r="JB2" i="42" s="1"/>
  <c r="JC7" i="42" s="1"/>
  <c r="JH8" i="42"/>
  <c r="JI8" i="42"/>
  <c r="JN2" i="42" s="1"/>
  <c r="JT8" i="42"/>
  <c r="JU8" i="42"/>
  <c r="JZ2" i="42" s="1"/>
  <c r="D9" i="42"/>
  <c r="E9" i="42" s="1"/>
  <c r="J3" i="42" s="1"/>
  <c r="P9" i="42"/>
  <c r="Q9" i="42"/>
  <c r="V3" i="42" s="1"/>
  <c r="AB9" i="42"/>
  <c r="AC9" i="42" s="1"/>
  <c r="AH3" i="42" s="1"/>
  <c r="AN9" i="42"/>
  <c r="AO9" i="42"/>
  <c r="AT3" i="42" s="1"/>
  <c r="AZ9" i="42"/>
  <c r="BA9" i="42" s="1"/>
  <c r="BF3" i="42" s="1"/>
  <c r="BL9" i="42"/>
  <c r="BM9" i="42"/>
  <c r="BR3" i="42" s="1"/>
  <c r="BX9" i="42"/>
  <c r="BY9" i="42" s="1"/>
  <c r="CD3" i="42" s="1"/>
  <c r="CJ9" i="42"/>
  <c r="CK9" i="42"/>
  <c r="CP3" i="42" s="1"/>
  <c r="CV9" i="42"/>
  <c r="CW9" i="42" s="1"/>
  <c r="DB3" i="42" s="1"/>
  <c r="DH9" i="42"/>
  <c r="DI9" i="42"/>
  <c r="DN3" i="42" s="1"/>
  <c r="DT9" i="42"/>
  <c r="DU9" i="42" s="1"/>
  <c r="DZ3" i="42" s="1"/>
  <c r="EF9" i="42"/>
  <c r="EG9" i="42"/>
  <c r="EL3" i="42" s="1"/>
  <c r="ER9" i="42"/>
  <c r="ES9" i="42" s="1"/>
  <c r="EX3" i="42" s="1"/>
  <c r="FD9" i="42"/>
  <c r="FE9" i="42"/>
  <c r="FJ3" i="42" s="1"/>
  <c r="FP9" i="42"/>
  <c r="FQ9" i="42" s="1"/>
  <c r="FV3" i="42" s="1"/>
  <c r="GB9" i="42"/>
  <c r="GC9" i="42"/>
  <c r="GH3" i="42" s="1"/>
  <c r="GN9" i="42"/>
  <c r="GO9" i="42" s="1"/>
  <c r="GT3" i="42" s="1"/>
  <c r="GZ9" i="42"/>
  <c r="HA9" i="42"/>
  <c r="HF3" i="42" s="1"/>
  <c r="HL9" i="42"/>
  <c r="HM9" i="42" s="1"/>
  <c r="HR3" i="42" s="1"/>
  <c r="HX9" i="42"/>
  <c r="HY9" i="42"/>
  <c r="ID3" i="42" s="1"/>
  <c r="IJ9" i="42"/>
  <c r="IK9" i="42" s="1"/>
  <c r="IP3" i="42" s="1"/>
  <c r="IV9" i="42"/>
  <c r="IW9" i="42"/>
  <c r="JB3" i="42" s="1"/>
  <c r="JH9" i="42"/>
  <c r="JI9" i="42" s="1"/>
  <c r="JN3" i="42" s="1"/>
  <c r="JT9" i="42"/>
  <c r="JU9" i="42"/>
  <c r="JZ3" i="42" s="1"/>
  <c r="D10" i="42"/>
  <c r="E10" i="42" s="1"/>
  <c r="J4" i="42" s="1"/>
  <c r="P10" i="42"/>
  <c r="Q10" i="42"/>
  <c r="V4" i="42" s="1"/>
  <c r="AB10" i="42"/>
  <c r="AC10" i="42" s="1"/>
  <c r="AH4" i="42" s="1"/>
  <c r="AN10" i="42"/>
  <c r="AO10" i="42"/>
  <c r="AT4" i="42" s="1"/>
  <c r="AZ10" i="42"/>
  <c r="BA10" i="42" s="1"/>
  <c r="BF4" i="42" s="1"/>
  <c r="BL10" i="42"/>
  <c r="BM10" i="42"/>
  <c r="BR4" i="42" s="1"/>
  <c r="BX10" i="42"/>
  <c r="BY10" i="42" s="1"/>
  <c r="CD4" i="42" s="1"/>
  <c r="CJ10" i="42"/>
  <c r="CK10" i="42"/>
  <c r="CP4" i="42" s="1"/>
  <c r="CV10" i="42"/>
  <c r="CW10" i="42" s="1"/>
  <c r="DB4" i="42" s="1"/>
  <c r="DH10" i="42"/>
  <c r="DI10" i="42"/>
  <c r="DN4" i="42" s="1"/>
  <c r="DT10" i="42"/>
  <c r="DU10" i="42" s="1"/>
  <c r="DZ4" i="42" s="1"/>
  <c r="EF10" i="42"/>
  <c r="EG10" i="42"/>
  <c r="EL4" i="42" s="1"/>
  <c r="ER10" i="42"/>
  <c r="ES10" i="42" s="1"/>
  <c r="EX4" i="42" s="1"/>
  <c r="FD10" i="42"/>
  <c r="FE10" i="42"/>
  <c r="FJ4" i="42" s="1"/>
  <c r="FP10" i="42"/>
  <c r="FQ10" i="42" s="1"/>
  <c r="FV4" i="42" s="1"/>
  <c r="GB10" i="42"/>
  <c r="GC10" i="42"/>
  <c r="GH4" i="42" s="1"/>
  <c r="GN10" i="42"/>
  <c r="GO10" i="42" s="1"/>
  <c r="GT4" i="42" s="1"/>
  <c r="GZ10" i="42"/>
  <c r="HA10" i="42"/>
  <c r="HF4" i="42" s="1"/>
  <c r="HL10" i="42"/>
  <c r="HM10" i="42" s="1"/>
  <c r="HR4" i="42" s="1"/>
  <c r="HX10" i="42"/>
  <c r="HY10" i="42"/>
  <c r="ID4" i="42" s="1"/>
  <c r="IJ10" i="42"/>
  <c r="IK10" i="42" s="1"/>
  <c r="IP4" i="42" s="1"/>
  <c r="IV10" i="42"/>
  <c r="IW10" i="42"/>
  <c r="JB4" i="42" s="1"/>
  <c r="JH10" i="42"/>
  <c r="JI10" i="42" s="1"/>
  <c r="JN4" i="42" s="1"/>
  <c r="JT10" i="42"/>
  <c r="JU10" i="42"/>
  <c r="JZ4" i="42" s="1"/>
  <c r="D11" i="42"/>
  <c r="E11" i="42" s="1"/>
  <c r="K2" i="42" s="1"/>
  <c r="P11" i="42"/>
  <c r="Q11" i="42"/>
  <c r="W2" i="42" s="1"/>
  <c r="AB11" i="42"/>
  <c r="AC11" i="42" s="1"/>
  <c r="AI2" i="42" s="1"/>
  <c r="AN11" i="42"/>
  <c r="AO11" i="42"/>
  <c r="AU2" i="42" s="1"/>
  <c r="AZ11" i="42"/>
  <c r="BA11" i="42" s="1"/>
  <c r="BG2" i="42" s="1"/>
  <c r="BL11" i="42"/>
  <c r="BM11" i="42"/>
  <c r="BS2" i="42" s="1"/>
  <c r="BX11" i="42"/>
  <c r="BY11" i="42" s="1"/>
  <c r="CE2" i="42" s="1"/>
  <c r="CJ11" i="42"/>
  <c r="CK11" i="42"/>
  <c r="CQ2" i="42" s="1"/>
  <c r="CV11" i="42"/>
  <c r="CW11" i="42" s="1"/>
  <c r="DC2" i="42" s="1"/>
  <c r="DH11" i="42"/>
  <c r="DI11" i="42"/>
  <c r="DO2" i="42" s="1"/>
  <c r="DT11" i="42"/>
  <c r="DU11" i="42" s="1"/>
  <c r="EA2" i="42" s="1"/>
  <c r="EF11" i="42"/>
  <c r="EG11" i="42"/>
  <c r="EM2" i="42" s="1"/>
  <c r="ER11" i="42"/>
  <c r="ES11" i="42" s="1"/>
  <c r="EY2" i="42" s="1"/>
  <c r="FD11" i="42"/>
  <c r="FE11" i="42"/>
  <c r="FK2" i="42" s="1"/>
  <c r="FP11" i="42"/>
  <c r="FQ11" i="42" s="1"/>
  <c r="FW2" i="42" s="1"/>
  <c r="GB11" i="42"/>
  <c r="GC11" i="42"/>
  <c r="GI2" i="42" s="1"/>
  <c r="GN11" i="42"/>
  <c r="GO11" i="42" s="1"/>
  <c r="GU2" i="42" s="1"/>
  <c r="GZ11" i="42"/>
  <c r="HA11" i="42"/>
  <c r="HG2" i="42" s="1"/>
  <c r="HL11" i="42"/>
  <c r="HM11" i="42" s="1"/>
  <c r="HS2" i="42" s="1"/>
  <c r="HX11" i="42"/>
  <c r="HY11" i="42"/>
  <c r="IE2" i="42" s="1"/>
  <c r="IJ11" i="42"/>
  <c r="IK11" i="42" s="1"/>
  <c r="IQ2" i="42" s="1"/>
  <c r="IV11" i="42"/>
  <c r="IW11" i="42"/>
  <c r="JC2" i="42" s="1"/>
  <c r="JH11" i="42"/>
  <c r="JI11" i="42" s="1"/>
  <c r="JO2" i="42" s="1"/>
  <c r="JT11" i="42"/>
  <c r="JU11" i="42"/>
  <c r="KA2" i="42" s="1"/>
  <c r="D12" i="42"/>
  <c r="E12" i="42" s="1"/>
  <c r="K3" i="42" s="1"/>
  <c r="P12" i="42"/>
  <c r="Q12" i="42"/>
  <c r="W3" i="42" s="1"/>
  <c r="AB12" i="42"/>
  <c r="AC12" i="42" s="1"/>
  <c r="AI3" i="42" s="1"/>
  <c r="AN12" i="42"/>
  <c r="AO12" i="42"/>
  <c r="AU3" i="42" s="1"/>
  <c r="AZ12" i="42"/>
  <c r="BA12" i="42" s="1"/>
  <c r="BG3" i="42" s="1"/>
  <c r="BL12" i="42"/>
  <c r="BM12" i="42"/>
  <c r="BS3" i="42" s="1"/>
  <c r="BX12" i="42"/>
  <c r="BY12" i="42" s="1"/>
  <c r="CE3" i="42" s="1"/>
  <c r="CJ12" i="42"/>
  <c r="CK12" i="42"/>
  <c r="CQ3" i="42" s="1"/>
  <c r="CV12" i="42"/>
  <c r="CW12" i="42" s="1"/>
  <c r="DC3" i="42" s="1"/>
  <c r="DH12" i="42"/>
  <c r="DI12" i="42"/>
  <c r="DO3" i="42" s="1"/>
  <c r="DT12" i="42"/>
  <c r="DU12" i="42" s="1"/>
  <c r="EA3" i="42" s="1"/>
  <c r="EF12" i="42"/>
  <c r="EG12" i="42"/>
  <c r="EM3" i="42" s="1"/>
  <c r="ER12" i="42"/>
  <c r="ES12" i="42" s="1"/>
  <c r="EY3" i="42" s="1"/>
  <c r="FD12" i="42"/>
  <c r="FE12" i="42"/>
  <c r="FK3" i="42" s="1"/>
  <c r="FP12" i="42"/>
  <c r="FQ12" i="42" s="1"/>
  <c r="FW3" i="42" s="1"/>
  <c r="GB12" i="42"/>
  <c r="GC12" i="42"/>
  <c r="GI3" i="42" s="1"/>
  <c r="GN12" i="42"/>
  <c r="GO12" i="42" s="1"/>
  <c r="GU3" i="42" s="1"/>
  <c r="GZ12" i="42"/>
  <c r="HA12" i="42"/>
  <c r="HG3" i="42" s="1"/>
  <c r="HL12" i="42"/>
  <c r="HM12" i="42" s="1"/>
  <c r="HS3" i="42" s="1"/>
  <c r="HX12" i="42"/>
  <c r="HY12" i="42"/>
  <c r="IE3" i="42" s="1"/>
  <c r="IJ12" i="42"/>
  <c r="IK12" i="42" s="1"/>
  <c r="IQ3" i="42" s="1"/>
  <c r="IV12" i="42"/>
  <c r="IW12" i="42"/>
  <c r="JC3" i="42" s="1"/>
  <c r="JH12" i="42"/>
  <c r="JI12" i="42" s="1"/>
  <c r="JO3" i="42" s="1"/>
  <c r="JT12" i="42"/>
  <c r="JU12" i="42"/>
  <c r="KA3" i="42" s="1"/>
  <c r="D13" i="42"/>
  <c r="E13" i="42" s="1"/>
  <c r="K4" i="42" s="1"/>
  <c r="P13" i="42"/>
  <c r="Q13" i="42"/>
  <c r="W4" i="42" s="1"/>
  <c r="AB13" i="42"/>
  <c r="AC13" i="42" s="1"/>
  <c r="AI4" i="42" s="1"/>
  <c r="AN13" i="42"/>
  <c r="AO13" i="42"/>
  <c r="AU4" i="42" s="1"/>
  <c r="AZ13" i="42"/>
  <c r="BA13" i="42" s="1"/>
  <c r="BG4" i="42" s="1"/>
  <c r="BL13" i="42"/>
  <c r="BM13" i="42"/>
  <c r="BS4" i="42" s="1"/>
  <c r="BX13" i="42"/>
  <c r="BY13" i="42" s="1"/>
  <c r="CE4" i="42" s="1"/>
  <c r="CJ13" i="42"/>
  <c r="CK13" i="42"/>
  <c r="CQ4" i="42" s="1"/>
  <c r="CV13" i="42"/>
  <c r="CW13" i="42" s="1"/>
  <c r="DC4" i="42" s="1"/>
  <c r="DH13" i="42"/>
  <c r="DI13" i="42"/>
  <c r="DO4" i="42" s="1"/>
  <c r="DT13" i="42"/>
  <c r="DU13" i="42" s="1"/>
  <c r="EA4" i="42" s="1"/>
  <c r="EF13" i="42"/>
  <c r="EG13" i="42"/>
  <c r="EM4" i="42" s="1"/>
  <c r="ER13" i="42"/>
  <c r="ES13" i="42" s="1"/>
  <c r="EY4" i="42" s="1"/>
  <c r="FD13" i="42"/>
  <c r="FE13" i="42"/>
  <c r="FK4" i="42" s="1"/>
  <c r="FP13" i="42"/>
  <c r="FQ13" i="42" s="1"/>
  <c r="FW4" i="42" s="1"/>
  <c r="GB13" i="42"/>
  <c r="GC13" i="42"/>
  <c r="GI4" i="42" s="1"/>
  <c r="GN13" i="42"/>
  <c r="GO13" i="42" s="1"/>
  <c r="GU4" i="42" s="1"/>
  <c r="GZ13" i="42"/>
  <c r="HA13" i="42"/>
  <c r="HG4" i="42" s="1"/>
  <c r="HL13" i="42"/>
  <c r="HM13" i="42" s="1"/>
  <c r="HS4" i="42" s="1"/>
  <c r="HX13" i="42"/>
  <c r="HY13" i="42"/>
  <c r="IE4" i="42" s="1"/>
  <c r="IJ13" i="42"/>
  <c r="IK13" i="42" s="1"/>
  <c r="IQ4" i="42" s="1"/>
  <c r="IV13" i="42"/>
  <c r="IW13" i="42"/>
  <c r="JC4" i="42" s="1"/>
  <c r="JH13" i="42"/>
  <c r="JI13" i="42" s="1"/>
  <c r="JO4" i="42" s="1"/>
  <c r="JT13" i="42"/>
  <c r="JU13" i="42"/>
  <c r="KA4" i="42" s="1"/>
  <c r="M3" i="41"/>
  <c r="T3" i="41"/>
  <c r="AA3" i="41"/>
  <c r="AH3" i="41"/>
  <c r="AO3" i="41"/>
  <c r="AV3" i="41"/>
  <c r="BC3" i="41"/>
  <c r="BJ3" i="41"/>
  <c r="BQ3" i="41"/>
  <c r="BX3" i="41"/>
  <c r="CE3" i="41"/>
  <c r="CL3" i="41"/>
  <c r="M4" i="41"/>
  <c r="T4" i="41"/>
  <c r="AA4" i="41"/>
  <c r="AH4" i="41"/>
  <c r="AO4" i="41"/>
  <c r="AV4" i="41"/>
  <c r="BC4" i="41"/>
  <c r="BJ4" i="41"/>
  <c r="BQ4" i="41"/>
  <c r="BX4" i="41"/>
  <c r="CE4" i="41"/>
  <c r="CL4" i="41"/>
  <c r="M5" i="41"/>
  <c r="T5" i="41"/>
  <c r="AA5" i="41"/>
  <c r="AH5" i="41"/>
  <c r="AO5" i="41"/>
  <c r="AV5" i="41"/>
  <c r="BC5" i="41"/>
  <c r="BJ5" i="41"/>
  <c r="BQ5" i="41"/>
  <c r="BX5" i="41"/>
  <c r="CE5" i="41"/>
  <c r="CL5" i="41"/>
  <c r="M6" i="41"/>
  <c r="T6" i="41"/>
  <c r="AA6" i="41"/>
  <c r="AH6" i="41"/>
  <c r="AO6" i="41"/>
  <c r="AV6" i="41"/>
  <c r="BC6" i="41"/>
  <c r="BJ6" i="41"/>
  <c r="BQ6" i="41"/>
  <c r="BX6" i="41"/>
  <c r="CE6" i="41"/>
  <c r="CL6" i="41"/>
  <c r="M7" i="41"/>
  <c r="T7" i="41"/>
  <c r="AA7" i="41"/>
  <c r="AH7" i="41"/>
  <c r="AO7" i="41"/>
  <c r="AV7" i="41"/>
  <c r="BC7" i="41"/>
  <c r="BJ7" i="41"/>
  <c r="BQ7" i="41"/>
  <c r="BX7" i="41"/>
  <c r="CE7" i="41"/>
  <c r="CL7" i="41"/>
  <c r="M8" i="41"/>
  <c r="T8" i="41"/>
  <c r="AA8" i="41"/>
  <c r="AH8" i="41"/>
  <c r="AO8" i="41"/>
  <c r="AV8" i="41"/>
  <c r="BC8" i="41"/>
  <c r="BJ8" i="41"/>
  <c r="BQ8" i="41"/>
  <c r="BX8" i="41"/>
  <c r="CE8" i="41"/>
  <c r="CL8" i="41"/>
  <c r="M9" i="41"/>
  <c r="T9" i="41"/>
  <c r="AA9" i="41"/>
  <c r="AH9" i="41"/>
  <c r="AO9" i="41"/>
  <c r="AV9" i="41"/>
  <c r="BC9" i="41"/>
  <c r="BJ9" i="41"/>
  <c r="BQ9" i="41"/>
  <c r="BX9" i="41"/>
  <c r="CE9" i="41"/>
  <c r="CL9" i="41"/>
  <c r="M10" i="41"/>
  <c r="T10" i="41"/>
  <c r="AA10" i="41"/>
  <c r="AH10" i="41"/>
  <c r="AO10" i="41"/>
  <c r="AV10" i="41"/>
  <c r="BC10" i="41"/>
  <c r="BJ10" i="41"/>
  <c r="BQ10" i="41"/>
  <c r="BX10" i="41"/>
  <c r="CE10" i="41"/>
  <c r="CL10" i="41"/>
  <c r="M11" i="41"/>
  <c r="T11" i="41"/>
  <c r="AA11" i="41"/>
  <c r="AH11" i="41"/>
  <c r="AO11" i="41"/>
  <c r="AV11" i="41"/>
  <c r="BC11" i="41"/>
  <c r="BJ11" i="41"/>
  <c r="BQ11" i="41"/>
  <c r="BX11" i="41"/>
  <c r="CE11" i="41"/>
  <c r="CL11" i="41"/>
  <c r="M12" i="41"/>
  <c r="T12" i="41"/>
  <c r="AA12" i="41"/>
  <c r="AH12" i="41"/>
  <c r="AO12" i="41"/>
  <c r="AV12" i="41"/>
  <c r="BC12" i="41"/>
  <c r="BJ12" i="41"/>
  <c r="BQ12" i="41"/>
  <c r="BX12" i="41"/>
  <c r="CE12" i="41"/>
  <c r="CL12" i="41"/>
  <c r="M13" i="41"/>
  <c r="T13" i="41"/>
  <c r="AA13" i="41"/>
  <c r="AH13" i="41"/>
  <c r="AO13" i="41"/>
  <c r="AV13" i="41"/>
  <c r="BC13" i="41"/>
  <c r="BJ13" i="41"/>
  <c r="BQ13" i="41"/>
  <c r="BX13" i="41"/>
  <c r="CE13" i="41"/>
  <c r="CL13" i="41"/>
  <c r="M14" i="41"/>
  <c r="T14" i="41"/>
  <c r="AA14" i="41"/>
  <c r="AH14" i="41"/>
  <c r="AO14" i="41"/>
  <c r="AV14" i="41"/>
  <c r="BC14" i="41"/>
  <c r="BJ14" i="41"/>
  <c r="BQ14" i="41"/>
  <c r="BX14" i="41"/>
  <c r="CE14" i="41"/>
  <c r="CL14" i="41"/>
  <c r="M15" i="41"/>
  <c r="T15" i="41"/>
  <c r="AA15" i="41"/>
  <c r="AH15" i="41"/>
  <c r="AO15" i="41"/>
  <c r="AV15" i="41"/>
  <c r="BC15" i="41"/>
  <c r="BJ15" i="41"/>
  <c r="BQ15" i="41"/>
  <c r="BX15" i="41"/>
  <c r="CE15" i="41"/>
  <c r="CL15" i="41"/>
  <c r="M16" i="41"/>
  <c r="T16" i="41"/>
  <c r="AA16" i="41"/>
  <c r="AH16" i="41"/>
  <c r="AO16" i="41"/>
  <c r="AV16" i="41"/>
  <c r="BC16" i="41"/>
  <c r="BJ16" i="41"/>
  <c r="BQ16" i="41"/>
  <c r="BX16" i="41"/>
  <c r="CE16" i="41"/>
  <c r="CL16" i="41"/>
  <c r="M17" i="41"/>
  <c r="T17" i="41"/>
  <c r="AA17" i="41"/>
  <c r="AH17" i="41"/>
  <c r="AO17" i="41"/>
  <c r="AV17" i="41"/>
  <c r="BC17" i="41"/>
  <c r="BJ17" i="41"/>
  <c r="BQ17" i="41"/>
  <c r="BX17" i="41"/>
  <c r="CE17" i="41"/>
  <c r="CL17" i="41"/>
  <c r="M18" i="41"/>
  <c r="T18" i="41"/>
  <c r="AA18" i="41"/>
  <c r="AH18" i="41"/>
  <c r="AO18" i="41"/>
  <c r="AV18" i="41"/>
  <c r="BC18" i="41"/>
  <c r="BJ18" i="41"/>
  <c r="BQ18" i="41"/>
  <c r="BX18" i="41"/>
  <c r="CE18" i="41"/>
  <c r="CL18" i="41"/>
  <c r="M19" i="41"/>
  <c r="T19" i="41"/>
  <c r="AA19" i="41"/>
  <c r="AH19" i="41"/>
  <c r="AO19" i="41"/>
  <c r="AV19" i="41"/>
  <c r="BC19" i="41"/>
  <c r="BJ19" i="41"/>
  <c r="BQ19" i="41"/>
  <c r="BX19" i="41"/>
  <c r="CE19" i="41"/>
  <c r="CL19" i="41"/>
  <c r="M20" i="41"/>
  <c r="T20" i="41"/>
  <c r="AA20" i="41"/>
  <c r="AH20" i="41"/>
  <c r="AO20" i="41"/>
  <c r="AV20" i="41"/>
  <c r="BC20" i="41"/>
  <c r="BJ20" i="41"/>
  <c r="BQ20" i="41"/>
  <c r="BX20" i="41"/>
  <c r="CE20" i="41"/>
  <c r="CL20" i="41"/>
  <c r="M21" i="41"/>
  <c r="T21" i="41"/>
  <c r="AA21" i="41"/>
  <c r="AH21" i="41"/>
  <c r="AO21" i="41"/>
  <c r="AV21" i="41"/>
  <c r="BC21" i="41"/>
  <c r="BJ21" i="41"/>
  <c r="BQ21" i="41"/>
  <c r="BX21" i="41"/>
  <c r="CE21" i="41"/>
  <c r="CL21" i="41"/>
  <c r="M22" i="41"/>
  <c r="T22" i="41"/>
  <c r="AA22" i="41"/>
  <c r="AH22" i="41"/>
  <c r="AO22" i="41"/>
  <c r="AV22" i="41"/>
  <c r="BC22" i="41"/>
  <c r="BJ22" i="41"/>
  <c r="BQ22" i="41"/>
  <c r="BX22" i="41"/>
  <c r="CE22" i="41"/>
  <c r="CL22" i="41"/>
  <c r="M23" i="41"/>
  <c r="T23" i="41"/>
  <c r="AA23" i="41"/>
  <c r="AH23" i="41"/>
  <c r="AO23" i="41"/>
  <c r="AV23" i="41"/>
  <c r="BC23" i="41"/>
  <c r="BJ23" i="41"/>
  <c r="BQ23" i="41"/>
  <c r="BX23" i="41"/>
  <c r="CE23" i="41"/>
  <c r="CL23" i="41"/>
  <c r="M24" i="41"/>
  <c r="T24" i="41"/>
  <c r="AA24" i="41"/>
  <c r="AH24" i="41"/>
  <c r="AO24" i="41"/>
  <c r="AV24" i="41"/>
  <c r="BC24" i="41"/>
  <c r="BJ24" i="41"/>
  <c r="BQ24" i="41"/>
  <c r="BX24" i="41"/>
  <c r="CE24" i="41"/>
  <c r="CL24" i="41"/>
  <c r="M25" i="41"/>
  <c r="T25" i="41"/>
  <c r="AA25" i="41"/>
  <c r="AH25" i="41"/>
  <c r="AO25" i="41"/>
  <c r="AV25" i="41"/>
  <c r="BC25" i="41"/>
  <c r="BJ25" i="41"/>
  <c r="BQ25" i="41"/>
  <c r="BX25" i="41"/>
  <c r="CE25" i="41"/>
  <c r="CL25" i="41"/>
  <c r="M26" i="41"/>
  <c r="T26" i="41"/>
  <c r="AA26" i="41"/>
  <c r="AH26" i="41"/>
  <c r="AO26" i="41"/>
  <c r="AV26" i="41"/>
  <c r="BC26" i="41"/>
  <c r="BJ26" i="41"/>
  <c r="BQ26" i="41"/>
  <c r="BX26" i="41"/>
  <c r="CE26" i="41"/>
  <c r="CL26" i="41"/>
  <c r="M27" i="41"/>
  <c r="T27" i="41"/>
  <c r="AA27" i="41"/>
  <c r="AH27" i="41"/>
  <c r="AO27" i="41"/>
  <c r="AV27" i="41"/>
  <c r="BC27" i="41"/>
  <c r="BJ27" i="41"/>
  <c r="BQ27" i="41"/>
  <c r="BX27" i="41"/>
  <c r="CE27" i="41"/>
  <c r="CL27" i="41"/>
  <c r="M28" i="41"/>
  <c r="T28" i="41"/>
  <c r="AA28" i="41"/>
  <c r="AH28" i="41"/>
  <c r="AO28" i="41"/>
  <c r="AV28" i="41"/>
  <c r="BC28" i="41"/>
  <c r="BJ28" i="41"/>
  <c r="BQ28" i="41"/>
  <c r="BX28" i="41"/>
  <c r="CE28" i="41"/>
  <c r="CL28" i="41"/>
  <c r="M29" i="41"/>
  <c r="T29" i="41"/>
  <c r="AA29" i="41"/>
  <c r="AH29" i="41"/>
  <c r="AO29" i="41"/>
  <c r="AV29" i="41"/>
  <c r="BC29" i="41"/>
  <c r="BJ29" i="41"/>
  <c r="BQ29" i="41"/>
  <c r="BX29" i="41"/>
  <c r="CE29" i="41"/>
  <c r="CL29" i="41"/>
  <c r="M30" i="41"/>
  <c r="T30" i="41"/>
  <c r="AA30" i="41"/>
  <c r="AH30" i="41"/>
  <c r="AO30" i="41"/>
  <c r="AV30" i="41"/>
  <c r="BC30" i="41"/>
  <c r="BJ30" i="41"/>
  <c r="BQ30" i="41"/>
  <c r="BX30" i="41"/>
  <c r="CE30" i="41"/>
  <c r="CL30" i="41"/>
  <c r="M31" i="41"/>
  <c r="T31" i="41"/>
  <c r="AA31" i="41"/>
  <c r="AH31" i="41"/>
  <c r="AO31" i="41"/>
  <c r="AV31" i="41"/>
  <c r="BC31" i="41"/>
  <c r="BJ31" i="41"/>
  <c r="BQ31" i="41"/>
  <c r="BX31" i="41"/>
  <c r="CE31" i="41"/>
  <c r="CL31" i="41"/>
  <c r="M32" i="41"/>
  <c r="T32" i="41"/>
  <c r="AA32" i="41"/>
  <c r="AH32" i="41"/>
  <c r="AO32" i="41"/>
  <c r="AV32" i="41"/>
  <c r="BC32" i="41"/>
  <c r="BJ32" i="41"/>
  <c r="BQ32" i="41"/>
  <c r="BX32" i="41"/>
  <c r="CE32" i="41"/>
  <c r="CL32" i="41"/>
  <c r="M33" i="41"/>
  <c r="T33" i="41"/>
  <c r="AA33" i="41"/>
  <c r="AH33" i="41"/>
  <c r="AO33" i="41"/>
  <c r="AV33" i="41"/>
  <c r="BC33" i="41"/>
  <c r="BJ33" i="41"/>
  <c r="BQ33" i="41"/>
  <c r="BX33" i="41"/>
  <c r="CE33" i="41"/>
  <c r="CL33" i="41"/>
  <c r="M34" i="41"/>
  <c r="T34" i="41"/>
  <c r="AA34" i="41"/>
  <c r="AH34" i="41"/>
  <c r="AO34" i="41"/>
  <c r="AV34" i="41"/>
  <c r="BC34" i="41"/>
  <c r="BJ34" i="41"/>
  <c r="BQ34" i="41"/>
  <c r="BX34" i="41"/>
  <c r="CE34" i="41"/>
  <c r="CL34" i="41"/>
  <c r="M35" i="41"/>
  <c r="T35" i="41"/>
  <c r="AA35" i="41"/>
  <c r="AH35" i="41"/>
  <c r="AO35" i="41"/>
  <c r="AV35" i="41"/>
  <c r="BC35" i="41"/>
  <c r="BJ35" i="41"/>
  <c r="BQ35" i="41"/>
  <c r="BX35" i="41"/>
  <c r="CE35" i="41"/>
  <c r="CL35" i="41"/>
  <c r="M36" i="41"/>
  <c r="T36" i="41"/>
  <c r="AA36" i="41"/>
  <c r="AH36" i="41"/>
  <c r="AO36" i="41"/>
  <c r="AV36" i="41"/>
  <c r="BC36" i="41"/>
  <c r="BJ36" i="41"/>
  <c r="BQ36" i="41"/>
  <c r="BX36" i="41"/>
  <c r="CE36" i="41"/>
  <c r="CL36" i="41"/>
  <c r="M37" i="41"/>
  <c r="T37" i="41"/>
  <c r="AA37" i="41"/>
  <c r="AH37" i="41"/>
  <c r="AO37" i="41"/>
  <c r="AV37" i="41"/>
  <c r="BC37" i="41"/>
  <c r="BJ37" i="41"/>
  <c r="BQ37" i="41"/>
  <c r="BX37" i="41"/>
  <c r="CE37" i="41"/>
  <c r="CL37" i="41"/>
  <c r="M38" i="41"/>
  <c r="T38" i="41"/>
  <c r="AA38" i="41"/>
  <c r="AH38" i="41"/>
  <c r="AO38" i="41"/>
  <c r="AV38" i="41"/>
  <c r="BC38" i="41"/>
  <c r="BJ38" i="41"/>
  <c r="BQ38" i="41"/>
  <c r="BX38" i="41"/>
  <c r="CE38" i="41"/>
  <c r="CL38" i="41"/>
  <c r="M39" i="41"/>
  <c r="T39" i="41"/>
  <c r="AA39" i="41"/>
  <c r="AH39" i="41"/>
  <c r="AO39" i="41"/>
  <c r="AV39" i="41"/>
  <c r="BC39" i="41"/>
  <c r="BJ39" i="41"/>
  <c r="BQ39" i="41"/>
  <c r="BX39" i="41"/>
  <c r="CE39" i="41"/>
  <c r="CL39" i="41"/>
  <c r="M40" i="41"/>
  <c r="T40" i="41"/>
  <c r="AA40" i="41"/>
  <c r="AH40" i="41"/>
  <c r="AO40" i="41"/>
  <c r="AV40" i="41"/>
  <c r="BC40" i="41"/>
  <c r="BJ40" i="41"/>
  <c r="BQ40" i="41"/>
  <c r="BX40" i="41"/>
  <c r="CE40" i="41"/>
  <c r="CL40" i="41"/>
  <c r="M41" i="41"/>
  <c r="T41" i="41"/>
  <c r="AA41" i="41"/>
  <c r="AH41" i="41"/>
  <c r="AO41" i="41"/>
  <c r="AV41" i="41"/>
  <c r="BC41" i="41"/>
  <c r="BJ41" i="41"/>
  <c r="BQ41" i="41"/>
  <c r="BX41" i="41"/>
  <c r="CE41" i="41"/>
  <c r="CL41" i="41"/>
  <c r="M42" i="41"/>
  <c r="T42" i="41"/>
  <c r="AA42" i="41"/>
  <c r="AH42" i="41"/>
  <c r="AO42" i="41"/>
  <c r="AV42" i="41"/>
  <c r="BC42" i="41"/>
  <c r="BJ42" i="41"/>
  <c r="BQ42" i="41"/>
  <c r="BX42" i="41"/>
  <c r="CE42" i="41"/>
  <c r="CL42" i="41"/>
  <c r="M43" i="41"/>
  <c r="T43" i="41"/>
  <c r="AA43" i="41"/>
  <c r="AH43" i="41"/>
  <c r="AO43" i="41"/>
  <c r="AV43" i="41"/>
  <c r="BC43" i="41"/>
  <c r="BJ43" i="41"/>
  <c r="BQ43" i="41"/>
  <c r="BX43" i="41"/>
  <c r="CE43" i="41"/>
  <c r="CL43" i="41"/>
  <c r="M44" i="41"/>
  <c r="T44" i="41"/>
  <c r="AA44" i="41"/>
  <c r="AH44" i="41"/>
  <c r="AO44" i="41"/>
  <c r="AV44" i="41"/>
  <c r="BC44" i="41"/>
  <c r="BJ44" i="41"/>
  <c r="BQ44" i="41"/>
  <c r="BX44" i="41"/>
  <c r="CE44" i="41"/>
  <c r="CL44" i="41"/>
  <c r="M45" i="41"/>
  <c r="T45" i="41"/>
  <c r="AA45" i="41"/>
  <c r="AH45" i="41"/>
  <c r="AO45" i="41"/>
  <c r="AV45" i="41"/>
  <c r="BC45" i="41"/>
  <c r="BJ45" i="41"/>
  <c r="BQ45" i="41"/>
  <c r="BX45" i="41"/>
  <c r="CE45" i="41"/>
  <c r="CL45" i="41"/>
  <c r="M46" i="41"/>
  <c r="T46" i="41"/>
  <c r="AA46" i="41"/>
  <c r="AH46" i="41"/>
  <c r="AO46" i="41"/>
  <c r="AV46" i="41"/>
  <c r="BC46" i="41"/>
  <c r="BJ46" i="41"/>
  <c r="BQ46" i="41"/>
  <c r="BX46" i="41"/>
  <c r="CE46" i="41"/>
  <c r="CL46" i="41"/>
  <c r="M47" i="41"/>
  <c r="T47" i="41"/>
  <c r="AA47" i="41"/>
  <c r="AH47" i="41"/>
  <c r="AO47" i="41"/>
  <c r="AV47" i="41"/>
  <c r="BC47" i="41"/>
  <c r="BJ47" i="41"/>
  <c r="BQ47" i="41"/>
  <c r="BX47" i="41"/>
  <c r="CE47" i="41"/>
  <c r="CL47" i="41"/>
  <c r="M48" i="41"/>
  <c r="T48" i="41"/>
  <c r="AA48" i="41"/>
  <c r="AH48" i="41"/>
  <c r="AO48" i="41"/>
  <c r="AV48" i="41"/>
  <c r="BC48" i="41"/>
  <c r="BJ48" i="41"/>
  <c r="BQ48" i="41"/>
  <c r="BX48" i="41"/>
  <c r="CE48" i="41"/>
  <c r="CL48" i="41"/>
  <c r="M49" i="41"/>
  <c r="T49" i="41"/>
  <c r="AA49" i="41"/>
  <c r="AH49" i="41"/>
  <c r="AO49" i="41"/>
  <c r="AV49" i="41"/>
  <c r="BC49" i="41"/>
  <c r="BJ49" i="41"/>
  <c r="BQ49" i="41"/>
  <c r="BX49" i="41"/>
  <c r="CE49" i="41"/>
  <c r="CL49" i="41"/>
  <c r="M50" i="41"/>
  <c r="T50" i="41"/>
  <c r="AA50" i="41"/>
  <c r="AH50" i="41"/>
  <c r="AO50" i="41"/>
  <c r="AV50" i="41"/>
  <c r="BC50" i="41"/>
  <c r="BJ50" i="41"/>
  <c r="BQ50" i="41"/>
  <c r="BX50" i="41"/>
  <c r="CE50" i="41"/>
  <c r="CL50" i="41"/>
  <c r="M51" i="41"/>
  <c r="T51" i="41"/>
  <c r="AA51" i="41"/>
  <c r="AH51" i="41"/>
  <c r="AO51" i="41"/>
  <c r="AV51" i="41"/>
  <c r="BC51" i="41"/>
  <c r="BJ51" i="41"/>
  <c r="BQ51" i="41"/>
  <c r="BX51" i="41"/>
  <c r="CE51" i="41"/>
  <c r="CL51" i="41"/>
  <c r="M52" i="41"/>
  <c r="T52" i="41"/>
  <c r="AA52" i="41"/>
  <c r="AH52" i="41"/>
  <c r="AO52" i="41"/>
  <c r="AV52" i="41"/>
  <c r="BC52" i="41"/>
  <c r="BJ52" i="41"/>
  <c r="BQ52" i="41"/>
  <c r="BX52" i="41"/>
  <c r="CE52" i="41"/>
  <c r="CL52" i="41"/>
  <c r="M53" i="41"/>
  <c r="T53" i="41"/>
  <c r="AA53" i="41"/>
  <c r="AH53" i="41"/>
  <c r="AO53" i="41"/>
  <c r="AV53" i="41"/>
  <c r="BC53" i="41"/>
  <c r="BJ53" i="41"/>
  <c r="BQ53" i="41"/>
  <c r="BX53" i="41"/>
  <c r="CE53" i="41"/>
  <c r="CL53" i="41"/>
  <c r="M54" i="41"/>
  <c r="T54" i="41"/>
  <c r="AA54" i="41"/>
  <c r="AH54" i="41"/>
  <c r="AO54" i="41"/>
  <c r="AV54" i="41"/>
  <c r="BC54" i="41"/>
  <c r="BJ54" i="41"/>
  <c r="BQ54" i="41"/>
  <c r="BX54" i="41"/>
  <c r="CE54" i="41"/>
  <c r="CL54" i="41"/>
  <c r="M55" i="41"/>
  <c r="T55" i="41"/>
  <c r="AA55" i="41"/>
  <c r="AH55" i="41"/>
  <c r="AO55" i="41"/>
  <c r="AV55" i="41"/>
  <c r="BC55" i="41"/>
  <c r="BJ55" i="41"/>
  <c r="BQ55" i="41"/>
  <c r="BX55" i="41"/>
  <c r="CE55" i="41"/>
  <c r="CL55" i="41"/>
  <c r="M56" i="41"/>
  <c r="T56" i="41"/>
  <c r="AA56" i="41"/>
  <c r="AH56" i="41"/>
  <c r="AO56" i="41"/>
  <c r="AV56" i="41"/>
  <c r="BC56" i="41"/>
  <c r="BJ56" i="41"/>
  <c r="BQ56" i="41"/>
  <c r="BX56" i="41"/>
  <c r="CE56" i="41"/>
  <c r="CL56" i="41"/>
  <c r="M57" i="41"/>
  <c r="T57" i="41"/>
  <c r="AA57" i="41"/>
  <c r="AH57" i="41"/>
  <c r="AO57" i="41"/>
  <c r="AV57" i="41"/>
  <c r="BC57" i="41"/>
  <c r="BJ57" i="41"/>
  <c r="BQ57" i="41"/>
  <c r="BX57" i="41"/>
  <c r="CE57" i="41"/>
  <c r="CL57" i="41"/>
  <c r="M58" i="41"/>
  <c r="T58" i="41"/>
  <c r="AA58" i="41"/>
  <c r="AH58" i="41"/>
  <c r="AO58" i="41"/>
  <c r="AV58" i="41"/>
  <c r="BC58" i="41"/>
  <c r="BJ58" i="41"/>
  <c r="BQ58" i="41"/>
  <c r="BX58" i="41"/>
  <c r="CE58" i="41"/>
  <c r="CL58" i="41"/>
  <c r="M59" i="41"/>
  <c r="T59" i="41"/>
  <c r="AA59" i="41"/>
  <c r="AH59" i="41"/>
  <c r="AO59" i="41"/>
  <c r="AV59" i="41"/>
  <c r="BC59" i="41"/>
  <c r="BJ59" i="41"/>
  <c r="BQ59" i="41"/>
  <c r="BX59" i="41"/>
  <c r="CE59" i="41"/>
  <c r="CL59" i="41"/>
  <c r="M60" i="41"/>
  <c r="T60" i="41"/>
  <c r="AA60" i="41"/>
  <c r="AH60" i="41"/>
  <c r="AO60" i="41"/>
  <c r="AV60" i="41"/>
  <c r="BC60" i="41"/>
  <c r="BJ60" i="41"/>
  <c r="BQ60" i="41"/>
  <c r="BX60" i="41"/>
  <c r="CE60" i="41"/>
  <c r="CL60" i="41"/>
  <c r="M61" i="41"/>
  <c r="T61" i="41"/>
  <c r="AA61" i="41"/>
  <c r="AH61" i="41"/>
  <c r="AO61" i="41"/>
  <c r="AV61" i="41"/>
  <c r="BC61" i="41"/>
  <c r="BJ61" i="41"/>
  <c r="BQ61" i="41"/>
  <c r="BX61" i="41"/>
  <c r="CE61" i="41"/>
  <c r="CL61" i="41"/>
  <c r="M62" i="41"/>
  <c r="T62" i="41"/>
  <c r="AA62" i="41"/>
  <c r="AH62" i="41"/>
  <c r="AO62" i="41"/>
  <c r="AV62" i="41"/>
  <c r="BC62" i="41"/>
  <c r="BJ62" i="41"/>
  <c r="BQ62" i="41"/>
  <c r="BX62" i="41"/>
  <c r="CE62" i="41"/>
  <c r="CL62" i="41"/>
  <c r="M63" i="41"/>
  <c r="T63" i="41"/>
  <c r="AA63" i="41"/>
  <c r="AH63" i="41"/>
  <c r="AO63" i="41"/>
  <c r="AV63" i="41"/>
  <c r="BC63" i="41"/>
  <c r="BJ63" i="41"/>
  <c r="BQ63" i="41"/>
  <c r="BX63" i="41"/>
  <c r="CE63" i="41"/>
  <c r="CL63" i="41"/>
  <c r="M64" i="41"/>
  <c r="T64" i="41"/>
  <c r="AA64" i="41"/>
  <c r="AH64" i="41"/>
  <c r="AO64" i="41"/>
  <c r="AV64" i="41"/>
  <c r="BC64" i="41"/>
  <c r="BJ64" i="41"/>
  <c r="BQ64" i="41"/>
  <c r="BX64" i="41"/>
  <c r="CE64" i="41"/>
  <c r="CL64" i="41"/>
  <c r="M65" i="41"/>
  <c r="T65" i="41"/>
  <c r="AA65" i="41"/>
  <c r="AH65" i="41"/>
  <c r="AO65" i="41"/>
  <c r="AV65" i="41"/>
  <c r="BC65" i="41"/>
  <c r="BJ65" i="41"/>
  <c r="BQ65" i="41"/>
  <c r="BX65" i="41"/>
  <c r="CE65" i="41"/>
  <c r="CL65" i="41"/>
  <c r="M66" i="41"/>
  <c r="T66" i="41"/>
  <c r="AA66" i="41"/>
  <c r="AH66" i="41"/>
  <c r="AO66" i="41"/>
  <c r="AV66" i="41"/>
  <c r="BJ66" i="41"/>
  <c r="BQ66" i="41"/>
  <c r="BX66" i="41"/>
  <c r="CE66" i="41"/>
  <c r="CL66" i="41"/>
  <c r="M67" i="41"/>
  <c r="T67" i="41"/>
  <c r="AA67" i="41"/>
  <c r="AH67" i="41"/>
  <c r="AO67" i="41"/>
  <c r="AV67" i="41"/>
  <c r="BJ67" i="41"/>
  <c r="BQ67" i="41"/>
  <c r="BX67" i="41"/>
  <c r="CE67" i="41"/>
  <c r="CL67" i="41"/>
  <c r="M68" i="41"/>
  <c r="T68" i="41"/>
  <c r="AA68" i="41"/>
  <c r="AH68" i="41"/>
  <c r="AO68" i="41"/>
  <c r="AV68" i="41"/>
  <c r="BJ68" i="41"/>
  <c r="BQ68" i="41"/>
  <c r="BX68" i="41"/>
  <c r="CE68" i="41"/>
  <c r="CL68" i="41"/>
  <c r="M69" i="41"/>
  <c r="T69" i="41"/>
  <c r="AA69" i="41"/>
  <c r="AH69" i="41"/>
  <c r="AO69" i="41"/>
  <c r="AV69" i="41"/>
  <c r="BJ69" i="41"/>
  <c r="BX69" i="41"/>
  <c r="CE69" i="41"/>
  <c r="CL69" i="41"/>
  <c r="M70" i="41"/>
  <c r="T70" i="41"/>
  <c r="AA70" i="41"/>
  <c r="AH70" i="41"/>
  <c r="AO70" i="41"/>
  <c r="AV70" i="41"/>
  <c r="BJ70" i="41"/>
  <c r="BX70" i="41"/>
  <c r="CE70" i="41"/>
  <c r="CL70" i="41"/>
  <c r="M71" i="41"/>
  <c r="T71" i="41"/>
  <c r="AA71" i="41"/>
  <c r="AH71" i="41"/>
  <c r="AO71" i="41"/>
  <c r="AV71" i="41"/>
  <c r="BJ71" i="41"/>
  <c r="BX71" i="41"/>
  <c r="CE71" i="41"/>
  <c r="CL71" i="41"/>
  <c r="M72" i="41"/>
  <c r="T72" i="41"/>
  <c r="AA72" i="41"/>
  <c r="AH72" i="41"/>
  <c r="AO72" i="41"/>
  <c r="AV72" i="41"/>
  <c r="BJ72" i="41"/>
  <c r="BX72" i="41"/>
  <c r="CE72" i="41"/>
  <c r="CL72" i="41"/>
  <c r="M73" i="41"/>
  <c r="T73" i="41"/>
  <c r="AA73" i="41"/>
  <c r="AH73" i="41"/>
  <c r="AO73" i="41"/>
  <c r="AV73" i="41"/>
  <c r="BX73" i="41"/>
  <c r="CE73" i="41"/>
  <c r="CL73" i="41"/>
  <c r="M74" i="41"/>
  <c r="T74" i="41"/>
  <c r="AA74" i="41"/>
  <c r="AH74" i="41"/>
  <c r="AO74" i="41"/>
  <c r="AV74" i="41"/>
  <c r="BX74" i="41"/>
  <c r="CE74" i="41"/>
  <c r="CL74" i="41"/>
  <c r="M75" i="41"/>
  <c r="T75" i="41"/>
  <c r="AA75" i="41"/>
  <c r="AH75" i="41"/>
  <c r="AO75" i="41"/>
  <c r="AV75" i="41"/>
  <c r="BX75" i="41"/>
  <c r="CE75" i="41"/>
  <c r="CL75" i="41"/>
  <c r="M76" i="41"/>
  <c r="T76" i="41"/>
  <c r="AA76" i="41"/>
  <c r="AH76" i="41"/>
  <c r="AO76" i="41"/>
  <c r="AV76" i="41"/>
  <c r="BX76" i="41"/>
  <c r="CE76" i="41"/>
  <c r="CL76" i="41"/>
  <c r="M77" i="41"/>
  <c r="T77" i="41"/>
  <c r="AA77" i="41"/>
  <c r="AH77" i="41"/>
  <c r="AO77" i="41"/>
  <c r="AV77" i="41"/>
  <c r="BX77" i="41"/>
  <c r="CE77" i="41"/>
  <c r="CL77" i="41"/>
  <c r="M78" i="41"/>
  <c r="T78" i="41"/>
  <c r="AA78" i="41"/>
  <c r="AH78" i="41"/>
  <c r="AO78" i="41"/>
  <c r="AV78" i="41"/>
  <c r="BX78" i="41"/>
  <c r="CE78" i="41"/>
  <c r="CL78" i="41"/>
  <c r="M79" i="41"/>
  <c r="T79" i="41"/>
  <c r="AA79" i="41"/>
  <c r="AH79" i="41"/>
  <c r="AO79" i="41"/>
  <c r="AV79" i="41"/>
  <c r="BX79" i="41"/>
  <c r="CE79" i="41"/>
  <c r="CL79" i="41"/>
  <c r="M80" i="41"/>
  <c r="T80" i="41"/>
  <c r="AA80" i="41"/>
  <c r="AH80" i="41"/>
  <c r="AO80" i="41"/>
  <c r="AV80" i="41"/>
  <c r="BX80" i="41"/>
  <c r="CE80" i="41"/>
  <c r="CL80" i="41"/>
  <c r="M81" i="41"/>
  <c r="T81" i="41"/>
  <c r="AA81" i="41"/>
  <c r="AH81" i="41"/>
  <c r="AO81" i="41"/>
  <c r="AV81" i="41"/>
  <c r="BX81" i="41"/>
  <c r="CE81" i="41"/>
  <c r="CL81" i="41"/>
  <c r="M82" i="41"/>
  <c r="T82" i="41"/>
  <c r="AA82" i="41"/>
  <c r="AH82" i="41"/>
  <c r="AO82" i="41"/>
  <c r="AV82" i="41"/>
  <c r="BX82" i="41"/>
  <c r="CE82" i="41"/>
  <c r="CL82" i="41"/>
  <c r="M83" i="41"/>
  <c r="T83" i="41"/>
  <c r="AA83" i="41"/>
  <c r="AH83" i="41"/>
  <c r="AO83" i="41"/>
  <c r="AV83" i="41"/>
  <c r="BX83" i="41"/>
  <c r="CE83" i="41"/>
  <c r="CL83" i="41"/>
  <c r="M84" i="41"/>
  <c r="T84" i="41"/>
  <c r="AA84" i="41"/>
  <c r="AH84" i="41"/>
  <c r="AO84" i="41"/>
  <c r="AV84" i="41"/>
  <c r="BX84" i="41"/>
  <c r="CE84" i="41"/>
  <c r="CL84" i="41"/>
  <c r="M85" i="41"/>
  <c r="T85" i="41"/>
  <c r="AA85" i="41"/>
  <c r="AH85" i="41"/>
  <c r="AO85" i="41"/>
  <c r="AV85" i="41"/>
  <c r="BX85" i="41"/>
  <c r="CE85" i="41"/>
  <c r="CL85" i="41"/>
  <c r="M86" i="41"/>
  <c r="T86" i="41"/>
  <c r="AA86" i="41"/>
  <c r="AH86" i="41"/>
  <c r="AO86" i="41"/>
  <c r="AV86" i="41"/>
  <c r="BX86" i="41"/>
  <c r="CE86" i="41"/>
  <c r="CL86" i="41"/>
  <c r="M87" i="41"/>
  <c r="T87" i="41"/>
  <c r="AA87" i="41"/>
  <c r="AH87" i="41"/>
  <c r="AO87" i="41"/>
  <c r="AV87" i="41"/>
  <c r="BX87" i="41"/>
  <c r="CE87" i="41"/>
  <c r="CL87" i="41"/>
  <c r="M88" i="41"/>
  <c r="T88" i="41"/>
  <c r="AA88" i="41"/>
  <c r="AH88" i="41"/>
  <c r="AO88" i="41"/>
  <c r="AV88" i="41"/>
  <c r="BX88" i="41"/>
  <c r="CE88" i="41"/>
  <c r="CL88" i="41"/>
  <c r="M89" i="41"/>
  <c r="T89" i="41"/>
  <c r="AA89" i="41"/>
  <c r="AH89" i="41"/>
  <c r="AO89" i="41"/>
  <c r="AV89" i="41"/>
  <c r="BX89" i="41"/>
  <c r="CE89" i="41"/>
  <c r="CL89" i="41"/>
  <c r="M90" i="41"/>
  <c r="T90" i="41"/>
  <c r="AA90" i="41"/>
  <c r="AH90" i="41"/>
  <c r="AO90" i="41"/>
  <c r="AV90" i="41"/>
  <c r="BX90" i="41"/>
  <c r="CE90" i="41"/>
  <c r="CL90" i="41"/>
  <c r="M91" i="41"/>
  <c r="T91" i="41"/>
  <c r="AA91" i="41"/>
  <c r="AH91" i="41"/>
  <c r="AO91" i="41"/>
  <c r="AV91" i="41"/>
  <c r="BX91" i="41"/>
  <c r="CE91" i="41"/>
  <c r="CL91" i="41"/>
  <c r="M92" i="41"/>
  <c r="T92" i="41"/>
  <c r="AA92" i="41"/>
  <c r="AH92" i="41"/>
  <c r="AO92" i="41"/>
  <c r="AV92" i="41"/>
  <c r="BX92" i="41"/>
  <c r="CE92" i="41"/>
  <c r="CL92" i="41"/>
  <c r="M93" i="41"/>
  <c r="T93" i="41"/>
  <c r="AA93" i="41"/>
  <c r="AH93" i="41"/>
  <c r="AO93" i="41"/>
  <c r="AV93" i="41"/>
  <c r="CE93" i="41"/>
  <c r="CL93" i="41"/>
  <c r="M94" i="41"/>
  <c r="T94" i="41"/>
  <c r="AA94" i="41"/>
  <c r="AH94" i="41"/>
  <c r="AO94" i="41"/>
  <c r="AV94" i="41"/>
  <c r="CE94" i="41"/>
  <c r="CL94" i="41"/>
  <c r="M95" i="41"/>
  <c r="T95" i="41"/>
  <c r="AA95" i="41"/>
  <c r="AH95" i="41"/>
  <c r="AO95" i="41"/>
  <c r="AV95" i="41"/>
  <c r="CE95" i="41"/>
  <c r="CL95" i="41"/>
  <c r="M96" i="41"/>
  <c r="T96" i="41"/>
  <c r="AA96" i="41"/>
  <c r="AH96" i="41"/>
  <c r="AO96" i="41"/>
  <c r="AV96" i="41"/>
  <c r="CE96" i="41"/>
  <c r="CL96" i="41"/>
  <c r="M97" i="41"/>
  <c r="T97" i="41"/>
  <c r="AA97" i="41"/>
  <c r="AH97" i="41"/>
  <c r="AO97" i="41"/>
  <c r="AV97" i="41"/>
  <c r="CE97" i="41"/>
  <c r="CL97" i="41"/>
  <c r="M98" i="41"/>
  <c r="T98" i="41"/>
  <c r="AA98" i="41"/>
  <c r="AH98" i="41"/>
  <c r="AO98" i="41"/>
  <c r="AV98" i="41"/>
  <c r="CE98" i="41"/>
  <c r="CL98" i="41"/>
  <c r="M99" i="41"/>
  <c r="T99" i="41"/>
  <c r="AA99" i="41"/>
  <c r="AH99" i="41"/>
  <c r="AO99" i="41"/>
  <c r="AV99" i="41"/>
  <c r="CE99" i="41"/>
  <c r="CL99" i="41"/>
  <c r="M100" i="41"/>
  <c r="T100" i="41"/>
  <c r="AA100" i="41"/>
  <c r="AH100" i="41"/>
  <c r="AO100" i="41"/>
  <c r="AV100" i="41"/>
  <c r="CE100" i="41"/>
  <c r="CL100" i="41"/>
  <c r="M101" i="41"/>
  <c r="T101" i="41"/>
  <c r="AA101" i="41"/>
  <c r="AH101" i="41"/>
  <c r="AO101" i="41"/>
  <c r="AV101" i="41"/>
  <c r="CE101" i="41"/>
  <c r="CL101" i="41"/>
  <c r="M102" i="41"/>
  <c r="T102" i="41"/>
  <c r="AA102" i="41"/>
  <c r="AH102" i="41"/>
  <c r="AO102" i="41"/>
  <c r="AV102" i="41"/>
  <c r="CE102" i="41"/>
  <c r="CL102" i="41"/>
  <c r="M103" i="41"/>
  <c r="T103" i="41"/>
  <c r="AA103" i="41"/>
  <c r="AH103" i="41"/>
  <c r="AO103" i="41"/>
  <c r="AV103" i="41"/>
  <c r="CE103" i="41"/>
  <c r="CL103" i="41"/>
  <c r="M104" i="41"/>
  <c r="T104" i="41"/>
  <c r="AA104" i="41"/>
  <c r="AH104" i="41"/>
  <c r="AO104" i="41"/>
  <c r="AV104" i="41"/>
  <c r="CE104" i="41"/>
  <c r="CL104" i="41"/>
  <c r="M105" i="41"/>
  <c r="T105" i="41"/>
  <c r="AA105" i="41"/>
  <c r="AH105" i="41"/>
  <c r="AO105" i="41"/>
  <c r="AV105" i="41"/>
  <c r="CE105" i="41"/>
  <c r="CL105" i="41"/>
  <c r="M106" i="41"/>
  <c r="T106" i="41"/>
  <c r="AA106" i="41"/>
  <c r="AH106" i="41"/>
  <c r="AO106" i="41"/>
  <c r="AV106" i="41"/>
  <c r="CE106" i="41"/>
  <c r="CL106" i="41"/>
  <c r="M107" i="41"/>
  <c r="T107" i="41"/>
  <c r="AA107" i="41"/>
  <c r="AH107" i="41"/>
  <c r="AO107" i="41"/>
  <c r="AV107" i="41"/>
  <c r="CE107" i="41"/>
  <c r="CL107" i="41"/>
  <c r="M108" i="41"/>
  <c r="T108" i="41"/>
  <c r="AA108" i="41"/>
  <c r="AH108" i="41"/>
  <c r="AO108" i="41"/>
  <c r="AV108" i="41"/>
  <c r="CE108" i="41"/>
  <c r="CL108" i="41"/>
  <c r="M109" i="41"/>
  <c r="T109" i="41"/>
  <c r="AA109" i="41"/>
  <c r="AH109" i="41"/>
  <c r="AO109" i="41"/>
  <c r="AV109" i="41"/>
  <c r="CE109" i="41"/>
  <c r="CL109" i="41"/>
  <c r="M110" i="41"/>
  <c r="T110" i="41"/>
  <c r="AA110" i="41"/>
  <c r="AH110" i="41"/>
  <c r="AO110" i="41"/>
  <c r="AV110" i="41"/>
  <c r="CE110" i="41"/>
  <c r="CL110" i="41"/>
  <c r="M111" i="41"/>
  <c r="T111" i="41"/>
  <c r="AA111" i="41"/>
  <c r="AH111" i="41"/>
  <c r="AO111" i="41"/>
  <c r="AV111" i="41"/>
  <c r="CE111" i="41"/>
  <c r="CL111" i="41"/>
  <c r="M112" i="41"/>
  <c r="T112" i="41"/>
  <c r="AA112" i="41"/>
  <c r="AH112" i="41"/>
  <c r="AO112" i="41"/>
  <c r="AV112" i="41"/>
  <c r="CE112" i="41"/>
  <c r="CL112" i="41"/>
  <c r="M113" i="41"/>
  <c r="T113" i="41"/>
  <c r="AA113" i="41"/>
  <c r="AH113" i="41"/>
  <c r="AO113" i="41"/>
  <c r="AV113" i="41"/>
  <c r="CE113" i="41"/>
  <c r="CL113" i="41"/>
  <c r="M114" i="41"/>
  <c r="T114" i="41"/>
  <c r="AA114" i="41"/>
  <c r="AH114" i="41"/>
  <c r="AO114" i="41"/>
  <c r="AV114" i="41"/>
  <c r="CE114" i="41"/>
  <c r="CL114" i="41"/>
  <c r="M115" i="41"/>
  <c r="T115" i="41"/>
  <c r="AA115" i="41"/>
  <c r="AH115" i="41"/>
  <c r="AO115" i="41"/>
  <c r="AV115" i="41"/>
  <c r="CE115" i="41"/>
  <c r="CL115" i="41"/>
  <c r="M116" i="41"/>
  <c r="T116" i="41"/>
  <c r="AA116" i="41"/>
  <c r="AH116" i="41"/>
  <c r="AO116" i="41"/>
  <c r="AV116" i="41"/>
  <c r="CE116" i="41"/>
  <c r="CL116" i="41"/>
  <c r="M117" i="41"/>
  <c r="T117" i="41"/>
  <c r="AA117" i="41"/>
  <c r="AH117" i="41"/>
  <c r="AO117" i="41"/>
  <c r="AV117" i="41"/>
  <c r="CE117" i="41"/>
  <c r="CL117" i="41"/>
  <c r="M118" i="41"/>
  <c r="T118" i="41"/>
  <c r="AA118" i="41"/>
  <c r="AH118" i="41"/>
  <c r="AO118" i="41"/>
  <c r="AV118" i="41"/>
  <c r="CE118" i="41"/>
  <c r="CL118" i="41"/>
  <c r="M119" i="41"/>
  <c r="T119" i="41"/>
  <c r="AA119" i="41"/>
  <c r="AH119" i="41"/>
  <c r="AO119" i="41"/>
  <c r="AV119" i="41"/>
  <c r="CE119" i="41"/>
  <c r="CL119" i="41"/>
  <c r="M120" i="41"/>
  <c r="T120" i="41"/>
  <c r="AA120" i="41"/>
  <c r="AH120" i="41"/>
  <c r="AO120" i="41"/>
  <c r="AV120" i="41"/>
  <c r="CE120" i="41"/>
  <c r="CL120" i="41"/>
  <c r="M121" i="41"/>
  <c r="T121" i="41"/>
  <c r="AA121" i="41"/>
  <c r="AH121" i="41"/>
  <c r="AO121" i="41"/>
  <c r="AV121" i="41"/>
  <c r="CE121" i="41"/>
  <c r="CL121" i="41"/>
  <c r="M122" i="41"/>
  <c r="T122" i="41"/>
  <c r="AA122" i="41"/>
  <c r="AH122" i="41"/>
  <c r="AO122" i="41"/>
  <c r="AV122" i="41"/>
  <c r="CE122" i="41"/>
  <c r="CL122" i="41"/>
  <c r="M123" i="41"/>
  <c r="T123" i="41"/>
  <c r="AA123" i="41"/>
  <c r="AH123" i="41"/>
  <c r="AO123" i="41"/>
  <c r="AV123" i="41"/>
  <c r="CE123" i="41"/>
  <c r="CL123" i="41"/>
  <c r="M124" i="41"/>
  <c r="T124" i="41"/>
  <c r="AA124" i="41"/>
  <c r="AH124" i="41"/>
  <c r="AO124" i="41"/>
  <c r="AV124" i="41"/>
  <c r="CE124" i="41"/>
  <c r="CL124" i="41"/>
  <c r="M125" i="41"/>
  <c r="T125" i="41"/>
  <c r="AA125" i="41"/>
  <c r="AH125" i="41"/>
  <c r="AO125" i="41"/>
  <c r="AV125" i="41"/>
  <c r="CE125" i="41"/>
  <c r="CL125" i="41"/>
  <c r="M126" i="41"/>
  <c r="T126" i="41"/>
  <c r="AA126" i="41"/>
  <c r="AH126" i="41"/>
  <c r="AO126" i="41"/>
  <c r="AV126" i="41"/>
  <c r="CE126" i="41"/>
  <c r="CL126" i="41"/>
  <c r="M127" i="41"/>
  <c r="T127" i="41"/>
  <c r="AA127" i="41"/>
  <c r="AH127" i="41"/>
  <c r="AO127" i="41"/>
  <c r="AV127" i="41"/>
  <c r="CE127" i="41"/>
  <c r="CL127" i="41"/>
  <c r="M128" i="41"/>
  <c r="T128" i="41"/>
  <c r="AA128" i="41"/>
  <c r="AH128" i="41"/>
  <c r="AO128" i="41"/>
  <c r="AV128" i="41"/>
  <c r="CE128" i="41"/>
  <c r="CL128" i="41"/>
  <c r="M129" i="41"/>
  <c r="T129" i="41"/>
  <c r="AA129" i="41"/>
  <c r="AH129" i="41"/>
  <c r="AO129" i="41"/>
  <c r="AV129" i="41"/>
  <c r="CE129" i="41"/>
  <c r="CL129" i="41"/>
  <c r="M130" i="41"/>
  <c r="T130" i="41"/>
  <c r="AA130" i="41"/>
  <c r="AH130" i="41"/>
  <c r="AO130" i="41"/>
  <c r="AV130" i="41"/>
  <c r="CE130" i="41"/>
  <c r="M131" i="41"/>
  <c r="T131" i="41"/>
  <c r="AA131" i="41"/>
  <c r="AH131" i="41"/>
  <c r="AO131" i="41"/>
  <c r="AV131" i="41"/>
  <c r="CE131" i="41"/>
  <c r="M132" i="41"/>
  <c r="T132" i="41"/>
  <c r="AA132" i="41"/>
  <c r="AH132" i="41"/>
  <c r="AO132" i="41"/>
  <c r="AV132" i="41"/>
  <c r="CE132" i="41"/>
  <c r="M133" i="41"/>
  <c r="T133" i="41"/>
  <c r="AA133" i="41"/>
  <c r="AH133" i="41"/>
  <c r="AO133" i="41"/>
  <c r="AV133" i="41"/>
  <c r="CE133" i="41"/>
  <c r="M134" i="41"/>
  <c r="T134" i="41"/>
  <c r="AA134" i="41"/>
  <c r="AH134" i="41"/>
  <c r="AO134" i="41"/>
  <c r="AV134" i="41"/>
  <c r="CE134" i="41"/>
  <c r="M135" i="41"/>
  <c r="T135" i="41"/>
  <c r="AA135" i="41"/>
  <c r="AH135" i="41"/>
  <c r="AO135" i="41"/>
  <c r="AV135" i="41"/>
  <c r="CE135" i="41"/>
  <c r="M136" i="41"/>
  <c r="T136" i="41"/>
  <c r="AA136" i="41"/>
  <c r="AH136" i="41"/>
  <c r="AO136" i="41"/>
  <c r="AV136" i="41"/>
  <c r="CE136" i="41"/>
  <c r="M137" i="41"/>
  <c r="T137" i="41"/>
  <c r="AA137" i="41"/>
  <c r="AH137" i="41"/>
  <c r="AO137" i="41"/>
  <c r="AV137" i="41"/>
  <c r="CE137" i="41"/>
  <c r="M138" i="41"/>
  <c r="T138" i="41"/>
  <c r="AA138" i="41"/>
  <c r="AH138" i="41"/>
  <c r="AO138" i="41"/>
  <c r="AV138" i="41"/>
  <c r="CE138" i="41"/>
  <c r="M139" i="41"/>
  <c r="T139" i="41"/>
  <c r="AA139" i="41"/>
  <c r="AH139" i="41"/>
  <c r="AO139" i="41"/>
  <c r="AV139" i="41"/>
  <c r="CE139" i="41"/>
  <c r="M140" i="41"/>
  <c r="T140" i="41"/>
  <c r="AA140" i="41"/>
  <c r="AH140" i="41"/>
  <c r="AO140" i="41"/>
  <c r="AV140" i="41"/>
  <c r="CE140" i="41"/>
  <c r="M141" i="41"/>
  <c r="T141" i="41"/>
  <c r="AA141" i="41"/>
  <c r="AO141" i="41"/>
  <c r="AV141" i="41"/>
  <c r="CE141" i="41"/>
  <c r="M142" i="41"/>
  <c r="T142" i="41"/>
  <c r="AA142" i="41"/>
  <c r="AO142" i="41"/>
  <c r="AV142" i="41"/>
  <c r="CE142" i="41"/>
  <c r="M143" i="41"/>
  <c r="T143" i="41"/>
  <c r="AA143" i="41"/>
  <c r="AO143" i="41"/>
  <c r="AV143" i="41"/>
  <c r="M144" i="41"/>
  <c r="T144" i="41"/>
  <c r="AA144" i="41"/>
  <c r="AO144" i="41"/>
  <c r="AV144" i="41"/>
  <c r="M145" i="41"/>
  <c r="T145" i="41"/>
  <c r="AA145" i="41"/>
  <c r="AO145" i="41"/>
  <c r="AV145" i="41"/>
  <c r="M146" i="41"/>
  <c r="T146" i="41"/>
  <c r="AA146" i="41"/>
  <c r="AO146" i="41"/>
  <c r="AV146" i="41"/>
  <c r="M147" i="41"/>
  <c r="T147" i="41"/>
  <c r="AA147" i="41"/>
  <c r="AO147" i="41"/>
  <c r="AV147" i="41"/>
  <c r="M148" i="41"/>
  <c r="T148" i="41"/>
  <c r="AA148" i="41"/>
  <c r="AO148" i="41"/>
  <c r="AV148" i="41"/>
  <c r="M149" i="41"/>
  <c r="T149" i="41"/>
  <c r="AA149" i="41"/>
  <c r="AO149" i="41"/>
  <c r="AV149" i="41"/>
  <c r="M150" i="41"/>
  <c r="T150" i="41"/>
  <c r="AA150" i="41"/>
  <c r="AO150" i="41"/>
  <c r="AV150" i="41"/>
  <c r="M151" i="41"/>
  <c r="T151" i="41"/>
  <c r="AA151" i="41"/>
  <c r="AO151" i="41"/>
  <c r="AV151" i="41"/>
  <c r="M152" i="41"/>
  <c r="T152" i="41"/>
  <c r="AA152" i="41"/>
  <c r="AO152" i="41"/>
  <c r="AV152" i="41"/>
  <c r="M153" i="41"/>
  <c r="T153" i="41"/>
  <c r="AO153" i="41"/>
  <c r="AV153" i="41"/>
  <c r="M154" i="41"/>
  <c r="T154" i="41"/>
  <c r="AO154" i="41"/>
  <c r="AV154" i="41"/>
  <c r="M155" i="41"/>
  <c r="T155" i="41"/>
  <c r="AO155" i="41"/>
  <c r="AO156" i="41"/>
  <c r="AO157" i="41"/>
  <c r="AO158" i="41"/>
  <c r="AO159" i="41"/>
  <c r="AO160" i="41"/>
  <c r="AO161" i="41"/>
  <c r="AO162" i="41"/>
  <c r="AO163" i="41"/>
  <c r="AO164" i="41"/>
  <c r="AO165" i="41"/>
  <c r="AO166" i="41"/>
  <c r="AO167" i="41"/>
  <c r="AO168" i="41"/>
  <c r="AO169" i="41"/>
  <c r="AO170" i="41"/>
  <c r="AO171" i="41"/>
  <c r="AO172" i="41"/>
  <c r="AO173" i="41"/>
  <c r="AO174" i="41"/>
  <c r="AO175" i="41"/>
  <c r="AO176" i="41"/>
  <c r="AO177" i="41"/>
  <c r="AO178" i="41"/>
  <c r="AO179" i="41"/>
  <c r="AO180" i="41"/>
  <c r="AO181" i="41"/>
  <c r="AO182" i="41"/>
  <c r="AO183" i="41"/>
  <c r="AO184" i="41"/>
  <c r="AO185" i="41"/>
  <c r="AO186" i="41"/>
  <c r="AO187" i="41"/>
  <c r="AO188" i="41"/>
  <c r="AO189" i="41"/>
  <c r="AO190" i="41"/>
  <c r="AO191" i="41"/>
  <c r="AO192" i="41"/>
  <c r="AO193" i="41"/>
  <c r="AO194" i="41"/>
  <c r="AO195" i="41"/>
  <c r="AO196" i="41"/>
  <c r="AO197" i="41"/>
  <c r="AO198" i="41"/>
  <c r="M3" i="40"/>
  <c r="T3" i="40"/>
  <c r="AA3" i="40"/>
  <c r="AH3" i="40"/>
  <c r="AO3" i="40"/>
  <c r="AV3" i="40"/>
  <c r="BC3" i="40"/>
  <c r="BJ3" i="40"/>
  <c r="BQ3" i="40"/>
  <c r="BX3" i="40"/>
  <c r="CE3" i="40"/>
  <c r="CL3" i="40"/>
  <c r="CS3" i="40"/>
  <c r="CZ3" i="40"/>
  <c r="DG3" i="40"/>
  <c r="DN3" i="40"/>
  <c r="DU3" i="40"/>
  <c r="EB3" i="40"/>
  <c r="M4" i="40"/>
  <c r="T4" i="40"/>
  <c r="AA4" i="40"/>
  <c r="AH4" i="40"/>
  <c r="AO4" i="40"/>
  <c r="AV4" i="40"/>
  <c r="BC4" i="40"/>
  <c r="BJ4" i="40"/>
  <c r="BQ4" i="40"/>
  <c r="BX4" i="40"/>
  <c r="CE4" i="40"/>
  <c r="CL4" i="40"/>
  <c r="CS4" i="40"/>
  <c r="CZ4" i="40"/>
  <c r="DG4" i="40"/>
  <c r="DN4" i="40"/>
  <c r="DU4" i="40"/>
  <c r="EB4" i="40"/>
  <c r="M5" i="40"/>
  <c r="T5" i="40"/>
  <c r="AA5" i="40"/>
  <c r="AH5" i="40"/>
  <c r="AO5" i="40"/>
  <c r="AV5" i="40"/>
  <c r="BC5" i="40"/>
  <c r="BJ5" i="40"/>
  <c r="BQ5" i="40"/>
  <c r="BX5" i="40"/>
  <c r="CE5" i="40"/>
  <c r="CL5" i="40"/>
  <c r="CS5" i="40"/>
  <c r="CZ5" i="40"/>
  <c r="DG5" i="40"/>
  <c r="DN5" i="40"/>
  <c r="DU5" i="40"/>
  <c r="EB5" i="40"/>
  <c r="M6" i="40"/>
  <c r="T6" i="40"/>
  <c r="AA6" i="40"/>
  <c r="AH6" i="40"/>
  <c r="AO6" i="40"/>
  <c r="AV6" i="40"/>
  <c r="BC6" i="40"/>
  <c r="BJ6" i="40"/>
  <c r="BQ6" i="40"/>
  <c r="BX6" i="40"/>
  <c r="CE6" i="40"/>
  <c r="CL6" i="40"/>
  <c r="CS6" i="40"/>
  <c r="CZ6" i="40"/>
  <c r="DG6" i="40"/>
  <c r="DN6" i="40"/>
  <c r="DU6" i="40"/>
  <c r="EB6" i="40"/>
  <c r="M7" i="40"/>
  <c r="T7" i="40"/>
  <c r="AA7" i="40"/>
  <c r="AH7" i="40"/>
  <c r="AO7" i="40"/>
  <c r="AV7" i="40"/>
  <c r="BC7" i="40"/>
  <c r="BJ7" i="40"/>
  <c r="BQ7" i="40"/>
  <c r="BX7" i="40"/>
  <c r="CE7" i="40"/>
  <c r="CL7" i="40"/>
  <c r="CS7" i="40"/>
  <c r="CZ7" i="40"/>
  <c r="DG7" i="40"/>
  <c r="DN7" i="40"/>
  <c r="DU7" i="40"/>
  <c r="EB7" i="40"/>
  <c r="M8" i="40"/>
  <c r="T8" i="40"/>
  <c r="AA8" i="40"/>
  <c r="AH8" i="40"/>
  <c r="AO8" i="40"/>
  <c r="AV8" i="40"/>
  <c r="BC8" i="40"/>
  <c r="BJ8" i="40"/>
  <c r="BQ8" i="40"/>
  <c r="BX8" i="40"/>
  <c r="CE8" i="40"/>
  <c r="CL8" i="40"/>
  <c r="CS8" i="40"/>
  <c r="CZ8" i="40"/>
  <c r="DG8" i="40"/>
  <c r="DN8" i="40"/>
  <c r="DU8" i="40"/>
  <c r="EB8" i="40"/>
  <c r="M9" i="40"/>
  <c r="T9" i="40"/>
  <c r="AA9" i="40"/>
  <c r="AH9" i="40"/>
  <c r="AO9" i="40"/>
  <c r="AV9" i="40"/>
  <c r="BC9" i="40"/>
  <c r="BJ9" i="40"/>
  <c r="BQ9" i="40"/>
  <c r="BX9" i="40"/>
  <c r="CE9" i="40"/>
  <c r="CL9" i="40"/>
  <c r="CS9" i="40"/>
  <c r="CZ9" i="40"/>
  <c r="DG9" i="40"/>
  <c r="DN9" i="40"/>
  <c r="DU9" i="40"/>
  <c r="EB9" i="40"/>
  <c r="M10" i="40"/>
  <c r="T10" i="40"/>
  <c r="AA10" i="40"/>
  <c r="AH10" i="40"/>
  <c r="AO10" i="40"/>
  <c r="AV10" i="40"/>
  <c r="BC10" i="40"/>
  <c r="BJ10" i="40"/>
  <c r="BQ10" i="40"/>
  <c r="BX10" i="40"/>
  <c r="CE10" i="40"/>
  <c r="CL10" i="40"/>
  <c r="CS10" i="40"/>
  <c r="CZ10" i="40"/>
  <c r="DG10" i="40"/>
  <c r="DN10" i="40"/>
  <c r="DU10" i="40"/>
  <c r="EB10" i="40"/>
  <c r="M11" i="40"/>
  <c r="T11" i="40"/>
  <c r="AA11" i="40"/>
  <c r="AH11" i="40"/>
  <c r="AO11" i="40"/>
  <c r="AV11" i="40"/>
  <c r="BC11" i="40"/>
  <c r="BJ11" i="40"/>
  <c r="BQ11" i="40"/>
  <c r="BX11" i="40"/>
  <c r="CE11" i="40"/>
  <c r="CL11" i="40"/>
  <c r="CS11" i="40"/>
  <c r="CZ11" i="40"/>
  <c r="DG11" i="40"/>
  <c r="DN11" i="40"/>
  <c r="DU11" i="40"/>
  <c r="EB11" i="40"/>
  <c r="M12" i="40"/>
  <c r="T12" i="40"/>
  <c r="AA12" i="40"/>
  <c r="AH12" i="40"/>
  <c r="AO12" i="40"/>
  <c r="AV12" i="40"/>
  <c r="BC12" i="40"/>
  <c r="BJ12" i="40"/>
  <c r="BQ12" i="40"/>
  <c r="BX12" i="40"/>
  <c r="CE12" i="40"/>
  <c r="CL12" i="40"/>
  <c r="CS12" i="40"/>
  <c r="CZ12" i="40"/>
  <c r="DG12" i="40"/>
  <c r="DN12" i="40"/>
  <c r="DU12" i="40"/>
  <c r="EB12" i="40"/>
  <c r="M13" i="40"/>
  <c r="T13" i="40"/>
  <c r="AA13" i="40"/>
  <c r="AH13" i="40"/>
  <c r="AO13" i="40"/>
  <c r="AV13" i="40"/>
  <c r="BC13" i="40"/>
  <c r="BJ13" i="40"/>
  <c r="BQ13" i="40"/>
  <c r="BX13" i="40"/>
  <c r="CE13" i="40"/>
  <c r="CL13" i="40"/>
  <c r="CS13" i="40"/>
  <c r="CZ13" i="40"/>
  <c r="DG13" i="40"/>
  <c r="DN13" i="40"/>
  <c r="DU13" i="40"/>
  <c r="EB13" i="40"/>
  <c r="M14" i="40"/>
  <c r="T14" i="40"/>
  <c r="AA14" i="40"/>
  <c r="AH14" i="40"/>
  <c r="AO14" i="40"/>
  <c r="AV14" i="40"/>
  <c r="BC14" i="40"/>
  <c r="BJ14" i="40"/>
  <c r="BQ14" i="40"/>
  <c r="BX14" i="40"/>
  <c r="CE14" i="40"/>
  <c r="CL14" i="40"/>
  <c r="CS14" i="40"/>
  <c r="CZ14" i="40"/>
  <c r="DG14" i="40"/>
  <c r="DN14" i="40"/>
  <c r="DU14" i="40"/>
  <c r="EB14" i="40"/>
  <c r="M15" i="40"/>
  <c r="T15" i="40"/>
  <c r="AA15" i="40"/>
  <c r="AH15" i="40"/>
  <c r="AO15" i="40"/>
  <c r="AV15" i="40"/>
  <c r="BC15" i="40"/>
  <c r="BJ15" i="40"/>
  <c r="BQ15" i="40"/>
  <c r="BX15" i="40"/>
  <c r="CE15" i="40"/>
  <c r="CL15" i="40"/>
  <c r="CS15" i="40"/>
  <c r="CZ15" i="40"/>
  <c r="DG15" i="40"/>
  <c r="DN15" i="40"/>
  <c r="DU15" i="40"/>
  <c r="EB15" i="40"/>
  <c r="M16" i="40"/>
  <c r="T16" i="40"/>
  <c r="AA16" i="40"/>
  <c r="AH16" i="40"/>
  <c r="AO16" i="40"/>
  <c r="AV16" i="40"/>
  <c r="BC16" i="40"/>
  <c r="BJ16" i="40"/>
  <c r="BQ16" i="40"/>
  <c r="BX16" i="40"/>
  <c r="CE16" i="40"/>
  <c r="CL16" i="40"/>
  <c r="CS16" i="40"/>
  <c r="CZ16" i="40"/>
  <c r="DG16" i="40"/>
  <c r="DN16" i="40"/>
  <c r="DU16" i="40"/>
  <c r="EB16" i="40"/>
  <c r="M17" i="40"/>
  <c r="T17" i="40"/>
  <c r="AA17" i="40"/>
  <c r="AH17" i="40"/>
  <c r="AO17" i="40"/>
  <c r="AV17" i="40"/>
  <c r="BC17" i="40"/>
  <c r="BJ17" i="40"/>
  <c r="BQ17" i="40"/>
  <c r="BX17" i="40"/>
  <c r="CE17" i="40"/>
  <c r="CL17" i="40"/>
  <c r="CS17" i="40"/>
  <c r="CZ17" i="40"/>
  <c r="DG17" i="40"/>
  <c r="DN17" i="40"/>
  <c r="DU17" i="40"/>
  <c r="EB17" i="40"/>
  <c r="M18" i="40"/>
  <c r="T18" i="40"/>
  <c r="AA18" i="40"/>
  <c r="AH18" i="40"/>
  <c r="AO18" i="40"/>
  <c r="AV18" i="40"/>
  <c r="BC18" i="40"/>
  <c r="BJ18" i="40"/>
  <c r="BQ18" i="40"/>
  <c r="BX18" i="40"/>
  <c r="CE18" i="40"/>
  <c r="CL18" i="40"/>
  <c r="CS18" i="40"/>
  <c r="CZ18" i="40"/>
  <c r="DG18" i="40"/>
  <c r="DN18" i="40"/>
  <c r="DU18" i="40"/>
  <c r="EB18" i="40"/>
  <c r="M19" i="40"/>
  <c r="T19" i="40"/>
  <c r="AA19" i="40"/>
  <c r="AH19" i="40"/>
  <c r="AO19" i="40"/>
  <c r="AV19" i="40"/>
  <c r="BC19" i="40"/>
  <c r="BJ19" i="40"/>
  <c r="BQ19" i="40"/>
  <c r="BX19" i="40"/>
  <c r="CE19" i="40"/>
  <c r="CL19" i="40"/>
  <c r="CS19" i="40"/>
  <c r="CZ19" i="40"/>
  <c r="DG19" i="40"/>
  <c r="DN19" i="40"/>
  <c r="DU19" i="40"/>
  <c r="EB19" i="40"/>
  <c r="M20" i="40"/>
  <c r="T20" i="40"/>
  <c r="AA20" i="40"/>
  <c r="AH20" i="40"/>
  <c r="AO20" i="40"/>
  <c r="AV20" i="40"/>
  <c r="BC20" i="40"/>
  <c r="BJ20" i="40"/>
  <c r="BQ20" i="40"/>
  <c r="BX20" i="40"/>
  <c r="CE20" i="40"/>
  <c r="CL20" i="40"/>
  <c r="CS20" i="40"/>
  <c r="CZ20" i="40"/>
  <c r="DG20" i="40"/>
  <c r="DN20" i="40"/>
  <c r="DU20" i="40"/>
  <c r="EB20" i="40"/>
  <c r="M21" i="40"/>
  <c r="T21" i="40"/>
  <c r="AA21" i="40"/>
  <c r="AH21" i="40"/>
  <c r="AO21" i="40"/>
  <c r="AV21" i="40"/>
  <c r="BC21" i="40"/>
  <c r="BJ21" i="40"/>
  <c r="BQ21" i="40"/>
  <c r="BX21" i="40"/>
  <c r="CE21" i="40"/>
  <c r="CL21" i="40"/>
  <c r="CS21" i="40"/>
  <c r="CZ21" i="40"/>
  <c r="DG21" i="40"/>
  <c r="DN21" i="40"/>
  <c r="DU21" i="40"/>
  <c r="EB21" i="40"/>
  <c r="M22" i="40"/>
  <c r="T22" i="40"/>
  <c r="AA22" i="40"/>
  <c r="AH22" i="40"/>
  <c r="AO22" i="40"/>
  <c r="AV22" i="40"/>
  <c r="BC22" i="40"/>
  <c r="BJ22" i="40"/>
  <c r="BQ22" i="40"/>
  <c r="BX22" i="40"/>
  <c r="CE22" i="40"/>
  <c r="CL22" i="40"/>
  <c r="CS22" i="40"/>
  <c r="CZ22" i="40"/>
  <c r="DG22" i="40"/>
  <c r="DN22" i="40"/>
  <c r="DU22" i="40"/>
  <c r="EB22" i="40"/>
  <c r="M23" i="40"/>
  <c r="T23" i="40"/>
  <c r="AA23" i="40"/>
  <c r="AH23" i="40"/>
  <c r="AO23" i="40"/>
  <c r="AV23" i="40"/>
  <c r="BC23" i="40"/>
  <c r="BJ23" i="40"/>
  <c r="BQ23" i="40"/>
  <c r="BX23" i="40"/>
  <c r="CE23" i="40"/>
  <c r="CL23" i="40"/>
  <c r="CS23" i="40"/>
  <c r="CZ23" i="40"/>
  <c r="DG23" i="40"/>
  <c r="DN23" i="40"/>
  <c r="DU23" i="40"/>
  <c r="EB23" i="40"/>
  <c r="M24" i="40"/>
  <c r="T24" i="40"/>
  <c r="AA24" i="40"/>
  <c r="AH24" i="40"/>
  <c r="AO24" i="40"/>
  <c r="AV24" i="40"/>
  <c r="BC24" i="40"/>
  <c r="BJ24" i="40"/>
  <c r="BQ24" i="40"/>
  <c r="BX24" i="40"/>
  <c r="CE24" i="40"/>
  <c r="CL24" i="40"/>
  <c r="CS24" i="40"/>
  <c r="CZ24" i="40"/>
  <c r="DG24" i="40"/>
  <c r="DN24" i="40"/>
  <c r="DU24" i="40"/>
  <c r="EB24" i="40"/>
  <c r="M25" i="40"/>
  <c r="T25" i="40"/>
  <c r="AA25" i="40"/>
  <c r="AH25" i="40"/>
  <c r="AO25" i="40"/>
  <c r="AV25" i="40"/>
  <c r="BC25" i="40"/>
  <c r="BJ25" i="40"/>
  <c r="BQ25" i="40"/>
  <c r="BX25" i="40"/>
  <c r="CE25" i="40"/>
  <c r="CL25" i="40"/>
  <c r="CS25" i="40"/>
  <c r="CZ25" i="40"/>
  <c r="DG25" i="40"/>
  <c r="DN25" i="40"/>
  <c r="DU25" i="40"/>
  <c r="EB25" i="40"/>
  <c r="M26" i="40"/>
  <c r="T26" i="40"/>
  <c r="AA26" i="40"/>
  <c r="AH26" i="40"/>
  <c r="AO26" i="40"/>
  <c r="AV26" i="40"/>
  <c r="BC26" i="40"/>
  <c r="BJ26" i="40"/>
  <c r="BQ26" i="40"/>
  <c r="BX26" i="40"/>
  <c r="CE26" i="40"/>
  <c r="CL26" i="40"/>
  <c r="CS26" i="40"/>
  <c r="CZ26" i="40"/>
  <c r="DG26" i="40"/>
  <c r="DN26" i="40"/>
  <c r="DU26" i="40"/>
  <c r="EB26" i="40"/>
  <c r="M27" i="40"/>
  <c r="T27" i="40"/>
  <c r="AA27" i="40"/>
  <c r="AH27" i="40"/>
  <c r="AO27" i="40"/>
  <c r="AV27" i="40"/>
  <c r="BC27" i="40"/>
  <c r="BJ27" i="40"/>
  <c r="BQ27" i="40"/>
  <c r="BX27" i="40"/>
  <c r="CE27" i="40"/>
  <c r="CL27" i="40"/>
  <c r="CS27" i="40"/>
  <c r="CZ27" i="40"/>
  <c r="DG27" i="40"/>
  <c r="DN27" i="40"/>
  <c r="DU27" i="40"/>
  <c r="EB27" i="40"/>
  <c r="M28" i="40"/>
  <c r="T28" i="40"/>
  <c r="AA28" i="40"/>
  <c r="AH28" i="40"/>
  <c r="AO28" i="40"/>
  <c r="AV28" i="40"/>
  <c r="BC28" i="40"/>
  <c r="BJ28" i="40"/>
  <c r="BQ28" i="40"/>
  <c r="BX28" i="40"/>
  <c r="CE28" i="40"/>
  <c r="CL28" i="40"/>
  <c r="CS28" i="40"/>
  <c r="CZ28" i="40"/>
  <c r="DG28" i="40"/>
  <c r="DN28" i="40"/>
  <c r="DU28" i="40"/>
  <c r="EB28" i="40"/>
  <c r="M29" i="40"/>
  <c r="T29" i="40"/>
  <c r="AA29" i="40"/>
  <c r="AH29" i="40"/>
  <c r="AO29" i="40"/>
  <c r="AV29" i="40"/>
  <c r="BC29" i="40"/>
  <c r="BJ29" i="40"/>
  <c r="BQ29" i="40"/>
  <c r="BX29" i="40"/>
  <c r="CE29" i="40"/>
  <c r="CL29" i="40"/>
  <c r="CS29" i="40"/>
  <c r="CZ29" i="40"/>
  <c r="DG29" i="40"/>
  <c r="DN29" i="40"/>
  <c r="DU29" i="40"/>
  <c r="EB29" i="40"/>
  <c r="M30" i="40"/>
  <c r="T30" i="40"/>
  <c r="AA30" i="40"/>
  <c r="AH30" i="40"/>
  <c r="AO30" i="40"/>
  <c r="AV30" i="40"/>
  <c r="BC30" i="40"/>
  <c r="BJ30" i="40"/>
  <c r="BQ30" i="40"/>
  <c r="BX30" i="40"/>
  <c r="CE30" i="40"/>
  <c r="CL30" i="40"/>
  <c r="CS30" i="40"/>
  <c r="CZ30" i="40"/>
  <c r="DG30" i="40"/>
  <c r="DN30" i="40"/>
  <c r="DU30" i="40"/>
  <c r="EB30" i="40"/>
  <c r="M31" i="40"/>
  <c r="T31" i="40"/>
  <c r="AA31" i="40"/>
  <c r="AH31" i="40"/>
  <c r="AO31" i="40"/>
  <c r="AV31" i="40"/>
  <c r="BC31" i="40"/>
  <c r="BJ31" i="40"/>
  <c r="BQ31" i="40"/>
  <c r="BX31" i="40"/>
  <c r="CE31" i="40"/>
  <c r="CL31" i="40"/>
  <c r="CS31" i="40"/>
  <c r="CZ31" i="40"/>
  <c r="DG31" i="40"/>
  <c r="DN31" i="40"/>
  <c r="DU31" i="40"/>
  <c r="EB31" i="40"/>
  <c r="M32" i="40"/>
  <c r="T32" i="40"/>
  <c r="AA32" i="40"/>
  <c r="AH32" i="40"/>
  <c r="AO32" i="40"/>
  <c r="AV32" i="40"/>
  <c r="BC32" i="40"/>
  <c r="BJ32" i="40"/>
  <c r="BQ32" i="40"/>
  <c r="BX32" i="40"/>
  <c r="CE32" i="40"/>
  <c r="CL32" i="40"/>
  <c r="CS32" i="40"/>
  <c r="CZ32" i="40"/>
  <c r="DG32" i="40"/>
  <c r="DN32" i="40"/>
  <c r="DU32" i="40"/>
  <c r="EB32" i="40"/>
  <c r="M33" i="40"/>
  <c r="T33" i="40"/>
  <c r="AA33" i="40"/>
  <c r="AH33" i="40"/>
  <c r="AO33" i="40"/>
  <c r="AV33" i="40"/>
  <c r="BC33" i="40"/>
  <c r="BJ33" i="40"/>
  <c r="BQ33" i="40"/>
  <c r="BX33" i="40"/>
  <c r="CE33" i="40"/>
  <c r="CL33" i="40"/>
  <c r="CS33" i="40"/>
  <c r="CZ33" i="40"/>
  <c r="DG33" i="40"/>
  <c r="DN33" i="40"/>
  <c r="DU33" i="40"/>
  <c r="EB33" i="40"/>
  <c r="M34" i="40"/>
  <c r="T34" i="40"/>
  <c r="AA34" i="40"/>
  <c r="AH34" i="40"/>
  <c r="AO34" i="40"/>
  <c r="AV34" i="40"/>
  <c r="BC34" i="40"/>
  <c r="BJ34" i="40"/>
  <c r="BQ34" i="40"/>
  <c r="BX34" i="40"/>
  <c r="CE34" i="40"/>
  <c r="CL34" i="40"/>
  <c r="CS34" i="40"/>
  <c r="CZ34" i="40"/>
  <c r="DG34" i="40"/>
  <c r="DN34" i="40"/>
  <c r="DU34" i="40"/>
  <c r="EB34" i="40"/>
  <c r="M35" i="40"/>
  <c r="T35" i="40"/>
  <c r="AA35" i="40"/>
  <c r="AH35" i="40"/>
  <c r="AO35" i="40"/>
  <c r="AV35" i="40"/>
  <c r="BC35" i="40"/>
  <c r="BJ35" i="40"/>
  <c r="BQ35" i="40"/>
  <c r="BX35" i="40"/>
  <c r="CE35" i="40"/>
  <c r="CL35" i="40"/>
  <c r="CS35" i="40"/>
  <c r="CZ35" i="40"/>
  <c r="DG35" i="40"/>
  <c r="DN35" i="40"/>
  <c r="DU35" i="40"/>
  <c r="EB35" i="40"/>
  <c r="M36" i="40"/>
  <c r="T36" i="40"/>
  <c r="AA36" i="40"/>
  <c r="AH36" i="40"/>
  <c r="AO36" i="40"/>
  <c r="AV36" i="40"/>
  <c r="BC36" i="40"/>
  <c r="BJ36" i="40"/>
  <c r="BQ36" i="40"/>
  <c r="BX36" i="40"/>
  <c r="CE36" i="40"/>
  <c r="CL36" i="40"/>
  <c r="CS36" i="40"/>
  <c r="CZ36" i="40"/>
  <c r="DG36" i="40"/>
  <c r="DN36" i="40"/>
  <c r="DU36" i="40"/>
  <c r="EB36" i="40"/>
  <c r="M37" i="40"/>
  <c r="T37" i="40"/>
  <c r="AA37" i="40"/>
  <c r="AH37" i="40"/>
  <c r="AO37" i="40"/>
  <c r="AV37" i="40"/>
  <c r="BC37" i="40"/>
  <c r="BJ37" i="40"/>
  <c r="BQ37" i="40"/>
  <c r="BX37" i="40"/>
  <c r="CE37" i="40"/>
  <c r="CL37" i="40"/>
  <c r="CS37" i="40"/>
  <c r="CZ37" i="40"/>
  <c r="DG37" i="40"/>
  <c r="DN37" i="40"/>
  <c r="DU37" i="40"/>
  <c r="EB37" i="40"/>
  <c r="M38" i="40"/>
  <c r="T38" i="40"/>
  <c r="AA38" i="40"/>
  <c r="AH38" i="40"/>
  <c r="AO38" i="40"/>
  <c r="AV38" i="40"/>
  <c r="BC38" i="40"/>
  <c r="BJ38" i="40"/>
  <c r="BQ38" i="40"/>
  <c r="BX38" i="40"/>
  <c r="CE38" i="40"/>
  <c r="CL38" i="40"/>
  <c r="CS38" i="40"/>
  <c r="CZ38" i="40"/>
  <c r="DG38" i="40"/>
  <c r="DN38" i="40"/>
  <c r="DU38" i="40"/>
  <c r="EB38" i="40"/>
  <c r="M39" i="40"/>
  <c r="T39" i="40"/>
  <c r="AA39" i="40"/>
  <c r="AH39" i="40"/>
  <c r="AO39" i="40"/>
  <c r="AV39" i="40"/>
  <c r="BC39" i="40"/>
  <c r="BJ39" i="40"/>
  <c r="BQ39" i="40"/>
  <c r="BX39" i="40"/>
  <c r="CE39" i="40"/>
  <c r="CL39" i="40"/>
  <c r="CS39" i="40"/>
  <c r="CZ39" i="40"/>
  <c r="DG39" i="40"/>
  <c r="DN39" i="40"/>
  <c r="DU39" i="40"/>
  <c r="EB39" i="40"/>
  <c r="M40" i="40"/>
  <c r="T40" i="40"/>
  <c r="AA40" i="40"/>
  <c r="AH40" i="40"/>
  <c r="AO40" i="40"/>
  <c r="AV40" i="40"/>
  <c r="BC40" i="40"/>
  <c r="BJ40" i="40"/>
  <c r="BQ40" i="40"/>
  <c r="BX40" i="40"/>
  <c r="CE40" i="40"/>
  <c r="CL40" i="40"/>
  <c r="CS40" i="40"/>
  <c r="CZ40" i="40"/>
  <c r="DG40" i="40"/>
  <c r="DN40" i="40"/>
  <c r="DU40" i="40"/>
  <c r="EB40" i="40"/>
  <c r="M41" i="40"/>
  <c r="T41" i="40"/>
  <c r="AA41" i="40"/>
  <c r="AH41" i="40"/>
  <c r="AO41" i="40"/>
  <c r="AV41" i="40"/>
  <c r="BC41" i="40"/>
  <c r="BJ41" i="40"/>
  <c r="BQ41" i="40"/>
  <c r="BX41" i="40"/>
  <c r="CE41" i="40"/>
  <c r="CL41" i="40"/>
  <c r="CS41" i="40"/>
  <c r="CZ41" i="40"/>
  <c r="DG41" i="40"/>
  <c r="DN41" i="40"/>
  <c r="DU41" i="40"/>
  <c r="EB41" i="40"/>
  <c r="M42" i="40"/>
  <c r="T42" i="40"/>
  <c r="AA42" i="40"/>
  <c r="AH42" i="40"/>
  <c r="AO42" i="40"/>
  <c r="AV42" i="40"/>
  <c r="BC42" i="40"/>
  <c r="BJ42" i="40"/>
  <c r="BQ42" i="40"/>
  <c r="BX42" i="40"/>
  <c r="CE42" i="40"/>
  <c r="CL42" i="40"/>
  <c r="CS42" i="40"/>
  <c r="CZ42" i="40"/>
  <c r="DG42" i="40"/>
  <c r="DN42" i="40"/>
  <c r="DU42" i="40"/>
  <c r="EB42" i="40"/>
  <c r="M43" i="40"/>
  <c r="T43" i="40"/>
  <c r="AA43" i="40"/>
  <c r="AH43" i="40"/>
  <c r="AO43" i="40"/>
  <c r="AV43" i="40"/>
  <c r="BC43" i="40"/>
  <c r="BJ43" i="40"/>
  <c r="BQ43" i="40"/>
  <c r="BX43" i="40"/>
  <c r="CE43" i="40"/>
  <c r="CL43" i="40"/>
  <c r="CS43" i="40"/>
  <c r="CZ43" i="40"/>
  <c r="DG43" i="40"/>
  <c r="DN43" i="40"/>
  <c r="DU43" i="40"/>
  <c r="EB43" i="40"/>
  <c r="M44" i="40"/>
  <c r="T44" i="40"/>
  <c r="AA44" i="40"/>
  <c r="AH44" i="40"/>
  <c r="AO44" i="40"/>
  <c r="AV44" i="40"/>
  <c r="BC44" i="40"/>
  <c r="BJ44" i="40"/>
  <c r="BQ44" i="40"/>
  <c r="BX44" i="40"/>
  <c r="CE44" i="40"/>
  <c r="CL44" i="40"/>
  <c r="CS44" i="40"/>
  <c r="CZ44" i="40"/>
  <c r="DG44" i="40"/>
  <c r="DN44" i="40"/>
  <c r="DU44" i="40"/>
  <c r="EB44" i="40"/>
  <c r="M45" i="40"/>
  <c r="T45" i="40"/>
  <c r="AA45" i="40"/>
  <c r="AH45" i="40"/>
  <c r="AO45" i="40"/>
  <c r="AV45" i="40"/>
  <c r="BC45" i="40"/>
  <c r="BJ45" i="40"/>
  <c r="BQ45" i="40"/>
  <c r="BX45" i="40"/>
  <c r="CE45" i="40"/>
  <c r="CL45" i="40"/>
  <c r="CS45" i="40"/>
  <c r="CZ45" i="40"/>
  <c r="DG45" i="40"/>
  <c r="DN45" i="40"/>
  <c r="DU45" i="40"/>
  <c r="EB45" i="40"/>
  <c r="M46" i="40"/>
  <c r="T46" i="40"/>
  <c r="AA46" i="40"/>
  <c r="AH46" i="40"/>
  <c r="AO46" i="40"/>
  <c r="AV46" i="40"/>
  <c r="BC46" i="40"/>
  <c r="BJ46" i="40"/>
  <c r="BQ46" i="40"/>
  <c r="BX46" i="40"/>
  <c r="CE46" i="40"/>
  <c r="CL46" i="40"/>
  <c r="CS46" i="40"/>
  <c r="CZ46" i="40"/>
  <c r="DG46" i="40"/>
  <c r="DN46" i="40"/>
  <c r="DU46" i="40"/>
  <c r="EB46" i="40"/>
  <c r="M47" i="40"/>
  <c r="T47" i="40"/>
  <c r="AA47" i="40"/>
  <c r="AH47" i="40"/>
  <c r="AO47" i="40"/>
  <c r="AV47" i="40"/>
  <c r="BC47" i="40"/>
  <c r="BJ47" i="40"/>
  <c r="BQ47" i="40"/>
  <c r="BX47" i="40"/>
  <c r="CE47" i="40"/>
  <c r="CL47" i="40"/>
  <c r="CS47" i="40"/>
  <c r="CZ47" i="40"/>
  <c r="DG47" i="40"/>
  <c r="DN47" i="40"/>
  <c r="DU47" i="40"/>
  <c r="EB47" i="40"/>
  <c r="M48" i="40"/>
  <c r="T48" i="40"/>
  <c r="AA48" i="40"/>
  <c r="AH48" i="40"/>
  <c r="AO48" i="40"/>
  <c r="AV48" i="40"/>
  <c r="BC48" i="40"/>
  <c r="BJ48" i="40"/>
  <c r="BQ48" i="40"/>
  <c r="BX48" i="40"/>
  <c r="CE48" i="40"/>
  <c r="CL48" i="40"/>
  <c r="CS48" i="40"/>
  <c r="CZ48" i="40"/>
  <c r="DG48" i="40"/>
  <c r="DN48" i="40"/>
  <c r="DU48" i="40"/>
  <c r="EB48" i="40"/>
  <c r="M49" i="40"/>
  <c r="T49" i="40"/>
  <c r="AA49" i="40"/>
  <c r="AH49" i="40"/>
  <c r="AO49" i="40"/>
  <c r="AV49" i="40"/>
  <c r="BC49" i="40"/>
  <c r="BJ49" i="40"/>
  <c r="BQ49" i="40"/>
  <c r="BX49" i="40"/>
  <c r="CE49" i="40"/>
  <c r="CL49" i="40"/>
  <c r="CS49" i="40"/>
  <c r="CZ49" i="40"/>
  <c r="DG49" i="40"/>
  <c r="DN49" i="40"/>
  <c r="DU49" i="40"/>
  <c r="EB49" i="40"/>
  <c r="M50" i="40"/>
  <c r="T50" i="40"/>
  <c r="AA50" i="40"/>
  <c r="AH50" i="40"/>
  <c r="AO50" i="40"/>
  <c r="AV50" i="40"/>
  <c r="BC50" i="40"/>
  <c r="BJ50" i="40"/>
  <c r="BQ50" i="40"/>
  <c r="BX50" i="40"/>
  <c r="CE50" i="40"/>
  <c r="CL50" i="40"/>
  <c r="CS50" i="40"/>
  <c r="CZ50" i="40"/>
  <c r="DG50" i="40"/>
  <c r="DN50" i="40"/>
  <c r="DU50" i="40"/>
  <c r="EB50" i="40"/>
  <c r="M51" i="40"/>
  <c r="T51" i="40"/>
  <c r="AA51" i="40"/>
  <c r="AH51" i="40"/>
  <c r="AO51" i="40"/>
  <c r="AV51" i="40"/>
  <c r="BC51" i="40"/>
  <c r="BJ51" i="40"/>
  <c r="BQ51" i="40"/>
  <c r="BX51" i="40"/>
  <c r="CE51" i="40"/>
  <c r="CL51" i="40"/>
  <c r="CS51" i="40"/>
  <c r="CZ51" i="40"/>
  <c r="DG51" i="40"/>
  <c r="DN51" i="40"/>
  <c r="DU51" i="40"/>
  <c r="EB51" i="40"/>
  <c r="M52" i="40"/>
  <c r="T52" i="40"/>
  <c r="AA52" i="40"/>
  <c r="AH52" i="40"/>
  <c r="AO52" i="40"/>
  <c r="AV52" i="40"/>
  <c r="BC52" i="40"/>
  <c r="BJ52" i="40"/>
  <c r="BQ52" i="40"/>
  <c r="BX52" i="40"/>
  <c r="CE52" i="40"/>
  <c r="CL52" i="40"/>
  <c r="CS52" i="40"/>
  <c r="CZ52" i="40"/>
  <c r="DG52" i="40"/>
  <c r="DN52" i="40"/>
  <c r="DU52" i="40"/>
  <c r="EB52" i="40"/>
  <c r="M53" i="40"/>
  <c r="T53" i="40"/>
  <c r="AA53" i="40"/>
  <c r="AH53" i="40"/>
  <c r="AO53" i="40"/>
  <c r="AV53" i="40"/>
  <c r="BC53" i="40"/>
  <c r="BJ53" i="40"/>
  <c r="BQ53" i="40"/>
  <c r="BX53" i="40"/>
  <c r="CE53" i="40"/>
  <c r="CL53" i="40"/>
  <c r="CS53" i="40"/>
  <c r="CZ53" i="40"/>
  <c r="DG53" i="40"/>
  <c r="DN53" i="40"/>
  <c r="DU53" i="40"/>
  <c r="EB53" i="40"/>
  <c r="M54" i="40"/>
  <c r="T54" i="40"/>
  <c r="AA54" i="40"/>
  <c r="AH54" i="40"/>
  <c r="AO54" i="40"/>
  <c r="AV54" i="40"/>
  <c r="BC54" i="40"/>
  <c r="BJ54" i="40"/>
  <c r="BQ54" i="40"/>
  <c r="BX54" i="40"/>
  <c r="CE54" i="40"/>
  <c r="CL54" i="40"/>
  <c r="CS54" i="40"/>
  <c r="CZ54" i="40"/>
  <c r="DG54" i="40"/>
  <c r="DN54" i="40"/>
  <c r="DU54" i="40"/>
  <c r="EB54" i="40"/>
  <c r="M55" i="40"/>
  <c r="T55" i="40"/>
  <c r="AA55" i="40"/>
  <c r="AH55" i="40"/>
  <c r="AO55" i="40"/>
  <c r="AV55" i="40"/>
  <c r="BC55" i="40"/>
  <c r="BJ55" i="40"/>
  <c r="BQ55" i="40"/>
  <c r="BX55" i="40"/>
  <c r="CE55" i="40"/>
  <c r="CL55" i="40"/>
  <c r="CS55" i="40"/>
  <c r="CZ55" i="40"/>
  <c r="DG55" i="40"/>
  <c r="DN55" i="40"/>
  <c r="DU55" i="40"/>
  <c r="EB55" i="40"/>
  <c r="M56" i="40"/>
  <c r="T56" i="40"/>
  <c r="AA56" i="40"/>
  <c r="AH56" i="40"/>
  <c r="AO56" i="40"/>
  <c r="AV56" i="40"/>
  <c r="BC56" i="40"/>
  <c r="BJ56" i="40"/>
  <c r="BQ56" i="40"/>
  <c r="BX56" i="40"/>
  <c r="CE56" i="40"/>
  <c r="CL56" i="40"/>
  <c r="CS56" i="40"/>
  <c r="CZ56" i="40"/>
  <c r="DG56" i="40"/>
  <c r="DN56" i="40"/>
  <c r="DU56" i="40"/>
  <c r="EB56" i="40"/>
  <c r="M57" i="40"/>
  <c r="T57" i="40"/>
  <c r="AA57" i="40"/>
  <c r="AH57" i="40"/>
  <c r="AO57" i="40"/>
  <c r="AV57" i="40"/>
  <c r="BC57" i="40"/>
  <c r="BJ57" i="40"/>
  <c r="BQ57" i="40"/>
  <c r="BX57" i="40"/>
  <c r="CE57" i="40"/>
  <c r="CL57" i="40"/>
  <c r="CS57" i="40"/>
  <c r="CZ57" i="40"/>
  <c r="DG57" i="40"/>
  <c r="DN57" i="40"/>
  <c r="DU57" i="40"/>
  <c r="EB57" i="40"/>
  <c r="M58" i="40"/>
  <c r="T58" i="40"/>
  <c r="AA58" i="40"/>
  <c r="AH58" i="40"/>
  <c r="AO58" i="40"/>
  <c r="AV58" i="40"/>
  <c r="BC58" i="40"/>
  <c r="BJ58" i="40"/>
  <c r="BQ58" i="40"/>
  <c r="BX58" i="40"/>
  <c r="CE58" i="40"/>
  <c r="CL58" i="40"/>
  <c r="CS58" i="40"/>
  <c r="CZ58" i="40"/>
  <c r="DG58" i="40"/>
  <c r="DN58" i="40"/>
  <c r="DU58" i="40"/>
  <c r="EB58" i="40"/>
  <c r="M59" i="40"/>
  <c r="T59" i="40"/>
  <c r="AA59" i="40"/>
  <c r="AH59" i="40"/>
  <c r="AO59" i="40"/>
  <c r="AV59" i="40"/>
  <c r="BC59" i="40"/>
  <c r="BJ59" i="40"/>
  <c r="BQ59" i="40"/>
  <c r="BX59" i="40"/>
  <c r="CE59" i="40"/>
  <c r="CL59" i="40"/>
  <c r="CS59" i="40"/>
  <c r="CZ59" i="40"/>
  <c r="DG59" i="40"/>
  <c r="DN59" i="40"/>
  <c r="DU59" i="40"/>
  <c r="EB59" i="40"/>
  <c r="M60" i="40"/>
  <c r="T60" i="40"/>
  <c r="AA60" i="40"/>
  <c r="AH60" i="40"/>
  <c r="AO60" i="40"/>
  <c r="AV60" i="40"/>
  <c r="BC60" i="40"/>
  <c r="BJ60" i="40"/>
  <c r="BQ60" i="40"/>
  <c r="BX60" i="40"/>
  <c r="CE60" i="40"/>
  <c r="CL60" i="40"/>
  <c r="CS60" i="40"/>
  <c r="CZ60" i="40"/>
  <c r="DG60" i="40"/>
  <c r="DN60" i="40"/>
  <c r="DU60" i="40"/>
  <c r="EB60" i="40"/>
  <c r="M61" i="40"/>
  <c r="T61" i="40"/>
  <c r="AA61" i="40"/>
  <c r="AH61" i="40"/>
  <c r="AO61" i="40"/>
  <c r="AV61" i="40"/>
  <c r="BC61" i="40"/>
  <c r="BJ61" i="40"/>
  <c r="BQ61" i="40"/>
  <c r="BX61" i="40"/>
  <c r="CE61" i="40"/>
  <c r="CL61" i="40"/>
  <c r="CS61" i="40"/>
  <c r="CZ61" i="40"/>
  <c r="DG61" i="40"/>
  <c r="DN61" i="40"/>
  <c r="DU61" i="40"/>
  <c r="EB61" i="40"/>
  <c r="M62" i="40"/>
  <c r="T62" i="40"/>
  <c r="AA62" i="40"/>
  <c r="AH62" i="40"/>
  <c r="AO62" i="40"/>
  <c r="AV62" i="40"/>
  <c r="BC62" i="40"/>
  <c r="BJ62" i="40"/>
  <c r="BQ62" i="40"/>
  <c r="BX62" i="40"/>
  <c r="CE62" i="40"/>
  <c r="CL62" i="40"/>
  <c r="CS62" i="40"/>
  <c r="CZ62" i="40"/>
  <c r="DG62" i="40"/>
  <c r="DN62" i="40"/>
  <c r="DU62" i="40"/>
  <c r="EB62" i="40"/>
  <c r="M63" i="40"/>
  <c r="T63" i="40"/>
  <c r="AA63" i="40"/>
  <c r="AH63" i="40"/>
  <c r="AO63" i="40"/>
  <c r="AV63" i="40"/>
  <c r="BC63" i="40"/>
  <c r="BJ63" i="40"/>
  <c r="BQ63" i="40"/>
  <c r="BX63" i="40"/>
  <c r="CE63" i="40"/>
  <c r="CL63" i="40"/>
  <c r="CS63" i="40"/>
  <c r="CZ63" i="40"/>
  <c r="DG63" i="40"/>
  <c r="DN63" i="40"/>
  <c r="DU63" i="40"/>
  <c r="EB63" i="40"/>
  <c r="M64" i="40"/>
  <c r="T64" i="40"/>
  <c r="AA64" i="40"/>
  <c r="AH64" i="40"/>
  <c r="AO64" i="40"/>
  <c r="AV64" i="40"/>
  <c r="BC64" i="40"/>
  <c r="BJ64" i="40"/>
  <c r="BQ64" i="40"/>
  <c r="BX64" i="40"/>
  <c r="CE64" i="40"/>
  <c r="CL64" i="40"/>
  <c r="CS64" i="40"/>
  <c r="CZ64" i="40"/>
  <c r="DG64" i="40"/>
  <c r="DN64" i="40"/>
  <c r="DU64" i="40"/>
  <c r="EB64" i="40"/>
  <c r="M65" i="40"/>
  <c r="T65" i="40"/>
  <c r="AA65" i="40"/>
  <c r="AH65" i="40"/>
  <c r="AO65" i="40"/>
  <c r="AV65" i="40"/>
  <c r="BC65" i="40"/>
  <c r="BJ65" i="40"/>
  <c r="BQ65" i="40"/>
  <c r="BX65" i="40"/>
  <c r="CE65" i="40"/>
  <c r="CL65" i="40"/>
  <c r="CS65" i="40"/>
  <c r="CZ65" i="40"/>
  <c r="DG65" i="40"/>
  <c r="DN65" i="40"/>
  <c r="DU65" i="40"/>
  <c r="EB65" i="40"/>
  <c r="M66" i="40"/>
  <c r="T66" i="40"/>
  <c r="AA66" i="40"/>
  <c r="AH66" i="40"/>
  <c r="AO66" i="40"/>
  <c r="AV66" i="40"/>
  <c r="BC66" i="40"/>
  <c r="BJ66" i="40"/>
  <c r="BQ66" i="40"/>
  <c r="BX66" i="40"/>
  <c r="CE66" i="40"/>
  <c r="CL66" i="40"/>
  <c r="CS66" i="40"/>
  <c r="CZ66" i="40"/>
  <c r="DG66" i="40"/>
  <c r="DN66" i="40"/>
  <c r="DU66" i="40"/>
  <c r="EB66" i="40"/>
  <c r="T67" i="40"/>
  <c r="AA67" i="40"/>
  <c r="AH67" i="40"/>
  <c r="AO67" i="40"/>
  <c r="AV67" i="40"/>
  <c r="BC67" i="40"/>
  <c r="BJ67" i="40"/>
  <c r="BQ67" i="40"/>
  <c r="BX67" i="40"/>
  <c r="CE67" i="40"/>
  <c r="CL67" i="40"/>
  <c r="CS67" i="40"/>
  <c r="CZ67" i="40"/>
  <c r="DG67" i="40"/>
  <c r="DN67" i="40"/>
  <c r="DU67" i="40"/>
  <c r="EB67" i="40"/>
  <c r="T68" i="40"/>
  <c r="AA68" i="40"/>
  <c r="AH68" i="40"/>
  <c r="AO68" i="40"/>
  <c r="AV68" i="40"/>
  <c r="BC68" i="40"/>
  <c r="BJ68" i="40"/>
  <c r="BQ68" i="40"/>
  <c r="BX68" i="40"/>
  <c r="CE68" i="40"/>
  <c r="CL68" i="40"/>
  <c r="CS68" i="40"/>
  <c r="CZ68" i="40"/>
  <c r="DG68" i="40"/>
  <c r="DN68" i="40"/>
  <c r="DU68" i="40"/>
  <c r="EB68" i="40"/>
  <c r="T69" i="40"/>
  <c r="AA69" i="40"/>
  <c r="AH69" i="40"/>
  <c r="AO69" i="40"/>
  <c r="AV69" i="40"/>
  <c r="BC69" i="40"/>
  <c r="BJ69" i="40"/>
  <c r="BQ69" i="40"/>
  <c r="BX69" i="40"/>
  <c r="CE69" i="40"/>
  <c r="CL69" i="40"/>
  <c r="CS69" i="40"/>
  <c r="CZ69" i="40"/>
  <c r="DG69" i="40"/>
  <c r="DN69" i="40"/>
  <c r="DU69" i="40"/>
  <c r="EB69" i="40"/>
  <c r="T70" i="40"/>
  <c r="AA70" i="40"/>
  <c r="AH70" i="40"/>
  <c r="AO70" i="40"/>
  <c r="AV70" i="40"/>
  <c r="BC70" i="40"/>
  <c r="BJ70" i="40"/>
  <c r="BQ70" i="40"/>
  <c r="BX70" i="40"/>
  <c r="CE70" i="40"/>
  <c r="CL70" i="40"/>
  <c r="CS70" i="40"/>
  <c r="CZ70" i="40"/>
  <c r="DG70" i="40"/>
  <c r="DN70" i="40"/>
  <c r="DU70" i="40"/>
  <c r="EB70" i="40"/>
  <c r="T71" i="40"/>
  <c r="AA71" i="40"/>
  <c r="AH71" i="40"/>
  <c r="AO71" i="40"/>
  <c r="AV71" i="40"/>
  <c r="BC71" i="40"/>
  <c r="BJ71" i="40"/>
  <c r="BQ71" i="40"/>
  <c r="BX71" i="40"/>
  <c r="CE71" i="40"/>
  <c r="CL71" i="40"/>
  <c r="CS71" i="40"/>
  <c r="CZ71" i="40"/>
  <c r="DG71" i="40"/>
  <c r="DN71" i="40"/>
  <c r="DU71" i="40"/>
  <c r="EB71" i="40"/>
  <c r="T72" i="40"/>
  <c r="AA72" i="40"/>
  <c r="AH72" i="40"/>
  <c r="AO72" i="40"/>
  <c r="AV72" i="40"/>
  <c r="BC72" i="40"/>
  <c r="BJ72" i="40"/>
  <c r="BQ72" i="40"/>
  <c r="BX72" i="40"/>
  <c r="CE72" i="40"/>
  <c r="CL72" i="40"/>
  <c r="CS72" i="40"/>
  <c r="CZ72" i="40"/>
  <c r="DG72" i="40"/>
  <c r="DN72" i="40"/>
  <c r="DU72" i="40"/>
  <c r="EB72" i="40"/>
  <c r="T73" i="40"/>
  <c r="AA73" i="40"/>
  <c r="AH73" i="40"/>
  <c r="AO73" i="40"/>
  <c r="AV73" i="40"/>
  <c r="BC73" i="40"/>
  <c r="BJ73" i="40"/>
  <c r="BQ73" i="40"/>
  <c r="BX73" i="40"/>
  <c r="CE73" i="40"/>
  <c r="CL73" i="40"/>
  <c r="CS73" i="40"/>
  <c r="CZ73" i="40"/>
  <c r="DG73" i="40"/>
  <c r="DN73" i="40"/>
  <c r="DU73" i="40"/>
  <c r="EB73" i="40"/>
  <c r="T74" i="40"/>
  <c r="AA74" i="40"/>
  <c r="AH74" i="40"/>
  <c r="AO74" i="40"/>
  <c r="AV74" i="40"/>
  <c r="BC74" i="40"/>
  <c r="BJ74" i="40"/>
  <c r="BQ74" i="40"/>
  <c r="BX74" i="40"/>
  <c r="CE74" i="40"/>
  <c r="CL74" i="40"/>
  <c r="CS74" i="40"/>
  <c r="CZ74" i="40"/>
  <c r="DG74" i="40"/>
  <c r="DN74" i="40"/>
  <c r="DU74" i="40"/>
  <c r="EB74" i="40"/>
  <c r="T75" i="40"/>
  <c r="AA75" i="40"/>
  <c r="AH75" i="40"/>
  <c r="AO75" i="40"/>
  <c r="AV75" i="40"/>
  <c r="BC75" i="40"/>
  <c r="BJ75" i="40"/>
  <c r="BX75" i="40"/>
  <c r="CE75" i="40"/>
  <c r="CL75" i="40"/>
  <c r="CS75" i="40"/>
  <c r="CZ75" i="40"/>
  <c r="DG75" i="40"/>
  <c r="DN75" i="40"/>
  <c r="DU75" i="40"/>
  <c r="EB75" i="40"/>
  <c r="T76" i="40"/>
  <c r="AA76" i="40"/>
  <c r="AH76" i="40"/>
  <c r="AO76" i="40"/>
  <c r="AV76" i="40"/>
  <c r="BC76" i="40"/>
  <c r="BJ76" i="40"/>
  <c r="BX76" i="40"/>
  <c r="CE76" i="40"/>
  <c r="CL76" i="40"/>
  <c r="CS76" i="40"/>
  <c r="CZ76" i="40"/>
  <c r="DG76" i="40"/>
  <c r="DN76" i="40"/>
  <c r="DU76" i="40"/>
  <c r="EB76" i="40"/>
  <c r="T77" i="40"/>
  <c r="AA77" i="40"/>
  <c r="AH77" i="40"/>
  <c r="AO77" i="40"/>
  <c r="AV77" i="40"/>
  <c r="BC77" i="40"/>
  <c r="BJ77" i="40"/>
  <c r="BX77" i="40"/>
  <c r="CE77" i="40"/>
  <c r="CL77" i="40"/>
  <c r="CS77" i="40"/>
  <c r="CZ77" i="40"/>
  <c r="DG77" i="40"/>
  <c r="DN77" i="40"/>
  <c r="DU77" i="40"/>
  <c r="EB77" i="40"/>
  <c r="T78" i="40"/>
  <c r="AA78" i="40"/>
  <c r="AH78" i="40"/>
  <c r="AO78" i="40"/>
  <c r="AV78" i="40"/>
  <c r="BC78" i="40"/>
  <c r="BJ78" i="40"/>
  <c r="BX78" i="40"/>
  <c r="CE78" i="40"/>
  <c r="CL78" i="40"/>
  <c r="CS78" i="40"/>
  <c r="CZ78" i="40"/>
  <c r="DG78" i="40"/>
  <c r="DN78" i="40"/>
  <c r="DU78" i="40"/>
  <c r="EB78" i="40"/>
  <c r="T79" i="40"/>
  <c r="AA79" i="40"/>
  <c r="AH79" i="40"/>
  <c r="AO79" i="40"/>
  <c r="AV79" i="40"/>
  <c r="BC79" i="40"/>
  <c r="BJ79" i="40"/>
  <c r="BX79" i="40"/>
  <c r="CE79" i="40"/>
  <c r="CL79" i="40"/>
  <c r="CS79" i="40"/>
  <c r="CZ79" i="40"/>
  <c r="DG79" i="40"/>
  <c r="DN79" i="40"/>
  <c r="DU79" i="40"/>
  <c r="EB79" i="40"/>
  <c r="T80" i="40"/>
  <c r="AA80" i="40"/>
  <c r="AH80" i="40"/>
  <c r="AO80" i="40"/>
  <c r="AV80" i="40"/>
  <c r="BC80" i="40"/>
  <c r="BJ80" i="40"/>
  <c r="BX80" i="40"/>
  <c r="CE80" i="40"/>
  <c r="CL80" i="40"/>
  <c r="CS80" i="40"/>
  <c r="CZ80" i="40"/>
  <c r="DG80" i="40"/>
  <c r="DN80" i="40"/>
  <c r="DU80" i="40"/>
  <c r="EB80" i="40"/>
  <c r="T81" i="40"/>
  <c r="AA81" i="40"/>
  <c r="AH81" i="40"/>
  <c r="AO81" i="40"/>
  <c r="AV81" i="40"/>
  <c r="BC81" i="40"/>
  <c r="BJ81" i="40"/>
  <c r="BX81" i="40"/>
  <c r="CE81" i="40"/>
  <c r="CL81" i="40"/>
  <c r="CS81" i="40"/>
  <c r="CZ81" i="40"/>
  <c r="DG81" i="40"/>
  <c r="DN81" i="40"/>
  <c r="DU81" i="40"/>
  <c r="EB81" i="40"/>
  <c r="T82" i="40"/>
  <c r="AA82" i="40"/>
  <c r="AH82" i="40"/>
  <c r="AO82" i="40"/>
  <c r="AV82" i="40"/>
  <c r="BC82" i="40"/>
  <c r="BJ82" i="40"/>
  <c r="BX82" i="40"/>
  <c r="CE82" i="40"/>
  <c r="CL82" i="40"/>
  <c r="CS82" i="40"/>
  <c r="CZ82" i="40"/>
  <c r="DG82" i="40"/>
  <c r="DN82" i="40"/>
  <c r="DU82" i="40"/>
  <c r="EB82" i="40"/>
  <c r="T83" i="40"/>
  <c r="AA83" i="40"/>
  <c r="AH83" i="40"/>
  <c r="AO83" i="40"/>
  <c r="BC83" i="40"/>
  <c r="BJ83" i="40"/>
  <c r="BX83" i="40"/>
  <c r="CE83" i="40"/>
  <c r="CL83" i="40"/>
  <c r="CS83" i="40"/>
  <c r="CZ83" i="40"/>
  <c r="DG83" i="40"/>
  <c r="DN83" i="40"/>
  <c r="DU83" i="40"/>
  <c r="EB83" i="40"/>
  <c r="T84" i="40"/>
  <c r="AA84" i="40"/>
  <c r="AH84" i="40"/>
  <c r="AO84" i="40"/>
  <c r="BC84" i="40"/>
  <c r="BJ84" i="40"/>
  <c r="BX84" i="40"/>
  <c r="CE84" i="40"/>
  <c r="CL84" i="40"/>
  <c r="CS84" i="40"/>
  <c r="CZ84" i="40"/>
  <c r="DG84" i="40"/>
  <c r="DN84" i="40"/>
  <c r="DU84" i="40"/>
  <c r="EB84" i="40"/>
  <c r="T85" i="40"/>
  <c r="AA85" i="40"/>
  <c r="AH85" i="40"/>
  <c r="AO85" i="40"/>
  <c r="BC85" i="40"/>
  <c r="BJ85" i="40"/>
  <c r="BX85" i="40"/>
  <c r="CE85" i="40"/>
  <c r="CL85" i="40"/>
  <c r="CS85" i="40"/>
  <c r="CZ85" i="40"/>
  <c r="DG85" i="40"/>
  <c r="DN85" i="40"/>
  <c r="DU85" i="40"/>
  <c r="EB85" i="40"/>
  <c r="T86" i="40"/>
  <c r="AA86" i="40"/>
  <c r="AH86" i="40"/>
  <c r="AO86" i="40"/>
  <c r="BC86" i="40"/>
  <c r="BJ86" i="40"/>
  <c r="BX86" i="40"/>
  <c r="CE86" i="40"/>
  <c r="CL86" i="40"/>
  <c r="CS86" i="40"/>
  <c r="CZ86" i="40"/>
  <c r="DG86" i="40"/>
  <c r="DN86" i="40"/>
  <c r="DU86" i="40"/>
  <c r="EB86" i="40"/>
  <c r="T87" i="40"/>
  <c r="AA87" i="40"/>
  <c r="AH87" i="40"/>
  <c r="AO87" i="40"/>
  <c r="BC87" i="40"/>
  <c r="BJ87" i="40"/>
  <c r="BX87" i="40"/>
  <c r="CE87" i="40"/>
  <c r="CL87" i="40"/>
  <c r="CS87" i="40"/>
  <c r="CZ87" i="40"/>
  <c r="DG87" i="40"/>
  <c r="DN87" i="40"/>
  <c r="DU87" i="40"/>
  <c r="EB87" i="40"/>
  <c r="T88" i="40"/>
  <c r="AA88" i="40"/>
  <c r="AH88" i="40"/>
  <c r="AO88" i="40"/>
  <c r="BC88" i="40"/>
  <c r="BJ88" i="40"/>
  <c r="BX88" i="40"/>
  <c r="CE88" i="40"/>
  <c r="CL88" i="40"/>
  <c r="CS88" i="40"/>
  <c r="CZ88" i="40"/>
  <c r="DG88" i="40"/>
  <c r="DN88" i="40"/>
  <c r="DU88" i="40"/>
  <c r="EB88" i="40"/>
  <c r="T89" i="40"/>
  <c r="AH89" i="40"/>
  <c r="AO89" i="40"/>
  <c r="BC89" i="40"/>
  <c r="BJ89" i="40"/>
  <c r="BX89" i="40"/>
  <c r="CE89" i="40"/>
  <c r="CL89" i="40"/>
  <c r="CS89" i="40"/>
  <c r="CZ89" i="40"/>
  <c r="DG89" i="40"/>
  <c r="DN89" i="40"/>
  <c r="DU89" i="40"/>
  <c r="EB89" i="40"/>
  <c r="T90" i="40"/>
  <c r="AH90" i="40"/>
  <c r="AO90" i="40"/>
  <c r="BC90" i="40"/>
  <c r="BJ90" i="40"/>
  <c r="BX90" i="40"/>
  <c r="CE90" i="40"/>
  <c r="CL90" i="40"/>
  <c r="CS90" i="40"/>
  <c r="CZ90" i="40"/>
  <c r="DG90" i="40"/>
  <c r="DN90" i="40"/>
  <c r="DU90" i="40"/>
  <c r="EB90" i="40"/>
  <c r="T91" i="40"/>
  <c r="AH91" i="40"/>
  <c r="AO91" i="40"/>
  <c r="BC91" i="40"/>
  <c r="BJ91" i="40"/>
  <c r="BX91" i="40"/>
  <c r="CE91" i="40"/>
  <c r="CL91" i="40"/>
  <c r="CS91" i="40"/>
  <c r="CZ91" i="40"/>
  <c r="DG91" i="40"/>
  <c r="DN91" i="40"/>
  <c r="DU91" i="40"/>
  <c r="EB91" i="40"/>
  <c r="T92" i="40"/>
  <c r="AO92" i="40"/>
  <c r="BC92" i="40"/>
  <c r="BJ92" i="40"/>
  <c r="BX92" i="40"/>
  <c r="CE92" i="40"/>
  <c r="CL92" i="40"/>
  <c r="CS92" i="40"/>
  <c r="CZ92" i="40"/>
  <c r="DG92" i="40"/>
  <c r="DN92" i="40"/>
  <c r="DU92" i="40"/>
  <c r="EB92" i="40"/>
  <c r="T93" i="40"/>
  <c r="AO93" i="40"/>
  <c r="BC93" i="40"/>
  <c r="BJ93" i="40"/>
  <c r="BX93" i="40"/>
  <c r="CE93" i="40"/>
  <c r="CL93" i="40"/>
  <c r="CS93" i="40"/>
  <c r="CZ93" i="40"/>
  <c r="DG93" i="40"/>
  <c r="DN93" i="40"/>
  <c r="DU93" i="40"/>
  <c r="EB93" i="40"/>
  <c r="T94" i="40"/>
  <c r="AO94" i="40"/>
  <c r="BJ94" i="40"/>
  <c r="BX94" i="40"/>
  <c r="CE94" i="40"/>
  <c r="CL94" i="40"/>
  <c r="CS94" i="40"/>
  <c r="CZ94" i="40"/>
  <c r="DG94" i="40"/>
  <c r="EB94" i="40"/>
  <c r="T95" i="40"/>
  <c r="AO95" i="40"/>
  <c r="BJ95" i="40"/>
  <c r="BX95" i="40"/>
  <c r="CE95" i="40"/>
  <c r="CL95" i="40"/>
  <c r="CS95" i="40"/>
  <c r="CZ95" i="40"/>
  <c r="DG95" i="40"/>
  <c r="T96" i="40"/>
  <c r="AO96" i="40"/>
  <c r="BJ96" i="40"/>
  <c r="BX96" i="40"/>
  <c r="CE96" i="40"/>
  <c r="CL96" i="40"/>
  <c r="CS96" i="40"/>
  <c r="CZ96" i="40"/>
  <c r="DG96" i="40"/>
  <c r="T97" i="40"/>
  <c r="AO97" i="40"/>
  <c r="BJ97" i="40"/>
  <c r="BX97" i="40"/>
  <c r="CE97" i="40"/>
  <c r="CL97" i="40"/>
  <c r="CS97" i="40"/>
  <c r="CZ97" i="40"/>
  <c r="DG97" i="40"/>
  <c r="T98" i="40"/>
  <c r="AO98" i="40"/>
  <c r="BJ98" i="40"/>
  <c r="BX98" i="40"/>
  <c r="CE98" i="40"/>
  <c r="CL98" i="40"/>
  <c r="CZ98" i="40"/>
  <c r="DG98" i="40"/>
  <c r="T99" i="40"/>
  <c r="AO99" i="40"/>
  <c r="BJ99" i="40"/>
  <c r="BX99" i="40"/>
  <c r="CE99" i="40"/>
  <c r="CL99" i="40"/>
  <c r="CZ99" i="40"/>
  <c r="DG99" i="40"/>
  <c r="T100" i="40"/>
  <c r="AO100" i="40"/>
  <c r="BJ100" i="40"/>
  <c r="BX100" i="40"/>
  <c r="CE100" i="40"/>
  <c r="CL100" i="40"/>
  <c r="CZ100" i="40"/>
  <c r="DG100" i="40"/>
  <c r="T101" i="40"/>
  <c r="AO101" i="40"/>
  <c r="BJ101" i="40"/>
  <c r="BX101" i="40"/>
  <c r="CE101" i="40"/>
  <c r="CL101" i="40"/>
  <c r="CZ101" i="40"/>
  <c r="DG101" i="40"/>
  <c r="T102" i="40"/>
  <c r="AO102" i="40"/>
  <c r="BJ102" i="40"/>
  <c r="BX102" i="40"/>
  <c r="CE102" i="40"/>
  <c r="CL102" i="40"/>
  <c r="CZ102" i="40"/>
  <c r="DG102" i="40"/>
  <c r="T103" i="40"/>
  <c r="AO103" i="40"/>
  <c r="BJ103" i="40"/>
  <c r="BX103" i="40"/>
  <c r="CE103" i="40"/>
  <c r="CL103" i="40"/>
  <c r="CZ103" i="40"/>
  <c r="DG103" i="40"/>
  <c r="T104" i="40"/>
  <c r="AO104" i="40"/>
  <c r="BJ104" i="40"/>
  <c r="BX104" i="40"/>
  <c r="CE104" i="40"/>
  <c r="CL104" i="40"/>
  <c r="CZ104" i="40"/>
  <c r="DG104" i="40"/>
  <c r="T105" i="40"/>
  <c r="AO105" i="40"/>
  <c r="BJ105" i="40"/>
  <c r="BX105" i="40"/>
  <c r="CE105" i="40"/>
  <c r="CL105" i="40"/>
  <c r="CZ105" i="40"/>
  <c r="DG105" i="40"/>
  <c r="T106" i="40"/>
  <c r="AO106" i="40"/>
  <c r="BX106" i="40"/>
  <c r="CE106" i="40"/>
  <c r="CL106" i="40"/>
  <c r="CZ106" i="40"/>
  <c r="DG106" i="40"/>
  <c r="T107" i="40"/>
  <c r="AO107" i="40"/>
  <c r="BX107" i="40"/>
  <c r="CE107" i="40"/>
  <c r="CL107" i="40"/>
  <c r="CZ107" i="40"/>
  <c r="DG107" i="40"/>
  <c r="T108" i="40"/>
  <c r="AO108" i="40"/>
  <c r="BX108" i="40"/>
  <c r="CE108" i="40"/>
  <c r="CL108" i="40"/>
  <c r="CZ108" i="40"/>
  <c r="DG108" i="40"/>
  <c r="T109" i="40"/>
  <c r="BX109" i="40"/>
  <c r="CE109" i="40"/>
  <c r="CL109" i="40"/>
  <c r="CZ109" i="40"/>
  <c r="DG109" i="40"/>
  <c r="T110" i="40"/>
  <c r="BX110" i="40"/>
  <c r="CE110" i="40"/>
  <c r="CL110" i="40"/>
  <c r="CZ110" i="40"/>
  <c r="DG110" i="40"/>
  <c r="T111" i="40"/>
  <c r="BX111" i="40"/>
  <c r="CE111" i="40"/>
  <c r="CL111" i="40"/>
  <c r="CZ111" i="40"/>
  <c r="DG111" i="40"/>
  <c r="BX112" i="40"/>
  <c r="CE112" i="40"/>
  <c r="CL112" i="40"/>
  <c r="CZ112" i="40"/>
  <c r="DG112" i="40"/>
  <c r="BX113" i="40"/>
  <c r="CE113" i="40"/>
  <c r="CL113" i="40"/>
  <c r="CZ113" i="40"/>
  <c r="DG113" i="40"/>
  <c r="BX114" i="40"/>
  <c r="CL114" i="40"/>
  <c r="CZ114" i="40"/>
  <c r="DG114" i="40"/>
  <c r="BX115" i="40"/>
  <c r="CL115" i="40"/>
  <c r="CZ115" i="40"/>
  <c r="DG115" i="40"/>
  <c r="BX116" i="40"/>
  <c r="CL116" i="40"/>
  <c r="CZ116" i="40"/>
  <c r="DG116" i="40"/>
  <c r="BX117" i="40"/>
  <c r="CL117" i="40"/>
  <c r="CZ117" i="40"/>
  <c r="DG117" i="40"/>
  <c r="BX118" i="40"/>
  <c r="CL118" i="40"/>
  <c r="CZ118" i="40"/>
  <c r="DG118" i="40"/>
  <c r="BX119" i="40"/>
  <c r="CL119" i="40"/>
  <c r="CZ119" i="40"/>
  <c r="DG119" i="40"/>
  <c r="BX120" i="40"/>
  <c r="CL120" i="40"/>
  <c r="CZ120" i="40"/>
  <c r="DG120" i="40"/>
  <c r="BX121" i="40"/>
  <c r="CL121" i="40"/>
  <c r="CZ121" i="40"/>
  <c r="DG121" i="40"/>
  <c r="BX122" i="40"/>
  <c r="CL122" i="40"/>
  <c r="CZ122" i="40"/>
  <c r="DG122" i="40"/>
  <c r="BX123" i="40"/>
  <c r="CL123" i="40"/>
  <c r="CZ123" i="40"/>
  <c r="DG123" i="40"/>
  <c r="BX124" i="40"/>
  <c r="CL124" i="40"/>
  <c r="CZ124" i="40"/>
  <c r="BX125" i="40"/>
  <c r="CL125" i="40"/>
  <c r="CZ125" i="40"/>
  <c r="BX126" i="40"/>
  <c r="CL126" i="40"/>
  <c r="CZ126" i="40"/>
  <c r="BX127" i="40"/>
  <c r="CL127" i="40"/>
  <c r="CZ127" i="40"/>
  <c r="BX128" i="40"/>
  <c r="CL128" i="40"/>
  <c r="CZ128" i="40"/>
  <c r="BX129" i="40"/>
  <c r="CZ129" i="40"/>
  <c r="BX130" i="40"/>
  <c r="CZ130" i="40"/>
  <c r="BX131" i="40"/>
  <c r="CZ131" i="40"/>
  <c r="BX132" i="40"/>
  <c r="BX133" i="40"/>
  <c r="BX134" i="40"/>
  <c r="BX135" i="40"/>
  <c r="BX136" i="40"/>
  <c r="M140" i="40"/>
  <c r="T140" i="40"/>
  <c r="AA140" i="40"/>
  <c r="AH140" i="40"/>
  <c r="AO140" i="40"/>
  <c r="AV140" i="40"/>
  <c r="BC140" i="40"/>
  <c r="BJ140" i="40"/>
  <c r="BQ140" i="40"/>
  <c r="BX140" i="40"/>
  <c r="CE140" i="40"/>
  <c r="CL140" i="40"/>
  <c r="CS140" i="40"/>
  <c r="CZ140" i="40"/>
  <c r="DG140" i="40"/>
  <c r="DN140" i="40"/>
  <c r="DU140" i="40"/>
  <c r="EB140" i="40"/>
  <c r="M141" i="40"/>
  <c r="T141" i="40"/>
  <c r="AA141" i="40"/>
  <c r="AH141" i="40"/>
  <c r="AO141" i="40"/>
  <c r="AV141" i="40"/>
  <c r="BC141" i="40"/>
  <c r="BJ141" i="40"/>
  <c r="BQ141" i="40"/>
  <c r="BX141" i="40"/>
  <c r="CE141" i="40"/>
  <c r="CL141" i="40"/>
  <c r="CS141" i="40"/>
  <c r="CZ141" i="40"/>
  <c r="DG141" i="40"/>
  <c r="DN141" i="40"/>
  <c r="DU141" i="40"/>
  <c r="EB141" i="40"/>
  <c r="M142" i="40"/>
  <c r="T142" i="40"/>
  <c r="AA142" i="40"/>
  <c r="AH142" i="40"/>
  <c r="AO142" i="40"/>
  <c r="AV142" i="40"/>
  <c r="BC142" i="40"/>
  <c r="BJ142" i="40"/>
  <c r="BQ142" i="40"/>
  <c r="BX142" i="40"/>
  <c r="CE142" i="40"/>
  <c r="CL142" i="40"/>
  <c r="CS142" i="40"/>
  <c r="CZ142" i="40"/>
  <c r="DG142" i="40"/>
  <c r="DN142" i="40"/>
  <c r="DU142" i="40"/>
  <c r="EB142" i="40"/>
  <c r="M143" i="40"/>
  <c r="T143" i="40"/>
  <c r="AA143" i="40"/>
  <c r="AH143" i="40"/>
  <c r="AO143" i="40"/>
  <c r="AV143" i="40"/>
  <c r="BC143" i="40"/>
  <c r="BJ143" i="40"/>
  <c r="BQ143" i="40"/>
  <c r="BX143" i="40"/>
  <c r="CE143" i="40"/>
  <c r="CL143" i="40"/>
  <c r="CS143" i="40"/>
  <c r="CZ143" i="40"/>
  <c r="DG143" i="40"/>
  <c r="DN143" i="40"/>
  <c r="DU143" i="40"/>
  <c r="EB143" i="40"/>
  <c r="M144" i="40"/>
  <c r="T144" i="40"/>
  <c r="AA144" i="40"/>
  <c r="AH144" i="40"/>
  <c r="AO144" i="40"/>
  <c r="AV144" i="40"/>
  <c r="BC144" i="40"/>
  <c r="BJ144" i="40"/>
  <c r="BQ144" i="40"/>
  <c r="BX144" i="40"/>
  <c r="CE144" i="40"/>
  <c r="CL144" i="40"/>
  <c r="CS144" i="40"/>
  <c r="CZ144" i="40"/>
  <c r="DG144" i="40"/>
  <c r="DN144" i="40"/>
  <c r="DU144" i="40"/>
  <c r="EB144" i="40"/>
  <c r="M145" i="40"/>
  <c r="T145" i="40"/>
  <c r="AA145" i="40"/>
  <c r="AH145" i="40"/>
  <c r="AO145" i="40"/>
  <c r="AV145" i="40"/>
  <c r="BC145" i="40"/>
  <c r="BJ145" i="40"/>
  <c r="BQ145" i="40"/>
  <c r="BX145" i="40"/>
  <c r="CE145" i="40"/>
  <c r="CL145" i="40"/>
  <c r="CS145" i="40"/>
  <c r="CZ145" i="40"/>
  <c r="DG145" i="40"/>
  <c r="DN145" i="40"/>
  <c r="DU145" i="40"/>
  <c r="EB145" i="40"/>
  <c r="M146" i="40"/>
  <c r="T146" i="40"/>
  <c r="AA146" i="40"/>
  <c r="AH146" i="40"/>
  <c r="AO146" i="40"/>
  <c r="AV146" i="40"/>
  <c r="BC146" i="40"/>
  <c r="BJ146" i="40"/>
  <c r="BQ146" i="40"/>
  <c r="BX146" i="40"/>
  <c r="CE146" i="40"/>
  <c r="CL146" i="40"/>
  <c r="CS146" i="40"/>
  <c r="CZ146" i="40"/>
  <c r="DG146" i="40"/>
  <c r="DN146" i="40"/>
  <c r="DU146" i="40"/>
  <c r="EB146" i="40"/>
  <c r="M147" i="40"/>
  <c r="T147" i="40"/>
  <c r="AA147" i="40"/>
  <c r="AH147" i="40"/>
  <c r="AO147" i="40"/>
  <c r="AV147" i="40"/>
  <c r="BC147" i="40"/>
  <c r="BJ147" i="40"/>
  <c r="BQ147" i="40"/>
  <c r="BX147" i="40"/>
  <c r="CE147" i="40"/>
  <c r="CL147" i="40"/>
  <c r="CS147" i="40"/>
  <c r="CZ147" i="40"/>
  <c r="DG147" i="40"/>
  <c r="DN147" i="40"/>
  <c r="DU147" i="40"/>
  <c r="EB147" i="40"/>
  <c r="M148" i="40"/>
  <c r="T148" i="40"/>
  <c r="AA148" i="40"/>
  <c r="AH148" i="40"/>
  <c r="AO148" i="40"/>
  <c r="AV148" i="40"/>
  <c r="BC148" i="40"/>
  <c r="BJ148" i="40"/>
  <c r="BQ148" i="40"/>
  <c r="BX148" i="40"/>
  <c r="CE148" i="40"/>
  <c r="CL148" i="40"/>
  <c r="CS148" i="40"/>
  <c r="CZ148" i="40"/>
  <c r="DG148" i="40"/>
  <c r="DN148" i="40"/>
  <c r="DU148" i="40"/>
  <c r="EB148" i="40"/>
  <c r="M149" i="40"/>
  <c r="T149" i="40"/>
  <c r="AA149" i="40"/>
  <c r="AH149" i="40"/>
  <c r="AO149" i="40"/>
  <c r="AV149" i="40"/>
  <c r="BC149" i="40"/>
  <c r="BJ149" i="40"/>
  <c r="BQ149" i="40"/>
  <c r="BX149" i="40"/>
  <c r="CE149" i="40"/>
  <c r="CL149" i="40"/>
  <c r="CS149" i="40"/>
  <c r="CZ149" i="40"/>
  <c r="DG149" i="40"/>
  <c r="DN149" i="40"/>
  <c r="DU149" i="40"/>
  <c r="EB149" i="40"/>
  <c r="M150" i="40"/>
  <c r="T150" i="40"/>
  <c r="AA150" i="40"/>
  <c r="AH150" i="40"/>
  <c r="AO150" i="40"/>
  <c r="AV150" i="40"/>
  <c r="BC150" i="40"/>
  <c r="BJ150" i="40"/>
  <c r="BQ150" i="40"/>
  <c r="BX150" i="40"/>
  <c r="CE150" i="40"/>
  <c r="CL150" i="40"/>
  <c r="CS150" i="40"/>
  <c r="CZ150" i="40"/>
  <c r="DG150" i="40"/>
  <c r="DN150" i="40"/>
  <c r="DU150" i="40"/>
  <c r="EB150" i="40"/>
  <c r="M151" i="40"/>
  <c r="T151" i="40"/>
  <c r="AA151" i="40"/>
  <c r="AH151" i="40"/>
  <c r="AO151" i="40"/>
  <c r="AV151" i="40"/>
  <c r="BC151" i="40"/>
  <c r="BJ151" i="40"/>
  <c r="BQ151" i="40"/>
  <c r="BX151" i="40"/>
  <c r="CE151" i="40"/>
  <c r="CL151" i="40"/>
  <c r="CS151" i="40"/>
  <c r="CZ151" i="40"/>
  <c r="DG151" i="40"/>
  <c r="DN151" i="40"/>
  <c r="DU151" i="40"/>
  <c r="EB151" i="40"/>
  <c r="M152" i="40"/>
  <c r="T152" i="40"/>
  <c r="AA152" i="40"/>
  <c r="AH152" i="40"/>
  <c r="AO152" i="40"/>
  <c r="AV152" i="40"/>
  <c r="BC152" i="40"/>
  <c r="BJ152" i="40"/>
  <c r="BQ152" i="40"/>
  <c r="BX152" i="40"/>
  <c r="CE152" i="40"/>
  <c r="CL152" i="40"/>
  <c r="CS152" i="40"/>
  <c r="CZ152" i="40"/>
  <c r="DG152" i="40"/>
  <c r="DN152" i="40"/>
  <c r="DU152" i="40"/>
  <c r="EB152" i="40"/>
  <c r="M153" i="40"/>
  <c r="T153" i="40"/>
  <c r="AA153" i="40"/>
  <c r="AH153" i="40"/>
  <c r="AO153" i="40"/>
  <c r="AV153" i="40"/>
  <c r="BC153" i="40"/>
  <c r="BJ153" i="40"/>
  <c r="BQ153" i="40"/>
  <c r="BX153" i="40"/>
  <c r="CE153" i="40"/>
  <c r="CL153" i="40"/>
  <c r="CS153" i="40"/>
  <c r="CZ153" i="40"/>
  <c r="DG153" i="40"/>
  <c r="DN153" i="40"/>
  <c r="DU153" i="40"/>
  <c r="EB153" i="40"/>
  <c r="M154" i="40"/>
  <c r="T154" i="40"/>
  <c r="AA154" i="40"/>
  <c r="AH154" i="40"/>
  <c r="AO154" i="40"/>
  <c r="AV154" i="40"/>
  <c r="BC154" i="40"/>
  <c r="BJ154" i="40"/>
  <c r="BQ154" i="40"/>
  <c r="BX154" i="40"/>
  <c r="CE154" i="40"/>
  <c r="CL154" i="40"/>
  <c r="CS154" i="40"/>
  <c r="CZ154" i="40"/>
  <c r="DG154" i="40"/>
  <c r="DN154" i="40"/>
  <c r="DU154" i="40"/>
  <c r="EB154" i="40"/>
  <c r="M155" i="40"/>
  <c r="T155" i="40"/>
  <c r="AA155" i="40"/>
  <c r="AH155" i="40"/>
  <c r="AO155" i="40"/>
  <c r="AV155" i="40"/>
  <c r="BC155" i="40"/>
  <c r="BJ155" i="40"/>
  <c r="BQ155" i="40"/>
  <c r="BX155" i="40"/>
  <c r="CE155" i="40"/>
  <c r="CL155" i="40"/>
  <c r="CS155" i="40"/>
  <c r="CZ155" i="40"/>
  <c r="DG155" i="40"/>
  <c r="DN155" i="40"/>
  <c r="DU155" i="40"/>
  <c r="EB155" i="40"/>
  <c r="M156" i="40"/>
  <c r="T156" i="40"/>
  <c r="AA156" i="40"/>
  <c r="AH156" i="40"/>
  <c r="AO156" i="40"/>
  <c r="AV156" i="40"/>
  <c r="BC156" i="40"/>
  <c r="BJ156" i="40"/>
  <c r="BQ156" i="40"/>
  <c r="BX156" i="40"/>
  <c r="CE156" i="40"/>
  <c r="CL156" i="40"/>
  <c r="CS156" i="40"/>
  <c r="CZ156" i="40"/>
  <c r="DG156" i="40"/>
  <c r="DN156" i="40"/>
  <c r="DU156" i="40"/>
  <c r="EB156" i="40"/>
  <c r="M157" i="40"/>
  <c r="T157" i="40"/>
  <c r="AA157" i="40"/>
  <c r="AH157" i="40"/>
  <c r="AO157" i="40"/>
  <c r="AV157" i="40"/>
  <c r="BC157" i="40"/>
  <c r="BJ157" i="40"/>
  <c r="BQ157" i="40"/>
  <c r="BX157" i="40"/>
  <c r="CE157" i="40"/>
  <c r="CL157" i="40"/>
  <c r="CS157" i="40"/>
  <c r="CZ157" i="40"/>
  <c r="DG157" i="40"/>
  <c r="DN157" i="40"/>
  <c r="DU157" i="40"/>
  <c r="EB157" i="40"/>
  <c r="M158" i="40"/>
  <c r="T158" i="40"/>
  <c r="AA158" i="40"/>
  <c r="AH158" i="40"/>
  <c r="AO158" i="40"/>
  <c r="AV158" i="40"/>
  <c r="BC158" i="40"/>
  <c r="BJ158" i="40"/>
  <c r="BQ158" i="40"/>
  <c r="BX158" i="40"/>
  <c r="CE158" i="40"/>
  <c r="CL158" i="40"/>
  <c r="CS158" i="40"/>
  <c r="CZ158" i="40"/>
  <c r="DG158" i="40"/>
  <c r="DN158" i="40"/>
  <c r="DU158" i="40"/>
  <c r="EB158" i="40"/>
  <c r="M159" i="40"/>
  <c r="T159" i="40"/>
  <c r="AA159" i="40"/>
  <c r="AH159" i="40"/>
  <c r="AO159" i="40"/>
  <c r="AV159" i="40"/>
  <c r="BC159" i="40"/>
  <c r="BJ159" i="40"/>
  <c r="BQ159" i="40"/>
  <c r="BX159" i="40"/>
  <c r="CE159" i="40"/>
  <c r="CL159" i="40"/>
  <c r="CS159" i="40"/>
  <c r="CZ159" i="40"/>
  <c r="DG159" i="40"/>
  <c r="DN159" i="40"/>
  <c r="DU159" i="40"/>
  <c r="EB159" i="40"/>
  <c r="M160" i="40"/>
  <c r="T160" i="40"/>
  <c r="AA160" i="40"/>
  <c r="AH160" i="40"/>
  <c r="AO160" i="40"/>
  <c r="AV160" i="40"/>
  <c r="BC160" i="40"/>
  <c r="BJ160" i="40"/>
  <c r="BQ160" i="40"/>
  <c r="BX160" i="40"/>
  <c r="CE160" i="40"/>
  <c r="CL160" i="40"/>
  <c r="CS160" i="40"/>
  <c r="CZ160" i="40"/>
  <c r="DG160" i="40"/>
  <c r="DN160" i="40"/>
  <c r="DU160" i="40"/>
  <c r="EB160" i="40"/>
  <c r="M161" i="40"/>
  <c r="T161" i="40"/>
  <c r="AA161" i="40"/>
  <c r="AH161" i="40"/>
  <c r="AO161" i="40"/>
  <c r="AV161" i="40"/>
  <c r="BC161" i="40"/>
  <c r="BJ161" i="40"/>
  <c r="BQ161" i="40"/>
  <c r="BX161" i="40"/>
  <c r="CE161" i="40"/>
  <c r="CL161" i="40"/>
  <c r="CS161" i="40"/>
  <c r="CZ161" i="40"/>
  <c r="DG161" i="40"/>
  <c r="DN161" i="40"/>
  <c r="DU161" i="40"/>
  <c r="EB161" i="40"/>
  <c r="M162" i="40"/>
  <c r="T162" i="40"/>
  <c r="AA162" i="40"/>
  <c r="AH162" i="40"/>
  <c r="AO162" i="40"/>
  <c r="AV162" i="40"/>
  <c r="BC162" i="40"/>
  <c r="BJ162" i="40"/>
  <c r="BQ162" i="40"/>
  <c r="BX162" i="40"/>
  <c r="CE162" i="40"/>
  <c r="CL162" i="40"/>
  <c r="CS162" i="40"/>
  <c r="CZ162" i="40"/>
  <c r="DG162" i="40"/>
  <c r="DN162" i="40"/>
  <c r="DU162" i="40"/>
  <c r="EB162" i="40"/>
  <c r="M163" i="40"/>
  <c r="T163" i="40"/>
  <c r="AA163" i="40"/>
  <c r="AH163" i="40"/>
  <c r="AO163" i="40"/>
  <c r="AV163" i="40"/>
  <c r="BC163" i="40"/>
  <c r="BJ163" i="40"/>
  <c r="BQ163" i="40"/>
  <c r="BX163" i="40"/>
  <c r="CE163" i="40"/>
  <c r="CL163" i="40"/>
  <c r="CS163" i="40"/>
  <c r="CZ163" i="40"/>
  <c r="DG163" i="40"/>
  <c r="DN163" i="40"/>
  <c r="DU163" i="40"/>
  <c r="EB163" i="40"/>
  <c r="M164" i="40"/>
  <c r="T164" i="40"/>
  <c r="AA164" i="40"/>
  <c r="AH164" i="40"/>
  <c r="AO164" i="40"/>
  <c r="AV164" i="40"/>
  <c r="BC164" i="40"/>
  <c r="BJ164" i="40"/>
  <c r="BQ164" i="40"/>
  <c r="BX164" i="40"/>
  <c r="CE164" i="40"/>
  <c r="CL164" i="40"/>
  <c r="CS164" i="40"/>
  <c r="CZ164" i="40"/>
  <c r="DG164" i="40"/>
  <c r="DN164" i="40"/>
  <c r="DU164" i="40"/>
  <c r="EB164" i="40"/>
  <c r="M165" i="40"/>
  <c r="T165" i="40"/>
  <c r="AA165" i="40"/>
  <c r="AH165" i="40"/>
  <c r="AO165" i="40"/>
  <c r="AV165" i="40"/>
  <c r="BC165" i="40"/>
  <c r="BJ165" i="40"/>
  <c r="BQ165" i="40"/>
  <c r="BX165" i="40"/>
  <c r="CE165" i="40"/>
  <c r="CL165" i="40"/>
  <c r="CS165" i="40"/>
  <c r="CZ165" i="40"/>
  <c r="DG165" i="40"/>
  <c r="DN165" i="40"/>
  <c r="DU165" i="40"/>
  <c r="EB165" i="40"/>
  <c r="M166" i="40"/>
  <c r="T166" i="40"/>
  <c r="AA166" i="40"/>
  <c r="AH166" i="40"/>
  <c r="AO166" i="40"/>
  <c r="AV166" i="40"/>
  <c r="BC166" i="40"/>
  <c r="BJ166" i="40"/>
  <c r="BQ166" i="40"/>
  <c r="BX166" i="40"/>
  <c r="CE166" i="40"/>
  <c r="CL166" i="40"/>
  <c r="CS166" i="40"/>
  <c r="CZ166" i="40"/>
  <c r="DG166" i="40"/>
  <c r="DN166" i="40"/>
  <c r="DU166" i="40"/>
  <c r="EB166" i="40"/>
  <c r="M167" i="40"/>
  <c r="T167" i="40"/>
  <c r="AA167" i="40"/>
  <c r="AH167" i="40"/>
  <c r="AO167" i="40"/>
  <c r="AV167" i="40"/>
  <c r="BC167" i="40"/>
  <c r="BJ167" i="40"/>
  <c r="BQ167" i="40"/>
  <c r="BX167" i="40"/>
  <c r="CE167" i="40"/>
  <c r="CL167" i="40"/>
  <c r="CS167" i="40"/>
  <c r="CZ167" i="40"/>
  <c r="DG167" i="40"/>
  <c r="DN167" i="40"/>
  <c r="DU167" i="40"/>
  <c r="EB167" i="40"/>
  <c r="M168" i="40"/>
  <c r="T168" i="40"/>
  <c r="AA168" i="40"/>
  <c r="AH168" i="40"/>
  <c r="AO168" i="40"/>
  <c r="AV168" i="40"/>
  <c r="BC168" i="40"/>
  <c r="BJ168" i="40"/>
  <c r="BQ168" i="40"/>
  <c r="BX168" i="40"/>
  <c r="CE168" i="40"/>
  <c r="CL168" i="40"/>
  <c r="CS168" i="40"/>
  <c r="CZ168" i="40"/>
  <c r="DG168" i="40"/>
  <c r="DN168" i="40"/>
  <c r="DU168" i="40"/>
  <c r="EB168" i="40"/>
  <c r="M169" i="40"/>
  <c r="T169" i="40"/>
  <c r="AA169" i="40"/>
  <c r="AH169" i="40"/>
  <c r="AO169" i="40"/>
  <c r="AV169" i="40"/>
  <c r="BC169" i="40"/>
  <c r="BJ169" i="40"/>
  <c r="BQ169" i="40"/>
  <c r="BX169" i="40"/>
  <c r="CE169" i="40"/>
  <c r="CL169" i="40"/>
  <c r="CS169" i="40"/>
  <c r="CZ169" i="40"/>
  <c r="DG169" i="40"/>
  <c r="DN169" i="40"/>
  <c r="DU169" i="40"/>
  <c r="EB169" i="40"/>
  <c r="M170" i="40"/>
  <c r="T170" i="40"/>
  <c r="AA170" i="40"/>
  <c r="AH170" i="40"/>
  <c r="AO170" i="40"/>
  <c r="AV170" i="40"/>
  <c r="BC170" i="40"/>
  <c r="BJ170" i="40"/>
  <c r="BQ170" i="40"/>
  <c r="BX170" i="40"/>
  <c r="CE170" i="40"/>
  <c r="CL170" i="40"/>
  <c r="CS170" i="40"/>
  <c r="CZ170" i="40"/>
  <c r="DG170" i="40"/>
  <c r="DN170" i="40"/>
  <c r="DU170" i="40"/>
  <c r="EB170" i="40"/>
  <c r="M171" i="40"/>
  <c r="T171" i="40"/>
  <c r="AA171" i="40"/>
  <c r="AH171" i="40"/>
  <c r="AO171" i="40"/>
  <c r="AV171" i="40"/>
  <c r="BC171" i="40"/>
  <c r="BJ171" i="40"/>
  <c r="BQ171" i="40"/>
  <c r="BX171" i="40"/>
  <c r="CE171" i="40"/>
  <c r="CL171" i="40"/>
  <c r="CS171" i="40"/>
  <c r="CZ171" i="40"/>
  <c r="DG171" i="40"/>
  <c r="DN171" i="40"/>
  <c r="DU171" i="40"/>
  <c r="EB171" i="40"/>
  <c r="M172" i="40"/>
  <c r="T172" i="40"/>
  <c r="AA172" i="40"/>
  <c r="AH172" i="40"/>
  <c r="AO172" i="40"/>
  <c r="AV172" i="40"/>
  <c r="BC172" i="40"/>
  <c r="BJ172" i="40"/>
  <c r="BQ172" i="40"/>
  <c r="BX172" i="40"/>
  <c r="CE172" i="40"/>
  <c r="CL172" i="40"/>
  <c r="CS172" i="40"/>
  <c r="CZ172" i="40"/>
  <c r="DG172" i="40"/>
  <c r="DN172" i="40"/>
  <c r="DU172" i="40"/>
  <c r="EB172" i="40"/>
  <c r="M173" i="40"/>
  <c r="T173" i="40"/>
  <c r="AA173" i="40"/>
  <c r="AH173" i="40"/>
  <c r="AO173" i="40"/>
  <c r="AV173" i="40"/>
  <c r="BC173" i="40"/>
  <c r="BJ173" i="40"/>
  <c r="BQ173" i="40"/>
  <c r="BX173" i="40"/>
  <c r="CE173" i="40"/>
  <c r="CL173" i="40"/>
  <c r="CS173" i="40"/>
  <c r="CZ173" i="40"/>
  <c r="DG173" i="40"/>
  <c r="DN173" i="40"/>
  <c r="DU173" i="40"/>
  <c r="EB173" i="40"/>
  <c r="M174" i="40"/>
  <c r="T174" i="40"/>
  <c r="AA174" i="40"/>
  <c r="AH174" i="40"/>
  <c r="AO174" i="40"/>
  <c r="AV174" i="40"/>
  <c r="BC174" i="40"/>
  <c r="BJ174" i="40"/>
  <c r="BQ174" i="40"/>
  <c r="BX174" i="40"/>
  <c r="CE174" i="40"/>
  <c r="CL174" i="40"/>
  <c r="CS174" i="40"/>
  <c r="CZ174" i="40"/>
  <c r="DG174" i="40"/>
  <c r="DN174" i="40"/>
  <c r="DU174" i="40"/>
  <c r="EB174" i="40"/>
  <c r="M175" i="40"/>
  <c r="T175" i="40"/>
  <c r="AA175" i="40"/>
  <c r="AH175" i="40"/>
  <c r="AO175" i="40"/>
  <c r="AV175" i="40"/>
  <c r="BC175" i="40"/>
  <c r="BJ175" i="40"/>
  <c r="BQ175" i="40"/>
  <c r="BX175" i="40"/>
  <c r="CE175" i="40"/>
  <c r="CL175" i="40"/>
  <c r="CS175" i="40"/>
  <c r="CZ175" i="40"/>
  <c r="DG175" i="40"/>
  <c r="DN175" i="40"/>
  <c r="DU175" i="40"/>
  <c r="EB175" i="40"/>
  <c r="M176" i="40"/>
  <c r="T176" i="40"/>
  <c r="AA176" i="40"/>
  <c r="AH176" i="40"/>
  <c r="AO176" i="40"/>
  <c r="AV176" i="40"/>
  <c r="BC176" i="40"/>
  <c r="BJ176" i="40"/>
  <c r="BQ176" i="40"/>
  <c r="BX176" i="40"/>
  <c r="CE176" i="40"/>
  <c r="CL176" i="40"/>
  <c r="CS176" i="40"/>
  <c r="CZ176" i="40"/>
  <c r="DG176" i="40"/>
  <c r="DN176" i="40"/>
  <c r="DU176" i="40"/>
  <c r="EB176" i="40"/>
  <c r="M177" i="40"/>
  <c r="T177" i="40"/>
  <c r="AA177" i="40"/>
  <c r="AH177" i="40"/>
  <c r="AO177" i="40"/>
  <c r="AV177" i="40"/>
  <c r="BC177" i="40"/>
  <c r="BJ177" i="40"/>
  <c r="BQ177" i="40"/>
  <c r="BX177" i="40"/>
  <c r="CE177" i="40"/>
  <c r="CL177" i="40"/>
  <c r="CS177" i="40"/>
  <c r="CZ177" i="40"/>
  <c r="DG177" i="40"/>
  <c r="DN177" i="40"/>
  <c r="DU177" i="40"/>
  <c r="EB177" i="40"/>
  <c r="M178" i="40"/>
  <c r="T178" i="40"/>
  <c r="AA178" i="40"/>
  <c r="AH178" i="40"/>
  <c r="AO178" i="40"/>
  <c r="AV178" i="40"/>
  <c r="BC178" i="40"/>
  <c r="BJ178" i="40"/>
  <c r="BQ178" i="40"/>
  <c r="BX178" i="40"/>
  <c r="CE178" i="40"/>
  <c r="CL178" i="40"/>
  <c r="CS178" i="40"/>
  <c r="CZ178" i="40"/>
  <c r="DG178" i="40"/>
  <c r="DN178" i="40"/>
  <c r="DU178" i="40"/>
  <c r="EB178" i="40"/>
  <c r="M179" i="40"/>
  <c r="T179" i="40"/>
  <c r="AA179" i="40"/>
  <c r="AH179" i="40"/>
  <c r="AO179" i="40"/>
  <c r="AV179" i="40"/>
  <c r="BC179" i="40"/>
  <c r="BJ179" i="40"/>
  <c r="BQ179" i="40"/>
  <c r="BX179" i="40"/>
  <c r="CE179" i="40"/>
  <c r="CL179" i="40"/>
  <c r="CS179" i="40"/>
  <c r="CZ179" i="40"/>
  <c r="DG179" i="40"/>
  <c r="DN179" i="40"/>
  <c r="DU179" i="40"/>
  <c r="EB179" i="40"/>
  <c r="M180" i="40"/>
  <c r="T180" i="40"/>
  <c r="AA180" i="40"/>
  <c r="AH180" i="40"/>
  <c r="AO180" i="40"/>
  <c r="AV180" i="40"/>
  <c r="BC180" i="40"/>
  <c r="BJ180" i="40"/>
  <c r="BQ180" i="40"/>
  <c r="BX180" i="40"/>
  <c r="CE180" i="40"/>
  <c r="CL180" i="40"/>
  <c r="CS180" i="40"/>
  <c r="CZ180" i="40"/>
  <c r="DG180" i="40"/>
  <c r="DN180" i="40"/>
  <c r="DU180" i="40"/>
  <c r="EB180" i="40"/>
  <c r="M181" i="40"/>
  <c r="T181" i="40"/>
  <c r="AA181" i="40"/>
  <c r="AH181" i="40"/>
  <c r="AO181" i="40"/>
  <c r="AV181" i="40"/>
  <c r="BC181" i="40"/>
  <c r="BJ181" i="40"/>
  <c r="BQ181" i="40"/>
  <c r="BX181" i="40"/>
  <c r="CE181" i="40"/>
  <c r="CL181" i="40"/>
  <c r="CS181" i="40"/>
  <c r="CZ181" i="40"/>
  <c r="DG181" i="40"/>
  <c r="DN181" i="40"/>
  <c r="DU181" i="40"/>
  <c r="EB181" i="40"/>
  <c r="M182" i="40"/>
  <c r="T182" i="40"/>
  <c r="AA182" i="40"/>
  <c r="AH182" i="40"/>
  <c r="AO182" i="40"/>
  <c r="AV182" i="40"/>
  <c r="BC182" i="40"/>
  <c r="BJ182" i="40"/>
  <c r="BQ182" i="40"/>
  <c r="BX182" i="40"/>
  <c r="CE182" i="40"/>
  <c r="CL182" i="40"/>
  <c r="CS182" i="40"/>
  <c r="CZ182" i="40"/>
  <c r="DG182" i="40"/>
  <c r="DN182" i="40"/>
  <c r="DU182" i="40"/>
  <c r="EB182" i="40"/>
  <c r="M183" i="40"/>
  <c r="T183" i="40"/>
  <c r="AA183" i="40"/>
  <c r="AH183" i="40"/>
  <c r="AO183" i="40"/>
  <c r="AV183" i="40"/>
  <c r="BC183" i="40"/>
  <c r="BJ183" i="40"/>
  <c r="BQ183" i="40"/>
  <c r="BX183" i="40"/>
  <c r="CE183" i="40"/>
  <c r="CL183" i="40"/>
  <c r="CS183" i="40"/>
  <c r="CZ183" i="40"/>
  <c r="DG183" i="40"/>
  <c r="DN183" i="40"/>
  <c r="DU183" i="40"/>
  <c r="EB183" i="40"/>
  <c r="M184" i="40"/>
  <c r="T184" i="40"/>
  <c r="AA184" i="40"/>
  <c r="AH184" i="40"/>
  <c r="AO184" i="40"/>
  <c r="AV184" i="40"/>
  <c r="BC184" i="40"/>
  <c r="BJ184" i="40"/>
  <c r="BQ184" i="40"/>
  <c r="BX184" i="40"/>
  <c r="CE184" i="40"/>
  <c r="CL184" i="40"/>
  <c r="CS184" i="40"/>
  <c r="CZ184" i="40"/>
  <c r="DG184" i="40"/>
  <c r="DN184" i="40"/>
  <c r="DU184" i="40"/>
  <c r="EB184" i="40"/>
  <c r="M185" i="40"/>
  <c r="T185" i="40"/>
  <c r="AA185" i="40"/>
  <c r="AH185" i="40"/>
  <c r="AO185" i="40"/>
  <c r="AV185" i="40"/>
  <c r="BC185" i="40"/>
  <c r="BJ185" i="40"/>
  <c r="BQ185" i="40"/>
  <c r="BX185" i="40"/>
  <c r="CE185" i="40"/>
  <c r="CL185" i="40"/>
  <c r="CS185" i="40"/>
  <c r="CZ185" i="40"/>
  <c r="DG185" i="40"/>
  <c r="DN185" i="40"/>
  <c r="DU185" i="40"/>
  <c r="EB185" i="40"/>
  <c r="M186" i="40"/>
  <c r="T186" i="40"/>
  <c r="AA186" i="40"/>
  <c r="AH186" i="40"/>
  <c r="AO186" i="40"/>
  <c r="AV186" i="40"/>
  <c r="BC186" i="40"/>
  <c r="BJ186" i="40"/>
  <c r="BQ186" i="40"/>
  <c r="BX186" i="40"/>
  <c r="CE186" i="40"/>
  <c r="CL186" i="40"/>
  <c r="CS186" i="40"/>
  <c r="CZ186" i="40"/>
  <c r="DG186" i="40"/>
  <c r="DN186" i="40"/>
  <c r="DU186" i="40"/>
  <c r="EB186" i="40"/>
  <c r="M187" i="40"/>
  <c r="T187" i="40"/>
  <c r="AA187" i="40"/>
  <c r="AH187" i="40"/>
  <c r="AO187" i="40"/>
  <c r="AV187" i="40"/>
  <c r="BC187" i="40"/>
  <c r="BJ187" i="40"/>
  <c r="BQ187" i="40"/>
  <c r="BX187" i="40"/>
  <c r="CE187" i="40"/>
  <c r="CL187" i="40"/>
  <c r="CS187" i="40"/>
  <c r="CZ187" i="40"/>
  <c r="DG187" i="40"/>
  <c r="DN187" i="40"/>
  <c r="DU187" i="40"/>
  <c r="EB187" i="40"/>
  <c r="M188" i="40"/>
  <c r="T188" i="40"/>
  <c r="AA188" i="40"/>
  <c r="AH188" i="40"/>
  <c r="AO188" i="40"/>
  <c r="AV188" i="40"/>
  <c r="BC188" i="40"/>
  <c r="BJ188" i="40"/>
  <c r="BQ188" i="40"/>
  <c r="BX188" i="40"/>
  <c r="CE188" i="40"/>
  <c r="CL188" i="40"/>
  <c r="CS188" i="40"/>
  <c r="CZ188" i="40"/>
  <c r="DG188" i="40"/>
  <c r="DN188" i="40"/>
  <c r="DU188" i="40"/>
  <c r="EB188" i="40"/>
  <c r="M189" i="40"/>
  <c r="T189" i="40"/>
  <c r="AA189" i="40"/>
  <c r="AH189" i="40"/>
  <c r="AO189" i="40"/>
  <c r="AV189" i="40"/>
  <c r="BC189" i="40"/>
  <c r="BJ189" i="40"/>
  <c r="BQ189" i="40"/>
  <c r="BX189" i="40"/>
  <c r="CE189" i="40"/>
  <c r="CL189" i="40"/>
  <c r="CS189" i="40"/>
  <c r="CZ189" i="40"/>
  <c r="DG189" i="40"/>
  <c r="DN189" i="40"/>
  <c r="DU189" i="40"/>
  <c r="EB189" i="40"/>
  <c r="M190" i="40"/>
  <c r="T190" i="40"/>
  <c r="AA190" i="40"/>
  <c r="AH190" i="40"/>
  <c r="AO190" i="40"/>
  <c r="AV190" i="40"/>
  <c r="BC190" i="40"/>
  <c r="BJ190" i="40"/>
  <c r="BQ190" i="40"/>
  <c r="BX190" i="40"/>
  <c r="CE190" i="40"/>
  <c r="CL190" i="40"/>
  <c r="CS190" i="40"/>
  <c r="CZ190" i="40"/>
  <c r="DG190" i="40"/>
  <c r="DN190" i="40"/>
  <c r="DU190" i="40"/>
  <c r="EB190" i="40"/>
  <c r="M191" i="40"/>
  <c r="T191" i="40"/>
  <c r="AA191" i="40"/>
  <c r="AH191" i="40"/>
  <c r="AO191" i="40"/>
  <c r="AV191" i="40"/>
  <c r="BC191" i="40"/>
  <c r="BJ191" i="40"/>
  <c r="BQ191" i="40"/>
  <c r="BX191" i="40"/>
  <c r="CE191" i="40"/>
  <c r="CL191" i="40"/>
  <c r="CS191" i="40"/>
  <c r="CZ191" i="40"/>
  <c r="DG191" i="40"/>
  <c r="DN191" i="40"/>
  <c r="DU191" i="40"/>
  <c r="EB191" i="40"/>
  <c r="M192" i="40"/>
  <c r="T192" i="40"/>
  <c r="AA192" i="40"/>
  <c r="AH192" i="40"/>
  <c r="AO192" i="40"/>
  <c r="AV192" i="40"/>
  <c r="BC192" i="40"/>
  <c r="BJ192" i="40"/>
  <c r="BQ192" i="40"/>
  <c r="BX192" i="40"/>
  <c r="CE192" i="40"/>
  <c r="CL192" i="40"/>
  <c r="CS192" i="40"/>
  <c r="CZ192" i="40"/>
  <c r="DG192" i="40"/>
  <c r="DN192" i="40"/>
  <c r="DU192" i="40"/>
  <c r="EB192" i="40"/>
  <c r="M193" i="40"/>
  <c r="T193" i="40"/>
  <c r="AA193" i="40"/>
  <c r="AH193" i="40"/>
  <c r="AO193" i="40"/>
  <c r="AV193" i="40"/>
  <c r="BC193" i="40"/>
  <c r="BJ193" i="40"/>
  <c r="BQ193" i="40"/>
  <c r="BX193" i="40"/>
  <c r="CE193" i="40"/>
  <c r="CL193" i="40"/>
  <c r="CS193" i="40"/>
  <c r="CZ193" i="40"/>
  <c r="DG193" i="40"/>
  <c r="DN193" i="40"/>
  <c r="DU193" i="40"/>
  <c r="EB193" i="40"/>
  <c r="M194" i="40"/>
  <c r="T194" i="40"/>
  <c r="AA194" i="40"/>
  <c r="AH194" i="40"/>
  <c r="AO194" i="40"/>
  <c r="AV194" i="40"/>
  <c r="BC194" i="40"/>
  <c r="BJ194" i="40"/>
  <c r="BQ194" i="40"/>
  <c r="BX194" i="40"/>
  <c r="CE194" i="40"/>
  <c r="CL194" i="40"/>
  <c r="CS194" i="40"/>
  <c r="CZ194" i="40"/>
  <c r="DG194" i="40"/>
  <c r="DN194" i="40"/>
  <c r="DU194" i="40"/>
  <c r="EB194" i="40"/>
  <c r="M195" i="40"/>
  <c r="T195" i="40"/>
  <c r="AA195" i="40"/>
  <c r="AH195" i="40"/>
  <c r="AO195" i="40"/>
  <c r="AV195" i="40"/>
  <c r="BC195" i="40"/>
  <c r="BJ195" i="40"/>
  <c r="BQ195" i="40"/>
  <c r="BX195" i="40"/>
  <c r="CE195" i="40"/>
  <c r="CL195" i="40"/>
  <c r="CS195" i="40"/>
  <c r="CZ195" i="40"/>
  <c r="DG195" i="40"/>
  <c r="DN195" i="40"/>
  <c r="DU195" i="40"/>
  <c r="EB195" i="40"/>
  <c r="M196" i="40"/>
  <c r="T196" i="40"/>
  <c r="AA196" i="40"/>
  <c r="AH196" i="40"/>
  <c r="AO196" i="40"/>
  <c r="AV196" i="40"/>
  <c r="BC196" i="40"/>
  <c r="BJ196" i="40"/>
  <c r="BQ196" i="40"/>
  <c r="BX196" i="40"/>
  <c r="CE196" i="40"/>
  <c r="CL196" i="40"/>
  <c r="CS196" i="40"/>
  <c r="CZ196" i="40"/>
  <c r="DG196" i="40"/>
  <c r="DN196" i="40"/>
  <c r="DU196" i="40"/>
  <c r="EB196" i="40"/>
  <c r="M197" i="40"/>
  <c r="T197" i="40"/>
  <c r="AA197" i="40"/>
  <c r="AH197" i="40"/>
  <c r="AO197" i="40"/>
  <c r="AV197" i="40"/>
  <c r="BC197" i="40"/>
  <c r="BJ197" i="40"/>
  <c r="BQ197" i="40"/>
  <c r="BX197" i="40"/>
  <c r="CE197" i="40"/>
  <c r="CL197" i="40"/>
  <c r="CS197" i="40"/>
  <c r="CZ197" i="40"/>
  <c r="DG197" i="40"/>
  <c r="DN197" i="40"/>
  <c r="DU197" i="40"/>
  <c r="EB197" i="40"/>
  <c r="M198" i="40"/>
  <c r="T198" i="40"/>
  <c r="AA198" i="40"/>
  <c r="AH198" i="40"/>
  <c r="AO198" i="40"/>
  <c r="AV198" i="40"/>
  <c r="BC198" i="40"/>
  <c r="BJ198" i="40"/>
  <c r="BQ198" i="40"/>
  <c r="BX198" i="40"/>
  <c r="CE198" i="40"/>
  <c r="CL198" i="40"/>
  <c r="CS198" i="40"/>
  <c r="CZ198" i="40"/>
  <c r="DG198" i="40"/>
  <c r="DN198" i="40"/>
  <c r="DU198" i="40"/>
  <c r="EB198" i="40"/>
  <c r="M199" i="40"/>
  <c r="T199" i="40"/>
  <c r="AA199" i="40"/>
  <c r="AH199" i="40"/>
  <c r="AO199" i="40"/>
  <c r="AV199" i="40"/>
  <c r="BC199" i="40"/>
  <c r="BJ199" i="40"/>
  <c r="BQ199" i="40"/>
  <c r="BX199" i="40"/>
  <c r="CE199" i="40"/>
  <c r="CL199" i="40"/>
  <c r="CS199" i="40"/>
  <c r="CZ199" i="40"/>
  <c r="DG199" i="40"/>
  <c r="DN199" i="40"/>
  <c r="DU199" i="40"/>
  <c r="EB199" i="40"/>
  <c r="M200" i="40"/>
  <c r="T200" i="40"/>
  <c r="AA200" i="40"/>
  <c r="AH200" i="40"/>
  <c r="AO200" i="40"/>
  <c r="AV200" i="40"/>
  <c r="BC200" i="40"/>
  <c r="BJ200" i="40"/>
  <c r="BQ200" i="40"/>
  <c r="BX200" i="40"/>
  <c r="CE200" i="40"/>
  <c r="CL200" i="40"/>
  <c r="CS200" i="40"/>
  <c r="CZ200" i="40"/>
  <c r="DG200" i="40"/>
  <c r="DN200" i="40"/>
  <c r="DU200" i="40"/>
  <c r="EB200" i="40"/>
  <c r="M201" i="40"/>
  <c r="T201" i="40"/>
  <c r="AA201" i="40"/>
  <c r="AH201" i="40"/>
  <c r="AO201" i="40"/>
  <c r="AV201" i="40"/>
  <c r="BC201" i="40"/>
  <c r="BJ201" i="40"/>
  <c r="BQ201" i="40"/>
  <c r="BX201" i="40"/>
  <c r="CE201" i="40"/>
  <c r="CL201" i="40"/>
  <c r="CS201" i="40"/>
  <c r="CZ201" i="40"/>
  <c r="DG201" i="40"/>
  <c r="DN201" i="40"/>
  <c r="DU201" i="40"/>
  <c r="EB201" i="40"/>
  <c r="M202" i="40"/>
  <c r="T202" i="40"/>
  <c r="AA202" i="40"/>
  <c r="AH202" i="40"/>
  <c r="AO202" i="40"/>
  <c r="AV202" i="40"/>
  <c r="BC202" i="40"/>
  <c r="BJ202" i="40"/>
  <c r="BQ202" i="40"/>
  <c r="BX202" i="40"/>
  <c r="CE202" i="40"/>
  <c r="CL202" i="40"/>
  <c r="CS202" i="40"/>
  <c r="CZ202" i="40"/>
  <c r="DG202" i="40"/>
  <c r="DN202" i="40"/>
  <c r="DU202" i="40"/>
  <c r="EB202" i="40"/>
  <c r="M203" i="40"/>
  <c r="T203" i="40"/>
  <c r="AA203" i="40"/>
  <c r="AH203" i="40"/>
  <c r="AO203" i="40"/>
  <c r="AV203" i="40"/>
  <c r="BC203" i="40"/>
  <c r="BJ203" i="40"/>
  <c r="BQ203" i="40"/>
  <c r="BX203" i="40"/>
  <c r="CE203" i="40"/>
  <c r="CL203" i="40"/>
  <c r="CS203" i="40"/>
  <c r="CZ203" i="40"/>
  <c r="DG203" i="40"/>
  <c r="DN203" i="40"/>
  <c r="DU203" i="40"/>
  <c r="EB203" i="40"/>
  <c r="M204" i="40"/>
  <c r="T204" i="40"/>
  <c r="AH204" i="40"/>
  <c r="AO204" i="40"/>
  <c r="AV204" i="40"/>
  <c r="BC204" i="40"/>
  <c r="BJ204" i="40"/>
  <c r="BQ204" i="40"/>
  <c r="BX204" i="40"/>
  <c r="CE204" i="40"/>
  <c r="CL204" i="40"/>
  <c r="CS204" i="40"/>
  <c r="CZ204" i="40"/>
  <c r="DG204" i="40"/>
  <c r="DN204" i="40"/>
  <c r="DU204" i="40"/>
  <c r="EB204" i="40"/>
  <c r="M205" i="40"/>
  <c r="T205" i="40"/>
  <c r="AH205" i="40"/>
  <c r="AO205" i="40"/>
  <c r="AV205" i="40"/>
  <c r="BC205" i="40"/>
  <c r="BJ205" i="40"/>
  <c r="BQ205" i="40"/>
  <c r="BX205" i="40"/>
  <c r="CE205" i="40"/>
  <c r="CL205" i="40"/>
  <c r="CS205" i="40"/>
  <c r="CZ205" i="40"/>
  <c r="DG205" i="40"/>
  <c r="DN205" i="40"/>
  <c r="DU205" i="40"/>
  <c r="EB205" i="40"/>
  <c r="M206" i="40"/>
  <c r="T206" i="40"/>
  <c r="AH206" i="40"/>
  <c r="AO206" i="40"/>
  <c r="AV206" i="40"/>
  <c r="BC206" i="40"/>
  <c r="BJ206" i="40"/>
  <c r="BQ206" i="40"/>
  <c r="BX206" i="40"/>
  <c r="CE206" i="40"/>
  <c r="CL206" i="40"/>
  <c r="CS206" i="40"/>
  <c r="CZ206" i="40"/>
  <c r="DG206" i="40"/>
  <c r="DN206" i="40"/>
  <c r="DU206" i="40"/>
  <c r="EB206" i="40"/>
  <c r="M207" i="40"/>
  <c r="T207" i="40"/>
  <c r="AH207" i="40"/>
  <c r="AO207" i="40"/>
  <c r="AV207" i="40"/>
  <c r="BC207" i="40"/>
  <c r="BJ207" i="40"/>
  <c r="BQ207" i="40"/>
  <c r="BX207" i="40"/>
  <c r="CE207" i="40"/>
  <c r="CL207" i="40"/>
  <c r="CS207" i="40"/>
  <c r="CZ207" i="40"/>
  <c r="DG207" i="40"/>
  <c r="DN207" i="40"/>
  <c r="DU207" i="40"/>
  <c r="M208" i="40"/>
  <c r="T208" i="40"/>
  <c r="AH208" i="40"/>
  <c r="AO208" i="40"/>
  <c r="AV208" i="40"/>
  <c r="BC208" i="40"/>
  <c r="BJ208" i="40"/>
  <c r="BQ208" i="40"/>
  <c r="BX208" i="40"/>
  <c r="CE208" i="40"/>
  <c r="CL208" i="40"/>
  <c r="CS208" i="40"/>
  <c r="CZ208" i="40"/>
  <c r="DG208" i="40"/>
  <c r="DN208" i="40"/>
  <c r="DU208" i="40"/>
  <c r="M209" i="40"/>
  <c r="T209" i="40"/>
  <c r="AH209" i="40"/>
  <c r="AO209" i="40"/>
  <c r="AV209" i="40"/>
  <c r="BC209" i="40"/>
  <c r="BJ209" i="40"/>
  <c r="BQ209" i="40"/>
  <c r="BX209" i="40"/>
  <c r="CE209" i="40"/>
  <c r="CL209" i="40"/>
  <c r="CS209" i="40"/>
  <c r="CZ209" i="40"/>
  <c r="DG209" i="40"/>
  <c r="DN209" i="40"/>
  <c r="DU209" i="40"/>
  <c r="M210" i="40"/>
  <c r="T210" i="40"/>
  <c r="AH210" i="40"/>
  <c r="AO210" i="40"/>
  <c r="AV210" i="40"/>
  <c r="BC210" i="40"/>
  <c r="BJ210" i="40"/>
  <c r="BX210" i="40"/>
  <c r="CE210" i="40"/>
  <c r="CL210" i="40"/>
  <c r="CS210" i="40"/>
  <c r="CZ210" i="40"/>
  <c r="DG210" i="40"/>
  <c r="DN210" i="40"/>
  <c r="DU210" i="40"/>
  <c r="M211" i="40"/>
  <c r="T211" i="40"/>
  <c r="AH211" i="40"/>
  <c r="AO211" i="40"/>
  <c r="AV211" i="40"/>
  <c r="BC211" i="40"/>
  <c r="BJ211" i="40"/>
  <c r="BX211" i="40"/>
  <c r="CE211" i="40"/>
  <c r="CL211" i="40"/>
  <c r="CS211" i="40"/>
  <c r="CZ211" i="40"/>
  <c r="DG211" i="40"/>
  <c r="DN211" i="40"/>
  <c r="DU211" i="40"/>
  <c r="M212" i="40"/>
  <c r="T212" i="40"/>
  <c r="AH212" i="40"/>
  <c r="AO212" i="40"/>
  <c r="AV212" i="40"/>
  <c r="BC212" i="40"/>
  <c r="BJ212" i="40"/>
  <c r="BX212" i="40"/>
  <c r="CE212" i="40"/>
  <c r="CL212" i="40"/>
  <c r="CS212" i="40"/>
  <c r="CZ212" i="40"/>
  <c r="DG212" i="40"/>
  <c r="DN212" i="40"/>
  <c r="DU212" i="40"/>
  <c r="M213" i="40"/>
  <c r="T213" i="40"/>
  <c r="AO213" i="40"/>
  <c r="AV213" i="40"/>
  <c r="BC213" i="40"/>
  <c r="BJ213" i="40"/>
  <c r="BX213" i="40"/>
  <c r="CE213" i="40"/>
  <c r="CL213" i="40"/>
  <c r="CS213" i="40"/>
  <c r="CZ213" i="40"/>
  <c r="DG213" i="40"/>
  <c r="DN213" i="40"/>
  <c r="DU213" i="40"/>
  <c r="M214" i="40"/>
  <c r="T214" i="40"/>
  <c r="AO214" i="40"/>
  <c r="AV214" i="40"/>
  <c r="BC214" i="40"/>
  <c r="BJ214" i="40"/>
  <c r="BX214" i="40"/>
  <c r="CE214" i="40"/>
  <c r="CL214" i="40"/>
  <c r="CS214" i="40"/>
  <c r="CZ214" i="40"/>
  <c r="DG214" i="40"/>
  <c r="DN214" i="40"/>
  <c r="DU214" i="40"/>
  <c r="M215" i="40"/>
  <c r="T215" i="40"/>
  <c r="AO215" i="40"/>
  <c r="AV215" i="40"/>
  <c r="BC215" i="40"/>
  <c r="BJ215" i="40"/>
  <c r="BX215" i="40"/>
  <c r="CE215" i="40"/>
  <c r="CL215" i="40"/>
  <c r="CS215" i="40"/>
  <c r="CZ215" i="40"/>
  <c r="DG215" i="40"/>
  <c r="DN215" i="40"/>
  <c r="DU215" i="40"/>
  <c r="M216" i="40"/>
  <c r="T216" i="40"/>
  <c r="AO216" i="40"/>
  <c r="AV216" i="40"/>
  <c r="BC216" i="40"/>
  <c r="BJ216" i="40"/>
  <c r="BX216" i="40"/>
  <c r="CE216" i="40"/>
  <c r="CL216" i="40"/>
  <c r="CS216" i="40"/>
  <c r="CZ216" i="40"/>
  <c r="DG216" i="40"/>
  <c r="DN216" i="40"/>
  <c r="DU216" i="40"/>
  <c r="M217" i="40"/>
  <c r="T217" i="40"/>
  <c r="AO217" i="40"/>
  <c r="AV217" i="40"/>
  <c r="BC217" i="40"/>
  <c r="BJ217" i="40"/>
  <c r="BX217" i="40"/>
  <c r="CE217" i="40"/>
  <c r="CL217" i="40"/>
  <c r="CS217" i="40"/>
  <c r="CZ217" i="40"/>
  <c r="DG217" i="40"/>
  <c r="DN217" i="40"/>
  <c r="DU217" i="40"/>
  <c r="M218" i="40"/>
  <c r="T218" i="40"/>
  <c r="AO218" i="40"/>
  <c r="AV218" i="40"/>
  <c r="BC218" i="40"/>
  <c r="BJ218" i="40"/>
  <c r="BX218" i="40"/>
  <c r="CE218" i="40"/>
  <c r="CL218" i="40"/>
  <c r="CS218" i="40"/>
  <c r="CZ218" i="40"/>
  <c r="DG218" i="40"/>
  <c r="DN218" i="40"/>
  <c r="DU218" i="40"/>
  <c r="T219" i="40"/>
  <c r="AO219" i="40"/>
  <c r="AV219" i="40"/>
  <c r="BC219" i="40"/>
  <c r="BJ219" i="40"/>
  <c r="BX219" i="40"/>
  <c r="CE219" i="40"/>
  <c r="CL219" i="40"/>
  <c r="CS219" i="40"/>
  <c r="CZ219" i="40"/>
  <c r="DG219" i="40"/>
  <c r="DN219" i="40"/>
  <c r="DU219" i="40"/>
  <c r="T220" i="40"/>
  <c r="AO220" i="40"/>
  <c r="AV220" i="40"/>
  <c r="BC220" i="40"/>
  <c r="BX220" i="40"/>
  <c r="CE220" i="40"/>
  <c r="CL220" i="40"/>
  <c r="CS220" i="40"/>
  <c r="CZ220" i="40"/>
  <c r="DG220" i="40"/>
  <c r="DN220" i="40"/>
  <c r="DU220" i="40"/>
  <c r="T221" i="40"/>
  <c r="AO221" i="40"/>
  <c r="AV221" i="40"/>
  <c r="BC221" i="40"/>
  <c r="BX221" i="40"/>
  <c r="CE221" i="40"/>
  <c r="CL221" i="40"/>
  <c r="CS221" i="40"/>
  <c r="CZ221" i="40"/>
  <c r="DG221" i="40"/>
  <c r="DN221" i="40"/>
  <c r="DU221" i="40"/>
  <c r="T222" i="40"/>
  <c r="AO222" i="40"/>
  <c r="AV222" i="40"/>
  <c r="BC222" i="40"/>
  <c r="BX222" i="40"/>
  <c r="CE222" i="40"/>
  <c r="CL222" i="40"/>
  <c r="CS222" i="40"/>
  <c r="CZ222" i="40"/>
  <c r="DG222" i="40"/>
  <c r="DN222" i="40"/>
  <c r="DU222" i="40"/>
  <c r="T223" i="40"/>
  <c r="AO223" i="40"/>
  <c r="AV223" i="40"/>
  <c r="BC223" i="40"/>
  <c r="BX223" i="40"/>
  <c r="CE223" i="40"/>
  <c r="CL223" i="40"/>
  <c r="CS223" i="40"/>
  <c r="CZ223" i="40"/>
  <c r="DG223" i="40"/>
  <c r="DN223" i="40"/>
  <c r="DU223" i="40"/>
  <c r="T224" i="40"/>
  <c r="AO224" i="40"/>
  <c r="AV224" i="40"/>
  <c r="BC224" i="40"/>
  <c r="BX224" i="40"/>
  <c r="CE224" i="40"/>
  <c r="CL224" i="40"/>
  <c r="CS224" i="40"/>
  <c r="CZ224" i="40"/>
  <c r="DG224" i="40"/>
  <c r="DN224" i="40"/>
  <c r="DU224" i="40"/>
  <c r="T225" i="40"/>
  <c r="AO225" i="40"/>
  <c r="AV225" i="40"/>
  <c r="BC225" i="40"/>
  <c r="BX225" i="40"/>
  <c r="CE225" i="40"/>
  <c r="CL225" i="40"/>
  <c r="CS225" i="40"/>
  <c r="CZ225" i="40"/>
  <c r="DG225" i="40"/>
  <c r="DN225" i="40"/>
  <c r="DU225" i="40"/>
  <c r="T226" i="40"/>
  <c r="AO226" i="40"/>
  <c r="AV226" i="40"/>
  <c r="BC226" i="40"/>
  <c r="BX226" i="40"/>
  <c r="CE226" i="40"/>
  <c r="CL226" i="40"/>
  <c r="CS226" i="40"/>
  <c r="CZ226" i="40"/>
  <c r="DG226" i="40"/>
  <c r="DN226" i="40"/>
  <c r="DU226" i="40"/>
  <c r="T227" i="40"/>
  <c r="AO227" i="40"/>
  <c r="AV227" i="40"/>
  <c r="BC227" i="40"/>
  <c r="BX227" i="40"/>
  <c r="CE227" i="40"/>
  <c r="CL227" i="40"/>
  <c r="CS227" i="40"/>
  <c r="CZ227" i="40"/>
  <c r="DG227" i="40"/>
  <c r="DN227" i="40"/>
  <c r="DU227" i="40"/>
  <c r="T228" i="40"/>
  <c r="AO228" i="40"/>
  <c r="AV228" i="40"/>
  <c r="BC228" i="40"/>
  <c r="BX228" i="40"/>
  <c r="CE228" i="40"/>
  <c r="CS228" i="40"/>
  <c r="CZ228" i="40"/>
  <c r="DG228" i="40"/>
  <c r="DN228" i="40"/>
  <c r="DU228" i="40"/>
  <c r="T229" i="40"/>
  <c r="AO229" i="40"/>
  <c r="AV229" i="40"/>
  <c r="BC229" i="40"/>
  <c r="BX229" i="40"/>
  <c r="CE229" i="40"/>
  <c r="CS229" i="40"/>
  <c r="CZ229" i="40"/>
  <c r="DG229" i="40"/>
  <c r="DN229" i="40"/>
  <c r="DU229" i="40"/>
  <c r="T230" i="40"/>
  <c r="AO230" i="40"/>
  <c r="AV230" i="40"/>
  <c r="BC230" i="40"/>
  <c r="BX230" i="40"/>
  <c r="CE230" i="40"/>
  <c r="CS230" i="40"/>
  <c r="CZ230" i="40"/>
  <c r="DG230" i="40"/>
  <c r="DN230" i="40"/>
  <c r="DU230" i="40"/>
  <c r="T231" i="40"/>
  <c r="AO231" i="40"/>
  <c r="AV231" i="40"/>
  <c r="BC231" i="40"/>
  <c r="BX231" i="40"/>
  <c r="CE231" i="40"/>
  <c r="CS231" i="40"/>
  <c r="CZ231" i="40"/>
  <c r="DG231" i="40"/>
  <c r="T232" i="40"/>
  <c r="AO232" i="40"/>
  <c r="AV232" i="40"/>
  <c r="BC232" i="40"/>
  <c r="BX232" i="40"/>
  <c r="CE232" i="40"/>
  <c r="CS232" i="40"/>
  <c r="CZ232" i="40"/>
  <c r="DG232" i="40"/>
  <c r="T233" i="40"/>
  <c r="AO233" i="40"/>
  <c r="AV233" i="40"/>
  <c r="BX233" i="40"/>
  <c r="CE233" i="40"/>
  <c r="CS233" i="40"/>
  <c r="CZ233" i="40"/>
  <c r="DG233" i="40"/>
  <c r="T234" i="40"/>
  <c r="AO234" i="40"/>
  <c r="AV234" i="40"/>
  <c r="BX234" i="40"/>
  <c r="CE234" i="40"/>
  <c r="CS234" i="40"/>
  <c r="CZ234" i="40"/>
  <c r="DG234" i="40"/>
  <c r="T235" i="40"/>
  <c r="AO235" i="40"/>
  <c r="AV235" i="40"/>
  <c r="BX235" i="40"/>
  <c r="CE235" i="40"/>
  <c r="CS235" i="40"/>
  <c r="CZ235" i="40"/>
  <c r="DG235" i="40"/>
  <c r="T236" i="40"/>
  <c r="AO236" i="40"/>
  <c r="BX236" i="40"/>
  <c r="CE236" i="40"/>
  <c r="CS236" i="40"/>
  <c r="CZ236" i="40"/>
  <c r="DG236" i="40"/>
  <c r="T237" i="40"/>
  <c r="AO237" i="40"/>
  <c r="BX237" i="40"/>
  <c r="CE237" i="40"/>
  <c r="CS237" i="40"/>
  <c r="CZ237" i="40"/>
  <c r="DG237" i="40"/>
  <c r="T238" i="40"/>
  <c r="AO238" i="40"/>
  <c r="BX238" i="40"/>
  <c r="CE238" i="40"/>
  <c r="CS238" i="40"/>
  <c r="CZ238" i="40"/>
  <c r="DG238" i="40"/>
  <c r="T239" i="40"/>
  <c r="AO239" i="40"/>
  <c r="BX239" i="40"/>
  <c r="CE239" i="40"/>
  <c r="CS239" i="40"/>
  <c r="CZ239" i="40"/>
  <c r="DG239" i="40"/>
  <c r="T240" i="40"/>
  <c r="AO240" i="40"/>
  <c r="BX240" i="40"/>
  <c r="CE240" i="40"/>
  <c r="CS240" i="40"/>
  <c r="CZ240" i="40"/>
  <c r="DG240" i="40"/>
  <c r="T241" i="40"/>
  <c r="AO241" i="40"/>
  <c r="BX241" i="40"/>
  <c r="CE241" i="40"/>
  <c r="CS241" i="40"/>
  <c r="CZ241" i="40"/>
  <c r="DG241" i="40"/>
  <c r="T242" i="40"/>
  <c r="AO242" i="40"/>
  <c r="CE242" i="40"/>
  <c r="CS242" i="40"/>
  <c r="CZ242" i="40"/>
  <c r="DG242" i="40"/>
  <c r="T243" i="40"/>
  <c r="AO243" i="40"/>
  <c r="CE243" i="40"/>
  <c r="CS243" i="40"/>
  <c r="CZ243" i="40"/>
  <c r="DG243" i="40"/>
  <c r="T244" i="40"/>
  <c r="AO244" i="40"/>
  <c r="CE244" i="40"/>
  <c r="CS244" i="40"/>
  <c r="CZ244" i="40"/>
  <c r="DG244" i="40"/>
  <c r="T245" i="40"/>
  <c r="AO245" i="40"/>
  <c r="CE245" i="40"/>
  <c r="CS245" i="40"/>
  <c r="CZ245" i="40"/>
  <c r="T246" i="40"/>
  <c r="AO246" i="40"/>
  <c r="CE246" i="40"/>
  <c r="CS246" i="40"/>
  <c r="CZ246" i="40"/>
  <c r="T247" i="40"/>
  <c r="AO247" i="40"/>
  <c r="CE247" i="40"/>
  <c r="CS247" i="40"/>
  <c r="CZ247" i="40"/>
  <c r="T248" i="40"/>
  <c r="AO248" i="40"/>
  <c r="CE248" i="40"/>
  <c r="CS248" i="40"/>
  <c r="CZ248" i="40"/>
  <c r="T249" i="40"/>
  <c r="AO249" i="40"/>
  <c r="CE249" i="40"/>
  <c r="CS249" i="40"/>
  <c r="CZ249" i="40"/>
  <c r="T250" i="40"/>
  <c r="AO250" i="40"/>
  <c r="CE250" i="40"/>
  <c r="CS250" i="40"/>
  <c r="CZ250" i="40"/>
  <c r="T251" i="40"/>
  <c r="AO251" i="40"/>
  <c r="CE251" i="40"/>
  <c r="CS251" i="40"/>
  <c r="CZ251" i="40"/>
  <c r="T252" i="40"/>
  <c r="AO252" i="40"/>
  <c r="CE252" i="40"/>
  <c r="CS252" i="40"/>
  <c r="CZ252" i="40"/>
  <c r="T253" i="40"/>
  <c r="AO253" i="40"/>
  <c r="CE253" i="40"/>
  <c r="CS253" i="40"/>
  <c r="CZ253" i="40"/>
  <c r="T254" i="40"/>
  <c r="AO254" i="40"/>
  <c r="CE254" i="40"/>
  <c r="CS254" i="40"/>
  <c r="CZ254" i="40"/>
  <c r="T255" i="40"/>
  <c r="AO255" i="40"/>
  <c r="CE255" i="40"/>
  <c r="CS255" i="40"/>
  <c r="CZ255" i="40"/>
  <c r="AO256" i="40"/>
  <c r="CS256" i="40"/>
  <c r="CZ256" i="40"/>
  <c r="AO257" i="40"/>
  <c r="CS257" i="40"/>
  <c r="CZ257" i="40"/>
  <c r="AO258" i="40"/>
  <c r="CS258" i="40"/>
  <c r="CZ258" i="40"/>
  <c r="AO259" i="40"/>
  <c r="CS259" i="40"/>
  <c r="CZ259" i="40"/>
  <c r="AO260" i="40"/>
  <c r="CS260" i="40"/>
  <c r="CZ260" i="40"/>
  <c r="AO261" i="40"/>
  <c r="CS261" i="40"/>
  <c r="CZ261" i="40"/>
  <c r="AO262" i="40"/>
  <c r="CS262" i="40"/>
  <c r="CZ262" i="40"/>
  <c r="AO263" i="40"/>
  <c r="CS263" i="40"/>
  <c r="CZ263" i="40"/>
  <c r="AO264" i="40"/>
  <c r="CS264" i="40"/>
  <c r="CZ264" i="40"/>
  <c r="AO265" i="40"/>
  <c r="CS265" i="40"/>
  <c r="AO266" i="40"/>
  <c r="CS266" i="40"/>
  <c r="AO267" i="40"/>
  <c r="CS267" i="40"/>
  <c r="AO268" i="40"/>
  <c r="CS268" i="40"/>
  <c r="AO269" i="40"/>
  <c r="CS269" i="40"/>
  <c r="AO270" i="40"/>
  <c r="CS270" i="40"/>
  <c r="AO271" i="40"/>
  <c r="CS271" i="40"/>
  <c r="AO272" i="40"/>
  <c r="CS272" i="40"/>
  <c r="AO273" i="40"/>
  <c r="CS273" i="40"/>
  <c r="AO274" i="40"/>
  <c r="CS274" i="40"/>
  <c r="AO275" i="40"/>
  <c r="CS275" i="40"/>
  <c r="AO276" i="40"/>
  <c r="CS276" i="40"/>
  <c r="AO277" i="40"/>
  <c r="CS277" i="40"/>
  <c r="AO278" i="40"/>
  <c r="CS278" i="40"/>
  <c r="AO279" i="40"/>
  <c r="CS279" i="40"/>
  <c r="AO280" i="40"/>
  <c r="CS280" i="40"/>
  <c r="AO281" i="40"/>
  <c r="CS281" i="40"/>
  <c r="AO282" i="40"/>
  <c r="CS282" i="40"/>
  <c r="AO283" i="40"/>
  <c r="CS283" i="40"/>
  <c r="AO284" i="40"/>
  <c r="AO285" i="40"/>
  <c r="AO286" i="40"/>
  <c r="AO287" i="40"/>
  <c r="M3" i="39"/>
  <c r="T3" i="39"/>
  <c r="AA3" i="39"/>
  <c r="AH3" i="39"/>
  <c r="AO3" i="39"/>
  <c r="AV3" i="39"/>
  <c r="BC3" i="39"/>
  <c r="BJ3" i="39"/>
  <c r="BQ3" i="39"/>
  <c r="BX3" i="39"/>
  <c r="CE3" i="39"/>
  <c r="CL3" i="39"/>
  <c r="CS3" i="39"/>
  <c r="CZ3" i="39"/>
  <c r="DG3" i="39"/>
  <c r="DN3" i="39"/>
  <c r="DU3" i="39"/>
  <c r="EB3" i="39"/>
  <c r="M4" i="39"/>
  <c r="T4" i="39"/>
  <c r="AA4" i="39"/>
  <c r="AH4" i="39"/>
  <c r="AO4" i="39"/>
  <c r="AV4" i="39"/>
  <c r="BC4" i="39"/>
  <c r="BJ4" i="39"/>
  <c r="BQ4" i="39"/>
  <c r="BX4" i="39"/>
  <c r="CE4" i="39"/>
  <c r="CL4" i="39"/>
  <c r="CS4" i="39"/>
  <c r="CZ4" i="39"/>
  <c r="DG4" i="39"/>
  <c r="DN4" i="39"/>
  <c r="DU4" i="39"/>
  <c r="EB4" i="39"/>
  <c r="M5" i="39"/>
  <c r="T5" i="39"/>
  <c r="AA5" i="39"/>
  <c r="AH5" i="39"/>
  <c r="AO5" i="39"/>
  <c r="AV5" i="39"/>
  <c r="BC5" i="39"/>
  <c r="BJ5" i="39"/>
  <c r="BQ5" i="39"/>
  <c r="BX5" i="39"/>
  <c r="CE5" i="39"/>
  <c r="CL5" i="39"/>
  <c r="CS5" i="39"/>
  <c r="CZ5" i="39"/>
  <c r="DG5" i="39"/>
  <c r="DN5" i="39"/>
  <c r="DU5" i="39"/>
  <c r="EB5" i="39"/>
  <c r="M6" i="39"/>
  <c r="T6" i="39"/>
  <c r="AA6" i="39"/>
  <c r="AH6" i="39"/>
  <c r="AO6" i="39"/>
  <c r="AV6" i="39"/>
  <c r="BC6" i="39"/>
  <c r="BJ6" i="39"/>
  <c r="BQ6" i="39"/>
  <c r="BX6" i="39"/>
  <c r="CE6" i="39"/>
  <c r="CL6" i="39"/>
  <c r="CS6" i="39"/>
  <c r="CZ6" i="39"/>
  <c r="DG6" i="39"/>
  <c r="DN6" i="39"/>
  <c r="DU6" i="39"/>
  <c r="EB6" i="39"/>
  <c r="M7" i="39"/>
  <c r="T7" i="39"/>
  <c r="AA7" i="39"/>
  <c r="AH7" i="39"/>
  <c r="AO7" i="39"/>
  <c r="AV7" i="39"/>
  <c r="BC7" i="39"/>
  <c r="BJ7" i="39"/>
  <c r="BQ7" i="39"/>
  <c r="BX7" i="39"/>
  <c r="CE7" i="39"/>
  <c r="CL7" i="39"/>
  <c r="CS7" i="39"/>
  <c r="CZ7" i="39"/>
  <c r="DG7" i="39"/>
  <c r="DN7" i="39"/>
  <c r="DU7" i="39"/>
  <c r="EB7" i="39"/>
  <c r="M8" i="39"/>
  <c r="T8" i="39"/>
  <c r="AA8" i="39"/>
  <c r="AH8" i="39"/>
  <c r="AO8" i="39"/>
  <c r="AV8" i="39"/>
  <c r="BC8" i="39"/>
  <c r="BJ8" i="39"/>
  <c r="BQ8" i="39"/>
  <c r="BX8" i="39"/>
  <c r="CE8" i="39"/>
  <c r="CL8" i="39"/>
  <c r="CS8" i="39"/>
  <c r="CZ8" i="39"/>
  <c r="DG8" i="39"/>
  <c r="DN8" i="39"/>
  <c r="DU8" i="39"/>
  <c r="EB8" i="39"/>
  <c r="M9" i="39"/>
  <c r="T9" i="39"/>
  <c r="AA9" i="39"/>
  <c r="AH9" i="39"/>
  <c r="AO9" i="39"/>
  <c r="AV9" i="39"/>
  <c r="BC9" i="39"/>
  <c r="BJ9" i="39"/>
  <c r="BQ9" i="39"/>
  <c r="BX9" i="39"/>
  <c r="CE9" i="39"/>
  <c r="CL9" i="39"/>
  <c r="CS9" i="39"/>
  <c r="CZ9" i="39"/>
  <c r="DG9" i="39"/>
  <c r="DN9" i="39"/>
  <c r="DU9" i="39"/>
  <c r="EB9" i="39"/>
  <c r="M10" i="39"/>
  <c r="T10" i="39"/>
  <c r="AA10" i="39"/>
  <c r="AH10" i="39"/>
  <c r="AO10" i="39"/>
  <c r="AV10" i="39"/>
  <c r="BC10" i="39"/>
  <c r="BJ10" i="39"/>
  <c r="BQ10" i="39"/>
  <c r="BX10" i="39"/>
  <c r="CE10" i="39"/>
  <c r="CL10" i="39"/>
  <c r="CS10" i="39"/>
  <c r="CZ10" i="39"/>
  <c r="DG10" i="39"/>
  <c r="DN10" i="39"/>
  <c r="DU10" i="39"/>
  <c r="EB10" i="39"/>
  <c r="M11" i="39"/>
  <c r="T11" i="39"/>
  <c r="AA11" i="39"/>
  <c r="AH11" i="39"/>
  <c r="AO11" i="39"/>
  <c r="AV11" i="39"/>
  <c r="BC11" i="39"/>
  <c r="BJ11" i="39"/>
  <c r="BQ11" i="39"/>
  <c r="BX11" i="39"/>
  <c r="CE11" i="39"/>
  <c r="CL11" i="39"/>
  <c r="CS11" i="39"/>
  <c r="CZ11" i="39"/>
  <c r="DG11" i="39"/>
  <c r="DN11" i="39"/>
  <c r="DU11" i="39"/>
  <c r="EB11" i="39"/>
  <c r="M12" i="39"/>
  <c r="T12" i="39"/>
  <c r="AA12" i="39"/>
  <c r="AH12" i="39"/>
  <c r="AO12" i="39"/>
  <c r="AV12" i="39"/>
  <c r="BC12" i="39"/>
  <c r="BJ12" i="39"/>
  <c r="BQ12" i="39"/>
  <c r="BX12" i="39"/>
  <c r="CE12" i="39"/>
  <c r="CL12" i="39"/>
  <c r="CS12" i="39"/>
  <c r="CZ12" i="39"/>
  <c r="DG12" i="39"/>
  <c r="DN12" i="39"/>
  <c r="DU12" i="39"/>
  <c r="EB12" i="39"/>
  <c r="M13" i="39"/>
  <c r="T13" i="39"/>
  <c r="AA13" i="39"/>
  <c r="AH13" i="39"/>
  <c r="AO13" i="39"/>
  <c r="AV13" i="39"/>
  <c r="BC13" i="39"/>
  <c r="BJ13" i="39"/>
  <c r="BQ13" i="39"/>
  <c r="BX13" i="39"/>
  <c r="CE13" i="39"/>
  <c r="CL13" i="39"/>
  <c r="CS13" i="39"/>
  <c r="CZ13" i="39"/>
  <c r="DG13" i="39"/>
  <c r="DN13" i="39"/>
  <c r="DU13" i="39"/>
  <c r="EB13" i="39"/>
  <c r="M14" i="39"/>
  <c r="T14" i="39"/>
  <c r="AA14" i="39"/>
  <c r="AH14" i="39"/>
  <c r="AO14" i="39"/>
  <c r="AV14" i="39"/>
  <c r="BC14" i="39"/>
  <c r="BJ14" i="39"/>
  <c r="BQ14" i="39"/>
  <c r="BX14" i="39"/>
  <c r="CE14" i="39"/>
  <c r="CL14" i="39"/>
  <c r="CS14" i="39"/>
  <c r="CZ14" i="39"/>
  <c r="DG14" i="39"/>
  <c r="DN14" i="39"/>
  <c r="DU14" i="39"/>
  <c r="EB14" i="39"/>
  <c r="M15" i="39"/>
  <c r="T15" i="39"/>
  <c r="AA15" i="39"/>
  <c r="AH15" i="39"/>
  <c r="AO15" i="39"/>
  <c r="AV15" i="39"/>
  <c r="BC15" i="39"/>
  <c r="BJ15" i="39"/>
  <c r="BQ15" i="39"/>
  <c r="BX15" i="39"/>
  <c r="CE15" i="39"/>
  <c r="CL15" i="39"/>
  <c r="CS15" i="39"/>
  <c r="CZ15" i="39"/>
  <c r="DG15" i="39"/>
  <c r="DN15" i="39"/>
  <c r="DU15" i="39"/>
  <c r="EB15" i="39"/>
  <c r="M16" i="39"/>
  <c r="T16" i="39"/>
  <c r="AA16" i="39"/>
  <c r="AH16" i="39"/>
  <c r="AO16" i="39"/>
  <c r="AV16" i="39"/>
  <c r="BC16" i="39"/>
  <c r="BJ16" i="39"/>
  <c r="BQ16" i="39"/>
  <c r="BX16" i="39"/>
  <c r="CE16" i="39"/>
  <c r="CL16" i="39"/>
  <c r="CS16" i="39"/>
  <c r="CZ16" i="39"/>
  <c r="DG16" i="39"/>
  <c r="DN16" i="39"/>
  <c r="DU16" i="39"/>
  <c r="EB16" i="39"/>
  <c r="M17" i="39"/>
  <c r="T17" i="39"/>
  <c r="AA17" i="39"/>
  <c r="AH17" i="39"/>
  <c r="AO17" i="39"/>
  <c r="AV17" i="39"/>
  <c r="BC17" i="39"/>
  <c r="BJ17" i="39"/>
  <c r="BQ17" i="39"/>
  <c r="BX17" i="39"/>
  <c r="CE17" i="39"/>
  <c r="CL17" i="39"/>
  <c r="CS17" i="39"/>
  <c r="CZ17" i="39"/>
  <c r="DG17" i="39"/>
  <c r="DN17" i="39"/>
  <c r="DU17" i="39"/>
  <c r="EB17" i="39"/>
  <c r="M18" i="39"/>
  <c r="T18" i="39"/>
  <c r="AA18" i="39"/>
  <c r="AH18" i="39"/>
  <c r="AO18" i="39"/>
  <c r="AV18" i="39"/>
  <c r="BC18" i="39"/>
  <c r="BJ18" i="39"/>
  <c r="BQ18" i="39"/>
  <c r="BX18" i="39"/>
  <c r="CE18" i="39"/>
  <c r="CL18" i="39"/>
  <c r="CS18" i="39"/>
  <c r="CZ18" i="39"/>
  <c r="DG18" i="39"/>
  <c r="DN18" i="39"/>
  <c r="DU18" i="39"/>
  <c r="EB18" i="39"/>
  <c r="M19" i="39"/>
  <c r="T19" i="39"/>
  <c r="AA19" i="39"/>
  <c r="AH19" i="39"/>
  <c r="AO19" i="39"/>
  <c r="AV19" i="39"/>
  <c r="BC19" i="39"/>
  <c r="BJ19" i="39"/>
  <c r="BQ19" i="39"/>
  <c r="BX19" i="39"/>
  <c r="CE19" i="39"/>
  <c r="CL19" i="39"/>
  <c r="CS19" i="39"/>
  <c r="CZ19" i="39"/>
  <c r="DG19" i="39"/>
  <c r="DN19" i="39"/>
  <c r="DU19" i="39"/>
  <c r="EB19" i="39"/>
  <c r="M20" i="39"/>
  <c r="T20" i="39"/>
  <c r="AA20" i="39"/>
  <c r="AH20" i="39"/>
  <c r="AO20" i="39"/>
  <c r="AV20" i="39"/>
  <c r="BC20" i="39"/>
  <c r="BJ20" i="39"/>
  <c r="BQ20" i="39"/>
  <c r="BX20" i="39"/>
  <c r="CE20" i="39"/>
  <c r="CL20" i="39"/>
  <c r="CS20" i="39"/>
  <c r="CZ20" i="39"/>
  <c r="DG20" i="39"/>
  <c r="DN20" i="39"/>
  <c r="DU20" i="39"/>
  <c r="EB20" i="39"/>
  <c r="M21" i="39"/>
  <c r="T21" i="39"/>
  <c r="AA21" i="39"/>
  <c r="AH21" i="39"/>
  <c r="AO21" i="39"/>
  <c r="AV21" i="39"/>
  <c r="BC21" i="39"/>
  <c r="BJ21" i="39"/>
  <c r="BQ21" i="39"/>
  <c r="BX21" i="39"/>
  <c r="CE21" i="39"/>
  <c r="CL21" i="39"/>
  <c r="CS21" i="39"/>
  <c r="CZ21" i="39"/>
  <c r="DG21" i="39"/>
  <c r="DN21" i="39"/>
  <c r="DU21" i="39"/>
  <c r="EB21" i="39"/>
  <c r="M22" i="39"/>
  <c r="T22" i="39"/>
  <c r="AA22" i="39"/>
  <c r="AH22" i="39"/>
  <c r="AO22" i="39"/>
  <c r="AV22" i="39"/>
  <c r="BC22" i="39"/>
  <c r="BJ22" i="39"/>
  <c r="BQ22" i="39"/>
  <c r="BX22" i="39"/>
  <c r="CE22" i="39"/>
  <c r="CL22" i="39"/>
  <c r="CS22" i="39"/>
  <c r="CZ22" i="39"/>
  <c r="DG22" i="39"/>
  <c r="DN22" i="39"/>
  <c r="DU22" i="39"/>
  <c r="EB22" i="39"/>
  <c r="M23" i="39"/>
  <c r="T23" i="39"/>
  <c r="AA23" i="39"/>
  <c r="AH23" i="39"/>
  <c r="AO23" i="39"/>
  <c r="AV23" i="39"/>
  <c r="BC23" i="39"/>
  <c r="BJ23" i="39"/>
  <c r="BQ23" i="39"/>
  <c r="BX23" i="39"/>
  <c r="CE23" i="39"/>
  <c r="CL23" i="39"/>
  <c r="CS23" i="39"/>
  <c r="CZ23" i="39"/>
  <c r="DG23" i="39"/>
  <c r="DN23" i="39"/>
  <c r="DU23" i="39"/>
  <c r="EB23" i="39"/>
  <c r="M24" i="39"/>
  <c r="T24" i="39"/>
  <c r="AA24" i="39"/>
  <c r="AH24" i="39"/>
  <c r="AO24" i="39"/>
  <c r="AV24" i="39"/>
  <c r="BC24" i="39"/>
  <c r="BJ24" i="39"/>
  <c r="BQ24" i="39"/>
  <c r="BX24" i="39"/>
  <c r="CE24" i="39"/>
  <c r="CL24" i="39"/>
  <c r="CS24" i="39"/>
  <c r="CZ24" i="39"/>
  <c r="DG24" i="39"/>
  <c r="DN24" i="39"/>
  <c r="DU24" i="39"/>
  <c r="EB24" i="39"/>
  <c r="M25" i="39"/>
  <c r="T25" i="39"/>
  <c r="AA25" i="39"/>
  <c r="AH25" i="39"/>
  <c r="AO25" i="39"/>
  <c r="AV25" i="39"/>
  <c r="BC25" i="39"/>
  <c r="BJ25" i="39"/>
  <c r="BQ25" i="39"/>
  <c r="BX25" i="39"/>
  <c r="CE25" i="39"/>
  <c r="CL25" i="39"/>
  <c r="CS25" i="39"/>
  <c r="CZ25" i="39"/>
  <c r="DG25" i="39"/>
  <c r="DN25" i="39"/>
  <c r="DU25" i="39"/>
  <c r="EB25" i="39"/>
  <c r="M26" i="39"/>
  <c r="T26" i="39"/>
  <c r="AA26" i="39"/>
  <c r="AH26" i="39"/>
  <c r="AO26" i="39"/>
  <c r="AV26" i="39"/>
  <c r="BC26" i="39"/>
  <c r="BJ26" i="39"/>
  <c r="BQ26" i="39"/>
  <c r="BX26" i="39"/>
  <c r="CE26" i="39"/>
  <c r="CL26" i="39"/>
  <c r="CS26" i="39"/>
  <c r="CZ26" i="39"/>
  <c r="DG26" i="39"/>
  <c r="DN26" i="39"/>
  <c r="DU26" i="39"/>
  <c r="EB26" i="39"/>
  <c r="M27" i="39"/>
  <c r="T27" i="39"/>
  <c r="AA27" i="39"/>
  <c r="AH27" i="39"/>
  <c r="AO27" i="39"/>
  <c r="AV27" i="39"/>
  <c r="BC27" i="39"/>
  <c r="BJ27" i="39"/>
  <c r="BQ27" i="39"/>
  <c r="BX27" i="39"/>
  <c r="CE27" i="39"/>
  <c r="CL27" i="39"/>
  <c r="CS27" i="39"/>
  <c r="CZ27" i="39"/>
  <c r="DG27" i="39"/>
  <c r="DN27" i="39"/>
  <c r="DU27" i="39"/>
  <c r="EB27" i="39"/>
  <c r="M28" i="39"/>
  <c r="T28" i="39"/>
  <c r="AA28" i="39"/>
  <c r="AH28" i="39"/>
  <c r="AO28" i="39"/>
  <c r="AV28" i="39"/>
  <c r="BC28" i="39"/>
  <c r="BJ28" i="39"/>
  <c r="BQ28" i="39"/>
  <c r="BX28" i="39"/>
  <c r="CE28" i="39"/>
  <c r="CL28" i="39"/>
  <c r="CS28" i="39"/>
  <c r="CZ28" i="39"/>
  <c r="DG28" i="39"/>
  <c r="DN28" i="39"/>
  <c r="DU28" i="39"/>
  <c r="EB28" i="39"/>
  <c r="M29" i="39"/>
  <c r="T29" i="39"/>
  <c r="AA29" i="39"/>
  <c r="AH29" i="39"/>
  <c r="AO29" i="39"/>
  <c r="AV29" i="39"/>
  <c r="BC29" i="39"/>
  <c r="BJ29" i="39"/>
  <c r="BQ29" i="39"/>
  <c r="BX29" i="39"/>
  <c r="CE29" i="39"/>
  <c r="CL29" i="39"/>
  <c r="CS29" i="39"/>
  <c r="CZ29" i="39"/>
  <c r="DG29" i="39"/>
  <c r="DN29" i="39"/>
  <c r="DU29" i="39"/>
  <c r="EB29" i="39"/>
  <c r="M30" i="39"/>
  <c r="T30" i="39"/>
  <c r="AA30" i="39"/>
  <c r="AH30" i="39"/>
  <c r="AO30" i="39"/>
  <c r="AV30" i="39"/>
  <c r="BC30" i="39"/>
  <c r="BJ30" i="39"/>
  <c r="BQ30" i="39"/>
  <c r="BX30" i="39"/>
  <c r="CE30" i="39"/>
  <c r="CL30" i="39"/>
  <c r="CS30" i="39"/>
  <c r="CZ30" i="39"/>
  <c r="DG30" i="39"/>
  <c r="DN30" i="39"/>
  <c r="DU30" i="39"/>
  <c r="EB30" i="39"/>
  <c r="M31" i="39"/>
  <c r="T31" i="39"/>
  <c r="AA31" i="39"/>
  <c r="AH31" i="39"/>
  <c r="AO31" i="39"/>
  <c r="AV31" i="39"/>
  <c r="BC31" i="39"/>
  <c r="BJ31" i="39"/>
  <c r="BQ31" i="39"/>
  <c r="BX31" i="39"/>
  <c r="CE31" i="39"/>
  <c r="CL31" i="39"/>
  <c r="CS31" i="39"/>
  <c r="CZ31" i="39"/>
  <c r="DG31" i="39"/>
  <c r="DN31" i="39"/>
  <c r="DU31" i="39"/>
  <c r="EB31" i="39"/>
  <c r="M32" i="39"/>
  <c r="T32" i="39"/>
  <c r="AA32" i="39"/>
  <c r="AH32" i="39"/>
  <c r="AO32" i="39"/>
  <c r="AV32" i="39"/>
  <c r="BC32" i="39"/>
  <c r="BJ32" i="39"/>
  <c r="BQ32" i="39"/>
  <c r="BX32" i="39"/>
  <c r="CE32" i="39"/>
  <c r="CL32" i="39"/>
  <c r="CS32" i="39"/>
  <c r="CZ32" i="39"/>
  <c r="DG32" i="39"/>
  <c r="DN32" i="39"/>
  <c r="DU32" i="39"/>
  <c r="EB32" i="39"/>
  <c r="M33" i="39"/>
  <c r="T33" i="39"/>
  <c r="AA33" i="39"/>
  <c r="AH33" i="39"/>
  <c r="AO33" i="39"/>
  <c r="AV33" i="39"/>
  <c r="BC33" i="39"/>
  <c r="BJ33" i="39"/>
  <c r="BQ33" i="39"/>
  <c r="BX33" i="39"/>
  <c r="CE33" i="39"/>
  <c r="CL33" i="39"/>
  <c r="CS33" i="39"/>
  <c r="CZ33" i="39"/>
  <c r="DG33" i="39"/>
  <c r="DN33" i="39"/>
  <c r="DU33" i="39"/>
  <c r="EB33" i="39"/>
  <c r="M34" i="39"/>
  <c r="T34" i="39"/>
  <c r="AA34" i="39"/>
  <c r="AH34" i="39"/>
  <c r="AO34" i="39"/>
  <c r="AV34" i="39"/>
  <c r="BC34" i="39"/>
  <c r="BJ34" i="39"/>
  <c r="BQ34" i="39"/>
  <c r="BX34" i="39"/>
  <c r="CE34" i="39"/>
  <c r="CL34" i="39"/>
  <c r="CS34" i="39"/>
  <c r="CZ34" i="39"/>
  <c r="DG34" i="39"/>
  <c r="DN34" i="39"/>
  <c r="DU34" i="39"/>
  <c r="EB34" i="39"/>
  <c r="M35" i="39"/>
  <c r="T35" i="39"/>
  <c r="AA35" i="39"/>
  <c r="AH35" i="39"/>
  <c r="AO35" i="39"/>
  <c r="AV35" i="39"/>
  <c r="BC35" i="39"/>
  <c r="BJ35" i="39"/>
  <c r="BQ35" i="39"/>
  <c r="BX35" i="39"/>
  <c r="CE35" i="39"/>
  <c r="CL35" i="39"/>
  <c r="CS35" i="39"/>
  <c r="CZ35" i="39"/>
  <c r="DG35" i="39"/>
  <c r="DN35" i="39"/>
  <c r="DU35" i="39"/>
  <c r="EB35" i="39"/>
  <c r="M36" i="39"/>
  <c r="T36" i="39"/>
  <c r="AA36" i="39"/>
  <c r="AH36" i="39"/>
  <c r="AO36" i="39"/>
  <c r="AV36" i="39"/>
  <c r="BC36" i="39"/>
  <c r="BJ36" i="39"/>
  <c r="BQ36" i="39"/>
  <c r="BX36" i="39"/>
  <c r="CE36" i="39"/>
  <c r="CL36" i="39"/>
  <c r="CS36" i="39"/>
  <c r="CZ36" i="39"/>
  <c r="DG36" i="39"/>
  <c r="DN36" i="39"/>
  <c r="DU36" i="39"/>
  <c r="EB36" i="39"/>
  <c r="M37" i="39"/>
  <c r="T37" i="39"/>
  <c r="AA37" i="39"/>
  <c r="AH37" i="39"/>
  <c r="AO37" i="39"/>
  <c r="AV37" i="39"/>
  <c r="BC37" i="39"/>
  <c r="BJ37" i="39"/>
  <c r="BQ37" i="39"/>
  <c r="BX37" i="39"/>
  <c r="CE37" i="39"/>
  <c r="CL37" i="39"/>
  <c r="CS37" i="39"/>
  <c r="CZ37" i="39"/>
  <c r="DG37" i="39"/>
  <c r="DN37" i="39"/>
  <c r="DU37" i="39"/>
  <c r="EB37" i="39"/>
  <c r="M38" i="39"/>
  <c r="T38" i="39"/>
  <c r="AA38" i="39"/>
  <c r="AH38" i="39"/>
  <c r="AO38" i="39"/>
  <c r="AV38" i="39"/>
  <c r="BC38" i="39"/>
  <c r="BJ38" i="39"/>
  <c r="BQ38" i="39"/>
  <c r="BX38" i="39"/>
  <c r="CE38" i="39"/>
  <c r="CL38" i="39"/>
  <c r="CS38" i="39"/>
  <c r="CZ38" i="39"/>
  <c r="DG38" i="39"/>
  <c r="DN38" i="39"/>
  <c r="DU38" i="39"/>
  <c r="EB38" i="39"/>
  <c r="M39" i="39"/>
  <c r="T39" i="39"/>
  <c r="AA39" i="39"/>
  <c r="AH39" i="39"/>
  <c r="AO39" i="39"/>
  <c r="AV39" i="39"/>
  <c r="BC39" i="39"/>
  <c r="BJ39" i="39"/>
  <c r="BQ39" i="39"/>
  <c r="BX39" i="39"/>
  <c r="CE39" i="39"/>
  <c r="CL39" i="39"/>
  <c r="CS39" i="39"/>
  <c r="CZ39" i="39"/>
  <c r="DG39" i="39"/>
  <c r="DN39" i="39"/>
  <c r="DU39" i="39"/>
  <c r="EB39" i="39"/>
  <c r="M40" i="39"/>
  <c r="T40" i="39"/>
  <c r="AA40" i="39"/>
  <c r="AH40" i="39"/>
  <c r="AO40" i="39"/>
  <c r="AV40" i="39"/>
  <c r="BC40" i="39"/>
  <c r="BJ40" i="39"/>
  <c r="BQ40" i="39"/>
  <c r="BX40" i="39"/>
  <c r="CE40" i="39"/>
  <c r="CL40" i="39"/>
  <c r="CS40" i="39"/>
  <c r="CZ40" i="39"/>
  <c r="DG40" i="39"/>
  <c r="DN40" i="39"/>
  <c r="DU40" i="39"/>
  <c r="EB40" i="39"/>
  <c r="M41" i="39"/>
  <c r="T41" i="39"/>
  <c r="AA41" i="39"/>
  <c r="AH41" i="39"/>
  <c r="AO41" i="39"/>
  <c r="AV41" i="39"/>
  <c r="BC41" i="39"/>
  <c r="BJ41" i="39"/>
  <c r="BQ41" i="39"/>
  <c r="BX41" i="39"/>
  <c r="CE41" i="39"/>
  <c r="CL41" i="39"/>
  <c r="CS41" i="39"/>
  <c r="CZ41" i="39"/>
  <c r="DG41" i="39"/>
  <c r="DN41" i="39"/>
  <c r="DU41" i="39"/>
  <c r="EB41" i="39"/>
  <c r="M42" i="39"/>
  <c r="T42" i="39"/>
  <c r="AA42" i="39"/>
  <c r="AH42" i="39"/>
  <c r="AO42" i="39"/>
  <c r="AV42" i="39"/>
  <c r="BC42" i="39"/>
  <c r="BJ42" i="39"/>
  <c r="BQ42" i="39"/>
  <c r="BX42" i="39"/>
  <c r="CE42" i="39"/>
  <c r="CL42" i="39"/>
  <c r="CS42" i="39"/>
  <c r="CZ42" i="39"/>
  <c r="DG42" i="39"/>
  <c r="DN42" i="39"/>
  <c r="DU42" i="39"/>
  <c r="EB42" i="39"/>
  <c r="M43" i="39"/>
  <c r="T43" i="39"/>
  <c r="AA43" i="39"/>
  <c r="AH43" i="39"/>
  <c r="AO43" i="39"/>
  <c r="AV43" i="39"/>
  <c r="BC43" i="39"/>
  <c r="BJ43" i="39"/>
  <c r="BQ43" i="39"/>
  <c r="BX43" i="39"/>
  <c r="CE43" i="39"/>
  <c r="CL43" i="39"/>
  <c r="CS43" i="39"/>
  <c r="CZ43" i="39"/>
  <c r="DG43" i="39"/>
  <c r="DN43" i="39"/>
  <c r="DU43" i="39"/>
  <c r="EB43" i="39"/>
  <c r="M44" i="39"/>
  <c r="T44" i="39"/>
  <c r="AA44" i="39"/>
  <c r="AH44" i="39"/>
  <c r="AO44" i="39"/>
  <c r="AV44" i="39"/>
  <c r="BC44" i="39"/>
  <c r="BJ44" i="39"/>
  <c r="BQ44" i="39"/>
  <c r="BX44" i="39"/>
  <c r="CE44" i="39"/>
  <c r="CL44" i="39"/>
  <c r="CS44" i="39"/>
  <c r="CZ44" i="39"/>
  <c r="DG44" i="39"/>
  <c r="DN44" i="39"/>
  <c r="DU44" i="39"/>
  <c r="EB44" i="39"/>
  <c r="M45" i="39"/>
  <c r="T45" i="39"/>
  <c r="AA45" i="39"/>
  <c r="AH45" i="39"/>
  <c r="AO45" i="39"/>
  <c r="AV45" i="39"/>
  <c r="BC45" i="39"/>
  <c r="BJ45" i="39"/>
  <c r="BQ45" i="39"/>
  <c r="BX45" i="39"/>
  <c r="CE45" i="39"/>
  <c r="CL45" i="39"/>
  <c r="CS45" i="39"/>
  <c r="CZ45" i="39"/>
  <c r="DG45" i="39"/>
  <c r="DN45" i="39"/>
  <c r="DU45" i="39"/>
  <c r="EB45" i="39"/>
  <c r="M46" i="39"/>
  <c r="T46" i="39"/>
  <c r="AA46" i="39"/>
  <c r="AH46" i="39"/>
  <c r="AO46" i="39"/>
  <c r="AV46" i="39"/>
  <c r="BC46" i="39"/>
  <c r="BJ46" i="39"/>
  <c r="BQ46" i="39"/>
  <c r="BX46" i="39"/>
  <c r="CE46" i="39"/>
  <c r="CL46" i="39"/>
  <c r="CS46" i="39"/>
  <c r="CZ46" i="39"/>
  <c r="DG46" i="39"/>
  <c r="DN46" i="39"/>
  <c r="DU46" i="39"/>
  <c r="EB46" i="39"/>
  <c r="M47" i="39"/>
  <c r="T47" i="39"/>
  <c r="AA47" i="39"/>
  <c r="AH47" i="39"/>
  <c r="AO47" i="39"/>
  <c r="AV47" i="39"/>
  <c r="BC47" i="39"/>
  <c r="BJ47" i="39"/>
  <c r="BQ47" i="39"/>
  <c r="BX47" i="39"/>
  <c r="CE47" i="39"/>
  <c r="CL47" i="39"/>
  <c r="CS47" i="39"/>
  <c r="CZ47" i="39"/>
  <c r="DG47" i="39"/>
  <c r="DN47" i="39"/>
  <c r="DU47" i="39"/>
  <c r="EB47" i="39"/>
  <c r="M48" i="39"/>
  <c r="T48" i="39"/>
  <c r="AA48" i="39"/>
  <c r="AH48" i="39"/>
  <c r="AO48" i="39"/>
  <c r="AV48" i="39"/>
  <c r="BC48" i="39"/>
  <c r="BJ48" i="39"/>
  <c r="BQ48" i="39"/>
  <c r="BX48" i="39"/>
  <c r="CE48" i="39"/>
  <c r="CL48" i="39"/>
  <c r="CS48" i="39"/>
  <c r="CZ48" i="39"/>
  <c r="DG48" i="39"/>
  <c r="DN48" i="39"/>
  <c r="DU48" i="39"/>
  <c r="EB48" i="39"/>
  <c r="M49" i="39"/>
  <c r="T49" i="39"/>
  <c r="AA49" i="39"/>
  <c r="AH49" i="39"/>
  <c r="AO49" i="39"/>
  <c r="AV49" i="39"/>
  <c r="BC49" i="39"/>
  <c r="BJ49" i="39"/>
  <c r="BQ49" i="39"/>
  <c r="BX49" i="39"/>
  <c r="CE49" i="39"/>
  <c r="CL49" i="39"/>
  <c r="CS49" i="39"/>
  <c r="CZ49" i="39"/>
  <c r="DG49" i="39"/>
  <c r="DN49" i="39"/>
  <c r="DU49" i="39"/>
  <c r="EB49" i="39"/>
  <c r="M50" i="39"/>
  <c r="T50" i="39"/>
  <c r="AA50" i="39"/>
  <c r="AH50" i="39"/>
  <c r="AO50" i="39"/>
  <c r="AV50" i="39"/>
  <c r="BC50" i="39"/>
  <c r="BJ50" i="39"/>
  <c r="BQ50" i="39"/>
  <c r="BX50" i="39"/>
  <c r="CE50" i="39"/>
  <c r="CL50" i="39"/>
  <c r="CS50" i="39"/>
  <c r="CZ50" i="39"/>
  <c r="DG50" i="39"/>
  <c r="DN50" i="39"/>
  <c r="DU50" i="39"/>
  <c r="EB50" i="39"/>
  <c r="M51" i="39"/>
  <c r="T51" i="39"/>
  <c r="AA51" i="39"/>
  <c r="AH51" i="39"/>
  <c r="AO51" i="39"/>
  <c r="AV51" i="39"/>
  <c r="BC51" i="39"/>
  <c r="BJ51" i="39"/>
  <c r="BQ51" i="39"/>
  <c r="BX51" i="39"/>
  <c r="CE51" i="39"/>
  <c r="CL51" i="39"/>
  <c r="CS51" i="39"/>
  <c r="CZ51" i="39"/>
  <c r="DG51" i="39"/>
  <c r="DN51" i="39"/>
  <c r="DU51" i="39"/>
  <c r="EB51" i="39"/>
  <c r="M52" i="39"/>
  <c r="T52" i="39"/>
  <c r="AA52" i="39"/>
  <c r="AH52" i="39"/>
  <c r="AO52" i="39"/>
  <c r="AV52" i="39"/>
  <c r="BC52" i="39"/>
  <c r="BJ52" i="39"/>
  <c r="BQ52" i="39"/>
  <c r="BX52" i="39"/>
  <c r="CE52" i="39"/>
  <c r="CL52" i="39"/>
  <c r="CS52" i="39"/>
  <c r="CZ52" i="39"/>
  <c r="DG52" i="39"/>
  <c r="DN52" i="39"/>
  <c r="DU52" i="39"/>
  <c r="EB52" i="39"/>
  <c r="M53" i="39"/>
  <c r="T53" i="39"/>
  <c r="AA53" i="39"/>
  <c r="AH53" i="39"/>
  <c r="AO53" i="39"/>
  <c r="AV53" i="39"/>
  <c r="BC53" i="39"/>
  <c r="BJ53" i="39"/>
  <c r="BQ53" i="39"/>
  <c r="BX53" i="39"/>
  <c r="CE53" i="39"/>
  <c r="CL53" i="39"/>
  <c r="CS53" i="39"/>
  <c r="CZ53" i="39"/>
  <c r="DG53" i="39"/>
  <c r="DN53" i="39"/>
  <c r="DU53" i="39"/>
  <c r="EB53" i="39"/>
  <c r="M54" i="39"/>
  <c r="T54" i="39"/>
  <c r="AA54" i="39"/>
  <c r="AH54" i="39"/>
  <c r="AO54" i="39"/>
  <c r="AV54" i="39"/>
  <c r="BC54" i="39"/>
  <c r="BJ54" i="39"/>
  <c r="BQ54" i="39"/>
  <c r="BX54" i="39"/>
  <c r="CE54" i="39"/>
  <c r="CL54" i="39"/>
  <c r="CS54" i="39"/>
  <c r="CZ54" i="39"/>
  <c r="DG54" i="39"/>
  <c r="DN54" i="39"/>
  <c r="DU54" i="39"/>
  <c r="EB54" i="39"/>
  <c r="M55" i="39"/>
  <c r="T55" i="39"/>
  <c r="AA55" i="39"/>
  <c r="AH55" i="39"/>
  <c r="AO55" i="39"/>
  <c r="AV55" i="39"/>
  <c r="BC55" i="39"/>
  <c r="BJ55" i="39"/>
  <c r="BQ55" i="39"/>
  <c r="BX55" i="39"/>
  <c r="CE55" i="39"/>
  <c r="CL55" i="39"/>
  <c r="CS55" i="39"/>
  <c r="CZ55" i="39"/>
  <c r="DG55" i="39"/>
  <c r="DN55" i="39"/>
  <c r="DU55" i="39"/>
  <c r="EB55" i="39"/>
  <c r="M56" i="39"/>
  <c r="T56" i="39"/>
  <c r="AA56" i="39"/>
  <c r="AH56" i="39"/>
  <c r="AO56" i="39"/>
  <c r="AV56" i="39"/>
  <c r="BC56" i="39"/>
  <c r="BJ56" i="39"/>
  <c r="BQ56" i="39"/>
  <c r="BX56" i="39"/>
  <c r="CE56" i="39"/>
  <c r="CL56" i="39"/>
  <c r="CS56" i="39"/>
  <c r="CZ56" i="39"/>
  <c r="DG56" i="39"/>
  <c r="DN56" i="39"/>
  <c r="DU56" i="39"/>
  <c r="EB56" i="39"/>
  <c r="M57" i="39"/>
  <c r="T57" i="39"/>
  <c r="AA57" i="39"/>
  <c r="AH57" i="39"/>
  <c r="AO57" i="39"/>
  <c r="AV57" i="39"/>
  <c r="BC57" i="39"/>
  <c r="BJ57" i="39"/>
  <c r="BQ57" i="39"/>
  <c r="BX57" i="39"/>
  <c r="CE57" i="39"/>
  <c r="CL57" i="39"/>
  <c r="CS57" i="39"/>
  <c r="CZ57" i="39"/>
  <c r="DG57" i="39"/>
  <c r="DN57" i="39"/>
  <c r="DU57" i="39"/>
  <c r="EB57" i="39"/>
  <c r="M58" i="39"/>
  <c r="T58" i="39"/>
  <c r="AA58" i="39"/>
  <c r="AH58" i="39"/>
  <c r="AO58" i="39"/>
  <c r="AV58" i="39"/>
  <c r="BC58" i="39"/>
  <c r="BJ58" i="39"/>
  <c r="BQ58" i="39"/>
  <c r="BX58" i="39"/>
  <c r="CE58" i="39"/>
  <c r="CL58" i="39"/>
  <c r="CS58" i="39"/>
  <c r="CZ58" i="39"/>
  <c r="DG58" i="39"/>
  <c r="DN58" i="39"/>
  <c r="DU58" i="39"/>
  <c r="EB58" i="39"/>
  <c r="M59" i="39"/>
  <c r="T59" i="39"/>
  <c r="AA59" i="39"/>
  <c r="AH59" i="39"/>
  <c r="AO59" i="39"/>
  <c r="AV59" i="39"/>
  <c r="BC59" i="39"/>
  <c r="BJ59" i="39"/>
  <c r="BQ59" i="39"/>
  <c r="BX59" i="39"/>
  <c r="CE59" i="39"/>
  <c r="CL59" i="39"/>
  <c r="CS59" i="39"/>
  <c r="CZ59" i="39"/>
  <c r="DG59" i="39"/>
  <c r="DN59" i="39"/>
  <c r="DU59" i="39"/>
  <c r="EB59" i="39"/>
  <c r="M60" i="39"/>
  <c r="T60" i="39"/>
  <c r="AA60" i="39"/>
  <c r="AH60" i="39"/>
  <c r="AO60" i="39"/>
  <c r="AV60" i="39"/>
  <c r="BC60" i="39"/>
  <c r="BJ60" i="39"/>
  <c r="BQ60" i="39"/>
  <c r="BX60" i="39"/>
  <c r="CE60" i="39"/>
  <c r="CL60" i="39"/>
  <c r="CS60" i="39"/>
  <c r="CZ60" i="39"/>
  <c r="DG60" i="39"/>
  <c r="DN60" i="39"/>
  <c r="DU60" i="39"/>
  <c r="EB60" i="39"/>
  <c r="M61" i="39"/>
  <c r="T61" i="39"/>
  <c r="AA61" i="39"/>
  <c r="AH61" i="39"/>
  <c r="AO61" i="39"/>
  <c r="AV61" i="39"/>
  <c r="BC61" i="39"/>
  <c r="BJ61" i="39"/>
  <c r="BQ61" i="39"/>
  <c r="BX61" i="39"/>
  <c r="CE61" i="39"/>
  <c r="CL61" i="39"/>
  <c r="CS61" i="39"/>
  <c r="CZ61" i="39"/>
  <c r="DG61" i="39"/>
  <c r="DN61" i="39"/>
  <c r="DU61" i="39"/>
  <c r="EB61" i="39"/>
  <c r="M62" i="39"/>
  <c r="T62" i="39"/>
  <c r="AA62" i="39"/>
  <c r="AH62" i="39"/>
  <c r="AO62" i="39"/>
  <c r="AV62" i="39"/>
  <c r="BC62" i="39"/>
  <c r="BJ62" i="39"/>
  <c r="BQ62" i="39"/>
  <c r="BX62" i="39"/>
  <c r="CE62" i="39"/>
  <c r="CL62" i="39"/>
  <c r="CS62" i="39"/>
  <c r="CZ62" i="39"/>
  <c r="DG62" i="39"/>
  <c r="DN62" i="39"/>
  <c r="DU62" i="39"/>
  <c r="EB62" i="39"/>
  <c r="M63" i="39"/>
  <c r="T63" i="39"/>
  <c r="AA63" i="39"/>
  <c r="AH63" i="39"/>
  <c r="AO63" i="39"/>
  <c r="AV63" i="39"/>
  <c r="BC63" i="39"/>
  <c r="BJ63" i="39"/>
  <c r="BQ63" i="39"/>
  <c r="BX63" i="39"/>
  <c r="CE63" i="39"/>
  <c r="CL63" i="39"/>
  <c r="CS63" i="39"/>
  <c r="CZ63" i="39"/>
  <c r="DG63" i="39"/>
  <c r="DN63" i="39"/>
  <c r="DU63" i="39"/>
  <c r="EB63" i="39"/>
  <c r="M64" i="39"/>
  <c r="T64" i="39"/>
  <c r="AA64" i="39"/>
  <c r="AH64" i="39"/>
  <c r="AO64" i="39"/>
  <c r="AV64" i="39"/>
  <c r="BC64" i="39"/>
  <c r="BJ64" i="39"/>
  <c r="BQ64" i="39"/>
  <c r="BX64" i="39"/>
  <c r="CE64" i="39"/>
  <c r="CL64" i="39"/>
  <c r="CS64" i="39"/>
  <c r="CZ64" i="39"/>
  <c r="DG64" i="39"/>
  <c r="DN64" i="39"/>
  <c r="DU64" i="39"/>
  <c r="EB64" i="39"/>
  <c r="M65" i="39"/>
  <c r="T65" i="39"/>
  <c r="AA65" i="39"/>
  <c r="AH65" i="39"/>
  <c r="AO65" i="39"/>
  <c r="AV65" i="39"/>
  <c r="BC65" i="39"/>
  <c r="BJ65" i="39"/>
  <c r="BQ65" i="39"/>
  <c r="BX65" i="39"/>
  <c r="CE65" i="39"/>
  <c r="CL65" i="39"/>
  <c r="CS65" i="39"/>
  <c r="CZ65" i="39"/>
  <c r="DG65" i="39"/>
  <c r="DN65" i="39"/>
  <c r="DU65" i="39"/>
  <c r="EB65" i="39"/>
  <c r="M66" i="39"/>
  <c r="T66" i="39"/>
  <c r="AA66" i="39"/>
  <c r="AH66" i="39"/>
  <c r="AO66" i="39"/>
  <c r="AV66" i="39"/>
  <c r="BC66" i="39"/>
  <c r="BJ66" i="39"/>
  <c r="BQ66" i="39"/>
  <c r="BX66" i="39"/>
  <c r="CE66" i="39"/>
  <c r="CL66" i="39"/>
  <c r="CS66" i="39"/>
  <c r="CZ66" i="39"/>
  <c r="DG66" i="39"/>
  <c r="DN66" i="39"/>
  <c r="DU66" i="39"/>
  <c r="EB66" i="39"/>
  <c r="M67" i="39"/>
  <c r="T67" i="39"/>
  <c r="AA67" i="39"/>
  <c r="AH67" i="39"/>
  <c r="AO67" i="39"/>
  <c r="AV67" i="39"/>
  <c r="BC67" i="39"/>
  <c r="BJ67" i="39"/>
  <c r="BQ67" i="39"/>
  <c r="BX67" i="39"/>
  <c r="CE67" i="39"/>
  <c r="CL67" i="39"/>
  <c r="CS67" i="39"/>
  <c r="CZ67" i="39"/>
  <c r="DG67" i="39"/>
  <c r="DN67" i="39"/>
  <c r="DU67" i="39"/>
  <c r="EB67" i="39"/>
  <c r="M68" i="39"/>
  <c r="T68" i="39"/>
  <c r="AA68" i="39"/>
  <c r="AH68" i="39"/>
  <c r="AO68" i="39"/>
  <c r="AV68" i="39"/>
  <c r="BC68" i="39"/>
  <c r="BJ68" i="39"/>
  <c r="BQ68" i="39"/>
  <c r="BX68" i="39"/>
  <c r="CE68" i="39"/>
  <c r="CL68" i="39"/>
  <c r="CS68" i="39"/>
  <c r="CZ68" i="39"/>
  <c r="DG68" i="39"/>
  <c r="DN68" i="39"/>
  <c r="DU68" i="39"/>
  <c r="EB68" i="39"/>
  <c r="M69" i="39"/>
  <c r="T69" i="39"/>
  <c r="AA69" i="39"/>
  <c r="AH69" i="39"/>
  <c r="AO69" i="39"/>
  <c r="AV69" i="39"/>
  <c r="BC69" i="39"/>
  <c r="BJ69" i="39"/>
  <c r="BQ69" i="39"/>
  <c r="BX69" i="39"/>
  <c r="CE69" i="39"/>
  <c r="CL69" i="39"/>
  <c r="CS69" i="39"/>
  <c r="CZ69" i="39"/>
  <c r="DG69" i="39"/>
  <c r="DN69" i="39"/>
  <c r="DU69" i="39"/>
  <c r="EB69" i="39"/>
  <c r="M70" i="39"/>
  <c r="T70" i="39"/>
  <c r="AA70" i="39"/>
  <c r="AH70" i="39"/>
  <c r="AO70" i="39"/>
  <c r="AV70" i="39"/>
  <c r="BC70" i="39"/>
  <c r="BJ70" i="39"/>
  <c r="BQ70" i="39"/>
  <c r="BX70" i="39"/>
  <c r="CE70" i="39"/>
  <c r="CL70" i="39"/>
  <c r="CS70" i="39"/>
  <c r="CZ70" i="39"/>
  <c r="DG70" i="39"/>
  <c r="DN70" i="39"/>
  <c r="DU70" i="39"/>
  <c r="EB70" i="39"/>
  <c r="M71" i="39"/>
  <c r="T71" i="39"/>
  <c r="AA71" i="39"/>
  <c r="AH71" i="39"/>
  <c r="AO71" i="39"/>
  <c r="AV71" i="39"/>
  <c r="BC71" i="39"/>
  <c r="BJ71" i="39"/>
  <c r="BQ71" i="39"/>
  <c r="BX71" i="39"/>
  <c r="CE71" i="39"/>
  <c r="CL71" i="39"/>
  <c r="CS71" i="39"/>
  <c r="CZ71" i="39"/>
  <c r="DG71" i="39"/>
  <c r="DN71" i="39"/>
  <c r="DU71" i="39"/>
  <c r="EB71" i="39"/>
  <c r="M72" i="39"/>
  <c r="T72" i="39"/>
  <c r="AA72" i="39"/>
  <c r="AH72" i="39"/>
  <c r="AO72" i="39"/>
  <c r="AV72" i="39"/>
  <c r="BC72" i="39"/>
  <c r="BJ72" i="39"/>
  <c r="BQ72" i="39"/>
  <c r="BX72" i="39"/>
  <c r="CE72" i="39"/>
  <c r="CL72" i="39"/>
  <c r="CS72" i="39"/>
  <c r="CZ72" i="39"/>
  <c r="DG72" i="39"/>
  <c r="DN72" i="39"/>
  <c r="DU72" i="39"/>
  <c r="EB72" i="39"/>
  <c r="M73" i="39"/>
  <c r="T73" i="39"/>
  <c r="AA73" i="39"/>
  <c r="AH73" i="39"/>
  <c r="AO73" i="39"/>
  <c r="AV73" i="39"/>
  <c r="BC73" i="39"/>
  <c r="BJ73" i="39"/>
  <c r="BQ73" i="39"/>
  <c r="BX73" i="39"/>
  <c r="CE73" i="39"/>
  <c r="CL73" i="39"/>
  <c r="CS73" i="39"/>
  <c r="CZ73" i="39"/>
  <c r="DG73" i="39"/>
  <c r="DN73" i="39"/>
  <c r="DU73" i="39"/>
  <c r="EB73" i="39"/>
  <c r="M74" i="39"/>
  <c r="T74" i="39"/>
  <c r="AA74" i="39"/>
  <c r="AH74" i="39"/>
  <c r="AO74" i="39"/>
  <c r="AV74" i="39"/>
  <c r="BC74" i="39"/>
  <c r="BJ74" i="39"/>
  <c r="BQ74" i="39"/>
  <c r="BX74" i="39"/>
  <c r="CE74" i="39"/>
  <c r="CL74" i="39"/>
  <c r="CS74" i="39"/>
  <c r="CZ74" i="39"/>
  <c r="DG74" i="39"/>
  <c r="DN74" i="39"/>
  <c r="DU74" i="39"/>
  <c r="EB74" i="39"/>
  <c r="M75" i="39"/>
  <c r="T75" i="39"/>
  <c r="AA75" i="39"/>
  <c r="AH75" i="39"/>
  <c r="AO75" i="39"/>
  <c r="AV75" i="39"/>
  <c r="BC75" i="39"/>
  <c r="BJ75" i="39"/>
  <c r="BQ75" i="39"/>
  <c r="BX75" i="39"/>
  <c r="CE75" i="39"/>
  <c r="CL75" i="39"/>
  <c r="CS75" i="39"/>
  <c r="CZ75" i="39"/>
  <c r="DG75" i="39"/>
  <c r="DN75" i="39"/>
  <c r="DU75" i="39"/>
  <c r="EB75" i="39"/>
  <c r="M76" i="39"/>
  <c r="T76" i="39"/>
  <c r="AA76" i="39"/>
  <c r="AH76" i="39"/>
  <c r="AO76" i="39"/>
  <c r="AV76" i="39"/>
  <c r="BC76" i="39"/>
  <c r="BJ76" i="39"/>
  <c r="BQ76" i="39"/>
  <c r="BX76" i="39"/>
  <c r="CE76" i="39"/>
  <c r="CL76" i="39"/>
  <c r="CS76" i="39"/>
  <c r="CZ76" i="39"/>
  <c r="DG76" i="39"/>
  <c r="DN76" i="39"/>
  <c r="DU76" i="39"/>
  <c r="EB76" i="39"/>
  <c r="M77" i="39"/>
  <c r="T77" i="39"/>
  <c r="AA77" i="39"/>
  <c r="AH77" i="39"/>
  <c r="AO77" i="39"/>
  <c r="AV77" i="39"/>
  <c r="BC77" i="39"/>
  <c r="BJ77" i="39"/>
  <c r="BQ77" i="39"/>
  <c r="BX77" i="39"/>
  <c r="CE77" i="39"/>
  <c r="CL77" i="39"/>
  <c r="CS77" i="39"/>
  <c r="CZ77" i="39"/>
  <c r="DG77" i="39"/>
  <c r="DN77" i="39"/>
  <c r="DU77" i="39"/>
  <c r="EB77" i="39"/>
  <c r="M78" i="39"/>
  <c r="T78" i="39"/>
  <c r="AA78" i="39"/>
  <c r="AH78" i="39"/>
  <c r="AO78" i="39"/>
  <c r="AV78" i="39"/>
  <c r="BC78" i="39"/>
  <c r="BJ78" i="39"/>
  <c r="BQ78" i="39"/>
  <c r="BX78" i="39"/>
  <c r="CE78" i="39"/>
  <c r="CL78" i="39"/>
  <c r="CS78" i="39"/>
  <c r="CZ78" i="39"/>
  <c r="DG78" i="39"/>
  <c r="DN78" i="39"/>
  <c r="DU78" i="39"/>
  <c r="EB78" i="39"/>
  <c r="M79" i="39"/>
  <c r="T79" i="39"/>
  <c r="AA79" i="39"/>
  <c r="AH79" i="39"/>
  <c r="AO79" i="39"/>
  <c r="AV79" i="39"/>
  <c r="BC79" i="39"/>
  <c r="BJ79" i="39"/>
  <c r="BQ79" i="39"/>
  <c r="BX79" i="39"/>
  <c r="CE79" i="39"/>
  <c r="CL79" i="39"/>
  <c r="CS79" i="39"/>
  <c r="CZ79" i="39"/>
  <c r="DG79" i="39"/>
  <c r="DN79" i="39"/>
  <c r="DU79" i="39"/>
  <c r="EB79" i="39"/>
  <c r="M80" i="39"/>
  <c r="T80" i="39"/>
  <c r="AA80" i="39"/>
  <c r="AH80" i="39"/>
  <c r="AO80" i="39"/>
  <c r="AV80" i="39"/>
  <c r="BC80" i="39"/>
  <c r="BJ80" i="39"/>
  <c r="BQ80" i="39"/>
  <c r="BX80" i="39"/>
  <c r="CE80" i="39"/>
  <c r="CL80" i="39"/>
  <c r="CS80" i="39"/>
  <c r="CZ80" i="39"/>
  <c r="DG80" i="39"/>
  <c r="DN80" i="39"/>
  <c r="DU80" i="39"/>
  <c r="EB80" i="39"/>
  <c r="M81" i="39"/>
  <c r="T81" i="39"/>
  <c r="AA81" i="39"/>
  <c r="AH81" i="39"/>
  <c r="AO81" i="39"/>
  <c r="AV81" i="39"/>
  <c r="BC81" i="39"/>
  <c r="BJ81" i="39"/>
  <c r="BQ81" i="39"/>
  <c r="BX81" i="39"/>
  <c r="CE81" i="39"/>
  <c r="CL81" i="39"/>
  <c r="CS81" i="39"/>
  <c r="CZ81" i="39"/>
  <c r="DG81" i="39"/>
  <c r="DN81" i="39"/>
  <c r="DU81" i="39"/>
  <c r="EB81" i="39"/>
  <c r="M82" i="39"/>
  <c r="T82" i="39"/>
  <c r="AA82" i="39"/>
  <c r="AH82" i="39"/>
  <c r="AO82" i="39"/>
  <c r="AV82" i="39"/>
  <c r="BC82" i="39"/>
  <c r="BJ82" i="39"/>
  <c r="BQ82" i="39"/>
  <c r="BX82" i="39"/>
  <c r="CE82" i="39"/>
  <c r="CL82" i="39"/>
  <c r="CS82" i="39"/>
  <c r="CZ82" i="39"/>
  <c r="DG82" i="39"/>
  <c r="DN82" i="39"/>
  <c r="DU82" i="39"/>
  <c r="EB82" i="39"/>
  <c r="M83" i="39"/>
  <c r="T83" i="39"/>
  <c r="AA83" i="39"/>
  <c r="AH83" i="39"/>
  <c r="AO83" i="39"/>
  <c r="AV83" i="39"/>
  <c r="BC83" i="39"/>
  <c r="BJ83" i="39"/>
  <c r="BQ83" i="39"/>
  <c r="BX83" i="39"/>
  <c r="CE83" i="39"/>
  <c r="CL83" i="39"/>
  <c r="CS83" i="39"/>
  <c r="CZ83" i="39"/>
  <c r="DG83" i="39"/>
  <c r="DN83" i="39"/>
  <c r="DU83" i="39"/>
  <c r="EB83" i="39"/>
  <c r="M84" i="39"/>
  <c r="T84" i="39"/>
  <c r="AA84" i="39"/>
  <c r="AH84" i="39"/>
  <c r="AO84" i="39"/>
  <c r="AV84" i="39"/>
  <c r="BC84" i="39"/>
  <c r="BJ84" i="39"/>
  <c r="BQ84" i="39"/>
  <c r="BX84" i="39"/>
  <c r="CE84" i="39"/>
  <c r="CL84" i="39"/>
  <c r="CS84" i="39"/>
  <c r="CZ84" i="39"/>
  <c r="DG84" i="39"/>
  <c r="DN84" i="39"/>
  <c r="DU84" i="39"/>
  <c r="EB84" i="39"/>
  <c r="M85" i="39"/>
  <c r="T85" i="39"/>
  <c r="AA85" i="39"/>
  <c r="AH85" i="39"/>
  <c r="AO85" i="39"/>
  <c r="AV85" i="39"/>
  <c r="BC85" i="39"/>
  <c r="BJ85" i="39"/>
  <c r="BQ85" i="39"/>
  <c r="BX85" i="39"/>
  <c r="CE85" i="39"/>
  <c r="CL85" i="39"/>
  <c r="CS85" i="39"/>
  <c r="CZ85" i="39"/>
  <c r="DG85" i="39"/>
  <c r="DN85" i="39"/>
  <c r="DU85" i="39"/>
  <c r="EB85" i="39"/>
  <c r="M86" i="39"/>
  <c r="T86" i="39"/>
  <c r="AA86" i="39"/>
  <c r="AH86" i="39"/>
  <c r="AO86" i="39"/>
  <c r="AV86" i="39"/>
  <c r="BC86" i="39"/>
  <c r="BJ86" i="39"/>
  <c r="BQ86" i="39"/>
  <c r="BX86" i="39"/>
  <c r="CE86" i="39"/>
  <c r="CL86" i="39"/>
  <c r="CS86" i="39"/>
  <c r="CZ86" i="39"/>
  <c r="DG86" i="39"/>
  <c r="DN86" i="39"/>
  <c r="DU86" i="39"/>
  <c r="EB86" i="39"/>
  <c r="M87" i="39"/>
  <c r="T87" i="39"/>
  <c r="AA87" i="39"/>
  <c r="AH87" i="39"/>
  <c r="AO87" i="39"/>
  <c r="AV87" i="39"/>
  <c r="BC87" i="39"/>
  <c r="BJ87" i="39"/>
  <c r="BQ87" i="39"/>
  <c r="BX87" i="39"/>
  <c r="CE87" i="39"/>
  <c r="CL87" i="39"/>
  <c r="CS87" i="39"/>
  <c r="CZ87" i="39"/>
  <c r="DG87" i="39"/>
  <c r="DN87" i="39"/>
  <c r="DU87" i="39"/>
  <c r="EB87" i="39"/>
  <c r="M88" i="39"/>
  <c r="T88" i="39"/>
  <c r="AA88" i="39"/>
  <c r="AH88" i="39"/>
  <c r="AV88" i="39"/>
  <c r="BC88" i="39"/>
  <c r="BJ88" i="39"/>
  <c r="BQ88" i="39"/>
  <c r="BX88" i="39"/>
  <c r="CE88" i="39"/>
  <c r="CL88" i="39"/>
  <c r="CS88" i="39"/>
  <c r="CZ88" i="39"/>
  <c r="DG88" i="39"/>
  <c r="DN88" i="39"/>
  <c r="DU88" i="39"/>
  <c r="EB88" i="39"/>
  <c r="M89" i="39"/>
  <c r="AA89" i="39"/>
  <c r="AH89" i="39"/>
  <c r="AV89" i="39"/>
  <c r="BC89" i="39"/>
  <c r="BJ89" i="39"/>
  <c r="BQ89" i="39"/>
  <c r="BX89" i="39"/>
  <c r="CE89" i="39"/>
  <c r="CL89" i="39"/>
  <c r="CS89" i="39"/>
  <c r="CZ89" i="39"/>
  <c r="DG89" i="39"/>
  <c r="DN89" i="39"/>
  <c r="DU89" i="39"/>
  <c r="EB89" i="39"/>
  <c r="M90" i="39"/>
  <c r="AA90" i="39"/>
  <c r="AH90" i="39"/>
  <c r="AV90" i="39"/>
  <c r="BC90" i="39"/>
  <c r="BJ90" i="39"/>
  <c r="BQ90" i="39"/>
  <c r="BX90" i="39"/>
  <c r="CE90" i="39"/>
  <c r="CL90" i="39"/>
  <c r="CS90" i="39"/>
  <c r="CZ90" i="39"/>
  <c r="DG90" i="39"/>
  <c r="DN90" i="39"/>
  <c r="DU90" i="39"/>
  <c r="EB90" i="39"/>
  <c r="M91" i="39"/>
  <c r="AA91" i="39"/>
  <c r="AH91" i="39"/>
  <c r="AV91" i="39"/>
  <c r="BC91" i="39"/>
  <c r="BJ91" i="39"/>
  <c r="BQ91" i="39"/>
  <c r="BX91" i="39"/>
  <c r="CE91" i="39"/>
  <c r="CL91" i="39"/>
  <c r="CS91" i="39"/>
  <c r="CZ91" i="39"/>
  <c r="DG91" i="39"/>
  <c r="DN91" i="39"/>
  <c r="DU91" i="39"/>
  <c r="EB91" i="39"/>
  <c r="M92" i="39"/>
  <c r="AH92" i="39"/>
  <c r="AV92" i="39"/>
  <c r="BC92" i="39"/>
  <c r="BJ92" i="39"/>
  <c r="BQ92" i="39"/>
  <c r="BX92" i="39"/>
  <c r="CE92" i="39"/>
  <c r="CL92" i="39"/>
  <c r="CS92" i="39"/>
  <c r="CZ92" i="39"/>
  <c r="DG92" i="39"/>
  <c r="DN92" i="39"/>
  <c r="DU92" i="39"/>
  <c r="EB92" i="39"/>
  <c r="M93" i="39"/>
  <c r="AH93" i="39"/>
  <c r="AV93" i="39"/>
  <c r="BC93" i="39"/>
  <c r="BJ93" i="39"/>
  <c r="BQ93" i="39"/>
  <c r="BX93" i="39"/>
  <c r="CE93" i="39"/>
  <c r="CL93" i="39"/>
  <c r="CS93" i="39"/>
  <c r="CZ93" i="39"/>
  <c r="DG93" i="39"/>
  <c r="DN93" i="39"/>
  <c r="DU93" i="39"/>
  <c r="EB93" i="39"/>
  <c r="M94" i="39"/>
  <c r="AH94" i="39"/>
  <c r="AV94" i="39"/>
  <c r="BC94" i="39"/>
  <c r="BQ94" i="39"/>
  <c r="BX94" i="39"/>
  <c r="CE94" i="39"/>
  <c r="CL94" i="39"/>
  <c r="CS94" i="39"/>
  <c r="CZ94" i="39"/>
  <c r="DG94" i="39"/>
  <c r="DN94" i="39"/>
  <c r="DU94" i="39"/>
  <c r="EB94" i="39"/>
  <c r="M95" i="39"/>
  <c r="AH95" i="39"/>
  <c r="AV95" i="39"/>
  <c r="BC95" i="39"/>
  <c r="BQ95" i="39"/>
  <c r="BX95" i="39"/>
  <c r="CE95" i="39"/>
  <c r="CL95" i="39"/>
  <c r="CS95" i="39"/>
  <c r="CZ95" i="39"/>
  <c r="DG95" i="39"/>
  <c r="DN95" i="39"/>
  <c r="DU95" i="39"/>
  <c r="M96" i="39"/>
  <c r="AH96" i="39"/>
  <c r="AV96" i="39"/>
  <c r="BC96" i="39"/>
  <c r="BQ96" i="39"/>
  <c r="BX96" i="39"/>
  <c r="CE96" i="39"/>
  <c r="CL96" i="39"/>
  <c r="CS96" i="39"/>
  <c r="CZ96" i="39"/>
  <c r="DG96" i="39"/>
  <c r="DN96" i="39"/>
  <c r="DU96" i="39"/>
  <c r="M97" i="39"/>
  <c r="AH97" i="39"/>
  <c r="AV97" i="39"/>
  <c r="BC97" i="39"/>
  <c r="BQ97" i="39"/>
  <c r="BX97" i="39"/>
  <c r="CE97" i="39"/>
  <c r="CL97" i="39"/>
  <c r="CS97" i="39"/>
  <c r="CZ97" i="39"/>
  <c r="DG97" i="39"/>
  <c r="DN97" i="39"/>
  <c r="DU97" i="39"/>
  <c r="M98" i="39"/>
  <c r="AH98" i="39"/>
  <c r="AV98" i="39"/>
  <c r="BC98" i="39"/>
  <c r="BX98" i="39"/>
  <c r="CE98" i="39"/>
  <c r="CL98" i="39"/>
  <c r="CS98" i="39"/>
  <c r="CZ98" i="39"/>
  <c r="DG98" i="39"/>
  <c r="DU98" i="39"/>
  <c r="M99" i="39"/>
  <c r="AH99" i="39"/>
  <c r="AV99" i="39"/>
  <c r="BC99" i="39"/>
  <c r="BX99" i="39"/>
  <c r="CE99" i="39"/>
  <c r="CL99" i="39"/>
  <c r="CS99" i="39"/>
  <c r="CZ99" i="39"/>
  <c r="DG99" i="39"/>
  <c r="DU99" i="39"/>
  <c r="M100" i="39"/>
  <c r="AV100" i="39"/>
  <c r="BX100" i="39"/>
  <c r="CE100" i="39"/>
  <c r="CL100" i="39"/>
  <c r="CS100" i="39"/>
  <c r="CZ100" i="39"/>
  <c r="DG100" i="39"/>
  <c r="DU100" i="39"/>
  <c r="M101" i="39"/>
  <c r="AV101" i="39"/>
  <c r="BX101" i="39"/>
  <c r="CE101" i="39"/>
  <c r="CL101" i="39"/>
  <c r="CS101" i="39"/>
  <c r="CZ101" i="39"/>
  <c r="DG101" i="39"/>
  <c r="DU101" i="39"/>
  <c r="M102" i="39"/>
  <c r="AV102" i="39"/>
  <c r="BX102" i="39"/>
  <c r="CE102" i="39"/>
  <c r="CL102" i="39"/>
  <c r="CS102" i="39"/>
  <c r="CZ102" i="39"/>
  <c r="DG102" i="39"/>
  <c r="DU102" i="39"/>
  <c r="M103" i="39"/>
  <c r="AV103" i="39"/>
  <c r="BX103" i="39"/>
  <c r="CE103" i="39"/>
  <c r="CL103" i="39"/>
  <c r="CS103" i="39"/>
  <c r="CZ103" i="39"/>
  <c r="DG103" i="39"/>
  <c r="DU103" i="39"/>
  <c r="M104" i="39"/>
  <c r="AV104" i="39"/>
  <c r="BX104" i="39"/>
  <c r="CE104" i="39"/>
  <c r="CL104" i="39"/>
  <c r="CS104" i="39"/>
  <c r="CZ104" i="39"/>
  <c r="DG104" i="39"/>
  <c r="DU104" i="39"/>
  <c r="M105" i="39"/>
  <c r="BX105" i="39"/>
  <c r="CE105" i="39"/>
  <c r="CL105" i="39"/>
  <c r="CS105" i="39"/>
  <c r="CZ105" i="39"/>
  <c r="DG105" i="39"/>
  <c r="DU105" i="39"/>
  <c r="BX106" i="39"/>
  <c r="CE106" i="39"/>
  <c r="CL106" i="39"/>
  <c r="CS106" i="39"/>
  <c r="CZ106" i="39"/>
  <c r="DG106" i="39"/>
  <c r="DU106" i="39"/>
  <c r="BX107" i="39"/>
  <c r="CE107" i="39"/>
  <c r="CL107" i="39"/>
  <c r="CS107" i="39"/>
  <c r="CZ107" i="39"/>
  <c r="DG107" i="39"/>
  <c r="DU107" i="39"/>
  <c r="BX108" i="39"/>
  <c r="CE108" i="39"/>
  <c r="CS108" i="39"/>
  <c r="CZ108" i="39"/>
  <c r="DG108" i="39"/>
  <c r="DU108" i="39"/>
  <c r="BX109" i="39"/>
  <c r="CE109" i="39"/>
  <c r="CS109" i="39"/>
  <c r="CZ109" i="39"/>
  <c r="DG109" i="39"/>
  <c r="DU109" i="39"/>
  <c r="BX110" i="39"/>
  <c r="CE110" i="39"/>
  <c r="CS110" i="39"/>
  <c r="CZ110" i="39"/>
  <c r="DG110" i="39"/>
  <c r="DU110" i="39"/>
  <c r="BX111" i="39"/>
  <c r="CE111" i="39"/>
  <c r="CS111" i="39"/>
  <c r="CZ111" i="39"/>
  <c r="DG111" i="39"/>
  <c r="DU111" i="39"/>
  <c r="BX112" i="39"/>
  <c r="CE112" i="39"/>
  <c r="CS112" i="39"/>
  <c r="CZ112" i="39"/>
  <c r="DG112" i="39"/>
  <c r="DU112" i="39"/>
  <c r="BX113" i="39"/>
  <c r="CE113" i="39"/>
  <c r="CS113" i="39"/>
  <c r="CZ113" i="39"/>
  <c r="DG113" i="39"/>
  <c r="DU113" i="39"/>
  <c r="BX114" i="39"/>
  <c r="CE114" i="39"/>
  <c r="CS114" i="39"/>
  <c r="CZ114" i="39"/>
  <c r="DG114" i="39"/>
  <c r="BX115" i="39"/>
  <c r="CE115" i="39"/>
  <c r="CS115" i="39"/>
  <c r="CZ115" i="39"/>
  <c r="DG115" i="39"/>
  <c r="BX116" i="39"/>
  <c r="CE116" i="39"/>
  <c r="CS116" i="39"/>
  <c r="CZ116" i="39"/>
  <c r="DG116" i="39"/>
  <c r="BX117" i="39"/>
  <c r="CE117" i="39"/>
  <c r="CS117" i="39"/>
  <c r="CZ117" i="39"/>
  <c r="DG117" i="39"/>
  <c r="BX118" i="39"/>
  <c r="CE118" i="39"/>
  <c r="CS118" i="39"/>
  <c r="CZ118" i="39"/>
  <c r="DG118" i="39"/>
  <c r="BX119" i="39"/>
  <c r="CE119" i="39"/>
  <c r="CS119" i="39"/>
  <c r="CZ119" i="39"/>
  <c r="DG119" i="39"/>
  <c r="BX120" i="39"/>
  <c r="CE120" i="39"/>
  <c r="CS120" i="39"/>
  <c r="CZ120" i="39"/>
  <c r="DG120" i="39"/>
  <c r="BX121" i="39"/>
  <c r="CE121" i="39"/>
  <c r="CS121" i="39"/>
  <c r="CZ121" i="39"/>
  <c r="DG121" i="39"/>
  <c r="BX122" i="39"/>
  <c r="CE122" i="39"/>
  <c r="CS122" i="39"/>
  <c r="CZ122" i="39"/>
  <c r="DG122" i="39"/>
  <c r="BX123" i="39"/>
  <c r="CE123" i="39"/>
  <c r="CS123" i="39"/>
  <c r="CZ123" i="39"/>
  <c r="BX124" i="39"/>
  <c r="CS124" i="39"/>
  <c r="CZ124" i="39"/>
  <c r="BX125" i="39"/>
  <c r="CS125" i="39"/>
  <c r="CZ125" i="39"/>
  <c r="BX126" i="39"/>
  <c r="CZ126" i="39"/>
  <c r="BX127" i="39"/>
  <c r="CZ127" i="39"/>
  <c r="BX128" i="39"/>
  <c r="CZ128" i="39"/>
  <c r="CZ129" i="39"/>
  <c r="M132" i="39"/>
  <c r="T132" i="39"/>
  <c r="AA132" i="39"/>
  <c r="AH132" i="39"/>
  <c r="AO132" i="39"/>
  <c r="AV132" i="39"/>
  <c r="BC132" i="39"/>
  <c r="BJ132" i="39"/>
  <c r="BQ132" i="39"/>
  <c r="BX132" i="39"/>
  <c r="CE132" i="39"/>
  <c r="CL132" i="39"/>
  <c r="CS132" i="39"/>
  <c r="CZ132" i="39"/>
  <c r="DG132" i="39"/>
  <c r="DN132" i="39"/>
  <c r="DU132" i="39"/>
  <c r="EB132" i="39"/>
  <c r="M133" i="39"/>
  <c r="T133" i="39"/>
  <c r="AA133" i="39"/>
  <c r="AH133" i="39"/>
  <c r="AO133" i="39"/>
  <c r="AV133" i="39"/>
  <c r="BC133" i="39"/>
  <c r="BJ133" i="39"/>
  <c r="BQ133" i="39"/>
  <c r="BX133" i="39"/>
  <c r="CE133" i="39"/>
  <c r="CL133" i="39"/>
  <c r="CS133" i="39"/>
  <c r="CZ133" i="39"/>
  <c r="DG133" i="39"/>
  <c r="DN133" i="39"/>
  <c r="DU133" i="39"/>
  <c r="EB133" i="39"/>
  <c r="M134" i="39"/>
  <c r="T134" i="39"/>
  <c r="AA134" i="39"/>
  <c r="AH134" i="39"/>
  <c r="AO134" i="39"/>
  <c r="AV134" i="39"/>
  <c r="BC134" i="39"/>
  <c r="BJ134" i="39"/>
  <c r="BQ134" i="39"/>
  <c r="BX134" i="39"/>
  <c r="CE134" i="39"/>
  <c r="CL134" i="39"/>
  <c r="CS134" i="39"/>
  <c r="CZ134" i="39"/>
  <c r="DG134" i="39"/>
  <c r="DN134" i="39"/>
  <c r="DU134" i="39"/>
  <c r="EB134" i="39"/>
  <c r="M135" i="39"/>
  <c r="T135" i="39"/>
  <c r="AA135" i="39"/>
  <c r="AH135" i="39"/>
  <c r="AO135" i="39"/>
  <c r="AV135" i="39"/>
  <c r="BC135" i="39"/>
  <c r="BJ135" i="39"/>
  <c r="BQ135" i="39"/>
  <c r="BX135" i="39"/>
  <c r="CE135" i="39"/>
  <c r="CL135" i="39"/>
  <c r="CS135" i="39"/>
  <c r="CZ135" i="39"/>
  <c r="DG135" i="39"/>
  <c r="DN135" i="39"/>
  <c r="DU135" i="39"/>
  <c r="EB135" i="39"/>
  <c r="M136" i="39"/>
  <c r="T136" i="39"/>
  <c r="AA136" i="39"/>
  <c r="AH136" i="39"/>
  <c r="AO136" i="39"/>
  <c r="AV136" i="39"/>
  <c r="BC136" i="39"/>
  <c r="BJ136" i="39"/>
  <c r="BQ136" i="39"/>
  <c r="BX136" i="39"/>
  <c r="CE136" i="39"/>
  <c r="CL136" i="39"/>
  <c r="CS136" i="39"/>
  <c r="CZ136" i="39"/>
  <c r="DG136" i="39"/>
  <c r="DN136" i="39"/>
  <c r="DU136" i="39"/>
  <c r="EB136" i="39"/>
  <c r="M137" i="39"/>
  <c r="T137" i="39"/>
  <c r="AA137" i="39"/>
  <c r="AH137" i="39"/>
  <c r="AO137" i="39"/>
  <c r="AV137" i="39"/>
  <c r="BC137" i="39"/>
  <c r="BJ137" i="39"/>
  <c r="BQ137" i="39"/>
  <c r="BX137" i="39"/>
  <c r="CE137" i="39"/>
  <c r="CL137" i="39"/>
  <c r="CS137" i="39"/>
  <c r="CZ137" i="39"/>
  <c r="DG137" i="39"/>
  <c r="DN137" i="39"/>
  <c r="DU137" i="39"/>
  <c r="EB137" i="39"/>
  <c r="M138" i="39"/>
  <c r="T138" i="39"/>
  <c r="AA138" i="39"/>
  <c r="AH138" i="39"/>
  <c r="AO138" i="39"/>
  <c r="AV138" i="39"/>
  <c r="BC138" i="39"/>
  <c r="BJ138" i="39"/>
  <c r="BQ138" i="39"/>
  <c r="BX138" i="39"/>
  <c r="CE138" i="39"/>
  <c r="CL138" i="39"/>
  <c r="CS138" i="39"/>
  <c r="CZ138" i="39"/>
  <c r="DG138" i="39"/>
  <c r="DN138" i="39"/>
  <c r="DU138" i="39"/>
  <c r="EB138" i="39"/>
  <c r="M139" i="39"/>
  <c r="T139" i="39"/>
  <c r="AA139" i="39"/>
  <c r="AH139" i="39"/>
  <c r="AO139" i="39"/>
  <c r="AV139" i="39"/>
  <c r="BC139" i="39"/>
  <c r="BJ139" i="39"/>
  <c r="BQ139" i="39"/>
  <c r="BX139" i="39"/>
  <c r="CE139" i="39"/>
  <c r="CL139" i="39"/>
  <c r="CS139" i="39"/>
  <c r="CZ139" i="39"/>
  <c r="DG139" i="39"/>
  <c r="DN139" i="39"/>
  <c r="DU139" i="39"/>
  <c r="EB139" i="39"/>
  <c r="M140" i="39"/>
  <c r="T140" i="39"/>
  <c r="AA140" i="39"/>
  <c r="AH140" i="39"/>
  <c r="AO140" i="39"/>
  <c r="AV140" i="39"/>
  <c r="BC140" i="39"/>
  <c r="BJ140" i="39"/>
  <c r="BQ140" i="39"/>
  <c r="BX140" i="39"/>
  <c r="CE140" i="39"/>
  <c r="CL140" i="39"/>
  <c r="CS140" i="39"/>
  <c r="CZ140" i="39"/>
  <c r="DG140" i="39"/>
  <c r="DN140" i="39"/>
  <c r="DU140" i="39"/>
  <c r="EB140" i="39"/>
  <c r="M141" i="39"/>
  <c r="T141" i="39"/>
  <c r="AA141" i="39"/>
  <c r="AH141" i="39"/>
  <c r="AO141" i="39"/>
  <c r="AV141" i="39"/>
  <c r="BC141" i="39"/>
  <c r="BJ141" i="39"/>
  <c r="BQ141" i="39"/>
  <c r="BX141" i="39"/>
  <c r="CE141" i="39"/>
  <c r="CL141" i="39"/>
  <c r="CS141" i="39"/>
  <c r="CZ141" i="39"/>
  <c r="DG141" i="39"/>
  <c r="DN141" i="39"/>
  <c r="DU141" i="39"/>
  <c r="EB141" i="39"/>
  <c r="M142" i="39"/>
  <c r="T142" i="39"/>
  <c r="AA142" i="39"/>
  <c r="AH142" i="39"/>
  <c r="AO142" i="39"/>
  <c r="AV142" i="39"/>
  <c r="BC142" i="39"/>
  <c r="BJ142" i="39"/>
  <c r="BQ142" i="39"/>
  <c r="BX142" i="39"/>
  <c r="CE142" i="39"/>
  <c r="CL142" i="39"/>
  <c r="CS142" i="39"/>
  <c r="CZ142" i="39"/>
  <c r="DG142" i="39"/>
  <c r="DN142" i="39"/>
  <c r="DU142" i="39"/>
  <c r="EB142" i="39"/>
  <c r="M143" i="39"/>
  <c r="T143" i="39"/>
  <c r="AA143" i="39"/>
  <c r="AH143" i="39"/>
  <c r="AO143" i="39"/>
  <c r="AV143" i="39"/>
  <c r="BC143" i="39"/>
  <c r="BJ143" i="39"/>
  <c r="BQ143" i="39"/>
  <c r="BX143" i="39"/>
  <c r="CE143" i="39"/>
  <c r="CL143" i="39"/>
  <c r="CS143" i="39"/>
  <c r="CZ143" i="39"/>
  <c r="DG143" i="39"/>
  <c r="DN143" i="39"/>
  <c r="DU143" i="39"/>
  <c r="EB143" i="39"/>
  <c r="M144" i="39"/>
  <c r="T144" i="39"/>
  <c r="AA144" i="39"/>
  <c r="AH144" i="39"/>
  <c r="AO144" i="39"/>
  <c r="AV144" i="39"/>
  <c r="BC144" i="39"/>
  <c r="BJ144" i="39"/>
  <c r="BQ144" i="39"/>
  <c r="BX144" i="39"/>
  <c r="CE144" i="39"/>
  <c r="CL144" i="39"/>
  <c r="CS144" i="39"/>
  <c r="CZ144" i="39"/>
  <c r="DG144" i="39"/>
  <c r="DN144" i="39"/>
  <c r="DU144" i="39"/>
  <c r="EB144" i="39"/>
  <c r="M145" i="39"/>
  <c r="T145" i="39"/>
  <c r="AA145" i="39"/>
  <c r="AH145" i="39"/>
  <c r="AO145" i="39"/>
  <c r="AV145" i="39"/>
  <c r="BC145" i="39"/>
  <c r="BJ145" i="39"/>
  <c r="BQ145" i="39"/>
  <c r="BX145" i="39"/>
  <c r="CE145" i="39"/>
  <c r="CL145" i="39"/>
  <c r="CS145" i="39"/>
  <c r="CZ145" i="39"/>
  <c r="DG145" i="39"/>
  <c r="DN145" i="39"/>
  <c r="DU145" i="39"/>
  <c r="EB145" i="39"/>
  <c r="M146" i="39"/>
  <c r="T146" i="39"/>
  <c r="AA146" i="39"/>
  <c r="AH146" i="39"/>
  <c r="AO146" i="39"/>
  <c r="AV146" i="39"/>
  <c r="BC146" i="39"/>
  <c r="BJ146" i="39"/>
  <c r="BQ146" i="39"/>
  <c r="BX146" i="39"/>
  <c r="CE146" i="39"/>
  <c r="CL146" i="39"/>
  <c r="CS146" i="39"/>
  <c r="CZ146" i="39"/>
  <c r="DG146" i="39"/>
  <c r="DN146" i="39"/>
  <c r="DU146" i="39"/>
  <c r="EB146" i="39"/>
  <c r="M147" i="39"/>
  <c r="T147" i="39"/>
  <c r="AA147" i="39"/>
  <c r="AH147" i="39"/>
  <c r="AO147" i="39"/>
  <c r="AV147" i="39"/>
  <c r="BC147" i="39"/>
  <c r="BJ147" i="39"/>
  <c r="BQ147" i="39"/>
  <c r="BX147" i="39"/>
  <c r="CE147" i="39"/>
  <c r="CL147" i="39"/>
  <c r="CS147" i="39"/>
  <c r="CZ147" i="39"/>
  <c r="DG147" i="39"/>
  <c r="DN147" i="39"/>
  <c r="DU147" i="39"/>
  <c r="EB147" i="39"/>
  <c r="M148" i="39"/>
  <c r="T148" i="39"/>
  <c r="AA148" i="39"/>
  <c r="AH148" i="39"/>
  <c r="AO148" i="39"/>
  <c r="AV148" i="39"/>
  <c r="BC148" i="39"/>
  <c r="BJ148" i="39"/>
  <c r="BQ148" i="39"/>
  <c r="BX148" i="39"/>
  <c r="CE148" i="39"/>
  <c r="CL148" i="39"/>
  <c r="CS148" i="39"/>
  <c r="CZ148" i="39"/>
  <c r="DG148" i="39"/>
  <c r="DN148" i="39"/>
  <c r="DU148" i="39"/>
  <c r="EB148" i="39"/>
  <c r="M149" i="39"/>
  <c r="T149" i="39"/>
  <c r="AA149" i="39"/>
  <c r="AH149" i="39"/>
  <c r="AO149" i="39"/>
  <c r="AV149" i="39"/>
  <c r="BC149" i="39"/>
  <c r="BJ149" i="39"/>
  <c r="BQ149" i="39"/>
  <c r="BX149" i="39"/>
  <c r="CE149" i="39"/>
  <c r="CL149" i="39"/>
  <c r="CS149" i="39"/>
  <c r="CZ149" i="39"/>
  <c r="DG149" i="39"/>
  <c r="DN149" i="39"/>
  <c r="DU149" i="39"/>
  <c r="EB149" i="39"/>
  <c r="M150" i="39"/>
  <c r="T150" i="39"/>
  <c r="AA150" i="39"/>
  <c r="AH150" i="39"/>
  <c r="AO150" i="39"/>
  <c r="AV150" i="39"/>
  <c r="BC150" i="39"/>
  <c r="BJ150" i="39"/>
  <c r="BQ150" i="39"/>
  <c r="BX150" i="39"/>
  <c r="CE150" i="39"/>
  <c r="CL150" i="39"/>
  <c r="CS150" i="39"/>
  <c r="CZ150" i="39"/>
  <c r="DG150" i="39"/>
  <c r="DN150" i="39"/>
  <c r="DU150" i="39"/>
  <c r="EB150" i="39"/>
  <c r="M151" i="39"/>
  <c r="T151" i="39"/>
  <c r="AA151" i="39"/>
  <c r="AH151" i="39"/>
  <c r="AO151" i="39"/>
  <c r="AV151" i="39"/>
  <c r="BC151" i="39"/>
  <c r="BJ151" i="39"/>
  <c r="BQ151" i="39"/>
  <c r="BX151" i="39"/>
  <c r="CE151" i="39"/>
  <c r="CL151" i="39"/>
  <c r="CS151" i="39"/>
  <c r="CZ151" i="39"/>
  <c r="DG151" i="39"/>
  <c r="DN151" i="39"/>
  <c r="DU151" i="39"/>
  <c r="EB151" i="39"/>
  <c r="M152" i="39"/>
  <c r="T152" i="39"/>
  <c r="AA152" i="39"/>
  <c r="AH152" i="39"/>
  <c r="AO152" i="39"/>
  <c r="AV152" i="39"/>
  <c r="BC152" i="39"/>
  <c r="BJ152" i="39"/>
  <c r="BQ152" i="39"/>
  <c r="BX152" i="39"/>
  <c r="CE152" i="39"/>
  <c r="CL152" i="39"/>
  <c r="CS152" i="39"/>
  <c r="CZ152" i="39"/>
  <c r="DG152" i="39"/>
  <c r="DN152" i="39"/>
  <c r="DU152" i="39"/>
  <c r="EB152" i="39"/>
  <c r="M153" i="39"/>
  <c r="T153" i="39"/>
  <c r="AA153" i="39"/>
  <c r="AH153" i="39"/>
  <c r="AO153" i="39"/>
  <c r="AV153" i="39"/>
  <c r="BC153" i="39"/>
  <c r="BJ153" i="39"/>
  <c r="BQ153" i="39"/>
  <c r="BX153" i="39"/>
  <c r="CE153" i="39"/>
  <c r="CL153" i="39"/>
  <c r="CS153" i="39"/>
  <c r="CZ153" i="39"/>
  <c r="DG153" i="39"/>
  <c r="DN153" i="39"/>
  <c r="DU153" i="39"/>
  <c r="EB153" i="39"/>
  <c r="M154" i="39"/>
  <c r="T154" i="39"/>
  <c r="AA154" i="39"/>
  <c r="AH154" i="39"/>
  <c r="AO154" i="39"/>
  <c r="AV154" i="39"/>
  <c r="BC154" i="39"/>
  <c r="BJ154" i="39"/>
  <c r="BQ154" i="39"/>
  <c r="BX154" i="39"/>
  <c r="CE154" i="39"/>
  <c r="CL154" i="39"/>
  <c r="CS154" i="39"/>
  <c r="CZ154" i="39"/>
  <c r="DG154" i="39"/>
  <c r="DN154" i="39"/>
  <c r="DU154" i="39"/>
  <c r="EB154" i="39"/>
  <c r="M155" i="39"/>
  <c r="T155" i="39"/>
  <c r="AA155" i="39"/>
  <c r="AH155" i="39"/>
  <c r="AO155" i="39"/>
  <c r="AV155" i="39"/>
  <c r="BC155" i="39"/>
  <c r="BJ155" i="39"/>
  <c r="BQ155" i="39"/>
  <c r="BX155" i="39"/>
  <c r="CE155" i="39"/>
  <c r="CL155" i="39"/>
  <c r="CS155" i="39"/>
  <c r="CZ155" i="39"/>
  <c r="DG155" i="39"/>
  <c r="DN155" i="39"/>
  <c r="DU155" i="39"/>
  <c r="EB155" i="39"/>
  <c r="M156" i="39"/>
  <c r="T156" i="39"/>
  <c r="AA156" i="39"/>
  <c r="AH156" i="39"/>
  <c r="AO156" i="39"/>
  <c r="AV156" i="39"/>
  <c r="BC156" i="39"/>
  <c r="BJ156" i="39"/>
  <c r="BQ156" i="39"/>
  <c r="BX156" i="39"/>
  <c r="CE156" i="39"/>
  <c r="CL156" i="39"/>
  <c r="CS156" i="39"/>
  <c r="CZ156" i="39"/>
  <c r="DG156" i="39"/>
  <c r="DN156" i="39"/>
  <c r="DU156" i="39"/>
  <c r="EB156" i="39"/>
  <c r="M157" i="39"/>
  <c r="T157" i="39"/>
  <c r="AA157" i="39"/>
  <c r="AH157" i="39"/>
  <c r="AO157" i="39"/>
  <c r="AV157" i="39"/>
  <c r="BC157" i="39"/>
  <c r="BJ157" i="39"/>
  <c r="BQ157" i="39"/>
  <c r="BX157" i="39"/>
  <c r="CE157" i="39"/>
  <c r="CL157" i="39"/>
  <c r="CS157" i="39"/>
  <c r="CZ157" i="39"/>
  <c r="DG157" i="39"/>
  <c r="DN157" i="39"/>
  <c r="DU157" i="39"/>
  <c r="EB157" i="39"/>
  <c r="M158" i="39"/>
  <c r="T158" i="39"/>
  <c r="AA158" i="39"/>
  <c r="AH158" i="39"/>
  <c r="AO158" i="39"/>
  <c r="AV158" i="39"/>
  <c r="BC158" i="39"/>
  <c r="BJ158" i="39"/>
  <c r="BQ158" i="39"/>
  <c r="BX158" i="39"/>
  <c r="CE158" i="39"/>
  <c r="CL158" i="39"/>
  <c r="CS158" i="39"/>
  <c r="CZ158" i="39"/>
  <c r="DG158" i="39"/>
  <c r="DN158" i="39"/>
  <c r="DU158" i="39"/>
  <c r="EB158" i="39"/>
  <c r="M159" i="39"/>
  <c r="T159" i="39"/>
  <c r="AA159" i="39"/>
  <c r="AH159" i="39"/>
  <c r="AO159" i="39"/>
  <c r="AV159" i="39"/>
  <c r="BC159" i="39"/>
  <c r="BJ159" i="39"/>
  <c r="BQ159" i="39"/>
  <c r="BX159" i="39"/>
  <c r="CE159" i="39"/>
  <c r="CL159" i="39"/>
  <c r="CS159" i="39"/>
  <c r="CZ159" i="39"/>
  <c r="DG159" i="39"/>
  <c r="DN159" i="39"/>
  <c r="DU159" i="39"/>
  <c r="EB159" i="39"/>
  <c r="M160" i="39"/>
  <c r="T160" i="39"/>
  <c r="AA160" i="39"/>
  <c r="AH160" i="39"/>
  <c r="AO160" i="39"/>
  <c r="AV160" i="39"/>
  <c r="BC160" i="39"/>
  <c r="BJ160" i="39"/>
  <c r="BQ160" i="39"/>
  <c r="BX160" i="39"/>
  <c r="CE160" i="39"/>
  <c r="CL160" i="39"/>
  <c r="CS160" i="39"/>
  <c r="CZ160" i="39"/>
  <c r="DG160" i="39"/>
  <c r="DN160" i="39"/>
  <c r="DU160" i="39"/>
  <c r="EB160" i="39"/>
  <c r="M161" i="39"/>
  <c r="T161" i="39"/>
  <c r="AA161" i="39"/>
  <c r="AH161" i="39"/>
  <c r="AO161" i="39"/>
  <c r="AV161" i="39"/>
  <c r="BC161" i="39"/>
  <c r="BJ161" i="39"/>
  <c r="BQ161" i="39"/>
  <c r="BX161" i="39"/>
  <c r="CE161" i="39"/>
  <c r="CL161" i="39"/>
  <c r="CS161" i="39"/>
  <c r="CZ161" i="39"/>
  <c r="DG161" i="39"/>
  <c r="DN161" i="39"/>
  <c r="DU161" i="39"/>
  <c r="EB161" i="39"/>
  <c r="M162" i="39"/>
  <c r="T162" i="39"/>
  <c r="AA162" i="39"/>
  <c r="AH162" i="39"/>
  <c r="AO162" i="39"/>
  <c r="AV162" i="39"/>
  <c r="BC162" i="39"/>
  <c r="BJ162" i="39"/>
  <c r="BQ162" i="39"/>
  <c r="BX162" i="39"/>
  <c r="CE162" i="39"/>
  <c r="CL162" i="39"/>
  <c r="CS162" i="39"/>
  <c r="CZ162" i="39"/>
  <c r="DG162" i="39"/>
  <c r="DN162" i="39"/>
  <c r="DU162" i="39"/>
  <c r="EB162" i="39"/>
  <c r="M163" i="39"/>
  <c r="T163" i="39"/>
  <c r="AA163" i="39"/>
  <c r="AH163" i="39"/>
  <c r="AO163" i="39"/>
  <c r="AV163" i="39"/>
  <c r="BC163" i="39"/>
  <c r="BJ163" i="39"/>
  <c r="BQ163" i="39"/>
  <c r="BX163" i="39"/>
  <c r="CE163" i="39"/>
  <c r="CL163" i="39"/>
  <c r="CS163" i="39"/>
  <c r="CZ163" i="39"/>
  <c r="DG163" i="39"/>
  <c r="DN163" i="39"/>
  <c r="DU163" i="39"/>
  <c r="EB163" i="39"/>
  <c r="M164" i="39"/>
  <c r="T164" i="39"/>
  <c r="AA164" i="39"/>
  <c r="AH164" i="39"/>
  <c r="AO164" i="39"/>
  <c r="AV164" i="39"/>
  <c r="BC164" i="39"/>
  <c r="BJ164" i="39"/>
  <c r="BQ164" i="39"/>
  <c r="BX164" i="39"/>
  <c r="CE164" i="39"/>
  <c r="CL164" i="39"/>
  <c r="CS164" i="39"/>
  <c r="CZ164" i="39"/>
  <c r="DG164" i="39"/>
  <c r="DN164" i="39"/>
  <c r="DU164" i="39"/>
  <c r="EB164" i="39"/>
  <c r="M165" i="39"/>
  <c r="T165" i="39"/>
  <c r="AA165" i="39"/>
  <c r="AH165" i="39"/>
  <c r="AO165" i="39"/>
  <c r="AV165" i="39"/>
  <c r="BC165" i="39"/>
  <c r="BJ165" i="39"/>
  <c r="BQ165" i="39"/>
  <c r="BX165" i="39"/>
  <c r="CE165" i="39"/>
  <c r="CL165" i="39"/>
  <c r="CS165" i="39"/>
  <c r="CZ165" i="39"/>
  <c r="DG165" i="39"/>
  <c r="DN165" i="39"/>
  <c r="DU165" i="39"/>
  <c r="EB165" i="39"/>
  <c r="M166" i="39"/>
  <c r="T166" i="39"/>
  <c r="AA166" i="39"/>
  <c r="AH166" i="39"/>
  <c r="AO166" i="39"/>
  <c r="AV166" i="39"/>
  <c r="BC166" i="39"/>
  <c r="BJ166" i="39"/>
  <c r="BQ166" i="39"/>
  <c r="BX166" i="39"/>
  <c r="CE166" i="39"/>
  <c r="CL166" i="39"/>
  <c r="CS166" i="39"/>
  <c r="CZ166" i="39"/>
  <c r="DG166" i="39"/>
  <c r="DN166" i="39"/>
  <c r="DU166" i="39"/>
  <c r="EB166" i="39"/>
  <c r="M167" i="39"/>
  <c r="T167" i="39"/>
  <c r="AA167" i="39"/>
  <c r="AH167" i="39"/>
  <c r="AO167" i="39"/>
  <c r="AV167" i="39"/>
  <c r="BC167" i="39"/>
  <c r="BJ167" i="39"/>
  <c r="BQ167" i="39"/>
  <c r="BX167" i="39"/>
  <c r="CE167" i="39"/>
  <c r="CL167" i="39"/>
  <c r="CS167" i="39"/>
  <c r="CZ167" i="39"/>
  <c r="DG167" i="39"/>
  <c r="DN167" i="39"/>
  <c r="DU167" i="39"/>
  <c r="EB167" i="39"/>
  <c r="M168" i="39"/>
  <c r="T168" i="39"/>
  <c r="AA168" i="39"/>
  <c r="AH168" i="39"/>
  <c r="AO168" i="39"/>
  <c r="AV168" i="39"/>
  <c r="BC168" i="39"/>
  <c r="BJ168" i="39"/>
  <c r="BQ168" i="39"/>
  <c r="BX168" i="39"/>
  <c r="CE168" i="39"/>
  <c r="CL168" i="39"/>
  <c r="CS168" i="39"/>
  <c r="CZ168" i="39"/>
  <c r="DG168" i="39"/>
  <c r="DN168" i="39"/>
  <c r="DU168" i="39"/>
  <c r="EB168" i="39"/>
  <c r="M169" i="39"/>
  <c r="T169" i="39"/>
  <c r="AA169" i="39"/>
  <c r="AH169" i="39"/>
  <c r="AO169" i="39"/>
  <c r="AV169" i="39"/>
  <c r="BC169" i="39"/>
  <c r="BJ169" i="39"/>
  <c r="BQ169" i="39"/>
  <c r="BX169" i="39"/>
  <c r="CE169" i="39"/>
  <c r="CL169" i="39"/>
  <c r="CS169" i="39"/>
  <c r="CZ169" i="39"/>
  <c r="DG169" i="39"/>
  <c r="DN169" i="39"/>
  <c r="DU169" i="39"/>
  <c r="EB169" i="39"/>
  <c r="M170" i="39"/>
  <c r="T170" i="39"/>
  <c r="AA170" i="39"/>
  <c r="AH170" i="39"/>
  <c r="AO170" i="39"/>
  <c r="AV170" i="39"/>
  <c r="BC170" i="39"/>
  <c r="BJ170" i="39"/>
  <c r="BQ170" i="39"/>
  <c r="BX170" i="39"/>
  <c r="CE170" i="39"/>
  <c r="CL170" i="39"/>
  <c r="CS170" i="39"/>
  <c r="CZ170" i="39"/>
  <c r="DG170" i="39"/>
  <c r="DN170" i="39"/>
  <c r="DU170" i="39"/>
  <c r="EB170" i="39"/>
  <c r="M171" i="39"/>
  <c r="T171" i="39"/>
  <c r="AA171" i="39"/>
  <c r="AH171" i="39"/>
  <c r="AO171" i="39"/>
  <c r="AV171" i="39"/>
  <c r="BC171" i="39"/>
  <c r="BJ171" i="39"/>
  <c r="BQ171" i="39"/>
  <c r="BX171" i="39"/>
  <c r="CE171" i="39"/>
  <c r="CL171" i="39"/>
  <c r="CS171" i="39"/>
  <c r="CZ171" i="39"/>
  <c r="DG171" i="39"/>
  <c r="DN171" i="39"/>
  <c r="DU171" i="39"/>
  <c r="EB171" i="39"/>
  <c r="M172" i="39"/>
  <c r="T172" i="39"/>
  <c r="AA172" i="39"/>
  <c r="AH172" i="39"/>
  <c r="AO172" i="39"/>
  <c r="AV172" i="39"/>
  <c r="BC172" i="39"/>
  <c r="BJ172" i="39"/>
  <c r="BQ172" i="39"/>
  <c r="BX172" i="39"/>
  <c r="CE172" i="39"/>
  <c r="CL172" i="39"/>
  <c r="CS172" i="39"/>
  <c r="CZ172" i="39"/>
  <c r="DG172" i="39"/>
  <c r="DN172" i="39"/>
  <c r="DU172" i="39"/>
  <c r="EB172" i="39"/>
  <c r="M173" i="39"/>
  <c r="T173" i="39"/>
  <c r="AA173" i="39"/>
  <c r="AH173" i="39"/>
  <c r="AO173" i="39"/>
  <c r="AV173" i="39"/>
  <c r="BC173" i="39"/>
  <c r="BJ173" i="39"/>
  <c r="BQ173" i="39"/>
  <c r="BX173" i="39"/>
  <c r="CE173" i="39"/>
  <c r="CL173" i="39"/>
  <c r="CS173" i="39"/>
  <c r="CZ173" i="39"/>
  <c r="DG173" i="39"/>
  <c r="DN173" i="39"/>
  <c r="DU173" i="39"/>
  <c r="EB173" i="39"/>
  <c r="M174" i="39"/>
  <c r="T174" i="39"/>
  <c r="AA174" i="39"/>
  <c r="AH174" i="39"/>
  <c r="AO174" i="39"/>
  <c r="AV174" i="39"/>
  <c r="BC174" i="39"/>
  <c r="BJ174" i="39"/>
  <c r="BQ174" i="39"/>
  <c r="BX174" i="39"/>
  <c r="CE174" i="39"/>
  <c r="CL174" i="39"/>
  <c r="CS174" i="39"/>
  <c r="CZ174" i="39"/>
  <c r="DG174" i="39"/>
  <c r="DN174" i="39"/>
  <c r="DU174" i="39"/>
  <c r="EB174" i="39"/>
  <c r="M175" i="39"/>
  <c r="T175" i="39"/>
  <c r="AA175" i="39"/>
  <c r="AH175" i="39"/>
  <c r="AO175" i="39"/>
  <c r="AV175" i="39"/>
  <c r="BC175" i="39"/>
  <c r="BJ175" i="39"/>
  <c r="BQ175" i="39"/>
  <c r="BX175" i="39"/>
  <c r="CE175" i="39"/>
  <c r="CL175" i="39"/>
  <c r="CS175" i="39"/>
  <c r="CZ175" i="39"/>
  <c r="DG175" i="39"/>
  <c r="DN175" i="39"/>
  <c r="DU175" i="39"/>
  <c r="EB175" i="39"/>
  <c r="M176" i="39"/>
  <c r="T176" i="39"/>
  <c r="AA176" i="39"/>
  <c r="AH176" i="39"/>
  <c r="AO176" i="39"/>
  <c r="AV176" i="39"/>
  <c r="BC176" i="39"/>
  <c r="BJ176" i="39"/>
  <c r="BQ176" i="39"/>
  <c r="BX176" i="39"/>
  <c r="CE176" i="39"/>
  <c r="CL176" i="39"/>
  <c r="CS176" i="39"/>
  <c r="CZ176" i="39"/>
  <c r="DG176" i="39"/>
  <c r="DN176" i="39"/>
  <c r="DU176" i="39"/>
  <c r="EB176" i="39"/>
  <c r="M177" i="39"/>
  <c r="T177" i="39"/>
  <c r="AA177" i="39"/>
  <c r="AH177" i="39"/>
  <c r="AO177" i="39"/>
  <c r="AV177" i="39"/>
  <c r="BC177" i="39"/>
  <c r="BJ177" i="39"/>
  <c r="BQ177" i="39"/>
  <c r="BX177" i="39"/>
  <c r="CE177" i="39"/>
  <c r="CL177" i="39"/>
  <c r="CS177" i="39"/>
  <c r="CZ177" i="39"/>
  <c r="DG177" i="39"/>
  <c r="DN177" i="39"/>
  <c r="DU177" i="39"/>
  <c r="EB177" i="39"/>
  <c r="M178" i="39"/>
  <c r="T178" i="39"/>
  <c r="AA178" i="39"/>
  <c r="AH178" i="39"/>
  <c r="AO178" i="39"/>
  <c r="AV178" i="39"/>
  <c r="BC178" i="39"/>
  <c r="BJ178" i="39"/>
  <c r="BQ178" i="39"/>
  <c r="BX178" i="39"/>
  <c r="CE178" i="39"/>
  <c r="CL178" i="39"/>
  <c r="CS178" i="39"/>
  <c r="CZ178" i="39"/>
  <c r="DG178" i="39"/>
  <c r="DN178" i="39"/>
  <c r="DU178" i="39"/>
  <c r="EB178" i="39"/>
  <c r="M179" i="39"/>
  <c r="T179" i="39"/>
  <c r="AA179" i="39"/>
  <c r="AH179" i="39"/>
  <c r="AO179" i="39"/>
  <c r="AV179" i="39"/>
  <c r="BC179" i="39"/>
  <c r="BJ179" i="39"/>
  <c r="BQ179" i="39"/>
  <c r="BX179" i="39"/>
  <c r="CE179" i="39"/>
  <c r="CL179" i="39"/>
  <c r="CS179" i="39"/>
  <c r="CZ179" i="39"/>
  <c r="DG179" i="39"/>
  <c r="DN179" i="39"/>
  <c r="DU179" i="39"/>
  <c r="EB179" i="39"/>
  <c r="M180" i="39"/>
  <c r="T180" i="39"/>
  <c r="AA180" i="39"/>
  <c r="AH180" i="39"/>
  <c r="AO180" i="39"/>
  <c r="AV180" i="39"/>
  <c r="BC180" i="39"/>
  <c r="BJ180" i="39"/>
  <c r="BQ180" i="39"/>
  <c r="BX180" i="39"/>
  <c r="CE180" i="39"/>
  <c r="CL180" i="39"/>
  <c r="CS180" i="39"/>
  <c r="CZ180" i="39"/>
  <c r="DG180" i="39"/>
  <c r="DN180" i="39"/>
  <c r="DU180" i="39"/>
  <c r="EB180" i="39"/>
  <c r="M181" i="39"/>
  <c r="T181" i="39"/>
  <c r="AA181" i="39"/>
  <c r="AH181" i="39"/>
  <c r="AO181" i="39"/>
  <c r="AV181" i="39"/>
  <c r="BC181" i="39"/>
  <c r="BJ181" i="39"/>
  <c r="BQ181" i="39"/>
  <c r="BX181" i="39"/>
  <c r="CE181" i="39"/>
  <c r="CL181" i="39"/>
  <c r="CS181" i="39"/>
  <c r="CZ181" i="39"/>
  <c r="DG181" i="39"/>
  <c r="DN181" i="39"/>
  <c r="DU181" i="39"/>
  <c r="EB181" i="39"/>
  <c r="M182" i="39"/>
  <c r="T182" i="39"/>
  <c r="AA182" i="39"/>
  <c r="AH182" i="39"/>
  <c r="AO182" i="39"/>
  <c r="AV182" i="39"/>
  <c r="BC182" i="39"/>
  <c r="BJ182" i="39"/>
  <c r="BQ182" i="39"/>
  <c r="BX182" i="39"/>
  <c r="CE182" i="39"/>
  <c r="CL182" i="39"/>
  <c r="CS182" i="39"/>
  <c r="CZ182" i="39"/>
  <c r="DG182" i="39"/>
  <c r="DN182" i="39"/>
  <c r="DU182" i="39"/>
  <c r="EB182" i="39"/>
  <c r="M183" i="39"/>
  <c r="T183" i="39"/>
  <c r="AA183" i="39"/>
  <c r="AH183" i="39"/>
  <c r="AO183" i="39"/>
  <c r="AV183" i="39"/>
  <c r="BC183" i="39"/>
  <c r="BJ183" i="39"/>
  <c r="BQ183" i="39"/>
  <c r="BX183" i="39"/>
  <c r="CE183" i="39"/>
  <c r="CL183" i="39"/>
  <c r="CS183" i="39"/>
  <c r="CZ183" i="39"/>
  <c r="DG183" i="39"/>
  <c r="DN183" i="39"/>
  <c r="DU183" i="39"/>
  <c r="EB183" i="39"/>
  <c r="M184" i="39"/>
  <c r="T184" i="39"/>
  <c r="AA184" i="39"/>
  <c r="AH184" i="39"/>
  <c r="AO184" i="39"/>
  <c r="AV184" i="39"/>
  <c r="BC184" i="39"/>
  <c r="BJ184" i="39"/>
  <c r="BQ184" i="39"/>
  <c r="BX184" i="39"/>
  <c r="CE184" i="39"/>
  <c r="CL184" i="39"/>
  <c r="CS184" i="39"/>
  <c r="CZ184" i="39"/>
  <c r="DG184" i="39"/>
  <c r="DN184" i="39"/>
  <c r="DU184" i="39"/>
  <c r="EB184" i="39"/>
  <c r="M185" i="39"/>
  <c r="T185" i="39"/>
  <c r="AA185" i="39"/>
  <c r="AH185" i="39"/>
  <c r="AO185" i="39"/>
  <c r="AV185" i="39"/>
  <c r="BC185" i="39"/>
  <c r="BJ185" i="39"/>
  <c r="BQ185" i="39"/>
  <c r="BX185" i="39"/>
  <c r="CE185" i="39"/>
  <c r="CL185" i="39"/>
  <c r="CS185" i="39"/>
  <c r="CZ185" i="39"/>
  <c r="DG185" i="39"/>
  <c r="DN185" i="39"/>
  <c r="DU185" i="39"/>
  <c r="EB185" i="39"/>
  <c r="M186" i="39"/>
  <c r="T186" i="39"/>
  <c r="AA186" i="39"/>
  <c r="AH186" i="39"/>
  <c r="AO186" i="39"/>
  <c r="AV186" i="39"/>
  <c r="BC186" i="39"/>
  <c r="BJ186" i="39"/>
  <c r="BQ186" i="39"/>
  <c r="BX186" i="39"/>
  <c r="CE186" i="39"/>
  <c r="CL186" i="39"/>
  <c r="CS186" i="39"/>
  <c r="CZ186" i="39"/>
  <c r="DG186" i="39"/>
  <c r="DN186" i="39"/>
  <c r="DU186" i="39"/>
  <c r="EB186" i="39"/>
  <c r="M187" i="39"/>
  <c r="T187" i="39"/>
  <c r="AA187" i="39"/>
  <c r="AH187" i="39"/>
  <c r="AO187" i="39"/>
  <c r="AV187" i="39"/>
  <c r="BC187" i="39"/>
  <c r="BJ187" i="39"/>
  <c r="BQ187" i="39"/>
  <c r="BX187" i="39"/>
  <c r="CE187" i="39"/>
  <c r="CL187" i="39"/>
  <c r="CS187" i="39"/>
  <c r="CZ187" i="39"/>
  <c r="DG187" i="39"/>
  <c r="DN187" i="39"/>
  <c r="DU187" i="39"/>
  <c r="EB187" i="39"/>
  <c r="M188" i="39"/>
  <c r="T188" i="39"/>
  <c r="AA188" i="39"/>
  <c r="AH188" i="39"/>
  <c r="AO188" i="39"/>
  <c r="AV188" i="39"/>
  <c r="BC188" i="39"/>
  <c r="BJ188" i="39"/>
  <c r="BQ188" i="39"/>
  <c r="BX188" i="39"/>
  <c r="CE188" i="39"/>
  <c r="CL188" i="39"/>
  <c r="CS188" i="39"/>
  <c r="CZ188" i="39"/>
  <c r="DG188" i="39"/>
  <c r="DN188" i="39"/>
  <c r="DU188" i="39"/>
  <c r="EB188" i="39"/>
  <c r="M189" i="39"/>
  <c r="T189" i="39"/>
  <c r="AA189" i="39"/>
  <c r="AH189" i="39"/>
  <c r="AO189" i="39"/>
  <c r="AV189" i="39"/>
  <c r="BC189" i="39"/>
  <c r="BJ189" i="39"/>
  <c r="BQ189" i="39"/>
  <c r="BX189" i="39"/>
  <c r="CE189" i="39"/>
  <c r="CL189" i="39"/>
  <c r="CS189" i="39"/>
  <c r="CZ189" i="39"/>
  <c r="DG189" i="39"/>
  <c r="DN189" i="39"/>
  <c r="DU189" i="39"/>
  <c r="EB189" i="39"/>
  <c r="M190" i="39"/>
  <c r="T190" i="39"/>
  <c r="AA190" i="39"/>
  <c r="AH190" i="39"/>
  <c r="AO190" i="39"/>
  <c r="AV190" i="39"/>
  <c r="BC190" i="39"/>
  <c r="BJ190" i="39"/>
  <c r="BQ190" i="39"/>
  <c r="BX190" i="39"/>
  <c r="CE190" i="39"/>
  <c r="CL190" i="39"/>
  <c r="CS190" i="39"/>
  <c r="CZ190" i="39"/>
  <c r="DG190" i="39"/>
  <c r="DN190" i="39"/>
  <c r="DU190" i="39"/>
  <c r="EB190" i="39"/>
  <c r="M191" i="39"/>
  <c r="T191" i="39"/>
  <c r="AA191" i="39"/>
  <c r="AH191" i="39"/>
  <c r="AO191" i="39"/>
  <c r="AV191" i="39"/>
  <c r="BC191" i="39"/>
  <c r="BJ191" i="39"/>
  <c r="BQ191" i="39"/>
  <c r="BX191" i="39"/>
  <c r="CE191" i="39"/>
  <c r="CL191" i="39"/>
  <c r="CS191" i="39"/>
  <c r="CZ191" i="39"/>
  <c r="DG191" i="39"/>
  <c r="DN191" i="39"/>
  <c r="DU191" i="39"/>
  <c r="EB191" i="39"/>
  <c r="M192" i="39"/>
  <c r="T192" i="39"/>
  <c r="AA192" i="39"/>
  <c r="AH192" i="39"/>
  <c r="AO192" i="39"/>
  <c r="AV192" i="39"/>
  <c r="BC192" i="39"/>
  <c r="BJ192" i="39"/>
  <c r="BQ192" i="39"/>
  <c r="BX192" i="39"/>
  <c r="CE192" i="39"/>
  <c r="CL192" i="39"/>
  <c r="CS192" i="39"/>
  <c r="CZ192" i="39"/>
  <c r="DG192" i="39"/>
  <c r="DN192" i="39"/>
  <c r="DU192" i="39"/>
  <c r="EB192" i="39"/>
  <c r="M193" i="39"/>
  <c r="T193" i="39"/>
  <c r="AA193" i="39"/>
  <c r="AH193" i="39"/>
  <c r="AO193" i="39"/>
  <c r="AV193" i="39"/>
  <c r="BC193" i="39"/>
  <c r="BJ193" i="39"/>
  <c r="BQ193" i="39"/>
  <c r="BX193" i="39"/>
  <c r="CE193" i="39"/>
  <c r="CL193" i="39"/>
  <c r="CS193" i="39"/>
  <c r="CZ193" i="39"/>
  <c r="DG193" i="39"/>
  <c r="DN193" i="39"/>
  <c r="DU193" i="39"/>
  <c r="EB193" i="39"/>
  <c r="M194" i="39"/>
  <c r="T194" i="39"/>
  <c r="AA194" i="39"/>
  <c r="AH194" i="39"/>
  <c r="AO194" i="39"/>
  <c r="AV194" i="39"/>
  <c r="BC194" i="39"/>
  <c r="BJ194" i="39"/>
  <c r="BQ194" i="39"/>
  <c r="BX194" i="39"/>
  <c r="CE194" i="39"/>
  <c r="CL194" i="39"/>
  <c r="CS194" i="39"/>
  <c r="CZ194" i="39"/>
  <c r="DG194" i="39"/>
  <c r="DN194" i="39"/>
  <c r="DU194" i="39"/>
  <c r="EB194" i="39"/>
  <c r="M195" i="39"/>
  <c r="T195" i="39"/>
  <c r="AA195" i="39"/>
  <c r="AH195" i="39"/>
  <c r="AO195" i="39"/>
  <c r="AV195" i="39"/>
  <c r="BC195" i="39"/>
  <c r="BJ195" i="39"/>
  <c r="BQ195" i="39"/>
  <c r="BX195" i="39"/>
  <c r="CE195" i="39"/>
  <c r="CL195" i="39"/>
  <c r="CS195" i="39"/>
  <c r="CZ195" i="39"/>
  <c r="DG195" i="39"/>
  <c r="DN195" i="39"/>
  <c r="DU195" i="39"/>
  <c r="EB195" i="39"/>
  <c r="M196" i="39"/>
  <c r="T196" i="39"/>
  <c r="AA196" i="39"/>
  <c r="AH196" i="39"/>
  <c r="AO196" i="39"/>
  <c r="AV196" i="39"/>
  <c r="BC196" i="39"/>
  <c r="BJ196" i="39"/>
  <c r="BQ196" i="39"/>
  <c r="BX196" i="39"/>
  <c r="CE196" i="39"/>
  <c r="CL196" i="39"/>
  <c r="CS196" i="39"/>
  <c r="CZ196" i="39"/>
  <c r="DG196" i="39"/>
  <c r="DN196" i="39"/>
  <c r="DU196" i="39"/>
  <c r="EB196" i="39"/>
  <c r="M197" i="39"/>
  <c r="T197" i="39"/>
  <c r="AA197" i="39"/>
  <c r="AH197" i="39"/>
  <c r="AO197" i="39"/>
  <c r="AV197" i="39"/>
  <c r="BC197" i="39"/>
  <c r="BJ197" i="39"/>
  <c r="BQ197" i="39"/>
  <c r="BX197" i="39"/>
  <c r="CE197" i="39"/>
  <c r="CL197" i="39"/>
  <c r="CS197" i="39"/>
  <c r="CZ197" i="39"/>
  <c r="DG197" i="39"/>
  <c r="DN197" i="39"/>
  <c r="DU197" i="39"/>
  <c r="EB197" i="39"/>
  <c r="M198" i="39"/>
  <c r="T198" i="39"/>
  <c r="AA198" i="39"/>
  <c r="AH198" i="39"/>
  <c r="AO198" i="39"/>
  <c r="AV198" i="39"/>
  <c r="BC198" i="39"/>
  <c r="BJ198" i="39"/>
  <c r="BQ198" i="39"/>
  <c r="BX198" i="39"/>
  <c r="CE198" i="39"/>
  <c r="CL198" i="39"/>
  <c r="CS198" i="39"/>
  <c r="CZ198" i="39"/>
  <c r="DG198" i="39"/>
  <c r="DN198" i="39"/>
  <c r="DU198" i="39"/>
  <c r="EB198" i="39"/>
  <c r="M199" i="39"/>
  <c r="T199" i="39"/>
  <c r="AA199" i="39"/>
  <c r="AH199" i="39"/>
  <c r="AO199" i="39"/>
  <c r="AV199" i="39"/>
  <c r="BC199" i="39"/>
  <c r="BJ199" i="39"/>
  <c r="BQ199" i="39"/>
  <c r="BX199" i="39"/>
  <c r="CE199" i="39"/>
  <c r="CL199" i="39"/>
  <c r="CS199" i="39"/>
  <c r="CZ199" i="39"/>
  <c r="DG199" i="39"/>
  <c r="DN199" i="39"/>
  <c r="DU199" i="39"/>
  <c r="EB199" i="39"/>
  <c r="M200" i="39"/>
  <c r="T200" i="39"/>
  <c r="AA200" i="39"/>
  <c r="AH200" i="39"/>
  <c r="AO200" i="39"/>
  <c r="AV200" i="39"/>
  <c r="BC200" i="39"/>
  <c r="BJ200" i="39"/>
  <c r="BQ200" i="39"/>
  <c r="BX200" i="39"/>
  <c r="CE200" i="39"/>
  <c r="CL200" i="39"/>
  <c r="CS200" i="39"/>
  <c r="CZ200" i="39"/>
  <c r="DG200" i="39"/>
  <c r="DN200" i="39"/>
  <c r="DU200" i="39"/>
  <c r="EB200" i="39"/>
  <c r="M201" i="39"/>
  <c r="T201" i="39"/>
  <c r="AA201" i="39"/>
  <c r="AH201" i="39"/>
  <c r="AO201" i="39"/>
  <c r="AV201" i="39"/>
  <c r="BC201" i="39"/>
  <c r="BJ201" i="39"/>
  <c r="BQ201" i="39"/>
  <c r="BX201" i="39"/>
  <c r="CE201" i="39"/>
  <c r="CL201" i="39"/>
  <c r="CS201" i="39"/>
  <c r="CZ201" i="39"/>
  <c r="DG201" i="39"/>
  <c r="DN201" i="39"/>
  <c r="DU201" i="39"/>
  <c r="EB201" i="39"/>
  <c r="M202" i="39"/>
  <c r="T202" i="39"/>
  <c r="AA202" i="39"/>
  <c r="AH202" i="39"/>
  <c r="AO202" i="39"/>
  <c r="AV202" i="39"/>
  <c r="BC202" i="39"/>
  <c r="BJ202" i="39"/>
  <c r="BQ202" i="39"/>
  <c r="BX202" i="39"/>
  <c r="CE202" i="39"/>
  <c r="CL202" i="39"/>
  <c r="CS202" i="39"/>
  <c r="CZ202" i="39"/>
  <c r="DG202" i="39"/>
  <c r="DN202" i="39"/>
  <c r="DU202" i="39"/>
  <c r="EB202" i="39"/>
  <c r="M203" i="39"/>
  <c r="T203" i="39"/>
  <c r="AA203" i="39"/>
  <c r="AH203" i="39"/>
  <c r="AO203" i="39"/>
  <c r="AV203" i="39"/>
  <c r="BC203" i="39"/>
  <c r="BJ203" i="39"/>
  <c r="BQ203" i="39"/>
  <c r="BX203" i="39"/>
  <c r="CE203" i="39"/>
  <c r="CL203" i="39"/>
  <c r="CS203" i="39"/>
  <c r="CZ203" i="39"/>
  <c r="DG203" i="39"/>
  <c r="DN203" i="39"/>
  <c r="DU203" i="39"/>
  <c r="EB203" i="39"/>
  <c r="M204" i="39"/>
  <c r="T204" i="39"/>
  <c r="AA204" i="39"/>
  <c r="AH204" i="39"/>
  <c r="AO204" i="39"/>
  <c r="AV204" i="39"/>
  <c r="BC204" i="39"/>
  <c r="BJ204" i="39"/>
  <c r="BQ204" i="39"/>
  <c r="BX204" i="39"/>
  <c r="CE204" i="39"/>
  <c r="CL204" i="39"/>
  <c r="CS204" i="39"/>
  <c r="CZ204" i="39"/>
  <c r="DG204" i="39"/>
  <c r="DN204" i="39"/>
  <c r="DU204" i="39"/>
  <c r="EB204" i="39"/>
  <c r="M205" i="39"/>
  <c r="T205" i="39"/>
  <c r="AA205" i="39"/>
  <c r="AH205" i="39"/>
  <c r="AO205" i="39"/>
  <c r="AV205" i="39"/>
  <c r="BC205" i="39"/>
  <c r="BJ205" i="39"/>
  <c r="BQ205" i="39"/>
  <c r="BX205" i="39"/>
  <c r="CE205" i="39"/>
  <c r="CL205" i="39"/>
  <c r="CS205" i="39"/>
  <c r="CZ205" i="39"/>
  <c r="DG205" i="39"/>
  <c r="DN205" i="39"/>
  <c r="DU205" i="39"/>
  <c r="EB205" i="39"/>
  <c r="M206" i="39"/>
  <c r="T206" i="39"/>
  <c r="AA206" i="39"/>
  <c r="AH206" i="39"/>
  <c r="AO206" i="39"/>
  <c r="AV206" i="39"/>
  <c r="BC206" i="39"/>
  <c r="BJ206" i="39"/>
  <c r="BQ206" i="39"/>
  <c r="BX206" i="39"/>
  <c r="CE206" i="39"/>
  <c r="CL206" i="39"/>
  <c r="CS206" i="39"/>
  <c r="CZ206" i="39"/>
  <c r="DG206" i="39"/>
  <c r="DN206" i="39"/>
  <c r="DU206" i="39"/>
  <c r="EB206" i="39"/>
  <c r="M207" i="39"/>
  <c r="T207" i="39"/>
  <c r="AA207" i="39"/>
  <c r="AH207" i="39"/>
  <c r="AO207" i="39"/>
  <c r="AV207" i="39"/>
  <c r="BC207" i="39"/>
  <c r="BJ207" i="39"/>
  <c r="BQ207" i="39"/>
  <c r="BX207" i="39"/>
  <c r="CE207" i="39"/>
  <c r="CL207" i="39"/>
  <c r="CS207" i="39"/>
  <c r="CZ207" i="39"/>
  <c r="DG207" i="39"/>
  <c r="DN207" i="39"/>
  <c r="DU207" i="39"/>
  <c r="EB207" i="39"/>
  <c r="M208" i="39"/>
  <c r="T208" i="39"/>
  <c r="AA208" i="39"/>
  <c r="AH208" i="39"/>
  <c r="AO208" i="39"/>
  <c r="AV208" i="39"/>
  <c r="BC208" i="39"/>
  <c r="BJ208" i="39"/>
  <c r="BQ208" i="39"/>
  <c r="BX208" i="39"/>
  <c r="CE208" i="39"/>
  <c r="CL208" i="39"/>
  <c r="CS208" i="39"/>
  <c r="CZ208" i="39"/>
  <c r="DG208" i="39"/>
  <c r="DN208" i="39"/>
  <c r="DU208" i="39"/>
  <c r="EB208" i="39"/>
  <c r="M209" i="39"/>
  <c r="T209" i="39"/>
  <c r="AA209" i="39"/>
  <c r="AH209" i="39"/>
  <c r="AO209" i="39"/>
  <c r="BC209" i="39"/>
  <c r="BJ209" i="39"/>
  <c r="BQ209" i="39"/>
  <c r="BX209" i="39"/>
  <c r="CE209" i="39"/>
  <c r="CL209" i="39"/>
  <c r="CS209" i="39"/>
  <c r="CZ209" i="39"/>
  <c r="DG209" i="39"/>
  <c r="DN209" i="39"/>
  <c r="DU209" i="39"/>
  <c r="EB209" i="39"/>
  <c r="M210" i="39"/>
  <c r="T210" i="39"/>
  <c r="AA210" i="39"/>
  <c r="AH210" i="39"/>
  <c r="AO210" i="39"/>
  <c r="BC210" i="39"/>
  <c r="BJ210" i="39"/>
  <c r="BX210" i="39"/>
  <c r="CE210" i="39"/>
  <c r="CL210" i="39"/>
  <c r="CS210" i="39"/>
  <c r="CZ210" i="39"/>
  <c r="DG210" i="39"/>
  <c r="DN210" i="39"/>
  <c r="DU210" i="39"/>
  <c r="EB210" i="39"/>
  <c r="M211" i="39"/>
  <c r="T211" i="39"/>
  <c r="AA211" i="39"/>
  <c r="AH211" i="39"/>
  <c r="AO211" i="39"/>
  <c r="BC211" i="39"/>
  <c r="BJ211" i="39"/>
  <c r="BX211" i="39"/>
  <c r="CE211" i="39"/>
  <c r="CL211" i="39"/>
  <c r="CS211" i="39"/>
  <c r="CZ211" i="39"/>
  <c r="DG211" i="39"/>
  <c r="DN211" i="39"/>
  <c r="DU211" i="39"/>
  <c r="EB211" i="39"/>
  <c r="M212" i="39"/>
  <c r="T212" i="39"/>
  <c r="AA212" i="39"/>
  <c r="AH212" i="39"/>
  <c r="AO212" i="39"/>
  <c r="BC212" i="39"/>
  <c r="BJ212" i="39"/>
  <c r="BX212" i="39"/>
  <c r="CE212" i="39"/>
  <c r="CL212" i="39"/>
  <c r="CS212" i="39"/>
  <c r="CZ212" i="39"/>
  <c r="DG212" i="39"/>
  <c r="DN212" i="39"/>
  <c r="DU212" i="39"/>
  <c r="EB212" i="39"/>
  <c r="M213" i="39"/>
  <c r="T213" i="39"/>
  <c r="AA213" i="39"/>
  <c r="AH213" i="39"/>
  <c r="AO213" i="39"/>
  <c r="BC213" i="39"/>
  <c r="BJ213" i="39"/>
  <c r="BX213" i="39"/>
  <c r="CE213" i="39"/>
  <c r="CL213" i="39"/>
  <c r="CS213" i="39"/>
  <c r="CZ213" i="39"/>
  <c r="DG213" i="39"/>
  <c r="DN213" i="39"/>
  <c r="DU213" i="39"/>
  <c r="EB213" i="39"/>
  <c r="M214" i="39"/>
  <c r="T214" i="39"/>
  <c r="AA214" i="39"/>
  <c r="AH214" i="39"/>
  <c r="AO214" i="39"/>
  <c r="BC214" i="39"/>
  <c r="BJ214" i="39"/>
  <c r="BX214" i="39"/>
  <c r="CE214" i="39"/>
  <c r="CL214" i="39"/>
  <c r="CS214" i="39"/>
  <c r="CZ214" i="39"/>
  <c r="DG214" i="39"/>
  <c r="DN214" i="39"/>
  <c r="DU214" i="39"/>
  <c r="EB214" i="39"/>
  <c r="M215" i="39"/>
  <c r="T215" i="39"/>
  <c r="AA215" i="39"/>
  <c r="AH215" i="39"/>
  <c r="AO215" i="39"/>
  <c r="BC215" i="39"/>
  <c r="BJ215" i="39"/>
  <c r="BX215" i="39"/>
  <c r="CE215" i="39"/>
  <c r="CL215" i="39"/>
  <c r="CS215" i="39"/>
  <c r="CZ215" i="39"/>
  <c r="DG215" i="39"/>
  <c r="DN215" i="39"/>
  <c r="DU215" i="39"/>
  <c r="EB215" i="39"/>
  <c r="M216" i="39"/>
  <c r="T216" i="39"/>
  <c r="AA216" i="39"/>
  <c r="AH216" i="39"/>
  <c r="AO216" i="39"/>
  <c r="BC216" i="39"/>
  <c r="BJ216" i="39"/>
  <c r="BX216" i="39"/>
  <c r="CE216" i="39"/>
  <c r="CL216" i="39"/>
  <c r="CS216" i="39"/>
  <c r="CZ216" i="39"/>
  <c r="DG216" i="39"/>
  <c r="DN216" i="39"/>
  <c r="DU216" i="39"/>
  <c r="M217" i="39"/>
  <c r="T217" i="39"/>
  <c r="AA217" i="39"/>
  <c r="AH217" i="39"/>
  <c r="AO217" i="39"/>
  <c r="BC217" i="39"/>
  <c r="BJ217" i="39"/>
  <c r="BX217" i="39"/>
  <c r="CE217" i="39"/>
  <c r="CL217" i="39"/>
  <c r="CS217" i="39"/>
  <c r="CZ217" i="39"/>
  <c r="DG217" i="39"/>
  <c r="DN217" i="39"/>
  <c r="DU217" i="39"/>
  <c r="M218" i="39"/>
  <c r="T218" i="39"/>
  <c r="AA218" i="39"/>
  <c r="AH218" i="39"/>
  <c r="AO218" i="39"/>
  <c r="BJ218" i="39"/>
  <c r="BX218" i="39"/>
  <c r="CE218" i="39"/>
  <c r="CL218" i="39"/>
  <c r="CS218" i="39"/>
  <c r="CZ218" i="39"/>
  <c r="DG218" i="39"/>
  <c r="DN218" i="39"/>
  <c r="DU218" i="39"/>
  <c r="M219" i="39"/>
  <c r="T219" i="39"/>
  <c r="AA219" i="39"/>
  <c r="AH219" i="39"/>
  <c r="AO219" i="39"/>
  <c r="BJ219" i="39"/>
  <c r="BX219" i="39"/>
  <c r="CE219" i="39"/>
  <c r="CL219" i="39"/>
  <c r="CS219" i="39"/>
  <c r="CZ219" i="39"/>
  <c r="DG219" i="39"/>
  <c r="DN219" i="39"/>
  <c r="DU219" i="39"/>
  <c r="M220" i="39"/>
  <c r="T220" i="39"/>
  <c r="AA220" i="39"/>
  <c r="AH220" i="39"/>
  <c r="AO220" i="39"/>
  <c r="BJ220" i="39"/>
  <c r="BX220" i="39"/>
  <c r="CE220" i="39"/>
  <c r="CL220" i="39"/>
  <c r="CS220" i="39"/>
  <c r="CZ220" i="39"/>
  <c r="DG220" i="39"/>
  <c r="DN220" i="39"/>
  <c r="DU220" i="39"/>
  <c r="M221" i="39"/>
  <c r="T221" i="39"/>
  <c r="AA221" i="39"/>
  <c r="AH221" i="39"/>
  <c r="AO221" i="39"/>
  <c r="BJ221" i="39"/>
  <c r="BX221" i="39"/>
  <c r="CE221" i="39"/>
  <c r="CL221" i="39"/>
  <c r="CS221" i="39"/>
  <c r="CZ221" i="39"/>
  <c r="DG221" i="39"/>
  <c r="DN221" i="39"/>
  <c r="DU221" i="39"/>
  <c r="M222" i="39"/>
  <c r="T222" i="39"/>
  <c r="AA222" i="39"/>
  <c r="AH222" i="39"/>
  <c r="AO222" i="39"/>
  <c r="BJ222" i="39"/>
  <c r="BX222" i="39"/>
  <c r="CE222" i="39"/>
  <c r="CL222" i="39"/>
  <c r="CS222" i="39"/>
  <c r="CZ222" i="39"/>
  <c r="DG222" i="39"/>
  <c r="DN222" i="39"/>
  <c r="DU222" i="39"/>
  <c r="M223" i="39"/>
  <c r="T223" i="39"/>
  <c r="AA223" i="39"/>
  <c r="AH223" i="39"/>
  <c r="AO223" i="39"/>
  <c r="BJ223" i="39"/>
  <c r="BX223" i="39"/>
  <c r="CE223" i="39"/>
  <c r="CL223" i="39"/>
  <c r="CS223" i="39"/>
  <c r="CZ223" i="39"/>
  <c r="DG223" i="39"/>
  <c r="DN223" i="39"/>
  <c r="DU223" i="39"/>
  <c r="M224" i="39"/>
  <c r="T224" i="39"/>
  <c r="AA224" i="39"/>
  <c r="AH224" i="39"/>
  <c r="AO224" i="39"/>
  <c r="BJ224" i="39"/>
  <c r="BX224" i="39"/>
  <c r="CE224" i="39"/>
  <c r="CL224" i="39"/>
  <c r="CS224" i="39"/>
  <c r="CZ224" i="39"/>
  <c r="DG224" i="39"/>
  <c r="DN224" i="39"/>
  <c r="DU224" i="39"/>
  <c r="M225" i="39"/>
  <c r="T225" i="39"/>
  <c r="AA225" i="39"/>
  <c r="AH225" i="39"/>
  <c r="AO225" i="39"/>
  <c r="BJ225" i="39"/>
  <c r="BX225" i="39"/>
  <c r="CE225" i="39"/>
  <c r="CL225" i="39"/>
  <c r="CS225" i="39"/>
  <c r="CZ225" i="39"/>
  <c r="DG225" i="39"/>
  <c r="DN225" i="39"/>
  <c r="DU225" i="39"/>
  <c r="M226" i="39"/>
  <c r="T226" i="39"/>
  <c r="AA226" i="39"/>
  <c r="AH226" i="39"/>
  <c r="AO226" i="39"/>
  <c r="BJ226" i="39"/>
  <c r="BX226" i="39"/>
  <c r="CE226" i="39"/>
  <c r="CS226" i="39"/>
  <c r="CZ226" i="39"/>
  <c r="DG226" i="39"/>
  <c r="DN226" i="39"/>
  <c r="DU226" i="39"/>
  <c r="M227" i="39"/>
  <c r="T227" i="39"/>
  <c r="AA227" i="39"/>
  <c r="AH227" i="39"/>
  <c r="AO227" i="39"/>
  <c r="BJ227" i="39"/>
  <c r="BX227" i="39"/>
  <c r="CE227" i="39"/>
  <c r="CS227" i="39"/>
  <c r="CZ227" i="39"/>
  <c r="DG227" i="39"/>
  <c r="DN227" i="39"/>
  <c r="DU227" i="39"/>
  <c r="M228" i="39"/>
  <c r="T228" i="39"/>
  <c r="AA228" i="39"/>
  <c r="AH228" i="39"/>
  <c r="AO228" i="39"/>
  <c r="BJ228" i="39"/>
  <c r="BX228" i="39"/>
  <c r="CE228" i="39"/>
  <c r="CS228" i="39"/>
  <c r="CZ228" i="39"/>
  <c r="DG228" i="39"/>
  <c r="DN228" i="39"/>
  <c r="DU228" i="39"/>
  <c r="T229" i="39"/>
  <c r="AH229" i="39"/>
  <c r="AO229" i="39"/>
  <c r="BJ229" i="39"/>
  <c r="BX229" i="39"/>
  <c r="CE229" i="39"/>
  <c r="CS229" i="39"/>
  <c r="CZ229" i="39"/>
  <c r="DG229" i="39"/>
  <c r="DN229" i="39"/>
  <c r="DU229" i="39"/>
  <c r="T230" i="39"/>
  <c r="AH230" i="39"/>
  <c r="AO230" i="39"/>
  <c r="BJ230" i="39"/>
  <c r="BX230" i="39"/>
  <c r="CE230" i="39"/>
  <c r="CS230" i="39"/>
  <c r="CZ230" i="39"/>
  <c r="DG230" i="39"/>
  <c r="DN230" i="39"/>
  <c r="DU230" i="39"/>
  <c r="T231" i="39"/>
  <c r="AH231" i="39"/>
  <c r="AO231" i="39"/>
  <c r="BJ231" i="39"/>
  <c r="BX231" i="39"/>
  <c r="CE231" i="39"/>
  <c r="CS231" i="39"/>
  <c r="CZ231" i="39"/>
  <c r="DG231" i="39"/>
  <c r="DN231" i="39"/>
  <c r="DU231" i="39"/>
  <c r="AH232" i="39"/>
  <c r="AO232" i="39"/>
  <c r="BJ232" i="39"/>
  <c r="BX232" i="39"/>
  <c r="CE232" i="39"/>
  <c r="CS232" i="39"/>
  <c r="CZ232" i="39"/>
  <c r="DG232" i="39"/>
  <c r="DN232" i="39"/>
  <c r="DU232" i="39"/>
  <c r="AH233" i="39"/>
  <c r="AO233" i="39"/>
  <c r="BJ233" i="39"/>
  <c r="BX233" i="39"/>
  <c r="CE233" i="39"/>
  <c r="CS233" i="39"/>
  <c r="CZ233" i="39"/>
  <c r="DG233" i="39"/>
  <c r="DU233" i="39"/>
  <c r="AH234" i="39"/>
  <c r="AO234" i="39"/>
  <c r="BJ234" i="39"/>
  <c r="BX234" i="39"/>
  <c r="CE234" i="39"/>
  <c r="CS234" i="39"/>
  <c r="CZ234" i="39"/>
  <c r="DG234" i="39"/>
  <c r="DU234" i="39"/>
  <c r="AH235" i="39"/>
  <c r="AO235" i="39"/>
  <c r="BJ235" i="39"/>
  <c r="BX235" i="39"/>
  <c r="CE235" i="39"/>
  <c r="CS235" i="39"/>
  <c r="CZ235" i="39"/>
  <c r="DG235" i="39"/>
  <c r="DU235" i="39"/>
  <c r="AH236" i="39"/>
  <c r="AO236" i="39"/>
  <c r="BJ236" i="39"/>
  <c r="BX236" i="39"/>
  <c r="CE236" i="39"/>
  <c r="CS236" i="39"/>
  <c r="CZ236" i="39"/>
  <c r="DG236" i="39"/>
  <c r="DU236" i="39"/>
  <c r="AH237" i="39"/>
  <c r="AO237" i="39"/>
  <c r="BX237" i="39"/>
  <c r="CE237" i="39"/>
  <c r="CS237" i="39"/>
  <c r="CZ237" i="39"/>
  <c r="DG237" i="39"/>
  <c r="DU237" i="39"/>
  <c r="AH238" i="39"/>
  <c r="AO238" i="39"/>
  <c r="BX238" i="39"/>
  <c r="CE238" i="39"/>
  <c r="CS238" i="39"/>
  <c r="CZ238" i="39"/>
  <c r="DG238" i="39"/>
  <c r="DU238" i="39"/>
  <c r="AH239" i="39"/>
  <c r="AO239" i="39"/>
  <c r="BX239" i="39"/>
  <c r="CS239" i="39"/>
  <c r="CZ239" i="39"/>
  <c r="DG239" i="39"/>
  <c r="DU239" i="39"/>
  <c r="AH240" i="39"/>
  <c r="AO240" i="39"/>
  <c r="BX240" i="39"/>
  <c r="CS240" i="39"/>
  <c r="CZ240" i="39"/>
  <c r="DG240" i="39"/>
  <c r="DU240" i="39"/>
  <c r="AH241" i="39"/>
  <c r="AO241" i="39"/>
  <c r="BX241" i="39"/>
  <c r="CS241" i="39"/>
  <c r="CZ241" i="39"/>
  <c r="DG241" i="39"/>
  <c r="DU241" i="39"/>
  <c r="AH242" i="39"/>
  <c r="AO242" i="39"/>
  <c r="BX242" i="39"/>
  <c r="CS242" i="39"/>
  <c r="CZ242" i="39"/>
  <c r="DG242" i="39"/>
  <c r="DU242" i="39"/>
  <c r="AH243" i="39"/>
  <c r="BX243" i="39"/>
  <c r="CS243" i="39"/>
  <c r="CZ243" i="39"/>
  <c r="DG243" i="39"/>
  <c r="DU243" i="39"/>
  <c r="AH244" i="39"/>
  <c r="BX244" i="39"/>
  <c r="CS244" i="39"/>
  <c r="CZ244" i="39"/>
  <c r="DG244" i="39"/>
  <c r="DU244" i="39"/>
  <c r="AH245" i="39"/>
  <c r="BX245" i="39"/>
  <c r="CS245" i="39"/>
  <c r="CZ245" i="39"/>
  <c r="DG245" i="39"/>
  <c r="DU245" i="39"/>
  <c r="AH246" i="39"/>
  <c r="BX246" i="39"/>
  <c r="CS246" i="39"/>
  <c r="CZ246" i="39"/>
  <c r="DG246" i="39"/>
  <c r="DU246" i="39"/>
  <c r="AH247" i="39"/>
  <c r="BX247" i="39"/>
  <c r="CS247" i="39"/>
  <c r="CZ247" i="39"/>
  <c r="DU247" i="39"/>
  <c r="AH248" i="39"/>
  <c r="BX248" i="39"/>
  <c r="CS248" i="39"/>
  <c r="CZ248" i="39"/>
  <c r="DU248" i="39"/>
  <c r="AH249" i="39"/>
  <c r="BX249" i="39"/>
  <c r="CS249" i="39"/>
  <c r="CZ249" i="39"/>
  <c r="DU249" i="39"/>
  <c r="BX250" i="39"/>
  <c r="CS250" i="39"/>
  <c r="CZ250" i="39"/>
  <c r="CS251" i="39"/>
  <c r="CZ251" i="39"/>
  <c r="CS252" i="39"/>
  <c r="CZ252" i="39"/>
  <c r="CS253" i="39"/>
  <c r="CZ253" i="39"/>
  <c r="CS254" i="39"/>
  <c r="CZ254" i="39"/>
  <c r="CS255" i="39"/>
  <c r="CZ255" i="39"/>
  <c r="CS256" i="39"/>
  <c r="CZ256" i="39"/>
  <c r="CS257" i="39"/>
  <c r="CZ257" i="39"/>
  <c r="CS258" i="39"/>
  <c r="CZ258" i="39"/>
  <c r="CS259" i="39"/>
  <c r="CZ259" i="39"/>
  <c r="CS260" i="39"/>
  <c r="CZ260" i="39"/>
  <c r="CS261" i="39"/>
  <c r="CS262" i="39"/>
  <c r="CS263" i="39"/>
  <c r="CS264" i="39"/>
  <c r="CS265" i="39"/>
  <c r="CS266" i="39"/>
  <c r="CS267" i="39"/>
  <c r="CS268" i="39"/>
  <c r="CS269" i="39"/>
  <c r="CS270" i="39"/>
  <c r="CS271" i="39"/>
  <c r="CS272" i="39"/>
  <c r="CS273" i="39"/>
  <c r="CS274" i="39"/>
  <c r="CS275" i="39"/>
  <c r="CS276" i="39"/>
  <c r="CS277" i="39"/>
  <c r="CS278" i="39"/>
  <c r="CS279" i="39"/>
  <c r="CS280" i="39"/>
  <c r="CS281" i="39"/>
  <c r="CS282" i="39"/>
  <c r="CS283" i="39"/>
  <c r="CS284" i="39"/>
  <c r="CS285" i="39"/>
  <c r="CS286" i="39"/>
  <c r="BY3" i="41" l="1"/>
  <c r="E3" i="41" s="1"/>
  <c r="BR3" i="41"/>
  <c r="D5" i="41" s="1"/>
  <c r="AP3" i="41"/>
  <c r="C4" i="41" s="1"/>
  <c r="B3" i="41"/>
  <c r="N3" i="41"/>
  <c r="AW3" i="41"/>
  <c r="C5" i="41" s="1"/>
  <c r="CM3" i="41"/>
  <c r="E5" i="41" s="1"/>
  <c r="BK3" i="41"/>
  <c r="D4" i="41" s="1"/>
  <c r="AI3" i="41"/>
  <c r="C3" i="41" s="1"/>
  <c r="U3" i="41"/>
  <c r="B4" i="41" s="1"/>
  <c r="CF3" i="41"/>
  <c r="E4" i="41" s="1"/>
  <c r="BD3" i="41"/>
  <c r="D3" i="41" s="1"/>
  <c r="AB3" i="41"/>
  <c r="B5" i="41" s="1"/>
  <c r="DO3" i="40"/>
  <c r="G3" i="40" s="1"/>
  <c r="CM3" i="40"/>
  <c r="E5" i="40" s="1"/>
  <c r="BK3" i="40"/>
  <c r="D4" i="40" s="1"/>
  <c r="AI3" i="40"/>
  <c r="C3" i="40" s="1"/>
  <c r="CF140" i="40"/>
  <c r="E15" i="40" s="1"/>
  <c r="DV140" i="40"/>
  <c r="G15" i="40" s="1"/>
  <c r="CT140" i="40"/>
  <c r="F14" i="40" s="1"/>
  <c r="N140" i="40"/>
  <c r="B14" i="40" s="1"/>
  <c r="DV3" i="40"/>
  <c r="G4" i="40" s="1"/>
  <c r="CT3" i="40"/>
  <c r="F3" i="40" s="1"/>
  <c r="BR3" i="40"/>
  <c r="D5" i="40" s="1"/>
  <c r="AP3" i="40"/>
  <c r="C4" i="40" s="1"/>
  <c r="N3" i="40"/>
  <c r="B3" i="40" s="1"/>
  <c r="EC140" i="40"/>
  <c r="G16" i="40" s="1"/>
  <c r="EC3" i="40"/>
  <c r="G5" i="40" s="1"/>
  <c r="DA3" i="40"/>
  <c r="F4" i="40" s="1"/>
  <c r="BY3" i="40"/>
  <c r="E3" i="40" s="1"/>
  <c r="AW3" i="40"/>
  <c r="C5" i="40" s="1"/>
  <c r="U3" i="40"/>
  <c r="B4" i="40" s="1"/>
  <c r="BR140" i="40"/>
  <c r="D16" i="40" s="1"/>
  <c r="DH140" i="40"/>
  <c r="F16" i="40" s="1"/>
  <c r="DH3" i="40"/>
  <c r="F5" i="40" s="1"/>
  <c r="CF3" i="40"/>
  <c r="E4" i="40" s="1"/>
  <c r="BD3" i="40"/>
  <c r="D3" i="40" s="1"/>
  <c r="AB3" i="40"/>
  <c r="B5" i="40" s="1"/>
  <c r="CT132" i="39"/>
  <c r="F14" i="39" s="1"/>
  <c r="N132" i="39"/>
  <c r="B14" i="39" s="1"/>
  <c r="DO3" i="39"/>
  <c r="G3" i="39" s="1"/>
  <c r="G6" i="39" s="1"/>
  <c r="AI3" i="39"/>
  <c r="C3" i="39" s="1"/>
  <c r="EC132" i="39"/>
  <c r="G16" i="39" s="1"/>
  <c r="DA132" i="39"/>
  <c r="F15" i="39" s="1"/>
  <c r="BK132" i="39"/>
  <c r="D15" i="39" s="1"/>
  <c r="D18" i="39" s="1"/>
  <c r="D19" i="39" s="1"/>
  <c r="AI132" i="39"/>
  <c r="C14" i="39" s="1"/>
  <c r="DV3" i="39"/>
  <c r="G4" i="39" s="1"/>
  <c r="CT3" i="39"/>
  <c r="F3" i="39" s="1"/>
  <c r="DH3" i="39"/>
  <c r="F5" i="39" s="1"/>
  <c r="CF3" i="39"/>
  <c r="E4" i="39" s="1"/>
  <c r="BR3" i="39"/>
  <c r="D5" i="39" s="1"/>
  <c r="AP3" i="39"/>
  <c r="C4" i="39" s="1"/>
  <c r="N3" i="39"/>
  <c r="B3" i="39" s="1"/>
  <c r="BR132" i="39"/>
  <c r="D16" i="39" s="1"/>
  <c r="CM3" i="39"/>
  <c r="E5" i="39" s="1"/>
  <c r="DH132" i="39"/>
  <c r="F16" i="39" s="1"/>
  <c r="F18" i="39" s="1"/>
  <c r="F19" i="39" s="1"/>
  <c r="CF132" i="39"/>
  <c r="E15" i="39" s="1"/>
  <c r="E17" i="39" s="1"/>
  <c r="BD132" i="39"/>
  <c r="D14" i="39" s="1"/>
  <c r="AB132" i="39"/>
  <c r="B16" i="39" s="1"/>
  <c r="EC3" i="39"/>
  <c r="G5" i="39" s="1"/>
  <c r="DA3" i="39"/>
  <c r="F4" i="39" s="1"/>
  <c r="F6" i="39" s="1"/>
  <c r="BY3" i="39"/>
  <c r="E3" i="39" s="1"/>
  <c r="AW3" i="39"/>
  <c r="C5" i="39" s="1"/>
  <c r="U3" i="39"/>
  <c r="B4" i="39" s="1"/>
  <c r="DV132" i="39"/>
  <c r="G15" i="39" s="1"/>
  <c r="G17" i="39" s="1"/>
  <c r="AP132" i="39"/>
  <c r="C15" i="39" s="1"/>
  <c r="BK3" i="39"/>
  <c r="D4" i="39" s="1"/>
  <c r="DO132" i="39"/>
  <c r="G14" i="39" s="1"/>
  <c r="CM132" i="39"/>
  <c r="E16" i="39" s="1"/>
  <c r="BY132" i="39"/>
  <c r="E14" i="39" s="1"/>
  <c r="AW132" i="39"/>
  <c r="C16" i="39" s="1"/>
  <c r="U132" i="39"/>
  <c r="B15" i="39" s="1"/>
  <c r="B18" i="39" s="1"/>
  <c r="B19" i="39" s="1"/>
  <c r="BD3" i="39"/>
  <c r="D3" i="39" s="1"/>
  <c r="D6" i="39" s="1"/>
  <c r="AB3" i="39"/>
  <c r="B5" i="39" s="1"/>
  <c r="C6" i="39"/>
  <c r="C17" i="39"/>
  <c r="E6" i="39"/>
  <c r="CM140" i="40"/>
  <c r="E16" i="40" s="1"/>
  <c r="AW140" i="40"/>
  <c r="C16" i="40" s="1"/>
  <c r="U140" i="40"/>
  <c r="B15" i="40" s="1"/>
  <c r="G6" i="40"/>
  <c r="G7" i="40"/>
  <c r="G8" i="40" s="1"/>
  <c r="E6" i="41"/>
  <c r="E7" i="41"/>
  <c r="E8" i="41" s="1"/>
  <c r="JO5" i="42"/>
  <c r="JO6" i="42"/>
  <c r="FW6" i="42"/>
  <c r="FW5" i="42"/>
  <c r="CE6" i="42"/>
  <c r="CE5" i="42"/>
  <c r="CE8" i="42" s="1"/>
  <c r="JN6" i="42"/>
  <c r="IQ7" i="42"/>
  <c r="IP6" i="42"/>
  <c r="IP5" i="42"/>
  <c r="CE7" i="42"/>
  <c r="BF5" i="42"/>
  <c r="BG7" i="42"/>
  <c r="BF6" i="42"/>
  <c r="JA5" i="42"/>
  <c r="JA8" i="42" s="1"/>
  <c r="FI6" i="42"/>
  <c r="BD140" i="40"/>
  <c r="D14" i="40" s="1"/>
  <c r="AB140" i="40"/>
  <c r="B16" i="40" s="1"/>
  <c r="DA140" i="40"/>
  <c r="F15" i="40" s="1"/>
  <c r="B6" i="40"/>
  <c r="B7" i="40"/>
  <c r="B8" i="40" s="1"/>
  <c r="B7" i="41"/>
  <c r="B8" i="41" s="1"/>
  <c r="GU5" i="42"/>
  <c r="GU8" i="42" s="1"/>
  <c r="GU6" i="42"/>
  <c r="DC6" i="42"/>
  <c r="DC5" i="42"/>
  <c r="K6" i="42"/>
  <c r="K5" i="42"/>
  <c r="K8" i="42" s="1"/>
  <c r="EA7" i="42"/>
  <c r="DB5" i="42"/>
  <c r="DC7" i="42"/>
  <c r="DB6" i="42"/>
  <c r="GG5" i="42"/>
  <c r="FI5" i="42"/>
  <c r="DM6" i="42"/>
  <c r="CO5" i="42"/>
  <c r="DO140" i="40"/>
  <c r="G14" i="40" s="1"/>
  <c r="BK140" i="40"/>
  <c r="D15" i="40" s="1"/>
  <c r="AI140" i="40"/>
  <c r="C14" i="40" s="1"/>
  <c r="E6" i="40"/>
  <c r="E7" i="40"/>
  <c r="E8" i="40" s="1"/>
  <c r="C6" i="41"/>
  <c r="C7" i="41"/>
  <c r="C8" i="41" s="1"/>
  <c r="HS5" i="42"/>
  <c r="HS6" i="42"/>
  <c r="EA6" i="42"/>
  <c r="EA5" i="42"/>
  <c r="AI6" i="42"/>
  <c r="AI5" i="42"/>
  <c r="FW7" i="42"/>
  <c r="EX5" i="42"/>
  <c r="EY7" i="42"/>
  <c r="EX6" i="42"/>
  <c r="AP140" i="40"/>
  <c r="C15" i="40" s="1"/>
  <c r="BY140" i="40"/>
  <c r="E14" i="40" s="1"/>
  <c r="D7" i="40"/>
  <c r="D8" i="40" s="1"/>
  <c r="D7" i="41"/>
  <c r="D8" i="41" s="1"/>
  <c r="IQ5" i="42"/>
  <c r="IQ6" i="42"/>
  <c r="EY6" i="42"/>
  <c r="EY5" i="42"/>
  <c r="BG6" i="42"/>
  <c r="BG5" i="42"/>
  <c r="BG8" i="42" s="1"/>
  <c r="HR6" i="42"/>
  <c r="GT5" i="42"/>
  <c r="GU7" i="42"/>
  <c r="GT6" i="42"/>
  <c r="AI7" i="42"/>
  <c r="J5" i="42"/>
  <c r="K7" i="42"/>
  <c r="J6" i="42"/>
  <c r="HE5" i="42"/>
  <c r="HE6" i="42"/>
  <c r="IC5" i="42"/>
  <c r="JY5" i="42"/>
  <c r="JX8" i="42" s="1"/>
  <c r="JY6" i="42"/>
  <c r="JA6" i="42"/>
  <c r="IC6" i="42"/>
  <c r="GG6" i="42"/>
  <c r="FV6" i="42"/>
  <c r="DZ6" i="42"/>
  <c r="CN6" i="42"/>
  <c r="CD6" i="42"/>
  <c r="AH6" i="42"/>
  <c r="JN5" i="42"/>
  <c r="DX5" i="42"/>
  <c r="DX6" i="42"/>
  <c r="BP5" i="42"/>
  <c r="AF5" i="42"/>
  <c r="AF6" i="42"/>
  <c r="HP5" i="42"/>
  <c r="HP8" i="42" s="1"/>
  <c r="FH5" i="42"/>
  <c r="AR5" i="42"/>
  <c r="JZ5" i="42"/>
  <c r="JZ8" i="42" s="1"/>
  <c r="ID5" i="42"/>
  <c r="GH5" i="42"/>
  <c r="GH8" i="42" s="1"/>
  <c r="GH6" i="42"/>
  <c r="EL5" i="42"/>
  <c r="EK8" i="42" s="1"/>
  <c r="EL6" i="42"/>
  <c r="CP5" i="42"/>
  <c r="CN8" i="42" s="1"/>
  <c r="CP6" i="42"/>
  <c r="AT5" i="42"/>
  <c r="AS8" i="42" s="1"/>
  <c r="AT6" i="42"/>
  <c r="HS7" i="42"/>
  <c r="JM5" i="42"/>
  <c r="JM8" i="42" s="1"/>
  <c r="IO5" i="42"/>
  <c r="GS5" i="42"/>
  <c r="GS6" i="42"/>
  <c r="EW5" i="42"/>
  <c r="EW8" i="42" s="1"/>
  <c r="EW6" i="42"/>
  <c r="DM5" i="42"/>
  <c r="DA5" i="42"/>
  <c r="DA8" i="42" s="1"/>
  <c r="DA6" i="42"/>
  <c r="BQ5" i="42"/>
  <c r="BQ8" i="42" s="1"/>
  <c r="BE5" i="42"/>
  <c r="BE6" i="42"/>
  <c r="U5" i="42"/>
  <c r="I5" i="42"/>
  <c r="I8" i="42" s="1"/>
  <c r="I6" i="42"/>
  <c r="BD5" i="42"/>
  <c r="BD8" i="42" s="1"/>
  <c r="BD6" i="42"/>
  <c r="IN5" i="42"/>
  <c r="IN8" i="42" s="1"/>
  <c r="GF5" i="42"/>
  <c r="GF8" i="42" s="1"/>
  <c r="EV5" i="42"/>
  <c r="EV6" i="42"/>
  <c r="DL5" i="42"/>
  <c r="KA5" i="42"/>
  <c r="JC5" i="42"/>
  <c r="JC8" i="42" s="1"/>
  <c r="IE5" i="42"/>
  <c r="HG5" i="42"/>
  <c r="HG8" i="42" s="1"/>
  <c r="HG6" i="42"/>
  <c r="GI5" i="42"/>
  <c r="GI8" i="42" s="1"/>
  <c r="GI6" i="42"/>
  <c r="FK5" i="42"/>
  <c r="FK6" i="42"/>
  <c r="EM5" i="42"/>
  <c r="EM6" i="42"/>
  <c r="DO5" i="42"/>
  <c r="DO6" i="42"/>
  <c r="CQ5" i="42"/>
  <c r="CQ8" i="42" s="1"/>
  <c r="CQ6" i="42"/>
  <c r="BS5" i="42"/>
  <c r="BS8" i="42" s="1"/>
  <c r="BS6" i="42"/>
  <c r="AU5" i="42"/>
  <c r="AU6" i="42"/>
  <c r="W5" i="42"/>
  <c r="W6" i="42"/>
  <c r="HR5" i="42"/>
  <c r="FV5" i="42"/>
  <c r="FV8" i="42" s="1"/>
  <c r="DZ5" i="42"/>
  <c r="CD5" i="42"/>
  <c r="AH5" i="42"/>
  <c r="IE7" i="42"/>
  <c r="GI7" i="42"/>
  <c r="EM7" i="42"/>
  <c r="CQ7" i="42"/>
  <c r="AU7" i="42"/>
  <c r="KA6" i="42"/>
  <c r="JC6" i="42"/>
  <c r="IE6" i="42"/>
  <c r="CB5" i="42"/>
  <c r="CB8" i="42" s="1"/>
  <c r="CB6" i="42"/>
  <c r="JL5" i="42"/>
  <c r="HD5" i="42"/>
  <c r="HD8" i="42" s="1"/>
  <c r="FT5" i="42"/>
  <c r="FT8" i="42" s="1"/>
  <c r="FT6" i="42"/>
  <c r="EJ5" i="42"/>
  <c r="JB5" i="42"/>
  <c r="JB8" i="42" s="1"/>
  <c r="HF5" i="42"/>
  <c r="HF8" i="42" s="1"/>
  <c r="HF6" i="42"/>
  <c r="FJ5" i="42"/>
  <c r="FJ6" i="42"/>
  <c r="DN5" i="42"/>
  <c r="DN6" i="42"/>
  <c r="BR5" i="42"/>
  <c r="BR6" i="42"/>
  <c r="V5" i="42"/>
  <c r="V6" i="42"/>
  <c r="JZ6" i="42"/>
  <c r="JL6" i="42"/>
  <c r="JB6" i="42"/>
  <c r="IN6" i="42"/>
  <c r="ID6" i="42"/>
  <c r="EK6" i="42"/>
  <c r="CO6" i="42"/>
  <c r="AS6" i="42"/>
  <c r="HQ5" i="42"/>
  <c r="HQ6" i="42"/>
  <c r="FU5" i="42"/>
  <c r="FU8" i="42" s="1"/>
  <c r="FU6" i="42"/>
  <c r="DY5" i="42"/>
  <c r="DY6" i="42"/>
  <c r="CC5" i="42"/>
  <c r="CC8" i="42" s="1"/>
  <c r="CC6" i="42"/>
  <c r="AG5" i="42"/>
  <c r="AG8" i="42" s="1"/>
  <c r="AG6" i="42"/>
  <c r="CZ5" i="42"/>
  <c r="CZ8" i="42" s="1"/>
  <c r="CZ6" i="42"/>
  <c r="H5" i="42"/>
  <c r="H8" i="42" s="1"/>
  <c r="H6" i="42"/>
  <c r="IB5" i="42"/>
  <c r="GR5" i="42"/>
  <c r="GR6" i="42"/>
  <c r="T5" i="42"/>
  <c r="T8" i="42" s="1"/>
  <c r="I154" i="43"/>
  <c r="J154" i="43" s="1"/>
  <c r="AG11" i="43" s="1"/>
  <c r="S153" i="43"/>
  <c r="S146" i="43"/>
  <c r="T146" i="43" s="1"/>
  <c r="U146" i="43" s="1"/>
  <c r="AG4" i="43" s="1"/>
  <c r="I124" i="43"/>
  <c r="J124" i="43" s="1"/>
  <c r="AE11" i="43" s="1"/>
  <c r="S123" i="43"/>
  <c r="S116" i="43"/>
  <c r="T116" i="43" s="1"/>
  <c r="U116" i="43" s="1"/>
  <c r="AE4" i="43" s="1"/>
  <c r="I92" i="43"/>
  <c r="J92" i="43" s="1"/>
  <c r="AC11" i="43" s="1"/>
  <c r="S91" i="43"/>
  <c r="S84" i="43"/>
  <c r="T84" i="43" s="1"/>
  <c r="U84" i="43" s="1"/>
  <c r="AC4" i="43" s="1"/>
  <c r="AC6" i="43" s="1"/>
  <c r="AC7" i="43" s="1"/>
  <c r="I59" i="43"/>
  <c r="J59" i="43" s="1"/>
  <c r="AA11" i="43" s="1"/>
  <c r="T51" i="43"/>
  <c r="U51" i="43" s="1"/>
  <c r="AA4" i="43" s="1"/>
  <c r="Y14" i="43"/>
  <c r="Y15" i="43" s="1"/>
  <c r="Y13" i="43"/>
  <c r="X5" i="43"/>
  <c r="X6" i="43"/>
  <c r="X7" i="43" s="1"/>
  <c r="AG5" i="43"/>
  <c r="AG6" i="43"/>
  <c r="AG7" i="43" s="1"/>
  <c r="AE3" i="43"/>
  <c r="AF3" i="43"/>
  <c r="AA6" i="43"/>
  <c r="AA7" i="43" s="1"/>
  <c r="AA5" i="43"/>
  <c r="S138" i="43"/>
  <c r="T139" i="43" s="1"/>
  <c r="U139" i="43" s="1"/>
  <c r="AF12" i="43" s="1"/>
  <c r="S131" i="43"/>
  <c r="S107" i="43"/>
  <c r="T108" i="43" s="1"/>
  <c r="U108" i="43" s="1"/>
  <c r="AD12" i="43" s="1"/>
  <c r="S100" i="43"/>
  <c r="T100" i="43" s="1"/>
  <c r="U100" i="43" s="1"/>
  <c r="AD4" i="43" s="1"/>
  <c r="AB14" i="43"/>
  <c r="AB15" i="43" s="1"/>
  <c r="AB13" i="43"/>
  <c r="Z13" i="43"/>
  <c r="Z14" i="43"/>
  <c r="Z15" i="43" s="1"/>
  <c r="S154" i="43"/>
  <c r="T154" i="43" s="1"/>
  <c r="U154" i="43" s="1"/>
  <c r="AG12" i="43" s="1"/>
  <c r="I131" i="43"/>
  <c r="J131" i="43" s="1"/>
  <c r="S130" i="43"/>
  <c r="S124" i="43"/>
  <c r="T124" i="43" s="1"/>
  <c r="U124" i="43" s="1"/>
  <c r="AE12" i="43" s="1"/>
  <c r="I100" i="43"/>
  <c r="J100" i="43" s="1"/>
  <c r="AD3" i="43" s="1"/>
  <c r="S99" i="43"/>
  <c r="S92" i="43"/>
  <c r="T92" i="43" s="1"/>
  <c r="U92" i="43" s="1"/>
  <c r="AC12" i="43" s="1"/>
  <c r="I67" i="43"/>
  <c r="J67" i="43" s="1"/>
  <c r="AB3" i="43" s="1"/>
  <c r="I36" i="43"/>
  <c r="J36" i="43" s="1"/>
  <c r="Z3" i="43" s="1"/>
  <c r="H11" i="43"/>
  <c r="AB13" i="44"/>
  <c r="AB14" i="44"/>
  <c r="AB15" i="44" s="1"/>
  <c r="Z13" i="44"/>
  <c r="Z14" i="44"/>
  <c r="Z15" i="44" s="1"/>
  <c r="AE13" i="44"/>
  <c r="AE14" i="44"/>
  <c r="AE15" i="44" s="1"/>
  <c r="AD13" i="44"/>
  <c r="AD14" i="44"/>
  <c r="AD15" i="44" s="1"/>
  <c r="AC14" i="44"/>
  <c r="AC15" i="44" s="1"/>
  <c r="AC13" i="44"/>
  <c r="AB5" i="44"/>
  <c r="AB6" i="44"/>
  <c r="AB7" i="44" s="1"/>
  <c r="Z5" i="44"/>
  <c r="Z6" i="44"/>
  <c r="Z7" i="44" s="1"/>
  <c r="X14" i="44"/>
  <c r="X15" i="44" s="1"/>
  <c r="X13" i="44"/>
  <c r="AA13" i="44"/>
  <c r="AA14" i="44"/>
  <c r="AA15" i="44" s="1"/>
  <c r="Y13" i="44"/>
  <c r="Y14" i="44"/>
  <c r="Y15" i="44" s="1"/>
  <c r="H19" i="43"/>
  <c r="I19" i="43" s="1"/>
  <c r="J19" i="43" s="1"/>
  <c r="Y3" i="43" s="1"/>
  <c r="H12" i="43"/>
  <c r="I12" i="43" s="1"/>
  <c r="J12" i="43" s="1"/>
  <c r="X11" i="43" s="1"/>
  <c r="H116" i="44"/>
  <c r="I116" i="44" s="1"/>
  <c r="J116" i="44" s="1"/>
  <c r="AE3" i="44" s="1"/>
  <c r="H100" i="44"/>
  <c r="I100" i="44" s="1"/>
  <c r="J100" i="44" s="1"/>
  <c r="AD3" i="44" s="1"/>
  <c r="AC5" i="44"/>
  <c r="AC6" i="44"/>
  <c r="AC7" i="44" s="1"/>
  <c r="AA5" i="44"/>
  <c r="AA6" i="44"/>
  <c r="AA7" i="44" s="1"/>
  <c r="Y5" i="44"/>
  <c r="Y6" i="44"/>
  <c r="Y7" i="44" s="1"/>
  <c r="I4" i="44"/>
  <c r="J4" i="44" s="1"/>
  <c r="X3" i="44" s="1"/>
  <c r="T116" i="45"/>
  <c r="U116" i="45" s="1"/>
  <c r="AE4" i="45" s="1"/>
  <c r="AE5" i="45" s="1"/>
  <c r="I100" i="45"/>
  <c r="J100" i="45" s="1"/>
  <c r="AD3" i="45" s="1"/>
  <c r="T84" i="45"/>
  <c r="U84" i="45" s="1"/>
  <c r="AC4" i="45" s="1"/>
  <c r="I67" i="45"/>
  <c r="J67" i="45" s="1"/>
  <c r="AB3" i="45" s="1"/>
  <c r="T51" i="45"/>
  <c r="U51" i="45" s="1"/>
  <c r="AA4" i="45" s="1"/>
  <c r="AA5" i="45" s="1"/>
  <c r="AE13" i="45"/>
  <c r="AE14" i="45"/>
  <c r="AE15" i="45" s="1"/>
  <c r="AC13" i="45"/>
  <c r="AC14" i="45"/>
  <c r="AC15" i="45" s="1"/>
  <c r="AA13" i="45"/>
  <c r="AA14" i="45"/>
  <c r="AA15" i="45" s="1"/>
  <c r="Z5" i="45"/>
  <c r="Z6" i="45"/>
  <c r="Z7" i="45" s="1"/>
  <c r="X5" i="45"/>
  <c r="X6" i="45"/>
  <c r="X7" i="45" s="1"/>
  <c r="AE6" i="45"/>
  <c r="AE7" i="45" s="1"/>
  <c r="AC5" i="45"/>
  <c r="AC6" i="45"/>
  <c r="AC7" i="45" s="1"/>
  <c r="AA6" i="45"/>
  <c r="AA7" i="45" s="1"/>
  <c r="Y13" i="45"/>
  <c r="Y14" i="45"/>
  <c r="Y15" i="45" s="1"/>
  <c r="I108" i="45"/>
  <c r="J108" i="45" s="1"/>
  <c r="AD11" i="45" s="1"/>
  <c r="I75" i="45"/>
  <c r="J75" i="45" s="1"/>
  <c r="AB11" i="45" s="1"/>
  <c r="I44" i="45"/>
  <c r="J44" i="45" s="1"/>
  <c r="Z11" i="45" s="1"/>
  <c r="Y5" i="45"/>
  <c r="Y6" i="45"/>
  <c r="Y7" i="45" s="1"/>
  <c r="X13" i="45"/>
  <c r="X14" i="45"/>
  <c r="X15" i="45" s="1"/>
  <c r="L3" i="38"/>
  <c r="S3" i="38"/>
  <c r="Z3" i="38"/>
  <c r="AG3" i="38"/>
  <c r="AN3" i="38"/>
  <c r="AU3" i="38"/>
  <c r="BB3" i="38"/>
  <c r="BI3" i="38"/>
  <c r="BP3" i="38"/>
  <c r="BW3" i="38"/>
  <c r="CD3" i="38"/>
  <c r="CK3" i="38"/>
  <c r="CR3" i="38"/>
  <c r="CY3" i="38"/>
  <c r="DF3" i="38"/>
  <c r="DM3" i="38"/>
  <c r="DT3" i="38"/>
  <c r="EA3" i="38"/>
  <c r="EH3" i="38"/>
  <c r="EO3" i="38"/>
  <c r="EV3" i="38"/>
  <c r="FC3" i="38"/>
  <c r="FJ3" i="38"/>
  <c r="FQ3" i="38"/>
  <c r="FX3" i="38"/>
  <c r="GE3" i="38"/>
  <c r="GL3" i="38"/>
  <c r="GS3" i="38"/>
  <c r="GZ3" i="38"/>
  <c r="HG3" i="38"/>
  <c r="HN3" i="38"/>
  <c r="HU3" i="38"/>
  <c r="IB3" i="38"/>
  <c r="II3" i="38"/>
  <c r="IP3" i="38"/>
  <c r="IW3" i="38"/>
  <c r="JD3" i="38"/>
  <c r="JK3" i="38"/>
  <c r="JR3" i="38"/>
  <c r="JY3" i="38"/>
  <c r="L4" i="38"/>
  <c r="S4" i="38"/>
  <c r="T3" i="38" s="1"/>
  <c r="B4" i="38" s="1"/>
  <c r="Z4" i="38"/>
  <c r="AG4" i="38"/>
  <c r="AH3" i="38" s="1"/>
  <c r="B6" i="38" s="1"/>
  <c r="AN4" i="38"/>
  <c r="AU4" i="38"/>
  <c r="AV3" i="38" s="1"/>
  <c r="B8" i="38" s="1"/>
  <c r="BB4" i="38"/>
  <c r="BI4" i="38"/>
  <c r="BJ3" i="38" s="1"/>
  <c r="B10" i="38" s="1"/>
  <c r="BP4" i="38"/>
  <c r="BW4" i="38"/>
  <c r="BX3" i="38" s="1"/>
  <c r="B12" i="38" s="1"/>
  <c r="CD4" i="38"/>
  <c r="CK4" i="38"/>
  <c r="CL3" i="38" s="1"/>
  <c r="C4" i="38" s="1"/>
  <c r="CR4" i="38"/>
  <c r="CY4" i="38"/>
  <c r="CZ3" i="38" s="1"/>
  <c r="C6" i="38" s="1"/>
  <c r="DF4" i="38"/>
  <c r="DM4" i="38"/>
  <c r="DN3" i="38" s="1"/>
  <c r="C8" i="38" s="1"/>
  <c r="DT4" i="38"/>
  <c r="EA4" i="38"/>
  <c r="EB3" i="38" s="1"/>
  <c r="C10" i="38" s="1"/>
  <c r="EH4" i="38"/>
  <c r="EO4" i="38"/>
  <c r="EP3" i="38" s="1"/>
  <c r="C12" i="38" s="1"/>
  <c r="EV4" i="38"/>
  <c r="FC4" i="38"/>
  <c r="FD3" i="38" s="1"/>
  <c r="D4" i="38" s="1"/>
  <c r="FJ4" i="38"/>
  <c r="FQ4" i="38"/>
  <c r="FR3" i="38" s="1"/>
  <c r="D6" i="38" s="1"/>
  <c r="FX4" i="38"/>
  <c r="GE4" i="38"/>
  <c r="GF3" i="38" s="1"/>
  <c r="D8" i="38" s="1"/>
  <c r="GL4" i="38"/>
  <c r="GS4" i="38"/>
  <c r="GT3" i="38" s="1"/>
  <c r="D10" i="38" s="1"/>
  <c r="GZ4" i="38"/>
  <c r="HG4" i="38"/>
  <c r="HH3" i="38" s="1"/>
  <c r="D12" i="38" s="1"/>
  <c r="HN4" i="38"/>
  <c r="HU4" i="38"/>
  <c r="HV3" i="38" s="1"/>
  <c r="E4" i="38" s="1"/>
  <c r="IB4" i="38"/>
  <c r="II4" i="38"/>
  <c r="IJ3" i="38" s="1"/>
  <c r="E6" i="38" s="1"/>
  <c r="IP4" i="38"/>
  <c r="IW4" i="38"/>
  <c r="IX3" i="38" s="1"/>
  <c r="E8" i="38" s="1"/>
  <c r="JD4" i="38"/>
  <c r="JK4" i="38"/>
  <c r="JL3" i="38" s="1"/>
  <c r="E10" i="38" s="1"/>
  <c r="JR4" i="38"/>
  <c r="JY4" i="38"/>
  <c r="JZ3" i="38" s="1"/>
  <c r="E12" i="38" s="1"/>
  <c r="L5" i="38"/>
  <c r="S5" i="38"/>
  <c r="Z5" i="38"/>
  <c r="AG5" i="38"/>
  <c r="AN5" i="38"/>
  <c r="AU5" i="38"/>
  <c r="BB5" i="38"/>
  <c r="BI5" i="38"/>
  <c r="BP5" i="38"/>
  <c r="BW5" i="38"/>
  <c r="CD5" i="38"/>
  <c r="CK5" i="38"/>
  <c r="CR5" i="38"/>
  <c r="CY5" i="38"/>
  <c r="DF5" i="38"/>
  <c r="DM5" i="38"/>
  <c r="DT5" i="38"/>
  <c r="EA5" i="38"/>
  <c r="EH5" i="38"/>
  <c r="EO5" i="38"/>
  <c r="EV5" i="38"/>
  <c r="FC5" i="38"/>
  <c r="FJ5" i="38"/>
  <c r="FQ5" i="38"/>
  <c r="FX5" i="38"/>
  <c r="GE5" i="38"/>
  <c r="GL5" i="38"/>
  <c r="GS5" i="38"/>
  <c r="GZ5" i="38"/>
  <c r="HG5" i="38"/>
  <c r="HN5" i="38"/>
  <c r="HU5" i="38"/>
  <c r="IB5" i="38"/>
  <c r="II5" i="38"/>
  <c r="IP5" i="38"/>
  <c r="IW5" i="38"/>
  <c r="JD5" i="38"/>
  <c r="JK5" i="38"/>
  <c r="JR5" i="38"/>
  <c r="JY5" i="38"/>
  <c r="L6" i="38"/>
  <c r="M3" i="38" s="1"/>
  <c r="B3" i="38" s="1"/>
  <c r="S6" i="38"/>
  <c r="Z6" i="38"/>
  <c r="AA3" i="38" s="1"/>
  <c r="B5" i="38" s="1"/>
  <c r="AG6" i="38"/>
  <c r="AN6" i="38"/>
  <c r="AO3" i="38" s="1"/>
  <c r="B7" i="38" s="1"/>
  <c r="AU6" i="38"/>
  <c r="BB6" i="38"/>
  <c r="BI6" i="38"/>
  <c r="BP6" i="38"/>
  <c r="BW6" i="38"/>
  <c r="CD6" i="38"/>
  <c r="CK6" i="38"/>
  <c r="CR6" i="38"/>
  <c r="CY6" i="38"/>
  <c r="DF6" i="38"/>
  <c r="DM6" i="38"/>
  <c r="DT6" i="38"/>
  <c r="EA6" i="38"/>
  <c r="EH6" i="38"/>
  <c r="EO6" i="38"/>
  <c r="EV6" i="38"/>
  <c r="FC6" i="38"/>
  <c r="FJ6" i="38"/>
  <c r="FQ6" i="38"/>
  <c r="FX6" i="38"/>
  <c r="GE6" i="38"/>
  <c r="GL6" i="38"/>
  <c r="GS6" i="38"/>
  <c r="GZ6" i="38"/>
  <c r="HG6" i="38"/>
  <c r="HN6" i="38"/>
  <c r="HU6" i="38"/>
  <c r="IB6" i="38"/>
  <c r="II6" i="38"/>
  <c r="IP6" i="38"/>
  <c r="IW6" i="38"/>
  <c r="JD6" i="38"/>
  <c r="JK6" i="38"/>
  <c r="JR6" i="38"/>
  <c r="JY6" i="38"/>
  <c r="L7" i="38"/>
  <c r="S7" i="38"/>
  <c r="Z7" i="38"/>
  <c r="AG7" i="38"/>
  <c r="AN7" i="38"/>
  <c r="AU7" i="38"/>
  <c r="BB7" i="38"/>
  <c r="BC3" i="38" s="1"/>
  <c r="B9" i="38" s="1"/>
  <c r="BI7" i="38"/>
  <c r="BP7" i="38"/>
  <c r="BQ3" i="38" s="1"/>
  <c r="B11" i="38" s="1"/>
  <c r="BW7" i="38"/>
  <c r="CD7" i="38"/>
  <c r="CE3" i="38" s="1"/>
  <c r="C3" i="38" s="1"/>
  <c r="CK7" i="38"/>
  <c r="CR7" i="38"/>
  <c r="CS3" i="38" s="1"/>
  <c r="C5" i="38" s="1"/>
  <c r="CY7" i="38"/>
  <c r="DF7" i="38"/>
  <c r="DG3" i="38" s="1"/>
  <c r="C7" i="38" s="1"/>
  <c r="DM7" i="38"/>
  <c r="DT7" i="38"/>
  <c r="DU3" i="38" s="1"/>
  <c r="C9" i="38" s="1"/>
  <c r="EA7" i="38"/>
  <c r="EH7" i="38"/>
  <c r="EI3" i="38" s="1"/>
  <c r="C11" i="38" s="1"/>
  <c r="EO7" i="38"/>
  <c r="EV7" i="38"/>
  <c r="EW3" i="38" s="1"/>
  <c r="D3" i="38" s="1"/>
  <c r="FC7" i="38"/>
  <c r="FJ7" i="38"/>
  <c r="FQ7" i="38"/>
  <c r="FX7" i="38"/>
  <c r="GE7" i="38"/>
  <c r="GL7" i="38"/>
  <c r="GS7" i="38"/>
  <c r="GZ7" i="38"/>
  <c r="HG7" i="38"/>
  <c r="HN7" i="38"/>
  <c r="HU7" i="38"/>
  <c r="IB7" i="38"/>
  <c r="II7" i="38"/>
  <c r="IP7" i="38"/>
  <c r="IW7" i="38"/>
  <c r="JD7" i="38"/>
  <c r="JK7" i="38"/>
  <c r="JR7" i="38"/>
  <c r="JY7" i="38"/>
  <c r="L8" i="38"/>
  <c r="S8" i="38"/>
  <c r="Z8" i="38"/>
  <c r="AG8" i="38"/>
  <c r="AN8" i="38"/>
  <c r="AU8" i="38"/>
  <c r="BB8" i="38"/>
  <c r="BI8" i="38"/>
  <c r="BP8" i="38"/>
  <c r="BW8" i="38"/>
  <c r="CD8" i="38"/>
  <c r="CK8" i="38"/>
  <c r="CR8" i="38"/>
  <c r="CY8" i="38"/>
  <c r="DF8" i="38"/>
  <c r="DM8" i="38"/>
  <c r="DT8" i="38"/>
  <c r="EA8" i="38"/>
  <c r="EH8" i="38"/>
  <c r="EO8" i="38"/>
  <c r="EV8" i="38"/>
  <c r="FC8" i="38"/>
  <c r="FJ8" i="38"/>
  <c r="FK3" i="38" s="1"/>
  <c r="D5" i="38" s="1"/>
  <c r="FQ8" i="38"/>
  <c r="FX8" i="38"/>
  <c r="FY3" i="38" s="1"/>
  <c r="D7" i="38" s="1"/>
  <c r="GE8" i="38"/>
  <c r="GL8" i="38"/>
  <c r="GM3" i="38" s="1"/>
  <c r="D9" i="38" s="1"/>
  <c r="GS8" i="38"/>
  <c r="GZ8" i="38"/>
  <c r="HA3" i="38" s="1"/>
  <c r="D11" i="38" s="1"/>
  <c r="HG8" i="38"/>
  <c r="HN8" i="38"/>
  <c r="HO3" i="38" s="1"/>
  <c r="E3" i="38" s="1"/>
  <c r="HU8" i="38"/>
  <c r="IB8" i="38"/>
  <c r="IC3" i="38" s="1"/>
  <c r="E5" i="38" s="1"/>
  <c r="II8" i="38"/>
  <c r="IP8" i="38"/>
  <c r="IQ3" i="38" s="1"/>
  <c r="E7" i="38" s="1"/>
  <c r="IW8" i="38"/>
  <c r="JD8" i="38"/>
  <c r="JE3" i="38" s="1"/>
  <c r="E9" i="38" s="1"/>
  <c r="JK8" i="38"/>
  <c r="JR8" i="38"/>
  <c r="JY8" i="38"/>
  <c r="L9" i="38"/>
  <c r="S9" i="38"/>
  <c r="Z9" i="38"/>
  <c r="AG9" i="38"/>
  <c r="AN9" i="38"/>
  <c r="AU9" i="38"/>
  <c r="BB9" i="38"/>
  <c r="BI9" i="38"/>
  <c r="BP9" i="38"/>
  <c r="BW9" i="38"/>
  <c r="CD9" i="38"/>
  <c r="CK9" i="38"/>
  <c r="CR9" i="38"/>
  <c r="CY9" i="38"/>
  <c r="DF9" i="38"/>
  <c r="DM9" i="38"/>
  <c r="DT9" i="38"/>
  <c r="EA9" i="38"/>
  <c r="EH9" i="38"/>
  <c r="EO9" i="38"/>
  <c r="EV9" i="38"/>
  <c r="FC9" i="38"/>
  <c r="FJ9" i="38"/>
  <c r="FQ9" i="38"/>
  <c r="FX9" i="38"/>
  <c r="GE9" i="38"/>
  <c r="GL9" i="38"/>
  <c r="GS9" i="38"/>
  <c r="GZ9" i="38"/>
  <c r="HG9" i="38"/>
  <c r="HN9" i="38"/>
  <c r="HU9" i="38"/>
  <c r="IB9" i="38"/>
  <c r="II9" i="38"/>
  <c r="IP9" i="38"/>
  <c r="IW9" i="38"/>
  <c r="JD9" i="38"/>
  <c r="JK9" i="38"/>
  <c r="JR9" i="38"/>
  <c r="JS3" i="38" s="1"/>
  <c r="E11" i="38" s="1"/>
  <c r="JY9" i="38"/>
  <c r="L10" i="38"/>
  <c r="S10" i="38"/>
  <c r="Z10" i="38"/>
  <c r="AG10" i="38"/>
  <c r="AN10" i="38"/>
  <c r="AU10" i="38"/>
  <c r="BB10" i="38"/>
  <c r="BI10" i="38"/>
  <c r="BP10" i="38"/>
  <c r="BW10" i="38"/>
  <c r="CD10" i="38"/>
  <c r="CK10" i="38"/>
  <c r="CR10" i="38"/>
  <c r="CY10" i="38"/>
  <c r="DF10" i="38"/>
  <c r="DM10" i="38"/>
  <c r="DT10" i="38"/>
  <c r="EA10" i="38"/>
  <c r="EH10" i="38"/>
  <c r="EO10" i="38"/>
  <c r="EV10" i="38"/>
  <c r="FC10" i="38"/>
  <c r="FJ10" i="38"/>
  <c r="FQ10" i="38"/>
  <c r="FX10" i="38"/>
  <c r="GE10" i="38"/>
  <c r="GL10" i="38"/>
  <c r="GS10" i="38"/>
  <c r="GZ10" i="38"/>
  <c r="HG10" i="38"/>
  <c r="HN10" i="38"/>
  <c r="HU10" i="38"/>
  <c r="IB10" i="38"/>
  <c r="II10" i="38"/>
  <c r="IP10" i="38"/>
  <c r="IW10" i="38"/>
  <c r="JD10" i="38"/>
  <c r="JK10" i="38"/>
  <c r="JR10" i="38"/>
  <c r="JY10" i="38"/>
  <c r="L11" i="38"/>
  <c r="S11" i="38"/>
  <c r="Z11" i="38"/>
  <c r="AG11" i="38"/>
  <c r="AN11" i="38"/>
  <c r="AU11" i="38"/>
  <c r="BB11" i="38"/>
  <c r="BI11" i="38"/>
  <c r="BP11" i="38"/>
  <c r="BW11" i="38"/>
  <c r="CD11" i="38"/>
  <c r="CK11" i="38"/>
  <c r="CR11" i="38"/>
  <c r="CY11" i="38"/>
  <c r="DF11" i="38"/>
  <c r="DM11" i="38"/>
  <c r="DT11" i="38"/>
  <c r="EA11" i="38"/>
  <c r="EH11" i="38"/>
  <c r="EO11" i="38"/>
  <c r="EV11" i="38"/>
  <c r="FC11" i="38"/>
  <c r="FJ11" i="38"/>
  <c r="FQ11" i="38"/>
  <c r="FX11" i="38"/>
  <c r="GE11" i="38"/>
  <c r="GL11" i="38"/>
  <c r="GS11" i="38"/>
  <c r="GZ11" i="38"/>
  <c r="HG11" i="38"/>
  <c r="HN11" i="38"/>
  <c r="HU11" i="38"/>
  <c r="IB11" i="38"/>
  <c r="II11" i="38"/>
  <c r="IP11" i="38"/>
  <c r="IW11" i="38"/>
  <c r="JD11" i="38"/>
  <c r="JK11" i="38"/>
  <c r="JR11" i="38"/>
  <c r="JY11" i="38"/>
  <c r="L12" i="38"/>
  <c r="S12" i="38"/>
  <c r="Z12" i="38"/>
  <c r="AG12" i="38"/>
  <c r="AN12" i="38"/>
  <c r="AU12" i="38"/>
  <c r="BB12" i="38"/>
  <c r="BI12" i="38"/>
  <c r="BP12" i="38"/>
  <c r="BW12" i="38"/>
  <c r="CD12" i="38"/>
  <c r="CK12" i="38"/>
  <c r="CR12" i="38"/>
  <c r="CY12" i="38"/>
  <c r="DF12" i="38"/>
  <c r="DM12" i="38"/>
  <c r="DT12" i="38"/>
  <c r="EA12" i="38"/>
  <c r="EH12" i="38"/>
  <c r="EO12" i="38"/>
  <c r="EV12" i="38"/>
  <c r="FC12" i="38"/>
  <c r="FJ12" i="38"/>
  <c r="FQ12" i="38"/>
  <c r="FX12" i="38"/>
  <c r="GE12" i="38"/>
  <c r="GL12" i="38"/>
  <c r="GS12" i="38"/>
  <c r="GZ12" i="38"/>
  <c r="HG12" i="38"/>
  <c r="HN12" i="38"/>
  <c r="HU12" i="38"/>
  <c r="IB12" i="38"/>
  <c r="II12" i="38"/>
  <c r="IP12" i="38"/>
  <c r="IW12" i="38"/>
  <c r="JD12" i="38"/>
  <c r="JK12" i="38"/>
  <c r="JR12" i="38"/>
  <c r="JY12" i="38"/>
  <c r="L13" i="38"/>
  <c r="S13" i="38"/>
  <c r="Z13" i="38"/>
  <c r="AG13" i="38"/>
  <c r="AN13" i="38"/>
  <c r="AU13" i="38"/>
  <c r="BB13" i="38"/>
  <c r="BI13" i="38"/>
  <c r="BP13" i="38"/>
  <c r="BW13" i="38"/>
  <c r="CD13" i="38"/>
  <c r="CK13" i="38"/>
  <c r="CR13" i="38"/>
  <c r="CY13" i="38"/>
  <c r="DF13" i="38"/>
  <c r="DM13" i="38"/>
  <c r="DT13" i="38"/>
  <c r="EA13" i="38"/>
  <c r="EH13" i="38"/>
  <c r="EO13" i="38"/>
  <c r="EV13" i="38"/>
  <c r="FC13" i="38"/>
  <c r="FJ13" i="38"/>
  <c r="FQ13" i="38"/>
  <c r="FX13" i="38"/>
  <c r="GE13" i="38"/>
  <c r="GL13" i="38"/>
  <c r="GS13" i="38"/>
  <c r="GZ13" i="38"/>
  <c r="HG13" i="38"/>
  <c r="HN13" i="38"/>
  <c r="HU13" i="38"/>
  <c r="IB13" i="38"/>
  <c r="II13" i="38"/>
  <c r="IP13" i="38"/>
  <c r="IW13" i="38"/>
  <c r="JD13" i="38"/>
  <c r="JK13" i="38"/>
  <c r="JR13" i="38"/>
  <c r="JY13" i="38"/>
  <c r="L14" i="38"/>
  <c r="S14" i="38"/>
  <c r="Z14" i="38"/>
  <c r="AG14" i="38"/>
  <c r="AN14" i="38"/>
  <c r="AU14" i="38"/>
  <c r="BB14" i="38"/>
  <c r="BI14" i="38"/>
  <c r="BP14" i="38"/>
  <c r="BW14" i="38"/>
  <c r="CD14" i="38"/>
  <c r="CK14" i="38"/>
  <c r="CR14" i="38"/>
  <c r="CY14" i="38"/>
  <c r="DF14" i="38"/>
  <c r="DM14" i="38"/>
  <c r="DT14" i="38"/>
  <c r="EA14" i="38"/>
  <c r="EH14" i="38"/>
  <c r="EO14" i="38"/>
  <c r="EV14" i="38"/>
  <c r="FC14" i="38"/>
  <c r="FJ14" i="38"/>
  <c r="FQ14" i="38"/>
  <c r="FX14" i="38"/>
  <c r="GE14" i="38"/>
  <c r="GL14" i="38"/>
  <c r="GS14" i="38"/>
  <c r="GZ14" i="38"/>
  <c r="HG14" i="38"/>
  <c r="HN14" i="38"/>
  <c r="HU14" i="38"/>
  <c r="IB14" i="38"/>
  <c r="II14" i="38"/>
  <c r="IP14" i="38"/>
  <c r="IW14" i="38"/>
  <c r="JD14" i="38"/>
  <c r="JK14" i="38"/>
  <c r="JR14" i="38"/>
  <c r="JY14" i="38"/>
  <c r="L15" i="38"/>
  <c r="S15" i="38"/>
  <c r="Z15" i="38"/>
  <c r="AG15" i="38"/>
  <c r="AN15" i="38"/>
  <c r="AU15" i="38"/>
  <c r="BB15" i="38"/>
  <c r="BI15" i="38"/>
  <c r="BP15" i="38"/>
  <c r="BW15" i="38"/>
  <c r="CD15" i="38"/>
  <c r="CK15" i="38"/>
  <c r="CR15" i="38"/>
  <c r="CY15" i="38"/>
  <c r="DF15" i="38"/>
  <c r="DM15" i="38"/>
  <c r="DT15" i="38"/>
  <c r="EA15" i="38"/>
  <c r="EH15" i="38"/>
  <c r="EO15" i="38"/>
  <c r="EV15" i="38"/>
  <c r="FC15" i="38"/>
  <c r="FJ15" i="38"/>
  <c r="FQ15" i="38"/>
  <c r="FX15" i="38"/>
  <c r="GE15" i="38"/>
  <c r="GL15" i="38"/>
  <c r="GS15" i="38"/>
  <c r="GZ15" i="38"/>
  <c r="HG15" i="38"/>
  <c r="HN15" i="38"/>
  <c r="HU15" i="38"/>
  <c r="IB15" i="38"/>
  <c r="II15" i="38"/>
  <c r="IP15" i="38"/>
  <c r="IW15" i="38"/>
  <c r="JD15" i="38"/>
  <c r="JK15" i="38"/>
  <c r="JR15" i="38"/>
  <c r="JY15" i="38"/>
  <c r="L16" i="38"/>
  <c r="S16" i="38"/>
  <c r="Z16" i="38"/>
  <c r="AG16" i="38"/>
  <c r="AN16" i="38"/>
  <c r="AU16" i="38"/>
  <c r="BB16" i="38"/>
  <c r="BI16" i="38"/>
  <c r="BP16" i="38"/>
  <c r="BW16" i="38"/>
  <c r="CD16" i="38"/>
  <c r="CK16" i="38"/>
  <c r="CR16" i="38"/>
  <c r="CY16" i="38"/>
  <c r="DF16" i="38"/>
  <c r="DM16" i="38"/>
  <c r="DT16" i="38"/>
  <c r="EA16" i="38"/>
  <c r="EH16" i="38"/>
  <c r="EO16" i="38"/>
  <c r="EV16" i="38"/>
  <c r="FC16" i="38"/>
  <c r="FJ16" i="38"/>
  <c r="FQ16" i="38"/>
  <c r="FX16" i="38"/>
  <c r="GE16" i="38"/>
  <c r="GL16" i="38"/>
  <c r="GS16" i="38"/>
  <c r="GZ16" i="38"/>
  <c r="HG16" i="38"/>
  <c r="HN16" i="38"/>
  <c r="HU16" i="38"/>
  <c r="IB16" i="38"/>
  <c r="II16" i="38"/>
  <c r="IP16" i="38"/>
  <c r="IW16" i="38"/>
  <c r="JD16" i="38"/>
  <c r="JK16" i="38"/>
  <c r="JR16" i="38"/>
  <c r="JY16" i="38"/>
  <c r="L17" i="38"/>
  <c r="S17" i="38"/>
  <c r="Z17" i="38"/>
  <c r="AG17" i="38"/>
  <c r="AN17" i="38"/>
  <c r="AU17" i="38"/>
  <c r="BB17" i="38"/>
  <c r="BI17" i="38"/>
  <c r="BP17" i="38"/>
  <c r="BW17" i="38"/>
  <c r="CD17" i="38"/>
  <c r="CK17" i="38"/>
  <c r="CR17" i="38"/>
  <c r="CY17" i="38"/>
  <c r="DF17" i="38"/>
  <c r="DM17" i="38"/>
  <c r="DT17" i="38"/>
  <c r="EA17" i="38"/>
  <c r="EH17" i="38"/>
  <c r="EO17" i="38"/>
  <c r="EV17" i="38"/>
  <c r="FC17" i="38"/>
  <c r="FJ17" i="38"/>
  <c r="FQ17" i="38"/>
  <c r="FX17" i="38"/>
  <c r="GE17" i="38"/>
  <c r="GL17" i="38"/>
  <c r="GS17" i="38"/>
  <c r="GZ17" i="38"/>
  <c r="HG17" i="38"/>
  <c r="HN17" i="38"/>
  <c r="HU17" i="38"/>
  <c r="IB17" i="38"/>
  <c r="II17" i="38"/>
  <c r="IP17" i="38"/>
  <c r="IW17" i="38"/>
  <c r="JD17" i="38"/>
  <c r="JK17" i="38"/>
  <c r="JR17" i="38"/>
  <c r="JY17" i="38"/>
  <c r="L18" i="38"/>
  <c r="S18" i="38"/>
  <c r="Z18" i="38"/>
  <c r="AG18" i="38"/>
  <c r="AN18" i="38"/>
  <c r="AU18" i="38"/>
  <c r="BB18" i="38"/>
  <c r="BI18" i="38"/>
  <c r="BP18" i="38"/>
  <c r="BW18" i="38"/>
  <c r="CD18" i="38"/>
  <c r="CK18" i="38"/>
  <c r="CR18" i="38"/>
  <c r="CY18" i="38"/>
  <c r="DF18" i="38"/>
  <c r="DM18" i="38"/>
  <c r="DT18" i="38"/>
  <c r="EA18" i="38"/>
  <c r="EH18" i="38"/>
  <c r="EO18" i="38"/>
  <c r="EV18" i="38"/>
  <c r="FC18" i="38"/>
  <c r="FJ18" i="38"/>
  <c r="FQ18" i="38"/>
  <c r="FX18" i="38"/>
  <c r="GE18" i="38"/>
  <c r="GL18" i="38"/>
  <c r="GS18" i="38"/>
  <c r="GZ18" i="38"/>
  <c r="HG18" i="38"/>
  <c r="HN18" i="38"/>
  <c r="HU18" i="38"/>
  <c r="IB18" i="38"/>
  <c r="II18" i="38"/>
  <c r="IP18" i="38"/>
  <c r="IW18" i="38"/>
  <c r="JD18" i="38"/>
  <c r="JK18" i="38"/>
  <c r="JR18" i="38"/>
  <c r="JY18" i="38"/>
  <c r="L19" i="38"/>
  <c r="S19" i="38"/>
  <c r="Z19" i="38"/>
  <c r="AG19" i="38"/>
  <c r="AN19" i="38"/>
  <c r="AU19" i="38"/>
  <c r="BB19" i="38"/>
  <c r="BI19" i="38"/>
  <c r="BP19" i="38"/>
  <c r="BW19" i="38"/>
  <c r="CD19" i="38"/>
  <c r="CK19" i="38"/>
  <c r="CR19" i="38"/>
  <c r="CY19" i="38"/>
  <c r="DF19" i="38"/>
  <c r="DM19" i="38"/>
  <c r="DT19" i="38"/>
  <c r="EA19" i="38"/>
  <c r="EH19" i="38"/>
  <c r="EO19" i="38"/>
  <c r="EV19" i="38"/>
  <c r="FC19" i="38"/>
  <c r="FJ19" i="38"/>
  <c r="FQ19" i="38"/>
  <c r="FX19" i="38"/>
  <c r="GE19" i="38"/>
  <c r="GL19" i="38"/>
  <c r="GS19" i="38"/>
  <c r="GZ19" i="38"/>
  <c r="HG19" i="38"/>
  <c r="HN19" i="38"/>
  <c r="HU19" i="38"/>
  <c r="IB19" i="38"/>
  <c r="II19" i="38"/>
  <c r="IP19" i="38"/>
  <c r="IW19" i="38"/>
  <c r="JD19" i="38"/>
  <c r="JK19" i="38"/>
  <c r="JR19" i="38"/>
  <c r="JY19" i="38"/>
  <c r="L20" i="38"/>
  <c r="S20" i="38"/>
  <c r="Z20" i="38"/>
  <c r="AG20" i="38"/>
  <c r="AN20" i="38"/>
  <c r="AU20" i="38"/>
  <c r="BB20" i="38"/>
  <c r="BI20" i="38"/>
  <c r="BP20" i="38"/>
  <c r="BW20" i="38"/>
  <c r="CD20" i="38"/>
  <c r="CK20" i="38"/>
  <c r="CR20" i="38"/>
  <c r="CY20" i="38"/>
  <c r="DF20" i="38"/>
  <c r="DM20" i="38"/>
  <c r="DT20" i="38"/>
  <c r="EA20" i="38"/>
  <c r="EH20" i="38"/>
  <c r="EO20" i="38"/>
  <c r="EV20" i="38"/>
  <c r="FC20" i="38"/>
  <c r="FJ20" i="38"/>
  <c r="FQ20" i="38"/>
  <c r="FX20" i="38"/>
  <c r="GE20" i="38"/>
  <c r="GL20" i="38"/>
  <c r="GS20" i="38"/>
  <c r="GZ20" i="38"/>
  <c r="HG20" i="38"/>
  <c r="HN20" i="38"/>
  <c r="HU20" i="38"/>
  <c r="IB20" i="38"/>
  <c r="II20" i="38"/>
  <c r="IP20" i="38"/>
  <c r="IW20" i="38"/>
  <c r="JD20" i="38"/>
  <c r="JK20" i="38"/>
  <c r="JR20" i="38"/>
  <c r="L21" i="38"/>
  <c r="S21" i="38"/>
  <c r="Z21" i="38"/>
  <c r="AG21" i="38"/>
  <c r="AN21" i="38"/>
  <c r="AU21" i="38"/>
  <c r="BB21" i="38"/>
  <c r="BI21" i="38"/>
  <c r="BP21" i="38"/>
  <c r="BW21" i="38"/>
  <c r="CD21" i="38"/>
  <c r="CK21" i="38"/>
  <c r="CR21" i="38"/>
  <c r="CY21" i="38"/>
  <c r="DF21" i="38"/>
  <c r="DM21" i="38"/>
  <c r="DT21" i="38"/>
  <c r="EA21" i="38"/>
  <c r="EH21" i="38"/>
  <c r="EO21" i="38"/>
  <c r="EV21" i="38"/>
  <c r="FC21" i="38"/>
  <c r="FJ21" i="38"/>
  <c r="FQ21" i="38"/>
  <c r="FX21" i="38"/>
  <c r="GE21" i="38"/>
  <c r="GL21" i="38"/>
  <c r="GS21" i="38"/>
  <c r="GZ21" i="38"/>
  <c r="HG21" i="38"/>
  <c r="HN21" i="38"/>
  <c r="HU21" i="38"/>
  <c r="IB21" i="38"/>
  <c r="II21" i="38"/>
  <c r="IP21" i="38"/>
  <c r="IW21" i="38"/>
  <c r="JD21" i="38"/>
  <c r="JK21" i="38"/>
  <c r="JR21" i="38"/>
  <c r="L22" i="38"/>
  <c r="S22" i="38"/>
  <c r="Z22" i="38"/>
  <c r="AG22" i="38"/>
  <c r="AN22" i="38"/>
  <c r="AU22" i="38"/>
  <c r="BB22" i="38"/>
  <c r="BI22" i="38"/>
  <c r="BP22" i="38"/>
  <c r="BW22" i="38"/>
  <c r="CD22" i="38"/>
  <c r="CK22" i="38"/>
  <c r="CR22" i="38"/>
  <c r="CY22" i="38"/>
  <c r="DF22" i="38"/>
  <c r="DM22" i="38"/>
  <c r="DT22" i="38"/>
  <c r="EA22" i="38"/>
  <c r="EH22" i="38"/>
  <c r="EV22" i="38"/>
  <c r="FC22" i="38"/>
  <c r="FJ22" i="38"/>
  <c r="FQ22" i="38"/>
  <c r="FX22" i="38"/>
  <c r="GE22" i="38"/>
  <c r="GL22" i="38"/>
  <c r="GS22" i="38"/>
  <c r="GZ22" i="38"/>
  <c r="HN22" i="38"/>
  <c r="HU22" i="38"/>
  <c r="IB22" i="38"/>
  <c r="II22" i="38"/>
  <c r="IP22" i="38"/>
  <c r="IW22" i="38"/>
  <c r="JD22" i="38"/>
  <c r="JK22" i="38"/>
  <c r="JR22" i="38"/>
  <c r="L23" i="38"/>
  <c r="S23" i="38"/>
  <c r="Z23" i="38"/>
  <c r="AG23" i="38"/>
  <c r="AN23" i="38"/>
  <c r="AU23" i="38"/>
  <c r="BB23" i="38"/>
  <c r="BI23" i="38"/>
  <c r="BP23" i="38"/>
  <c r="BW23" i="38"/>
  <c r="CD23" i="38"/>
  <c r="CK23" i="38"/>
  <c r="CR23" i="38"/>
  <c r="CY23" i="38"/>
  <c r="DF23" i="38"/>
  <c r="DM23" i="38"/>
  <c r="DT23" i="38"/>
  <c r="EA23" i="38"/>
  <c r="EH23" i="38"/>
  <c r="EV23" i="38"/>
  <c r="FC23" i="38"/>
  <c r="FJ23" i="38"/>
  <c r="FQ23" i="38"/>
  <c r="FX23" i="38"/>
  <c r="GE23" i="38"/>
  <c r="GL23" i="38"/>
  <c r="GS23" i="38"/>
  <c r="GZ23" i="38"/>
  <c r="HN23" i="38"/>
  <c r="HU23" i="38"/>
  <c r="IB23" i="38"/>
  <c r="II23" i="38"/>
  <c r="IP23" i="38"/>
  <c r="IW23" i="38"/>
  <c r="JD23" i="38"/>
  <c r="JK23" i="38"/>
  <c r="JR23" i="38"/>
  <c r="L24" i="38"/>
  <c r="S24" i="38"/>
  <c r="Z24" i="38"/>
  <c r="AG24" i="38"/>
  <c r="AN24" i="38"/>
  <c r="AU24" i="38"/>
  <c r="BB24" i="38"/>
  <c r="BI24" i="38"/>
  <c r="BP24" i="38"/>
  <c r="BW24" i="38"/>
  <c r="CD24" i="38"/>
  <c r="CK24" i="38"/>
  <c r="CR24" i="38"/>
  <c r="CY24" i="38"/>
  <c r="DF24" i="38"/>
  <c r="DM24" i="38"/>
  <c r="DT24" i="38"/>
  <c r="EA24" i="38"/>
  <c r="EH24" i="38"/>
  <c r="EV24" i="38"/>
  <c r="FC24" i="38"/>
  <c r="FJ24" i="38"/>
  <c r="FQ24" i="38"/>
  <c r="FX24" i="38"/>
  <c r="GE24" i="38"/>
  <c r="GL24" i="38"/>
  <c r="GS24" i="38"/>
  <c r="GZ24" i="38"/>
  <c r="HN24" i="38"/>
  <c r="HU24" i="38"/>
  <c r="IB24" i="38"/>
  <c r="II24" i="38"/>
  <c r="IP24" i="38"/>
  <c r="IW24" i="38"/>
  <c r="JD24" i="38"/>
  <c r="JK24" i="38"/>
  <c r="JR24" i="38"/>
  <c r="L25" i="38"/>
  <c r="S25" i="38"/>
  <c r="Z25" i="38"/>
  <c r="AG25" i="38"/>
  <c r="AN25" i="38"/>
  <c r="AU25" i="38"/>
  <c r="BB25" i="38"/>
  <c r="BI25" i="38"/>
  <c r="BP25" i="38"/>
  <c r="BW25" i="38"/>
  <c r="CD25" i="38"/>
  <c r="CK25" i="38"/>
  <c r="CR25" i="38"/>
  <c r="CY25" i="38"/>
  <c r="DF25" i="38"/>
  <c r="DM25" i="38"/>
  <c r="DT25" i="38"/>
  <c r="EA25" i="38"/>
  <c r="EH25" i="38"/>
  <c r="EV25" i="38"/>
  <c r="FC25" i="38"/>
  <c r="FJ25" i="38"/>
  <c r="FQ25" i="38"/>
  <c r="FX25" i="38"/>
  <c r="GE25" i="38"/>
  <c r="GL25" i="38"/>
  <c r="GS25" i="38"/>
  <c r="GZ25" i="38"/>
  <c r="HN25" i="38"/>
  <c r="HU25" i="38"/>
  <c r="IB25" i="38"/>
  <c r="II25" i="38"/>
  <c r="IP25" i="38"/>
  <c r="IW25" i="38"/>
  <c r="JD25" i="38"/>
  <c r="JK25" i="38"/>
  <c r="JR25" i="38"/>
  <c r="L26" i="38"/>
  <c r="S26" i="38"/>
  <c r="Z26" i="38"/>
  <c r="AG26" i="38"/>
  <c r="AN26" i="38"/>
  <c r="AU26" i="38"/>
  <c r="BB26" i="38"/>
  <c r="BI26" i="38"/>
  <c r="BP26" i="38"/>
  <c r="BW26" i="38"/>
  <c r="CD26" i="38"/>
  <c r="CK26" i="38"/>
  <c r="CR26" i="38"/>
  <c r="CY26" i="38"/>
  <c r="DF26" i="38"/>
  <c r="DM26" i="38"/>
  <c r="DT26" i="38"/>
  <c r="EA26" i="38"/>
  <c r="EH26" i="38"/>
  <c r="EV26" i="38"/>
  <c r="FC26" i="38"/>
  <c r="FJ26" i="38"/>
  <c r="FQ26" i="38"/>
  <c r="FX26" i="38"/>
  <c r="GE26" i="38"/>
  <c r="GL26" i="38"/>
  <c r="GS26" i="38"/>
  <c r="GZ26" i="38"/>
  <c r="HN26" i="38"/>
  <c r="HU26" i="38"/>
  <c r="IB26" i="38"/>
  <c r="II26" i="38"/>
  <c r="IP26" i="38"/>
  <c r="IW26" i="38"/>
  <c r="JD26" i="38"/>
  <c r="JK26" i="38"/>
  <c r="JR26" i="38"/>
  <c r="L27" i="38"/>
  <c r="S27" i="38"/>
  <c r="Z27" i="38"/>
  <c r="AG27" i="38"/>
  <c r="AN27" i="38"/>
  <c r="AU27" i="38"/>
  <c r="BB27" i="38"/>
  <c r="BI27" i="38"/>
  <c r="BP27" i="38"/>
  <c r="CD27" i="38"/>
  <c r="CK27" i="38"/>
  <c r="CR27" i="38"/>
  <c r="CY27" i="38"/>
  <c r="DF27" i="38"/>
  <c r="DM27" i="38"/>
  <c r="DT27" i="38"/>
  <c r="EA27" i="38"/>
  <c r="EH27" i="38"/>
  <c r="EV27" i="38"/>
  <c r="FC27" i="38"/>
  <c r="FJ27" i="38"/>
  <c r="FQ27" i="38"/>
  <c r="FX27" i="38"/>
  <c r="GE27" i="38"/>
  <c r="GL27" i="38"/>
  <c r="GS27" i="38"/>
  <c r="GZ27" i="38"/>
  <c r="HN27" i="38"/>
  <c r="HU27" i="38"/>
  <c r="IB27" i="38"/>
  <c r="II27" i="38"/>
  <c r="IP27" i="38"/>
  <c r="IW27" i="38"/>
  <c r="JD27" i="38"/>
  <c r="JK27" i="38"/>
  <c r="JR27" i="38"/>
  <c r="L28" i="38"/>
  <c r="S28" i="38"/>
  <c r="Z28" i="38"/>
  <c r="AG28" i="38"/>
  <c r="AN28" i="38"/>
  <c r="AU28" i="38"/>
  <c r="BB28" i="38"/>
  <c r="BI28" i="38"/>
  <c r="BP28" i="38"/>
  <c r="CD28" i="38"/>
  <c r="CK28" i="38"/>
  <c r="CR28" i="38"/>
  <c r="CY28" i="38"/>
  <c r="DF28" i="38"/>
  <c r="DM28" i="38"/>
  <c r="DT28" i="38"/>
  <c r="EA28" i="38"/>
  <c r="EH28" i="38"/>
  <c r="EV28" i="38"/>
  <c r="FC28" i="38"/>
  <c r="FJ28" i="38"/>
  <c r="FQ28" i="38"/>
  <c r="FX28" i="38"/>
  <c r="GE28" i="38"/>
  <c r="GL28" i="38"/>
  <c r="GS28" i="38"/>
  <c r="GZ28" i="38"/>
  <c r="HN28" i="38"/>
  <c r="HU28" i="38"/>
  <c r="IB28" i="38"/>
  <c r="II28" i="38"/>
  <c r="IP28" i="38"/>
  <c r="IW28" i="38"/>
  <c r="JD28" i="38"/>
  <c r="JK28" i="38"/>
  <c r="JR28" i="38"/>
  <c r="L29" i="38"/>
  <c r="S29" i="38"/>
  <c r="Z29" i="38"/>
  <c r="AG29" i="38"/>
  <c r="AN29" i="38"/>
  <c r="AU29" i="38"/>
  <c r="BB29" i="38"/>
  <c r="BI29" i="38"/>
  <c r="BP29" i="38"/>
  <c r="CD29" i="38"/>
  <c r="CK29" i="38"/>
  <c r="CR29" i="38"/>
  <c r="CY29" i="38"/>
  <c r="DF29" i="38"/>
  <c r="DM29" i="38"/>
  <c r="DT29" i="38"/>
  <c r="EA29" i="38"/>
  <c r="EH29" i="38"/>
  <c r="EV29" i="38"/>
  <c r="FC29" i="38"/>
  <c r="FJ29" i="38"/>
  <c r="FQ29" i="38"/>
  <c r="FX29" i="38"/>
  <c r="GE29" i="38"/>
  <c r="GL29" i="38"/>
  <c r="GS29" i="38"/>
  <c r="GZ29" i="38"/>
  <c r="HN29" i="38"/>
  <c r="HU29" i="38"/>
  <c r="IB29" i="38"/>
  <c r="II29" i="38"/>
  <c r="IP29" i="38"/>
  <c r="IW29" i="38"/>
  <c r="JD29" i="38"/>
  <c r="JK29" i="38"/>
  <c r="JR29" i="38"/>
  <c r="L30" i="38"/>
  <c r="S30" i="38"/>
  <c r="Z30" i="38"/>
  <c r="AG30" i="38"/>
  <c r="AN30" i="38"/>
  <c r="AU30" i="38"/>
  <c r="BB30" i="38"/>
  <c r="BI30" i="38"/>
  <c r="BP30" i="38"/>
  <c r="CD30" i="38"/>
  <c r="CK30" i="38"/>
  <c r="CR30" i="38"/>
  <c r="CY30" i="38"/>
  <c r="DF30" i="38"/>
  <c r="DM30" i="38"/>
  <c r="DT30" i="38"/>
  <c r="EA30" i="38"/>
  <c r="EH30" i="38"/>
  <c r="EV30" i="38"/>
  <c r="FC30" i="38"/>
  <c r="FJ30" i="38"/>
  <c r="FQ30" i="38"/>
  <c r="FX30" i="38"/>
  <c r="GE30" i="38"/>
  <c r="GL30" i="38"/>
  <c r="GS30" i="38"/>
  <c r="GZ30" i="38"/>
  <c r="HN30" i="38"/>
  <c r="HU30" i="38"/>
  <c r="IB30" i="38"/>
  <c r="II30" i="38"/>
  <c r="IP30" i="38"/>
  <c r="IW30" i="38"/>
  <c r="JD30" i="38"/>
  <c r="JK30" i="38"/>
  <c r="JR30" i="38"/>
  <c r="L31" i="38"/>
  <c r="S31" i="38"/>
  <c r="Z31" i="38"/>
  <c r="AG31" i="38"/>
  <c r="AN31" i="38"/>
  <c r="AU31" i="38"/>
  <c r="BB31" i="38"/>
  <c r="BI31" i="38"/>
  <c r="BP31" i="38"/>
  <c r="CD31" i="38"/>
  <c r="CK31" i="38"/>
  <c r="CR31" i="38"/>
  <c r="CY31" i="38"/>
  <c r="DF31" i="38"/>
  <c r="DM31" i="38"/>
  <c r="DT31" i="38"/>
  <c r="EA31" i="38"/>
  <c r="EH31" i="38"/>
  <c r="EV31" i="38"/>
  <c r="FC31" i="38"/>
  <c r="FJ31" i="38"/>
  <c r="FQ31" i="38"/>
  <c r="FX31" i="38"/>
  <c r="GE31" i="38"/>
  <c r="GL31" i="38"/>
  <c r="GS31" i="38"/>
  <c r="GZ31" i="38"/>
  <c r="HN31" i="38"/>
  <c r="HU31" i="38"/>
  <c r="IB31" i="38"/>
  <c r="II31" i="38"/>
  <c r="IP31" i="38"/>
  <c r="IW31" i="38"/>
  <c r="JD31" i="38"/>
  <c r="JK31" i="38"/>
  <c r="JR31" i="38"/>
  <c r="L32" i="38"/>
  <c r="S32" i="38"/>
  <c r="Z32" i="38"/>
  <c r="AG32" i="38"/>
  <c r="AN32" i="38"/>
  <c r="AU32" i="38"/>
  <c r="BB32" i="38"/>
  <c r="BI32" i="38"/>
  <c r="BP32" i="38"/>
  <c r="CD32" i="38"/>
  <c r="CK32" i="38"/>
  <c r="CR32" i="38"/>
  <c r="CY32" i="38"/>
  <c r="DF32" i="38"/>
  <c r="DM32" i="38"/>
  <c r="DT32" i="38"/>
  <c r="EA32" i="38"/>
  <c r="EH32" i="38"/>
  <c r="EV32" i="38"/>
  <c r="FC32" i="38"/>
  <c r="FJ32" i="38"/>
  <c r="FQ32" i="38"/>
  <c r="FX32" i="38"/>
  <c r="GE32" i="38"/>
  <c r="GL32" i="38"/>
  <c r="GS32" i="38"/>
  <c r="GZ32" i="38"/>
  <c r="HN32" i="38"/>
  <c r="HU32" i="38"/>
  <c r="IB32" i="38"/>
  <c r="II32" i="38"/>
  <c r="IP32" i="38"/>
  <c r="IW32" i="38"/>
  <c r="JD32" i="38"/>
  <c r="JK32" i="38"/>
  <c r="JR32" i="38"/>
  <c r="L33" i="38"/>
  <c r="S33" i="38"/>
  <c r="Z33" i="38"/>
  <c r="AG33" i="38"/>
  <c r="AN33" i="38"/>
  <c r="AU33" i="38"/>
  <c r="BB33" i="38"/>
  <c r="BI33" i="38"/>
  <c r="BP33" i="38"/>
  <c r="CD33" i="38"/>
  <c r="CK33" i="38"/>
  <c r="CR33" i="38"/>
  <c r="CY33" i="38"/>
  <c r="DF33" i="38"/>
  <c r="DM33" i="38"/>
  <c r="DT33" i="38"/>
  <c r="EA33" i="38"/>
  <c r="EH33" i="38"/>
  <c r="EV33" i="38"/>
  <c r="FC33" i="38"/>
  <c r="FJ33" i="38"/>
  <c r="FQ33" i="38"/>
  <c r="FX33" i="38"/>
  <c r="GE33" i="38"/>
  <c r="GL33" i="38"/>
  <c r="GS33" i="38"/>
  <c r="GZ33" i="38"/>
  <c r="HN33" i="38"/>
  <c r="HU33" i="38"/>
  <c r="IB33" i="38"/>
  <c r="II33" i="38"/>
  <c r="IP33" i="38"/>
  <c r="IW33" i="38"/>
  <c r="JD33" i="38"/>
  <c r="JK33" i="38"/>
  <c r="JR33" i="38"/>
  <c r="L34" i="38"/>
  <c r="S34" i="38"/>
  <c r="Z34" i="38"/>
  <c r="AG34" i="38"/>
  <c r="AN34" i="38"/>
  <c r="AU34" i="38"/>
  <c r="BB34" i="38"/>
  <c r="BI34" i="38"/>
  <c r="BP34" i="38"/>
  <c r="CD34" i="38"/>
  <c r="CK34" i="38"/>
  <c r="CR34" i="38"/>
  <c r="CY34" i="38"/>
  <c r="DF34" i="38"/>
  <c r="DM34" i="38"/>
  <c r="DT34" i="38"/>
  <c r="EA34" i="38"/>
  <c r="EH34" i="38"/>
  <c r="EV34" i="38"/>
  <c r="FC34" i="38"/>
  <c r="FJ34" i="38"/>
  <c r="FQ34" i="38"/>
  <c r="FX34" i="38"/>
  <c r="GE34" i="38"/>
  <c r="GL34" i="38"/>
  <c r="GS34" i="38"/>
  <c r="GZ34" i="38"/>
  <c r="HN34" i="38"/>
  <c r="HU34" i="38"/>
  <c r="IB34" i="38"/>
  <c r="II34" i="38"/>
  <c r="IP34" i="38"/>
  <c r="IW34" i="38"/>
  <c r="JD34" i="38"/>
  <c r="JK34" i="38"/>
  <c r="JR34" i="38"/>
  <c r="L35" i="38"/>
  <c r="S35" i="38"/>
  <c r="Z35" i="38"/>
  <c r="AG35" i="38"/>
  <c r="AN35" i="38"/>
  <c r="AU35" i="38"/>
  <c r="BB35" i="38"/>
  <c r="BI35" i="38"/>
  <c r="BP35" i="38"/>
  <c r="CD35" i="38"/>
  <c r="CK35" i="38"/>
  <c r="CR35" i="38"/>
  <c r="CY35" i="38"/>
  <c r="DF35" i="38"/>
  <c r="DM35" i="38"/>
  <c r="DT35" i="38"/>
  <c r="EA35" i="38"/>
  <c r="EH35" i="38"/>
  <c r="EV35" i="38"/>
  <c r="FC35" i="38"/>
  <c r="FJ35" i="38"/>
  <c r="FQ35" i="38"/>
  <c r="FX35" i="38"/>
  <c r="GE35" i="38"/>
  <c r="GL35" i="38"/>
  <c r="GS35" i="38"/>
  <c r="GZ35" i="38"/>
  <c r="HN35" i="38"/>
  <c r="HU35" i="38"/>
  <c r="IB35" i="38"/>
  <c r="II35" i="38"/>
  <c r="IP35" i="38"/>
  <c r="IW35" i="38"/>
  <c r="JD35" i="38"/>
  <c r="JK35" i="38"/>
  <c r="JR35" i="38"/>
  <c r="L36" i="38"/>
  <c r="S36" i="38"/>
  <c r="Z36" i="38"/>
  <c r="AG36" i="38"/>
  <c r="AN36" i="38"/>
  <c r="AU36" i="38"/>
  <c r="BB36" i="38"/>
  <c r="BI36" i="38"/>
  <c r="BP36" i="38"/>
  <c r="CD36" i="38"/>
  <c r="CK36" i="38"/>
  <c r="CR36" i="38"/>
  <c r="CY36" i="38"/>
  <c r="DF36" i="38"/>
  <c r="DM36" i="38"/>
  <c r="DT36" i="38"/>
  <c r="EA36" i="38"/>
  <c r="EH36" i="38"/>
  <c r="EV36" i="38"/>
  <c r="FC36" i="38"/>
  <c r="FJ36" i="38"/>
  <c r="FQ36" i="38"/>
  <c r="FX36" i="38"/>
  <c r="GE36" i="38"/>
  <c r="GL36" i="38"/>
  <c r="GS36" i="38"/>
  <c r="GZ36" i="38"/>
  <c r="HN36" i="38"/>
  <c r="HU36" i="38"/>
  <c r="IB36" i="38"/>
  <c r="II36" i="38"/>
  <c r="IP36" i="38"/>
  <c r="IW36" i="38"/>
  <c r="JD36" i="38"/>
  <c r="JK36" i="38"/>
  <c r="JR36" i="38"/>
  <c r="L37" i="38"/>
  <c r="S37" i="38"/>
  <c r="Z37" i="38"/>
  <c r="AG37" i="38"/>
  <c r="AN37" i="38"/>
  <c r="AU37" i="38"/>
  <c r="BB37" i="38"/>
  <c r="BI37" i="38"/>
  <c r="BP37" i="38"/>
  <c r="CD37" i="38"/>
  <c r="CK37" i="38"/>
  <c r="CR37" i="38"/>
  <c r="CY37" i="38"/>
  <c r="DF37" i="38"/>
  <c r="DM37" i="38"/>
  <c r="DT37" i="38"/>
  <c r="EA37" i="38"/>
  <c r="EH37" i="38"/>
  <c r="EV37" i="38"/>
  <c r="FC37" i="38"/>
  <c r="FJ37" i="38"/>
  <c r="FQ37" i="38"/>
  <c r="FX37" i="38"/>
  <c r="GE37" i="38"/>
  <c r="GL37" i="38"/>
  <c r="GS37" i="38"/>
  <c r="GZ37" i="38"/>
  <c r="HN37" i="38"/>
  <c r="HU37" i="38"/>
  <c r="IB37" i="38"/>
  <c r="II37" i="38"/>
  <c r="IP37" i="38"/>
  <c r="IW37" i="38"/>
  <c r="JD37" i="38"/>
  <c r="JK37" i="38"/>
  <c r="JR37" i="38"/>
  <c r="L38" i="38"/>
  <c r="S38" i="38"/>
  <c r="Z38" i="38"/>
  <c r="AG38" i="38"/>
  <c r="AN38" i="38"/>
  <c r="AU38" i="38"/>
  <c r="BB38" i="38"/>
  <c r="BI38" i="38"/>
  <c r="BP38" i="38"/>
  <c r="CD38" i="38"/>
  <c r="CK38" i="38"/>
  <c r="CR38" i="38"/>
  <c r="CY38" i="38"/>
  <c r="DF38" i="38"/>
  <c r="DM38" i="38"/>
  <c r="DT38" i="38"/>
  <c r="EA38" i="38"/>
  <c r="EH38" i="38"/>
  <c r="EV38" i="38"/>
  <c r="FC38" i="38"/>
  <c r="FJ38" i="38"/>
  <c r="FQ38" i="38"/>
  <c r="FX38" i="38"/>
  <c r="GE38" i="38"/>
  <c r="GL38" i="38"/>
  <c r="GS38" i="38"/>
  <c r="GZ38" i="38"/>
  <c r="HN38" i="38"/>
  <c r="HU38" i="38"/>
  <c r="IB38" i="38"/>
  <c r="II38" i="38"/>
  <c r="IP38" i="38"/>
  <c r="IW38" i="38"/>
  <c r="JD38" i="38"/>
  <c r="JK38" i="38"/>
  <c r="JR38" i="38"/>
  <c r="L39" i="38"/>
  <c r="S39" i="38"/>
  <c r="Z39" i="38"/>
  <c r="AG39" i="38"/>
  <c r="AN39" i="38"/>
  <c r="AU39" i="38"/>
  <c r="BB39" i="38"/>
  <c r="BI39" i="38"/>
  <c r="BP39" i="38"/>
  <c r="CD39" i="38"/>
  <c r="CK39" i="38"/>
  <c r="CR39" i="38"/>
  <c r="CY39" i="38"/>
  <c r="DF39" i="38"/>
  <c r="DM39" i="38"/>
  <c r="DT39" i="38"/>
  <c r="EA39" i="38"/>
  <c r="EH39" i="38"/>
  <c r="EV39" i="38"/>
  <c r="FC39" i="38"/>
  <c r="FJ39" i="38"/>
  <c r="FQ39" i="38"/>
  <c r="FX39" i="38"/>
  <c r="GE39" i="38"/>
  <c r="GL39" i="38"/>
  <c r="GS39" i="38"/>
  <c r="GZ39" i="38"/>
  <c r="HN39" i="38"/>
  <c r="HU39" i="38"/>
  <c r="IB39" i="38"/>
  <c r="II39" i="38"/>
  <c r="IP39" i="38"/>
  <c r="IW39" i="38"/>
  <c r="JD39" i="38"/>
  <c r="JK39" i="38"/>
  <c r="JR39" i="38"/>
  <c r="L40" i="38"/>
  <c r="S40" i="38"/>
  <c r="Z40" i="38"/>
  <c r="AG40" i="38"/>
  <c r="AN40" i="38"/>
  <c r="AU40" i="38"/>
  <c r="BB40" i="38"/>
  <c r="BI40" i="38"/>
  <c r="BP40" i="38"/>
  <c r="CD40" i="38"/>
  <c r="CK40" i="38"/>
  <c r="CR40" i="38"/>
  <c r="CY40" i="38"/>
  <c r="DF40" i="38"/>
  <c r="DM40" i="38"/>
  <c r="DT40" i="38"/>
  <c r="EA40" i="38"/>
  <c r="EH40" i="38"/>
  <c r="EV40" i="38"/>
  <c r="FC40" i="38"/>
  <c r="FJ40" i="38"/>
  <c r="FQ40" i="38"/>
  <c r="FX40" i="38"/>
  <c r="GE40" i="38"/>
  <c r="GL40" i="38"/>
  <c r="GS40" i="38"/>
  <c r="GZ40" i="38"/>
  <c r="HN40" i="38"/>
  <c r="HU40" i="38"/>
  <c r="IB40" i="38"/>
  <c r="II40" i="38"/>
  <c r="IP40" i="38"/>
  <c r="IW40" i="38"/>
  <c r="JD40" i="38"/>
  <c r="JK40" i="38"/>
  <c r="JR40" i="38"/>
  <c r="L41" i="38"/>
  <c r="S41" i="38"/>
  <c r="Z41" i="38"/>
  <c r="AG41" i="38"/>
  <c r="AN41" i="38"/>
  <c r="AU41" i="38"/>
  <c r="BB41" i="38"/>
  <c r="BI41" i="38"/>
  <c r="BP41" i="38"/>
  <c r="CD41" i="38"/>
  <c r="CK41" i="38"/>
  <c r="CR41" i="38"/>
  <c r="CY41" i="38"/>
  <c r="DF41" i="38"/>
  <c r="DM41" i="38"/>
  <c r="DT41" i="38"/>
  <c r="EA41" i="38"/>
  <c r="EH41" i="38"/>
  <c r="EV41" i="38"/>
  <c r="FC41" i="38"/>
  <c r="FJ41" i="38"/>
  <c r="FQ41" i="38"/>
  <c r="FX41" i="38"/>
  <c r="GE41" i="38"/>
  <c r="GL41" i="38"/>
  <c r="GS41" i="38"/>
  <c r="GZ41" i="38"/>
  <c r="HN41" i="38"/>
  <c r="HU41" i="38"/>
  <c r="IB41" i="38"/>
  <c r="II41" i="38"/>
  <c r="IP41" i="38"/>
  <c r="IW41" i="38"/>
  <c r="JD41" i="38"/>
  <c r="JK41" i="38"/>
  <c r="JR41" i="38"/>
  <c r="L42" i="38"/>
  <c r="S42" i="38"/>
  <c r="Z42" i="38"/>
  <c r="AG42" i="38"/>
  <c r="AN42" i="38"/>
  <c r="AU42" i="38"/>
  <c r="BB42" i="38"/>
  <c r="BI42" i="38"/>
  <c r="BP42" i="38"/>
  <c r="CD42" i="38"/>
  <c r="CK42" i="38"/>
  <c r="CR42" i="38"/>
  <c r="CY42" i="38"/>
  <c r="DF42" i="38"/>
  <c r="DM42" i="38"/>
  <c r="DT42" i="38"/>
  <c r="EA42" i="38"/>
  <c r="EH42" i="38"/>
  <c r="EV42" i="38"/>
  <c r="FC42" i="38"/>
  <c r="FJ42" i="38"/>
  <c r="FQ42" i="38"/>
  <c r="FX42" i="38"/>
  <c r="GE42" i="38"/>
  <c r="GL42" i="38"/>
  <c r="GS42" i="38"/>
  <c r="GZ42" i="38"/>
  <c r="HN42" i="38"/>
  <c r="HU42" i="38"/>
  <c r="IB42" i="38"/>
  <c r="II42" i="38"/>
  <c r="IP42" i="38"/>
  <c r="IW42" i="38"/>
  <c r="JD42" i="38"/>
  <c r="JK42" i="38"/>
  <c r="JR42" i="38"/>
  <c r="L43" i="38"/>
  <c r="S43" i="38"/>
  <c r="Z43" i="38"/>
  <c r="AG43" i="38"/>
  <c r="AN43" i="38"/>
  <c r="AU43" i="38"/>
  <c r="BB43" i="38"/>
  <c r="BI43" i="38"/>
  <c r="BP43" i="38"/>
  <c r="CD43" i="38"/>
  <c r="CK43" i="38"/>
  <c r="CR43" i="38"/>
  <c r="CY43" i="38"/>
  <c r="DF43" i="38"/>
  <c r="DM43" i="38"/>
  <c r="DT43" i="38"/>
  <c r="EA43" i="38"/>
  <c r="EH43" i="38"/>
  <c r="EV43" i="38"/>
  <c r="FC43" i="38"/>
  <c r="FJ43" i="38"/>
  <c r="FQ43" i="38"/>
  <c r="FX43" i="38"/>
  <c r="GE43" i="38"/>
  <c r="GL43" i="38"/>
  <c r="GS43" i="38"/>
  <c r="GZ43" i="38"/>
  <c r="HN43" i="38"/>
  <c r="HU43" i="38"/>
  <c r="IB43" i="38"/>
  <c r="II43" i="38"/>
  <c r="IP43" i="38"/>
  <c r="IW43" i="38"/>
  <c r="JD43" i="38"/>
  <c r="JK43" i="38"/>
  <c r="JR43" i="38"/>
  <c r="L44" i="38"/>
  <c r="S44" i="38"/>
  <c r="Z44" i="38"/>
  <c r="AG44" i="38"/>
  <c r="AN44" i="38"/>
  <c r="AU44" i="38"/>
  <c r="BB44" i="38"/>
  <c r="BI44" i="38"/>
  <c r="BP44" i="38"/>
  <c r="CD44" i="38"/>
  <c r="CK44" i="38"/>
  <c r="CR44" i="38"/>
  <c r="CY44" i="38"/>
  <c r="DF44" i="38"/>
  <c r="DM44" i="38"/>
  <c r="DT44" i="38"/>
  <c r="EA44" i="38"/>
  <c r="EH44" i="38"/>
  <c r="EV44" i="38"/>
  <c r="FC44" i="38"/>
  <c r="FJ44" i="38"/>
  <c r="FQ44" i="38"/>
  <c r="FX44" i="38"/>
  <c r="GE44" i="38"/>
  <c r="GL44" i="38"/>
  <c r="GS44" i="38"/>
  <c r="GZ44" i="38"/>
  <c r="HN44" i="38"/>
  <c r="HU44" i="38"/>
  <c r="IB44" i="38"/>
  <c r="II44" i="38"/>
  <c r="IP44" i="38"/>
  <c r="IW44" i="38"/>
  <c r="JD44" i="38"/>
  <c r="JK44" i="38"/>
  <c r="JR44" i="38"/>
  <c r="L45" i="38"/>
  <c r="S45" i="38"/>
  <c r="Z45" i="38"/>
  <c r="AG45" i="38"/>
  <c r="AN45" i="38"/>
  <c r="AU45" i="38"/>
  <c r="BB45" i="38"/>
  <c r="BI45" i="38"/>
  <c r="BP45" i="38"/>
  <c r="CD45" i="38"/>
  <c r="CK45" i="38"/>
  <c r="CR45" i="38"/>
  <c r="CY45" i="38"/>
  <c r="DF45" i="38"/>
  <c r="DM45" i="38"/>
  <c r="DT45" i="38"/>
  <c r="EA45" i="38"/>
  <c r="EH45" i="38"/>
  <c r="EV45" i="38"/>
  <c r="FC45" i="38"/>
  <c r="FJ45" i="38"/>
  <c r="FQ45" i="38"/>
  <c r="FX45" i="38"/>
  <c r="GE45" i="38"/>
  <c r="GL45" i="38"/>
  <c r="GS45" i="38"/>
  <c r="GZ45" i="38"/>
  <c r="HN45" i="38"/>
  <c r="HU45" i="38"/>
  <c r="IB45" i="38"/>
  <c r="II45" i="38"/>
  <c r="IP45" i="38"/>
  <c r="IW45" i="38"/>
  <c r="JD45" i="38"/>
  <c r="JK45" i="38"/>
  <c r="JR45" i="38"/>
  <c r="L46" i="38"/>
  <c r="S46" i="38"/>
  <c r="Z46" i="38"/>
  <c r="AG46" i="38"/>
  <c r="AN46" i="38"/>
  <c r="AU46" i="38"/>
  <c r="BB46" i="38"/>
  <c r="BI46" i="38"/>
  <c r="BP46" i="38"/>
  <c r="CD46" i="38"/>
  <c r="CK46" i="38"/>
  <c r="CR46" i="38"/>
  <c r="CY46" i="38"/>
  <c r="DF46" i="38"/>
  <c r="DM46" i="38"/>
  <c r="DT46" i="38"/>
  <c r="EA46" i="38"/>
  <c r="EH46" i="38"/>
  <c r="EV46" i="38"/>
  <c r="FC46" i="38"/>
  <c r="FJ46" i="38"/>
  <c r="FQ46" i="38"/>
  <c r="FX46" i="38"/>
  <c r="GE46" i="38"/>
  <c r="GL46" i="38"/>
  <c r="GS46" i="38"/>
  <c r="GZ46" i="38"/>
  <c r="HN46" i="38"/>
  <c r="HU46" i="38"/>
  <c r="IB46" i="38"/>
  <c r="II46" i="38"/>
  <c r="IP46" i="38"/>
  <c r="IW46" i="38"/>
  <c r="JD46" i="38"/>
  <c r="JK46" i="38"/>
  <c r="JR46" i="38"/>
  <c r="L47" i="38"/>
  <c r="S47" i="38"/>
  <c r="Z47" i="38"/>
  <c r="AG47" i="38"/>
  <c r="AN47" i="38"/>
  <c r="AU47" i="38"/>
  <c r="BB47" i="38"/>
  <c r="BI47" i="38"/>
  <c r="BP47" i="38"/>
  <c r="CD47" i="38"/>
  <c r="CK47" i="38"/>
  <c r="CR47" i="38"/>
  <c r="CY47" i="38"/>
  <c r="DF47" i="38"/>
  <c r="DM47" i="38"/>
  <c r="DT47" i="38"/>
  <c r="EA47" i="38"/>
  <c r="EH47" i="38"/>
  <c r="EV47" i="38"/>
  <c r="FC47" i="38"/>
  <c r="FJ47" i="38"/>
  <c r="FQ47" i="38"/>
  <c r="FX47" i="38"/>
  <c r="GE47" i="38"/>
  <c r="GL47" i="38"/>
  <c r="GS47" i="38"/>
  <c r="GZ47" i="38"/>
  <c r="HN47" i="38"/>
  <c r="HU47" i="38"/>
  <c r="IB47" i="38"/>
  <c r="II47" i="38"/>
  <c r="IP47" i="38"/>
  <c r="IW47" i="38"/>
  <c r="JD47" i="38"/>
  <c r="JK47" i="38"/>
  <c r="JR47" i="38"/>
  <c r="L48" i="38"/>
  <c r="S48" i="38"/>
  <c r="Z48" i="38"/>
  <c r="AG48" i="38"/>
  <c r="AN48" i="38"/>
  <c r="AU48" i="38"/>
  <c r="BB48" i="38"/>
  <c r="BI48" i="38"/>
  <c r="BP48" i="38"/>
  <c r="CD48" i="38"/>
  <c r="CK48" i="38"/>
  <c r="CR48" i="38"/>
  <c r="CY48" i="38"/>
  <c r="DF48" i="38"/>
  <c r="DM48" i="38"/>
  <c r="DT48" i="38"/>
  <c r="EA48" i="38"/>
  <c r="EH48" i="38"/>
  <c r="EV48" i="38"/>
  <c r="FC48" i="38"/>
  <c r="FJ48" i="38"/>
  <c r="FQ48" i="38"/>
  <c r="FX48" i="38"/>
  <c r="GE48" i="38"/>
  <c r="GL48" i="38"/>
  <c r="GS48" i="38"/>
  <c r="GZ48" i="38"/>
  <c r="HN48" i="38"/>
  <c r="HU48" i="38"/>
  <c r="IB48" i="38"/>
  <c r="II48" i="38"/>
  <c r="IP48" i="38"/>
  <c r="IW48" i="38"/>
  <c r="JD48" i="38"/>
  <c r="JK48" i="38"/>
  <c r="JR48" i="38"/>
  <c r="L49" i="38"/>
  <c r="S49" i="38"/>
  <c r="Z49" i="38"/>
  <c r="AG49" i="38"/>
  <c r="AN49" i="38"/>
  <c r="AU49" i="38"/>
  <c r="BB49" i="38"/>
  <c r="BI49" i="38"/>
  <c r="BP49" i="38"/>
  <c r="CD49" i="38"/>
  <c r="CK49" i="38"/>
  <c r="CR49" i="38"/>
  <c r="CY49" i="38"/>
  <c r="DF49" i="38"/>
  <c r="DM49" i="38"/>
  <c r="DT49" i="38"/>
  <c r="EA49" i="38"/>
  <c r="EH49" i="38"/>
  <c r="EV49" i="38"/>
  <c r="FC49" i="38"/>
  <c r="FJ49" i="38"/>
  <c r="FQ49" i="38"/>
  <c r="FX49" i="38"/>
  <c r="GE49" i="38"/>
  <c r="GL49" i="38"/>
  <c r="GS49" i="38"/>
  <c r="GZ49" i="38"/>
  <c r="HN49" i="38"/>
  <c r="HU49" i="38"/>
  <c r="IB49" i="38"/>
  <c r="II49" i="38"/>
  <c r="IP49" i="38"/>
  <c r="IW49" i="38"/>
  <c r="JD49" i="38"/>
  <c r="JK49" i="38"/>
  <c r="JR49" i="38"/>
  <c r="L50" i="38"/>
  <c r="S50" i="38"/>
  <c r="Z50" i="38"/>
  <c r="AG50" i="38"/>
  <c r="AN50" i="38"/>
  <c r="AU50" i="38"/>
  <c r="BB50" i="38"/>
  <c r="BI50" i="38"/>
  <c r="BP50" i="38"/>
  <c r="CD50" i="38"/>
  <c r="CK50" i="38"/>
  <c r="CR50" i="38"/>
  <c r="CY50" i="38"/>
  <c r="DF50" i="38"/>
  <c r="DM50" i="38"/>
  <c r="DT50" i="38"/>
  <c r="EA50" i="38"/>
  <c r="EH50" i="38"/>
  <c r="EV50" i="38"/>
  <c r="FC50" i="38"/>
  <c r="FJ50" i="38"/>
  <c r="FQ50" i="38"/>
  <c r="FX50" i="38"/>
  <c r="GE50" i="38"/>
  <c r="GL50" i="38"/>
  <c r="GS50" i="38"/>
  <c r="GZ50" i="38"/>
  <c r="HN50" i="38"/>
  <c r="HU50" i="38"/>
  <c r="IB50" i="38"/>
  <c r="II50" i="38"/>
  <c r="IP50" i="38"/>
  <c r="IW50" i="38"/>
  <c r="JD50" i="38"/>
  <c r="JK50" i="38"/>
  <c r="JR50" i="38"/>
  <c r="L51" i="38"/>
  <c r="S51" i="38"/>
  <c r="Z51" i="38"/>
  <c r="AG51" i="38"/>
  <c r="AN51" i="38"/>
  <c r="AU51" i="38"/>
  <c r="BB51" i="38"/>
  <c r="BI51" i="38"/>
  <c r="BP51" i="38"/>
  <c r="CD51" i="38"/>
  <c r="CK51" i="38"/>
  <c r="CR51" i="38"/>
  <c r="CY51" i="38"/>
  <c r="DF51" i="38"/>
  <c r="DM51" i="38"/>
  <c r="DT51" i="38"/>
  <c r="EA51" i="38"/>
  <c r="EH51" i="38"/>
  <c r="EV51" i="38"/>
  <c r="FC51" i="38"/>
  <c r="FJ51" i="38"/>
  <c r="FQ51" i="38"/>
  <c r="FX51" i="38"/>
  <c r="GE51" i="38"/>
  <c r="GL51" i="38"/>
  <c r="GS51" i="38"/>
  <c r="GZ51" i="38"/>
  <c r="HN51" i="38"/>
  <c r="HU51" i="38"/>
  <c r="IB51" i="38"/>
  <c r="II51" i="38"/>
  <c r="IP51" i="38"/>
  <c r="IW51" i="38"/>
  <c r="JD51" i="38"/>
  <c r="JK51" i="38"/>
  <c r="JR51" i="38"/>
  <c r="L52" i="38"/>
  <c r="S52" i="38"/>
  <c r="Z52" i="38"/>
  <c r="AG52" i="38"/>
  <c r="AN52" i="38"/>
  <c r="AU52" i="38"/>
  <c r="BB52" i="38"/>
  <c r="BI52" i="38"/>
  <c r="BP52" i="38"/>
  <c r="CD52" i="38"/>
  <c r="CK52" i="38"/>
  <c r="CR52" i="38"/>
  <c r="CY52" i="38"/>
  <c r="DF52" i="38"/>
  <c r="DM52" i="38"/>
  <c r="DT52" i="38"/>
  <c r="EA52" i="38"/>
  <c r="EH52" i="38"/>
  <c r="EV52" i="38"/>
  <c r="FC52" i="38"/>
  <c r="FJ52" i="38"/>
  <c r="FQ52" i="38"/>
  <c r="FX52" i="38"/>
  <c r="GE52" i="38"/>
  <c r="GL52" i="38"/>
  <c r="GS52" i="38"/>
  <c r="GZ52" i="38"/>
  <c r="HN52" i="38"/>
  <c r="HU52" i="38"/>
  <c r="IB52" i="38"/>
  <c r="II52" i="38"/>
  <c r="IP52" i="38"/>
  <c r="IW52" i="38"/>
  <c r="JD52" i="38"/>
  <c r="JK52" i="38"/>
  <c r="JR52" i="38"/>
  <c r="L53" i="38"/>
  <c r="S53" i="38"/>
  <c r="Z53" i="38"/>
  <c r="AG53" i="38"/>
  <c r="AN53" i="38"/>
  <c r="AU53" i="38"/>
  <c r="BB53" i="38"/>
  <c r="BI53" i="38"/>
  <c r="BP53" i="38"/>
  <c r="CD53" i="38"/>
  <c r="CK53" i="38"/>
  <c r="CR53" i="38"/>
  <c r="CY53" i="38"/>
  <c r="DF53" i="38"/>
  <c r="DM53" i="38"/>
  <c r="DT53" i="38"/>
  <c r="EA53" i="38"/>
  <c r="EH53" i="38"/>
  <c r="EV53" i="38"/>
  <c r="FC53" i="38"/>
  <c r="FJ53" i="38"/>
  <c r="FQ53" i="38"/>
  <c r="FX53" i="38"/>
  <c r="GE53" i="38"/>
  <c r="GL53" i="38"/>
  <c r="GS53" i="38"/>
  <c r="GZ53" i="38"/>
  <c r="HN53" i="38"/>
  <c r="HU53" i="38"/>
  <c r="IB53" i="38"/>
  <c r="II53" i="38"/>
  <c r="IP53" i="38"/>
  <c r="IW53" i="38"/>
  <c r="JD53" i="38"/>
  <c r="JK53" i="38"/>
  <c r="JR53" i="38"/>
  <c r="L54" i="38"/>
  <c r="S54" i="38"/>
  <c r="Z54" i="38"/>
  <c r="AG54" i="38"/>
  <c r="AN54" i="38"/>
  <c r="AU54" i="38"/>
  <c r="BB54" i="38"/>
  <c r="BI54" i="38"/>
  <c r="BP54" i="38"/>
  <c r="CD54" i="38"/>
  <c r="CK54" i="38"/>
  <c r="CR54" i="38"/>
  <c r="CY54" i="38"/>
  <c r="DF54" i="38"/>
  <c r="DM54" i="38"/>
  <c r="DT54" i="38"/>
  <c r="EA54" i="38"/>
  <c r="EH54" i="38"/>
  <c r="EV54" i="38"/>
  <c r="FC54" i="38"/>
  <c r="FJ54" i="38"/>
  <c r="FQ54" i="38"/>
  <c r="FX54" i="38"/>
  <c r="GE54" i="38"/>
  <c r="GL54" i="38"/>
  <c r="GS54" i="38"/>
  <c r="GZ54" i="38"/>
  <c r="HN54" i="38"/>
  <c r="HU54" i="38"/>
  <c r="IB54" i="38"/>
  <c r="II54" i="38"/>
  <c r="IP54" i="38"/>
  <c r="IW54" i="38"/>
  <c r="JD54" i="38"/>
  <c r="JK54" i="38"/>
  <c r="JR54" i="38"/>
  <c r="L55" i="38"/>
  <c r="S55" i="38"/>
  <c r="Z55" i="38"/>
  <c r="AG55" i="38"/>
  <c r="AN55" i="38"/>
  <c r="AU55" i="38"/>
  <c r="BB55" i="38"/>
  <c r="BI55" i="38"/>
  <c r="BP55" i="38"/>
  <c r="CD55" i="38"/>
  <c r="CK55" i="38"/>
  <c r="CR55" i="38"/>
  <c r="CY55" i="38"/>
  <c r="DF55" i="38"/>
  <c r="DM55" i="38"/>
  <c r="DT55" i="38"/>
  <c r="EA55" i="38"/>
  <c r="EH55" i="38"/>
  <c r="EV55" i="38"/>
  <c r="FC55" i="38"/>
  <c r="FJ55" i="38"/>
  <c r="FQ55" i="38"/>
  <c r="FX55" i="38"/>
  <c r="GE55" i="38"/>
  <c r="GL55" i="38"/>
  <c r="GS55" i="38"/>
  <c r="GZ55" i="38"/>
  <c r="HN55" i="38"/>
  <c r="HU55" i="38"/>
  <c r="IB55" i="38"/>
  <c r="II55" i="38"/>
  <c r="IP55" i="38"/>
  <c r="IW55" i="38"/>
  <c r="JD55" i="38"/>
  <c r="JK55" i="38"/>
  <c r="JR55" i="38"/>
  <c r="L56" i="38"/>
  <c r="S56" i="38"/>
  <c r="Z56" i="38"/>
  <c r="AG56" i="38"/>
  <c r="AN56" i="38"/>
  <c r="AU56" i="38"/>
  <c r="BB56" i="38"/>
  <c r="BI56" i="38"/>
  <c r="BP56" i="38"/>
  <c r="CD56" i="38"/>
  <c r="CK56" i="38"/>
  <c r="CR56" i="38"/>
  <c r="CY56" i="38"/>
  <c r="DF56" i="38"/>
  <c r="DM56" i="38"/>
  <c r="DT56" i="38"/>
  <c r="EA56" i="38"/>
  <c r="EH56" i="38"/>
  <c r="EV56" i="38"/>
  <c r="FC56" i="38"/>
  <c r="FJ56" i="38"/>
  <c r="FQ56" i="38"/>
  <c r="FX56" i="38"/>
  <c r="GE56" i="38"/>
  <c r="GL56" i="38"/>
  <c r="GS56" i="38"/>
  <c r="GZ56" i="38"/>
  <c r="HN56" i="38"/>
  <c r="HU56" i="38"/>
  <c r="IB56" i="38"/>
  <c r="II56" i="38"/>
  <c r="IP56" i="38"/>
  <c r="IW56" i="38"/>
  <c r="JD56" i="38"/>
  <c r="JK56" i="38"/>
  <c r="JR56" i="38"/>
  <c r="L57" i="38"/>
  <c r="S57" i="38"/>
  <c r="Z57" i="38"/>
  <c r="AG57" i="38"/>
  <c r="AN57" i="38"/>
  <c r="AU57" i="38"/>
  <c r="BB57" i="38"/>
  <c r="BI57" i="38"/>
  <c r="BP57" i="38"/>
  <c r="CD57" i="38"/>
  <c r="CK57" i="38"/>
  <c r="CR57" i="38"/>
  <c r="CY57" i="38"/>
  <c r="DF57" i="38"/>
  <c r="DM57" i="38"/>
  <c r="DT57" i="38"/>
  <c r="EA57" i="38"/>
  <c r="EH57" i="38"/>
  <c r="EV57" i="38"/>
  <c r="FC57" i="38"/>
  <c r="FJ57" i="38"/>
  <c r="FQ57" i="38"/>
  <c r="FX57" i="38"/>
  <c r="GE57" i="38"/>
  <c r="GL57" i="38"/>
  <c r="GS57" i="38"/>
  <c r="GZ57" i="38"/>
  <c r="HN57" i="38"/>
  <c r="HU57" i="38"/>
  <c r="IB57" i="38"/>
  <c r="II57" i="38"/>
  <c r="IP57" i="38"/>
  <c r="IW57" i="38"/>
  <c r="JD57" i="38"/>
  <c r="JK57" i="38"/>
  <c r="JR57" i="38"/>
  <c r="L58" i="38"/>
  <c r="S58" i="38"/>
  <c r="Z58" i="38"/>
  <c r="AG58" i="38"/>
  <c r="AN58" i="38"/>
  <c r="AU58" i="38"/>
  <c r="BB58" i="38"/>
  <c r="BI58" i="38"/>
  <c r="BP58" i="38"/>
  <c r="CD58" i="38"/>
  <c r="CK58" i="38"/>
  <c r="CR58" i="38"/>
  <c r="CY58" i="38"/>
  <c r="DF58" i="38"/>
  <c r="DM58" i="38"/>
  <c r="DT58" i="38"/>
  <c r="EA58" i="38"/>
  <c r="EH58" i="38"/>
  <c r="EV58" i="38"/>
  <c r="FC58" i="38"/>
  <c r="FJ58" i="38"/>
  <c r="FQ58" i="38"/>
  <c r="FX58" i="38"/>
  <c r="GE58" i="38"/>
  <c r="GL58" i="38"/>
  <c r="GS58" i="38"/>
  <c r="GZ58" i="38"/>
  <c r="HN58" i="38"/>
  <c r="HU58" i="38"/>
  <c r="IB58" i="38"/>
  <c r="II58" i="38"/>
  <c r="IP58" i="38"/>
  <c r="IW58" i="38"/>
  <c r="JD58" i="38"/>
  <c r="JK58" i="38"/>
  <c r="JR58" i="38"/>
  <c r="L59" i="38"/>
  <c r="S59" i="38"/>
  <c r="Z59" i="38"/>
  <c r="AG59" i="38"/>
  <c r="AN59" i="38"/>
  <c r="AU59" i="38"/>
  <c r="BB59" i="38"/>
  <c r="BI59" i="38"/>
  <c r="BP59" i="38"/>
  <c r="CD59" i="38"/>
  <c r="CK59" i="38"/>
  <c r="CR59" i="38"/>
  <c r="CY59" i="38"/>
  <c r="DF59" i="38"/>
  <c r="DM59" i="38"/>
  <c r="DT59" i="38"/>
  <c r="EA59" i="38"/>
  <c r="EH59" i="38"/>
  <c r="EV59" i="38"/>
  <c r="FC59" i="38"/>
  <c r="FJ59" i="38"/>
  <c r="FQ59" i="38"/>
  <c r="FX59" i="38"/>
  <c r="GE59" i="38"/>
  <c r="GL59" i="38"/>
  <c r="GS59" i="38"/>
  <c r="GZ59" i="38"/>
  <c r="HN59" i="38"/>
  <c r="HU59" i="38"/>
  <c r="IB59" i="38"/>
  <c r="II59" i="38"/>
  <c r="IP59" i="38"/>
  <c r="IW59" i="38"/>
  <c r="JD59" i="38"/>
  <c r="JK59" i="38"/>
  <c r="JR59" i="38"/>
  <c r="L60" i="38"/>
  <c r="S60" i="38"/>
  <c r="Z60" i="38"/>
  <c r="AG60" i="38"/>
  <c r="AN60" i="38"/>
  <c r="AU60" i="38"/>
  <c r="BB60" i="38"/>
  <c r="BI60" i="38"/>
  <c r="BP60" i="38"/>
  <c r="CD60" i="38"/>
  <c r="CK60" i="38"/>
  <c r="CR60" i="38"/>
  <c r="CY60" i="38"/>
  <c r="DF60" i="38"/>
  <c r="DM60" i="38"/>
  <c r="DT60" i="38"/>
  <c r="EA60" i="38"/>
  <c r="EH60" i="38"/>
  <c r="EV60" i="38"/>
  <c r="FC60" i="38"/>
  <c r="FJ60" i="38"/>
  <c r="FQ60" i="38"/>
  <c r="FX60" i="38"/>
  <c r="GE60" i="38"/>
  <c r="GL60" i="38"/>
  <c r="GS60" i="38"/>
  <c r="GZ60" i="38"/>
  <c r="HN60" i="38"/>
  <c r="HU60" i="38"/>
  <c r="IB60" i="38"/>
  <c r="II60" i="38"/>
  <c r="IP60" i="38"/>
  <c r="IW60" i="38"/>
  <c r="JD60" i="38"/>
  <c r="JK60" i="38"/>
  <c r="JR60" i="38"/>
  <c r="L61" i="38"/>
  <c r="S61" i="38"/>
  <c r="Z61" i="38"/>
  <c r="AG61" i="38"/>
  <c r="AN61" i="38"/>
  <c r="AU61" i="38"/>
  <c r="BB61" i="38"/>
  <c r="BI61" i="38"/>
  <c r="BP61" i="38"/>
  <c r="CD61" i="38"/>
  <c r="CK61" i="38"/>
  <c r="CR61" i="38"/>
  <c r="CY61" i="38"/>
  <c r="DF61" i="38"/>
  <c r="DM61" i="38"/>
  <c r="DT61" i="38"/>
  <c r="EA61" i="38"/>
  <c r="EH61" i="38"/>
  <c r="EV61" i="38"/>
  <c r="FC61" i="38"/>
  <c r="FJ61" i="38"/>
  <c r="FQ61" i="38"/>
  <c r="FX61" i="38"/>
  <c r="GE61" i="38"/>
  <c r="GL61" i="38"/>
  <c r="GS61" i="38"/>
  <c r="GZ61" i="38"/>
  <c r="HN61" i="38"/>
  <c r="HU61" i="38"/>
  <c r="IB61" i="38"/>
  <c r="II61" i="38"/>
  <c r="IP61" i="38"/>
  <c r="IW61" i="38"/>
  <c r="JD61" i="38"/>
  <c r="JK61" i="38"/>
  <c r="JR61" i="38"/>
  <c r="L62" i="38"/>
  <c r="S62" i="38"/>
  <c r="Z62" i="38"/>
  <c r="AG62" i="38"/>
  <c r="AN62" i="38"/>
  <c r="AU62" i="38"/>
  <c r="BB62" i="38"/>
  <c r="BI62" i="38"/>
  <c r="BP62" i="38"/>
  <c r="CD62" i="38"/>
  <c r="CK62" i="38"/>
  <c r="CR62" i="38"/>
  <c r="CY62" i="38"/>
  <c r="DF62" i="38"/>
  <c r="DM62" i="38"/>
  <c r="DT62" i="38"/>
  <c r="EA62" i="38"/>
  <c r="EH62" i="38"/>
  <c r="EV62" i="38"/>
  <c r="FC62" i="38"/>
  <c r="FJ62" i="38"/>
  <c r="FQ62" i="38"/>
  <c r="FX62" i="38"/>
  <c r="GE62" i="38"/>
  <c r="GL62" i="38"/>
  <c r="GS62" i="38"/>
  <c r="GZ62" i="38"/>
  <c r="HN62" i="38"/>
  <c r="HU62" i="38"/>
  <c r="IB62" i="38"/>
  <c r="II62" i="38"/>
  <c r="IP62" i="38"/>
  <c r="IW62" i="38"/>
  <c r="JD62" i="38"/>
  <c r="JK62" i="38"/>
  <c r="JR62" i="38"/>
  <c r="L63" i="38"/>
  <c r="S63" i="38"/>
  <c r="Z63" i="38"/>
  <c r="AG63" i="38"/>
  <c r="AN63" i="38"/>
  <c r="AU63" i="38"/>
  <c r="BB63" i="38"/>
  <c r="BI63" i="38"/>
  <c r="BP63" i="38"/>
  <c r="CD63" i="38"/>
  <c r="CK63" i="38"/>
  <c r="CR63" i="38"/>
  <c r="CY63" i="38"/>
  <c r="DF63" i="38"/>
  <c r="DM63" i="38"/>
  <c r="DT63" i="38"/>
  <c r="EA63" i="38"/>
  <c r="EH63" i="38"/>
  <c r="EV63" i="38"/>
  <c r="FC63" i="38"/>
  <c r="FJ63" i="38"/>
  <c r="FQ63" i="38"/>
  <c r="FX63" i="38"/>
  <c r="GE63" i="38"/>
  <c r="GL63" i="38"/>
  <c r="GS63" i="38"/>
  <c r="GZ63" i="38"/>
  <c r="HN63" i="38"/>
  <c r="HU63" i="38"/>
  <c r="IB63" i="38"/>
  <c r="II63" i="38"/>
  <c r="IP63" i="38"/>
  <c r="IW63" i="38"/>
  <c r="JD63" i="38"/>
  <c r="JK63" i="38"/>
  <c r="JR63" i="38"/>
  <c r="L64" i="38"/>
  <c r="S64" i="38"/>
  <c r="Z64" i="38"/>
  <c r="AG64" i="38"/>
  <c r="AN64" i="38"/>
  <c r="AU64" i="38"/>
  <c r="BB64" i="38"/>
  <c r="BI64" i="38"/>
  <c r="BP64" i="38"/>
  <c r="CD64" i="38"/>
  <c r="CK64" i="38"/>
  <c r="CR64" i="38"/>
  <c r="CY64" i="38"/>
  <c r="DF64" i="38"/>
  <c r="DM64" i="38"/>
  <c r="DT64" i="38"/>
  <c r="EA64" i="38"/>
  <c r="EH64" i="38"/>
  <c r="EV64" i="38"/>
  <c r="FC64" i="38"/>
  <c r="FJ64" i="38"/>
  <c r="FQ64" i="38"/>
  <c r="FX64" i="38"/>
  <c r="GE64" i="38"/>
  <c r="GL64" i="38"/>
  <c r="GS64" i="38"/>
  <c r="GZ64" i="38"/>
  <c r="HN64" i="38"/>
  <c r="HU64" i="38"/>
  <c r="IB64" i="38"/>
  <c r="II64" i="38"/>
  <c r="IP64" i="38"/>
  <c r="IW64" i="38"/>
  <c r="JD64" i="38"/>
  <c r="JK64" i="38"/>
  <c r="JR64" i="38"/>
  <c r="L65" i="38"/>
  <c r="S65" i="38"/>
  <c r="Z65" i="38"/>
  <c r="AG65" i="38"/>
  <c r="AN65" i="38"/>
  <c r="AU65" i="38"/>
  <c r="BB65" i="38"/>
  <c r="BI65" i="38"/>
  <c r="BP65" i="38"/>
  <c r="CD65" i="38"/>
  <c r="CK65" i="38"/>
  <c r="CR65" i="38"/>
  <c r="CY65" i="38"/>
  <c r="DF65" i="38"/>
  <c r="DM65" i="38"/>
  <c r="DT65" i="38"/>
  <c r="EA65" i="38"/>
  <c r="EH65" i="38"/>
  <c r="EV65" i="38"/>
  <c r="FC65" i="38"/>
  <c r="FJ65" i="38"/>
  <c r="FQ65" i="38"/>
  <c r="FX65" i="38"/>
  <c r="GE65" i="38"/>
  <c r="GL65" i="38"/>
  <c r="GS65" i="38"/>
  <c r="GZ65" i="38"/>
  <c r="HN65" i="38"/>
  <c r="HU65" i="38"/>
  <c r="IB65" i="38"/>
  <c r="II65" i="38"/>
  <c r="IP65" i="38"/>
  <c r="IW65" i="38"/>
  <c r="JD65" i="38"/>
  <c r="JK65" i="38"/>
  <c r="JR65" i="38"/>
  <c r="L66" i="38"/>
  <c r="S66" i="38"/>
  <c r="Z66" i="38"/>
  <c r="AG66" i="38"/>
  <c r="AN66" i="38"/>
  <c r="AU66" i="38"/>
  <c r="BB66" i="38"/>
  <c r="BI66" i="38"/>
  <c r="BP66" i="38"/>
  <c r="CD66" i="38"/>
  <c r="CK66" i="38"/>
  <c r="CR66" i="38"/>
  <c r="CY66" i="38"/>
  <c r="DF66" i="38"/>
  <c r="DM66" i="38"/>
  <c r="DT66" i="38"/>
  <c r="EA66" i="38"/>
  <c r="EH66" i="38"/>
  <c r="EV66" i="38"/>
  <c r="FC66" i="38"/>
  <c r="FJ66" i="38"/>
  <c r="FQ66" i="38"/>
  <c r="FX66" i="38"/>
  <c r="GE66" i="38"/>
  <c r="GL66" i="38"/>
  <c r="GS66" i="38"/>
  <c r="GZ66" i="38"/>
  <c r="HN66" i="38"/>
  <c r="HU66" i="38"/>
  <c r="IB66" i="38"/>
  <c r="II66" i="38"/>
  <c r="IP66" i="38"/>
  <c r="IW66" i="38"/>
  <c r="JD66" i="38"/>
  <c r="JK66" i="38"/>
  <c r="JR66" i="38"/>
  <c r="L67" i="38"/>
  <c r="S67" i="38"/>
  <c r="Z67" i="38"/>
  <c r="AG67" i="38"/>
  <c r="AN67" i="38"/>
  <c r="AU67" i="38"/>
  <c r="BB67" i="38"/>
  <c r="BI67" i="38"/>
  <c r="BP67" i="38"/>
  <c r="CD67" i="38"/>
  <c r="CK67" i="38"/>
  <c r="CR67" i="38"/>
  <c r="CY67" i="38"/>
  <c r="DF67" i="38"/>
  <c r="DM67" i="38"/>
  <c r="DT67" i="38"/>
  <c r="EA67" i="38"/>
  <c r="EH67" i="38"/>
  <c r="EV67" i="38"/>
  <c r="FC67" i="38"/>
  <c r="FJ67" i="38"/>
  <c r="FQ67" i="38"/>
  <c r="FX67" i="38"/>
  <c r="GE67" i="38"/>
  <c r="GL67" i="38"/>
  <c r="GS67" i="38"/>
  <c r="GZ67" i="38"/>
  <c r="HN67" i="38"/>
  <c r="HU67" i="38"/>
  <c r="IB67" i="38"/>
  <c r="II67" i="38"/>
  <c r="IP67" i="38"/>
  <c r="IW67" i="38"/>
  <c r="JD67" i="38"/>
  <c r="JK67" i="38"/>
  <c r="JR67" i="38"/>
  <c r="L68" i="38"/>
  <c r="S68" i="38"/>
  <c r="Z68" i="38"/>
  <c r="AG68" i="38"/>
  <c r="AN68" i="38"/>
  <c r="AU68" i="38"/>
  <c r="BB68" i="38"/>
  <c r="BI68" i="38"/>
  <c r="BP68" i="38"/>
  <c r="CD68" i="38"/>
  <c r="CK68" i="38"/>
  <c r="CR68" i="38"/>
  <c r="CY68" i="38"/>
  <c r="DF68" i="38"/>
  <c r="DM68" i="38"/>
  <c r="DT68" i="38"/>
  <c r="EA68" i="38"/>
  <c r="EH68" i="38"/>
  <c r="EV68" i="38"/>
  <c r="FC68" i="38"/>
  <c r="FJ68" i="38"/>
  <c r="FQ68" i="38"/>
  <c r="FX68" i="38"/>
  <c r="GE68" i="38"/>
  <c r="GL68" i="38"/>
  <c r="GS68" i="38"/>
  <c r="GZ68" i="38"/>
  <c r="HN68" i="38"/>
  <c r="HU68" i="38"/>
  <c r="IB68" i="38"/>
  <c r="II68" i="38"/>
  <c r="IP68" i="38"/>
  <c r="IW68" i="38"/>
  <c r="JD68" i="38"/>
  <c r="JK68" i="38"/>
  <c r="JR68" i="38"/>
  <c r="L69" i="38"/>
  <c r="S69" i="38"/>
  <c r="Z69" i="38"/>
  <c r="AG69" i="38"/>
  <c r="AN69" i="38"/>
  <c r="AU69" i="38"/>
  <c r="BB69" i="38"/>
  <c r="BI69" i="38"/>
  <c r="BP69" i="38"/>
  <c r="CD69" i="38"/>
  <c r="CK69" i="38"/>
  <c r="CR69" i="38"/>
  <c r="CY69" i="38"/>
  <c r="DF69" i="38"/>
  <c r="DM69" i="38"/>
  <c r="DT69" i="38"/>
  <c r="EA69" i="38"/>
  <c r="EH69" i="38"/>
  <c r="EV69" i="38"/>
  <c r="FC69" i="38"/>
  <c r="FJ69" i="38"/>
  <c r="FQ69" i="38"/>
  <c r="FX69" i="38"/>
  <c r="GE69" i="38"/>
  <c r="GL69" i="38"/>
  <c r="GS69" i="38"/>
  <c r="GZ69" i="38"/>
  <c r="HN69" i="38"/>
  <c r="HU69" i="38"/>
  <c r="IB69" i="38"/>
  <c r="II69" i="38"/>
  <c r="IP69" i="38"/>
  <c r="IW69" i="38"/>
  <c r="JD69" i="38"/>
  <c r="JK69" i="38"/>
  <c r="JR69" i="38"/>
  <c r="L70" i="38"/>
  <c r="S70" i="38"/>
  <c r="Z70" i="38"/>
  <c r="AG70" i="38"/>
  <c r="AN70" i="38"/>
  <c r="AU70" i="38"/>
  <c r="BB70" i="38"/>
  <c r="BI70" i="38"/>
  <c r="BP70" i="38"/>
  <c r="CD70" i="38"/>
  <c r="CK70" i="38"/>
  <c r="CR70" i="38"/>
  <c r="CY70" i="38"/>
  <c r="DF70" i="38"/>
  <c r="DM70" i="38"/>
  <c r="DT70" i="38"/>
  <c r="EA70" i="38"/>
  <c r="EH70" i="38"/>
  <c r="EV70" i="38"/>
  <c r="FC70" i="38"/>
  <c r="FJ70" i="38"/>
  <c r="FQ70" i="38"/>
  <c r="FX70" i="38"/>
  <c r="GE70" i="38"/>
  <c r="GL70" i="38"/>
  <c r="GS70" i="38"/>
  <c r="GZ70" i="38"/>
  <c r="HN70" i="38"/>
  <c r="HU70" i="38"/>
  <c r="IB70" i="38"/>
  <c r="II70" i="38"/>
  <c r="IP70" i="38"/>
  <c r="IW70" i="38"/>
  <c r="JD70" i="38"/>
  <c r="JK70" i="38"/>
  <c r="JR70" i="38"/>
  <c r="L71" i="38"/>
  <c r="S71" i="38"/>
  <c r="Z71" i="38"/>
  <c r="AG71" i="38"/>
  <c r="AN71" i="38"/>
  <c r="AU71" i="38"/>
  <c r="BB71" i="38"/>
  <c r="BI71" i="38"/>
  <c r="BP71" i="38"/>
  <c r="CD71" i="38"/>
  <c r="CK71" i="38"/>
  <c r="CR71" i="38"/>
  <c r="CY71" i="38"/>
  <c r="DF71" i="38"/>
  <c r="DM71" i="38"/>
  <c r="DT71" i="38"/>
  <c r="EA71" i="38"/>
  <c r="EH71" i="38"/>
  <c r="EV71" i="38"/>
  <c r="FC71" i="38"/>
  <c r="FJ71" i="38"/>
  <c r="FQ71" i="38"/>
  <c r="FX71" i="38"/>
  <c r="GE71" i="38"/>
  <c r="GL71" i="38"/>
  <c r="GS71" i="38"/>
  <c r="GZ71" i="38"/>
  <c r="HN71" i="38"/>
  <c r="HU71" i="38"/>
  <c r="IB71" i="38"/>
  <c r="II71" i="38"/>
  <c r="IP71" i="38"/>
  <c r="IW71" i="38"/>
  <c r="JD71" i="38"/>
  <c r="JK71" i="38"/>
  <c r="JR71" i="38"/>
  <c r="L72" i="38"/>
  <c r="S72" i="38"/>
  <c r="Z72" i="38"/>
  <c r="AG72" i="38"/>
  <c r="AN72" i="38"/>
  <c r="AU72" i="38"/>
  <c r="BB72" i="38"/>
  <c r="BI72" i="38"/>
  <c r="BP72" i="38"/>
  <c r="CD72" i="38"/>
  <c r="CK72" i="38"/>
  <c r="CR72" i="38"/>
  <c r="CY72" i="38"/>
  <c r="DF72" i="38"/>
  <c r="DM72" i="38"/>
  <c r="DT72" i="38"/>
  <c r="EA72" i="38"/>
  <c r="EH72" i="38"/>
  <c r="EV72" i="38"/>
  <c r="FC72" i="38"/>
  <c r="FJ72" i="38"/>
  <c r="FQ72" i="38"/>
  <c r="FX72" i="38"/>
  <c r="GE72" i="38"/>
  <c r="GL72" i="38"/>
  <c r="GS72" i="38"/>
  <c r="GZ72" i="38"/>
  <c r="HN72" i="38"/>
  <c r="HU72" i="38"/>
  <c r="IB72" i="38"/>
  <c r="II72" i="38"/>
  <c r="IP72" i="38"/>
  <c r="IW72" i="38"/>
  <c r="JD72" i="38"/>
  <c r="JK72" i="38"/>
  <c r="JR72" i="38"/>
  <c r="L73" i="38"/>
  <c r="S73" i="38"/>
  <c r="Z73" i="38"/>
  <c r="AG73" i="38"/>
  <c r="AN73" i="38"/>
  <c r="AU73" i="38"/>
  <c r="BB73" i="38"/>
  <c r="BI73" i="38"/>
  <c r="BP73" i="38"/>
  <c r="CD73" i="38"/>
  <c r="CK73" i="38"/>
  <c r="CR73" i="38"/>
  <c r="CY73" i="38"/>
  <c r="DF73" i="38"/>
  <c r="DM73" i="38"/>
  <c r="DT73" i="38"/>
  <c r="EA73" i="38"/>
  <c r="EH73" i="38"/>
  <c r="EV73" i="38"/>
  <c r="FC73" i="38"/>
  <c r="FJ73" i="38"/>
  <c r="FQ73" i="38"/>
  <c r="FX73" i="38"/>
  <c r="GE73" i="38"/>
  <c r="GL73" i="38"/>
  <c r="GS73" i="38"/>
  <c r="GZ73" i="38"/>
  <c r="HN73" i="38"/>
  <c r="HU73" i="38"/>
  <c r="IB73" i="38"/>
  <c r="II73" i="38"/>
  <c r="IP73" i="38"/>
  <c r="IW73" i="38"/>
  <c r="JD73" i="38"/>
  <c r="JK73" i="38"/>
  <c r="JR73" i="38"/>
  <c r="L74" i="38"/>
  <c r="S74" i="38"/>
  <c r="Z74" i="38"/>
  <c r="AG74" i="38"/>
  <c r="AN74" i="38"/>
  <c r="AU74" i="38"/>
  <c r="BB74" i="38"/>
  <c r="BI74" i="38"/>
  <c r="BP74" i="38"/>
  <c r="CD74" i="38"/>
  <c r="CK74" i="38"/>
  <c r="CR74" i="38"/>
  <c r="CY74" i="38"/>
  <c r="DF74" i="38"/>
  <c r="DM74" i="38"/>
  <c r="DT74" i="38"/>
  <c r="EA74" i="38"/>
  <c r="EH74" i="38"/>
  <c r="EV74" i="38"/>
  <c r="FC74" i="38"/>
  <c r="FJ74" i="38"/>
  <c r="FQ74" i="38"/>
  <c r="FX74" i="38"/>
  <c r="GE74" i="38"/>
  <c r="GL74" i="38"/>
  <c r="GS74" i="38"/>
  <c r="GZ74" i="38"/>
  <c r="HN74" i="38"/>
  <c r="HU74" i="38"/>
  <c r="IB74" i="38"/>
  <c r="II74" i="38"/>
  <c r="IP74" i="38"/>
  <c r="IW74" i="38"/>
  <c r="JD74" i="38"/>
  <c r="JK74" i="38"/>
  <c r="JR74" i="38"/>
  <c r="L75" i="38"/>
  <c r="S75" i="38"/>
  <c r="Z75" i="38"/>
  <c r="AG75" i="38"/>
  <c r="AN75" i="38"/>
  <c r="AU75" i="38"/>
  <c r="BB75" i="38"/>
  <c r="BI75" i="38"/>
  <c r="BP75" i="38"/>
  <c r="CD75" i="38"/>
  <c r="CK75" i="38"/>
  <c r="CR75" i="38"/>
  <c r="CY75" i="38"/>
  <c r="DF75" i="38"/>
  <c r="DM75" i="38"/>
  <c r="DT75" i="38"/>
  <c r="EA75" i="38"/>
  <c r="EH75" i="38"/>
  <c r="EV75" i="38"/>
  <c r="FC75" i="38"/>
  <c r="FJ75" i="38"/>
  <c r="FQ75" i="38"/>
  <c r="FX75" i="38"/>
  <c r="GE75" i="38"/>
  <c r="GL75" i="38"/>
  <c r="GS75" i="38"/>
  <c r="GZ75" i="38"/>
  <c r="HN75" i="38"/>
  <c r="HU75" i="38"/>
  <c r="IB75" i="38"/>
  <c r="II75" i="38"/>
  <c r="IP75" i="38"/>
  <c r="IW75" i="38"/>
  <c r="JD75" i="38"/>
  <c r="JK75" i="38"/>
  <c r="JR75" i="38"/>
  <c r="L76" i="38"/>
  <c r="S76" i="38"/>
  <c r="Z76" i="38"/>
  <c r="AG76" i="38"/>
  <c r="AN76" i="38"/>
  <c r="AU76" i="38"/>
  <c r="BB76" i="38"/>
  <c r="BI76" i="38"/>
  <c r="BP76" i="38"/>
  <c r="CD76" i="38"/>
  <c r="CK76" i="38"/>
  <c r="CR76" i="38"/>
  <c r="CY76" i="38"/>
  <c r="DF76" i="38"/>
  <c r="DM76" i="38"/>
  <c r="DT76" i="38"/>
  <c r="EA76" i="38"/>
  <c r="EH76" i="38"/>
  <c r="EV76" i="38"/>
  <c r="FC76" i="38"/>
  <c r="FJ76" i="38"/>
  <c r="FQ76" i="38"/>
  <c r="FX76" i="38"/>
  <c r="GE76" i="38"/>
  <c r="GL76" i="38"/>
  <c r="GS76" i="38"/>
  <c r="GZ76" i="38"/>
  <c r="HN76" i="38"/>
  <c r="HU76" i="38"/>
  <c r="IB76" i="38"/>
  <c r="II76" i="38"/>
  <c r="IP76" i="38"/>
  <c r="IW76" i="38"/>
  <c r="JD76" i="38"/>
  <c r="JK76" i="38"/>
  <c r="JR76" i="38"/>
  <c r="L77" i="38"/>
  <c r="S77" i="38"/>
  <c r="Z77" i="38"/>
  <c r="AG77" i="38"/>
  <c r="AN77" i="38"/>
  <c r="AU77" i="38"/>
  <c r="BB77" i="38"/>
  <c r="BP77" i="38"/>
  <c r="CD77" i="38"/>
  <c r="CK77" i="38"/>
  <c r="CR77" i="38"/>
  <c r="CY77" i="38"/>
  <c r="DF77" i="38"/>
  <c r="DM77" i="38"/>
  <c r="DT77" i="38"/>
  <c r="EA77" i="38"/>
  <c r="EH77" i="38"/>
  <c r="EV77" i="38"/>
  <c r="FC77" i="38"/>
  <c r="FJ77" i="38"/>
  <c r="FQ77" i="38"/>
  <c r="FX77" i="38"/>
  <c r="GE77" i="38"/>
  <c r="GL77" i="38"/>
  <c r="GS77" i="38"/>
  <c r="GZ77" i="38"/>
  <c r="HN77" i="38"/>
  <c r="HU77" i="38"/>
  <c r="IB77" i="38"/>
  <c r="II77" i="38"/>
  <c r="IP77" i="38"/>
  <c r="IW77" i="38"/>
  <c r="JD77" i="38"/>
  <c r="JK77" i="38"/>
  <c r="JR77" i="38"/>
  <c r="L78" i="38"/>
  <c r="S78" i="38"/>
  <c r="Z78" i="38"/>
  <c r="AG78" i="38"/>
  <c r="AN78" i="38"/>
  <c r="AU78" i="38"/>
  <c r="BB78" i="38"/>
  <c r="BP78" i="38"/>
  <c r="CD78" i="38"/>
  <c r="CK78" i="38"/>
  <c r="CR78" i="38"/>
  <c r="CY78" i="38"/>
  <c r="DF78" i="38"/>
  <c r="DM78" i="38"/>
  <c r="DT78" i="38"/>
  <c r="EA78" i="38"/>
  <c r="EH78" i="38"/>
  <c r="EV78" i="38"/>
  <c r="FC78" i="38"/>
  <c r="FJ78" i="38"/>
  <c r="FQ78" i="38"/>
  <c r="FX78" i="38"/>
  <c r="GE78" i="38"/>
  <c r="GL78" i="38"/>
  <c r="GS78" i="38"/>
  <c r="GZ78" i="38"/>
  <c r="HN78" i="38"/>
  <c r="HU78" i="38"/>
  <c r="IB78" i="38"/>
  <c r="II78" i="38"/>
  <c r="IP78" i="38"/>
  <c r="IW78" i="38"/>
  <c r="JD78" i="38"/>
  <c r="JK78" i="38"/>
  <c r="JR78" i="38"/>
  <c r="L79" i="38"/>
  <c r="S79" i="38"/>
  <c r="Z79" i="38"/>
  <c r="AG79" i="38"/>
  <c r="AN79" i="38"/>
  <c r="AU79" i="38"/>
  <c r="BB79" i="38"/>
  <c r="BP79" i="38"/>
  <c r="CD79" i="38"/>
  <c r="CK79" i="38"/>
  <c r="CR79" i="38"/>
  <c r="CY79" i="38"/>
  <c r="DF79" i="38"/>
  <c r="DM79" i="38"/>
  <c r="DT79" i="38"/>
  <c r="EA79" i="38"/>
  <c r="EH79" i="38"/>
  <c r="EV79" i="38"/>
  <c r="FC79" i="38"/>
  <c r="FJ79" i="38"/>
  <c r="FQ79" i="38"/>
  <c r="FX79" i="38"/>
  <c r="GE79" i="38"/>
  <c r="GL79" i="38"/>
  <c r="GS79" i="38"/>
  <c r="GZ79" i="38"/>
  <c r="HN79" i="38"/>
  <c r="HU79" i="38"/>
  <c r="IB79" i="38"/>
  <c r="II79" i="38"/>
  <c r="IP79" i="38"/>
  <c r="IW79" i="38"/>
  <c r="JD79" i="38"/>
  <c r="JK79" i="38"/>
  <c r="JR79" i="38"/>
  <c r="L80" i="38"/>
  <c r="S80" i="38"/>
  <c r="Z80" i="38"/>
  <c r="AG80" i="38"/>
  <c r="AN80" i="38"/>
  <c r="AU80" i="38"/>
  <c r="BB80" i="38"/>
  <c r="BP80" i="38"/>
  <c r="CD80" i="38"/>
  <c r="CK80" i="38"/>
  <c r="CR80" i="38"/>
  <c r="CY80" i="38"/>
  <c r="DF80" i="38"/>
  <c r="DM80" i="38"/>
  <c r="DT80" i="38"/>
  <c r="EA80" i="38"/>
  <c r="EH80" i="38"/>
  <c r="EV80" i="38"/>
  <c r="FC80" i="38"/>
  <c r="FJ80" i="38"/>
  <c r="FQ80" i="38"/>
  <c r="FX80" i="38"/>
  <c r="GE80" i="38"/>
  <c r="GL80" i="38"/>
  <c r="GS80" i="38"/>
  <c r="GZ80" i="38"/>
  <c r="HN80" i="38"/>
  <c r="HU80" i="38"/>
  <c r="IB80" i="38"/>
  <c r="II80" i="38"/>
  <c r="IP80" i="38"/>
  <c r="IW80" i="38"/>
  <c r="JD80" i="38"/>
  <c r="JK80" i="38"/>
  <c r="JR80" i="38"/>
  <c r="L81" i="38"/>
  <c r="S81" i="38"/>
  <c r="Z81" i="38"/>
  <c r="AG81" i="38"/>
  <c r="AN81" i="38"/>
  <c r="AU81" i="38"/>
  <c r="BB81" i="38"/>
  <c r="BP81" i="38"/>
  <c r="CD81" i="38"/>
  <c r="CK81" i="38"/>
  <c r="CR81" i="38"/>
  <c r="CY81" i="38"/>
  <c r="DF81" i="38"/>
  <c r="DM81" i="38"/>
  <c r="DT81" i="38"/>
  <c r="EA81" i="38"/>
  <c r="EH81" i="38"/>
  <c r="EV81" i="38"/>
  <c r="FC81" i="38"/>
  <c r="FJ81" i="38"/>
  <c r="FQ81" i="38"/>
  <c r="FX81" i="38"/>
  <c r="GE81" i="38"/>
  <c r="GL81" i="38"/>
  <c r="GS81" i="38"/>
  <c r="GZ81" i="38"/>
  <c r="HN81" i="38"/>
  <c r="HU81" i="38"/>
  <c r="IB81" i="38"/>
  <c r="II81" i="38"/>
  <c r="IP81" i="38"/>
  <c r="IW81" i="38"/>
  <c r="JD81" i="38"/>
  <c r="JK81" i="38"/>
  <c r="JR81" i="38"/>
  <c r="L82" i="38"/>
  <c r="S82" i="38"/>
  <c r="Z82" i="38"/>
  <c r="AG82" i="38"/>
  <c r="AN82" i="38"/>
  <c r="AU82" i="38"/>
  <c r="BB82" i="38"/>
  <c r="BP82" i="38"/>
  <c r="CD82" i="38"/>
  <c r="CK82" i="38"/>
  <c r="CR82" i="38"/>
  <c r="CY82" i="38"/>
  <c r="DF82" i="38"/>
  <c r="DM82" i="38"/>
  <c r="DT82" i="38"/>
  <c r="EA82" i="38"/>
  <c r="EH82" i="38"/>
  <c r="EV82" i="38"/>
  <c r="FC82" i="38"/>
  <c r="FJ82" i="38"/>
  <c r="FQ82" i="38"/>
  <c r="FX82" i="38"/>
  <c r="GE82" i="38"/>
  <c r="GL82" i="38"/>
  <c r="GS82" i="38"/>
  <c r="GZ82" i="38"/>
  <c r="HN82" i="38"/>
  <c r="HU82" i="38"/>
  <c r="IB82" i="38"/>
  <c r="II82" i="38"/>
  <c r="IP82" i="38"/>
  <c r="IW82" i="38"/>
  <c r="JD82" i="38"/>
  <c r="JK82" i="38"/>
  <c r="JR82" i="38"/>
  <c r="L83" i="38"/>
  <c r="S83" i="38"/>
  <c r="Z83" i="38"/>
  <c r="AG83" i="38"/>
  <c r="AN83" i="38"/>
  <c r="AU83" i="38"/>
  <c r="BB83" i="38"/>
  <c r="BP83" i="38"/>
  <c r="CD83" i="38"/>
  <c r="CK83" i="38"/>
  <c r="CR83" i="38"/>
  <c r="CY83" i="38"/>
  <c r="DF83" i="38"/>
  <c r="DM83" i="38"/>
  <c r="DT83" i="38"/>
  <c r="EA83" i="38"/>
  <c r="EH83" i="38"/>
  <c r="EV83" i="38"/>
  <c r="FC83" i="38"/>
  <c r="FJ83" i="38"/>
  <c r="FQ83" i="38"/>
  <c r="FX83" i="38"/>
  <c r="GE83" i="38"/>
  <c r="GL83" i="38"/>
  <c r="GS83" i="38"/>
  <c r="GZ83" i="38"/>
  <c r="HN83" i="38"/>
  <c r="HU83" i="38"/>
  <c r="IB83" i="38"/>
  <c r="II83" i="38"/>
  <c r="IP83" i="38"/>
  <c r="IW83" i="38"/>
  <c r="JD83" i="38"/>
  <c r="JK83" i="38"/>
  <c r="JR83" i="38"/>
  <c r="L84" i="38"/>
  <c r="S84" i="38"/>
  <c r="Z84" i="38"/>
  <c r="AG84" i="38"/>
  <c r="AN84" i="38"/>
  <c r="AU84" i="38"/>
  <c r="BB84" i="38"/>
  <c r="BP84" i="38"/>
  <c r="CD84" i="38"/>
  <c r="CK84" i="38"/>
  <c r="CR84" i="38"/>
  <c r="CY84" i="38"/>
  <c r="DF84" i="38"/>
  <c r="DM84" i="38"/>
  <c r="DT84" i="38"/>
  <c r="EA84" i="38"/>
  <c r="EH84" i="38"/>
  <c r="EV84" i="38"/>
  <c r="FC84" i="38"/>
  <c r="FJ84" i="38"/>
  <c r="FQ84" i="38"/>
  <c r="FX84" i="38"/>
  <c r="GE84" i="38"/>
  <c r="GL84" i="38"/>
  <c r="GS84" i="38"/>
  <c r="GZ84" i="38"/>
  <c r="HN84" i="38"/>
  <c r="HU84" i="38"/>
  <c r="IB84" i="38"/>
  <c r="II84" i="38"/>
  <c r="IP84" i="38"/>
  <c r="IW84" i="38"/>
  <c r="JD84" i="38"/>
  <c r="JK84" i="38"/>
  <c r="JR84" i="38"/>
  <c r="L85" i="38"/>
  <c r="S85" i="38"/>
  <c r="Z85" i="38"/>
  <c r="AG85" i="38"/>
  <c r="AN85" i="38"/>
  <c r="AU85" i="38"/>
  <c r="BB85" i="38"/>
  <c r="BP85" i="38"/>
  <c r="CD85" i="38"/>
  <c r="CK85" i="38"/>
  <c r="CR85" i="38"/>
  <c r="CY85" i="38"/>
  <c r="DF85" i="38"/>
  <c r="DM85" i="38"/>
  <c r="DT85" i="38"/>
  <c r="EA85" i="38"/>
  <c r="EH85" i="38"/>
  <c r="EV85" i="38"/>
  <c r="FC85" i="38"/>
  <c r="FJ85" i="38"/>
  <c r="FQ85" i="38"/>
  <c r="FX85" i="38"/>
  <c r="GE85" i="38"/>
  <c r="GL85" i="38"/>
  <c r="GS85" i="38"/>
  <c r="GZ85" i="38"/>
  <c r="HN85" i="38"/>
  <c r="HU85" i="38"/>
  <c r="IB85" i="38"/>
  <c r="II85" i="38"/>
  <c r="IP85" i="38"/>
  <c r="IW85" i="38"/>
  <c r="JD85" i="38"/>
  <c r="JK85" i="38"/>
  <c r="JR85" i="38"/>
  <c r="L86" i="38"/>
  <c r="S86" i="38"/>
  <c r="Z86" i="38"/>
  <c r="AG86" i="38"/>
  <c r="AN86" i="38"/>
  <c r="AU86" i="38"/>
  <c r="BB86" i="38"/>
  <c r="BP86" i="38"/>
  <c r="CD86" i="38"/>
  <c r="CK86" i="38"/>
  <c r="CR86" i="38"/>
  <c r="CY86" i="38"/>
  <c r="DF86" i="38"/>
  <c r="DM86" i="38"/>
  <c r="DT86" i="38"/>
  <c r="EA86" i="38"/>
  <c r="EH86" i="38"/>
  <c r="EV86" i="38"/>
  <c r="FC86" i="38"/>
  <c r="FJ86" i="38"/>
  <c r="FQ86" i="38"/>
  <c r="FX86" i="38"/>
  <c r="GE86" i="38"/>
  <c r="GL86" i="38"/>
  <c r="GS86" i="38"/>
  <c r="GZ86" i="38"/>
  <c r="HN86" i="38"/>
  <c r="HU86" i="38"/>
  <c r="IB86" i="38"/>
  <c r="II86" i="38"/>
  <c r="IP86" i="38"/>
  <c r="IW86" i="38"/>
  <c r="JD86" i="38"/>
  <c r="JK86" i="38"/>
  <c r="JR86" i="38"/>
  <c r="L87" i="38"/>
  <c r="S87" i="38"/>
  <c r="Z87" i="38"/>
  <c r="AG87" i="38"/>
  <c r="AN87" i="38"/>
  <c r="AU87" i="38"/>
  <c r="BB87" i="38"/>
  <c r="BP87" i="38"/>
  <c r="CD87" i="38"/>
  <c r="CK87" i="38"/>
  <c r="CR87" i="38"/>
  <c r="CY87" i="38"/>
  <c r="DF87" i="38"/>
  <c r="DM87" i="38"/>
  <c r="DT87" i="38"/>
  <c r="EA87" i="38"/>
  <c r="EH87" i="38"/>
  <c r="EV87" i="38"/>
  <c r="FC87" i="38"/>
  <c r="FJ87" i="38"/>
  <c r="FQ87" i="38"/>
  <c r="FX87" i="38"/>
  <c r="GE87" i="38"/>
  <c r="GL87" i="38"/>
  <c r="GS87" i="38"/>
  <c r="GZ87" i="38"/>
  <c r="HN87" i="38"/>
  <c r="HU87" i="38"/>
  <c r="IB87" i="38"/>
  <c r="II87" i="38"/>
  <c r="IP87" i="38"/>
  <c r="IW87" i="38"/>
  <c r="JD87" i="38"/>
  <c r="JK87" i="38"/>
  <c r="JR87" i="38"/>
  <c r="L88" i="38"/>
  <c r="S88" i="38"/>
  <c r="Z88" i="38"/>
  <c r="AG88" i="38"/>
  <c r="AN88" i="38"/>
  <c r="AU88" i="38"/>
  <c r="BB88" i="38"/>
  <c r="BP88" i="38"/>
  <c r="CD88" i="38"/>
  <c r="CK88" i="38"/>
  <c r="CR88" i="38"/>
  <c r="CY88" i="38"/>
  <c r="DF88" i="38"/>
  <c r="DM88" i="38"/>
  <c r="DT88" i="38"/>
  <c r="EA88" i="38"/>
  <c r="EH88" i="38"/>
  <c r="EV88" i="38"/>
  <c r="FC88" i="38"/>
  <c r="FJ88" i="38"/>
  <c r="FQ88" i="38"/>
  <c r="FX88" i="38"/>
  <c r="GE88" i="38"/>
  <c r="GL88" i="38"/>
  <c r="GS88" i="38"/>
  <c r="GZ88" i="38"/>
  <c r="HN88" i="38"/>
  <c r="HU88" i="38"/>
  <c r="IB88" i="38"/>
  <c r="II88" i="38"/>
  <c r="IP88" i="38"/>
  <c r="IW88" i="38"/>
  <c r="JD88" i="38"/>
  <c r="JK88" i="38"/>
  <c r="JR88" i="38"/>
  <c r="L89" i="38"/>
  <c r="S89" i="38"/>
  <c r="Z89" i="38"/>
  <c r="AG89" i="38"/>
  <c r="AN89" i="38"/>
  <c r="AU89" i="38"/>
  <c r="BB89" i="38"/>
  <c r="BP89" i="38"/>
  <c r="CD89" i="38"/>
  <c r="CK89" i="38"/>
  <c r="CR89" i="38"/>
  <c r="CY89" i="38"/>
  <c r="DF89" i="38"/>
  <c r="DM89" i="38"/>
  <c r="DT89" i="38"/>
  <c r="EA89" i="38"/>
  <c r="EH89" i="38"/>
  <c r="EV89" i="38"/>
  <c r="FC89" i="38"/>
  <c r="FJ89" i="38"/>
  <c r="FQ89" i="38"/>
  <c r="FX89" i="38"/>
  <c r="GE89" i="38"/>
  <c r="GL89" i="38"/>
  <c r="GS89" i="38"/>
  <c r="GZ89" i="38"/>
  <c r="HN89" i="38"/>
  <c r="HU89" i="38"/>
  <c r="IB89" i="38"/>
  <c r="II89" i="38"/>
  <c r="IP89" i="38"/>
  <c r="IW89" i="38"/>
  <c r="JD89" i="38"/>
  <c r="JK89" i="38"/>
  <c r="JR89" i="38"/>
  <c r="L90" i="38"/>
  <c r="S90" i="38"/>
  <c r="Z90" i="38"/>
  <c r="AG90" i="38"/>
  <c r="AN90" i="38"/>
  <c r="AU90" i="38"/>
  <c r="BB90" i="38"/>
  <c r="BP90" i="38"/>
  <c r="CD90" i="38"/>
  <c r="CK90" i="38"/>
  <c r="CR90" i="38"/>
  <c r="CY90" i="38"/>
  <c r="DF90" i="38"/>
  <c r="DM90" i="38"/>
  <c r="EA90" i="38"/>
  <c r="EH90" i="38"/>
  <c r="EV90" i="38"/>
  <c r="FC90" i="38"/>
  <c r="FJ90" i="38"/>
  <c r="FQ90" i="38"/>
  <c r="FX90" i="38"/>
  <c r="GE90" i="38"/>
  <c r="GL90" i="38"/>
  <c r="GS90" i="38"/>
  <c r="GZ90" i="38"/>
  <c r="HN90" i="38"/>
  <c r="HU90" i="38"/>
  <c r="IB90" i="38"/>
  <c r="II90" i="38"/>
  <c r="IP90" i="38"/>
  <c r="IW90" i="38"/>
  <c r="JK90" i="38"/>
  <c r="JR90" i="38"/>
  <c r="L91" i="38"/>
  <c r="S91" i="38"/>
  <c r="Z91" i="38"/>
  <c r="AG91" i="38"/>
  <c r="AN91" i="38"/>
  <c r="AU91" i="38"/>
  <c r="BB91" i="38"/>
  <c r="BP91" i="38"/>
  <c r="CD91" i="38"/>
  <c r="CK91" i="38"/>
  <c r="CR91" i="38"/>
  <c r="CY91" i="38"/>
  <c r="DF91" i="38"/>
  <c r="DM91" i="38"/>
  <c r="EA91" i="38"/>
  <c r="EH91" i="38"/>
  <c r="EV91" i="38"/>
  <c r="FC91" i="38"/>
  <c r="FJ91" i="38"/>
  <c r="FQ91" i="38"/>
  <c r="FX91" i="38"/>
  <c r="GE91" i="38"/>
  <c r="GL91" i="38"/>
  <c r="GS91" i="38"/>
  <c r="GZ91" i="38"/>
  <c r="HN91" i="38"/>
  <c r="HU91" i="38"/>
  <c r="IB91" i="38"/>
  <c r="II91" i="38"/>
  <c r="IP91" i="38"/>
  <c r="IW91" i="38"/>
  <c r="JK91" i="38"/>
  <c r="JR91" i="38"/>
  <c r="L92" i="38"/>
  <c r="S92" i="38"/>
  <c r="Z92" i="38"/>
  <c r="AG92" i="38"/>
  <c r="AN92" i="38"/>
  <c r="AU92" i="38"/>
  <c r="BB92" i="38"/>
  <c r="BP92" i="38"/>
  <c r="CD92" i="38"/>
  <c r="CK92" i="38"/>
  <c r="CR92" i="38"/>
  <c r="CY92" i="38"/>
  <c r="DF92" i="38"/>
  <c r="DM92" i="38"/>
  <c r="EA92" i="38"/>
  <c r="EH92" i="38"/>
  <c r="EV92" i="38"/>
  <c r="FC92" i="38"/>
  <c r="FJ92" i="38"/>
  <c r="FQ92" i="38"/>
  <c r="FX92" i="38"/>
  <c r="GE92" i="38"/>
  <c r="GL92" i="38"/>
  <c r="GS92" i="38"/>
  <c r="GZ92" i="38"/>
  <c r="HN92" i="38"/>
  <c r="HU92" i="38"/>
  <c r="IB92" i="38"/>
  <c r="II92" i="38"/>
  <c r="IP92" i="38"/>
  <c r="IW92" i="38"/>
  <c r="JK92" i="38"/>
  <c r="JR92" i="38"/>
  <c r="L93" i="38"/>
  <c r="S93" i="38"/>
  <c r="Z93" i="38"/>
  <c r="AG93" i="38"/>
  <c r="AN93" i="38"/>
  <c r="AU93" i="38"/>
  <c r="BB93" i="38"/>
  <c r="BP93" i="38"/>
  <c r="CD93" i="38"/>
  <c r="CK93" i="38"/>
  <c r="CR93" i="38"/>
  <c r="CY93" i="38"/>
  <c r="DF93" i="38"/>
  <c r="DM93" i="38"/>
  <c r="EA93" i="38"/>
  <c r="EH93" i="38"/>
  <c r="EV93" i="38"/>
  <c r="FC93" i="38"/>
  <c r="FJ93" i="38"/>
  <c r="FQ93" i="38"/>
  <c r="FX93" i="38"/>
  <c r="GE93" i="38"/>
  <c r="GL93" i="38"/>
  <c r="GS93" i="38"/>
  <c r="GZ93" i="38"/>
  <c r="HN93" i="38"/>
  <c r="HU93" i="38"/>
  <c r="IB93" i="38"/>
  <c r="II93" i="38"/>
  <c r="IP93" i="38"/>
  <c r="IW93" i="38"/>
  <c r="JK93" i="38"/>
  <c r="JR93" i="38"/>
  <c r="L94" i="38"/>
  <c r="S94" i="38"/>
  <c r="Z94" i="38"/>
  <c r="AG94" i="38"/>
  <c r="AN94" i="38"/>
  <c r="AU94" i="38"/>
  <c r="BB94" i="38"/>
  <c r="BP94" i="38"/>
  <c r="CD94" i="38"/>
  <c r="CK94" i="38"/>
  <c r="CR94" i="38"/>
  <c r="CY94" i="38"/>
  <c r="DF94" i="38"/>
  <c r="DM94" i="38"/>
  <c r="EA94" i="38"/>
  <c r="EH94" i="38"/>
  <c r="EV94" i="38"/>
  <c r="FC94" i="38"/>
  <c r="FJ94" i="38"/>
  <c r="FQ94" i="38"/>
  <c r="FX94" i="38"/>
  <c r="GE94" i="38"/>
  <c r="GL94" i="38"/>
  <c r="GS94" i="38"/>
  <c r="GZ94" i="38"/>
  <c r="HN94" i="38"/>
  <c r="HU94" i="38"/>
  <c r="IB94" i="38"/>
  <c r="II94" i="38"/>
  <c r="IP94" i="38"/>
  <c r="IW94" i="38"/>
  <c r="JK94" i="38"/>
  <c r="JR94" i="38"/>
  <c r="L95" i="38"/>
  <c r="S95" i="38"/>
  <c r="Z95" i="38"/>
  <c r="AG95" i="38"/>
  <c r="AN95" i="38"/>
  <c r="AU95" i="38"/>
  <c r="BB95" i="38"/>
  <c r="BP95" i="38"/>
  <c r="CD95" i="38"/>
  <c r="CK95" i="38"/>
  <c r="CR95" i="38"/>
  <c r="CY95" i="38"/>
  <c r="DF95" i="38"/>
  <c r="DM95" i="38"/>
  <c r="EA95" i="38"/>
  <c r="EH95" i="38"/>
  <c r="FC95" i="38"/>
  <c r="FJ95" i="38"/>
  <c r="FQ95" i="38"/>
  <c r="FX95" i="38"/>
  <c r="GE95" i="38"/>
  <c r="GL95" i="38"/>
  <c r="GS95" i="38"/>
  <c r="GZ95" i="38"/>
  <c r="HN95" i="38"/>
  <c r="HU95" i="38"/>
  <c r="IB95" i="38"/>
  <c r="II95" i="38"/>
  <c r="IP95" i="38"/>
  <c r="IW95" i="38"/>
  <c r="JK95" i="38"/>
  <c r="JR95" i="38"/>
  <c r="L96" i="38"/>
  <c r="S96" i="38"/>
  <c r="Z96" i="38"/>
  <c r="AG96" i="38"/>
  <c r="AN96" i="38"/>
  <c r="AU96" i="38"/>
  <c r="BB96" i="38"/>
  <c r="BP96" i="38"/>
  <c r="CD96" i="38"/>
  <c r="CK96" i="38"/>
  <c r="CR96" i="38"/>
  <c r="CY96" i="38"/>
  <c r="DF96" i="38"/>
  <c r="DM96" i="38"/>
  <c r="EA96" i="38"/>
  <c r="EH96" i="38"/>
  <c r="FC96" i="38"/>
  <c r="FJ96" i="38"/>
  <c r="FQ96" i="38"/>
  <c r="FX96" i="38"/>
  <c r="GE96" i="38"/>
  <c r="GL96" i="38"/>
  <c r="GS96" i="38"/>
  <c r="GZ96" i="38"/>
  <c r="HN96" i="38"/>
  <c r="HU96" i="38"/>
  <c r="IB96" i="38"/>
  <c r="II96" i="38"/>
  <c r="IP96" i="38"/>
  <c r="IW96" i="38"/>
  <c r="JK96" i="38"/>
  <c r="JR96" i="38"/>
  <c r="L97" i="38"/>
  <c r="S97" i="38"/>
  <c r="Z97" i="38"/>
  <c r="AG97" i="38"/>
  <c r="AN97" i="38"/>
  <c r="AU97" i="38"/>
  <c r="BB97" i="38"/>
  <c r="BP97" i="38"/>
  <c r="CD97" i="38"/>
  <c r="CK97" i="38"/>
  <c r="CR97" i="38"/>
  <c r="CY97" i="38"/>
  <c r="DF97" i="38"/>
  <c r="DM97" i="38"/>
  <c r="EA97" i="38"/>
  <c r="EH97" i="38"/>
  <c r="FC97" i="38"/>
  <c r="FJ97" i="38"/>
  <c r="FQ97" i="38"/>
  <c r="FX97" i="38"/>
  <c r="GE97" i="38"/>
  <c r="GL97" i="38"/>
  <c r="GS97" i="38"/>
  <c r="GZ97" i="38"/>
  <c r="HU97" i="38"/>
  <c r="IB97" i="38"/>
  <c r="II97" i="38"/>
  <c r="IP97" i="38"/>
  <c r="IW97" i="38"/>
  <c r="JK97" i="38"/>
  <c r="JR97" i="38"/>
  <c r="L98" i="38"/>
  <c r="S98" i="38"/>
  <c r="Z98" i="38"/>
  <c r="AG98" i="38"/>
  <c r="AN98" i="38"/>
  <c r="AU98" i="38"/>
  <c r="BB98" i="38"/>
  <c r="BP98" i="38"/>
  <c r="CD98" i="38"/>
  <c r="CK98" i="38"/>
  <c r="CR98" i="38"/>
  <c r="CY98" i="38"/>
  <c r="DF98" i="38"/>
  <c r="DM98" i="38"/>
  <c r="EA98" i="38"/>
  <c r="EH98" i="38"/>
  <c r="FC98" i="38"/>
  <c r="FJ98" i="38"/>
  <c r="FQ98" i="38"/>
  <c r="FX98" i="38"/>
  <c r="GE98" i="38"/>
  <c r="GL98" i="38"/>
  <c r="GS98" i="38"/>
  <c r="GZ98" i="38"/>
  <c r="HU98" i="38"/>
  <c r="IB98" i="38"/>
  <c r="II98" i="38"/>
  <c r="IP98" i="38"/>
  <c r="IW98" i="38"/>
  <c r="JK98" i="38"/>
  <c r="JR98" i="38"/>
  <c r="L99" i="38"/>
  <c r="S99" i="38"/>
  <c r="Z99" i="38"/>
  <c r="AG99" i="38"/>
  <c r="AN99" i="38"/>
  <c r="AU99" i="38"/>
  <c r="BB99" i="38"/>
  <c r="BP99" i="38"/>
  <c r="CD99" i="38"/>
  <c r="CK99" i="38"/>
  <c r="CR99" i="38"/>
  <c r="CY99" i="38"/>
  <c r="DF99" i="38"/>
  <c r="DM99" i="38"/>
  <c r="EH99" i="38"/>
  <c r="FC99" i="38"/>
  <c r="FJ99" i="38"/>
  <c r="FQ99" i="38"/>
  <c r="FX99" i="38"/>
  <c r="GE99" i="38"/>
  <c r="GZ99" i="38"/>
  <c r="HU99" i="38"/>
  <c r="IB99" i="38"/>
  <c r="II99" i="38"/>
  <c r="IP99" i="38"/>
  <c r="IW99" i="38"/>
  <c r="JR99" i="38"/>
  <c r="L100" i="38"/>
  <c r="S100" i="38"/>
  <c r="Z100" i="38"/>
  <c r="AG100" i="38"/>
  <c r="AN100" i="38"/>
  <c r="AU100" i="38"/>
  <c r="BB100" i="38"/>
  <c r="BP100" i="38"/>
  <c r="CD100" i="38"/>
  <c r="CK100" i="38"/>
  <c r="CR100" i="38"/>
  <c r="CY100" i="38"/>
  <c r="DF100" i="38"/>
  <c r="DM100" i="38"/>
  <c r="EH100" i="38"/>
  <c r="FC100" i="38"/>
  <c r="FJ100" i="38"/>
  <c r="FQ100" i="38"/>
  <c r="FX100" i="38"/>
  <c r="GE100" i="38"/>
  <c r="GZ100" i="38"/>
  <c r="HU100" i="38"/>
  <c r="IB100" i="38"/>
  <c r="II100" i="38"/>
  <c r="IP100" i="38"/>
  <c r="IW100" i="38"/>
  <c r="JR100" i="38"/>
  <c r="L101" i="38"/>
  <c r="S101" i="38"/>
  <c r="Z101" i="38"/>
  <c r="AG101" i="38"/>
  <c r="AN101" i="38"/>
  <c r="AU101" i="38"/>
  <c r="BB101" i="38"/>
  <c r="BP101" i="38"/>
  <c r="CD101" i="38"/>
  <c r="CK101" i="38"/>
  <c r="CR101" i="38"/>
  <c r="CY101" i="38"/>
  <c r="DF101" i="38"/>
  <c r="DM101" i="38"/>
  <c r="EH101" i="38"/>
  <c r="FC101" i="38"/>
  <c r="FJ101" i="38"/>
  <c r="FQ101" i="38"/>
  <c r="FX101" i="38"/>
  <c r="GE101" i="38"/>
  <c r="GZ101" i="38"/>
  <c r="HU101" i="38"/>
  <c r="IB101" i="38"/>
  <c r="II101" i="38"/>
  <c r="IP101" i="38"/>
  <c r="IW101" i="38"/>
  <c r="JR101" i="38"/>
  <c r="L102" i="38"/>
  <c r="S102" i="38"/>
  <c r="Z102" i="38"/>
  <c r="AG102" i="38"/>
  <c r="AN102" i="38"/>
  <c r="AU102" i="38"/>
  <c r="BB102" i="38"/>
  <c r="BP102" i="38"/>
  <c r="CD102" i="38"/>
  <c r="CK102" i="38"/>
  <c r="CR102" i="38"/>
  <c r="CY102" i="38"/>
  <c r="DF102" i="38"/>
  <c r="DM102" i="38"/>
  <c r="EH102" i="38"/>
  <c r="FC102" i="38"/>
  <c r="FJ102" i="38"/>
  <c r="FQ102" i="38"/>
  <c r="FX102" i="38"/>
  <c r="GE102" i="38"/>
  <c r="GZ102" i="38"/>
  <c r="HU102" i="38"/>
  <c r="IB102" i="38"/>
  <c r="II102" i="38"/>
  <c r="IP102" i="38"/>
  <c r="IW102" i="38"/>
  <c r="JR102" i="38"/>
  <c r="L103" i="38"/>
  <c r="S103" i="38"/>
  <c r="Z103" i="38"/>
  <c r="AG103" i="38"/>
  <c r="AN103" i="38"/>
  <c r="AU103" i="38"/>
  <c r="BB103" i="38"/>
  <c r="CD103" i="38"/>
  <c r="CK103" i="38"/>
  <c r="CR103" i="38"/>
  <c r="CY103" i="38"/>
  <c r="DF103" i="38"/>
  <c r="DM103" i="38"/>
  <c r="EH103" i="38"/>
  <c r="FC103" i="38"/>
  <c r="FJ103" i="38"/>
  <c r="FQ103" i="38"/>
  <c r="FX103" i="38"/>
  <c r="GE103" i="38"/>
  <c r="GZ103" i="38"/>
  <c r="HU103" i="38"/>
  <c r="IB103" i="38"/>
  <c r="II103" i="38"/>
  <c r="IP103" i="38"/>
  <c r="IW103" i="38"/>
  <c r="JR103" i="38"/>
  <c r="L104" i="38"/>
  <c r="S104" i="38"/>
  <c r="Z104" i="38"/>
  <c r="AG104" i="38"/>
  <c r="AN104" i="38"/>
  <c r="AU104" i="38"/>
  <c r="BB104" i="38"/>
  <c r="CD104" i="38"/>
  <c r="CK104" i="38"/>
  <c r="CR104" i="38"/>
  <c r="CY104" i="38"/>
  <c r="DF104" i="38"/>
  <c r="DM104" i="38"/>
  <c r="EH104" i="38"/>
  <c r="FC104" i="38"/>
  <c r="FJ104" i="38"/>
  <c r="FQ104" i="38"/>
  <c r="FX104" i="38"/>
  <c r="GE104" i="38"/>
  <c r="GZ104" i="38"/>
  <c r="HU104" i="38"/>
  <c r="IB104" i="38"/>
  <c r="II104" i="38"/>
  <c r="IP104" i="38"/>
  <c r="IW104" i="38"/>
  <c r="JR104" i="38"/>
  <c r="L105" i="38"/>
  <c r="S105" i="38"/>
  <c r="Z105" i="38"/>
  <c r="AG105" i="38"/>
  <c r="AN105" i="38"/>
  <c r="AU105" i="38"/>
  <c r="BB105" i="38"/>
  <c r="CD105" i="38"/>
  <c r="CK105" i="38"/>
  <c r="CR105" i="38"/>
  <c r="CY105" i="38"/>
  <c r="DF105" i="38"/>
  <c r="DM105" i="38"/>
  <c r="EH105" i="38"/>
  <c r="FC105" i="38"/>
  <c r="FJ105" i="38"/>
  <c r="FQ105" i="38"/>
  <c r="FX105" i="38"/>
  <c r="GE105" i="38"/>
  <c r="GZ105" i="38"/>
  <c r="HU105" i="38"/>
  <c r="IB105" i="38"/>
  <c r="II105" i="38"/>
  <c r="IP105" i="38"/>
  <c r="IW105" i="38"/>
  <c r="JR105" i="38"/>
  <c r="L106" i="38"/>
  <c r="S106" i="38"/>
  <c r="Z106" i="38"/>
  <c r="AG106" i="38"/>
  <c r="AN106" i="38"/>
  <c r="AU106" i="38"/>
  <c r="BB106" i="38"/>
  <c r="CD106" i="38"/>
  <c r="CK106" i="38"/>
  <c r="CR106" i="38"/>
  <c r="CY106" i="38"/>
  <c r="DF106" i="38"/>
  <c r="DM106" i="38"/>
  <c r="EH106" i="38"/>
  <c r="FC106" i="38"/>
  <c r="FJ106" i="38"/>
  <c r="FQ106" i="38"/>
  <c r="FX106" i="38"/>
  <c r="GE106" i="38"/>
  <c r="GZ106" i="38"/>
  <c r="HU106" i="38"/>
  <c r="IB106" i="38"/>
  <c r="II106" i="38"/>
  <c r="IP106" i="38"/>
  <c r="IW106" i="38"/>
  <c r="JR106" i="38"/>
  <c r="L107" i="38"/>
  <c r="S107" i="38"/>
  <c r="Z107" i="38"/>
  <c r="AG107" i="38"/>
  <c r="AN107" i="38"/>
  <c r="AU107" i="38"/>
  <c r="BB107" i="38"/>
  <c r="CD107" i="38"/>
  <c r="CK107" i="38"/>
  <c r="CR107" i="38"/>
  <c r="CY107" i="38"/>
  <c r="DF107" i="38"/>
  <c r="DM107" i="38"/>
  <c r="EH107" i="38"/>
  <c r="FC107" i="38"/>
  <c r="FJ107" i="38"/>
  <c r="FQ107" i="38"/>
  <c r="FX107" i="38"/>
  <c r="GE107" i="38"/>
  <c r="GZ107" i="38"/>
  <c r="HU107" i="38"/>
  <c r="IB107" i="38"/>
  <c r="II107" i="38"/>
  <c r="IP107" i="38"/>
  <c r="IW107" i="38"/>
  <c r="JR107" i="38"/>
  <c r="L108" i="38"/>
  <c r="S108" i="38"/>
  <c r="Z108" i="38"/>
  <c r="AG108" i="38"/>
  <c r="AN108" i="38"/>
  <c r="AU108" i="38"/>
  <c r="BB108" i="38"/>
  <c r="CD108" i="38"/>
  <c r="CK108" i="38"/>
  <c r="CR108" i="38"/>
  <c r="CY108" i="38"/>
  <c r="DF108" i="38"/>
  <c r="DM108" i="38"/>
  <c r="EH108" i="38"/>
  <c r="FC108" i="38"/>
  <c r="FJ108" i="38"/>
  <c r="FQ108" i="38"/>
  <c r="FX108" i="38"/>
  <c r="GE108" i="38"/>
  <c r="GZ108" i="38"/>
  <c r="HU108" i="38"/>
  <c r="IB108" i="38"/>
  <c r="II108" i="38"/>
  <c r="IP108" i="38"/>
  <c r="IW108" i="38"/>
  <c r="JR108" i="38"/>
  <c r="L109" i="38"/>
  <c r="S109" i="38"/>
  <c r="Z109" i="38"/>
  <c r="AG109" i="38"/>
  <c r="AN109" i="38"/>
  <c r="AU109" i="38"/>
  <c r="BB109" i="38"/>
  <c r="CD109" i="38"/>
  <c r="CK109" i="38"/>
  <c r="CR109" i="38"/>
  <c r="CY109" i="38"/>
  <c r="DF109" i="38"/>
  <c r="DM109" i="38"/>
  <c r="EH109" i="38"/>
  <c r="FC109" i="38"/>
  <c r="FJ109" i="38"/>
  <c r="FQ109" i="38"/>
  <c r="FX109" i="38"/>
  <c r="GE109" i="38"/>
  <c r="GZ109" i="38"/>
  <c r="HU109" i="38"/>
  <c r="IB109" i="38"/>
  <c r="II109" i="38"/>
  <c r="IP109" i="38"/>
  <c r="IW109" i="38"/>
  <c r="JR109" i="38"/>
  <c r="L110" i="38"/>
  <c r="S110" i="38"/>
  <c r="Z110" i="38"/>
  <c r="AG110" i="38"/>
  <c r="AN110" i="38"/>
  <c r="AU110" i="38"/>
  <c r="BB110" i="38"/>
  <c r="CD110" i="38"/>
  <c r="CK110" i="38"/>
  <c r="CR110" i="38"/>
  <c r="CY110" i="38"/>
  <c r="DF110" i="38"/>
  <c r="DM110" i="38"/>
  <c r="FC110" i="38"/>
  <c r="FJ110" i="38"/>
  <c r="FQ110" i="38"/>
  <c r="FX110" i="38"/>
  <c r="GE110" i="38"/>
  <c r="GZ110" i="38"/>
  <c r="HU110" i="38"/>
  <c r="IB110" i="38"/>
  <c r="II110" i="38"/>
  <c r="IP110" i="38"/>
  <c r="IW110" i="38"/>
  <c r="L111" i="38"/>
  <c r="S111" i="38"/>
  <c r="Z111" i="38"/>
  <c r="AG111" i="38"/>
  <c r="AN111" i="38"/>
  <c r="AU111" i="38"/>
  <c r="BB111" i="38"/>
  <c r="CD111" i="38"/>
  <c r="CK111" i="38"/>
  <c r="CR111" i="38"/>
  <c r="CY111" i="38"/>
  <c r="DF111" i="38"/>
  <c r="DM111" i="38"/>
  <c r="FC111" i="38"/>
  <c r="FJ111" i="38"/>
  <c r="FQ111" i="38"/>
  <c r="FX111" i="38"/>
  <c r="GE111" i="38"/>
  <c r="GZ111" i="38"/>
  <c r="HU111" i="38"/>
  <c r="IB111" i="38"/>
  <c r="II111" i="38"/>
  <c r="IP111" i="38"/>
  <c r="IW111" i="38"/>
  <c r="L112" i="38"/>
  <c r="S112" i="38"/>
  <c r="Z112" i="38"/>
  <c r="AG112" i="38"/>
  <c r="AN112" i="38"/>
  <c r="AU112" i="38"/>
  <c r="CD112" i="38"/>
  <c r="CK112" i="38"/>
  <c r="CR112" i="38"/>
  <c r="CY112" i="38"/>
  <c r="DF112" i="38"/>
  <c r="DM112" i="38"/>
  <c r="FC112" i="38"/>
  <c r="FJ112" i="38"/>
  <c r="FQ112" i="38"/>
  <c r="FX112" i="38"/>
  <c r="GE112" i="38"/>
  <c r="GZ112" i="38"/>
  <c r="HU112" i="38"/>
  <c r="IB112" i="38"/>
  <c r="II112" i="38"/>
  <c r="IP112" i="38"/>
  <c r="IW112" i="38"/>
  <c r="L113" i="38"/>
  <c r="S113" i="38"/>
  <c r="Z113" i="38"/>
  <c r="AG113" i="38"/>
  <c r="AN113" i="38"/>
  <c r="AU113" i="38"/>
  <c r="CD113" i="38"/>
  <c r="CK113" i="38"/>
  <c r="CR113" i="38"/>
  <c r="CY113" i="38"/>
  <c r="DF113" i="38"/>
  <c r="DM113" i="38"/>
  <c r="FC113" i="38"/>
  <c r="FJ113" i="38"/>
  <c r="FQ113" i="38"/>
  <c r="FX113" i="38"/>
  <c r="GE113" i="38"/>
  <c r="GZ113" i="38"/>
  <c r="HU113" i="38"/>
  <c r="IB113" i="38"/>
  <c r="II113" i="38"/>
  <c r="IP113" i="38"/>
  <c r="IW113" i="38"/>
  <c r="L114" i="38"/>
  <c r="S114" i="38"/>
  <c r="Z114" i="38"/>
  <c r="AG114" i="38"/>
  <c r="AN114" i="38"/>
  <c r="AU114" i="38"/>
  <c r="CD114" i="38"/>
  <c r="CK114" i="38"/>
  <c r="CR114" i="38"/>
  <c r="CY114" i="38"/>
  <c r="DF114" i="38"/>
  <c r="DM114" i="38"/>
  <c r="FC114" i="38"/>
  <c r="FJ114" i="38"/>
  <c r="FQ114" i="38"/>
  <c r="FX114" i="38"/>
  <c r="GE114" i="38"/>
  <c r="GZ114" i="38"/>
  <c r="HU114" i="38"/>
  <c r="IB114" i="38"/>
  <c r="II114" i="38"/>
  <c r="IP114" i="38"/>
  <c r="IW114" i="38"/>
  <c r="L115" i="38"/>
  <c r="S115" i="38"/>
  <c r="Z115" i="38"/>
  <c r="AG115" i="38"/>
  <c r="AN115" i="38"/>
  <c r="AU115" i="38"/>
  <c r="CD115" i="38"/>
  <c r="CK115" i="38"/>
  <c r="CR115" i="38"/>
  <c r="CY115" i="38"/>
  <c r="DF115" i="38"/>
  <c r="DM115" i="38"/>
  <c r="FC115" i="38"/>
  <c r="FJ115" i="38"/>
  <c r="FQ115" i="38"/>
  <c r="FX115" i="38"/>
  <c r="GE115" i="38"/>
  <c r="GZ115" i="38"/>
  <c r="HU115" i="38"/>
  <c r="IB115" i="38"/>
  <c r="II115" i="38"/>
  <c r="IP115" i="38"/>
  <c r="IW115" i="38"/>
  <c r="L116" i="38"/>
  <c r="S116" i="38"/>
  <c r="Z116" i="38"/>
  <c r="AG116" i="38"/>
  <c r="AN116" i="38"/>
  <c r="AU116" i="38"/>
  <c r="CD116" i="38"/>
  <c r="CK116" i="38"/>
  <c r="CR116" i="38"/>
  <c r="CY116" i="38"/>
  <c r="DF116" i="38"/>
  <c r="DM116" i="38"/>
  <c r="FC116" i="38"/>
  <c r="FJ116" i="38"/>
  <c r="FQ116" i="38"/>
  <c r="FX116" i="38"/>
  <c r="GE116" i="38"/>
  <c r="GZ116" i="38"/>
  <c r="HU116" i="38"/>
  <c r="IB116" i="38"/>
  <c r="II116" i="38"/>
  <c r="IP116" i="38"/>
  <c r="IW116" i="38"/>
  <c r="L117" i="38"/>
  <c r="S117" i="38"/>
  <c r="Z117" i="38"/>
  <c r="AG117" i="38"/>
  <c r="AN117" i="38"/>
  <c r="AU117" i="38"/>
  <c r="CD117" i="38"/>
  <c r="CK117" i="38"/>
  <c r="CR117" i="38"/>
  <c r="CY117" i="38"/>
  <c r="DF117" i="38"/>
  <c r="DM117" i="38"/>
  <c r="FC117" i="38"/>
  <c r="FJ117" i="38"/>
  <c r="FQ117" i="38"/>
  <c r="FX117" i="38"/>
  <c r="GE117" i="38"/>
  <c r="GZ117" i="38"/>
  <c r="HU117" i="38"/>
  <c r="IB117" i="38"/>
  <c r="II117" i="38"/>
  <c r="IP117" i="38"/>
  <c r="IW117" i="38"/>
  <c r="L118" i="38"/>
  <c r="S118" i="38"/>
  <c r="Z118" i="38"/>
  <c r="AG118" i="38"/>
  <c r="AN118" i="38"/>
  <c r="AU118" i="38"/>
  <c r="CD118" i="38"/>
  <c r="CK118" i="38"/>
  <c r="CR118" i="38"/>
  <c r="CY118" i="38"/>
  <c r="DF118" i="38"/>
  <c r="DM118" i="38"/>
  <c r="FC118" i="38"/>
  <c r="FJ118" i="38"/>
  <c r="FQ118" i="38"/>
  <c r="FX118" i="38"/>
  <c r="GE118" i="38"/>
  <c r="GZ118" i="38"/>
  <c r="HU118" i="38"/>
  <c r="IB118" i="38"/>
  <c r="II118" i="38"/>
  <c r="IP118" i="38"/>
  <c r="IW118" i="38"/>
  <c r="L119" i="38"/>
  <c r="S119" i="38"/>
  <c r="Z119" i="38"/>
  <c r="AG119" i="38"/>
  <c r="AN119" i="38"/>
  <c r="AU119" i="38"/>
  <c r="CD119" i="38"/>
  <c r="CK119" i="38"/>
  <c r="CR119" i="38"/>
  <c r="CY119" i="38"/>
  <c r="DF119" i="38"/>
  <c r="DM119" i="38"/>
  <c r="FC119" i="38"/>
  <c r="FJ119" i="38"/>
  <c r="FQ119" i="38"/>
  <c r="FX119" i="38"/>
  <c r="GE119" i="38"/>
  <c r="GZ119" i="38"/>
  <c r="HU119" i="38"/>
  <c r="IB119" i="38"/>
  <c r="II119" i="38"/>
  <c r="IP119" i="38"/>
  <c r="IW119" i="38"/>
  <c r="L120" i="38"/>
  <c r="S120" i="38"/>
  <c r="Z120" i="38"/>
  <c r="AG120" i="38"/>
  <c r="AN120" i="38"/>
  <c r="AU120" i="38"/>
  <c r="CD120" i="38"/>
  <c r="CK120" i="38"/>
  <c r="CR120" i="38"/>
  <c r="CY120" i="38"/>
  <c r="DF120" i="38"/>
  <c r="DM120" i="38"/>
  <c r="FC120" i="38"/>
  <c r="FJ120" i="38"/>
  <c r="FQ120" i="38"/>
  <c r="FX120" i="38"/>
  <c r="GE120" i="38"/>
  <c r="GZ120" i="38"/>
  <c r="HU120" i="38"/>
  <c r="IB120" i="38"/>
  <c r="II120" i="38"/>
  <c r="IP120" i="38"/>
  <c r="IW120" i="38"/>
  <c r="L121" i="38"/>
  <c r="S121" i="38"/>
  <c r="Z121" i="38"/>
  <c r="AG121" i="38"/>
  <c r="AN121" i="38"/>
  <c r="AU121" i="38"/>
  <c r="CD121" i="38"/>
  <c r="CK121" i="38"/>
  <c r="CR121" i="38"/>
  <c r="CY121" i="38"/>
  <c r="DF121" i="38"/>
  <c r="DM121" i="38"/>
  <c r="FC121" i="38"/>
  <c r="FJ121" i="38"/>
  <c r="FQ121" i="38"/>
  <c r="FX121" i="38"/>
  <c r="GE121" i="38"/>
  <c r="GZ121" i="38"/>
  <c r="HU121" i="38"/>
  <c r="IB121" i="38"/>
  <c r="II121" i="38"/>
  <c r="IP121" i="38"/>
  <c r="IW121" i="38"/>
  <c r="L122" i="38"/>
  <c r="S122" i="38"/>
  <c r="Z122" i="38"/>
  <c r="AG122" i="38"/>
  <c r="AN122" i="38"/>
  <c r="AU122" i="38"/>
  <c r="CD122" i="38"/>
  <c r="CK122" i="38"/>
  <c r="CR122" i="38"/>
  <c r="CY122" i="38"/>
  <c r="DF122" i="38"/>
  <c r="DM122" i="38"/>
  <c r="FC122" i="38"/>
  <c r="FJ122" i="38"/>
  <c r="FQ122" i="38"/>
  <c r="FX122" i="38"/>
  <c r="GE122" i="38"/>
  <c r="GZ122" i="38"/>
  <c r="HU122" i="38"/>
  <c r="IB122" i="38"/>
  <c r="II122" i="38"/>
  <c r="IP122" i="38"/>
  <c r="IW122" i="38"/>
  <c r="L123" i="38"/>
  <c r="S123" i="38"/>
  <c r="Z123" i="38"/>
  <c r="AG123" i="38"/>
  <c r="AN123" i="38"/>
  <c r="AU123" i="38"/>
  <c r="CD123" i="38"/>
  <c r="CK123" i="38"/>
  <c r="CR123" i="38"/>
  <c r="CY123" i="38"/>
  <c r="DF123" i="38"/>
  <c r="DM123" i="38"/>
  <c r="FC123" i="38"/>
  <c r="FJ123" i="38"/>
  <c r="FQ123" i="38"/>
  <c r="FX123" i="38"/>
  <c r="GE123" i="38"/>
  <c r="GZ123" i="38"/>
  <c r="HU123" i="38"/>
  <c r="IB123" i="38"/>
  <c r="II123" i="38"/>
  <c r="IP123" i="38"/>
  <c r="IW123" i="38"/>
  <c r="L124" i="38"/>
  <c r="S124" i="38"/>
  <c r="Z124" i="38"/>
  <c r="AG124" i="38"/>
  <c r="AN124" i="38"/>
  <c r="AU124" i="38"/>
  <c r="CD124" i="38"/>
  <c r="CK124" i="38"/>
  <c r="CR124" i="38"/>
  <c r="CY124" i="38"/>
  <c r="DF124" i="38"/>
  <c r="DM124" i="38"/>
  <c r="FC124" i="38"/>
  <c r="FJ124" i="38"/>
  <c r="FQ124" i="38"/>
  <c r="FX124" i="38"/>
  <c r="GE124" i="38"/>
  <c r="GZ124" i="38"/>
  <c r="HU124" i="38"/>
  <c r="IB124" i="38"/>
  <c r="II124" i="38"/>
  <c r="IP124" i="38"/>
  <c r="IW124" i="38"/>
  <c r="L125" i="38"/>
  <c r="S125" i="38"/>
  <c r="Z125" i="38"/>
  <c r="AG125" i="38"/>
  <c r="AN125" i="38"/>
  <c r="AU125" i="38"/>
  <c r="CD125" i="38"/>
  <c r="CK125" i="38"/>
  <c r="CR125" i="38"/>
  <c r="CY125" i="38"/>
  <c r="DF125" i="38"/>
  <c r="DM125" i="38"/>
  <c r="FC125" i="38"/>
  <c r="FJ125" i="38"/>
  <c r="FQ125" i="38"/>
  <c r="FX125" i="38"/>
  <c r="GE125" i="38"/>
  <c r="GZ125" i="38"/>
  <c r="HU125" i="38"/>
  <c r="IB125" i="38"/>
  <c r="II125" i="38"/>
  <c r="IP125" i="38"/>
  <c r="IW125" i="38"/>
  <c r="L126" i="38"/>
  <c r="S126" i="38"/>
  <c r="Z126" i="38"/>
  <c r="AG126" i="38"/>
  <c r="AN126" i="38"/>
  <c r="AU126" i="38"/>
  <c r="CD126" i="38"/>
  <c r="CK126" i="38"/>
  <c r="CR126" i="38"/>
  <c r="CY126" i="38"/>
  <c r="DF126" i="38"/>
  <c r="DM126" i="38"/>
  <c r="FC126" i="38"/>
  <c r="FJ126" i="38"/>
  <c r="FQ126" i="38"/>
  <c r="FX126" i="38"/>
  <c r="GE126" i="38"/>
  <c r="GZ126" i="38"/>
  <c r="HU126" i="38"/>
  <c r="IB126" i="38"/>
  <c r="II126" i="38"/>
  <c r="IP126" i="38"/>
  <c r="IW126" i="38"/>
  <c r="L127" i="38"/>
  <c r="S127" i="38"/>
  <c r="AG127" i="38"/>
  <c r="AN127" i="38"/>
  <c r="AU127" i="38"/>
  <c r="CD127" i="38"/>
  <c r="CK127" i="38"/>
  <c r="CR127" i="38"/>
  <c r="CY127" i="38"/>
  <c r="DF127" i="38"/>
  <c r="DM127" i="38"/>
  <c r="FC127" i="38"/>
  <c r="FJ127" i="38"/>
  <c r="FQ127" i="38"/>
  <c r="FX127" i="38"/>
  <c r="GE127" i="38"/>
  <c r="GZ127" i="38"/>
  <c r="HU127" i="38"/>
  <c r="IB127" i="38"/>
  <c r="II127" i="38"/>
  <c r="IP127" i="38"/>
  <c r="IW127" i="38"/>
  <c r="L128" i="38"/>
  <c r="S128" i="38"/>
  <c r="AG128" i="38"/>
  <c r="AN128" i="38"/>
  <c r="AU128" i="38"/>
  <c r="CD128" i="38"/>
  <c r="CK128" i="38"/>
  <c r="CR128" i="38"/>
  <c r="CY128" i="38"/>
  <c r="DF128" i="38"/>
  <c r="DM128" i="38"/>
  <c r="FC128" i="38"/>
  <c r="FJ128" i="38"/>
  <c r="FQ128" i="38"/>
  <c r="FX128" i="38"/>
  <c r="GE128" i="38"/>
  <c r="GZ128" i="38"/>
  <c r="HU128" i="38"/>
  <c r="IB128" i="38"/>
  <c r="II128" i="38"/>
  <c r="IP128" i="38"/>
  <c r="IW128" i="38"/>
  <c r="L129" i="38"/>
  <c r="S129" i="38"/>
  <c r="AG129" i="38"/>
  <c r="AN129" i="38"/>
  <c r="AU129" i="38"/>
  <c r="CD129" i="38"/>
  <c r="CK129" i="38"/>
  <c r="CR129" i="38"/>
  <c r="CY129" i="38"/>
  <c r="DF129" i="38"/>
  <c r="DM129" i="38"/>
  <c r="FC129" i="38"/>
  <c r="FJ129" i="38"/>
  <c r="FQ129" i="38"/>
  <c r="FX129" i="38"/>
  <c r="GE129" i="38"/>
  <c r="GZ129" i="38"/>
  <c r="HU129" i="38"/>
  <c r="IB129" i="38"/>
  <c r="II129" i="38"/>
  <c r="IP129" i="38"/>
  <c r="IW129" i="38"/>
  <c r="L130" i="38"/>
  <c r="S130" i="38"/>
  <c r="AG130" i="38"/>
  <c r="AN130" i="38"/>
  <c r="AU130" i="38"/>
  <c r="CD130" i="38"/>
  <c r="CK130" i="38"/>
  <c r="CR130" i="38"/>
  <c r="CY130" i="38"/>
  <c r="DF130" i="38"/>
  <c r="DM130" i="38"/>
  <c r="FC130" i="38"/>
  <c r="FJ130" i="38"/>
  <c r="FQ130" i="38"/>
  <c r="FX130" i="38"/>
  <c r="GE130" i="38"/>
  <c r="GZ130" i="38"/>
  <c r="HU130" i="38"/>
  <c r="IB130" i="38"/>
  <c r="II130" i="38"/>
  <c r="IP130" i="38"/>
  <c r="IW130" i="38"/>
  <c r="L131" i="38"/>
  <c r="S131" i="38"/>
  <c r="AG131" i="38"/>
  <c r="AN131" i="38"/>
  <c r="AU131" i="38"/>
  <c r="CD131" i="38"/>
  <c r="CK131" i="38"/>
  <c r="CR131" i="38"/>
  <c r="CY131" i="38"/>
  <c r="DF131" i="38"/>
  <c r="DM131" i="38"/>
  <c r="FC131" i="38"/>
  <c r="FJ131" i="38"/>
  <c r="FQ131" i="38"/>
  <c r="FX131" i="38"/>
  <c r="GE131" i="38"/>
  <c r="GZ131" i="38"/>
  <c r="HU131" i="38"/>
  <c r="IB131" i="38"/>
  <c r="II131" i="38"/>
  <c r="IP131" i="38"/>
  <c r="IW131" i="38"/>
  <c r="L132" i="38"/>
  <c r="S132" i="38"/>
  <c r="AG132" i="38"/>
  <c r="AN132" i="38"/>
  <c r="AU132" i="38"/>
  <c r="CD132" i="38"/>
  <c r="CK132" i="38"/>
  <c r="CR132" i="38"/>
  <c r="CY132" i="38"/>
  <c r="DF132" i="38"/>
  <c r="DM132" i="38"/>
  <c r="FC132" i="38"/>
  <c r="FJ132" i="38"/>
  <c r="FQ132" i="38"/>
  <c r="FX132" i="38"/>
  <c r="GE132" i="38"/>
  <c r="GZ132" i="38"/>
  <c r="HU132" i="38"/>
  <c r="IB132" i="38"/>
  <c r="II132" i="38"/>
  <c r="IP132" i="38"/>
  <c r="IW132" i="38"/>
  <c r="L133" i="38"/>
  <c r="S133" i="38"/>
  <c r="AG133" i="38"/>
  <c r="AN133" i="38"/>
  <c r="AU133" i="38"/>
  <c r="CD133" i="38"/>
  <c r="CK133" i="38"/>
  <c r="CR133" i="38"/>
  <c r="CY133" i="38"/>
  <c r="DF133" i="38"/>
  <c r="DM133" i="38"/>
  <c r="FC133" i="38"/>
  <c r="FJ133" i="38"/>
  <c r="FQ133" i="38"/>
  <c r="FX133" i="38"/>
  <c r="GE133" i="38"/>
  <c r="GZ133" i="38"/>
  <c r="HU133" i="38"/>
  <c r="IB133" i="38"/>
  <c r="II133" i="38"/>
  <c r="IP133" i="38"/>
  <c r="IW133" i="38"/>
  <c r="L134" i="38"/>
  <c r="S134" i="38"/>
  <c r="AG134" i="38"/>
  <c r="AN134" i="38"/>
  <c r="AU134" i="38"/>
  <c r="CD134" i="38"/>
  <c r="CK134" i="38"/>
  <c r="CR134" i="38"/>
  <c r="CY134" i="38"/>
  <c r="DF134" i="38"/>
  <c r="DM134" i="38"/>
  <c r="FC134" i="38"/>
  <c r="FJ134" i="38"/>
  <c r="FQ134" i="38"/>
  <c r="FX134" i="38"/>
  <c r="GE134" i="38"/>
  <c r="HU134" i="38"/>
  <c r="IB134" i="38"/>
  <c r="II134" i="38"/>
  <c r="IP134" i="38"/>
  <c r="IW134" i="38"/>
  <c r="L135" i="38"/>
  <c r="S135" i="38"/>
  <c r="AG135" i="38"/>
  <c r="AN135" i="38"/>
  <c r="AU135" i="38"/>
  <c r="CD135" i="38"/>
  <c r="CK135" i="38"/>
  <c r="CR135" i="38"/>
  <c r="CY135" i="38"/>
  <c r="DF135" i="38"/>
  <c r="DM135" i="38"/>
  <c r="FC135" i="38"/>
  <c r="FJ135" i="38"/>
  <c r="FQ135" i="38"/>
  <c r="FX135" i="38"/>
  <c r="GE135" i="38"/>
  <c r="HU135" i="38"/>
  <c r="IB135" i="38"/>
  <c r="II135" i="38"/>
  <c r="IP135" i="38"/>
  <c r="IW135" i="38"/>
  <c r="L136" i="38"/>
  <c r="S136" i="38"/>
  <c r="AG136" i="38"/>
  <c r="AN136" i="38"/>
  <c r="AU136" i="38"/>
  <c r="CD136" i="38"/>
  <c r="CK136" i="38"/>
  <c r="CR136" i="38"/>
  <c r="CY136" i="38"/>
  <c r="DF136" i="38"/>
  <c r="DM136" i="38"/>
  <c r="FC136" i="38"/>
  <c r="FJ136" i="38"/>
  <c r="FQ136" i="38"/>
  <c r="FX136" i="38"/>
  <c r="GE136" i="38"/>
  <c r="HU136" i="38"/>
  <c r="IB136" i="38"/>
  <c r="II136" i="38"/>
  <c r="IP136" i="38"/>
  <c r="IW136" i="38"/>
  <c r="L137" i="38"/>
  <c r="S137" i="38"/>
  <c r="AG137" i="38"/>
  <c r="AN137" i="38"/>
  <c r="AU137" i="38"/>
  <c r="CK137" i="38"/>
  <c r="CR137" i="38"/>
  <c r="CY137" i="38"/>
  <c r="DF137" i="38"/>
  <c r="DM137" i="38"/>
  <c r="FC137" i="38"/>
  <c r="FJ137" i="38"/>
  <c r="FQ137" i="38"/>
  <c r="FX137" i="38"/>
  <c r="GE137" i="38"/>
  <c r="HU137" i="38"/>
  <c r="IB137" i="38"/>
  <c r="II137" i="38"/>
  <c r="IP137" i="38"/>
  <c r="IW137" i="38"/>
  <c r="L138" i="38"/>
  <c r="S138" i="38"/>
  <c r="AG138" i="38"/>
  <c r="AN138" i="38"/>
  <c r="AU138" i="38"/>
  <c r="CK138" i="38"/>
  <c r="CR138" i="38"/>
  <c r="CY138" i="38"/>
  <c r="DF138" i="38"/>
  <c r="DM138" i="38"/>
  <c r="FC138" i="38"/>
  <c r="FJ138" i="38"/>
  <c r="FQ138" i="38"/>
  <c r="FX138" i="38"/>
  <c r="GE138" i="38"/>
  <c r="HU138" i="38"/>
  <c r="IB138" i="38"/>
  <c r="II138" i="38"/>
  <c r="IP138" i="38"/>
  <c r="IW138" i="38"/>
  <c r="L139" i="38"/>
  <c r="S139" i="38"/>
  <c r="AG139" i="38"/>
  <c r="AN139" i="38"/>
  <c r="CK139" i="38"/>
  <c r="CR139" i="38"/>
  <c r="CY139" i="38"/>
  <c r="DF139" i="38"/>
  <c r="DM139" i="38"/>
  <c r="FC139" i="38"/>
  <c r="FJ139" i="38"/>
  <c r="FQ139" i="38"/>
  <c r="FX139" i="38"/>
  <c r="GE139" i="38"/>
  <c r="HU139" i="38"/>
  <c r="IB139" i="38"/>
  <c r="II139" i="38"/>
  <c r="IP139" i="38"/>
  <c r="IW139" i="38"/>
  <c r="L140" i="38"/>
  <c r="S140" i="38"/>
  <c r="AG140" i="38"/>
  <c r="AN140" i="38"/>
  <c r="CK140" i="38"/>
  <c r="CR140" i="38"/>
  <c r="CY140" i="38"/>
  <c r="DF140" i="38"/>
  <c r="DM140" i="38"/>
  <c r="FC140" i="38"/>
  <c r="FJ140" i="38"/>
  <c r="FQ140" i="38"/>
  <c r="FX140" i="38"/>
  <c r="GE140" i="38"/>
  <c r="HU140" i="38"/>
  <c r="IB140" i="38"/>
  <c r="II140" i="38"/>
  <c r="IP140" i="38"/>
  <c r="IW140" i="38"/>
  <c r="S141" i="38"/>
  <c r="AN141" i="38"/>
  <c r="CK141" i="38"/>
  <c r="CR141" i="38"/>
  <c r="CY141" i="38"/>
  <c r="DF141" i="38"/>
  <c r="DM141" i="38"/>
  <c r="FC141" i="38"/>
  <c r="FJ141" i="38"/>
  <c r="FQ141" i="38"/>
  <c r="FX141" i="38"/>
  <c r="GE141" i="38"/>
  <c r="HU141" i="38"/>
  <c r="IB141" i="38"/>
  <c r="II141" i="38"/>
  <c r="IP141" i="38"/>
  <c r="IW141" i="38"/>
  <c r="S142" i="38"/>
  <c r="AN142" i="38"/>
  <c r="CK142" i="38"/>
  <c r="CR142" i="38"/>
  <c r="CY142" i="38"/>
  <c r="DF142" i="38"/>
  <c r="DM142" i="38"/>
  <c r="FC142" i="38"/>
  <c r="FJ142" i="38"/>
  <c r="FQ142" i="38"/>
  <c r="FX142" i="38"/>
  <c r="GE142" i="38"/>
  <c r="HU142" i="38"/>
  <c r="IB142" i="38"/>
  <c r="II142" i="38"/>
  <c r="IP142" i="38"/>
  <c r="IW142" i="38"/>
  <c r="S143" i="38"/>
  <c r="AN143" i="38"/>
  <c r="CK143" i="38"/>
  <c r="CR143" i="38"/>
  <c r="CY143" i="38"/>
  <c r="DF143" i="38"/>
  <c r="DM143" i="38"/>
  <c r="FC143" i="38"/>
  <c r="FJ143" i="38"/>
  <c r="FQ143" i="38"/>
  <c r="FX143" i="38"/>
  <c r="GE143" i="38"/>
  <c r="HU143" i="38"/>
  <c r="IB143" i="38"/>
  <c r="II143" i="38"/>
  <c r="IP143" i="38"/>
  <c r="IW143" i="38"/>
  <c r="S144" i="38"/>
  <c r="AN144" i="38"/>
  <c r="CK144" i="38"/>
  <c r="CR144" i="38"/>
  <c r="CY144" i="38"/>
  <c r="DF144" i="38"/>
  <c r="DM144" i="38"/>
  <c r="FC144" i="38"/>
  <c r="FJ144" i="38"/>
  <c r="FQ144" i="38"/>
  <c r="FX144" i="38"/>
  <c r="GE144" i="38"/>
  <c r="HU144" i="38"/>
  <c r="IB144" i="38"/>
  <c r="II144" i="38"/>
  <c r="IP144" i="38"/>
  <c r="IW144" i="38"/>
  <c r="S145" i="38"/>
  <c r="AN145" i="38"/>
  <c r="CK145" i="38"/>
  <c r="CR145" i="38"/>
  <c r="CY145" i="38"/>
  <c r="DF145" i="38"/>
  <c r="DM145" i="38"/>
  <c r="FC145" i="38"/>
  <c r="FJ145" i="38"/>
  <c r="FQ145" i="38"/>
  <c r="FX145" i="38"/>
  <c r="GE145" i="38"/>
  <c r="HU145" i="38"/>
  <c r="IB145" i="38"/>
  <c r="II145" i="38"/>
  <c r="IP145" i="38"/>
  <c r="IW145" i="38"/>
  <c r="S146" i="38"/>
  <c r="AN146" i="38"/>
  <c r="CK146" i="38"/>
  <c r="CR146" i="38"/>
  <c r="CY146" i="38"/>
  <c r="DF146" i="38"/>
  <c r="DM146" i="38"/>
  <c r="FC146" i="38"/>
  <c r="FJ146" i="38"/>
  <c r="FQ146" i="38"/>
  <c r="FX146" i="38"/>
  <c r="GE146" i="38"/>
  <c r="HU146" i="38"/>
  <c r="IB146" i="38"/>
  <c r="II146" i="38"/>
  <c r="IP146" i="38"/>
  <c r="IW146" i="38"/>
  <c r="S147" i="38"/>
  <c r="AN147" i="38"/>
  <c r="CK147" i="38"/>
  <c r="CR147" i="38"/>
  <c r="CY147" i="38"/>
  <c r="DF147" i="38"/>
  <c r="DM147" i="38"/>
  <c r="FC147" i="38"/>
  <c r="FJ147" i="38"/>
  <c r="FQ147" i="38"/>
  <c r="FX147" i="38"/>
  <c r="GE147" i="38"/>
  <c r="HU147" i="38"/>
  <c r="IB147" i="38"/>
  <c r="II147" i="38"/>
  <c r="IP147" i="38"/>
  <c r="IW147" i="38"/>
  <c r="S148" i="38"/>
  <c r="AN148" i="38"/>
  <c r="CK148" i="38"/>
  <c r="CR148" i="38"/>
  <c r="CY148" i="38"/>
  <c r="DF148" i="38"/>
  <c r="DM148" i="38"/>
  <c r="FC148" i="38"/>
  <c r="FJ148" i="38"/>
  <c r="FQ148" i="38"/>
  <c r="FX148" i="38"/>
  <c r="GE148" i="38"/>
  <c r="HU148" i="38"/>
  <c r="IB148" i="38"/>
  <c r="II148" i="38"/>
  <c r="IP148" i="38"/>
  <c r="IW148" i="38"/>
  <c r="S149" i="38"/>
  <c r="AN149" i="38"/>
  <c r="CK149" i="38"/>
  <c r="CR149" i="38"/>
  <c r="CY149" i="38"/>
  <c r="DF149" i="38"/>
  <c r="DM149" i="38"/>
  <c r="FC149" i="38"/>
  <c r="FJ149" i="38"/>
  <c r="FQ149" i="38"/>
  <c r="FX149" i="38"/>
  <c r="GE149" i="38"/>
  <c r="HU149" i="38"/>
  <c r="IB149" i="38"/>
  <c r="II149" i="38"/>
  <c r="IP149" i="38"/>
  <c r="IW149" i="38"/>
  <c r="S150" i="38"/>
  <c r="AN150" i="38"/>
  <c r="CK150" i="38"/>
  <c r="CR150" i="38"/>
  <c r="CY150" i="38"/>
  <c r="DF150" i="38"/>
  <c r="DM150" i="38"/>
  <c r="FC150" i="38"/>
  <c r="FJ150" i="38"/>
  <c r="FQ150" i="38"/>
  <c r="FX150" i="38"/>
  <c r="GE150" i="38"/>
  <c r="HU150" i="38"/>
  <c r="IB150" i="38"/>
  <c r="II150" i="38"/>
  <c r="IP150" i="38"/>
  <c r="IW150" i="38"/>
  <c r="S151" i="38"/>
  <c r="AN151" i="38"/>
  <c r="CK151" i="38"/>
  <c r="CR151" i="38"/>
  <c r="CY151" i="38"/>
  <c r="DF151" i="38"/>
  <c r="DM151" i="38"/>
  <c r="FC151" i="38"/>
  <c r="FJ151" i="38"/>
  <c r="FQ151" i="38"/>
  <c r="FX151" i="38"/>
  <c r="GE151" i="38"/>
  <c r="HU151" i="38"/>
  <c r="IB151" i="38"/>
  <c r="II151" i="38"/>
  <c r="IP151" i="38"/>
  <c r="IW151" i="38"/>
  <c r="S152" i="38"/>
  <c r="AN152" i="38"/>
  <c r="CK152" i="38"/>
  <c r="CR152" i="38"/>
  <c r="CY152" i="38"/>
  <c r="DF152" i="38"/>
  <c r="DM152" i="38"/>
  <c r="FC152" i="38"/>
  <c r="FJ152" i="38"/>
  <c r="FQ152" i="38"/>
  <c r="FX152" i="38"/>
  <c r="GE152" i="38"/>
  <c r="HU152" i="38"/>
  <c r="IB152" i="38"/>
  <c r="II152" i="38"/>
  <c r="IP152" i="38"/>
  <c r="IW152" i="38"/>
  <c r="S153" i="38"/>
  <c r="AN153" i="38"/>
  <c r="CK153" i="38"/>
  <c r="CR153" i="38"/>
  <c r="CY153" i="38"/>
  <c r="DF153" i="38"/>
  <c r="DM153" i="38"/>
  <c r="FC153" i="38"/>
  <c r="FJ153" i="38"/>
  <c r="FQ153" i="38"/>
  <c r="FX153" i="38"/>
  <c r="GE153" i="38"/>
  <c r="HU153" i="38"/>
  <c r="IB153" i="38"/>
  <c r="II153" i="38"/>
  <c r="IP153" i="38"/>
  <c r="IW153" i="38"/>
  <c r="S154" i="38"/>
  <c r="AN154" i="38"/>
  <c r="CK154" i="38"/>
  <c r="CR154" i="38"/>
  <c r="CY154" i="38"/>
  <c r="DF154" i="38"/>
  <c r="DM154" i="38"/>
  <c r="FC154" i="38"/>
  <c r="FJ154" i="38"/>
  <c r="FQ154" i="38"/>
  <c r="FX154" i="38"/>
  <c r="GE154" i="38"/>
  <c r="HU154" i="38"/>
  <c r="IB154" i="38"/>
  <c r="II154" i="38"/>
  <c r="IP154" i="38"/>
  <c r="IW154" i="38"/>
  <c r="S155" i="38"/>
  <c r="AN155" i="38"/>
  <c r="CK155" i="38"/>
  <c r="CR155" i="38"/>
  <c r="CY155" i="38"/>
  <c r="DF155" i="38"/>
  <c r="DM155" i="38"/>
  <c r="FC155" i="38"/>
  <c r="FJ155" i="38"/>
  <c r="FQ155" i="38"/>
  <c r="FX155" i="38"/>
  <c r="GE155" i="38"/>
  <c r="HU155" i="38"/>
  <c r="IB155" i="38"/>
  <c r="II155" i="38"/>
  <c r="IP155" i="38"/>
  <c r="IW155" i="38"/>
  <c r="S156" i="38"/>
  <c r="AN156" i="38"/>
  <c r="CK156" i="38"/>
  <c r="CR156" i="38"/>
  <c r="CY156" i="38"/>
  <c r="DF156" i="38"/>
  <c r="DM156" i="38"/>
  <c r="FC156" i="38"/>
  <c r="FJ156" i="38"/>
  <c r="FQ156" i="38"/>
  <c r="FX156" i="38"/>
  <c r="GE156" i="38"/>
  <c r="HU156" i="38"/>
  <c r="IB156" i="38"/>
  <c r="II156" i="38"/>
  <c r="IP156" i="38"/>
  <c r="IW156" i="38"/>
  <c r="S157" i="38"/>
  <c r="AN157" i="38"/>
  <c r="CK157" i="38"/>
  <c r="CR157" i="38"/>
  <c r="CY157" i="38"/>
  <c r="DF157" i="38"/>
  <c r="DM157" i="38"/>
  <c r="FC157" i="38"/>
  <c r="FJ157" i="38"/>
  <c r="FQ157" i="38"/>
  <c r="FX157" i="38"/>
  <c r="GE157" i="38"/>
  <c r="HU157" i="38"/>
  <c r="IB157" i="38"/>
  <c r="II157" i="38"/>
  <c r="IP157" i="38"/>
  <c r="IW157" i="38"/>
  <c r="S158" i="38"/>
  <c r="AN158" i="38"/>
  <c r="CK158" i="38"/>
  <c r="CR158" i="38"/>
  <c r="CY158" i="38"/>
  <c r="DF158" i="38"/>
  <c r="DM158" i="38"/>
  <c r="FC158" i="38"/>
  <c r="FJ158" i="38"/>
  <c r="FQ158" i="38"/>
  <c r="FX158" i="38"/>
  <c r="GE158" i="38"/>
  <c r="HU158" i="38"/>
  <c r="IB158" i="38"/>
  <c r="II158" i="38"/>
  <c r="IP158" i="38"/>
  <c r="IW158" i="38"/>
  <c r="S159" i="38"/>
  <c r="AN159" i="38"/>
  <c r="CK159" i="38"/>
  <c r="CR159" i="38"/>
  <c r="CY159" i="38"/>
  <c r="DF159" i="38"/>
  <c r="DM159" i="38"/>
  <c r="FC159" i="38"/>
  <c r="FJ159" i="38"/>
  <c r="FQ159" i="38"/>
  <c r="FX159" i="38"/>
  <c r="GE159" i="38"/>
  <c r="HU159" i="38"/>
  <c r="IB159" i="38"/>
  <c r="II159" i="38"/>
  <c r="IP159" i="38"/>
  <c r="IW159" i="38"/>
  <c r="S160" i="38"/>
  <c r="AN160" i="38"/>
  <c r="CK160" i="38"/>
  <c r="CR160" i="38"/>
  <c r="CY160" i="38"/>
  <c r="DF160" i="38"/>
  <c r="DM160" i="38"/>
  <c r="FC160" i="38"/>
  <c r="FJ160" i="38"/>
  <c r="FQ160" i="38"/>
  <c r="FX160" i="38"/>
  <c r="GE160" i="38"/>
  <c r="HU160" i="38"/>
  <c r="IB160" i="38"/>
  <c r="II160" i="38"/>
  <c r="IP160" i="38"/>
  <c r="IW160" i="38"/>
  <c r="S161" i="38"/>
  <c r="AN161" i="38"/>
  <c r="CK161" i="38"/>
  <c r="CR161" i="38"/>
  <c r="CY161" i="38"/>
  <c r="DF161" i="38"/>
  <c r="DM161" i="38"/>
  <c r="FC161" i="38"/>
  <c r="FJ161" i="38"/>
  <c r="FQ161" i="38"/>
  <c r="FX161" i="38"/>
  <c r="GE161" i="38"/>
  <c r="HU161" i="38"/>
  <c r="IB161" i="38"/>
  <c r="II161" i="38"/>
  <c r="IP161" i="38"/>
  <c r="IW161" i="38"/>
  <c r="S162" i="38"/>
  <c r="AN162" i="38"/>
  <c r="CK162" i="38"/>
  <c r="CR162" i="38"/>
  <c r="CY162" i="38"/>
  <c r="DF162" i="38"/>
  <c r="DM162" i="38"/>
  <c r="FC162" i="38"/>
  <c r="FJ162" i="38"/>
  <c r="FQ162" i="38"/>
  <c r="FX162" i="38"/>
  <c r="GE162" i="38"/>
  <c r="HU162" i="38"/>
  <c r="IB162" i="38"/>
  <c r="II162" i="38"/>
  <c r="IP162" i="38"/>
  <c r="IW162" i="38"/>
  <c r="S163" i="38"/>
  <c r="AN163" i="38"/>
  <c r="CK163" i="38"/>
  <c r="CR163" i="38"/>
  <c r="CY163" i="38"/>
  <c r="DF163" i="38"/>
  <c r="DM163" i="38"/>
  <c r="FC163" i="38"/>
  <c r="FJ163" i="38"/>
  <c r="FQ163" i="38"/>
  <c r="FX163" i="38"/>
  <c r="GE163" i="38"/>
  <c r="HU163" i="38"/>
  <c r="IB163" i="38"/>
  <c r="II163" i="38"/>
  <c r="IP163" i="38"/>
  <c r="IW163" i="38"/>
  <c r="S164" i="38"/>
  <c r="AN164" i="38"/>
  <c r="CK164" i="38"/>
  <c r="CR164" i="38"/>
  <c r="CY164" i="38"/>
  <c r="DF164" i="38"/>
  <c r="DM164" i="38"/>
  <c r="FC164" i="38"/>
  <c r="FJ164" i="38"/>
  <c r="FQ164" i="38"/>
  <c r="FX164" i="38"/>
  <c r="GE164" i="38"/>
  <c r="HU164" i="38"/>
  <c r="IB164" i="38"/>
  <c r="II164" i="38"/>
  <c r="IP164" i="38"/>
  <c r="IW164" i="38"/>
  <c r="S165" i="38"/>
  <c r="AN165" i="38"/>
  <c r="CK165" i="38"/>
  <c r="CR165" i="38"/>
  <c r="CY165" i="38"/>
  <c r="DF165" i="38"/>
  <c r="DM165" i="38"/>
  <c r="FC165" i="38"/>
  <c r="FJ165" i="38"/>
  <c r="FQ165" i="38"/>
  <c r="FX165" i="38"/>
  <c r="GE165" i="38"/>
  <c r="HU165" i="38"/>
  <c r="IB165" i="38"/>
  <c r="II165" i="38"/>
  <c r="IP165" i="38"/>
  <c r="IW165" i="38"/>
  <c r="S166" i="38"/>
  <c r="AN166" i="38"/>
  <c r="CK166" i="38"/>
  <c r="CR166" i="38"/>
  <c r="CY166" i="38"/>
  <c r="DF166" i="38"/>
  <c r="DM166" i="38"/>
  <c r="FC166" i="38"/>
  <c r="FJ166" i="38"/>
  <c r="FQ166" i="38"/>
  <c r="FX166" i="38"/>
  <c r="GE166" i="38"/>
  <c r="HU166" i="38"/>
  <c r="IB166" i="38"/>
  <c r="II166" i="38"/>
  <c r="IP166" i="38"/>
  <c r="IW166" i="38"/>
  <c r="S167" i="38"/>
  <c r="AN167" i="38"/>
  <c r="CK167" i="38"/>
  <c r="CR167" i="38"/>
  <c r="DF167" i="38"/>
  <c r="DM167" i="38"/>
  <c r="FC167" i="38"/>
  <c r="FJ167" i="38"/>
  <c r="FX167" i="38"/>
  <c r="GE167" i="38"/>
  <c r="HU167" i="38"/>
  <c r="IB167" i="38"/>
  <c r="IP167" i="38"/>
  <c r="IW167" i="38"/>
  <c r="S168" i="38"/>
  <c r="AN168" i="38"/>
  <c r="CK168" i="38"/>
  <c r="CR168" i="38"/>
  <c r="DF168" i="38"/>
  <c r="DM168" i="38"/>
  <c r="FC168" i="38"/>
  <c r="FJ168" i="38"/>
  <c r="FX168" i="38"/>
  <c r="GE168" i="38"/>
  <c r="HU168" i="38"/>
  <c r="IB168" i="38"/>
  <c r="IP168" i="38"/>
  <c r="IW168" i="38"/>
  <c r="S169" i="38"/>
  <c r="AN169" i="38"/>
  <c r="CK169" i="38"/>
  <c r="CR169" i="38"/>
  <c r="DF169" i="38"/>
  <c r="DM169" i="38"/>
  <c r="FC169" i="38"/>
  <c r="FJ169" i="38"/>
  <c r="FX169" i="38"/>
  <c r="GE169" i="38"/>
  <c r="HU169" i="38"/>
  <c r="IB169" i="38"/>
  <c r="IP169" i="38"/>
  <c r="IW169" i="38"/>
  <c r="S170" i="38"/>
  <c r="AN170" i="38"/>
  <c r="CK170" i="38"/>
  <c r="CR170" i="38"/>
  <c r="DF170" i="38"/>
  <c r="DM170" i="38"/>
  <c r="FC170" i="38"/>
  <c r="FJ170" i="38"/>
  <c r="FX170" i="38"/>
  <c r="GE170" i="38"/>
  <c r="HU170" i="38"/>
  <c r="IB170" i="38"/>
  <c r="IP170" i="38"/>
  <c r="IW170" i="38"/>
  <c r="S171" i="38"/>
  <c r="AN171" i="38"/>
  <c r="CK171" i="38"/>
  <c r="CR171" i="38"/>
  <c r="DF171" i="38"/>
  <c r="DM171" i="38"/>
  <c r="FC171" i="38"/>
  <c r="FJ171" i="38"/>
  <c r="FX171" i="38"/>
  <c r="GE171" i="38"/>
  <c r="HU171" i="38"/>
  <c r="IB171" i="38"/>
  <c r="IP171" i="38"/>
  <c r="IW171" i="38"/>
  <c r="S172" i="38"/>
  <c r="AN172" i="38"/>
  <c r="CK172" i="38"/>
  <c r="CR172" i="38"/>
  <c r="DF172" i="38"/>
  <c r="DM172" i="38"/>
  <c r="FC172" i="38"/>
  <c r="FJ172" i="38"/>
  <c r="FX172" i="38"/>
  <c r="GE172" i="38"/>
  <c r="HU172" i="38"/>
  <c r="IB172" i="38"/>
  <c r="IP172" i="38"/>
  <c r="IW172" i="38"/>
  <c r="S173" i="38"/>
  <c r="AN173" i="38"/>
  <c r="CK173" i="38"/>
  <c r="CR173" i="38"/>
  <c r="DF173" i="38"/>
  <c r="DM173" i="38"/>
  <c r="FC173" i="38"/>
  <c r="FJ173" i="38"/>
  <c r="FX173" i="38"/>
  <c r="GE173" i="38"/>
  <c r="HU173" i="38"/>
  <c r="IB173" i="38"/>
  <c r="IP173" i="38"/>
  <c r="IW173" i="38"/>
  <c r="S174" i="38"/>
  <c r="AN174" i="38"/>
  <c r="CK174" i="38"/>
  <c r="CR174" i="38"/>
  <c r="DF174" i="38"/>
  <c r="DM174" i="38"/>
  <c r="FC174" i="38"/>
  <c r="FJ174" i="38"/>
  <c r="FX174" i="38"/>
  <c r="GE174" i="38"/>
  <c r="HU174" i="38"/>
  <c r="IB174" i="38"/>
  <c r="IP174" i="38"/>
  <c r="IW174" i="38"/>
  <c r="S175" i="38"/>
  <c r="AN175" i="38"/>
  <c r="CK175" i="38"/>
  <c r="CR175" i="38"/>
  <c r="DF175" i="38"/>
  <c r="DM175" i="38"/>
  <c r="FC175" i="38"/>
  <c r="FJ175" i="38"/>
  <c r="FX175" i="38"/>
  <c r="GE175" i="38"/>
  <c r="HU175" i="38"/>
  <c r="IB175" i="38"/>
  <c r="IP175" i="38"/>
  <c r="IW175" i="38"/>
  <c r="S176" i="38"/>
  <c r="AN176" i="38"/>
  <c r="CK176" i="38"/>
  <c r="CR176" i="38"/>
  <c r="DF176" i="38"/>
  <c r="DM176" i="38"/>
  <c r="FC176" i="38"/>
  <c r="FJ176" i="38"/>
  <c r="FX176" i="38"/>
  <c r="GE176" i="38"/>
  <c r="HU176" i="38"/>
  <c r="IB176" i="38"/>
  <c r="IP176" i="38"/>
  <c r="IW176" i="38"/>
  <c r="S177" i="38"/>
  <c r="AN177" i="38"/>
  <c r="CK177" i="38"/>
  <c r="CR177" i="38"/>
  <c r="DF177" i="38"/>
  <c r="DM177" i="38"/>
  <c r="FC177" i="38"/>
  <c r="FJ177" i="38"/>
  <c r="FX177" i="38"/>
  <c r="GE177" i="38"/>
  <c r="HU177" i="38"/>
  <c r="IB177" i="38"/>
  <c r="IP177" i="38"/>
  <c r="IW177" i="38"/>
  <c r="S178" i="38"/>
  <c r="AN178" i="38"/>
  <c r="CK178" i="38"/>
  <c r="CR178" i="38"/>
  <c r="DF178" i="38"/>
  <c r="DM178" i="38"/>
  <c r="FC178" i="38"/>
  <c r="FJ178" i="38"/>
  <c r="FX178" i="38"/>
  <c r="GE178" i="38"/>
  <c r="HU178" i="38"/>
  <c r="IB178" i="38"/>
  <c r="IP178" i="38"/>
  <c r="IW178" i="38"/>
  <c r="S179" i="38"/>
  <c r="AN179" i="38"/>
  <c r="CK179" i="38"/>
  <c r="CR179" i="38"/>
  <c r="DF179" i="38"/>
  <c r="DM179" i="38"/>
  <c r="FC179" i="38"/>
  <c r="FJ179" i="38"/>
  <c r="FX179" i="38"/>
  <c r="GE179" i="38"/>
  <c r="HU179" i="38"/>
  <c r="IB179" i="38"/>
  <c r="IP179" i="38"/>
  <c r="IW179" i="38"/>
  <c r="S180" i="38"/>
  <c r="AN180" i="38"/>
  <c r="CK180" i="38"/>
  <c r="CR180" i="38"/>
  <c r="DF180" i="38"/>
  <c r="DM180" i="38"/>
  <c r="FC180" i="38"/>
  <c r="FJ180" i="38"/>
  <c r="FX180" i="38"/>
  <c r="GE180" i="38"/>
  <c r="HU180" i="38"/>
  <c r="IB180" i="38"/>
  <c r="IP180" i="38"/>
  <c r="IW180" i="38"/>
  <c r="S181" i="38"/>
  <c r="AN181" i="38"/>
  <c r="CK181" i="38"/>
  <c r="CR181" i="38"/>
  <c r="DF181" i="38"/>
  <c r="DM181" i="38"/>
  <c r="FC181" i="38"/>
  <c r="FJ181" i="38"/>
  <c r="FX181" i="38"/>
  <c r="GE181" i="38"/>
  <c r="HU181" i="38"/>
  <c r="IB181" i="38"/>
  <c r="IP181" i="38"/>
  <c r="IW181" i="38"/>
  <c r="S182" i="38"/>
  <c r="AN182" i="38"/>
  <c r="CK182" i="38"/>
  <c r="CR182" i="38"/>
  <c r="DF182" i="38"/>
  <c r="DM182" i="38"/>
  <c r="FC182" i="38"/>
  <c r="FJ182" i="38"/>
  <c r="FX182" i="38"/>
  <c r="GE182" i="38"/>
  <c r="HU182" i="38"/>
  <c r="IB182" i="38"/>
  <c r="IP182" i="38"/>
  <c r="IW182" i="38"/>
  <c r="S183" i="38"/>
  <c r="AN183" i="38"/>
  <c r="CK183" i="38"/>
  <c r="CR183" i="38"/>
  <c r="DF183" i="38"/>
  <c r="DM183" i="38"/>
  <c r="FC183" i="38"/>
  <c r="FJ183" i="38"/>
  <c r="GE183" i="38"/>
  <c r="HU183" i="38"/>
  <c r="IB183" i="38"/>
  <c r="IP183" i="38"/>
  <c r="IW183" i="38"/>
  <c r="S184" i="38"/>
  <c r="AN184" i="38"/>
  <c r="CK184" i="38"/>
  <c r="CR184" i="38"/>
  <c r="DF184" i="38"/>
  <c r="DM184" i="38"/>
  <c r="FC184" i="38"/>
  <c r="FJ184" i="38"/>
  <c r="GE184" i="38"/>
  <c r="HU184" i="38"/>
  <c r="IB184" i="38"/>
  <c r="IP184" i="38"/>
  <c r="IW184" i="38"/>
  <c r="S185" i="38"/>
  <c r="AN185" i="38"/>
  <c r="CK185" i="38"/>
  <c r="CR185" i="38"/>
  <c r="DF185" i="38"/>
  <c r="DM185" i="38"/>
  <c r="FC185" i="38"/>
  <c r="FJ185" i="38"/>
  <c r="GE185" i="38"/>
  <c r="HU185" i="38"/>
  <c r="IB185" i="38"/>
  <c r="IP185" i="38"/>
  <c r="IW185" i="38"/>
  <c r="S186" i="38"/>
  <c r="AN186" i="38"/>
  <c r="CK186" i="38"/>
  <c r="CR186" i="38"/>
  <c r="DF186" i="38"/>
  <c r="DM186" i="38"/>
  <c r="FC186" i="38"/>
  <c r="FJ186" i="38"/>
  <c r="GE186" i="38"/>
  <c r="HU186" i="38"/>
  <c r="IB186" i="38"/>
  <c r="IP186" i="38"/>
  <c r="IW186" i="38"/>
  <c r="S187" i="38"/>
  <c r="AN187" i="38"/>
  <c r="CK187" i="38"/>
  <c r="CR187" i="38"/>
  <c r="DF187" i="38"/>
  <c r="DM187" i="38"/>
  <c r="FC187" i="38"/>
  <c r="FJ187" i="38"/>
  <c r="GE187" i="38"/>
  <c r="HU187" i="38"/>
  <c r="IB187" i="38"/>
  <c r="IP187" i="38"/>
  <c r="IW187" i="38"/>
  <c r="S188" i="38"/>
  <c r="AN188" i="38"/>
  <c r="CK188" i="38"/>
  <c r="CR188" i="38"/>
  <c r="DF188" i="38"/>
  <c r="DM188" i="38"/>
  <c r="FC188" i="38"/>
  <c r="FJ188" i="38"/>
  <c r="GE188" i="38"/>
  <c r="HU188" i="38"/>
  <c r="IB188" i="38"/>
  <c r="IP188" i="38"/>
  <c r="IW188" i="38"/>
  <c r="S189" i="38"/>
  <c r="AN189" i="38"/>
  <c r="CK189" i="38"/>
  <c r="CR189" i="38"/>
  <c r="DF189" i="38"/>
  <c r="DM189" i="38"/>
  <c r="FC189" i="38"/>
  <c r="FJ189" i="38"/>
  <c r="GE189" i="38"/>
  <c r="HU189" i="38"/>
  <c r="IB189" i="38"/>
  <c r="IP189" i="38"/>
  <c r="IW189" i="38"/>
  <c r="S190" i="38"/>
  <c r="AN190" i="38"/>
  <c r="CK190" i="38"/>
  <c r="CR190" i="38"/>
  <c r="DF190" i="38"/>
  <c r="DM190" i="38"/>
  <c r="FC190" i="38"/>
  <c r="FJ190" i="38"/>
  <c r="GE190" i="38"/>
  <c r="HU190" i="38"/>
  <c r="IB190" i="38"/>
  <c r="IP190" i="38"/>
  <c r="IW190" i="38"/>
  <c r="S191" i="38"/>
  <c r="AN191" i="38"/>
  <c r="CK191" i="38"/>
  <c r="CR191" i="38"/>
  <c r="DF191" i="38"/>
  <c r="DM191" i="38"/>
  <c r="FC191" i="38"/>
  <c r="FJ191" i="38"/>
  <c r="GE191" i="38"/>
  <c r="HU191" i="38"/>
  <c r="IB191" i="38"/>
  <c r="IP191" i="38"/>
  <c r="IW191" i="38"/>
  <c r="S192" i="38"/>
  <c r="AN192" i="38"/>
  <c r="CK192" i="38"/>
  <c r="CR192" i="38"/>
  <c r="DF192" i="38"/>
  <c r="DM192" i="38"/>
  <c r="FC192" i="38"/>
  <c r="FJ192" i="38"/>
  <c r="GE192" i="38"/>
  <c r="HU192" i="38"/>
  <c r="IB192" i="38"/>
  <c r="IP192" i="38"/>
  <c r="IW192" i="38"/>
  <c r="S193" i="38"/>
  <c r="AN193" i="38"/>
  <c r="CK193" i="38"/>
  <c r="CR193" i="38"/>
  <c r="DF193" i="38"/>
  <c r="DM193" i="38"/>
  <c r="FC193" i="38"/>
  <c r="FJ193" i="38"/>
  <c r="GE193" i="38"/>
  <c r="HU193" i="38"/>
  <c r="IB193" i="38"/>
  <c r="IP193" i="38"/>
  <c r="IW193" i="38"/>
  <c r="S194" i="38"/>
  <c r="AN194" i="38"/>
  <c r="CK194" i="38"/>
  <c r="CR194" i="38"/>
  <c r="DF194" i="38"/>
  <c r="DM194" i="38"/>
  <c r="FC194" i="38"/>
  <c r="FJ194" i="38"/>
  <c r="GE194" i="38"/>
  <c r="HU194" i="38"/>
  <c r="IB194" i="38"/>
  <c r="IP194" i="38"/>
  <c r="IW194" i="38"/>
  <c r="S195" i="38"/>
  <c r="CK195" i="38"/>
  <c r="CR195" i="38"/>
  <c r="DF195" i="38"/>
  <c r="DM195" i="38"/>
  <c r="FC195" i="38"/>
  <c r="FJ195" i="38"/>
  <c r="GE195" i="38"/>
  <c r="HU195" i="38"/>
  <c r="IB195" i="38"/>
  <c r="IP195" i="38"/>
  <c r="IW195" i="38"/>
  <c r="S196" i="38"/>
  <c r="CK196" i="38"/>
  <c r="CR196" i="38"/>
  <c r="DF196" i="38"/>
  <c r="DM196" i="38"/>
  <c r="FC196" i="38"/>
  <c r="FJ196" i="38"/>
  <c r="GE196" i="38"/>
  <c r="HU196" i="38"/>
  <c r="IB196" i="38"/>
  <c r="IP196" i="38"/>
  <c r="IW196" i="38"/>
  <c r="S197" i="38"/>
  <c r="CK197" i="38"/>
  <c r="CR197" i="38"/>
  <c r="DF197" i="38"/>
  <c r="DM197" i="38"/>
  <c r="FC197" i="38"/>
  <c r="FJ197" i="38"/>
  <c r="GE197" i="38"/>
  <c r="HU197" i="38"/>
  <c r="IB197" i="38"/>
  <c r="IP197" i="38"/>
  <c r="IW197" i="38"/>
  <c r="S198" i="38"/>
  <c r="CK198" i="38"/>
  <c r="CR198" i="38"/>
  <c r="DF198" i="38"/>
  <c r="DM198" i="38"/>
  <c r="FC198" i="38"/>
  <c r="FJ198" i="38"/>
  <c r="GE198" i="38"/>
  <c r="HU198" i="38"/>
  <c r="IB198" i="38"/>
  <c r="IP198" i="38"/>
  <c r="IW198" i="38"/>
  <c r="S199" i="38"/>
  <c r="CK199" i="38"/>
  <c r="CR199" i="38"/>
  <c r="DF199" i="38"/>
  <c r="DM199" i="38"/>
  <c r="FC199" i="38"/>
  <c r="FJ199" i="38"/>
  <c r="GE199" i="38"/>
  <c r="HU199" i="38"/>
  <c r="IB199" i="38"/>
  <c r="IP199" i="38"/>
  <c r="IW199" i="38"/>
  <c r="S200" i="38"/>
  <c r="CK200" i="38"/>
  <c r="CR200" i="38"/>
  <c r="DF200" i="38"/>
  <c r="DM200" i="38"/>
  <c r="FC200" i="38"/>
  <c r="FJ200" i="38"/>
  <c r="GE200" i="38"/>
  <c r="HU200" i="38"/>
  <c r="IB200" i="38"/>
  <c r="IP200" i="38"/>
  <c r="IW200" i="38"/>
  <c r="S201" i="38"/>
  <c r="CK201" i="38"/>
  <c r="CR201" i="38"/>
  <c r="DF201" i="38"/>
  <c r="DM201" i="38"/>
  <c r="FC201" i="38"/>
  <c r="FJ201" i="38"/>
  <c r="GE201" i="38"/>
  <c r="HU201" i="38"/>
  <c r="IB201" i="38"/>
  <c r="IP201" i="38"/>
  <c r="IW201" i="38"/>
  <c r="S202" i="38"/>
  <c r="CK202" i="38"/>
  <c r="CR202" i="38"/>
  <c r="DF202" i="38"/>
  <c r="DM202" i="38"/>
  <c r="FC202" i="38"/>
  <c r="FJ202" i="38"/>
  <c r="GE202" i="38"/>
  <c r="HU202" i="38"/>
  <c r="IB202" i="38"/>
  <c r="IP202" i="38"/>
  <c r="IW202" i="38"/>
  <c r="S203" i="38"/>
  <c r="CK203" i="38"/>
  <c r="CR203" i="38"/>
  <c r="DF203" i="38"/>
  <c r="DM203" i="38"/>
  <c r="FC203" i="38"/>
  <c r="FJ203" i="38"/>
  <c r="GE203" i="38"/>
  <c r="HU203" i="38"/>
  <c r="IB203" i="38"/>
  <c r="IP203" i="38"/>
  <c r="IW203" i="38"/>
  <c r="S204" i="38"/>
  <c r="CK204" i="38"/>
  <c r="CR204" i="38"/>
  <c r="DF204" i="38"/>
  <c r="DM204" i="38"/>
  <c r="FC204" i="38"/>
  <c r="FJ204" i="38"/>
  <c r="GE204" i="38"/>
  <c r="HU204" i="38"/>
  <c r="IB204" i="38"/>
  <c r="IP204" i="38"/>
  <c r="IW204" i="38"/>
  <c r="S205" i="38"/>
  <c r="CK205" i="38"/>
  <c r="CR205" i="38"/>
  <c r="DF205" i="38"/>
  <c r="DM205" i="38"/>
  <c r="FC205" i="38"/>
  <c r="FJ205" i="38"/>
  <c r="GE205" i="38"/>
  <c r="HU205" i="38"/>
  <c r="IB205" i="38"/>
  <c r="IP205" i="38"/>
  <c r="IW205" i="38"/>
  <c r="S206" i="38"/>
  <c r="CK206" i="38"/>
  <c r="CR206" i="38"/>
  <c r="DF206" i="38"/>
  <c r="DM206" i="38"/>
  <c r="FC206" i="38"/>
  <c r="FJ206" i="38"/>
  <c r="GE206" i="38"/>
  <c r="HU206" i="38"/>
  <c r="IB206" i="38"/>
  <c r="IP206" i="38"/>
  <c r="IW206" i="38"/>
  <c r="S207" i="38"/>
  <c r="CK207" i="38"/>
  <c r="CR207" i="38"/>
  <c r="DM207" i="38"/>
  <c r="FC207" i="38"/>
  <c r="FJ207" i="38"/>
  <c r="GE207" i="38"/>
  <c r="HU207" i="38"/>
  <c r="IB207" i="38"/>
  <c r="IP207" i="38"/>
  <c r="IW207" i="38"/>
  <c r="S208" i="38"/>
  <c r="CK208" i="38"/>
  <c r="CR208" i="38"/>
  <c r="DM208" i="38"/>
  <c r="FC208" i="38"/>
  <c r="FJ208" i="38"/>
  <c r="GE208" i="38"/>
  <c r="HU208" i="38"/>
  <c r="IB208" i="38"/>
  <c r="IP208" i="38"/>
  <c r="IW208" i="38"/>
  <c r="S209" i="38"/>
  <c r="CK209" i="38"/>
  <c r="CR209" i="38"/>
  <c r="DM209" i="38"/>
  <c r="FC209" i="38"/>
  <c r="FJ209" i="38"/>
  <c r="GE209" i="38"/>
  <c r="HU209" i="38"/>
  <c r="IB209" i="38"/>
  <c r="IP209" i="38"/>
  <c r="IW209" i="38"/>
  <c r="S210" i="38"/>
  <c r="CK210" i="38"/>
  <c r="CR210" i="38"/>
  <c r="DM210" i="38"/>
  <c r="FC210" i="38"/>
  <c r="FJ210" i="38"/>
  <c r="GE210" i="38"/>
  <c r="HU210" i="38"/>
  <c r="IB210" i="38"/>
  <c r="IP210" i="38"/>
  <c r="IW210" i="38"/>
  <c r="S211" i="38"/>
  <c r="CK211" i="38"/>
  <c r="CR211" i="38"/>
  <c r="DM211" i="38"/>
  <c r="FC211" i="38"/>
  <c r="FJ211" i="38"/>
  <c r="GE211" i="38"/>
  <c r="HU211" i="38"/>
  <c r="IB211" i="38"/>
  <c r="IP211" i="38"/>
  <c r="IW211" i="38"/>
  <c r="S212" i="38"/>
  <c r="CK212" i="38"/>
  <c r="DM212" i="38"/>
  <c r="FC212" i="38"/>
  <c r="GE212" i="38"/>
  <c r="HU212" i="38"/>
  <c r="IW212" i="38"/>
  <c r="S213" i="38"/>
  <c r="CK213" i="38"/>
  <c r="DM213" i="38"/>
  <c r="FC213" i="38"/>
  <c r="GE213" i="38"/>
  <c r="HU213" i="38"/>
  <c r="IW213" i="38"/>
  <c r="S214" i="38"/>
  <c r="CK214" i="38"/>
  <c r="DM214" i="38"/>
  <c r="FC214" i="38"/>
  <c r="GE214" i="38"/>
  <c r="HU214" i="38"/>
  <c r="IW214" i="38"/>
  <c r="S215" i="38"/>
  <c r="CK215" i="38"/>
  <c r="DM215" i="38"/>
  <c r="FC215" i="38"/>
  <c r="GE215" i="38"/>
  <c r="HU215" i="38"/>
  <c r="IW215" i="38"/>
  <c r="S216" i="38"/>
  <c r="CK216" i="38"/>
  <c r="DM216" i="38"/>
  <c r="FC216" i="38"/>
  <c r="GE216" i="38"/>
  <c r="HU216" i="38"/>
  <c r="IW216" i="38"/>
  <c r="S217" i="38"/>
  <c r="CK217" i="38"/>
  <c r="DM217" i="38"/>
  <c r="FC217" i="38"/>
  <c r="GE217" i="38"/>
  <c r="HU217" i="38"/>
  <c r="IW217" i="38"/>
  <c r="S218" i="38"/>
  <c r="CK218" i="38"/>
  <c r="DM218" i="38"/>
  <c r="FC218" i="38"/>
  <c r="GE218" i="38"/>
  <c r="HU218" i="38"/>
  <c r="IW218" i="38"/>
  <c r="S219" i="38"/>
  <c r="CK219" i="38"/>
  <c r="DM219" i="38"/>
  <c r="FC219" i="38"/>
  <c r="GE219" i="38"/>
  <c r="HU219" i="38"/>
  <c r="IW219" i="38"/>
  <c r="S220" i="38"/>
  <c r="CK220" i="38"/>
  <c r="DM220" i="38"/>
  <c r="FC220" i="38"/>
  <c r="GE220" i="38"/>
  <c r="HU220" i="38"/>
  <c r="IW220" i="38"/>
  <c r="S221" i="38"/>
  <c r="CK221" i="38"/>
  <c r="DM221" i="38"/>
  <c r="FC221" i="38"/>
  <c r="GE221" i="38"/>
  <c r="HU221" i="38"/>
  <c r="IW221" i="38"/>
  <c r="S222" i="38"/>
  <c r="CK222" i="38"/>
  <c r="DM222" i="38"/>
  <c r="FC222" i="38"/>
  <c r="GE222" i="38"/>
  <c r="HU222" i="38"/>
  <c r="IW222" i="38"/>
  <c r="S223" i="38"/>
  <c r="CK223" i="38"/>
  <c r="DM223" i="38"/>
  <c r="FC223" i="38"/>
  <c r="GE223" i="38"/>
  <c r="HU223" i="38"/>
  <c r="IW223" i="38"/>
  <c r="S224" i="38"/>
  <c r="CK224" i="38"/>
  <c r="DM224" i="38"/>
  <c r="FC224" i="38"/>
  <c r="GE224" i="38"/>
  <c r="HU224" i="38"/>
  <c r="IW224" i="38"/>
  <c r="S225" i="38"/>
  <c r="CK225" i="38"/>
  <c r="DM225" i="38"/>
  <c r="FC225" i="38"/>
  <c r="GE225" i="38"/>
  <c r="HU225" i="38"/>
  <c r="IW225" i="38"/>
  <c r="S226" i="38"/>
  <c r="CK226" i="38"/>
  <c r="DM226" i="38"/>
  <c r="FC226" i="38"/>
  <c r="GE226" i="38"/>
  <c r="HU226" i="38"/>
  <c r="IW226" i="38"/>
  <c r="S227" i="38"/>
  <c r="CK227" i="38"/>
  <c r="DM227" i="38"/>
  <c r="FC227" i="38"/>
  <c r="GE227" i="38"/>
  <c r="HU227" i="38"/>
  <c r="IW227" i="38"/>
  <c r="S228" i="38"/>
  <c r="CK228" i="38"/>
  <c r="DM228" i="38"/>
  <c r="FC228" i="38"/>
  <c r="GE228" i="38"/>
  <c r="HU228" i="38"/>
  <c r="IW228" i="38"/>
  <c r="S229" i="38"/>
  <c r="CK229" i="38"/>
  <c r="DM229" i="38"/>
  <c r="FC229" i="38"/>
  <c r="GE229" i="38"/>
  <c r="HU229" i="38"/>
  <c r="IW229" i="38"/>
  <c r="S230" i="38"/>
  <c r="CK230" i="38"/>
  <c r="DM230" i="38"/>
  <c r="FC230" i="38"/>
  <c r="GE230" i="38"/>
  <c r="HU230" i="38"/>
  <c r="IW230" i="38"/>
  <c r="S231" i="38"/>
  <c r="CK231" i="38"/>
  <c r="DM231" i="38"/>
  <c r="FC231" i="38"/>
  <c r="GE231" i="38"/>
  <c r="HU231" i="38"/>
  <c r="IW231" i="38"/>
  <c r="S232" i="38"/>
  <c r="CK232" i="38"/>
  <c r="DM232" i="38"/>
  <c r="FC232" i="38"/>
  <c r="GE232" i="38"/>
  <c r="HU232" i="38"/>
  <c r="IW232" i="38"/>
  <c r="S233" i="38"/>
  <c r="CK233" i="38"/>
  <c r="DM233" i="38"/>
  <c r="FC233" i="38"/>
  <c r="GE233" i="38"/>
  <c r="HU233" i="38"/>
  <c r="IW233" i="38"/>
  <c r="S234" i="38"/>
  <c r="CK234" i="38"/>
  <c r="DM234" i="38"/>
  <c r="FC234" i="38"/>
  <c r="GE234" i="38"/>
  <c r="HU234" i="38"/>
  <c r="IW234" i="38"/>
  <c r="S235" i="38"/>
  <c r="CK235" i="38"/>
  <c r="DM235" i="38"/>
  <c r="FC235" i="38"/>
  <c r="GE235" i="38"/>
  <c r="HU235" i="38"/>
  <c r="IW235" i="38"/>
  <c r="S236" i="38"/>
  <c r="CK236" i="38"/>
  <c r="DM236" i="38"/>
  <c r="FC236" i="38"/>
  <c r="GE236" i="38"/>
  <c r="HU236" i="38"/>
  <c r="IW236" i="38"/>
  <c r="S237" i="38"/>
  <c r="CK237" i="38"/>
  <c r="DM237" i="38"/>
  <c r="FC237" i="38"/>
  <c r="GE237" i="38"/>
  <c r="HU237" i="38"/>
  <c r="IW237" i="38"/>
  <c r="S238" i="38"/>
  <c r="CK238" i="38"/>
  <c r="DM238" i="38"/>
  <c r="FC238" i="38"/>
  <c r="GE238" i="38"/>
  <c r="HU238" i="38"/>
  <c r="IW238" i="38"/>
  <c r="S239" i="38"/>
  <c r="CK239" i="38"/>
  <c r="DM239" i="38"/>
  <c r="FC239" i="38"/>
  <c r="GE239" i="38"/>
  <c r="HU239" i="38"/>
  <c r="IW239" i="38"/>
  <c r="S240" i="38"/>
  <c r="CK240" i="38"/>
  <c r="DM240" i="38"/>
  <c r="FC240" i="38"/>
  <c r="GE240" i="38"/>
  <c r="HU240" i="38"/>
  <c r="IW240" i="38"/>
  <c r="S241" i="38"/>
  <c r="CK241" i="38"/>
  <c r="DM241" i="38"/>
  <c r="FC241" i="38"/>
  <c r="GE241" i="38"/>
  <c r="HU241" i="38"/>
  <c r="IW241" i="38"/>
  <c r="S242" i="38"/>
  <c r="CK242" i="38"/>
  <c r="DM242" i="38"/>
  <c r="FC242" i="38"/>
  <c r="GE242" i="38"/>
  <c r="HU242" i="38"/>
  <c r="IW242" i="38"/>
  <c r="S243" i="38"/>
  <c r="CK243" i="38"/>
  <c r="DM243" i="38"/>
  <c r="FC243" i="38"/>
  <c r="GE243" i="38"/>
  <c r="HU243" i="38"/>
  <c r="IW243" i="38"/>
  <c r="S244" i="38"/>
  <c r="CK244" i="38"/>
  <c r="DM244" i="38"/>
  <c r="FC244" i="38"/>
  <c r="GE244" i="38"/>
  <c r="HU244" i="38"/>
  <c r="IW244" i="38"/>
  <c r="S245" i="38"/>
  <c r="CK245" i="38"/>
  <c r="DM245" i="38"/>
  <c r="FC245" i="38"/>
  <c r="GE245" i="38"/>
  <c r="HU245" i="38"/>
  <c r="IW245" i="38"/>
  <c r="S246" i="38"/>
  <c r="CK246" i="38"/>
  <c r="DM246" i="38"/>
  <c r="FC246" i="38"/>
  <c r="GE246" i="38"/>
  <c r="HU246" i="38"/>
  <c r="IW246" i="38"/>
  <c r="S247" i="38"/>
  <c r="CK247" i="38"/>
  <c r="DM247" i="38"/>
  <c r="FC247" i="38"/>
  <c r="GE247" i="38"/>
  <c r="HU247" i="38"/>
  <c r="IW247" i="38"/>
  <c r="S248" i="38"/>
  <c r="CK248" i="38"/>
  <c r="DM248" i="38"/>
  <c r="FC248" i="38"/>
  <c r="GE248" i="38"/>
  <c r="HU248" i="38"/>
  <c r="IW248" i="38"/>
  <c r="S249" i="38"/>
  <c r="DM249" i="38"/>
  <c r="FC249" i="38"/>
  <c r="GE249" i="38"/>
  <c r="HU249" i="38"/>
  <c r="IW249" i="38"/>
  <c r="S250" i="38"/>
  <c r="DM250" i="38"/>
  <c r="FC250" i="38"/>
  <c r="GE250" i="38"/>
  <c r="HU250" i="38"/>
  <c r="IW250" i="38"/>
  <c r="S251" i="38"/>
  <c r="DM251" i="38"/>
  <c r="FC251" i="38"/>
  <c r="GE251" i="38"/>
  <c r="IW251" i="38"/>
  <c r="S252" i="38"/>
  <c r="DM252" i="38"/>
  <c r="FC252" i="38"/>
  <c r="GE252" i="38"/>
  <c r="IW252" i="38"/>
  <c r="S253" i="38"/>
  <c r="DM253" i="38"/>
  <c r="FC253" i="38"/>
  <c r="GE253" i="38"/>
  <c r="IW253" i="38"/>
  <c r="S254" i="38"/>
  <c r="DM254" i="38"/>
  <c r="FC254" i="38"/>
  <c r="GE254" i="38"/>
  <c r="IW254" i="38"/>
  <c r="S255" i="38"/>
  <c r="DM255" i="38"/>
  <c r="FC255" i="38"/>
  <c r="GE255" i="38"/>
  <c r="IW255" i="38"/>
  <c r="DM256" i="38"/>
  <c r="FC256" i="38"/>
  <c r="GE256" i="38"/>
  <c r="IW256" i="38"/>
  <c r="FC257" i="38"/>
  <c r="FC258" i="38"/>
  <c r="FC259" i="38"/>
  <c r="FC260" i="38"/>
  <c r="FC261" i="38"/>
  <c r="FC262" i="38"/>
  <c r="FC263" i="38"/>
  <c r="FC264" i="38"/>
  <c r="FC265" i="38"/>
  <c r="FC266" i="38"/>
  <c r="FC267" i="38"/>
  <c r="FC268" i="38"/>
  <c r="FC269" i="38"/>
  <c r="FC270" i="38"/>
  <c r="FC271" i="38"/>
  <c r="FC272" i="38"/>
  <c r="FC273" i="38"/>
  <c r="FC274" i="38"/>
  <c r="FC275" i="38"/>
  <c r="FC276" i="38"/>
  <c r="FC277" i="38"/>
  <c r="FC278" i="38"/>
  <c r="FC279" i="38"/>
  <c r="FC280" i="38"/>
  <c r="FC281" i="38"/>
  <c r="FC282" i="38"/>
  <c r="FC283" i="38"/>
  <c r="FC284" i="38"/>
  <c r="FC285" i="38"/>
  <c r="FC286" i="38"/>
  <c r="FC287" i="38"/>
  <c r="FC288" i="38"/>
  <c r="FC289" i="38"/>
  <c r="I3" i="37"/>
  <c r="J3" i="37" s="1"/>
  <c r="B3" i="37" s="1"/>
  <c r="P3" i="37"/>
  <c r="W3" i="37"/>
  <c r="X3" i="37" s="1"/>
  <c r="B5" i="37" s="1"/>
  <c r="AD3" i="37"/>
  <c r="AK3" i="37"/>
  <c r="AL3" i="37" s="1"/>
  <c r="B7" i="37" s="1"/>
  <c r="AR3" i="37"/>
  <c r="AY3" i="37"/>
  <c r="AZ3" i="37" s="1"/>
  <c r="B9" i="37" s="1"/>
  <c r="BF3" i="37"/>
  <c r="BM3" i="37"/>
  <c r="BN3" i="37" s="1"/>
  <c r="B11" i="37" s="1"/>
  <c r="BT3" i="37"/>
  <c r="CA3" i="37"/>
  <c r="CB3" i="37" s="1"/>
  <c r="C3" i="37" s="1"/>
  <c r="CH3" i="37"/>
  <c r="CO3" i="37"/>
  <c r="CP3" i="37" s="1"/>
  <c r="C5" i="37" s="1"/>
  <c r="CV3" i="37"/>
  <c r="DC3" i="37"/>
  <c r="DD3" i="37" s="1"/>
  <c r="C7" i="37" s="1"/>
  <c r="DJ3" i="37"/>
  <c r="DQ3" i="37"/>
  <c r="DR3" i="37" s="1"/>
  <c r="C9" i="37" s="1"/>
  <c r="DX3" i="37"/>
  <c r="EE3" i="37"/>
  <c r="EL3" i="37"/>
  <c r="I4" i="37"/>
  <c r="P4" i="37"/>
  <c r="Q3" i="37" s="1"/>
  <c r="B4" i="37" s="1"/>
  <c r="W4" i="37"/>
  <c r="AD4" i="37"/>
  <c r="AE3" i="37" s="1"/>
  <c r="B6" i="37" s="1"/>
  <c r="AK4" i="37"/>
  <c r="AR4" i="37"/>
  <c r="AS3" i="37" s="1"/>
  <c r="B8" i="37" s="1"/>
  <c r="AY4" i="37"/>
  <c r="BF4" i="37"/>
  <c r="BG3" i="37" s="1"/>
  <c r="B10" i="37" s="1"/>
  <c r="BM4" i="37"/>
  <c r="BT4" i="37"/>
  <c r="BU3" i="37" s="1"/>
  <c r="B12" i="37" s="1"/>
  <c r="CA4" i="37"/>
  <c r="CH4" i="37"/>
  <c r="CI3" i="37" s="1"/>
  <c r="C4" i="37" s="1"/>
  <c r="CO4" i="37"/>
  <c r="CV4" i="37"/>
  <c r="CW3" i="37" s="1"/>
  <c r="C6" i="37" s="1"/>
  <c r="DC4" i="37"/>
  <c r="DJ4" i="37"/>
  <c r="DK3" i="37" s="1"/>
  <c r="C8" i="37" s="1"/>
  <c r="DQ4" i="37"/>
  <c r="DX4" i="37"/>
  <c r="DY3" i="37" s="1"/>
  <c r="C10" i="37" s="1"/>
  <c r="EE4" i="37"/>
  <c r="EF3" i="37" s="1"/>
  <c r="C11" i="37" s="1"/>
  <c r="EL4" i="37"/>
  <c r="EM3" i="37" s="1"/>
  <c r="C12" i="37" s="1"/>
  <c r="I5" i="37"/>
  <c r="P5" i="37"/>
  <c r="W5" i="37"/>
  <c r="AD5" i="37"/>
  <c r="AK5" i="37"/>
  <c r="AR5" i="37"/>
  <c r="AY5" i="37"/>
  <c r="BF5" i="37"/>
  <c r="BM5" i="37"/>
  <c r="BT5" i="37"/>
  <c r="CA5" i="37"/>
  <c r="CH5" i="37"/>
  <c r="CO5" i="37"/>
  <c r="CV5" i="37"/>
  <c r="DC5" i="37"/>
  <c r="DJ5" i="37"/>
  <c r="DQ5" i="37"/>
  <c r="DX5" i="37"/>
  <c r="EE5" i="37"/>
  <c r="EL5" i="37"/>
  <c r="I6" i="37"/>
  <c r="P6" i="37"/>
  <c r="W6" i="37"/>
  <c r="AD6" i="37"/>
  <c r="AK6" i="37"/>
  <c r="AR6" i="37"/>
  <c r="AY6" i="37"/>
  <c r="BF6" i="37"/>
  <c r="BM6" i="37"/>
  <c r="BT6" i="37"/>
  <c r="CA6" i="37"/>
  <c r="CH6" i="37"/>
  <c r="CO6" i="37"/>
  <c r="CV6" i="37"/>
  <c r="DC6" i="37"/>
  <c r="DJ6" i="37"/>
  <c r="DQ6" i="37"/>
  <c r="DX6" i="37"/>
  <c r="EE6" i="37"/>
  <c r="EL6" i="37"/>
  <c r="I7" i="37"/>
  <c r="P7" i="37"/>
  <c r="W7" i="37"/>
  <c r="AD7" i="37"/>
  <c r="AK7" i="37"/>
  <c r="AR7" i="37"/>
  <c r="AY7" i="37"/>
  <c r="BF7" i="37"/>
  <c r="BM7" i="37"/>
  <c r="BT7" i="37"/>
  <c r="CA7" i="37"/>
  <c r="CH7" i="37"/>
  <c r="CO7" i="37"/>
  <c r="CV7" i="37"/>
  <c r="DC7" i="37"/>
  <c r="DJ7" i="37"/>
  <c r="DQ7" i="37"/>
  <c r="DX7" i="37"/>
  <c r="EE7" i="37"/>
  <c r="EL7" i="37"/>
  <c r="I8" i="37"/>
  <c r="P8" i="37"/>
  <c r="W8" i="37"/>
  <c r="AD8" i="37"/>
  <c r="AK8" i="37"/>
  <c r="AR8" i="37"/>
  <c r="AY8" i="37"/>
  <c r="BF8" i="37"/>
  <c r="BM8" i="37"/>
  <c r="BT8" i="37"/>
  <c r="CA8" i="37"/>
  <c r="CH8" i="37"/>
  <c r="CO8" i="37"/>
  <c r="CV8" i="37"/>
  <c r="DC8" i="37"/>
  <c r="DJ8" i="37"/>
  <c r="DQ8" i="37"/>
  <c r="DX8" i="37"/>
  <c r="EE8" i="37"/>
  <c r="EL8" i="37"/>
  <c r="I9" i="37"/>
  <c r="P9" i="37"/>
  <c r="W9" i="37"/>
  <c r="AD9" i="37"/>
  <c r="AK9" i="37"/>
  <c r="AR9" i="37"/>
  <c r="AY9" i="37"/>
  <c r="BF9" i="37"/>
  <c r="BM9" i="37"/>
  <c r="BT9" i="37"/>
  <c r="CA9" i="37"/>
  <c r="CH9" i="37"/>
  <c r="CO9" i="37"/>
  <c r="CV9" i="37"/>
  <c r="DC9" i="37"/>
  <c r="DJ9" i="37"/>
  <c r="DQ9" i="37"/>
  <c r="DX9" i="37"/>
  <c r="EE9" i="37"/>
  <c r="EL9" i="37"/>
  <c r="I10" i="37"/>
  <c r="P10" i="37"/>
  <c r="W10" i="37"/>
  <c r="AD10" i="37"/>
  <c r="AK10" i="37"/>
  <c r="AR10" i="37"/>
  <c r="AY10" i="37"/>
  <c r="BF10" i="37"/>
  <c r="BM10" i="37"/>
  <c r="BT10" i="37"/>
  <c r="CA10" i="37"/>
  <c r="CH10" i="37"/>
  <c r="CO10" i="37"/>
  <c r="CV10" i="37"/>
  <c r="DC10" i="37"/>
  <c r="DJ10" i="37"/>
  <c r="DQ10" i="37"/>
  <c r="DX10" i="37"/>
  <c r="EE10" i="37"/>
  <c r="EL10" i="37"/>
  <c r="I11" i="37"/>
  <c r="P11" i="37"/>
  <c r="W11" i="37"/>
  <c r="AD11" i="37"/>
  <c r="AK11" i="37"/>
  <c r="AR11" i="37"/>
  <c r="AY11" i="37"/>
  <c r="BF11" i="37"/>
  <c r="BM11" i="37"/>
  <c r="BT11" i="37"/>
  <c r="CA11" i="37"/>
  <c r="CH11" i="37"/>
  <c r="CO11" i="37"/>
  <c r="CV11" i="37"/>
  <c r="DC11" i="37"/>
  <c r="DJ11" i="37"/>
  <c r="DQ11" i="37"/>
  <c r="DX11" i="37"/>
  <c r="EE11" i="37"/>
  <c r="EL11" i="37"/>
  <c r="I12" i="37"/>
  <c r="P12" i="37"/>
  <c r="W12" i="37"/>
  <c r="AD12" i="37"/>
  <c r="AK12" i="37"/>
  <c r="AR12" i="37"/>
  <c r="AY12" i="37"/>
  <c r="BF12" i="37"/>
  <c r="BM12" i="37"/>
  <c r="BT12" i="37"/>
  <c r="CA12" i="37"/>
  <c r="CH12" i="37"/>
  <c r="CO12" i="37"/>
  <c r="CV12" i="37"/>
  <c r="DC12" i="37"/>
  <c r="DJ12" i="37"/>
  <c r="DQ12" i="37"/>
  <c r="DX12" i="37"/>
  <c r="EE12" i="37"/>
  <c r="EL12" i="37"/>
  <c r="I13" i="37"/>
  <c r="P13" i="37"/>
  <c r="W13" i="37"/>
  <c r="AD13" i="37"/>
  <c r="AK13" i="37"/>
  <c r="AR13" i="37"/>
  <c r="AY13" i="37"/>
  <c r="BF13" i="37"/>
  <c r="BM13" i="37"/>
  <c r="BT13" i="37"/>
  <c r="CA13" i="37"/>
  <c r="CH13" i="37"/>
  <c r="CO13" i="37"/>
  <c r="CV13" i="37"/>
  <c r="DC13" i="37"/>
  <c r="DJ13" i="37"/>
  <c r="DQ13" i="37"/>
  <c r="DX13" i="37"/>
  <c r="EE13" i="37"/>
  <c r="EL13" i="37"/>
  <c r="I14" i="37"/>
  <c r="P14" i="37"/>
  <c r="W14" i="37"/>
  <c r="AD14" i="37"/>
  <c r="AK14" i="37"/>
  <c r="AR14" i="37"/>
  <c r="AY14" i="37"/>
  <c r="BF14" i="37"/>
  <c r="BM14" i="37"/>
  <c r="BT14" i="37"/>
  <c r="CA14" i="37"/>
  <c r="CH14" i="37"/>
  <c r="CO14" i="37"/>
  <c r="CV14" i="37"/>
  <c r="DC14" i="37"/>
  <c r="DJ14" i="37"/>
  <c r="DQ14" i="37"/>
  <c r="DX14" i="37"/>
  <c r="EE14" i="37"/>
  <c r="EL14" i="37"/>
  <c r="I15" i="37"/>
  <c r="P15" i="37"/>
  <c r="W15" i="37"/>
  <c r="AD15" i="37"/>
  <c r="AK15" i="37"/>
  <c r="AR15" i="37"/>
  <c r="AY15" i="37"/>
  <c r="BF15" i="37"/>
  <c r="BM15" i="37"/>
  <c r="BT15" i="37"/>
  <c r="CA15" i="37"/>
  <c r="CH15" i="37"/>
  <c r="CO15" i="37"/>
  <c r="CV15" i="37"/>
  <c r="DC15" i="37"/>
  <c r="DJ15" i="37"/>
  <c r="DQ15" i="37"/>
  <c r="DX15" i="37"/>
  <c r="EE15" i="37"/>
  <c r="EL15" i="37"/>
  <c r="I16" i="37"/>
  <c r="P16" i="37"/>
  <c r="W16" i="37"/>
  <c r="AD16" i="37"/>
  <c r="AK16" i="37"/>
  <c r="AR16" i="37"/>
  <c r="AY16" i="37"/>
  <c r="BF16" i="37"/>
  <c r="BM16" i="37"/>
  <c r="BT16" i="37"/>
  <c r="CA16" i="37"/>
  <c r="CH16" i="37"/>
  <c r="CO16" i="37"/>
  <c r="CV16" i="37"/>
  <c r="DC16" i="37"/>
  <c r="DJ16" i="37"/>
  <c r="DQ16" i="37"/>
  <c r="DX16" i="37"/>
  <c r="EE16" i="37"/>
  <c r="EL16" i="37"/>
  <c r="I17" i="37"/>
  <c r="P17" i="37"/>
  <c r="W17" i="37"/>
  <c r="AD17" i="37"/>
  <c r="AK17" i="37"/>
  <c r="AR17" i="37"/>
  <c r="AY17" i="37"/>
  <c r="BF17" i="37"/>
  <c r="BM17" i="37"/>
  <c r="BT17" i="37"/>
  <c r="CA17" i="37"/>
  <c r="CH17" i="37"/>
  <c r="CO17" i="37"/>
  <c r="CV17" i="37"/>
  <c r="DC17" i="37"/>
  <c r="DJ17" i="37"/>
  <c r="DQ17" i="37"/>
  <c r="DX17" i="37"/>
  <c r="EE17" i="37"/>
  <c r="EL17" i="37"/>
  <c r="I18" i="37"/>
  <c r="P18" i="37"/>
  <c r="W18" i="37"/>
  <c r="AD18" i="37"/>
  <c r="AK18" i="37"/>
  <c r="AR18" i="37"/>
  <c r="AY18" i="37"/>
  <c r="BF18" i="37"/>
  <c r="BM18" i="37"/>
  <c r="BT18" i="37"/>
  <c r="CA18" i="37"/>
  <c r="CH18" i="37"/>
  <c r="CO18" i="37"/>
  <c r="CV18" i="37"/>
  <c r="DC18" i="37"/>
  <c r="DJ18" i="37"/>
  <c r="DQ18" i="37"/>
  <c r="DX18" i="37"/>
  <c r="EE18" i="37"/>
  <c r="EL18" i="37"/>
  <c r="I19" i="37"/>
  <c r="P19" i="37"/>
  <c r="W19" i="37"/>
  <c r="AD19" i="37"/>
  <c r="AK19" i="37"/>
  <c r="AR19" i="37"/>
  <c r="AY19" i="37"/>
  <c r="BF19" i="37"/>
  <c r="BM19" i="37"/>
  <c r="BT19" i="37"/>
  <c r="CA19" i="37"/>
  <c r="CH19" i="37"/>
  <c r="CO19" i="37"/>
  <c r="CV19" i="37"/>
  <c r="DC19" i="37"/>
  <c r="DJ19" i="37"/>
  <c r="DQ19" i="37"/>
  <c r="DX19" i="37"/>
  <c r="EE19" i="37"/>
  <c r="EL19" i="37"/>
  <c r="I20" i="37"/>
  <c r="P20" i="37"/>
  <c r="W20" i="37"/>
  <c r="AD20" i="37"/>
  <c r="AK20" i="37"/>
  <c r="AR20" i="37"/>
  <c r="AY20" i="37"/>
  <c r="BF20" i="37"/>
  <c r="BM20" i="37"/>
  <c r="BT20" i="37"/>
  <c r="CA20" i="37"/>
  <c r="CH20" i="37"/>
  <c r="CO20" i="37"/>
  <c r="CV20" i="37"/>
  <c r="DC20" i="37"/>
  <c r="DJ20" i="37"/>
  <c r="DQ20" i="37"/>
  <c r="DX20" i="37"/>
  <c r="EE20" i="37"/>
  <c r="EL20" i="37"/>
  <c r="I21" i="37"/>
  <c r="P21" i="37"/>
  <c r="W21" i="37"/>
  <c r="AD21" i="37"/>
  <c r="AK21" i="37"/>
  <c r="AR21" i="37"/>
  <c r="AY21" i="37"/>
  <c r="BF21" i="37"/>
  <c r="BM21" i="37"/>
  <c r="BT21" i="37"/>
  <c r="CA21" i="37"/>
  <c r="CH21" i="37"/>
  <c r="CO21" i="37"/>
  <c r="CV21" i="37"/>
  <c r="DC21" i="37"/>
  <c r="DJ21" i="37"/>
  <c r="DQ21" i="37"/>
  <c r="DX21" i="37"/>
  <c r="EE21" i="37"/>
  <c r="EL21" i="37"/>
  <c r="I22" i="37"/>
  <c r="P22" i="37"/>
  <c r="W22" i="37"/>
  <c r="AD22" i="37"/>
  <c r="AK22" i="37"/>
  <c r="AR22" i="37"/>
  <c r="AY22" i="37"/>
  <c r="BF22" i="37"/>
  <c r="BM22" i="37"/>
  <c r="BT22" i="37"/>
  <c r="CA22" i="37"/>
  <c r="CH22" i="37"/>
  <c r="CO22" i="37"/>
  <c r="CV22" i="37"/>
  <c r="DC22" i="37"/>
  <c r="DJ22" i="37"/>
  <c r="DQ22" i="37"/>
  <c r="DX22" i="37"/>
  <c r="EE22" i="37"/>
  <c r="I23" i="37"/>
  <c r="P23" i="37"/>
  <c r="W23" i="37"/>
  <c r="AD23" i="37"/>
  <c r="AK23" i="37"/>
  <c r="AR23" i="37"/>
  <c r="AY23" i="37"/>
  <c r="BF23" i="37"/>
  <c r="BM23" i="37"/>
  <c r="BT23" i="37"/>
  <c r="CA23" i="37"/>
  <c r="CH23" i="37"/>
  <c r="CO23" i="37"/>
  <c r="CV23" i="37"/>
  <c r="DC23" i="37"/>
  <c r="DJ23" i="37"/>
  <c r="DQ23" i="37"/>
  <c r="DX23" i="37"/>
  <c r="EE23" i="37"/>
  <c r="I24" i="37"/>
  <c r="P24" i="37"/>
  <c r="W24" i="37"/>
  <c r="AD24" i="37"/>
  <c r="AK24" i="37"/>
  <c r="AR24" i="37"/>
  <c r="AY24" i="37"/>
  <c r="BF24" i="37"/>
  <c r="BM24" i="37"/>
  <c r="BT24" i="37"/>
  <c r="CA24" i="37"/>
  <c r="CH24" i="37"/>
  <c r="CO24" i="37"/>
  <c r="CV24" i="37"/>
  <c r="DC24" i="37"/>
  <c r="DJ24" i="37"/>
  <c r="DQ24" i="37"/>
  <c r="DX24" i="37"/>
  <c r="EE24" i="37"/>
  <c r="I25" i="37"/>
  <c r="P25" i="37"/>
  <c r="W25" i="37"/>
  <c r="AD25" i="37"/>
  <c r="AK25" i="37"/>
  <c r="AR25" i="37"/>
  <c r="AY25" i="37"/>
  <c r="BF25" i="37"/>
  <c r="BM25" i="37"/>
  <c r="CA25" i="37"/>
  <c r="CH25" i="37"/>
  <c r="CO25" i="37"/>
  <c r="CV25" i="37"/>
  <c r="DC25" i="37"/>
  <c r="DJ25" i="37"/>
  <c r="DQ25" i="37"/>
  <c r="DX25" i="37"/>
  <c r="EE25" i="37"/>
  <c r="I26" i="37"/>
  <c r="P26" i="37"/>
  <c r="W26" i="37"/>
  <c r="AD26" i="37"/>
  <c r="AK26" i="37"/>
  <c r="AR26" i="37"/>
  <c r="AY26" i="37"/>
  <c r="BF26" i="37"/>
  <c r="BM26" i="37"/>
  <c r="CA26" i="37"/>
  <c r="CH26" i="37"/>
  <c r="CO26" i="37"/>
  <c r="CV26" i="37"/>
  <c r="DC26" i="37"/>
  <c r="DJ26" i="37"/>
  <c r="DQ26" i="37"/>
  <c r="DX26" i="37"/>
  <c r="EE26" i="37"/>
  <c r="I27" i="37"/>
  <c r="P27" i="37"/>
  <c r="W27" i="37"/>
  <c r="AD27" i="37"/>
  <c r="AK27" i="37"/>
  <c r="AR27" i="37"/>
  <c r="AY27" i="37"/>
  <c r="BF27" i="37"/>
  <c r="BM27" i="37"/>
  <c r="CA27" i="37"/>
  <c r="CH27" i="37"/>
  <c r="CO27" i="37"/>
  <c r="CV27" i="37"/>
  <c r="DC27" i="37"/>
  <c r="DJ27" i="37"/>
  <c r="DQ27" i="37"/>
  <c r="DX27" i="37"/>
  <c r="EE27" i="37"/>
  <c r="I28" i="37"/>
  <c r="P28" i="37"/>
  <c r="W28" i="37"/>
  <c r="AD28" i="37"/>
  <c r="AK28" i="37"/>
  <c r="AR28" i="37"/>
  <c r="AY28" i="37"/>
  <c r="BF28" i="37"/>
  <c r="BM28" i="37"/>
  <c r="CA28" i="37"/>
  <c r="CH28" i="37"/>
  <c r="CO28" i="37"/>
  <c r="CV28" i="37"/>
  <c r="DC28" i="37"/>
  <c r="DJ28" i="37"/>
  <c r="DQ28" i="37"/>
  <c r="DX28" i="37"/>
  <c r="EE28" i="37"/>
  <c r="I29" i="37"/>
  <c r="P29" i="37"/>
  <c r="W29" i="37"/>
  <c r="AD29" i="37"/>
  <c r="AK29" i="37"/>
  <c r="AR29" i="37"/>
  <c r="AY29" i="37"/>
  <c r="BF29" i="37"/>
  <c r="BM29" i="37"/>
  <c r="CA29" i="37"/>
  <c r="CH29" i="37"/>
  <c r="CO29" i="37"/>
  <c r="CV29" i="37"/>
  <c r="DC29" i="37"/>
  <c r="DJ29" i="37"/>
  <c r="DQ29" i="37"/>
  <c r="DX29" i="37"/>
  <c r="EE29" i="37"/>
  <c r="I30" i="37"/>
  <c r="P30" i="37"/>
  <c r="W30" i="37"/>
  <c r="AD30" i="37"/>
  <c r="AK30" i="37"/>
  <c r="AR30" i="37"/>
  <c r="AY30" i="37"/>
  <c r="BF30" i="37"/>
  <c r="BM30" i="37"/>
  <c r="CA30" i="37"/>
  <c r="CH30" i="37"/>
  <c r="CO30" i="37"/>
  <c r="CV30" i="37"/>
  <c r="DC30" i="37"/>
  <c r="DJ30" i="37"/>
  <c r="DQ30" i="37"/>
  <c r="DX30" i="37"/>
  <c r="EE30" i="37"/>
  <c r="I31" i="37"/>
  <c r="P31" i="37"/>
  <c r="W31" i="37"/>
  <c r="AD31" i="37"/>
  <c r="AK31" i="37"/>
  <c r="AR31" i="37"/>
  <c r="AY31" i="37"/>
  <c r="BF31" i="37"/>
  <c r="BM31" i="37"/>
  <c r="CA31" i="37"/>
  <c r="CH31" i="37"/>
  <c r="CO31" i="37"/>
  <c r="CV31" i="37"/>
  <c r="DC31" i="37"/>
  <c r="DJ31" i="37"/>
  <c r="DQ31" i="37"/>
  <c r="DX31" i="37"/>
  <c r="EE31" i="37"/>
  <c r="I32" i="37"/>
  <c r="P32" i="37"/>
  <c r="W32" i="37"/>
  <c r="AD32" i="37"/>
  <c r="AK32" i="37"/>
  <c r="AR32" i="37"/>
  <c r="AY32" i="37"/>
  <c r="BF32" i="37"/>
  <c r="BM32" i="37"/>
  <c r="CA32" i="37"/>
  <c r="CH32" i="37"/>
  <c r="CO32" i="37"/>
  <c r="CV32" i="37"/>
  <c r="DC32" i="37"/>
  <c r="DJ32" i="37"/>
  <c r="DQ32" i="37"/>
  <c r="DX32" i="37"/>
  <c r="EE32" i="37"/>
  <c r="I33" i="37"/>
  <c r="P33" i="37"/>
  <c r="W33" i="37"/>
  <c r="AD33" i="37"/>
  <c r="AK33" i="37"/>
  <c r="AR33" i="37"/>
  <c r="AY33" i="37"/>
  <c r="BF33" i="37"/>
  <c r="BM33" i="37"/>
  <c r="CA33" i="37"/>
  <c r="CH33" i="37"/>
  <c r="CO33" i="37"/>
  <c r="CV33" i="37"/>
  <c r="DC33" i="37"/>
  <c r="DJ33" i="37"/>
  <c r="DQ33" i="37"/>
  <c r="DX33" i="37"/>
  <c r="EE33" i="37"/>
  <c r="I34" i="37"/>
  <c r="P34" i="37"/>
  <c r="W34" i="37"/>
  <c r="AD34" i="37"/>
  <c r="AK34" i="37"/>
  <c r="AR34" i="37"/>
  <c r="AY34" i="37"/>
  <c r="BF34" i="37"/>
  <c r="BM34" i="37"/>
  <c r="CA34" i="37"/>
  <c r="CH34" i="37"/>
  <c r="CO34" i="37"/>
  <c r="CV34" i="37"/>
  <c r="DC34" i="37"/>
  <c r="DJ34" i="37"/>
  <c r="DQ34" i="37"/>
  <c r="DX34" i="37"/>
  <c r="EE34" i="37"/>
  <c r="I35" i="37"/>
  <c r="P35" i="37"/>
  <c r="W35" i="37"/>
  <c r="AD35" i="37"/>
  <c r="AK35" i="37"/>
  <c r="AR35" i="37"/>
  <c r="AY35" i="37"/>
  <c r="BF35" i="37"/>
  <c r="BM35" i="37"/>
  <c r="CA35" i="37"/>
  <c r="CH35" i="37"/>
  <c r="CO35" i="37"/>
  <c r="CV35" i="37"/>
  <c r="DC35" i="37"/>
  <c r="DJ35" i="37"/>
  <c r="DQ35" i="37"/>
  <c r="DX35" i="37"/>
  <c r="EE35" i="37"/>
  <c r="I36" i="37"/>
  <c r="P36" i="37"/>
  <c r="W36" i="37"/>
  <c r="AD36" i="37"/>
  <c r="AK36" i="37"/>
  <c r="AR36" i="37"/>
  <c r="AY36" i="37"/>
  <c r="BF36" i="37"/>
  <c r="BM36" i="37"/>
  <c r="CA36" i="37"/>
  <c r="CH36" i="37"/>
  <c r="CO36" i="37"/>
  <c r="CV36" i="37"/>
  <c r="DC36" i="37"/>
  <c r="DJ36" i="37"/>
  <c r="DQ36" i="37"/>
  <c r="DX36" i="37"/>
  <c r="EE36" i="37"/>
  <c r="I37" i="37"/>
  <c r="P37" i="37"/>
  <c r="W37" i="37"/>
  <c r="AD37" i="37"/>
  <c r="AK37" i="37"/>
  <c r="AR37" i="37"/>
  <c r="AY37" i="37"/>
  <c r="BF37" i="37"/>
  <c r="BM37" i="37"/>
  <c r="CA37" i="37"/>
  <c r="CH37" i="37"/>
  <c r="CO37" i="37"/>
  <c r="CV37" i="37"/>
  <c r="DC37" i="37"/>
  <c r="DJ37" i="37"/>
  <c r="DQ37" i="37"/>
  <c r="DX37" i="37"/>
  <c r="EE37" i="37"/>
  <c r="I38" i="37"/>
  <c r="P38" i="37"/>
  <c r="W38" i="37"/>
  <c r="AD38" i="37"/>
  <c r="AK38" i="37"/>
  <c r="AR38" i="37"/>
  <c r="AY38" i="37"/>
  <c r="BF38" i="37"/>
  <c r="BM38" i="37"/>
  <c r="CA38" i="37"/>
  <c r="CH38" i="37"/>
  <c r="CO38" i="37"/>
  <c r="CV38" i="37"/>
  <c r="DC38" i="37"/>
  <c r="DJ38" i="37"/>
  <c r="DQ38" i="37"/>
  <c r="DX38" i="37"/>
  <c r="EE38" i="37"/>
  <c r="I39" i="37"/>
  <c r="P39" i="37"/>
  <c r="W39" i="37"/>
  <c r="AD39" i="37"/>
  <c r="AK39" i="37"/>
  <c r="AR39" i="37"/>
  <c r="AY39" i="37"/>
  <c r="BF39" i="37"/>
  <c r="BM39" i="37"/>
  <c r="CA39" i="37"/>
  <c r="CH39" i="37"/>
  <c r="CO39" i="37"/>
  <c r="CV39" i="37"/>
  <c r="DC39" i="37"/>
  <c r="DJ39" i="37"/>
  <c r="DQ39" i="37"/>
  <c r="DX39" i="37"/>
  <c r="EE39" i="37"/>
  <c r="I40" i="37"/>
  <c r="P40" i="37"/>
  <c r="W40" i="37"/>
  <c r="AD40" i="37"/>
  <c r="AK40" i="37"/>
  <c r="AR40" i="37"/>
  <c r="AY40" i="37"/>
  <c r="BF40" i="37"/>
  <c r="BM40" i="37"/>
  <c r="CA40" i="37"/>
  <c r="CH40" i="37"/>
  <c r="CO40" i="37"/>
  <c r="CV40" i="37"/>
  <c r="DC40" i="37"/>
  <c r="DJ40" i="37"/>
  <c r="DQ40" i="37"/>
  <c r="DX40" i="37"/>
  <c r="EE40" i="37"/>
  <c r="I41" i="37"/>
  <c r="P41" i="37"/>
  <c r="W41" i="37"/>
  <c r="AD41" i="37"/>
  <c r="AK41" i="37"/>
  <c r="AR41" i="37"/>
  <c r="AY41" i="37"/>
  <c r="BF41" i="37"/>
  <c r="BM41" i="37"/>
  <c r="CA41" i="37"/>
  <c r="CH41" i="37"/>
  <c r="CO41" i="37"/>
  <c r="CV41" i="37"/>
  <c r="DC41" i="37"/>
  <c r="DJ41" i="37"/>
  <c r="DQ41" i="37"/>
  <c r="DX41" i="37"/>
  <c r="EE41" i="37"/>
  <c r="I42" i="37"/>
  <c r="P42" i="37"/>
  <c r="W42" i="37"/>
  <c r="AD42" i="37"/>
  <c r="AK42" i="37"/>
  <c r="AR42" i="37"/>
  <c r="AY42" i="37"/>
  <c r="BF42" i="37"/>
  <c r="BM42" i="37"/>
  <c r="CA42" i="37"/>
  <c r="CH42" i="37"/>
  <c r="CO42" i="37"/>
  <c r="CV42" i="37"/>
  <c r="DC42" i="37"/>
  <c r="DJ42" i="37"/>
  <c r="DQ42" i="37"/>
  <c r="DX42" i="37"/>
  <c r="EE42" i="37"/>
  <c r="I43" i="37"/>
  <c r="P43" i="37"/>
  <c r="W43" i="37"/>
  <c r="AD43" i="37"/>
  <c r="AK43" i="37"/>
  <c r="AR43" i="37"/>
  <c r="AY43" i="37"/>
  <c r="BF43" i="37"/>
  <c r="BM43" i="37"/>
  <c r="CA43" i="37"/>
  <c r="CH43" i="37"/>
  <c r="CO43" i="37"/>
  <c r="CV43" i="37"/>
  <c r="DC43" i="37"/>
  <c r="DJ43" i="37"/>
  <c r="DQ43" i="37"/>
  <c r="DX43" i="37"/>
  <c r="EE43" i="37"/>
  <c r="I44" i="37"/>
  <c r="P44" i="37"/>
  <c r="W44" i="37"/>
  <c r="AD44" i="37"/>
  <c r="AK44" i="37"/>
  <c r="AR44" i="37"/>
  <c r="AY44" i="37"/>
  <c r="BF44" i="37"/>
  <c r="BM44" i="37"/>
  <c r="CA44" i="37"/>
  <c r="CH44" i="37"/>
  <c r="CO44" i="37"/>
  <c r="CV44" i="37"/>
  <c r="DC44" i="37"/>
  <c r="DJ44" i="37"/>
  <c r="DQ44" i="37"/>
  <c r="DX44" i="37"/>
  <c r="EE44" i="37"/>
  <c r="I45" i="37"/>
  <c r="P45" i="37"/>
  <c r="W45" i="37"/>
  <c r="AD45" i="37"/>
  <c r="AK45" i="37"/>
  <c r="AR45" i="37"/>
  <c r="AY45" i="37"/>
  <c r="BF45" i="37"/>
  <c r="BM45" i="37"/>
  <c r="CA45" i="37"/>
  <c r="CH45" i="37"/>
  <c r="CO45" i="37"/>
  <c r="CV45" i="37"/>
  <c r="DC45" i="37"/>
  <c r="DJ45" i="37"/>
  <c r="DQ45" i="37"/>
  <c r="DX45" i="37"/>
  <c r="EE45" i="37"/>
  <c r="I46" i="37"/>
  <c r="P46" i="37"/>
  <c r="W46" i="37"/>
  <c r="AD46" i="37"/>
  <c r="AK46" i="37"/>
  <c r="AR46" i="37"/>
  <c r="AY46" i="37"/>
  <c r="BF46" i="37"/>
  <c r="BM46" i="37"/>
  <c r="CA46" i="37"/>
  <c r="CH46" i="37"/>
  <c r="CO46" i="37"/>
  <c r="CV46" i="37"/>
  <c r="DC46" i="37"/>
  <c r="DJ46" i="37"/>
  <c r="DQ46" i="37"/>
  <c r="DX46" i="37"/>
  <c r="EE46" i="37"/>
  <c r="I47" i="37"/>
  <c r="P47" i="37"/>
  <c r="W47" i="37"/>
  <c r="AD47" i="37"/>
  <c r="AK47" i="37"/>
  <c r="AR47" i="37"/>
  <c r="AY47" i="37"/>
  <c r="BF47" i="37"/>
  <c r="BM47" i="37"/>
  <c r="CA47" i="37"/>
  <c r="CH47" i="37"/>
  <c r="CO47" i="37"/>
  <c r="CV47" i="37"/>
  <c r="DC47" i="37"/>
  <c r="DJ47" i="37"/>
  <c r="DQ47" i="37"/>
  <c r="DX47" i="37"/>
  <c r="EE47" i="37"/>
  <c r="I48" i="37"/>
  <c r="P48" i="37"/>
  <c r="W48" i="37"/>
  <c r="AD48" i="37"/>
  <c r="AK48" i="37"/>
  <c r="AR48" i="37"/>
  <c r="AY48" i="37"/>
  <c r="BF48" i="37"/>
  <c r="BM48" i="37"/>
  <c r="CA48" i="37"/>
  <c r="CH48" i="37"/>
  <c r="CO48" i="37"/>
  <c r="CV48" i="37"/>
  <c r="DC48" i="37"/>
  <c r="DJ48" i="37"/>
  <c r="DQ48" i="37"/>
  <c r="DX48" i="37"/>
  <c r="EE48" i="37"/>
  <c r="I49" i="37"/>
  <c r="P49" i="37"/>
  <c r="W49" i="37"/>
  <c r="AD49" i="37"/>
  <c r="AK49" i="37"/>
  <c r="AR49" i="37"/>
  <c r="AY49" i="37"/>
  <c r="BF49" i="37"/>
  <c r="BM49" i="37"/>
  <c r="CA49" i="37"/>
  <c r="CH49" i="37"/>
  <c r="CO49" i="37"/>
  <c r="CV49" i="37"/>
  <c r="DC49" i="37"/>
  <c r="DJ49" i="37"/>
  <c r="DQ49" i="37"/>
  <c r="DX49" i="37"/>
  <c r="EE49" i="37"/>
  <c r="I50" i="37"/>
  <c r="P50" i="37"/>
  <c r="W50" i="37"/>
  <c r="AD50" i="37"/>
  <c r="AK50" i="37"/>
  <c r="AR50" i="37"/>
  <c r="AY50" i="37"/>
  <c r="BF50" i="37"/>
  <c r="BM50" i="37"/>
  <c r="CA50" i="37"/>
  <c r="CH50" i="37"/>
  <c r="CO50" i="37"/>
  <c r="CV50" i="37"/>
  <c r="DC50" i="37"/>
  <c r="DJ50" i="37"/>
  <c r="DQ50" i="37"/>
  <c r="DX50" i="37"/>
  <c r="EE50" i="37"/>
  <c r="I51" i="37"/>
  <c r="P51" i="37"/>
  <c r="W51" i="37"/>
  <c r="AD51" i="37"/>
  <c r="AK51" i="37"/>
  <c r="AR51" i="37"/>
  <c r="AY51" i="37"/>
  <c r="BF51" i="37"/>
  <c r="BM51" i="37"/>
  <c r="CA51" i="37"/>
  <c r="CH51" i="37"/>
  <c r="CO51" i="37"/>
  <c r="CV51" i="37"/>
  <c r="DC51" i="37"/>
  <c r="DJ51" i="37"/>
  <c r="DQ51" i="37"/>
  <c r="DX51" i="37"/>
  <c r="EE51" i="37"/>
  <c r="I52" i="37"/>
  <c r="P52" i="37"/>
  <c r="W52" i="37"/>
  <c r="AD52" i="37"/>
  <c r="AK52" i="37"/>
  <c r="AR52" i="37"/>
  <c r="AY52" i="37"/>
  <c r="BF52" i="37"/>
  <c r="BM52" i="37"/>
  <c r="CA52" i="37"/>
  <c r="CH52" i="37"/>
  <c r="CO52" i="37"/>
  <c r="CV52" i="37"/>
  <c r="DC52" i="37"/>
  <c r="DJ52" i="37"/>
  <c r="DQ52" i="37"/>
  <c r="DX52" i="37"/>
  <c r="EE52" i="37"/>
  <c r="I53" i="37"/>
  <c r="P53" i="37"/>
  <c r="W53" i="37"/>
  <c r="AD53" i="37"/>
  <c r="AK53" i="37"/>
  <c r="AR53" i="37"/>
  <c r="AY53" i="37"/>
  <c r="BF53" i="37"/>
  <c r="BM53" i="37"/>
  <c r="CA53" i="37"/>
  <c r="CH53" i="37"/>
  <c r="CO53" i="37"/>
  <c r="CV53" i="37"/>
  <c r="DC53" i="37"/>
  <c r="DJ53" i="37"/>
  <c r="DQ53" i="37"/>
  <c r="DX53" i="37"/>
  <c r="EE53" i="37"/>
  <c r="I54" i="37"/>
  <c r="P54" i="37"/>
  <c r="W54" i="37"/>
  <c r="AD54" i="37"/>
  <c r="AK54" i="37"/>
  <c r="AR54" i="37"/>
  <c r="AY54" i="37"/>
  <c r="BF54" i="37"/>
  <c r="BM54" i="37"/>
  <c r="CA54" i="37"/>
  <c r="CH54" i="37"/>
  <c r="CO54" i="37"/>
  <c r="CV54" i="37"/>
  <c r="DC54" i="37"/>
  <c r="DJ54" i="37"/>
  <c r="DQ54" i="37"/>
  <c r="DX54" i="37"/>
  <c r="EE54" i="37"/>
  <c r="I55" i="37"/>
  <c r="P55" i="37"/>
  <c r="W55" i="37"/>
  <c r="AD55" i="37"/>
  <c r="AK55" i="37"/>
  <c r="AR55" i="37"/>
  <c r="AY55" i="37"/>
  <c r="BF55" i="37"/>
  <c r="BM55" i="37"/>
  <c r="CA55" i="37"/>
  <c r="CH55" i="37"/>
  <c r="CO55" i="37"/>
  <c r="CV55" i="37"/>
  <c r="DC55" i="37"/>
  <c r="DJ55" i="37"/>
  <c r="DQ55" i="37"/>
  <c r="DX55" i="37"/>
  <c r="EE55" i="37"/>
  <c r="I56" i="37"/>
  <c r="P56" i="37"/>
  <c r="W56" i="37"/>
  <c r="AD56" i="37"/>
  <c r="AK56" i="37"/>
  <c r="AR56" i="37"/>
  <c r="AY56" i="37"/>
  <c r="BF56" i="37"/>
  <c r="BM56" i="37"/>
  <c r="CA56" i="37"/>
  <c r="CH56" i="37"/>
  <c r="CO56" i="37"/>
  <c r="CV56" i="37"/>
  <c r="DC56" i="37"/>
  <c r="DJ56" i="37"/>
  <c r="DQ56" i="37"/>
  <c r="DX56" i="37"/>
  <c r="EE56" i="37"/>
  <c r="I57" i="37"/>
  <c r="P57" i="37"/>
  <c r="W57" i="37"/>
  <c r="AD57" i="37"/>
  <c r="AK57" i="37"/>
  <c r="AR57" i="37"/>
  <c r="AY57" i="37"/>
  <c r="BF57" i="37"/>
  <c r="BM57" i="37"/>
  <c r="CA57" i="37"/>
  <c r="CH57" i="37"/>
  <c r="CO57" i="37"/>
  <c r="CV57" i="37"/>
  <c r="DC57" i="37"/>
  <c r="DJ57" i="37"/>
  <c r="DQ57" i="37"/>
  <c r="DX57" i="37"/>
  <c r="EE57" i="37"/>
  <c r="I58" i="37"/>
  <c r="P58" i="37"/>
  <c r="W58" i="37"/>
  <c r="AD58" i="37"/>
  <c r="AK58" i="37"/>
  <c r="AR58" i="37"/>
  <c r="AY58" i="37"/>
  <c r="BF58" i="37"/>
  <c r="BM58" i="37"/>
  <c r="CA58" i="37"/>
  <c r="CH58" i="37"/>
  <c r="CO58" i="37"/>
  <c r="CV58" i="37"/>
  <c r="DC58" i="37"/>
  <c r="DJ58" i="37"/>
  <c r="DQ58" i="37"/>
  <c r="DX58" i="37"/>
  <c r="EE58" i="37"/>
  <c r="I59" i="37"/>
  <c r="P59" i="37"/>
  <c r="W59" i="37"/>
  <c r="AD59" i="37"/>
  <c r="AK59" i="37"/>
  <c r="AR59" i="37"/>
  <c r="AY59" i="37"/>
  <c r="BF59" i="37"/>
  <c r="BM59" i="37"/>
  <c r="CA59" i="37"/>
  <c r="CH59" i="37"/>
  <c r="CO59" i="37"/>
  <c r="CV59" i="37"/>
  <c r="DC59" i="37"/>
  <c r="DJ59" i="37"/>
  <c r="DQ59" i="37"/>
  <c r="DX59" i="37"/>
  <c r="EE59" i="37"/>
  <c r="I60" i="37"/>
  <c r="P60" i="37"/>
  <c r="W60" i="37"/>
  <c r="AD60" i="37"/>
  <c r="AK60" i="37"/>
  <c r="AR60" i="37"/>
  <c r="AY60" i="37"/>
  <c r="BF60" i="37"/>
  <c r="BM60" i="37"/>
  <c r="CA60" i="37"/>
  <c r="CH60" i="37"/>
  <c r="CO60" i="37"/>
  <c r="CV60" i="37"/>
  <c r="DC60" i="37"/>
  <c r="DJ60" i="37"/>
  <c r="DQ60" i="37"/>
  <c r="DX60" i="37"/>
  <c r="EE60" i="37"/>
  <c r="I61" i="37"/>
  <c r="P61" i="37"/>
  <c r="W61" i="37"/>
  <c r="AD61" i="37"/>
  <c r="AK61" i="37"/>
  <c r="AR61" i="37"/>
  <c r="AY61" i="37"/>
  <c r="BF61" i="37"/>
  <c r="BM61" i="37"/>
  <c r="CH61" i="37"/>
  <c r="CO61" i="37"/>
  <c r="CV61" i="37"/>
  <c r="DC61" i="37"/>
  <c r="DJ61" i="37"/>
  <c r="DQ61" i="37"/>
  <c r="DX61" i="37"/>
  <c r="EE61" i="37"/>
  <c r="I62" i="37"/>
  <c r="P62" i="37"/>
  <c r="W62" i="37"/>
  <c r="AD62" i="37"/>
  <c r="AK62" i="37"/>
  <c r="AR62" i="37"/>
  <c r="AY62" i="37"/>
  <c r="BF62" i="37"/>
  <c r="BM62" i="37"/>
  <c r="CH62" i="37"/>
  <c r="CO62" i="37"/>
  <c r="CV62" i="37"/>
  <c r="DC62" i="37"/>
  <c r="DJ62" i="37"/>
  <c r="DQ62" i="37"/>
  <c r="DX62" i="37"/>
  <c r="EE62" i="37"/>
  <c r="I63" i="37"/>
  <c r="P63" i="37"/>
  <c r="W63" i="37"/>
  <c r="AD63" i="37"/>
  <c r="AK63" i="37"/>
  <c r="AR63" i="37"/>
  <c r="AY63" i="37"/>
  <c r="BF63" i="37"/>
  <c r="BM63" i="37"/>
  <c r="CH63" i="37"/>
  <c r="CO63" i="37"/>
  <c r="CV63" i="37"/>
  <c r="DC63" i="37"/>
  <c r="DJ63" i="37"/>
  <c r="DQ63" i="37"/>
  <c r="DX63" i="37"/>
  <c r="EE63" i="37"/>
  <c r="I64" i="37"/>
  <c r="P64" i="37"/>
  <c r="W64" i="37"/>
  <c r="AD64" i="37"/>
  <c r="AK64" i="37"/>
  <c r="AR64" i="37"/>
  <c r="AY64" i="37"/>
  <c r="BF64" i="37"/>
  <c r="BM64" i="37"/>
  <c r="CH64" i="37"/>
  <c r="CO64" i="37"/>
  <c r="CV64" i="37"/>
  <c r="DC64" i="37"/>
  <c r="DJ64" i="37"/>
  <c r="DQ64" i="37"/>
  <c r="DX64" i="37"/>
  <c r="EE64" i="37"/>
  <c r="I65" i="37"/>
  <c r="P65" i="37"/>
  <c r="W65" i="37"/>
  <c r="AD65" i="37"/>
  <c r="AK65" i="37"/>
  <c r="AR65" i="37"/>
  <c r="AY65" i="37"/>
  <c r="BF65" i="37"/>
  <c r="BM65" i="37"/>
  <c r="CH65" i="37"/>
  <c r="CO65" i="37"/>
  <c r="CV65" i="37"/>
  <c r="DC65" i="37"/>
  <c r="DJ65" i="37"/>
  <c r="DQ65" i="37"/>
  <c r="DX65" i="37"/>
  <c r="EE65" i="37"/>
  <c r="I66" i="37"/>
  <c r="P66" i="37"/>
  <c r="W66" i="37"/>
  <c r="AD66" i="37"/>
  <c r="AK66" i="37"/>
  <c r="AR66" i="37"/>
  <c r="AY66" i="37"/>
  <c r="BF66" i="37"/>
  <c r="BM66" i="37"/>
  <c r="CH66" i="37"/>
  <c r="CO66" i="37"/>
  <c r="CV66" i="37"/>
  <c r="DC66" i="37"/>
  <c r="DJ66" i="37"/>
  <c r="DQ66" i="37"/>
  <c r="DX66" i="37"/>
  <c r="EE66" i="37"/>
  <c r="I67" i="37"/>
  <c r="P67" i="37"/>
  <c r="W67" i="37"/>
  <c r="AD67" i="37"/>
  <c r="AK67" i="37"/>
  <c r="AR67" i="37"/>
  <c r="AY67" i="37"/>
  <c r="BF67" i="37"/>
  <c r="BM67" i="37"/>
  <c r="CH67" i="37"/>
  <c r="CO67" i="37"/>
  <c r="CV67" i="37"/>
  <c r="DC67" i="37"/>
  <c r="DJ67" i="37"/>
  <c r="DQ67" i="37"/>
  <c r="DX67" i="37"/>
  <c r="EE67" i="37"/>
  <c r="I68" i="37"/>
  <c r="P68" i="37"/>
  <c r="W68" i="37"/>
  <c r="AD68" i="37"/>
  <c r="AK68" i="37"/>
  <c r="AR68" i="37"/>
  <c r="AY68" i="37"/>
  <c r="BF68" i="37"/>
  <c r="BM68" i="37"/>
  <c r="CH68" i="37"/>
  <c r="CO68" i="37"/>
  <c r="CV68" i="37"/>
  <c r="DC68" i="37"/>
  <c r="DJ68" i="37"/>
  <c r="DQ68" i="37"/>
  <c r="DX68" i="37"/>
  <c r="EE68" i="37"/>
  <c r="I69" i="37"/>
  <c r="P69" i="37"/>
  <c r="W69" i="37"/>
  <c r="AD69" i="37"/>
  <c r="AK69" i="37"/>
  <c r="AR69" i="37"/>
  <c r="AY69" i="37"/>
  <c r="BF69" i="37"/>
  <c r="BM69" i="37"/>
  <c r="CH69" i="37"/>
  <c r="CO69" i="37"/>
  <c r="CV69" i="37"/>
  <c r="DC69" i="37"/>
  <c r="DJ69" i="37"/>
  <c r="DQ69" i="37"/>
  <c r="DX69" i="37"/>
  <c r="EE69" i="37"/>
  <c r="I70" i="37"/>
  <c r="P70" i="37"/>
  <c r="W70" i="37"/>
  <c r="AD70" i="37"/>
  <c r="AK70" i="37"/>
  <c r="AR70" i="37"/>
  <c r="AY70" i="37"/>
  <c r="BF70" i="37"/>
  <c r="BM70" i="37"/>
  <c r="CH70" i="37"/>
  <c r="CO70" i="37"/>
  <c r="CV70" i="37"/>
  <c r="DC70" i="37"/>
  <c r="DJ70" i="37"/>
  <c r="DQ70" i="37"/>
  <c r="DX70" i="37"/>
  <c r="EE70" i="37"/>
  <c r="I71" i="37"/>
  <c r="P71" i="37"/>
  <c r="W71" i="37"/>
  <c r="AD71" i="37"/>
  <c r="AK71" i="37"/>
  <c r="AR71" i="37"/>
  <c r="AY71" i="37"/>
  <c r="BF71" i="37"/>
  <c r="BM71" i="37"/>
  <c r="CH71" i="37"/>
  <c r="CO71" i="37"/>
  <c r="CV71" i="37"/>
  <c r="DC71" i="37"/>
  <c r="DJ71" i="37"/>
  <c r="DQ71" i="37"/>
  <c r="DX71" i="37"/>
  <c r="EE71" i="37"/>
  <c r="I72" i="37"/>
  <c r="P72" i="37"/>
  <c r="W72" i="37"/>
  <c r="AD72" i="37"/>
  <c r="AK72" i="37"/>
  <c r="AR72" i="37"/>
  <c r="AY72" i="37"/>
  <c r="BF72" i="37"/>
  <c r="BM72" i="37"/>
  <c r="CH72" i="37"/>
  <c r="CO72" i="37"/>
  <c r="CV72" i="37"/>
  <c r="DC72" i="37"/>
  <c r="DJ72" i="37"/>
  <c r="DQ72" i="37"/>
  <c r="DX72" i="37"/>
  <c r="EE72" i="37"/>
  <c r="I73" i="37"/>
  <c r="P73" i="37"/>
  <c r="W73" i="37"/>
  <c r="AD73" i="37"/>
  <c r="AK73" i="37"/>
  <c r="AR73" i="37"/>
  <c r="AY73" i="37"/>
  <c r="BF73" i="37"/>
  <c r="BM73" i="37"/>
  <c r="CH73" i="37"/>
  <c r="CO73" i="37"/>
  <c r="CV73" i="37"/>
  <c r="DC73" i="37"/>
  <c r="DJ73" i="37"/>
  <c r="DQ73" i="37"/>
  <c r="DX73" i="37"/>
  <c r="EE73" i="37"/>
  <c r="I74" i="37"/>
  <c r="P74" i="37"/>
  <c r="W74" i="37"/>
  <c r="AD74" i="37"/>
  <c r="AK74" i="37"/>
  <c r="AR74" i="37"/>
  <c r="AY74" i="37"/>
  <c r="BF74" i="37"/>
  <c r="BM74" i="37"/>
  <c r="CH74" i="37"/>
  <c r="CO74" i="37"/>
  <c r="CV74" i="37"/>
  <c r="DC74" i="37"/>
  <c r="DJ74" i="37"/>
  <c r="DQ74" i="37"/>
  <c r="DX74" i="37"/>
  <c r="EE74" i="37"/>
  <c r="I75" i="37"/>
  <c r="P75" i="37"/>
  <c r="W75" i="37"/>
  <c r="AD75" i="37"/>
  <c r="AK75" i="37"/>
  <c r="AR75" i="37"/>
  <c r="AY75" i="37"/>
  <c r="BF75" i="37"/>
  <c r="BM75" i="37"/>
  <c r="CH75" i="37"/>
  <c r="CO75" i="37"/>
  <c r="CV75" i="37"/>
  <c r="DC75" i="37"/>
  <c r="DJ75" i="37"/>
  <c r="DQ75" i="37"/>
  <c r="DX75" i="37"/>
  <c r="EE75" i="37"/>
  <c r="I76" i="37"/>
  <c r="P76" i="37"/>
  <c r="W76" i="37"/>
  <c r="AD76" i="37"/>
  <c r="AK76" i="37"/>
  <c r="AR76" i="37"/>
  <c r="AY76" i="37"/>
  <c r="BF76" i="37"/>
  <c r="BM76" i="37"/>
  <c r="CH76" i="37"/>
  <c r="CO76" i="37"/>
  <c r="CV76" i="37"/>
  <c r="DC76" i="37"/>
  <c r="DJ76" i="37"/>
  <c r="DQ76" i="37"/>
  <c r="DX76" i="37"/>
  <c r="EE76" i="37"/>
  <c r="I77" i="37"/>
  <c r="P77" i="37"/>
  <c r="W77" i="37"/>
  <c r="AD77" i="37"/>
  <c r="AK77" i="37"/>
  <c r="AR77" i="37"/>
  <c r="AY77" i="37"/>
  <c r="BF77" i="37"/>
  <c r="BM77" i="37"/>
  <c r="CH77" i="37"/>
  <c r="CO77" i="37"/>
  <c r="CV77" i="37"/>
  <c r="DC77" i="37"/>
  <c r="DJ77" i="37"/>
  <c r="DQ77" i="37"/>
  <c r="DX77" i="37"/>
  <c r="EE77" i="37"/>
  <c r="I78" i="37"/>
  <c r="P78" i="37"/>
  <c r="W78" i="37"/>
  <c r="AD78" i="37"/>
  <c r="AK78" i="37"/>
  <c r="AR78" i="37"/>
  <c r="AY78" i="37"/>
  <c r="BF78" i="37"/>
  <c r="BM78" i="37"/>
  <c r="CH78" i="37"/>
  <c r="CO78" i="37"/>
  <c r="CV78" i="37"/>
  <c r="DC78" i="37"/>
  <c r="DJ78" i="37"/>
  <c r="DQ78" i="37"/>
  <c r="DX78" i="37"/>
  <c r="EE78" i="37"/>
  <c r="I79" i="37"/>
  <c r="P79" i="37"/>
  <c r="W79" i="37"/>
  <c r="AD79" i="37"/>
  <c r="AK79" i="37"/>
  <c r="AR79" i="37"/>
  <c r="AY79" i="37"/>
  <c r="BF79" i="37"/>
  <c r="BM79" i="37"/>
  <c r="CH79" i="37"/>
  <c r="CO79" i="37"/>
  <c r="CV79" i="37"/>
  <c r="DC79" i="37"/>
  <c r="DJ79" i="37"/>
  <c r="DQ79" i="37"/>
  <c r="DX79" i="37"/>
  <c r="EE79" i="37"/>
  <c r="I80" i="37"/>
  <c r="P80" i="37"/>
  <c r="W80" i="37"/>
  <c r="AD80" i="37"/>
  <c r="AK80" i="37"/>
  <c r="AR80" i="37"/>
  <c r="AY80" i="37"/>
  <c r="BF80" i="37"/>
  <c r="BM80" i="37"/>
  <c r="CH80" i="37"/>
  <c r="CO80" i="37"/>
  <c r="CV80" i="37"/>
  <c r="DC80" i="37"/>
  <c r="DJ80" i="37"/>
  <c r="DQ80" i="37"/>
  <c r="DX80" i="37"/>
  <c r="EE80" i="37"/>
  <c r="I81" i="37"/>
  <c r="P81" i="37"/>
  <c r="W81" i="37"/>
  <c r="AD81" i="37"/>
  <c r="AK81" i="37"/>
  <c r="AR81" i="37"/>
  <c r="AY81" i="37"/>
  <c r="BF81" i="37"/>
  <c r="BM81" i="37"/>
  <c r="CH81" i="37"/>
  <c r="CO81" i="37"/>
  <c r="CV81" i="37"/>
  <c r="DC81" i="37"/>
  <c r="DJ81" i="37"/>
  <c r="DQ81" i="37"/>
  <c r="DX81" i="37"/>
  <c r="EE81" i="37"/>
  <c r="I82" i="37"/>
  <c r="P82" i="37"/>
  <c r="W82" i="37"/>
  <c r="AD82" i="37"/>
  <c r="AK82" i="37"/>
  <c r="AR82" i="37"/>
  <c r="AY82" i="37"/>
  <c r="BF82" i="37"/>
  <c r="CH82" i="37"/>
  <c r="CO82" i="37"/>
  <c r="CV82" i="37"/>
  <c r="DC82" i="37"/>
  <c r="DJ82" i="37"/>
  <c r="DQ82" i="37"/>
  <c r="DX82" i="37"/>
  <c r="EE82" i="37"/>
  <c r="I83" i="37"/>
  <c r="P83" i="37"/>
  <c r="W83" i="37"/>
  <c r="AD83" i="37"/>
  <c r="AK83" i="37"/>
  <c r="AR83" i="37"/>
  <c r="AY83" i="37"/>
  <c r="BF83" i="37"/>
  <c r="CH83" i="37"/>
  <c r="CO83" i="37"/>
  <c r="CV83" i="37"/>
  <c r="DC83" i="37"/>
  <c r="DJ83" i="37"/>
  <c r="DQ83" i="37"/>
  <c r="DX83" i="37"/>
  <c r="EE83" i="37"/>
  <c r="I84" i="37"/>
  <c r="P84" i="37"/>
  <c r="W84" i="37"/>
  <c r="AD84" i="37"/>
  <c r="AK84" i="37"/>
  <c r="AR84" i="37"/>
  <c r="AY84" i="37"/>
  <c r="BF84" i="37"/>
  <c r="CH84" i="37"/>
  <c r="CO84" i="37"/>
  <c r="CV84" i="37"/>
  <c r="DC84" i="37"/>
  <c r="DJ84" i="37"/>
  <c r="DQ84" i="37"/>
  <c r="DX84" i="37"/>
  <c r="I85" i="37"/>
  <c r="P85" i="37"/>
  <c r="W85" i="37"/>
  <c r="AD85" i="37"/>
  <c r="AK85" i="37"/>
  <c r="AR85" i="37"/>
  <c r="AY85" i="37"/>
  <c r="BF85" i="37"/>
  <c r="CH85" i="37"/>
  <c r="CO85" i="37"/>
  <c r="CV85" i="37"/>
  <c r="DC85" i="37"/>
  <c r="DJ85" i="37"/>
  <c r="DQ85" i="37"/>
  <c r="DX85" i="37"/>
  <c r="I86" i="37"/>
  <c r="P86" i="37"/>
  <c r="W86" i="37"/>
  <c r="AD86" i="37"/>
  <c r="AK86" i="37"/>
  <c r="AR86" i="37"/>
  <c r="AY86" i="37"/>
  <c r="BF86" i="37"/>
  <c r="CH86" i="37"/>
  <c r="CO86" i="37"/>
  <c r="CV86" i="37"/>
  <c r="DC86" i="37"/>
  <c r="DJ86" i="37"/>
  <c r="DQ86" i="37"/>
  <c r="DX86" i="37"/>
  <c r="I87" i="37"/>
  <c r="P87" i="37"/>
  <c r="W87" i="37"/>
  <c r="AD87" i="37"/>
  <c r="AK87" i="37"/>
  <c r="AR87" i="37"/>
  <c r="AY87" i="37"/>
  <c r="BF87" i="37"/>
  <c r="CH87" i="37"/>
  <c r="CO87" i="37"/>
  <c r="CV87" i="37"/>
  <c r="DC87" i="37"/>
  <c r="DJ87" i="37"/>
  <c r="DQ87" i="37"/>
  <c r="DX87" i="37"/>
  <c r="I88" i="37"/>
  <c r="P88" i="37"/>
  <c r="W88" i="37"/>
  <c r="AD88" i="37"/>
  <c r="AK88" i="37"/>
  <c r="AR88" i="37"/>
  <c r="AY88" i="37"/>
  <c r="BF88" i="37"/>
  <c r="CH88" i="37"/>
  <c r="CO88" i="37"/>
  <c r="CV88" i="37"/>
  <c r="DC88" i="37"/>
  <c r="DJ88" i="37"/>
  <c r="DQ88" i="37"/>
  <c r="DX88" i="37"/>
  <c r="I89" i="37"/>
  <c r="P89" i="37"/>
  <c r="W89" i="37"/>
  <c r="AD89" i="37"/>
  <c r="AK89" i="37"/>
  <c r="AR89" i="37"/>
  <c r="AY89" i="37"/>
  <c r="BF89" i="37"/>
  <c r="CH89" i="37"/>
  <c r="CO89" i="37"/>
  <c r="CV89" i="37"/>
  <c r="DC89" i="37"/>
  <c r="DJ89" i="37"/>
  <c r="DQ89" i="37"/>
  <c r="DX89" i="37"/>
  <c r="I90" i="37"/>
  <c r="P90" i="37"/>
  <c r="W90" i="37"/>
  <c r="AD90" i="37"/>
  <c r="AK90" i="37"/>
  <c r="AR90" i="37"/>
  <c r="AY90" i="37"/>
  <c r="BF90" i="37"/>
  <c r="CH90" i="37"/>
  <c r="CO90" i="37"/>
  <c r="CV90" i="37"/>
  <c r="DC90" i="37"/>
  <c r="DJ90" i="37"/>
  <c r="DX90" i="37"/>
  <c r="I91" i="37"/>
  <c r="P91" i="37"/>
  <c r="W91" i="37"/>
  <c r="AD91" i="37"/>
  <c r="AK91" i="37"/>
  <c r="AR91" i="37"/>
  <c r="AY91" i="37"/>
  <c r="BF91" i="37"/>
  <c r="CH91" i="37"/>
  <c r="CO91" i="37"/>
  <c r="CV91" i="37"/>
  <c r="DC91" i="37"/>
  <c r="DJ91" i="37"/>
  <c r="DX91" i="37"/>
  <c r="I92" i="37"/>
  <c r="P92" i="37"/>
  <c r="W92" i="37"/>
  <c r="AD92" i="37"/>
  <c r="AK92" i="37"/>
  <c r="AR92" i="37"/>
  <c r="AY92" i="37"/>
  <c r="BF92" i="37"/>
  <c r="CH92" i="37"/>
  <c r="CO92" i="37"/>
  <c r="CV92" i="37"/>
  <c r="DC92" i="37"/>
  <c r="DJ92" i="37"/>
  <c r="DX92" i="37"/>
  <c r="I93" i="37"/>
  <c r="P93" i="37"/>
  <c r="W93" i="37"/>
  <c r="AD93" i="37"/>
  <c r="AK93" i="37"/>
  <c r="AR93" i="37"/>
  <c r="AY93" i="37"/>
  <c r="BF93" i="37"/>
  <c r="CH93" i="37"/>
  <c r="CO93" i="37"/>
  <c r="CV93" i="37"/>
  <c r="DC93" i="37"/>
  <c r="DJ93" i="37"/>
  <c r="DX93" i="37"/>
  <c r="I94" i="37"/>
  <c r="P94" i="37"/>
  <c r="W94" i="37"/>
  <c r="AD94" i="37"/>
  <c r="AK94" i="37"/>
  <c r="AR94" i="37"/>
  <c r="AY94" i="37"/>
  <c r="BF94" i="37"/>
  <c r="CH94" i="37"/>
  <c r="CO94" i="37"/>
  <c r="CV94" i="37"/>
  <c r="DC94" i="37"/>
  <c r="DJ94" i="37"/>
  <c r="DX94" i="37"/>
  <c r="I95" i="37"/>
  <c r="P95" i="37"/>
  <c r="W95" i="37"/>
  <c r="AD95" i="37"/>
  <c r="AK95" i="37"/>
  <c r="AR95" i="37"/>
  <c r="AY95" i="37"/>
  <c r="BF95" i="37"/>
  <c r="CH95" i="37"/>
  <c r="CO95" i="37"/>
  <c r="CV95" i="37"/>
  <c r="DC95" i="37"/>
  <c r="DJ95" i="37"/>
  <c r="DX95" i="37"/>
  <c r="I96" i="37"/>
  <c r="P96" i="37"/>
  <c r="W96" i="37"/>
  <c r="AD96" i="37"/>
  <c r="AK96" i="37"/>
  <c r="AR96" i="37"/>
  <c r="AY96" i="37"/>
  <c r="BF96" i="37"/>
  <c r="CH96" i="37"/>
  <c r="CO96" i="37"/>
  <c r="CV96" i="37"/>
  <c r="DC96" i="37"/>
  <c r="DJ96" i="37"/>
  <c r="DX96" i="37"/>
  <c r="I97" i="37"/>
  <c r="P97" i="37"/>
  <c r="W97" i="37"/>
  <c r="AD97" i="37"/>
  <c r="AK97" i="37"/>
  <c r="AR97" i="37"/>
  <c r="AY97" i="37"/>
  <c r="BF97" i="37"/>
  <c r="CH97" i="37"/>
  <c r="CO97" i="37"/>
  <c r="CV97" i="37"/>
  <c r="DC97" i="37"/>
  <c r="DJ97" i="37"/>
  <c r="DX97" i="37"/>
  <c r="I98" i="37"/>
  <c r="P98" i="37"/>
  <c r="W98" i="37"/>
  <c r="AD98" i="37"/>
  <c r="AK98" i="37"/>
  <c r="AR98" i="37"/>
  <c r="AY98" i="37"/>
  <c r="BF98" i="37"/>
  <c r="CH98" i="37"/>
  <c r="CO98" i="37"/>
  <c r="CV98" i="37"/>
  <c r="DC98" i="37"/>
  <c r="DJ98" i="37"/>
  <c r="DX98" i="37"/>
  <c r="I99" i="37"/>
  <c r="P99" i="37"/>
  <c r="W99" i="37"/>
  <c r="AD99" i="37"/>
  <c r="AK99" i="37"/>
  <c r="AR99" i="37"/>
  <c r="AY99" i="37"/>
  <c r="BF99" i="37"/>
  <c r="CH99" i="37"/>
  <c r="CO99" i="37"/>
  <c r="CV99" i="37"/>
  <c r="DC99" i="37"/>
  <c r="DJ99" i="37"/>
  <c r="I100" i="37"/>
  <c r="P100" i="37"/>
  <c r="W100" i="37"/>
  <c r="AD100" i="37"/>
  <c r="AK100" i="37"/>
  <c r="AR100" i="37"/>
  <c r="AY100" i="37"/>
  <c r="BF100" i="37"/>
  <c r="CH100" i="37"/>
  <c r="CO100" i="37"/>
  <c r="CV100" i="37"/>
  <c r="DC100" i="37"/>
  <c r="DJ100" i="37"/>
  <c r="I101" i="37"/>
  <c r="P101" i="37"/>
  <c r="W101" i="37"/>
  <c r="AD101" i="37"/>
  <c r="AK101" i="37"/>
  <c r="AR101" i="37"/>
  <c r="AY101" i="37"/>
  <c r="BF101" i="37"/>
  <c r="CH101" i="37"/>
  <c r="CO101" i="37"/>
  <c r="CV101" i="37"/>
  <c r="DC101" i="37"/>
  <c r="DJ101" i="37"/>
  <c r="I102" i="37"/>
  <c r="P102" i="37"/>
  <c r="W102" i="37"/>
  <c r="AD102" i="37"/>
  <c r="AK102" i="37"/>
  <c r="AR102" i="37"/>
  <c r="AY102" i="37"/>
  <c r="BF102" i="37"/>
  <c r="CH102" i="37"/>
  <c r="CO102" i="37"/>
  <c r="CV102" i="37"/>
  <c r="DC102" i="37"/>
  <c r="DJ102" i="37"/>
  <c r="I103" i="37"/>
  <c r="P103" i="37"/>
  <c r="W103" i="37"/>
  <c r="AD103" i="37"/>
  <c r="AK103" i="37"/>
  <c r="AR103" i="37"/>
  <c r="AY103" i="37"/>
  <c r="BF103" i="37"/>
  <c r="CH103" i="37"/>
  <c r="CO103" i="37"/>
  <c r="CV103" i="37"/>
  <c r="DC103" i="37"/>
  <c r="DJ103" i="37"/>
  <c r="I104" i="37"/>
  <c r="P104" i="37"/>
  <c r="W104" i="37"/>
  <c r="AD104" i="37"/>
  <c r="AK104" i="37"/>
  <c r="AR104" i="37"/>
  <c r="AY104" i="37"/>
  <c r="BF104" i="37"/>
  <c r="CH104" i="37"/>
  <c r="CO104" i="37"/>
  <c r="CV104" i="37"/>
  <c r="DC104" i="37"/>
  <c r="DJ104" i="37"/>
  <c r="I105" i="37"/>
  <c r="P105" i="37"/>
  <c r="W105" i="37"/>
  <c r="AD105" i="37"/>
  <c r="AK105" i="37"/>
  <c r="AR105" i="37"/>
  <c r="AY105" i="37"/>
  <c r="BF105" i="37"/>
  <c r="CH105" i="37"/>
  <c r="CO105" i="37"/>
  <c r="CV105" i="37"/>
  <c r="DC105" i="37"/>
  <c r="DJ105" i="37"/>
  <c r="I106" i="37"/>
  <c r="P106" i="37"/>
  <c r="W106" i="37"/>
  <c r="AD106" i="37"/>
  <c r="AK106" i="37"/>
  <c r="AR106" i="37"/>
  <c r="AY106" i="37"/>
  <c r="BF106" i="37"/>
  <c r="CH106" i="37"/>
  <c r="CO106" i="37"/>
  <c r="CV106" i="37"/>
  <c r="DC106" i="37"/>
  <c r="DJ106" i="37"/>
  <c r="I107" i="37"/>
  <c r="P107" i="37"/>
  <c r="W107" i="37"/>
  <c r="AD107" i="37"/>
  <c r="AK107" i="37"/>
  <c r="AR107" i="37"/>
  <c r="AY107" i="37"/>
  <c r="BF107" i="37"/>
  <c r="CH107" i="37"/>
  <c r="CO107" i="37"/>
  <c r="CV107" i="37"/>
  <c r="DC107" i="37"/>
  <c r="DJ107" i="37"/>
  <c r="I108" i="37"/>
  <c r="P108" i="37"/>
  <c r="W108" i="37"/>
  <c r="AD108" i="37"/>
  <c r="AK108" i="37"/>
  <c r="AR108" i="37"/>
  <c r="AY108" i="37"/>
  <c r="BF108" i="37"/>
  <c r="CH108" i="37"/>
  <c r="CO108" i="37"/>
  <c r="CV108" i="37"/>
  <c r="DC108" i="37"/>
  <c r="DJ108" i="37"/>
  <c r="I109" i="37"/>
  <c r="P109" i="37"/>
  <c r="W109" i="37"/>
  <c r="AD109" i="37"/>
  <c r="AK109" i="37"/>
  <c r="AR109" i="37"/>
  <c r="AY109" i="37"/>
  <c r="BF109" i="37"/>
  <c r="CH109" i="37"/>
  <c r="CO109" i="37"/>
  <c r="CV109" i="37"/>
  <c r="DC109" i="37"/>
  <c r="DJ109" i="37"/>
  <c r="I110" i="37"/>
  <c r="P110" i="37"/>
  <c r="W110" i="37"/>
  <c r="AD110" i="37"/>
  <c r="AK110" i="37"/>
  <c r="AR110" i="37"/>
  <c r="AY110" i="37"/>
  <c r="BF110" i="37"/>
  <c r="CH110" i="37"/>
  <c r="CO110" i="37"/>
  <c r="CV110" i="37"/>
  <c r="DC110" i="37"/>
  <c r="DJ110" i="37"/>
  <c r="I111" i="37"/>
  <c r="P111" i="37"/>
  <c r="W111" i="37"/>
  <c r="AD111" i="37"/>
  <c r="AK111" i="37"/>
  <c r="AR111" i="37"/>
  <c r="AY111" i="37"/>
  <c r="BF111" i="37"/>
  <c r="CH111" i="37"/>
  <c r="CO111" i="37"/>
  <c r="CV111" i="37"/>
  <c r="DC111" i="37"/>
  <c r="DJ111" i="37"/>
  <c r="I112" i="37"/>
  <c r="P112" i="37"/>
  <c r="W112" i="37"/>
  <c r="AD112" i="37"/>
  <c r="AK112" i="37"/>
  <c r="AR112" i="37"/>
  <c r="AY112" i="37"/>
  <c r="BF112" i="37"/>
  <c r="CH112" i="37"/>
  <c r="CO112" i="37"/>
  <c r="CV112" i="37"/>
  <c r="DC112" i="37"/>
  <c r="DJ112" i="37"/>
  <c r="I113" i="37"/>
  <c r="P113" i="37"/>
  <c r="W113" i="37"/>
  <c r="AD113" i="37"/>
  <c r="AK113" i="37"/>
  <c r="AR113" i="37"/>
  <c r="AY113" i="37"/>
  <c r="BF113" i="37"/>
  <c r="CH113" i="37"/>
  <c r="CO113" i="37"/>
  <c r="CV113" i="37"/>
  <c r="DC113" i="37"/>
  <c r="DJ113" i="37"/>
  <c r="I114" i="37"/>
  <c r="P114" i="37"/>
  <c r="W114" i="37"/>
  <c r="AD114" i="37"/>
  <c r="AK114" i="37"/>
  <c r="AR114" i="37"/>
  <c r="AY114" i="37"/>
  <c r="BF114" i="37"/>
  <c r="CH114" i="37"/>
  <c r="CO114" i="37"/>
  <c r="CV114" i="37"/>
  <c r="DC114" i="37"/>
  <c r="DJ114" i="37"/>
  <c r="I115" i="37"/>
  <c r="P115" i="37"/>
  <c r="W115" i="37"/>
  <c r="AD115" i="37"/>
  <c r="AK115" i="37"/>
  <c r="AR115" i="37"/>
  <c r="AY115" i="37"/>
  <c r="BF115" i="37"/>
  <c r="CO115" i="37"/>
  <c r="CV115" i="37"/>
  <c r="DC115" i="37"/>
  <c r="DJ115" i="37"/>
  <c r="I116" i="37"/>
  <c r="P116" i="37"/>
  <c r="W116" i="37"/>
  <c r="AD116" i="37"/>
  <c r="AK116" i="37"/>
  <c r="AR116" i="37"/>
  <c r="AY116" i="37"/>
  <c r="BF116" i="37"/>
  <c r="CO116" i="37"/>
  <c r="CV116" i="37"/>
  <c r="DC116" i="37"/>
  <c r="DJ116" i="37"/>
  <c r="I117" i="37"/>
  <c r="P117" i="37"/>
  <c r="W117" i="37"/>
  <c r="AD117" i="37"/>
  <c r="AK117" i="37"/>
  <c r="AR117" i="37"/>
  <c r="AY117" i="37"/>
  <c r="BF117" i="37"/>
  <c r="CO117" i="37"/>
  <c r="CV117" i="37"/>
  <c r="DC117" i="37"/>
  <c r="DJ117" i="37"/>
  <c r="I118" i="37"/>
  <c r="P118" i="37"/>
  <c r="W118" i="37"/>
  <c r="AD118" i="37"/>
  <c r="AK118" i="37"/>
  <c r="AR118" i="37"/>
  <c r="AY118" i="37"/>
  <c r="BF118" i="37"/>
  <c r="CO118" i="37"/>
  <c r="CV118" i="37"/>
  <c r="DC118" i="37"/>
  <c r="DJ118" i="37"/>
  <c r="I119" i="37"/>
  <c r="P119" i="37"/>
  <c r="W119" i="37"/>
  <c r="AD119" i="37"/>
  <c r="AK119" i="37"/>
  <c r="AR119" i="37"/>
  <c r="AY119" i="37"/>
  <c r="BF119" i="37"/>
  <c r="CO119" i="37"/>
  <c r="CV119" i="37"/>
  <c r="DC119" i="37"/>
  <c r="DJ119" i="37"/>
  <c r="I120" i="37"/>
  <c r="P120" i="37"/>
  <c r="W120" i="37"/>
  <c r="AD120" i="37"/>
  <c r="AK120" i="37"/>
  <c r="AR120" i="37"/>
  <c r="AY120" i="37"/>
  <c r="BF120" i="37"/>
  <c r="CO120" i="37"/>
  <c r="CV120" i="37"/>
  <c r="DC120" i="37"/>
  <c r="DJ120" i="37"/>
  <c r="I121" i="37"/>
  <c r="P121" i="37"/>
  <c r="W121" i="37"/>
  <c r="AD121" i="37"/>
  <c r="AK121" i="37"/>
  <c r="AR121" i="37"/>
  <c r="AY121" i="37"/>
  <c r="BF121" i="37"/>
  <c r="CO121" i="37"/>
  <c r="CV121" i="37"/>
  <c r="DC121" i="37"/>
  <c r="DJ121" i="37"/>
  <c r="I122" i="37"/>
  <c r="P122" i="37"/>
  <c r="W122" i="37"/>
  <c r="AD122" i="37"/>
  <c r="AK122" i="37"/>
  <c r="AR122" i="37"/>
  <c r="AY122" i="37"/>
  <c r="BF122" i="37"/>
  <c r="CO122" i="37"/>
  <c r="CV122" i="37"/>
  <c r="DC122" i="37"/>
  <c r="DJ122" i="37"/>
  <c r="I123" i="37"/>
  <c r="P123" i="37"/>
  <c r="W123" i="37"/>
  <c r="AD123" i="37"/>
  <c r="AK123" i="37"/>
  <c r="AR123" i="37"/>
  <c r="BF123" i="37"/>
  <c r="CO123" i="37"/>
  <c r="CV123" i="37"/>
  <c r="DC123" i="37"/>
  <c r="DJ123" i="37"/>
  <c r="I124" i="37"/>
  <c r="P124" i="37"/>
  <c r="W124" i="37"/>
  <c r="AD124" i="37"/>
  <c r="AK124" i="37"/>
  <c r="AR124" i="37"/>
  <c r="CO124" i="37"/>
  <c r="CV124" i="37"/>
  <c r="DC124" i="37"/>
  <c r="DJ124" i="37"/>
  <c r="I125" i="37"/>
  <c r="P125" i="37"/>
  <c r="W125" i="37"/>
  <c r="AD125" i="37"/>
  <c r="AK125" i="37"/>
  <c r="AR125" i="37"/>
  <c r="CO125" i="37"/>
  <c r="CV125" i="37"/>
  <c r="DC125" i="37"/>
  <c r="DJ125" i="37"/>
  <c r="I126" i="37"/>
  <c r="P126" i="37"/>
  <c r="W126" i="37"/>
  <c r="AD126" i="37"/>
  <c r="AK126" i="37"/>
  <c r="AR126" i="37"/>
  <c r="CO126" i="37"/>
  <c r="CV126" i="37"/>
  <c r="DC126" i="37"/>
  <c r="DJ126" i="37"/>
  <c r="I127" i="37"/>
  <c r="P127" i="37"/>
  <c r="W127" i="37"/>
  <c r="AD127" i="37"/>
  <c r="AK127" i="37"/>
  <c r="AR127" i="37"/>
  <c r="CO127" i="37"/>
  <c r="CV127" i="37"/>
  <c r="DC127" i="37"/>
  <c r="DJ127" i="37"/>
  <c r="I128" i="37"/>
  <c r="P128" i="37"/>
  <c r="W128" i="37"/>
  <c r="AD128" i="37"/>
  <c r="AK128" i="37"/>
  <c r="AR128" i="37"/>
  <c r="CO128" i="37"/>
  <c r="CV128" i="37"/>
  <c r="DC128" i="37"/>
  <c r="DJ128" i="37"/>
  <c r="I129" i="37"/>
  <c r="P129" i="37"/>
  <c r="W129" i="37"/>
  <c r="AD129" i="37"/>
  <c r="AK129" i="37"/>
  <c r="AR129" i="37"/>
  <c r="CO129" i="37"/>
  <c r="CV129" i="37"/>
  <c r="DC129" i="37"/>
  <c r="DJ129" i="37"/>
  <c r="I130" i="37"/>
  <c r="P130" i="37"/>
  <c r="W130" i="37"/>
  <c r="AD130" i="37"/>
  <c r="AK130" i="37"/>
  <c r="AR130" i="37"/>
  <c r="CO130" i="37"/>
  <c r="CV130" i="37"/>
  <c r="DC130" i="37"/>
  <c r="DJ130" i="37"/>
  <c r="I131" i="37"/>
  <c r="P131" i="37"/>
  <c r="W131" i="37"/>
  <c r="AD131" i="37"/>
  <c r="AK131" i="37"/>
  <c r="AR131" i="37"/>
  <c r="CO131" i="37"/>
  <c r="CV131" i="37"/>
  <c r="DC131" i="37"/>
  <c r="DJ131" i="37"/>
  <c r="I132" i="37"/>
  <c r="P132" i="37"/>
  <c r="W132" i="37"/>
  <c r="AD132" i="37"/>
  <c r="AK132" i="37"/>
  <c r="AR132" i="37"/>
  <c r="CO132" i="37"/>
  <c r="CV132" i="37"/>
  <c r="DC132" i="37"/>
  <c r="DJ132" i="37"/>
  <c r="I133" i="37"/>
  <c r="P133" i="37"/>
  <c r="W133" i="37"/>
  <c r="AD133" i="37"/>
  <c r="AK133" i="37"/>
  <c r="AR133" i="37"/>
  <c r="CO133" i="37"/>
  <c r="CV133" i="37"/>
  <c r="DC133" i="37"/>
  <c r="DJ133" i="37"/>
  <c r="I134" i="37"/>
  <c r="P134" i="37"/>
  <c r="W134" i="37"/>
  <c r="AD134" i="37"/>
  <c r="AK134" i="37"/>
  <c r="AR134" i="37"/>
  <c r="CO134" i="37"/>
  <c r="CV134" i="37"/>
  <c r="DC134" i="37"/>
  <c r="DJ134" i="37"/>
  <c r="I135" i="37"/>
  <c r="P135" i="37"/>
  <c r="W135" i="37"/>
  <c r="AD135" i="37"/>
  <c r="AK135" i="37"/>
  <c r="AR135" i="37"/>
  <c r="CO135" i="37"/>
  <c r="CV135" i="37"/>
  <c r="DC135" i="37"/>
  <c r="DJ135" i="37"/>
  <c r="I136" i="37"/>
  <c r="P136" i="37"/>
  <c r="W136" i="37"/>
  <c r="AD136" i="37"/>
  <c r="AK136" i="37"/>
  <c r="AR136" i="37"/>
  <c r="CO136" i="37"/>
  <c r="CV136" i="37"/>
  <c r="DC136" i="37"/>
  <c r="DJ136" i="37"/>
  <c r="I137" i="37"/>
  <c r="P137" i="37"/>
  <c r="W137" i="37"/>
  <c r="AD137" i="37"/>
  <c r="AK137" i="37"/>
  <c r="AR137" i="37"/>
  <c r="CO137" i="37"/>
  <c r="CV137" i="37"/>
  <c r="DC137" i="37"/>
  <c r="DJ137" i="37"/>
  <c r="I138" i="37"/>
  <c r="P138" i="37"/>
  <c r="W138" i="37"/>
  <c r="AK138" i="37"/>
  <c r="AR138" i="37"/>
  <c r="CO138" i="37"/>
  <c r="CV138" i="37"/>
  <c r="DC138" i="37"/>
  <c r="DJ138" i="37"/>
  <c r="I139" i="37"/>
  <c r="P139" i="37"/>
  <c r="W139" i="37"/>
  <c r="AK139" i="37"/>
  <c r="AR139" i="37"/>
  <c r="CO139" i="37"/>
  <c r="CV139" i="37"/>
  <c r="DC139" i="37"/>
  <c r="DJ139" i="37"/>
  <c r="I140" i="37"/>
  <c r="P140" i="37"/>
  <c r="W140" i="37"/>
  <c r="AK140" i="37"/>
  <c r="AR140" i="37"/>
  <c r="CO140" i="37"/>
  <c r="CV140" i="37"/>
  <c r="DC140" i="37"/>
  <c r="DJ140" i="37"/>
  <c r="I141" i="37"/>
  <c r="W141" i="37"/>
  <c r="AK141" i="37"/>
  <c r="AR141" i="37"/>
  <c r="CO141" i="37"/>
  <c r="CV141" i="37"/>
  <c r="DC141" i="37"/>
  <c r="DJ141" i="37"/>
  <c r="I142" i="37"/>
  <c r="W142" i="37"/>
  <c r="AK142" i="37"/>
  <c r="AR142" i="37"/>
  <c r="CO142" i="37"/>
  <c r="CV142" i="37"/>
  <c r="DC142" i="37"/>
  <c r="DJ142" i="37"/>
  <c r="I143" i="37"/>
  <c r="W143" i="37"/>
  <c r="AK143" i="37"/>
  <c r="AR143" i="37"/>
  <c r="CO143" i="37"/>
  <c r="CV143" i="37"/>
  <c r="DC143" i="37"/>
  <c r="DJ143" i="37"/>
  <c r="I144" i="37"/>
  <c r="W144" i="37"/>
  <c r="AK144" i="37"/>
  <c r="AR144" i="37"/>
  <c r="CO144" i="37"/>
  <c r="CV144" i="37"/>
  <c r="DC144" i="37"/>
  <c r="DJ144" i="37"/>
  <c r="I145" i="37"/>
  <c r="W145" i="37"/>
  <c r="AK145" i="37"/>
  <c r="AR145" i="37"/>
  <c r="CO145" i="37"/>
  <c r="CV145" i="37"/>
  <c r="DC145" i="37"/>
  <c r="DJ145" i="37"/>
  <c r="I146" i="37"/>
  <c r="W146" i="37"/>
  <c r="AK146" i="37"/>
  <c r="AR146" i="37"/>
  <c r="CO146" i="37"/>
  <c r="CV146" i="37"/>
  <c r="DC146" i="37"/>
  <c r="DJ146" i="37"/>
  <c r="I147" i="37"/>
  <c r="W147" i="37"/>
  <c r="AK147" i="37"/>
  <c r="AR147" i="37"/>
  <c r="CO147" i="37"/>
  <c r="CV147" i="37"/>
  <c r="DC147" i="37"/>
  <c r="DJ147" i="37"/>
  <c r="I148" i="37"/>
  <c r="W148" i="37"/>
  <c r="AK148" i="37"/>
  <c r="AR148" i="37"/>
  <c r="CO148" i="37"/>
  <c r="CV148" i="37"/>
  <c r="DC148" i="37"/>
  <c r="DJ148" i="37"/>
  <c r="I149" i="37"/>
  <c r="W149" i="37"/>
  <c r="AK149" i="37"/>
  <c r="AR149" i="37"/>
  <c r="CO149" i="37"/>
  <c r="CV149" i="37"/>
  <c r="DC149" i="37"/>
  <c r="DJ149" i="37"/>
  <c r="I150" i="37"/>
  <c r="W150" i="37"/>
  <c r="AK150" i="37"/>
  <c r="AR150" i="37"/>
  <c r="CO150" i="37"/>
  <c r="CV150" i="37"/>
  <c r="DC150" i="37"/>
  <c r="DJ150" i="37"/>
  <c r="I151" i="37"/>
  <c r="W151" i="37"/>
  <c r="AK151" i="37"/>
  <c r="AR151" i="37"/>
  <c r="CO151" i="37"/>
  <c r="CV151" i="37"/>
  <c r="DC151" i="37"/>
  <c r="DJ151" i="37"/>
  <c r="I152" i="37"/>
  <c r="W152" i="37"/>
  <c r="AK152" i="37"/>
  <c r="AR152" i="37"/>
  <c r="CO152" i="37"/>
  <c r="CV152" i="37"/>
  <c r="DC152" i="37"/>
  <c r="DJ152" i="37"/>
  <c r="I153" i="37"/>
  <c r="W153" i="37"/>
  <c r="AK153" i="37"/>
  <c r="AR153" i="37"/>
  <c r="CO153" i="37"/>
  <c r="CV153" i="37"/>
  <c r="DC153" i="37"/>
  <c r="DJ153" i="37"/>
  <c r="I154" i="37"/>
  <c r="W154" i="37"/>
  <c r="AK154" i="37"/>
  <c r="AR154" i="37"/>
  <c r="CO154" i="37"/>
  <c r="CV154" i="37"/>
  <c r="DC154" i="37"/>
  <c r="DJ154" i="37"/>
  <c r="I155" i="37"/>
  <c r="W155" i="37"/>
  <c r="AK155" i="37"/>
  <c r="AR155" i="37"/>
  <c r="CO155" i="37"/>
  <c r="CV155" i="37"/>
  <c r="DC155" i="37"/>
  <c r="DJ155" i="37"/>
  <c r="W156" i="37"/>
  <c r="AK156" i="37"/>
  <c r="AR156" i="37"/>
  <c r="CO156" i="37"/>
  <c r="CV156" i="37"/>
  <c r="DC156" i="37"/>
  <c r="DJ156" i="37"/>
  <c r="W157" i="37"/>
  <c r="AK157" i="37"/>
  <c r="AR157" i="37"/>
  <c r="CO157" i="37"/>
  <c r="CV157" i="37"/>
  <c r="DC157" i="37"/>
  <c r="DJ157" i="37"/>
  <c r="W158" i="37"/>
  <c r="AK158" i="37"/>
  <c r="AR158" i="37"/>
  <c r="CO158" i="37"/>
  <c r="CV158" i="37"/>
  <c r="DC158" i="37"/>
  <c r="DJ158" i="37"/>
  <c r="AK159" i="37"/>
  <c r="AR159" i="37"/>
  <c r="CO159" i="37"/>
  <c r="CV159" i="37"/>
  <c r="DC159" i="37"/>
  <c r="DJ159" i="37"/>
  <c r="AK160" i="37"/>
  <c r="AR160" i="37"/>
  <c r="CO160" i="37"/>
  <c r="CV160" i="37"/>
  <c r="DC160" i="37"/>
  <c r="DJ160" i="37"/>
  <c r="AK161" i="37"/>
  <c r="AR161" i="37"/>
  <c r="CO161" i="37"/>
  <c r="CV161" i="37"/>
  <c r="DC161" i="37"/>
  <c r="DJ161" i="37"/>
  <c r="AK162" i="37"/>
  <c r="AR162" i="37"/>
  <c r="CO162" i="37"/>
  <c r="CV162" i="37"/>
  <c r="DC162" i="37"/>
  <c r="DJ162" i="37"/>
  <c r="AK163" i="37"/>
  <c r="AR163" i="37"/>
  <c r="CO163" i="37"/>
  <c r="CV163" i="37"/>
  <c r="DC163" i="37"/>
  <c r="DJ163" i="37"/>
  <c r="AK164" i="37"/>
  <c r="AR164" i="37"/>
  <c r="CO164" i="37"/>
  <c r="CV164" i="37"/>
  <c r="DC164" i="37"/>
  <c r="DJ164" i="37"/>
  <c r="AK165" i="37"/>
  <c r="AR165" i="37"/>
  <c r="CO165" i="37"/>
  <c r="CV165" i="37"/>
  <c r="DC165" i="37"/>
  <c r="DJ165" i="37"/>
  <c r="AK166" i="37"/>
  <c r="AR166" i="37"/>
  <c r="CO166" i="37"/>
  <c r="CV166" i="37"/>
  <c r="DC166" i="37"/>
  <c r="DJ166" i="37"/>
  <c r="AK167" i="37"/>
  <c r="AR167" i="37"/>
  <c r="CO167" i="37"/>
  <c r="DC167" i="37"/>
  <c r="DJ167" i="37"/>
  <c r="AK168" i="37"/>
  <c r="AR168" i="37"/>
  <c r="CO168" i="37"/>
  <c r="DC168" i="37"/>
  <c r="DJ168" i="37"/>
  <c r="AK169" i="37"/>
  <c r="AR169" i="37"/>
  <c r="CO169" i="37"/>
  <c r="DC169" i="37"/>
  <c r="DJ169" i="37"/>
  <c r="AK170" i="37"/>
  <c r="AR170" i="37"/>
  <c r="CO170" i="37"/>
  <c r="DC170" i="37"/>
  <c r="DJ170" i="37"/>
  <c r="AK171" i="37"/>
  <c r="AR171" i="37"/>
  <c r="CO171" i="37"/>
  <c r="DC171" i="37"/>
  <c r="DJ171" i="37"/>
  <c r="AK172" i="37"/>
  <c r="AR172" i="37"/>
  <c r="CO172" i="37"/>
  <c r="DC172" i="37"/>
  <c r="DJ172" i="37"/>
  <c r="AK173" i="37"/>
  <c r="AR173" i="37"/>
  <c r="CO173" i="37"/>
  <c r="DC173" i="37"/>
  <c r="DJ173" i="37"/>
  <c r="AK174" i="37"/>
  <c r="AR174" i="37"/>
  <c r="CO174" i="37"/>
  <c r="DC174" i="37"/>
  <c r="DJ174" i="37"/>
  <c r="AK175" i="37"/>
  <c r="AR175" i="37"/>
  <c r="CO175" i="37"/>
  <c r="DC175" i="37"/>
  <c r="DJ175" i="37"/>
  <c r="AK176" i="37"/>
  <c r="AR176" i="37"/>
  <c r="CO176" i="37"/>
  <c r="DC176" i="37"/>
  <c r="DJ176" i="37"/>
  <c r="AK177" i="37"/>
  <c r="AR177" i="37"/>
  <c r="CO177" i="37"/>
  <c r="DC177" i="37"/>
  <c r="DJ177" i="37"/>
  <c r="AK178" i="37"/>
  <c r="AR178" i="37"/>
  <c r="CO178" i="37"/>
  <c r="DC178" i="37"/>
  <c r="DJ178" i="37"/>
  <c r="AK179" i="37"/>
  <c r="AR179" i="37"/>
  <c r="CO179" i="37"/>
  <c r="DC179" i="37"/>
  <c r="DJ179" i="37"/>
  <c r="AK180" i="37"/>
  <c r="AR180" i="37"/>
  <c r="CO180" i="37"/>
  <c r="DC180" i="37"/>
  <c r="DJ180" i="37"/>
  <c r="AK181" i="37"/>
  <c r="AR181" i="37"/>
  <c r="CO181" i="37"/>
  <c r="DC181" i="37"/>
  <c r="DJ181" i="37"/>
  <c r="AK182" i="37"/>
  <c r="AR182" i="37"/>
  <c r="CO182" i="37"/>
  <c r="DC182" i="37"/>
  <c r="DJ182" i="37"/>
  <c r="AK183" i="37"/>
  <c r="AR183" i="37"/>
  <c r="CO183" i="37"/>
  <c r="DJ183" i="37"/>
  <c r="AK184" i="37"/>
  <c r="AR184" i="37"/>
  <c r="CO184" i="37"/>
  <c r="DJ184" i="37"/>
  <c r="AK185" i="37"/>
  <c r="AR185" i="37"/>
  <c r="CO185" i="37"/>
  <c r="DJ185" i="37"/>
  <c r="AK186" i="37"/>
  <c r="AR186" i="37"/>
  <c r="CO186" i="37"/>
  <c r="DJ186" i="37"/>
  <c r="AK187" i="37"/>
  <c r="AR187" i="37"/>
  <c r="CO187" i="37"/>
  <c r="DJ187" i="37"/>
  <c r="AK188" i="37"/>
  <c r="AR188" i="37"/>
  <c r="CO188" i="37"/>
  <c r="DJ188" i="37"/>
  <c r="AK189" i="37"/>
  <c r="AR189" i="37"/>
  <c r="CO189" i="37"/>
  <c r="DJ189" i="37"/>
  <c r="AK190" i="37"/>
  <c r="AR190" i="37"/>
  <c r="CO190" i="37"/>
  <c r="DJ190" i="37"/>
  <c r="AK191" i="37"/>
  <c r="AR191" i="37"/>
  <c r="CO191" i="37"/>
  <c r="DJ191" i="37"/>
  <c r="AK192" i="37"/>
  <c r="AR192" i="37"/>
  <c r="CO192" i="37"/>
  <c r="DJ192" i="37"/>
  <c r="AK193" i="37"/>
  <c r="AR193" i="37"/>
  <c r="CO193" i="37"/>
  <c r="DJ193" i="37"/>
  <c r="AK194" i="37"/>
  <c r="AR194" i="37"/>
  <c r="CO194" i="37"/>
  <c r="DJ194" i="37"/>
  <c r="AK195" i="37"/>
  <c r="AR195" i="37"/>
  <c r="CO195" i="37"/>
  <c r="DJ195" i="37"/>
  <c r="AK196" i="37"/>
  <c r="AR196" i="37"/>
  <c r="CO196" i="37"/>
  <c r="DJ196" i="37"/>
  <c r="AK197" i="37"/>
  <c r="AR197" i="37"/>
  <c r="CO197" i="37"/>
  <c r="DJ197" i="37"/>
  <c r="AK198" i="37"/>
  <c r="AR198" i="37"/>
  <c r="CO198" i="37"/>
  <c r="DJ198" i="37"/>
  <c r="AK199" i="37"/>
  <c r="AR199" i="37"/>
  <c r="CO199" i="37"/>
  <c r="DJ199" i="37"/>
  <c r="AK200" i="37"/>
  <c r="AR200" i="37"/>
  <c r="CO200" i="37"/>
  <c r="DJ200" i="37"/>
  <c r="AK201" i="37"/>
  <c r="AR201" i="37"/>
  <c r="CO201" i="37"/>
  <c r="DJ201" i="37"/>
  <c r="AK202" i="37"/>
  <c r="AR202" i="37"/>
  <c r="CO202" i="37"/>
  <c r="DJ202" i="37"/>
  <c r="AK203" i="37"/>
  <c r="AR203" i="37"/>
  <c r="CO203" i="37"/>
  <c r="DJ203" i="37"/>
  <c r="AK204" i="37"/>
  <c r="AR204" i="37"/>
  <c r="CO204" i="37"/>
  <c r="DJ204" i="37"/>
  <c r="AK205" i="37"/>
  <c r="AR205" i="37"/>
  <c r="CO205" i="37"/>
  <c r="DJ205" i="37"/>
  <c r="AK206" i="37"/>
  <c r="AR206" i="37"/>
  <c r="CO206" i="37"/>
  <c r="DJ206" i="37"/>
  <c r="AK207" i="37"/>
  <c r="AR207" i="37"/>
  <c r="CO207" i="37"/>
  <c r="DJ207" i="37"/>
  <c r="AK208" i="37"/>
  <c r="AR208" i="37"/>
  <c r="CO208" i="37"/>
  <c r="DJ208" i="37"/>
  <c r="AK209" i="37"/>
  <c r="AR209" i="37"/>
  <c r="CO209" i="37"/>
  <c r="DJ209" i="37"/>
  <c r="AK210" i="37"/>
  <c r="AR210" i="37"/>
  <c r="CO210" i="37"/>
  <c r="DJ210" i="37"/>
  <c r="AK211" i="37"/>
  <c r="AR211" i="37"/>
  <c r="CO211" i="37"/>
  <c r="DJ211" i="37"/>
  <c r="AK212" i="37"/>
  <c r="AR212" i="37"/>
  <c r="DJ212" i="37"/>
  <c r="AK213" i="37"/>
  <c r="AR213" i="37"/>
  <c r="DJ213" i="37"/>
  <c r="AK214" i="37"/>
  <c r="AR214" i="37"/>
  <c r="DJ214" i="37"/>
  <c r="AK215" i="37"/>
  <c r="AR215" i="37"/>
  <c r="DJ215" i="37"/>
  <c r="AK216" i="37"/>
  <c r="AR216" i="37"/>
  <c r="DJ216" i="37"/>
  <c r="AK217" i="37"/>
  <c r="AR217" i="37"/>
  <c r="DJ217" i="37"/>
  <c r="AK218" i="37"/>
  <c r="AR218" i="37"/>
  <c r="DJ218" i="37"/>
  <c r="AK219" i="37"/>
  <c r="AR219" i="37"/>
  <c r="DJ219" i="37"/>
  <c r="AK220" i="37"/>
  <c r="AR220" i="37"/>
  <c r="DJ220" i="37"/>
  <c r="AK221" i="37"/>
  <c r="AR221" i="37"/>
  <c r="DJ221" i="37"/>
  <c r="AK222" i="37"/>
  <c r="AR222" i="37"/>
  <c r="DJ222" i="37"/>
  <c r="AK223" i="37"/>
  <c r="AR223" i="37"/>
  <c r="DJ223" i="37"/>
  <c r="AK224" i="37"/>
  <c r="AR224" i="37"/>
  <c r="DJ224" i="37"/>
  <c r="AK225" i="37"/>
  <c r="AR225" i="37"/>
  <c r="DJ225" i="37"/>
  <c r="AK226" i="37"/>
  <c r="AR226" i="37"/>
  <c r="DJ226" i="37"/>
  <c r="AK227" i="37"/>
  <c r="AR227" i="37"/>
  <c r="DJ227" i="37"/>
  <c r="AK228" i="37"/>
  <c r="AR228" i="37"/>
  <c r="DJ228" i="37"/>
  <c r="AK229" i="37"/>
  <c r="AR229" i="37"/>
  <c r="DJ229" i="37"/>
  <c r="AK230" i="37"/>
  <c r="AR230" i="37"/>
  <c r="DJ230" i="37"/>
  <c r="AK231" i="37"/>
  <c r="AR231" i="37"/>
  <c r="DJ231" i="37"/>
  <c r="AK232" i="37"/>
  <c r="AR232" i="37"/>
  <c r="DJ232" i="37"/>
  <c r="AK233" i="37"/>
  <c r="AR233" i="37"/>
  <c r="DJ233" i="37"/>
  <c r="AK234" i="37"/>
  <c r="AR234" i="37"/>
  <c r="DJ234" i="37"/>
  <c r="AK235" i="37"/>
  <c r="AR235" i="37"/>
  <c r="DJ235" i="37"/>
  <c r="AK236" i="37"/>
  <c r="AR236" i="37"/>
  <c r="DJ236" i="37"/>
  <c r="AK237" i="37"/>
  <c r="AR237" i="37"/>
  <c r="DJ237" i="37"/>
  <c r="AK238" i="37"/>
  <c r="AR238" i="37"/>
  <c r="DJ238" i="37"/>
  <c r="AK239" i="37"/>
  <c r="AR239" i="37"/>
  <c r="DJ239" i="37"/>
  <c r="AK240" i="37"/>
  <c r="AR240" i="37"/>
  <c r="DJ240" i="37"/>
  <c r="AR241" i="37"/>
  <c r="DJ241" i="37"/>
  <c r="AR242" i="37"/>
  <c r="DJ242" i="37"/>
  <c r="AR243" i="37"/>
  <c r="DJ243" i="37"/>
  <c r="AR244" i="37"/>
  <c r="DJ244" i="37"/>
  <c r="AR245" i="37"/>
  <c r="DJ245" i="37"/>
  <c r="AR246" i="37"/>
  <c r="DJ246" i="37"/>
  <c r="AR247" i="37"/>
  <c r="DJ247" i="37"/>
  <c r="AR248" i="37"/>
  <c r="DJ248" i="37"/>
  <c r="AR249" i="37"/>
  <c r="DJ249" i="37"/>
  <c r="AR250" i="37"/>
  <c r="DJ250" i="37"/>
  <c r="AR251" i="37"/>
  <c r="DJ251" i="37"/>
  <c r="AR252" i="37"/>
  <c r="DJ252" i="37"/>
  <c r="AR253" i="37"/>
  <c r="DJ253" i="37"/>
  <c r="AR254" i="37"/>
  <c r="DJ254" i="37"/>
  <c r="AR255" i="37"/>
  <c r="DJ255" i="37"/>
  <c r="AR256" i="37"/>
  <c r="DJ256" i="37"/>
  <c r="AR257" i="37"/>
  <c r="AR258" i="37"/>
  <c r="AR259" i="37"/>
  <c r="AR260" i="37"/>
  <c r="AR261" i="37"/>
  <c r="AR262" i="37"/>
  <c r="J3" i="36"/>
  <c r="B2" i="36" s="1"/>
  <c r="O3" i="36"/>
  <c r="B3" i="36" s="1"/>
  <c r="T3" i="36"/>
  <c r="C2" i="36" s="1"/>
  <c r="Y3" i="36"/>
  <c r="C3" i="36" s="1"/>
  <c r="AD3" i="36"/>
  <c r="D2" i="36" s="1"/>
  <c r="AI3" i="36"/>
  <c r="D3" i="36" s="1"/>
  <c r="AO3" i="36"/>
  <c r="AV3" i="36"/>
  <c r="BC3" i="36"/>
  <c r="BJ3" i="36"/>
  <c r="BQ3" i="36"/>
  <c r="BX3" i="36"/>
  <c r="CE3" i="36"/>
  <c r="CL3" i="36"/>
  <c r="CS3" i="36"/>
  <c r="CZ3" i="36"/>
  <c r="DG3" i="36"/>
  <c r="DN3" i="36"/>
  <c r="DU3" i="36"/>
  <c r="EB3" i="36"/>
  <c r="EI3" i="36"/>
  <c r="EP3" i="36"/>
  <c r="EW3" i="36"/>
  <c r="FD3" i="36"/>
  <c r="AO4" i="36"/>
  <c r="AV4" i="36"/>
  <c r="BC4" i="36"/>
  <c r="BJ4" i="36"/>
  <c r="BQ4" i="36"/>
  <c r="BX4" i="36"/>
  <c r="CE4" i="36"/>
  <c r="CL4" i="36"/>
  <c r="CS4" i="36"/>
  <c r="CZ4" i="36"/>
  <c r="DG4" i="36"/>
  <c r="DN4" i="36"/>
  <c r="DU4" i="36"/>
  <c r="EB4" i="36"/>
  <c r="EI4" i="36"/>
  <c r="EP4" i="36"/>
  <c r="EW4" i="36"/>
  <c r="FD4" i="36"/>
  <c r="AO5" i="36"/>
  <c r="AV5" i="36"/>
  <c r="BC5" i="36"/>
  <c r="BJ5" i="36"/>
  <c r="BQ5" i="36"/>
  <c r="BX5" i="36"/>
  <c r="CE5" i="36"/>
  <c r="CL5" i="36"/>
  <c r="CS5" i="36"/>
  <c r="CZ5" i="36"/>
  <c r="DG5" i="36"/>
  <c r="DN5" i="36"/>
  <c r="DU5" i="36"/>
  <c r="EB5" i="36"/>
  <c r="EI5" i="36"/>
  <c r="EP5" i="36"/>
  <c r="EW5" i="36"/>
  <c r="FD5" i="36"/>
  <c r="AO6" i="36"/>
  <c r="AV6" i="36"/>
  <c r="BC6" i="36"/>
  <c r="BJ6" i="36"/>
  <c r="BQ6" i="36"/>
  <c r="BX6" i="36"/>
  <c r="CE6" i="36"/>
  <c r="CL6" i="36"/>
  <c r="CS6" i="36"/>
  <c r="CZ6" i="36"/>
  <c r="DG6" i="36"/>
  <c r="DN6" i="36"/>
  <c r="DU6" i="36"/>
  <c r="EB6" i="36"/>
  <c r="EI6" i="36"/>
  <c r="EP6" i="36"/>
  <c r="EW6" i="36"/>
  <c r="FD6" i="36"/>
  <c r="AO7" i="36"/>
  <c r="AV7" i="36"/>
  <c r="BC7" i="36"/>
  <c r="BJ7" i="36"/>
  <c r="BQ7" i="36"/>
  <c r="BX7" i="36"/>
  <c r="CE7" i="36"/>
  <c r="CL7" i="36"/>
  <c r="CS7" i="36"/>
  <c r="CZ7" i="36"/>
  <c r="DG7" i="36"/>
  <c r="DN7" i="36"/>
  <c r="DU7" i="36"/>
  <c r="EB7" i="36"/>
  <c r="EI7" i="36"/>
  <c r="EP7" i="36"/>
  <c r="EW7" i="36"/>
  <c r="FD7" i="36"/>
  <c r="AO8" i="36"/>
  <c r="AV8" i="36"/>
  <c r="BC8" i="36"/>
  <c r="BJ8" i="36"/>
  <c r="BQ8" i="36"/>
  <c r="BX8" i="36"/>
  <c r="CE8" i="36"/>
  <c r="CL8" i="36"/>
  <c r="CS8" i="36"/>
  <c r="CZ8" i="36"/>
  <c r="DG8" i="36"/>
  <c r="DN8" i="36"/>
  <c r="DU8" i="36"/>
  <c r="EB8" i="36"/>
  <c r="EI8" i="36"/>
  <c r="EP8" i="36"/>
  <c r="EW8" i="36"/>
  <c r="FD8" i="36"/>
  <c r="AO9" i="36"/>
  <c r="AV9" i="36"/>
  <c r="BC9" i="36"/>
  <c r="BJ9" i="36"/>
  <c r="BQ9" i="36"/>
  <c r="BX9" i="36"/>
  <c r="CE9" i="36"/>
  <c r="CL9" i="36"/>
  <c r="CS9" i="36"/>
  <c r="CZ9" i="36"/>
  <c r="DG9" i="36"/>
  <c r="DN9" i="36"/>
  <c r="DU9" i="36"/>
  <c r="EB9" i="36"/>
  <c r="EI9" i="36"/>
  <c r="EP9" i="36"/>
  <c r="EW9" i="36"/>
  <c r="FD9" i="36"/>
  <c r="AO10" i="36"/>
  <c r="AV10" i="36"/>
  <c r="BC10" i="36"/>
  <c r="BJ10" i="36"/>
  <c r="BQ10" i="36"/>
  <c r="BX10" i="36"/>
  <c r="CE10" i="36"/>
  <c r="CL10" i="36"/>
  <c r="CS10" i="36"/>
  <c r="CZ10" i="36"/>
  <c r="DG10" i="36"/>
  <c r="DN10" i="36"/>
  <c r="DU10" i="36"/>
  <c r="EB10" i="36"/>
  <c r="EI10" i="36"/>
  <c r="EP10" i="36"/>
  <c r="EW10" i="36"/>
  <c r="FD10" i="36"/>
  <c r="AO11" i="36"/>
  <c r="AV11" i="36"/>
  <c r="BC11" i="36"/>
  <c r="BJ11" i="36"/>
  <c r="BQ11" i="36"/>
  <c r="BX11" i="36"/>
  <c r="CE11" i="36"/>
  <c r="CL11" i="36"/>
  <c r="CS11" i="36"/>
  <c r="CZ11" i="36"/>
  <c r="DG11" i="36"/>
  <c r="DN11" i="36"/>
  <c r="DU11" i="36"/>
  <c r="EB11" i="36"/>
  <c r="EI11" i="36"/>
  <c r="EP11" i="36"/>
  <c r="EW11" i="36"/>
  <c r="FD11" i="36"/>
  <c r="AO12" i="36"/>
  <c r="AV12" i="36"/>
  <c r="BC12" i="36"/>
  <c r="BJ12" i="36"/>
  <c r="BQ12" i="36"/>
  <c r="BX12" i="36"/>
  <c r="CE12" i="36"/>
  <c r="CL12" i="36"/>
  <c r="CS12" i="36"/>
  <c r="CZ12" i="36"/>
  <c r="DG12" i="36"/>
  <c r="DN12" i="36"/>
  <c r="DU12" i="36"/>
  <c r="EB12" i="36"/>
  <c r="EI12" i="36"/>
  <c r="EP12" i="36"/>
  <c r="EW12" i="36"/>
  <c r="FD12" i="36"/>
  <c r="AO13" i="36"/>
  <c r="AV13" i="36"/>
  <c r="BC13" i="36"/>
  <c r="BJ13" i="36"/>
  <c r="BQ13" i="36"/>
  <c r="BX13" i="36"/>
  <c r="CE13" i="36"/>
  <c r="CL13" i="36"/>
  <c r="CS13" i="36"/>
  <c r="CZ13" i="36"/>
  <c r="DG13" i="36"/>
  <c r="DN13" i="36"/>
  <c r="DU13" i="36"/>
  <c r="EB13" i="36"/>
  <c r="EI13" i="36"/>
  <c r="EP13" i="36"/>
  <c r="EW13" i="36"/>
  <c r="FD13" i="36"/>
  <c r="AO14" i="36"/>
  <c r="AV14" i="36"/>
  <c r="BC14" i="36"/>
  <c r="BJ14" i="36"/>
  <c r="BQ14" i="36"/>
  <c r="BX14" i="36"/>
  <c r="CE14" i="36"/>
  <c r="CL14" i="36"/>
  <c r="CS14" i="36"/>
  <c r="CZ14" i="36"/>
  <c r="DG14" i="36"/>
  <c r="DN14" i="36"/>
  <c r="DU14" i="36"/>
  <c r="EB14" i="36"/>
  <c r="EI14" i="36"/>
  <c r="EP14" i="36"/>
  <c r="EW14" i="36"/>
  <c r="FD14" i="36"/>
  <c r="AO15" i="36"/>
  <c r="AV15" i="36"/>
  <c r="BC15" i="36"/>
  <c r="BJ15" i="36"/>
  <c r="BQ15" i="36"/>
  <c r="BX15" i="36"/>
  <c r="CE15" i="36"/>
  <c r="CL15" i="36"/>
  <c r="CS15" i="36"/>
  <c r="CZ15" i="36"/>
  <c r="DG15" i="36"/>
  <c r="DN15" i="36"/>
  <c r="DU15" i="36"/>
  <c r="EB15" i="36"/>
  <c r="EI15" i="36"/>
  <c r="EP15" i="36"/>
  <c r="EW15" i="36"/>
  <c r="FD15" i="36"/>
  <c r="AO16" i="36"/>
  <c r="AV16" i="36"/>
  <c r="BC16" i="36"/>
  <c r="BJ16" i="36"/>
  <c r="BQ16" i="36"/>
  <c r="BX16" i="36"/>
  <c r="CE16" i="36"/>
  <c r="CL16" i="36"/>
  <c r="CS16" i="36"/>
  <c r="CZ16" i="36"/>
  <c r="DG16" i="36"/>
  <c r="DN16" i="36"/>
  <c r="DU16" i="36"/>
  <c r="EB16" i="36"/>
  <c r="EI16" i="36"/>
  <c r="EP16" i="36"/>
  <c r="EW16" i="36"/>
  <c r="FD16" i="36"/>
  <c r="AO17" i="36"/>
  <c r="AV17" i="36"/>
  <c r="BC17" i="36"/>
  <c r="BJ17" i="36"/>
  <c r="BQ17" i="36"/>
  <c r="BX17" i="36"/>
  <c r="CE17" i="36"/>
  <c r="CL17" i="36"/>
  <c r="CS17" i="36"/>
  <c r="CZ17" i="36"/>
  <c r="DG17" i="36"/>
  <c r="DN17" i="36"/>
  <c r="DU17" i="36"/>
  <c r="EB17" i="36"/>
  <c r="EI17" i="36"/>
  <c r="EP17" i="36"/>
  <c r="EW17" i="36"/>
  <c r="FD17" i="36"/>
  <c r="AO18" i="36"/>
  <c r="AV18" i="36"/>
  <c r="BC18" i="36"/>
  <c r="BJ18" i="36"/>
  <c r="BQ18" i="36"/>
  <c r="BX18" i="36"/>
  <c r="CE18" i="36"/>
  <c r="CL18" i="36"/>
  <c r="CS18" i="36"/>
  <c r="CZ18" i="36"/>
  <c r="DG18" i="36"/>
  <c r="DN18" i="36"/>
  <c r="DU18" i="36"/>
  <c r="EB18" i="36"/>
  <c r="EI18" i="36"/>
  <c r="EP18" i="36"/>
  <c r="EW18" i="36"/>
  <c r="FD18" i="36"/>
  <c r="AO19" i="36"/>
  <c r="AV19" i="36"/>
  <c r="BC19" i="36"/>
  <c r="BJ19" i="36"/>
  <c r="BQ19" i="36"/>
  <c r="BX19" i="36"/>
  <c r="CE19" i="36"/>
  <c r="CL19" i="36"/>
  <c r="CS19" i="36"/>
  <c r="CZ19" i="36"/>
  <c r="DG19" i="36"/>
  <c r="DN19" i="36"/>
  <c r="DU19" i="36"/>
  <c r="EB19" i="36"/>
  <c r="EI19" i="36"/>
  <c r="EP19" i="36"/>
  <c r="EW19" i="36"/>
  <c r="FD19" i="36"/>
  <c r="AO20" i="36"/>
  <c r="AV20" i="36"/>
  <c r="BC20" i="36"/>
  <c r="BJ20" i="36"/>
  <c r="BQ20" i="36"/>
  <c r="BX20" i="36"/>
  <c r="CE20" i="36"/>
  <c r="CL20" i="36"/>
  <c r="CS20" i="36"/>
  <c r="CZ20" i="36"/>
  <c r="DG20" i="36"/>
  <c r="DN20" i="36"/>
  <c r="DU20" i="36"/>
  <c r="EB20" i="36"/>
  <c r="EI20" i="36"/>
  <c r="EP20" i="36"/>
  <c r="EW20" i="36"/>
  <c r="FD20" i="36"/>
  <c r="AO21" i="36"/>
  <c r="AV21" i="36"/>
  <c r="BC21" i="36"/>
  <c r="BJ21" i="36"/>
  <c r="BQ21" i="36"/>
  <c r="BX21" i="36"/>
  <c r="CE21" i="36"/>
  <c r="CL21" i="36"/>
  <c r="CS21" i="36"/>
  <c r="CZ21" i="36"/>
  <c r="DG21" i="36"/>
  <c r="DN21" i="36"/>
  <c r="DU21" i="36"/>
  <c r="EB21" i="36"/>
  <c r="EI21" i="36"/>
  <c r="EP21" i="36"/>
  <c r="EW21" i="36"/>
  <c r="FD21" i="36"/>
  <c r="AO22" i="36"/>
  <c r="AV22" i="36"/>
  <c r="BC22" i="36"/>
  <c r="BJ22" i="36"/>
  <c r="BQ22" i="36"/>
  <c r="BX22" i="36"/>
  <c r="CE22" i="36"/>
  <c r="CL22" i="36"/>
  <c r="CS22" i="36"/>
  <c r="CZ22" i="36"/>
  <c r="DG22" i="36"/>
  <c r="DN22" i="36"/>
  <c r="DU22" i="36"/>
  <c r="EB22" i="36"/>
  <c r="EI22" i="36"/>
  <c r="EP22" i="36"/>
  <c r="EW22" i="36"/>
  <c r="FD22" i="36"/>
  <c r="AO23" i="36"/>
  <c r="AV23" i="36"/>
  <c r="BC23" i="36"/>
  <c r="BJ23" i="36"/>
  <c r="BQ23" i="36"/>
  <c r="BX23" i="36"/>
  <c r="CE23" i="36"/>
  <c r="CL23" i="36"/>
  <c r="CS23" i="36"/>
  <c r="CZ23" i="36"/>
  <c r="DG23" i="36"/>
  <c r="DN23" i="36"/>
  <c r="DU23" i="36"/>
  <c r="EB23" i="36"/>
  <c r="EI23" i="36"/>
  <c r="EP23" i="36"/>
  <c r="EW23" i="36"/>
  <c r="FD23" i="36"/>
  <c r="AO24" i="36"/>
  <c r="AV24" i="36"/>
  <c r="BC24" i="36"/>
  <c r="BJ24" i="36"/>
  <c r="BQ24" i="36"/>
  <c r="BX24" i="36"/>
  <c r="CE24" i="36"/>
  <c r="CL24" i="36"/>
  <c r="CS24" i="36"/>
  <c r="CZ24" i="36"/>
  <c r="DG24" i="36"/>
  <c r="DN24" i="36"/>
  <c r="DU24" i="36"/>
  <c r="EB24" i="36"/>
  <c r="EI24" i="36"/>
  <c r="EP24" i="36"/>
  <c r="EW24" i="36"/>
  <c r="FD24" i="36"/>
  <c r="AO25" i="36"/>
  <c r="AV25" i="36"/>
  <c r="BC25" i="36"/>
  <c r="BJ25" i="36"/>
  <c r="BQ25" i="36"/>
  <c r="BX25" i="36"/>
  <c r="CE25" i="36"/>
  <c r="CL25" i="36"/>
  <c r="CS25" i="36"/>
  <c r="CZ25" i="36"/>
  <c r="DG25" i="36"/>
  <c r="DN25" i="36"/>
  <c r="DU25" i="36"/>
  <c r="EB25" i="36"/>
  <c r="EI25" i="36"/>
  <c r="EP25" i="36"/>
  <c r="EW25" i="36"/>
  <c r="FD25" i="36"/>
  <c r="AO26" i="36"/>
  <c r="AV26" i="36"/>
  <c r="BC26" i="36"/>
  <c r="BJ26" i="36"/>
  <c r="BQ26" i="36"/>
  <c r="BX26" i="36"/>
  <c r="CE26" i="36"/>
  <c r="CL26" i="36"/>
  <c r="CS26" i="36"/>
  <c r="CZ26" i="36"/>
  <c r="DG26" i="36"/>
  <c r="DN26" i="36"/>
  <c r="DU26" i="36"/>
  <c r="EB26" i="36"/>
  <c r="EI26" i="36"/>
  <c r="EP26" i="36"/>
  <c r="EW26" i="36"/>
  <c r="FD26" i="36"/>
  <c r="AO27" i="36"/>
  <c r="AV27" i="36"/>
  <c r="BC27" i="36"/>
  <c r="BJ27" i="36"/>
  <c r="BQ27" i="36"/>
  <c r="BX27" i="36"/>
  <c r="CE27" i="36"/>
  <c r="CL27" i="36"/>
  <c r="CS27" i="36"/>
  <c r="CZ27" i="36"/>
  <c r="DG27" i="36"/>
  <c r="DN27" i="36"/>
  <c r="DU27" i="36"/>
  <c r="EB27" i="36"/>
  <c r="EI27" i="36"/>
  <c r="EP27" i="36"/>
  <c r="EW27" i="36"/>
  <c r="FD27" i="36"/>
  <c r="AO28" i="36"/>
  <c r="AV28" i="36"/>
  <c r="BC28" i="36"/>
  <c r="BJ28" i="36"/>
  <c r="BQ28" i="36"/>
  <c r="BX28" i="36"/>
  <c r="CE28" i="36"/>
  <c r="CL28" i="36"/>
  <c r="CS28" i="36"/>
  <c r="CZ28" i="36"/>
  <c r="DG28" i="36"/>
  <c r="DN28" i="36"/>
  <c r="DU28" i="36"/>
  <c r="EB28" i="36"/>
  <c r="EI28" i="36"/>
  <c r="EP28" i="36"/>
  <c r="EW28" i="36"/>
  <c r="FD28" i="36"/>
  <c r="AO29" i="36"/>
  <c r="AV29" i="36"/>
  <c r="BC29" i="36"/>
  <c r="BJ29" i="36"/>
  <c r="BQ29" i="36"/>
  <c r="BX29" i="36"/>
  <c r="CE29" i="36"/>
  <c r="CL29" i="36"/>
  <c r="CS29" i="36"/>
  <c r="CZ29" i="36"/>
  <c r="DG29" i="36"/>
  <c r="DN29" i="36"/>
  <c r="DU29" i="36"/>
  <c r="EB29" i="36"/>
  <c r="EI29" i="36"/>
  <c r="EP29" i="36"/>
  <c r="EW29" i="36"/>
  <c r="FD29" i="36"/>
  <c r="AO30" i="36"/>
  <c r="AV30" i="36"/>
  <c r="BC30" i="36"/>
  <c r="BJ30" i="36"/>
  <c r="BQ30" i="36"/>
  <c r="BX30" i="36"/>
  <c r="CE30" i="36"/>
  <c r="CL30" i="36"/>
  <c r="CS30" i="36"/>
  <c r="CZ30" i="36"/>
  <c r="DG30" i="36"/>
  <c r="DN30" i="36"/>
  <c r="DU30" i="36"/>
  <c r="EB30" i="36"/>
  <c r="EI30" i="36"/>
  <c r="EP30" i="36"/>
  <c r="EW30" i="36"/>
  <c r="FD30" i="36"/>
  <c r="AO31" i="36"/>
  <c r="AV31" i="36"/>
  <c r="BC31" i="36"/>
  <c r="BJ31" i="36"/>
  <c r="BQ31" i="36"/>
  <c r="BX31" i="36"/>
  <c r="CE31" i="36"/>
  <c r="CL31" i="36"/>
  <c r="CS31" i="36"/>
  <c r="CZ31" i="36"/>
  <c r="DG31" i="36"/>
  <c r="DN31" i="36"/>
  <c r="DU31" i="36"/>
  <c r="EB31" i="36"/>
  <c r="EI31" i="36"/>
  <c r="EP31" i="36"/>
  <c r="EW31" i="36"/>
  <c r="FD31" i="36"/>
  <c r="AO32" i="36"/>
  <c r="AV32" i="36"/>
  <c r="BC32" i="36"/>
  <c r="BJ32" i="36"/>
  <c r="BQ32" i="36"/>
  <c r="BX32" i="36"/>
  <c r="CE32" i="36"/>
  <c r="CL32" i="36"/>
  <c r="CS32" i="36"/>
  <c r="CZ32" i="36"/>
  <c r="DG32" i="36"/>
  <c r="DN32" i="36"/>
  <c r="DU32" i="36"/>
  <c r="EB32" i="36"/>
  <c r="EI32" i="36"/>
  <c r="EP32" i="36"/>
  <c r="EW32" i="36"/>
  <c r="FD32" i="36"/>
  <c r="AO33" i="36"/>
  <c r="AV33" i="36"/>
  <c r="BC33" i="36"/>
  <c r="BJ33" i="36"/>
  <c r="BQ33" i="36"/>
  <c r="BX33" i="36"/>
  <c r="CE33" i="36"/>
  <c r="CL33" i="36"/>
  <c r="CS33" i="36"/>
  <c r="CZ33" i="36"/>
  <c r="DG33" i="36"/>
  <c r="DN33" i="36"/>
  <c r="DU33" i="36"/>
  <c r="EB33" i="36"/>
  <c r="EI33" i="36"/>
  <c r="EP33" i="36"/>
  <c r="EW33" i="36"/>
  <c r="FD33" i="36"/>
  <c r="AO34" i="36"/>
  <c r="AV34" i="36"/>
  <c r="BC34" i="36"/>
  <c r="BJ34" i="36"/>
  <c r="BQ34" i="36"/>
  <c r="BX34" i="36"/>
  <c r="CE34" i="36"/>
  <c r="CL34" i="36"/>
  <c r="CS34" i="36"/>
  <c r="CZ34" i="36"/>
  <c r="DG34" i="36"/>
  <c r="DN34" i="36"/>
  <c r="DU34" i="36"/>
  <c r="EB34" i="36"/>
  <c r="EI34" i="36"/>
  <c r="EP34" i="36"/>
  <c r="EW34" i="36"/>
  <c r="FD34" i="36"/>
  <c r="AO35" i="36"/>
  <c r="AV35" i="36"/>
  <c r="BC35" i="36"/>
  <c r="BJ35" i="36"/>
  <c r="BQ35" i="36"/>
  <c r="BX35" i="36"/>
  <c r="CE35" i="36"/>
  <c r="CL35" i="36"/>
  <c r="CS35" i="36"/>
  <c r="CZ35" i="36"/>
  <c r="DG35" i="36"/>
  <c r="DN35" i="36"/>
  <c r="DU35" i="36"/>
  <c r="EB35" i="36"/>
  <c r="EI35" i="36"/>
  <c r="EP35" i="36"/>
  <c r="EW35" i="36"/>
  <c r="FD35" i="36"/>
  <c r="AO36" i="36"/>
  <c r="AV36" i="36"/>
  <c r="BC36" i="36"/>
  <c r="BJ36" i="36"/>
  <c r="BQ36" i="36"/>
  <c r="BX36" i="36"/>
  <c r="CE36" i="36"/>
  <c r="CL36" i="36"/>
  <c r="CS36" i="36"/>
  <c r="CZ36" i="36"/>
  <c r="DG36" i="36"/>
  <c r="DN36" i="36"/>
  <c r="DU36" i="36"/>
  <c r="EB36" i="36"/>
  <c r="EI36" i="36"/>
  <c r="EP36" i="36"/>
  <c r="EW36" i="36"/>
  <c r="FD36" i="36"/>
  <c r="AO37" i="36"/>
  <c r="AV37" i="36"/>
  <c r="BC37" i="36"/>
  <c r="BJ37" i="36"/>
  <c r="BQ37" i="36"/>
  <c r="BX37" i="36"/>
  <c r="CE37" i="36"/>
  <c r="CL37" i="36"/>
  <c r="CS37" i="36"/>
  <c r="CZ37" i="36"/>
  <c r="DG37" i="36"/>
  <c r="DN37" i="36"/>
  <c r="DU37" i="36"/>
  <c r="EB37" i="36"/>
  <c r="EI37" i="36"/>
  <c r="EP37" i="36"/>
  <c r="EW37" i="36"/>
  <c r="FD37" i="36"/>
  <c r="AO38" i="36"/>
  <c r="AV38" i="36"/>
  <c r="BC38" i="36"/>
  <c r="BJ38" i="36"/>
  <c r="BQ38" i="36"/>
  <c r="BX38" i="36"/>
  <c r="CE38" i="36"/>
  <c r="CL38" i="36"/>
  <c r="CS38" i="36"/>
  <c r="CZ38" i="36"/>
  <c r="DG38" i="36"/>
  <c r="DN38" i="36"/>
  <c r="DU38" i="36"/>
  <c r="EB38" i="36"/>
  <c r="EI38" i="36"/>
  <c r="EP38" i="36"/>
  <c r="EW38" i="36"/>
  <c r="FD38" i="36"/>
  <c r="AO39" i="36"/>
  <c r="AV39" i="36"/>
  <c r="BC39" i="36"/>
  <c r="BJ39" i="36"/>
  <c r="BQ39" i="36"/>
  <c r="BX39" i="36"/>
  <c r="CE39" i="36"/>
  <c r="CL39" i="36"/>
  <c r="CS39" i="36"/>
  <c r="CZ39" i="36"/>
  <c r="DG39" i="36"/>
  <c r="DN39" i="36"/>
  <c r="DU39" i="36"/>
  <c r="EB39" i="36"/>
  <c r="EI39" i="36"/>
  <c r="EP39" i="36"/>
  <c r="EW39" i="36"/>
  <c r="FD39" i="36"/>
  <c r="AO40" i="36"/>
  <c r="AV40" i="36"/>
  <c r="BC40" i="36"/>
  <c r="BJ40" i="36"/>
  <c r="BQ40" i="36"/>
  <c r="BX40" i="36"/>
  <c r="CE40" i="36"/>
  <c r="CL40" i="36"/>
  <c r="CS40" i="36"/>
  <c r="CZ40" i="36"/>
  <c r="DG40" i="36"/>
  <c r="DN40" i="36"/>
  <c r="DU40" i="36"/>
  <c r="EB40" i="36"/>
  <c r="EI40" i="36"/>
  <c r="EP40" i="36"/>
  <c r="EW40" i="36"/>
  <c r="FD40" i="36"/>
  <c r="AO41" i="36"/>
  <c r="AV41" i="36"/>
  <c r="BC41" i="36"/>
  <c r="BJ41" i="36"/>
  <c r="BQ41" i="36"/>
  <c r="BX41" i="36"/>
  <c r="CE41" i="36"/>
  <c r="CL41" i="36"/>
  <c r="CS41" i="36"/>
  <c r="CZ41" i="36"/>
  <c r="DG41" i="36"/>
  <c r="DN41" i="36"/>
  <c r="DU41" i="36"/>
  <c r="EB41" i="36"/>
  <c r="EI41" i="36"/>
  <c r="EP41" i="36"/>
  <c r="EW41" i="36"/>
  <c r="FD41" i="36"/>
  <c r="AO42" i="36"/>
  <c r="AV42" i="36"/>
  <c r="BC42" i="36"/>
  <c r="BJ42" i="36"/>
  <c r="BQ42" i="36"/>
  <c r="BX42" i="36"/>
  <c r="CE42" i="36"/>
  <c r="CL42" i="36"/>
  <c r="CS42" i="36"/>
  <c r="CZ42" i="36"/>
  <c r="DG42" i="36"/>
  <c r="DN42" i="36"/>
  <c r="DU42" i="36"/>
  <c r="EB42" i="36"/>
  <c r="EI42" i="36"/>
  <c r="EP42" i="36"/>
  <c r="EW42" i="36"/>
  <c r="FD42" i="36"/>
  <c r="AO43" i="36"/>
  <c r="AV43" i="36"/>
  <c r="BC43" i="36"/>
  <c r="BJ43" i="36"/>
  <c r="BQ43" i="36"/>
  <c r="BX43" i="36"/>
  <c r="CE43" i="36"/>
  <c r="CL43" i="36"/>
  <c r="CS43" i="36"/>
  <c r="CZ43" i="36"/>
  <c r="DG43" i="36"/>
  <c r="DN43" i="36"/>
  <c r="DU43" i="36"/>
  <c r="EB43" i="36"/>
  <c r="EI43" i="36"/>
  <c r="EP43" i="36"/>
  <c r="EW43" i="36"/>
  <c r="FD43" i="36"/>
  <c r="AO44" i="36"/>
  <c r="AV44" i="36"/>
  <c r="BC44" i="36"/>
  <c r="BJ44" i="36"/>
  <c r="BQ44" i="36"/>
  <c r="BX44" i="36"/>
  <c r="CE44" i="36"/>
  <c r="CL44" i="36"/>
  <c r="CS44" i="36"/>
  <c r="CZ44" i="36"/>
  <c r="DG44" i="36"/>
  <c r="DN44" i="36"/>
  <c r="DU44" i="36"/>
  <c r="EB44" i="36"/>
  <c r="EI44" i="36"/>
  <c r="EP44" i="36"/>
  <c r="EW44" i="36"/>
  <c r="FD44" i="36"/>
  <c r="AO45" i="36"/>
  <c r="AV45" i="36"/>
  <c r="BC45" i="36"/>
  <c r="BJ45" i="36"/>
  <c r="BQ45" i="36"/>
  <c r="BX45" i="36"/>
  <c r="CE45" i="36"/>
  <c r="CL45" i="36"/>
  <c r="CS45" i="36"/>
  <c r="CZ45" i="36"/>
  <c r="DG45" i="36"/>
  <c r="DN45" i="36"/>
  <c r="DU45" i="36"/>
  <c r="EB45" i="36"/>
  <c r="EI45" i="36"/>
  <c r="EP45" i="36"/>
  <c r="EW45" i="36"/>
  <c r="FD45" i="36"/>
  <c r="AO46" i="36"/>
  <c r="AV46" i="36"/>
  <c r="BC46" i="36"/>
  <c r="BJ46" i="36"/>
  <c r="BQ46" i="36"/>
  <c r="BX46" i="36"/>
  <c r="CE46" i="36"/>
  <c r="CL46" i="36"/>
  <c r="CS46" i="36"/>
  <c r="CZ46" i="36"/>
  <c r="DG46" i="36"/>
  <c r="DN46" i="36"/>
  <c r="DU46" i="36"/>
  <c r="EB46" i="36"/>
  <c r="EI46" i="36"/>
  <c r="EP46" i="36"/>
  <c r="EW46" i="36"/>
  <c r="FD46" i="36"/>
  <c r="AO47" i="36"/>
  <c r="AV47" i="36"/>
  <c r="BC47" i="36"/>
  <c r="BJ47" i="36"/>
  <c r="BQ47" i="36"/>
  <c r="BX47" i="36"/>
  <c r="CE47" i="36"/>
  <c r="CL47" i="36"/>
  <c r="CS47" i="36"/>
  <c r="CZ47" i="36"/>
  <c r="DG47" i="36"/>
  <c r="DN47" i="36"/>
  <c r="DU47" i="36"/>
  <c r="EB47" i="36"/>
  <c r="EI47" i="36"/>
  <c r="EP47" i="36"/>
  <c r="EW47" i="36"/>
  <c r="FD47" i="36"/>
  <c r="AO48" i="36"/>
  <c r="AV48" i="36"/>
  <c r="BC48" i="36"/>
  <c r="BJ48" i="36"/>
  <c r="BQ48" i="36"/>
  <c r="BX48" i="36"/>
  <c r="CE48" i="36"/>
  <c r="CL48" i="36"/>
  <c r="CS48" i="36"/>
  <c r="CZ48" i="36"/>
  <c r="DG48" i="36"/>
  <c r="DN48" i="36"/>
  <c r="DU48" i="36"/>
  <c r="EB48" i="36"/>
  <c r="EI48" i="36"/>
  <c r="EP48" i="36"/>
  <c r="EW48" i="36"/>
  <c r="FD48" i="36"/>
  <c r="AO49" i="36"/>
  <c r="AV49" i="36"/>
  <c r="BC49" i="36"/>
  <c r="BJ49" i="36"/>
  <c r="BQ49" i="36"/>
  <c r="BX49" i="36"/>
  <c r="CE49" i="36"/>
  <c r="CL49" i="36"/>
  <c r="CS49" i="36"/>
  <c r="CZ49" i="36"/>
  <c r="DG49" i="36"/>
  <c r="DN49" i="36"/>
  <c r="DU49" i="36"/>
  <c r="EB49" i="36"/>
  <c r="EI49" i="36"/>
  <c r="EP49" i="36"/>
  <c r="EW49" i="36"/>
  <c r="FD49" i="36"/>
  <c r="AO50" i="36"/>
  <c r="AV50" i="36"/>
  <c r="BC50" i="36"/>
  <c r="BJ50" i="36"/>
  <c r="BQ50" i="36"/>
  <c r="BX50" i="36"/>
  <c r="CE50" i="36"/>
  <c r="CL50" i="36"/>
  <c r="CS50" i="36"/>
  <c r="CZ50" i="36"/>
  <c r="DG50" i="36"/>
  <c r="DN50" i="36"/>
  <c r="DU50" i="36"/>
  <c r="EB50" i="36"/>
  <c r="EI50" i="36"/>
  <c r="EP50" i="36"/>
  <c r="EW50" i="36"/>
  <c r="FD50" i="36"/>
  <c r="AO51" i="36"/>
  <c r="AV51" i="36"/>
  <c r="BC51" i="36"/>
  <c r="BJ51" i="36"/>
  <c r="BQ51" i="36"/>
  <c r="BX51" i="36"/>
  <c r="CE51" i="36"/>
  <c r="CL51" i="36"/>
  <c r="CS51" i="36"/>
  <c r="CZ51" i="36"/>
  <c r="DG51" i="36"/>
  <c r="DN51" i="36"/>
  <c r="DU51" i="36"/>
  <c r="EB51" i="36"/>
  <c r="EI51" i="36"/>
  <c r="EP51" i="36"/>
  <c r="EW51" i="36"/>
  <c r="FD51" i="36"/>
  <c r="AO52" i="36"/>
  <c r="AV52" i="36"/>
  <c r="BC52" i="36"/>
  <c r="BJ52" i="36"/>
  <c r="BQ52" i="36"/>
  <c r="BX52" i="36"/>
  <c r="CE52" i="36"/>
  <c r="CL52" i="36"/>
  <c r="CS52" i="36"/>
  <c r="CZ52" i="36"/>
  <c r="DG52" i="36"/>
  <c r="DN52" i="36"/>
  <c r="DU52" i="36"/>
  <c r="EB52" i="36"/>
  <c r="EI52" i="36"/>
  <c r="EP52" i="36"/>
  <c r="EW52" i="36"/>
  <c r="FD52" i="36"/>
  <c r="AO53" i="36"/>
  <c r="AV53" i="36"/>
  <c r="BC53" i="36"/>
  <c r="BJ53" i="36"/>
  <c r="BQ53" i="36"/>
  <c r="BX53" i="36"/>
  <c r="CE53" i="36"/>
  <c r="CL53" i="36"/>
  <c r="CS53" i="36"/>
  <c r="CZ53" i="36"/>
  <c r="DG53" i="36"/>
  <c r="DN53" i="36"/>
  <c r="DU53" i="36"/>
  <c r="EB53" i="36"/>
  <c r="EI53" i="36"/>
  <c r="EP53" i="36"/>
  <c r="EW53" i="36"/>
  <c r="FD53" i="36"/>
  <c r="AO54" i="36"/>
  <c r="AV54" i="36"/>
  <c r="BC54" i="36"/>
  <c r="BJ54" i="36"/>
  <c r="BQ54" i="36"/>
  <c r="BX54" i="36"/>
  <c r="CE54" i="36"/>
  <c r="CL54" i="36"/>
  <c r="CS54" i="36"/>
  <c r="CZ54" i="36"/>
  <c r="DG54" i="36"/>
  <c r="DN54" i="36"/>
  <c r="DU54" i="36"/>
  <c r="EB54" i="36"/>
  <c r="EI54" i="36"/>
  <c r="EP54" i="36"/>
  <c r="EW54" i="36"/>
  <c r="FD54" i="36"/>
  <c r="AO55" i="36"/>
  <c r="AV55" i="36"/>
  <c r="BC55" i="36"/>
  <c r="BJ55" i="36"/>
  <c r="BQ55" i="36"/>
  <c r="BX55" i="36"/>
  <c r="CE55" i="36"/>
  <c r="CL55" i="36"/>
  <c r="CS55" i="36"/>
  <c r="CZ55" i="36"/>
  <c r="DG55" i="36"/>
  <c r="DN55" i="36"/>
  <c r="DU55" i="36"/>
  <c r="EB55" i="36"/>
  <c r="EI55" i="36"/>
  <c r="EP55" i="36"/>
  <c r="EW55" i="36"/>
  <c r="FD55" i="36"/>
  <c r="AO56" i="36"/>
  <c r="AV56" i="36"/>
  <c r="BC56" i="36"/>
  <c r="BJ56" i="36"/>
  <c r="BQ56" i="36"/>
  <c r="BX56" i="36"/>
  <c r="CE56" i="36"/>
  <c r="CL56" i="36"/>
  <c r="CS56" i="36"/>
  <c r="CZ56" i="36"/>
  <c r="DG56" i="36"/>
  <c r="DN56" i="36"/>
  <c r="DU56" i="36"/>
  <c r="EB56" i="36"/>
  <c r="EI56" i="36"/>
  <c r="EP56" i="36"/>
  <c r="EW56" i="36"/>
  <c r="FD56" i="36"/>
  <c r="AO57" i="36"/>
  <c r="AV57" i="36"/>
  <c r="BC57" i="36"/>
  <c r="BJ57" i="36"/>
  <c r="BQ57" i="36"/>
  <c r="BX57" i="36"/>
  <c r="CE57" i="36"/>
  <c r="CL57" i="36"/>
  <c r="CS57" i="36"/>
  <c r="CZ57" i="36"/>
  <c r="DG57" i="36"/>
  <c r="DN57" i="36"/>
  <c r="DU57" i="36"/>
  <c r="EB57" i="36"/>
  <c r="EI57" i="36"/>
  <c r="EP57" i="36"/>
  <c r="EW57" i="36"/>
  <c r="FD57" i="36"/>
  <c r="AO58" i="36"/>
  <c r="AV58" i="36"/>
  <c r="BC58" i="36"/>
  <c r="BJ58" i="36"/>
  <c r="BQ58" i="36"/>
  <c r="BX58" i="36"/>
  <c r="CE58" i="36"/>
  <c r="CL58" i="36"/>
  <c r="CS58" i="36"/>
  <c r="CZ58" i="36"/>
  <c r="DG58" i="36"/>
  <c r="DN58" i="36"/>
  <c r="DU58" i="36"/>
  <c r="EB58" i="36"/>
  <c r="EI58" i="36"/>
  <c r="EP58" i="36"/>
  <c r="EW58" i="36"/>
  <c r="FD58" i="36"/>
  <c r="AO59" i="36"/>
  <c r="AV59" i="36"/>
  <c r="BC59" i="36"/>
  <c r="BJ59" i="36"/>
  <c r="BQ59" i="36"/>
  <c r="BX59" i="36"/>
  <c r="CE59" i="36"/>
  <c r="CL59" i="36"/>
  <c r="CS59" i="36"/>
  <c r="CZ59" i="36"/>
  <c r="DG59" i="36"/>
  <c r="DN59" i="36"/>
  <c r="DU59" i="36"/>
  <c r="EB59" i="36"/>
  <c r="EI59" i="36"/>
  <c r="EP59" i="36"/>
  <c r="EW59" i="36"/>
  <c r="FD59" i="36"/>
  <c r="AO60" i="36"/>
  <c r="AV60" i="36"/>
  <c r="BC60" i="36"/>
  <c r="BJ60" i="36"/>
  <c r="BQ60" i="36"/>
  <c r="BX60" i="36"/>
  <c r="CE60" i="36"/>
  <c r="CL60" i="36"/>
  <c r="CS60" i="36"/>
  <c r="CZ60" i="36"/>
  <c r="DG60" i="36"/>
  <c r="DN60" i="36"/>
  <c r="DU60" i="36"/>
  <c r="EB60" i="36"/>
  <c r="EI60" i="36"/>
  <c r="EP60" i="36"/>
  <c r="EW60" i="36"/>
  <c r="FD60" i="36"/>
  <c r="AO61" i="36"/>
  <c r="AV61" i="36"/>
  <c r="BC61" i="36"/>
  <c r="BJ61" i="36"/>
  <c r="BQ61" i="36"/>
  <c r="BX61" i="36"/>
  <c r="CE61" i="36"/>
  <c r="CL61" i="36"/>
  <c r="CS61" i="36"/>
  <c r="CZ61" i="36"/>
  <c r="DG61" i="36"/>
  <c r="DN61" i="36"/>
  <c r="DU61" i="36"/>
  <c r="EB61" i="36"/>
  <c r="EI61" i="36"/>
  <c r="EP61" i="36"/>
  <c r="EW61" i="36"/>
  <c r="FD61" i="36"/>
  <c r="AO62" i="36"/>
  <c r="AV62" i="36"/>
  <c r="BC62" i="36"/>
  <c r="BJ62" i="36"/>
  <c r="BQ62" i="36"/>
  <c r="BX62" i="36"/>
  <c r="CE62" i="36"/>
  <c r="CL62" i="36"/>
  <c r="CS62" i="36"/>
  <c r="CZ62" i="36"/>
  <c r="DG62" i="36"/>
  <c r="DN62" i="36"/>
  <c r="DU62" i="36"/>
  <c r="EI62" i="36"/>
  <c r="EP62" i="36"/>
  <c r="EW62" i="36"/>
  <c r="FD62" i="36"/>
  <c r="AO63" i="36"/>
  <c r="AV63" i="36"/>
  <c r="BC63" i="36"/>
  <c r="BJ63" i="36"/>
  <c r="BQ63" i="36"/>
  <c r="BX63" i="36"/>
  <c r="CE63" i="36"/>
  <c r="CL63" i="36"/>
  <c r="CS63" i="36"/>
  <c r="CZ63" i="36"/>
  <c r="DG63" i="36"/>
  <c r="DN63" i="36"/>
  <c r="DU63" i="36"/>
  <c r="EI63" i="36"/>
  <c r="EP63" i="36"/>
  <c r="EW63" i="36"/>
  <c r="FD63" i="36"/>
  <c r="AO64" i="36"/>
  <c r="AV64" i="36"/>
  <c r="BC64" i="36"/>
  <c r="BJ64" i="36"/>
  <c r="BQ64" i="36"/>
  <c r="BX64" i="36"/>
  <c r="CE64" i="36"/>
  <c r="CL64" i="36"/>
  <c r="CS64" i="36"/>
  <c r="CZ64" i="36"/>
  <c r="DG64" i="36"/>
  <c r="DN64" i="36"/>
  <c r="DU64" i="36"/>
  <c r="EI64" i="36"/>
  <c r="EP64" i="36"/>
  <c r="EW64" i="36"/>
  <c r="FD64" i="36"/>
  <c r="AO65" i="36"/>
  <c r="AV65" i="36"/>
  <c r="BC65" i="36"/>
  <c r="BJ65" i="36"/>
  <c r="BQ65" i="36"/>
  <c r="BX65" i="36"/>
  <c r="CE65" i="36"/>
  <c r="CL65" i="36"/>
  <c r="CS65" i="36"/>
  <c r="CZ65" i="36"/>
  <c r="DG65" i="36"/>
  <c r="DN65" i="36"/>
  <c r="DU65" i="36"/>
  <c r="EI65" i="36"/>
  <c r="EP65" i="36"/>
  <c r="EW65" i="36"/>
  <c r="FD65" i="36"/>
  <c r="AO66" i="36"/>
  <c r="AV66" i="36"/>
  <c r="BC66" i="36"/>
  <c r="BJ66" i="36"/>
  <c r="BQ66" i="36"/>
  <c r="BX66" i="36"/>
  <c r="CE66" i="36"/>
  <c r="CL66" i="36"/>
  <c r="CS66" i="36"/>
  <c r="CZ66" i="36"/>
  <c r="DG66" i="36"/>
  <c r="DN66" i="36"/>
  <c r="DU66" i="36"/>
  <c r="EI66" i="36"/>
  <c r="EP66" i="36"/>
  <c r="EW66" i="36"/>
  <c r="FD66" i="36"/>
  <c r="AO67" i="36"/>
  <c r="AV67" i="36"/>
  <c r="BC67" i="36"/>
  <c r="BJ67" i="36"/>
  <c r="BQ67" i="36"/>
  <c r="BX67" i="36"/>
  <c r="CE67" i="36"/>
  <c r="CL67" i="36"/>
  <c r="CS67" i="36"/>
  <c r="CZ67" i="36"/>
  <c r="DG67" i="36"/>
  <c r="DN67" i="36"/>
  <c r="DU67" i="36"/>
  <c r="EI67" i="36"/>
  <c r="EP67" i="36"/>
  <c r="EW67" i="36"/>
  <c r="FD67" i="36"/>
  <c r="AO68" i="36"/>
  <c r="AV68" i="36"/>
  <c r="BC68" i="36"/>
  <c r="BJ68" i="36"/>
  <c r="BQ68" i="36"/>
  <c r="BX68" i="36"/>
  <c r="CE68" i="36"/>
  <c r="CL68" i="36"/>
  <c r="CS68" i="36"/>
  <c r="CZ68" i="36"/>
  <c r="DG68" i="36"/>
  <c r="DN68" i="36"/>
  <c r="DU68" i="36"/>
  <c r="EI68" i="36"/>
  <c r="EP68" i="36"/>
  <c r="EW68" i="36"/>
  <c r="FD68" i="36"/>
  <c r="AO69" i="36"/>
  <c r="AV69" i="36"/>
  <c r="BC69" i="36"/>
  <c r="BJ69" i="36"/>
  <c r="BQ69" i="36"/>
  <c r="BX69" i="36"/>
  <c r="CE69" i="36"/>
  <c r="CL69" i="36"/>
  <c r="CS69" i="36"/>
  <c r="CZ69" i="36"/>
  <c r="DG69" i="36"/>
  <c r="DN69" i="36"/>
  <c r="DU69" i="36"/>
  <c r="EI69" i="36"/>
  <c r="EP69" i="36"/>
  <c r="EW69" i="36"/>
  <c r="FD69" i="36"/>
  <c r="AO70" i="36"/>
  <c r="AV70" i="36"/>
  <c r="BC70" i="36"/>
  <c r="BJ70" i="36"/>
  <c r="BQ70" i="36"/>
  <c r="BX70" i="36"/>
  <c r="CE70" i="36"/>
  <c r="CL70" i="36"/>
  <c r="CS70" i="36"/>
  <c r="CZ70" i="36"/>
  <c r="DG70" i="36"/>
  <c r="DN70" i="36"/>
  <c r="DU70" i="36"/>
  <c r="EI70" i="36"/>
  <c r="EP70" i="36"/>
  <c r="EW70" i="36"/>
  <c r="FD70" i="36"/>
  <c r="AO71" i="36"/>
  <c r="AV71" i="36"/>
  <c r="BC71" i="36"/>
  <c r="BJ71" i="36"/>
  <c r="BQ71" i="36"/>
  <c r="BX71" i="36"/>
  <c r="CE71" i="36"/>
  <c r="CL71" i="36"/>
  <c r="CS71" i="36"/>
  <c r="CZ71" i="36"/>
  <c r="DG71" i="36"/>
  <c r="DN71" i="36"/>
  <c r="DU71" i="36"/>
  <c r="EI71" i="36"/>
  <c r="EP71" i="36"/>
  <c r="EW71" i="36"/>
  <c r="FD71" i="36"/>
  <c r="AO72" i="36"/>
  <c r="AV72" i="36"/>
  <c r="BC72" i="36"/>
  <c r="BJ72" i="36"/>
  <c r="BQ72" i="36"/>
  <c r="BX72" i="36"/>
  <c r="CE72" i="36"/>
  <c r="CL72" i="36"/>
  <c r="CS72" i="36"/>
  <c r="CZ72" i="36"/>
  <c r="DG72" i="36"/>
  <c r="DN72" i="36"/>
  <c r="DU72" i="36"/>
  <c r="EI72" i="36"/>
  <c r="EP72" i="36"/>
  <c r="EW72" i="36"/>
  <c r="FD72" i="36"/>
  <c r="AO73" i="36"/>
  <c r="AV73" i="36"/>
  <c r="BC73" i="36"/>
  <c r="BJ73" i="36"/>
  <c r="BQ73" i="36"/>
  <c r="BX73" i="36"/>
  <c r="CE73" i="36"/>
  <c r="CL73" i="36"/>
  <c r="CS73" i="36"/>
  <c r="CZ73" i="36"/>
  <c r="DG73" i="36"/>
  <c r="DN73" i="36"/>
  <c r="DU73" i="36"/>
  <c r="EI73" i="36"/>
  <c r="EP73" i="36"/>
  <c r="EW73" i="36"/>
  <c r="FD73" i="36"/>
  <c r="AV74" i="36"/>
  <c r="BC74" i="36"/>
  <c r="BJ74" i="36"/>
  <c r="BQ74" i="36"/>
  <c r="BX74" i="36"/>
  <c r="CE74" i="36"/>
  <c r="CL74" i="36"/>
  <c r="CS74" i="36"/>
  <c r="CZ74" i="36"/>
  <c r="DG74" i="36"/>
  <c r="DN74" i="36"/>
  <c r="DU74" i="36"/>
  <c r="EI74" i="36"/>
  <c r="EP74" i="36"/>
  <c r="EW74" i="36"/>
  <c r="FD74" i="36"/>
  <c r="AV75" i="36"/>
  <c r="BC75" i="36"/>
  <c r="BJ75" i="36"/>
  <c r="BQ75" i="36"/>
  <c r="BX75" i="36"/>
  <c r="CE75" i="36"/>
  <c r="CL75" i="36"/>
  <c r="CS75" i="36"/>
  <c r="CZ75" i="36"/>
  <c r="DG75" i="36"/>
  <c r="DN75" i="36"/>
  <c r="DU75" i="36"/>
  <c r="EI75" i="36"/>
  <c r="EP75" i="36"/>
  <c r="EW75" i="36"/>
  <c r="FD75" i="36"/>
  <c r="AV76" i="36"/>
  <c r="BC76" i="36"/>
  <c r="BJ76" i="36"/>
  <c r="BQ76" i="36"/>
  <c r="BX76" i="36"/>
  <c r="CE76" i="36"/>
  <c r="CL76" i="36"/>
  <c r="CS76" i="36"/>
  <c r="CZ76" i="36"/>
  <c r="DG76" i="36"/>
  <c r="DN76" i="36"/>
  <c r="EI76" i="36"/>
  <c r="EP76" i="36"/>
  <c r="EW76" i="36"/>
  <c r="FD76" i="36"/>
  <c r="AV77" i="36"/>
  <c r="BC77" i="36"/>
  <c r="BJ77" i="36"/>
  <c r="BQ77" i="36"/>
  <c r="BX77" i="36"/>
  <c r="CE77" i="36"/>
  <c r="CL77" i="36"/>
  <c r="CS77" i="36"/>
  <c r="CZ77" i="36"/>
  <c r="DG77" i="36"/>
  <c r="DN77" i="36"/>
  <c r="EI77" i="36"/>
  <c r="EP77" i="36"/>
  <c r="EW77" i="36"/>
  <c r="FD77" i="36"/>
  <c r="AV78" i="36"/>
  <c r="BC78" i="36"/>
  <c r="BJ78" i="36"/>
  <c r="BQ78" i="36"/>
  <c r="BX78" i="36"/>
  <c r="CE78" i="36"/>
  <c r="CL78" i="36"/>
  <c r="CS78" i="36"/>
  <c r="CZ78" i="36"/>
  <c r="DG78" i="36"/>
  <c r="DN78" i="36"/>
  <c r="EI78" i="36"/>
  <c r="EP78" i="36"/>
  <c r="EW78" i="36"/>
  <c r="FD78" i="36"/>
  <c r="AV79" i="36"/>
  <c r="BC79" i="36"/>
  <c r="BJ79" i="36"/>
  <c r="BQ79" i="36"/>
  <c r="BX79" i="36"/>
  <c r="CE79" i="36"/>
  <c r="CL79" i="36"/>
  <c r="CS79" i="36"/>
  <c r="CZ79" i="36"/>
  <c r="DG79" i="36"/>
  <c r="DN79" i="36"/>
  <c r="EI79" i="36"/>
  <c r="EP79" i="36"/>
  <c r="EW79" i="36"/>
  <c r="FD79" i="36"/>
  <c r="AV80" i="36"/>
  <c r="BC80" i="36"/>
  <c r="BJ80" i="36"/>
  <c r="BQ80" i="36"/>
  <c r="BX80" i="36"/>
  <c r="CE80" i="36"/>
  <c r="CL80" i="36"/>
  <c r="CS80" i="36"/>
  <c r="CZ80" i="36"/>
  <c r="DG80" i="36"/>
  <c r="DN80" i="36"/>
  <c r="EI80" i="36"/>
  <c r="EP80" i="36"/>
  <c r="EW80" i="36"/>
  <c r="FD80" i="36"/>
  <c r="AV81" i="36"/>
  <c r="BC81" i="36"/>
  <c r="BJ81" i="36"/>
  <c r="BQ81" i="36"/>
  <c r="BX81" i="36"/>
  <c r="CE81" i="36"/>
  <c r="CL81" i="36"/>
  <c r="CS81" i="36"/>
  <c r="CZ81" i="36"/>
  <c r="DG81" i="36"/>
  <c r="DN81" i="36"/>
  <c r="EI81" i="36"/>
  <c r="EP81" i="36"/>
  <c r="FD81" i="36"/>
  <c r="AV82" i="36"/>
  <c r="BC82" i="36"/>
  <c r="BJ82" i="36"/>
  <c r="BQ82" i="36"/>
  <c r="BX82" i="36"/>
  <c r="CE82" i="36"/>
  <c r="CL82" i="36"/>
  <c r="CS82" i="36"/>
  <c r="CZ82" i="36"/>
  <c r="DG82" i="36"/>
  <c r="DN82" i="36"/>
  <c r="EI82" i="36"/>
  <c r="EP82" i="36"/>
  <c r="FD82" i="36"/>
  <c r="AV83" i="36"/>
  <c r="BC83" i="36"/>
  <c r="BJ83" i="36"/>
  <c r="BQ83" i="36"/>
  <c r="BX83" i="36"/>
  <c r="CL83" i="36"/>
  <c r="CS83" i="36"/>
  <c r="CZ83" i="36"/>
  <c r="DG83" i="36"/>
  <c r="DN83" i="36"/>
  <c r="EI83" i="36"/>
  <c r="EP83" i="36"/>
  <c r="FD83" i="36"/>
  <c r="AV84" i="36"/>
  <c r="BC84" i="36"/>
  <c r="BJ84" i="36"/>
  <c r="BQ84" i="36"/>
  <c r="BX84" i="36"/>
  <c r="CL84" i="36"/>
  <c r="CS84" i="36"/>
  <c r="CZ84" i="36"/>
  <c r="DG84" i="36"/>
  <c r="DN84" i="36"/>
  <c r="EI84" i="36"/>
  <c r="EP84" i="36"/>
  <c r="FD84" i="36"/>
  <c r="AV85" i="36"/>
  <c r="BC85" i="36"/>
  <c r="BJ85" i="36"/>
  <c r="BQ85" i="36"/>
  <c r="BX85" i="36"/>
  <c r="CL85" i="36"/>
  <c r="CS85" i="36"/>
  <c r="CZ85" i="36"/>
  <c r="DG85" i="36"/>
  <c r="DN85" i="36"/>
  <c r="EI85" i="36"/>
  <c r="EP85" i="36"/>
  <c r="FD85" i="36"/>
  <c r="AV86" i="36"/>
  <c r="BC86" i="36"/>
  <c r="BJ86" i="36"/>
  <c r="BQ86" i="36"/>
  <c r="BX86" i="36"/>
  <c r="CL86" i="36"/>
  <c r="CS86" i="36"/>
  <c r="CZ86" i="36"/>
  <c r="DG86" i="36"/>
  <c r="DN86" i="36"/>
  <c r="EI86" i="36"/>
  <c r="EP86" i="36"/>
  <c r="FD86" i="36"/>
  <c r="AV87" i="36"/>
  <c r="BC87" i="36"/>
  <c r="BJ87" i="36"/>
  <c r="BQ87" i="36"/>
  <c r="BX87" i="36"/>
  <c r="CL87" i="36"/>
  <c r="CS87" i="36"/>
  <c r="CZ87" i="36"/>
  <c r="DG87" i="36"/>
  <c r="DN87" i="36"/>
  <c r="EP87" i="36"/>
  <c r="FD87" i="36"/>
  <c r="AV88" i="36"/>
  <c r="BC88" i="36"/>
  <c r="BJ88" i="36"/>
  <c r="BQ88" i="36"/>
  <c r="BX88" i="36"/>
  <c r="CL88" i="36"/>
  <c r="CS88" i="36"/>
  <c r="CZ88" i="36"/>
  <c r="DG88" i="36"/>
  <c r="DN88" i="36"/>
  <c r="EP88" i="36"/>
  <c r="FD88" i="36"/>
  <c r="AV89" i="36"/>
  <c r="BC89" i="36"/>
  <c r="BJ89" i="36"/>
  <c r="BQ89" i="36"/>
  <c r="BX89" i="36"/>
  <c r="CL89" i="36"/>
  <c r="CS89" i="36"/>
  <c r="CZ89" i="36"/>
  <c r="DG89" i="36"/>
  <c r="DN89" i="36"/>
  <c r="EP89" i="36"/>
  <c r="FD89" i="36"/>
  <c r="AV90" i="36"/>
  <c r="BC90" i="36"/>
  <c r="BJ90" i="36"/>
  <c r="BQ90" i="36"/>
  <c r="BX90" i="36"/>
  <c r="CL90" i="36"/>
  <c r="CS90" i="36"/>
  <c r="CZ90" i="36"/>
  <c r="DG90" i="36"/>
  <c r="DN90" i="36"/>
  <c r="EP90" i="36"/>
  <c r="FD90" i="36"/>
  <c r="AV91" i="36"/>
  <c r="BC91" i="36"/>
  <c r="BJ91" i="36"/>
  <c r="BX91" i="36"/>
  <c r="CL91" i="36"/>
  <c r="CS91" i="36"/>
  <c r="CZ91" i="36"/>
  <c r="DG91" i="36"/>
  <c r="DN91" i="36"/>
  <c r="EP91" i="36"/>
  <c r="FD91" i="36"/>
  <c r="AV92" i="36"/>
  <c r="BC92" i="36"/>
  <c r="BJ92" i="36"/>
  <c r="BX92" i="36"/>
  <c r="CL92" i="36"/>
  <c r="CS92" i="36"/>
  <c r="CZ92" i="36"/>
  <c r="DG92" i="36"/>
  <c r="DN92" i="36"/>
  <c r="EP92" i="36"/>
  <c r="FD92" i="36"/>
  <c r="AV93" i="36"/>
  <c r="BC93" i="36"/>
  <c r="BX93" i="36"/>
  <c r="CS93" i="36"/>
  <c r="CZ93" i="36"/>
  <c r="DG93" i="36"/>
  <c r="DN93" i="36"/>
  <c r="EP93" i="36"/>
  <c r="FD93" i="36"/>
  <c r="AV94" i="36"/>
  <c r="BC94" i="36"/>
  <c r="BX94" i="36"/>
  <c r="CS94" i="36"/>
  <c r="CZ94" i="36"/>
  <c r="DG94" i="36"/>
  <c r="DN94" i="36"/>
  <c r="EP94" i="36"/>
  <c r="FD94" i="36"/>
  <c r="AV95" i="36"/>
  <c r="BC95" i="36"/>
  <c r="BX95" i="36"/>
  <c r="CS95" i="36"/>
  <c r="CZ95" i="36"/>
  <c r="DG95" i="36"/>
  <c r="DN95" i="36"/>
  <c r="AV96" i="36"/>
  <c r="BC96" i="36"/>
  <c r="BX96" i="36"/>
  <c r="CS96" i="36"/>
  <c r="CZ96" i="36"/>
  <c r="DG96" i="36"/>
  <c r="DN96" i="36"/>
  <c r="AV97" i="36"/>
  <c r="BC97" i="36"/>
  <c r="BX97" i="36"/>
  <c r="CS97" i="36"/>
  <c r="CZ97" i="36"/>
  <c r="DG97" i="36"/>
  <c r="DN97" i="36"/>
  <c r="AV98" i="36"/>
  <c r="BC98" i="36"/>
  <c r="BX98" i="36"/>
  <c r="CS98" i="36"/>
  <c r="CZ98" i="36"/>
  <c r="DG98" i="36"/>
  <c r="DN98" i="36"/>
  <c r="BC99" i="36"/>
  <c r="BX99" i="36"/>
  <c r="CS99" i="36"/>
  <c r="CZ99" i="36"/>
  <c r="DG99" i="36"/>
  <c r="DN99" i="36"/>
  <c r="BC100" i="36"/>
  <c r="BX100" i="36"/>
  <c r="CS100" i="36"/>
  <c r="CZ100" i="36"/>
  <c r="DG100" i="36"/>
  <c r="DN100" i="36"/>
  <c r="BC101" i="36"/>
  <c r="BX101" i="36"/>
  <c r="CS101" i="36"/>
  <c r="CZ101" i="36"/>
  <c r="DG101" i="36"/>
  <c r="DN101" i="36"/>
  <c r="BC102" i="36"/>
  <c r="BX102" i="36"/>
  <c r="CZ102" i="36"/>
  <c r="DG102" i="36"/>
  <c r="DN102" i="36"/>
  <c r="BC103" i="36"/>
  <c r="BX103" i="36"/>
  <c r="CZ103" i="36"/>
  <c r="DG103" i="36"/>
  <c r="DN103" i="36"/>
  <c r="BC104" i="36"/>
  <c r="BX104" i="36"/>
  <c r="CZ104" i="36"/>
  <c r="DG104" i="36"/>
  <c r="DN104" i="36"/>
  <c r="BX105" i="36"/>
  <c r="CZ105" i="36"/>
  <c r="DG105" i="36"/>
  <c r="DN105" i="36"/>
  <c r="BX106" i="36"/>
  <c r="CZ106" i="36"/>
  <c r="DG106" i="36"/>
  <c r="DN106" i="36"/>
  <c r="BX107" i="36"/>
  <c r="CZ107" i="36"/>
  <c r="DG107" i="36"/>
  <c r="DN107" i="36"/>
  <c r="BX108" i="36"/>
  <c r="CZ108" i="36"/>
  <c r="DG108" i="36"/>
  <c r="DN108" i="36"/>
  <c r="BX109" i="36"/>
  <c r="CZ109" i="36"/>
  <c r="DG109" i="36"/>
  <c r="BX110" i="36"/>
  <c r="CZ110" i="36"/>
  <c r="DG110" i="36"/>
  <c r="BX111" i="36"/>
  <c r="CZ111" i="36"/>
  <c r="DG111" i="36"/>
  <c r="BX112" i="36"/>
  <c r="CZ112" i="36"/>
  <c r="DG112" i="36"/>
  <c r="BX113" i="36"/>
  <c r="CZ113" i="36"/>
  <c r="DG113" i="36"/>
  <c r="BX114" i="36"/>
  <c r="CZ114" i="36"/>
  <c r="DG114" i="36"/>
  <c r="BX115" i="36"/>
  <c r="CZ115" i="36"/>
  <c r="DG115" i="36"/>
  <c r="BX116" i="36"/>
  <c r="CZ116" i="36"/>
  <c r="DG116" i="36"/>
  <c r="BX117" i="36"/>
  <c r="CZ117" i="36"/>
  <c r="DG117" i="36"/>
  <c r="BX118" i="36"/>
  <c r="CZ118" i="36"/>
  <c r="DG118" i="36"/>
  <c r="CZ119" i="36"/>
  <c r="DG119" i="36"/>
  <c r="CZ120" i="36"/>
  <c r="DG120" i="36"/>
  <c r="CZ121" i="36"/>
  <c r="CZ122" i="36"/>
  <c r="CZ123" i="36"/>
  <c r="CZ124" i="36"/>
  <c r="CZ125" i="36"/>
  <c r="CZ126" i="36"/>
  <c r="CZ127" i="36"/>
  <c r="CZ128" i="36"/>
  <c r="CZ129" i="36"/>
  <c r="CZ130" i="36"/>
  <c r="CZ131" i="36"/>
  <c r="CZ132" i="36"/>
  <c r="CZ133" i="36"/>
  <c r="CZ134" i="36"/>
  <c r="CZ135" i="36"/>
  <c r="CZ136" i="36"/>
  <c r="CZ137" i="36"/>
  <c r="CZ138" i="36"/>
  <c r="CZ139" i="36"/>
  <c r="CZ140" i="36"/>
  <c r="CZ141" i="36"/>
  <c r="CZ142" i="36"/>
  <c r="CZ143" i="36"/>
  <c r="CZ144" i="36"/>
  <c r="CZ145" i="36"/>
  <c r="CZ146" i="36"/>
  <c r="CZ147" i="36"/>
  <c r="CZ148" i="36"/>
  <c r="CZ149" i="36"/>
  <c r="CZ150" i="36"/>
  <c r="CZ151" i="36"/>
  <c r="CZ152" i="36"/>
  <c r="CZ153" i="36"/>
  <c r="CZ154" i="36"/>
  <c r="CZ155" i="36"/>
  <c r="K4" i="35"/>
  <c r="R4" i="35"/>
  <c r="Y4" i="35"/>
  <c r="AF4" i="35"/>
  <c r="AM4" i="35"/>
  <c r="AT4" i="35"/>
  <c r="BA4" i="35"/>
  <c r="BH4" i="35"/>
  <c r="BO4" i="35"/>
  <c r="BV4" i="35"/>
  <c r="CC4" i="35"/>
  <c r="CJ4" i="35"/>
  <c r="K5" i="35"/>
  <c r="R5" i="35"/>
  <c r="Y5" i="35"/>
  <c r="AF5" i="35"/>
  <c r="AG4" i="35" s="1"/>
  <c r="C3" i="35" s="1"/>
  <c r="AM5" i="35"/>
  <c r="AT5" i="35"/>
  <c r="BA5" i="35"/>
  <c r="BH5" i="35"/>
  <c r="BI4" i="35" s="1"/>
  <c r="D4" i="35" s="1"/>
  <c r="BO5" i="35"/>
  <c r="BV5" i="35"/>
  <c r="CC5" i="35"/>
  <c r="CJ5" i="35"/>
  <c r="CK4" i="35" s="1"/>
  <c r="E5" i="35" s="1"/>
  <c r="K6" i="35"/>
  <c r="R6" i="35"/>
  <c r="Y6" i="35"/>
  <c r="AF6" i="35"/>
  <c r="AM6" i="35"/>
  <c r="AT6" i="35"/>
  <c r="BA6" i="35"/>
  <c r="BH6" i="35"/>
  <c r="BO6" i="35"/>
  <c r="BV6" i="35"/>
  <c r="CC6" i="35"/>
  <c r="CJ6" i="35"/>
  <c r="K7" i="35"/>
  <c r="R7" i="35"/>
  <c r="Y7" i="35"/>
  <c r="AF7" i="35"/>
  <c r="AM7" i="35"/>
  <c r="AT7" i="35"/>
  <c r="BA7" i="35"/>
  <c r="BH7" i="35"/>
  <c r="BO7" i="35"/>
  <c r="BV7" i="35"/>
  <c r="CC7" i="35"/>
  <c r="CJ7" i="35"/>
  <c r="K8" i="35"/>
  <c r="R8" i="35"/>
  <c r="Y8" i="35"/>
  <c r="AF8" i="35"/>
  <c r="AM8" i="35"/>
  <c r="AT8" i="35"/>
  <c r="BA8" i="35"/>
  <c r="BH8" i="35"/>
  <c r="BO8" i="35"/>
  <c r="BV8" i="35"/>
  <c r="CC8" i="35"/>
  <c r="CJ8" i="35"/>
  <c r="K9" i="35"/>
  <c r="L4" i="35" s="1"/>
  <c r="B3" i="35" s="1"/>
  <c r="R9" i="35"/>
  <c r="Y9" i="35"/>
  <c r="Z4" i="35" s="1"/>
  <c r="B5" i="35" s="1"/>
  <c r="AF9" i="35"/>
  <c r="AM9" i="35"/>
  <c r="AN4" i="35" s="1"/>
  <c r="C4" i="35" s="1"/>
  <c r="AT9" i="35"/>
  <c r="BA9" i="35"/>
  <c r="BB4" i="35" s="1"/>
  <c r="D3" i="35" s="1"/>
  <c r="BH9" i="35"/>
  <c r="BO9" i="35"/>
  <c r="BP4" i="35" s="1"/>
  <c r="D5" i="35" s="1"/>
  <c r="BV9" i="35"/>
  <c r="CC9" i="35"/>
  <c r="CD4" i="35" s="1"/>
  <c r="E4" i="35" s="1"/>
  <c r="CJ9" i="35"/>
  <c r="K10" i="35"/>
  <c r="R10" i="35"/>
  <c r="Y10" i="35"/>
  <c r="AF10" i="35"/>
  <c r="AM10" i="35"/>
  <c r="AT10" i="35"/>
  <c r="BA10" i="35"/>
  <c r="BH10" i="35"/>
  <c r="BO10" i="35"/>
  <c r="BV10" i="35"/>
  <c r="CC10" i="35"/>
  <c r="CJ10" i="35"/>
  <c r="K11" i="35"/>
  <c r="R11" i="35"/>
  <c r="Y11" i="35"/>
  <c r="AF11" i="35"/>
  <c r="AM11" i="35"/>
  <c r="AT11" i="35"/>
  <c r="BA11" i="35"/>
  <c r="BH11" i="35"/>
  <c r="BO11" i="35"/>
  <c r="BV11" i="35"/>
  <c r="CC11" i="35"/>
  <c r="CJ11" i="35"/>
  <c r="K12" i="35"/>
  <c r="R12" i="35"/>
  <c r="Y12" i="35"/>
  <c r="AF12" i="35"/>
  <c r="AM12" i="35"/>
  <c r="AT12" i="35"/>
  <c r="BA12" i="35"/>
  <c r="BH12" i="35"/>
  <c r="BO12" i="35"/>
  <c r="BV12" i="35"/>
  <c r="CC12" i="35"/>
  <c r="CJ12" i="35"/>
  <c r="K13" i="35"/>
  <c r="R13" i="35"/>
  <c r="Y13" i="35"/>
  <c r="AF13" i="35"/>
  <c r="AM13" i="35"/>
  <c r="AT13" i="35"/>
  <c r="BA13" i="35"/>
  <c r="BH13" i="35"/>
  <c r="BO13" i="35"/>
  <c r="BV13" i="35"/>
  <c r="CC13" i="35"/>
  <c r="CJ13" i="35"/>
  <c r="K14" i="35"/>
  <c r="R14" i="35"/>
  <c r="Y14" i="35"/>
  <c r="AF14" i="35"/>
  <c r="AM14" i="35"/>
  <c r="AT14" i="35"/>
  <c r="BA14" i="35"/>
  <c r="BH14" i="35"/>
  <c r="BO14" i="35"/>
  <c r="BV14" i="35"/>
  <c r="CC14" i="35"/>
  <c r="CJ14" i="35"/>
  <c r="K15" i="35"/>
  <c r="R15" i="35"/>
  <c r="Y15" i="35"/>
  <c r="AF15" i="35"/>
  <c r="AM15" i="35"/>
  <c r="AT15" i="35"/>
  <c r="BA15" i="35"/>
  <c r="BH15" i="35"/>
  <c r="BO15" i="35"/>
  <c r="BV15" i="35"/>
  <c r="CC15" i="35"/>
  <c r="CJ15" i="35"/>
  <c r="K16" i="35"/>
  <c r="R16" i="35"/>
  <c r="Y16" i="35"/>
  <c r="AF16" i="35"/>
  <c r="AM16" i="35"/>
  <c r="AT16" i="35"/>
  <c r="BA16" i="35"/>
  <c r="BH16" i="35"/>
  <c r="BO16" i="35"/>
  <c r="BV16" i="35"/>
  <c r="CC16" i="35"/>
  <c r="CJ16" i="35"/>
  <c r="K17" i="35"/>
  <c r="R17" i="35"/>
  <c r="Y17" i="35"/>
  <c r="AF17" i="35"/>
  <c r="AM17" i="35"/>
  <c r="AT17" i="35"/>
  <c r="BA17" i="35"/>
  <c r="BH17" i="35"/>
  <c r="BO17" i="35"/>
  <c r="BV17" i="35"/>
  <c r="CC17" i="35"/>
  <c r="CJ17" i="35"/>
  <c r="K18" i="35"/>
  <c r="R18" i="35"/>
  <c r="Y18" i="35"/>
  <c r="AF18" i="35"/>
  <c r="AM18" i="35"/>
  <c r="AT18" i="35"/>
  <c r="BA18" i="35"/>
  <c r="BH18" i="35"/>
  <c r="BO18" i="35"/>
  <c r="BV18" i="35"/>
  <c r="CC18" i="35"/>
  <c r="CJ18" i="35"/>
  <c r="K19" i="35"/>
  <c r="R19" i="35"/>
  <c r="Y19" i="35"/>
  <c r="AF19" i="35"/>
  <c r="AM19" i="35"/>
  <c r="AT19" i="35"/>
  <c r="BA19" i="35"/>
  <c r="BH19" i="35"/>
  <c r="BO19" i="35"/>
  <c r="BV19" i="35"/>
  <c r="CC19" i="35"/>
  <c r="CJ19" i="35"/>
  <c r="K20" i="35"/>
  <c r="R20" i="35"/>
  <c r="Y20" i="35"/>
  <c r="AF20" i="35"/>
  <c r="AM20" i="35"/>
  <c r="AT20" i="35"/>
  <c r="BA20" i="35"/>
  <c r="BH20" i="35"/>
  <c r="BO20" i="35"/>
  <c r="BV20" i="35"/>
  <c r="CC20" i="35"/>
  <c r="CJ20" i="35"/>
  <c r="K21" i="35"/>
  <c r="R21" i="35"/>
  <c r="Y21" i="35"/>
  <c r="AF21" i="35"/>
  <c r="AM21" i="35"/>
  <c r="AT21" i="35"/>
  <c r="BA21" i="35"/>
  <c r="BH21" i="35"/>
  <c r="BO21" i="35"/>
  <c r="BV21" i="35"/>
  <c r="CC21" i="35"/>
  <c r="CJ21" i="35"/>
  <c r="K22" i="35"/>
  <c r="R22" i="35"/>
  <c r="Y22" i="35"/>
  <c r="AF22" i="35"/>
  <c r="AM22" i="35"/>
  <c r="AT22" i="35"/>
  <c r="BA22" i="35"/>
  <c r="BH22" i="35"/>
  <c r="BO22" i="35"/>
  <c r="BV22" i="35"/>
  <c r="CC22" i="35"/>
  <c r="CJ22" i="35"/>
  <c r="K23" i="35"/>
  <c r="R23" i="35"/>
  <c r="Y23" i="35"/>
  <c r="AF23" i="35"/>
  <c r="AM23" i="35"/>
  <c r="AT23" i="35"/>
  <c r="BA23" i="35"/>
  <c r="BH23" i="35"/>
  <c r="BO23" i="35"/>
  <c r="BV23" i="35"/>
  <c r="CC23" i="35"/>
  <c r="CJ23" i="35"/>
  <c r="K24" i="35"/>
  <c r="R24" i="35"/>
  <c r="Y24" i="35"/>
  <c r="AF24" i="35"/>
  <c r="AM24" i="35"/>
  <c r="AT24" i="35"/>
  <c r="BA24" i="35"/>
  <c r="BH24" i="35"/>
  <c r="BO24" i="35"/>
  <c r="BV24" i="35"/>
  <c r="CC24" i="35"/>
  <c r="CJ24" i="35"/>
  <c r="K25" i="35"/>
  <c r="R25" i="35"/>
  <c r="Y25" i="35"/>
  <c r="AF25" i="35"/>
  <c r="AM25" i="35"/>
  <c r="AT25" i="35"/>
  <c r="BA25" i="35"/>
  <c r="BH25" i="35"/>
  <c r="BO25" i="35"/>
  <c r="BV25" i="35"/>
  <c r="CC25" i="35"/>
  <c r="CJ25" i="35"/>
  <c r="K26" i="35"/>
  <c r="R26" i="35"/>
  <c r="Y26" i="35"/>
  <c r="AF26" i="35"/>
  <c r="AM26" i="35"/>
  <c r="AT26" i="35"/>
  <c r="BA26" i="35"/>
  <c r="BH26" i="35"/>
  <c r="BO26" i="35"/>
  <c r="BV26" i="35"/>
  <c r="CC26" i="35"/>
  <c r="CJ26" i="35"/>
  <c r="K27" i="35"/>
  <c r="R27" i="35"/>
  <c r="Y27" i="35"/>
  <c r="AF27" i="35"/>
  <c r="AM27" i="35"/>
  <c r="AT27" i="35"/>
  <c r="BA27" i="35"/>
  <c r="BH27" i="35"/>
  <c r="BO27" i="35"/>
  <c r="BV27" i="35"/>
  <c r="CC27" i="35"/>
  <c r="CJ27" i="35"/>
  <c r="K28" i="35"/>
  <c r="R28" i="35"/>
  <c r="Y28" i="35"/>
  <c r="AF28" i="35"/>
  <c r="AM28" i="35"/>
  <c r="AT28" i="35"/>
  <c r="BA28" i="35"/>
  <c r="BH28" i="35"/>
  <c r="BO28" i="35"/>
  <c r="BV28" i="35"/>
  <c r="CC28" i="35"/>
  <c r="CJ28" i="35"/>
  <c r="K29" i="35"/>
  <c r="R29" i="35"/>
  <c r="Y29" i="35"/>
  <c r="AF29" i="35"/>
  <c r="AM29" i="35"/>
  <c r="AT29" i="35"/>
  <c r="BA29" i="35"/>
  <c r="BH29" i="35"/>
  <c r="BO29" i="35"/>
  <c r="BV29" i="35"/>
  <c r="CC29" i="35"/>
  <c r="CJ29" i="35"/>
  <c r="K30" i="35"/>
  <c r="R30" i="35"/>
  <c r="Y30" i="35"/>
  <c r="AF30" i="35"/>
  <c r="AM30" i="35"/>
  <c r="AT30" i="35"/>
  <c r="BA30" i="35"/>
  <c r="BH30" i="35"/>
  <c r="BO30" i="35"/>
  <c r="BV30" i="35"/>
  <c r="CC30" i="35"/>
  <c r="CJ30" i="35"/>
  <c r="K31" i="35"/>
  <c r="R31" i="35"/>
  <c r="Y31" i="35"/>
  <c r="AF31" i="35"/>
  <c r="AM31" i="35"/>
  <c r="AT31" i="35"/>
  <c r="BA31" i="35"/>
  <c r="BH31" i="35"/>
  <c r="BO31" i="35"/>
  <c r="BV31" i="35"/>
  <c r="CC31" i="35"/>
  <c r="CJ31" i="35"/>
  <c r="K32" i="35"/>
  <c r="R32" i="35"/>
  <c r="Y32" i="35"/>
  <c r="AF32" i="35"/>
  <c r="AM32" i="35"/>
  <c r="AT32" i="35"/>
  <c r="BA32" i="35"/>
  <c r="BH32" i="35"/>
  <c r="BO32" i="35"/>
  <c r="BV32" i="35"/>
  <c r="CC32" i="35"/>
  <c r="CJ32" i="35"/>
  <c r="K33" i="35"/>
  <c r="R33" i="35"/>
  <c r="Y33" i="35"/>
  <c r="AF33" i="35"/>
  <c r="AM33" i="35"/>
  <c r="AT33" i="35"/>
  <c r="BA33" i="35"/>
  <c r="BH33" i="35"/>
  <c r="BO33" i="35"/>
  <c r="BV33" i="35"/>
  <c r="CC33" i="35"/>
  <c r="CJ33" i="35"/>
  <c r="K34" i="35"/>
  <c r="R34" i="35"/>
  <c r="Y34" i="35"/>
  <c r="AF34" i="35"/>
  <c r="AM34" i="35"/>
  <c r="AT34" i="35"/>
  <c r="BA34" i="35"/>
  <c r="BH34" i="35"/>
  <c r="BO34" i="35"/>
  <c r="BV34" i="35"/>
  <c r="CC34" i="35"/>
  <c r="CJ34" i="35"/>
  <c r="K35" i="35"/>
  <c r="R35" i="35"/>
  <c r="Y35" i="35"/>
  <c r="AF35" i="35"/>
  <c r="AM35" i="35"/>
  <c r="AT35" i="35"/>
  <c r="BA35" i="35"/>
  <c r="BH35" i="35"/>
  <c r="BO35" i="35"/>
  <c r="BV35" i="35"/>
  <c r="CC35" i="35"/>
  <c r="CJ35" i="35"/>
  <c r="K36" i="35"/>
  <c r="R36" i="35"/>
  <c r="Y36" i="35"/>
  <c r="AF36" i="35"/>
  <c r="AM36" i="35"/>
  <c r="AT36" i="35"/>
  <c r="BA36" i="35"/>
  <c r="BH36" i="35"/>
  <c r="BO36" i="35"/>
  <c r="BV36" i="35"/>
  <c r="CC36" i="35"/>
  <c r="CJ36" i="35"/>
  <c r="K37" i="35"/>
  <c r="R37" i="35"/>
  <c r="Y37" i="35"/>
  <c r="AF37" i="35"/>
  <c r="AM37" i="35"/>
  <c r="AT37" i="35"/>
  <c r="BA37" i="35"/>
  <c r="BH37" i="35"/>
  <c r="BO37" i="35"/>
  <c r="BV37" i="35"/>
  <c r="CC37" i="35"/>
  <c r="CJ37" i="35"/>
  <c r="K38" i="35"/>
  <c r="R38" i="35"/>
  <c r="Y38" i="35"/>
  <c r="AF38" i="35"/>
  <c r="AM38" i="35"/>
  <c r="AT38" i="35"/>
  <c r="BA38" i="35"/>
  <c r="BH38" i="35"/>
  <c r="BO38" i="35"/>
  <c r="BV38" i="35"/>
  <c r="CC38" i="35"/>
  <c r="CJ38" i="35"/>
  <c r="K39" i="35"/>
  <c r="R39" i="35"/>
  <c r="Y39" i="35"/>
  <c r="AF39" i="35"/>
  <c r="AM39" i="35"/>
  <c r="AT39" i="35"/>
  <c r="BA39" i="35"/>
  <c r="BH39" i="35"/>
  <c r="BO39" i="35"/>
  <c r="BV39" i="35"/>
  <c r="CC39" i="35"/>
  <c r="CJ39" i="35"/>
  <c r="K40" i="35"/>
  <c r="R40" i="35"/>
  <c r="Y40" i="35"/>
  <c r="AF40" i="35"/>
  <c r="AM40" i="35"/>
  <c r="AT40" i="35"/>
  <c r="BA40" i="35"/>
  <c r="BH40" i="35"/>
  <c r="BO40" i="35"/>
  <c r="BV40" i="35"/>
  <c r="CC40" i="35"/>
  <c r="CJ40" i="35"/>
  <c r="K41" i="35"/>
  <c r="R41" i="35"/>
  <c r="Y41" i="35"/>
  <c r="AF41" i="35"/>
  <c r="AM41" i="35"/>
  <c r="AT41" i="35"/>
  <c r="BA41" i="35"/>
  <c r="BH41" i="35"/>
  <c r="BO41" i="35"/>
  <c r="BV41" i="35"/>
  <c r="CC41" i="35"/>
  <c r="CJ41" i="35"/>
  <c r="K42" i="35"/>
  <c r="R42" i="35"/>
  <c r="Y42" i="35"/>
  <c r="AF42" i="35"/>
  <c r="AM42" i="35"/>
  <c r="AT42" i="35"/>
  <c r="BA42" i="35"/>
  <c r="BH42" i="35"/>
  <c r="BO42" i="35"/>
  <c r="BV42" i="35"/>
  <c r="CC42" i="35"/>
  <c r="CJ42" i="35"/>
  <c r="K43" i="35"/>
  <c r="R43" i="35"/>
  <c r="Y43" i="35"/>
  <c r="AF43" i="35"/>
  <c r="AM43" i="35"/>
  <c r="AT43" i="35"/>
  <c r="BA43" i="35"/>
  <c r="BH43" i="35"/>
  <c r="BO43" i="35"/>
  <c r="BV43" i="35"/>
  <c r="CC43" i="35"/>
  <c r="CJ43" i="35"/>
  <c r="K44" i="35"/>
  <c r="R44" i="35"/>
  <c r="S4" i="35" s="1"/>
  <c r="B4" i="35" s="1"/>
  <c r="Y44" i="35"/>
  <c r="AF44" i="35"/>
  <c r="AM44" i="35"/>
  <c r="AT44" i="35"/>
  <c r="BA44" i="35"/>
  <c r="BH44" i="35"/>
  <c r="BO44" i="35"/>
  <c r="BV44" i="35"/>
  <c r="CC44" i="35"/>
  <c r="CJ44" i="35"/>
  <c r="K45" i="35"/>
  <c r="R45" i="35"/>
  <c r="Y45" i="35"/>
  <c r="AF45" i="35"/>
  <c r="AM45" i="35"/>
  <c r="AT45" i="35"/>
  <c r="BA45" i="35"/>
  <c r="BH45" i="35"/>
  <c r="BO45" i="35"/>
  <c r="BV45" i="35"/>
  <c r="CC45" i="35"/>
  <c r="CJ45" i="35"/>
  <c r="K46" i="35"/>
  <c r="R46" i="35"/>
  <c r="Y46" i="35"/>
  <c r="AF46" i="35"/>
  <c r="AM46" i="35"/>
  <c r="AT46" i="35"/>
  <c r="AU4" i="35" s="1"/>
  <c r="C5" i="35" s="1"/>
  <c r="BA46" i="35"/>
  <c r="BH46" i="35"/>
  <c r="BO46" i="35"/>
  <c r="BV46" i="35"/>
  <c r="CC46" i="35"/>
  <c r="CJ46" i="35"/>
  <c r="K47" i="35"/>
  <c r="R47" i="35"/>
  <c r="Y47" i="35"/>
  <c r="AF47" i="35"/>
  <c r="AM47" i="35"/>
  <c r="AT47" i="35"/>
  <c r="BA47" i="35"/>
  <c r="BH47" i="35"/>
  <c r="BO47" i="35"/>
  <c r="BV47" i="35"/>
  <c r="CC47" i="35"/>
  <c r="CJ47" i="35"/>
  <c r="K48" i="35"/>
  <c r="R48" i="35"/>
  <c r="Y48" i="35"/>
  <c r="AF48" i="35"/>
  <c r="AM48" i="35"/>
  <c r="AT48" i="35"/>
  <c r="BA48" i="35"/>
  <c r="BH48" i="35"/>
  <c r="BO48" i="35"/>
  <c r="BV48" i="35"/>
  <c r="BW4" i="35" s="1"/>
  <c r="E3" i="35" s="1"/>
  <c r="CC48" i="35"/>
  <c r="CJ48" i="35"/>
  <c r="K49" i="35"/>
  <c r="R49" i="35"/>
  <c r="Y49" i="35"/>
  <c r="AF49" i="35"/>
  <c r="AM49" i="35"/>
  <c r="AT49" i="35"/>
  <c r="BA49" i="35"/>
  <c r="BH49" i="35"/>
  <c r="BO49" i="35"/>
  <c r="BV49" i="35"/>
  <c r="CC49" i="35"/>
  <c r="CJ49" i="35"/>
  <c r="K50" i="35"/>
  <c r="R50" i="35"/>
  <c r="Y50" i="35"/>
  <c r="AF50" i="35"/>
  <c r="AM50" i="35"/>
  <c r="AT50" i="35"/>
  <c r="BA50" i="35"/>
  <c r="BH50" i="35"/>
  <c r="BO50" i="35"/>
  <c r="BV50" i="35"/>
  <c r="CC50" i="35"/>
  <c r="CJ50" i="35"/>
  <c r="K51" i="35"/>
  <c r="R51" i="35"/>
  <c r="Y51" i="35"/>
  <c r="AF51" i="35"/>
  <c r="AM51" i="35"/>
  <c r="AT51" i="35"/>
  <c r="BA51" i="35"/>
  <c r="BH51" i="35"/>
  <c r="BO51" i="35"/>
  <c r="BV51" i="35"/>
  <c r="CC51" i="35"/>
  <c r="CJ51" i="35"/>
  <c r="K52" i="35"/>
  <c r="R52" i="35"/>
  <c r="Y52" i="35"/>
  <c r="AF52" i="35"/>
  <c r="AM52" i="35"/>
  <c r="AT52" i="35"/>
  <c r="BA52" i="35"/>
  <c r="BH52" i="35"/>
  <c r="BO52" i="35"/>
  <c r="BV52" i="35"/>
  <c r="CC52" i="35"/>
  <c r="CJ52" i="35"/>
  <c r="K53" i="35"/>
  <c r="R53" i="35"/>
  <c r="Y53" i="35"/>
  <c r="AF53" i="35"/>
  <c r="AM53" i="35"/>
  <c r="AT53" i="35"/>
  <c r="BA53" i="35"/>
  <c r="BH53" i="35"/>
  <c r="BO53" i="35"/>
  <c r="BV53" i="35"/>
  <c r="CC53" i="35"/>
  <c r="CJ53" i="35"/>
  <c r="K54" i="35"/>
  <c r="R54" i="35"/>
  <c r="Y54" i="35"/>
  <c r="AF54" i="35"/>
  <c r="AM54" i="35"/>
  <c r="AT54" i="35"/>
  <c r="BA54" i="35"/>
  <c r="BH54" i="35"/>
  <c r="BO54" i="35"/>
  <c r="BV54" i="35"/>
  <c r="CC54" i="35"/>
  <c r="CJ54" i="35"/>
  <c r="K55" i="35"/>
  <c r="R55" i="35"/>
  <c r="Y55" i="35"/>
  <c r="AF55" i="35"/>
  <c r="AM55" i="35"/>
  <c r="AT55" i="35"/>
  <c r="BA55" i="35"/>
  <c r="BH55" i="35"/>
  <c r="BO55" i="35"/>
  <c r="BV55" i="35"/>
  <c r="CC55" i="35"/>
  <c r="CJ55" i="35"/>
  <c r="K56" i="35"/>
  <c r="R56" i="35"/>
  <c r="Y56" i="35"/>
  <c r="AF56" i="35"/>
  <c r="AM56" i="35"/>
  <c r="AT56" i="35"/>
  <c r="BA56" i="35"/>
  <c r="BH56" i="35"/>
  <c r="BO56" i="35"/>
  <c r="BV56" i="35"/>
  <c r="CC56" i="35"/>
  <c r="CJ56" i="35"/>
  <c r="K57" i="35"/>
  <c r="R57" i="35"/>
  <c r="Y57" i="35"/>
  <c r="AF57" i="35"/>
  <c r="AM57" i="35"/>
  <c r="AT57" i="35"/>
  <c r="BA57" i="35"/>
  <c r="BH57" i="35"/>
  <c r="BO57" i="35"/>
  <c r="BV57" i="35"/>
  <c r="CC57" i="35"/>
  <c r="CJ57" i="35"/>
  <c r="K58" i="35"/>
  <c r="R58" i="35"/>
  <c r="Y58" i="35"/>
  <c r="AF58" i="35"/>
  <c r="AM58" i="35"/>
  <c r="AT58" i="35"/>
  <c r="BA58" i="35"/>
  <c r="BH58" i="35"/>
  <c r="BO58" i="35"/>
  <c r="BV58" i="35"/>
  <c r="CC58" i="35"/>
  <c r="CJ58" i="35"/>
  <c r="K59" i="35"/>
  <c r="R59" i="35"/>
  <c r="Y59" i="35"/>
  <c r="AF59" i="35"/>
  <c r="AM59" i="35"/>
  <c r="AT59" i="35"/>
  <c r="BA59" i="35"/>
  <c r="BH59" i="35"/>
  <c r="BO59" i="35"/>
  <c r="BV59" i="35"/>
  <c r="CC59" i="35"/>
  <c r="CJ59" i="35"/>
  <c r="K60" i="35"/>
  <c r="R60" i="35"/>
  <c r="Y60" i="35"/>
  <c r="AF60" i="35"/>
  <c r="AM60" i="35"/>
  <c r="AT60" i="35"/>
  <c r="BA60" i="35"/>
  <c r="BH60" i="35"/>
  <c r="BO60" i="35"/>
  <c r="BV60" i="35"/>
  <c r="CC60" i="35"/>
  <c r="CJ60" i="35"/>
  <c r="K61" i="35"/>
  <c r="R61" i="35"/>
  <c r="Y61" i="35"/>
  <c r="AF61" i="35"/>
  <c r="AM61" i="35"/>
  <c r="AT61" i="35"/>
  <c r="BA61" i="35"/>
  <c r="BH61" i="35"/>
  <c r="BO61" i="35"/>
  <c r="BV61" i="35"/>
  <c r="CC61" i="35"/>
  <c r="CJ61" i="35"/>
  <c r="K62" i="35"/>
  <c r="R62" i="35"/>
  <c r="Y62" i="35"/>
  <c r="AF62" i="35"/>
  <c r="AM62" i="35"/>
  <c r="AT62" i="35"/>
  <c r="BA62" i="35"/>
  <c r="BH62" i="35"/>
  <c r="BO62" i="35"/>
  <c r="BV62" i="35"/>
  <c r="CC62" i="35"/>
  <c r="CJ62" i="35"/>
  <c r="K63" i="35"/>
  <c r="R63" i="35"/>
  <c r="Y63" i="35"/>
  <c r="AF63" i="35"/>
  <c r="AM63" i="35"/>
  <c r="AT63" i="35"/>
  <c r="BA63" i="35"/>
  <c r="BH63" i="35"/>
  <c r="BO63" i="35"/>
  <c r="BV63" i="35"/>
  <c r="CC63" i="35"/>
  <c r="CJ63" i="35"/>
  <c r="K64" i="35"/>
  <c r="R64" i="35"/>
  <c r="Y64" i="35"/>
  <c r="AF64" i="35"/>
  <c r="AM64" i="35"/>
  <c r="AT64" i="35"/>
  <c r="BA64" i="35"/>
  <c r="BH64" i="35"/>
  <c r="BO64" i="35"/>
  <c r="BV64" i="35"/>
  <c r="CC64" i="35"/>
  <c r="CJ64" i="35"/>
  <c r="K65" i="35"/>
  <c r="R65" i="35"/>
  <c r="Y65" i="35"/>
  <c r="AF65" i="35"/>
  <c r="AM65" i="35"/>
  <c r="AT65" i="35"/>
  <c r="BA65" i="35"/>
  <c r="BH65" i="35"/>
  <c r="BO65" i="35"/>
  <c r="BV65" i="35"/>
  <c r="CC65" i="35"/>
  <c r="CJ65" i="35"/>
  <c r="K66" i="35"/>
  <c r="R66" i="35"/>
  <c r="Y66" i="35"/>
  <c r="AF66" i="35"/>
  <c r="AM66" i="35"/>
  <c r="AT66" i="35"/>
  <c r="BA66" i="35"/>
  <c r="BH66" i="35"/>
  <c r="BO66" i="35"/>
  <c r="BV66" i="35"/>
  <c r="CC66" i="35"/>
  <c r="CJ66" i="35"/>
  <c r="K67" i="35"/>
  <c r="R67" i="35"/>
  <c r="Y67" i="35"/>
  <c r="AF67" i="35"/>
  <c r="AM67" i="35"/>
  <c r="AT67" i="35"/>
  <c r="BA67" i="35"/>
  <c r="BH67" i="35"/>
  <c r="BO67" i="35"/>
  <c r="BV67" i="35"/>
  <c r="CC67" i="35"/>
  <c r="CJ67" i="35"/>
  <c r="K68" i="35"/>
  <c r="R68" i="35"/>
  <c r="Y68" i="35"/>
  <c r="AF68" i="35"/>
  <c r="AM68" i="35"/>
  <c r="AT68" i="35"/>
  <c r="BA68" i="35"/>
  <c r="BH68" i="35"/>
  <c r="BO68" i="35"/>
  <c r="BV68" i="35"/>
  <c r="CJ68" i="35"/>
  <c r="K69" i="35"/>
  <c r="R69" i="35"/>
  <c r="Y69" i="35"/>
  <c r="AF69" i="35"/>
  <c r="AM69" i="35"/>
  <c r="AT69" i="35"/>
  <c r="BA69" i="35"/>
  <c r="BH69" i="35"/>
  <c r="BO69" i="35"/>
  <c r="BV69" i="35"/>
  <c r="CJ69" i="35"/>
  <c r="K70" i="35"/>
  <c r="R70" i="35"/>
  <c r="Y70" i="35"/>
  <c r="AF70" i="35"/>
  <c r="AM70" i="35"/>
  <c r="AT70" i="35"/>
  <c r="BA70" i="35"/>
  <c r="BH70" i="35"/>
  <c r="BO70" i="35"/>
  <c r="BV70" i="35"/>
  <c r="CJ70" i="35"/>
  <c r="K71" i="35"/>
  <c r="R71" i="35"/>
  <c r="Y71" i="35"/>
  <c r="AF71" i="35"/>
  <c r="AM71" i="35"/>
  <c r="AT71" i="35"/>
  <c r="BA71" i="35"/>
  <c r="BH71" i="35"/>
  <c r="BO71" i="35"/>
  <c r="BV71" i="35"/>
  <c r="CJ71" i="35"/>
  <c r="K72" i="35"/>
  <c r="R72" i="35"/>
  <c r="Y72" i="35"/>
  <c r="AF72" i="35"/>
  <c r="AM72" i="35"/>
  <c r="AT72" i="35"/>
  <c r="BA72" i="35"/>
  <c r="BH72" i="35"/>
  <c r="BO72" i="35"/>
  <c r="BV72" i="35"/>
  <c r="CJ72" i="35"/>
  <c r="K73" i="35"/>
  <c r="R73" i="35"/>
  <c r="Y73" i="35"/>
  <c r="AF73" i="35"/>
  <c r="AM73" i="35"/>
  <c r="AT73" i="35"/>
  <c r="BA73" i="35"/>
  <c r="BH73" i="35"/>
  <c r="BO73" i="35"/>
  <c r="BV73" i="35"/>
  <c r="CJ73" i="35"/>
  <c r="K74" i="35"/>
  <c r="R74" i="35"/>
  <c r="Y74" i="35"/>
  <c r="AF74" i="35"/>
  <c r="AM74" i="35"/>
  <c r="AT74" i="35"/>
  <c r="BA74" i="35"/>
  <c r="BH74" i="35"/>
  <c r="BO74" i="35"/>
  <c r="BV74" i="35"/>
  <c r="CJ74" i="35"/>
  <c r="K75" i="35"/>
  <c r="R75" i="35"/>
  <c r="Y75" i="35"/>
  <c r="AF75" i="35"/>
  <c r="AM75" i="35"/>
  <c r="AT75" i="35"/>
  <c r="BA75" i="35"/>
  <c r="BH75" i="35"/>
  <c r="BO75" i="35"/>
  <c r="BV75" i="35"/>
  <c r="CJ75" i="35"/>
  <c r="K76" i="35"/>
  <c r="R76" i="35"/>
  <c r="Y76" i="35"/>
  <c r="AF76" i="35"/>
  <c r="AM76" i="35"/>
  <c r="AT76" i="35"/>
  <c r="BA76" i="35"/>
  <c r="BH76" i="35"/>
  <c r="BO76" i="35"/>
  <c r="BV76" i="35"/>
  <c r="CJ76" i="35"/>
  <c r="K77" i="35"/>
  <c r="R77" i="35"/>
  <c r="Y77" i="35"/>
  <c r="AF77" i="35"/>
  <c r="AM77" i="35"/>
  <c r="AT77" i="35"/>
  <c r="BA77" i="35"/>
  <c r="BH77" i="35"/>
  <c r="BO77" i="35"/>
  <c r="BV77" i="35"/>
  <c r="CJ77" i="35"/>
  <c r="K78" i="35"/>
  <c r="R78" i="35"/>
  <c r="Y78" i="35"/>
  <c r="AF78" i="35"/>
  <c r="AM78" i="35"/>
  <c r="AT78" i="35"/>
  <c r="BA78" i="35"/>
  <c r="BH78" i="35"/>
  <c r="BO78" i="35"/>
  <c r="BV78" i="35"/>
  <c r="CJ78" i="35"/>
  <c r="K79" i="35"/>
  <c r="R79" i="35"/>
  <c r="Y79" i="35"/>
  <c r="AF79" i="35"/>
  <c r="AM79" i="35"/>
  <c r="AT79" i="35"/>
  <c r="BA79" i="35"/>
  <c r="BH79" i="35"/>
  <c r="BO79" i="35"/>
  <c r="BV79" i="35"/>
  <c r="CJ79" i="35"/>
  <c r="K80" i="35"/>
  <c r="R80" i="35"/>
  <c r="Y80" i="35"/>
  <c r="AF80" i="35"/>
  <c r="AM80" i="35"/>
  <c r="AT80" i="35"/>
  <c r="BA80" i="35"/>
  <c r="BH80" i="35"/>
  <c r="BO80" i="35"/>
  <c r="BV80" i="35"/>
  <c r="CJ80" i="35"/>
  <c r="K81" i="35"/>
  <c r="R81" i="35"/>
  <c r="Y81" i="35"/>
  <c r="AF81" i="35"/>
  <c r="AM81" i="35"/>
  <c r="AT81" i="35"/>
  <c r="BA81" i="35"/>
  <c r="BH81" i="35"/>
  <c r="BO81" i="35"/>
  <c r="BV81" i="35"/>
  <c r="CJ81" i="35"/>
  <c r="K82" i="35"/>
  <c r="R82" i="35"/>
  <c r="Y82" i="35"/>
  <c r="AF82" i="35"/>
  <c r="AM82" i="35"/>
  <c r="AT82" i="35"/>
  <c r="BA82" i="35"/>
  <c r="BH82" i="35"/>
  <c r="BO82" i="35"/>
  <c r="BV82" i="35"/>
  <c r="K83" i="35"/>
  <c r="R83" i="35"/>
  <c r="Y83" i="35"/>
  <c r="AF83" i="35"/>
  <c r="AM83" i="35"/>
  <c r="AT83" i="35"/>
  <c r="BA83" i="35"/>
  <c r="BH83" i="35"/>
  <c r="BO83" i="35"/>
  <c r="BV83" i="35"/>
  <c r="K84" i="35"/>
  <c r="R84" i="35"/>
  <c r="Y84" i="35"/>
  <c r="AF84" i="35"/>
  <c r="AM84" i="35"/>
  <c r="AT84" i="35"/>
  <c r="BA84" i="35"/>
  <c r="BH84" i="35"/>
  <c r="BO84" i="35"/>
  <c r="BV84" i="35"/>
  <c r="K85" i="35"/>
  <c r="R85" i="35"/>
  <c r="Y85" i="35"/>
  <c r="AF85" i="35"/>
  <c r="AM85" i="35"/>
  <c r="AT85" i="35"/>
  <c r="BA85" i="35"/>
  <c r="BH85" i="35"/>
  <c r="BO85" i="35"/>
  <c r="BV85" i="35"/>
  <c r="K86" i="35"/>
  <c r="R86" i="35"/>
  <c r="Y86" i="35"/>
  <c r="AF86" i="35"/>
  <c r="AM86" i="35"/>
  <c r="AT86" i="35"/>
  <c r="BA86" i="35"/>
  <c r="BH86" i="35"/>
  <c r="BO86" i="35"/>
  <c r="BV86" i="35"/>
  <c r="K87" i="35"/>
  <c r="R87" i="35"/>
  <c r="Y87" i="35"/>
  <c r="AF87" i="35"/>
  <c r="AM87" i="35"/>
  <c r="AT87" i="35"/>
  <c r="BA87" i="35"/>
  <c r="BH87" i="35"/>
  <c r="BO87" i="35"/>
  <c r="BV87" i="35"/>
  <c r="K88" i="35"/>
  <c r="R88" i="35"/>
  <c r="Y88" i="35"/>
  <c r="AF88" i="35"/>
  <c r="AM88" i="35"/>
  <c r="AT88" i="35"/>
  <c r="BA88" i="35"/>
  <c r="BH88" i="35"/>
  <c r="BO88" i="35"/>
  <c r="BV88" i="35"/>
  <c r="K89" i="35"/>
  <c r="R89" i="35"/>
  <c r="Y89" i="35"/>
  <c r="AF89" i="35"/>
  <c r="AM89" i="35"/>
  <c r="AT89" i="35"/>
  <c r="BA89" i="35"/>
  <c r="BH89" i="35"/>
  <c r="BO89" i="35"/>
  <c r="BV89" i="35"/>
  <c r="K90" i="35"/>
  <c r="R90" i="35"/>
  <c r="Y90" i="35"/>
  <c r="AF90" i="35"/>
  <c r="AM90" i="35"/>
  <c r="AT90" i="35"/>
  <c r="BA90" i="35"/>
  <c r="BH90" i="35"/>
  <c r="BO90" i="35"/>
  <c r="BV90" i="35"/>
  <c r="K91" i="35"/>
  <c r="R91" i="35"/>
  <c r="Y91" i="35"/>
  <c r="AF91" i="35"/>
  <c r="AM91" i="35"/>
  <c r="AT91" i="35"/>
  <c r="BA91" i="35"/>
  <c r="BH91" i="35"/>
  <c r="BO91" i="35"/>
  <c r="BV91" i="35"/>
  <c r="K92" i="35"/>
  <c r="R92" i="35"/>
  <c r="Y92" i="35"/>
  <c r="AF92" i="35"/>
  <c r="AM92" i="35"/>
  <c r="AT92" i="35"/>
  <c r="BA92" i="35"/>
  <c r="BH92" i="35"/>
  <c r="BO92" i="35"/>
  <c r="BV92" i="35"/>
  <c r="K93" i="35"/>
  <c r="R93" i="35"/>
  <c r="Y93" i="35"/>
  <c r="AF93" i="35"/>
  <c r="AM93" i="35"/>
  <c r="AT93" i="35"/>
  <c r="BA93" i="35"/>
  <c r="BH93" i="35"/>
  <c r="BO93" i="35"/>
  <c r="BV93" i="35"/>
  <c r="K94" i="35"/>
  <c r="R94" i="35"/>
  <c r="Y94" i="35"/>
  <c r="AF94" i="35"/>
  <c r="AM94" i="35"/>
  <c r="AT94" i="35"/>
  <c r="BA94" i="35"/>
  <c r="BH94" i="35"/>
  <c r="BO94" i="35"/>
  <c r="BV94" i="35"/>
  <c r="K95" i="35"/>
  <c r="R95" i="35"/>
  <c r="Y95" i="35"/>
  <c r="AF95" i="35"/>
  <c r="AM95" i="35"/>
  <c r="AT95" i="35"/>
  <c r="BA95" i="35"/>
  <c r="BH95" i="35"/>
  <c r="BO95" i="35"/>
  <c r="BV95" i="35"/>
  <c r="K96" i="35"/>
  <c r="R96" i="35"/>
  <c r="Y96" i="35"/>
  <c r="AF96" i="35"/>
  <c r="AM96" i="35"/>
  <c r="AT96" i="35"/>
  <c r="BH96" i="35"/>
  <c r="BO96" i="35"/>
  <c r="BV96" i="35"/>
  <c r="K97" i="35"/>
  <c r="R97" i="35"/>
  <c r="Y97" i="35"/>
  <c r="AF97" i="35"/>
  <c r="AM97" i="35"/>
  <c r="AT97" i="35"/>
  <c r="BH97" i="35"/>
  <c r="BO97" i="35"/>
  <c r="BV97" i="35"/>
  <c r="K98" i="35"/>
  <c r="R98" i="35"/>
  <c r="Y98" i="35"/>
  <c r="AF98" i="35"/>
  <c r="AM98" i="35"/>
  <c r="AT98" i="35"/>
  <c r="BH98" i="35"/>
  <c r="BO98" i="35"/>
  <c r="BV98" i="35"/>
  <c r="K99" i="35"/>
  <c r="R99" i="35"/>
  <c r="Y99" i="35"/>
  <c r="AF99" i="35"/>
  <c r="AM99" i="35"/>
  <c r="AT99" i="35"/>
  <c r="BH99" i="35"/>
  <c r="BO99" i="35"/>
  <c r="BV99" i="35"/>
  <c r="K100" i="35"/>
  <c r="R100" i="35"/>
  <c r="Y100" i="35"/>
  <c r="AF100" i="35"/>
  <c r="AM100" i="35"/>
  <c r="AT100" i="35"/>
  <c r="BH100" i="35"/>
  <c r="BO100" i="35"/>
  <c r="BV100" i="35"/>
  <c r="K101" i="35"/>
  <c r="R101" i="35"/>
  <c r="Y101" i="35"/>
  <c r="AF101" i="35"/>
  <c r="AM101" i="35"/>
  <c r="AT101" i="35"/>
  <c r="BH101" i="35"/>
  <c r="BO101" i="35"/>
  <c r="BV101" i="35"/>
  <c r="K102" i="35"/>
  <c r="R102" i="35"/>
  <c r="Y102" i="35"/>
  <c r="AF102" i="35"/>
  <c r="AM102" i="35"/>
  <c r="AT102" i="35"/>
  <c r="BH102" i="35"/>
  <c r="BO102" i="35"/>
  <c r="BV102" i="35"/>
  <c r="K103" i="35"/>
  <c r="R103" i="35"/>
  <c r="Y103" i="35"/>
  <c r="AF103" i="35"/>
  <c r="AM103" i="35"/>
  <c r="AT103" i="35"/>
  <c r="BH103" i="35"/>
  <c r="BO103" i="35"/>
  <c r="BV103" i="35"/>
  <c r="K104" i="35"/>
  <c r="R104" i="35"/>
  <c r="Y104" i="35"/>
  <c r="AF104" i="35"/>
  <c r="AM104" i="35"/>
  <c r="AT104" i="35"/>
  <c r="BH104" i="35"/>
  <c r="BO104" i="35"/>
  <c r="BV104" i="35"/>
  <c r="K105" i="35"/>
  <c r="R105" i="35"/>
  <c r="Y105" i="35"/>
  <c r="AF105" i="35"/>
  <c r="AM105" i="35"/>
  <c r="AT105" i="35"/>
  <c r="BH105" i="35"/>
  <c r="BO105" i="35"/>
  <c r="BV105" i="35"/>
  <c r="K106" i="35"/>
  <c r="R106" i="35"/>
  <c r="Y106" i="35"/>
  <c r="AF106" i="35"/>
  <c r="AM106" i="35"/>
  <c r="AT106" i="35"/>
  <c r="BH106" i="35"/>
  <c r="BO106" i="35"/>
  <c r="BV106" i="35"/>
  <c r="K107" i="35"/>
  <c r="R107" i="35"/>
  <c r="Y107" i="35"/>
  <c r="AF107" i="35"/>
  <c r="AM107" i="35"/>
  <c r="AT107" i="35"/>
  <c r="BH107" i="35"/>
  <c r="BO107" i="35"/>
  <c r="BV107" i="35"/>
  <c r="K108" i="35"/>
  <c r="R108" i="35"/>
  <c r="Y108" i="35"/>
  <c r="AF108" i="35"/>
  <c r="AM108" i="35"/>
  <c r="AT108" i="35"/>
  <c r="BH108" i="35"/>
  <c r="BO108" i="35"/>
  <c r="BV108" i="35"/>
  <c r="K109" i="35"/>
  <c r="R109" i="35"/>
  <c r="Y109" i="35"/>
  <c r="AF109" i="35"/>
  <c r="AM109" i="35"/>
  <c r="AT109" i="35"/>
  <c r="BH109" i="35"/>
  <c r="BO109" i="35"/>
  <c r="BV109" i="35"/>
  <c r="K110" i="35"/>
  <c r="R110" i="35"/>
  <c r="Y110" i="35"/>
  <c r="AF110" i="35"/>
  <c r="AM110" i="35"/>
  <c r="AT110" i="35"/>
  <c r="BH110" i="35"/>
  <c r="BO110" i="35"/>
  <c r="BV110" i="35"/>
  <c r="K111" i="35"/>
  <c r="R111" i="35"/>
  <c r="Y111" i="35"/>
  <c r="AF111" i="35"/>
  <c r="AM111" i="35"/>
  <c r="AT111" i="35"/>
  <c r="BH111" i="35"/>
  <c r="BO111" i="35"/>
  <c r="BV111" i="35"/>
  <c r="K112" i="35"/>
  <c r="R112" i="35"/>
  <c r="Y112" i="35"/>
  <c r="AF112" i="35"/>
  <c r="AM112" i="35"/>
  <c r="AT112" i="35"/>
  <c r="BH112" i="35"/>
  <c r="BO112" i="35"/>
  <c r="BV112" i="35"/>
  <c r="K113" i="35"/>
  <c r="R113" i="35"/>
  <c r="Y113" i="35"/>
  <c r="AF113" i="35"/>
  <c r="AM113" i="35"/>
  <c r="AT113" i="35"/>
  <c r="BH113" i="35"/>
  <c r="BO113" i="35"/>
  <c r="BV113" i="35"/>
  <c r="K114" i="35"/>
  <c r="R114" i="35"/>
  <c r="Y114" i="35"/>
  <c r="AF114" i="35"/>
  <c r="AM114" i="35"/>
  <c r="AT114" i="35"/>
  <c r="BH114" i="35"/>
  <c r="BO114" i="35"/>
  <c r="K115" i="35"/>
  <c r="R115" i="35"/>
  <c r="Y115" i="35"/>
  <c r="AF115" i="35"/>
  <c r="AM115" i="35"/>
  <c r="AT115" i="35"/>
  <c r="BH115" i="35"/>
  <c r="BO115" i="35"/>
  <c r="K116" i="35"/>
  <c r="R116" i="35"/>
  <c r="Y116" i="35"/>
  <c r="AF116" i="35"/>
  <c r="AM116" i="35"/>
  <c r="AT116" i="35"/>
  <c r="BH116" i="35"/>
  <c r="BO116" i="35"/>
  <c r="K117" i="35"/>
  <c r="R117" i="35"/>
  <c r="Y117" i="35"/>
  <c r="AF117" i="35"/>
  <c r="AM117" i="35"/>
  <c r="AT117" i="35"/>
  <c r="BH117" i="35"/>
  <c r="BO117" i="35"/>
  <c r="K118" i="35"/>
  <c r="R118" i="35"/>
  <c r="Y118" i="35"/>
  <c r="AF118" i="35"/>
  <c r="AM118" i="35"/>
  <c r="AT118" i="35"/>
  <c r="BH118" i="35"/>
  <c r="BO118" i="35"/>
  <c r="K119" i="35"/>
  <c r="R119" i="35"/>
  <c r="Y119" i="35"/>
  <c r="AF119" i="35"/>
  <c r="AM119" i="35"/>
  <c r="AT119" i="35"/>
  <c r="BH119" i="35"/>
  <c r="BO119" i="35"/>
  <c r="K120" i="35"/>
  <c r="R120" i="35"/>
  <c r="Y120" i="35"/>
  <c r="AF120" i="35"/>
  <c r="AM120" i="35"/>
  <c r="AT120" i="35"/>
  <c r="BO120" i="35"/>
  <c r="K121" i="35"/>
  <c r="R121" i="35"/>
  <c r="Y121" i="35"/>
  <c r="AF121" i="35"/>
  <c r="AM121" i="35"/>
  <c r="AT121" i="35"/>
  <c r="BO121" i="35"/>
  <c r="K122" i="35"/>
  <c r="R122" i="35"/>
  <c r="Y122" i="35"/>
  <c r="AF122" i="35"/>
  <c r="AM122" i="35"/>
  <c r="AT122" i="35"/>
  <c r="BO122" i="35"/>
  <c r="K123" i="35"/>
  <c r="R123" i="35"/>
  <c r="Y123" i="35"/>
  <c r="AF123" i="35"/>
  <c r="AM123" i="35"/>
  <c r="AT123" i="35"/>
  <c r="BO123" i="35"/>
  <c r="K124" i="35"/>
  <c r="R124" i="35"/>
  <c r="Y124" i="35"/>
  <c r="AF124" i="35"/>
  <c r="AM124" i="35"/>
  <c r="AT124" i="35"/>
  <c r="BO124" i="35"/>
  <c r="K125" i="35"/>
  <c r="R125" i="35"/>
  <c r="Y125" i="35"/>
  <c r="AF125" i="35"/>
  <c r="AM125" i="35"/>
  <c r="AT125" i="35"/>
  <c r="BO125" i="35"/>
  <c r="K126" i="35"/>
  <c r="R126" i="35"/>
  <c r="Y126" i="35"/>
  <c r="AF126" i="35"/>
  <c r="AM126" i="35"/>
  <c r="AT126" i="35"/>
  <c r="BO126" i="35"/>
  <c r="K127" i="35"/>
  <c r="R127" i="35"/>
  <c r="Y127" i="35"/>
  <c r="AF127" i="35"/>
  <c r="AM127" i="35"/>
  <c r="AT127" i="35"/>
  <c r="BO127" i="35"/>
  <c r="K128" i="35"/>
  <c r="R128" i="35"/>
  <c r="Y128" i="35"/>
  <c r="AF128" i="35"/>
  <c r="AM128" i="35"/>
  <c r="AT128" i="35"/>
  <c r="BO128" i="35"/>
  <c r="K129" i="35"/>
  <c r="R129" i="35"/>
  <c r="Y129" i="35"/>
  <c r="AF129" i="35"/>
  <c r="AM129" i="35"/>
  <c r="AT129" i="35"/>
  <c r="BO129" i="35"/>
  <c r="K130" i="35"/>
  <c r="R130" i="35"/>
  <c r="Y130" i="35"/>
  <c r="AF130" i="35"/>
  <c r="AM130" i="35"/>
  <c r="AT130" i="35"/>
  <c r="K131" i="35"/>
  <c r="R131" i="35"/>
  <c r="Y131" i="35"/>
  <c r="AF131" i="35"/>
  <c r="AM131" i="35"/>
  <c r="AT131" i="35"/>
  <c r="K132" i="35"/>
  <c r="R132" i="35"/>
  <c r="Y132" i="35"/>
  <c r="AF132" i="35"/>
  <c r="AM132" i="35"/>
  <c r="AT132" i="35"/>
  <c r="K133" i="35"/>
  <c r="R133" i="35"/>
  <c r="Y133" i="35"/>
  <c r="AF133" i="35"/>
  <c r="AM133" i="35"/>
  <c r="AT133" i="35"/>
  <c r="K134" i="35"/>
  <c r="R134" i="35"/>
  <c r="Y134" i="35"/>
  <c r="AF134" i="35"/>
  <c r="AM134" i="35"/>
  <c r="AT134" i="35"/>
  <c r="K135" i="35"/>
  <c r="R135" i="35"/>
  <c r="Y135" i="35"/>
  <c r="AF135" i="35"/>
  <c r="AM135" i="35"/>
  <c r="AT135" i="35"/>
  <c r="K136" i="35"/>
  <c r="R136" i="35"/>
  <c r="Y136" i="35"/>
  <c r="AF136" i="35"/>
  <c r="AM136" i="35"/>
  <c r="AT136" i="35"/>
  <c r="K137" i="35"/>
  <c r="R137" i="35"/>
  <c r="Y137" i="35"/>
  <c r="AF137" i="35"/>
  <c r="AM137" i="35"/>
  <c r="AT137" i="35"/>
  <c r="K138" i="35"/>
  <c r="R138" i="35"/>
  <c r="Y138" i="35"/>
  <c r="AF138" i="35"/>
  <c r="AM138" i="35"/>
  <c r="AT138" i="35"/>
  <c r="K139" i="35"/>
  <c r="R139" i="35"/>
  <c r="Y139" i="35"/>
  <c r="AF139" i="35"/>
  <c r="AM139" i="35"/>
  <c r="AT139" i="35"/>
  <c r="K140" i="35"/>
  <c r="R140" i="35"/>
  <c r="Y140" i="35"/>
  <c r="AF140" i="35"/>
  <c r="AM140" i="35"/>
  <c r="AT140" i="35"/>
  <c r="K141" i="35"/>
  <c r="R141" i="35"/>
  <c r="Y141" i="35"/>
  <c r="AF141" i="35"/>
  <c r="AM141" i="35"/>
  <c r="AT141" i="35"/>
  <c r="K142" i="35"/>
  <c r="R142" i="35"/>
  <c r="Y142" i="35"/>
  <c r="AF142" i="35"/>
  <c r="AM142" i="35"/>
  <c r="AT142" i="35"/>
  <c r="K143" i="35"/>
  <c r="R143" i="35"/>
  <c r="Y143" i="35"/>
  <c r="AF143" i="35"/>
  <c r="AM143" i="35"/>
  <c r="AT143" i="35"/>
  <c r="K144" i="35"/>
  <c r="R144" i="35"/>
  <c r="Y144" i="35"/>
  <c r="AF144" i="35"/>
  <c r="AM144" i="35"/>
  <c r="AT144" i="35"/>
  <c r="K145" i="35"/>
  <c r="R145" i="35"/>
  <c r="Y145" i="35"/>
  <c r="AF145" i="35"/>
  <c r="AM145" i="35"/>
  <c r="AT145" i="35"/>
  <c r="K146" i="35"/>
  <c r="R146" i="35"/>
  <c r="Y146" i="35"/>
  <c r="AF146" i="35"/>
  <c r="AM146" i="35"/>
  <c r="AT146" i="35"/>
  <c r="K147" i="35"/>
  <c r="R147" i="35"/>
  <c r="Y147" i="35"/>
  <c r="AF147" i="35"/>
  <c r="AM147" i="35"/>
  <c r="AT147" i="35"/>
  <c r="K148" i="35"/>
  <c r="R148" i="35"/>
  <c r="Y148" i="35"/>
  <c r="AF148" i="35"/>
  <c r="AM148" i="35"/>
  <c r="AT148" i="35"/>
  <c r="K149" i="35"/>
  <c r="R149" i="35"/>
  <c r="Y149" i="35"/>
  <c r="AF149" i="35"/>
  <c r="AM149" i="35"/>
  <c r="AT149" i="35"/>
  <c r="K150" i="35"/>
  <c r="R150" i="35"/>
  <c r="Y150" i="35"/>
  <c r="AF150" i="35"/>
  <c r="AM150" i="35"/>
  <c r="AT150" i="35"/>
  <c r="K151" i="35"/>
  <c r="R151" i="35"/>
  <c r="Y151" i="35"/>
  <c r="AF151" i="35"/>
  <c r="AM151" i="35"/>
  <c r="AT151" i="35"/>
  <c r="K152" i="35"/>
  <c r="R152" i="35"/>
  <c r="Y152" i="35"/>
  <c r="AF152" i="35"/>
  <c r="AM152" i="35"/>
  <c r="AT152" i="35"/>
  <c r="K153" i="35"/>
  <c r="R153" i="35"/>
  <c r="Y153" i="35"/>
  <c r="AF153" i="35"/>
  <c r="AM153" i="35"/>
  <c r="AT153" i="35"/>
  <c r="K154" i="35"/>
  <c r="R154" i="35"/>
  <c r="Y154" i="35"/>
  <c r="AF154" i="35"/>
  <c r="AM154" i="35"/>
  <c r="AT154" i="35"/>
  <c r="K155" i="35"/>
  <c r="R155" i="35"/>
  <c r="Y155" i="35"/>
  <c r="AF155" i="35"/>
  <c r="AM155" i="35"/>
  <c r="AT155" i="35"/>
  <c r="K156" i="35"/>
  <c r="R156" i="35"/>
  <c r="Y156" i="35"/>
  <c r="AF156" i="35"/>
  <c r="AM156" i="35"/>
  <c r="AT156" i="35"/>
  <c r="K157" i="35"/>
  <c r="R157" i="35"/>
  <c r="Y157" i="35"/>
  <c r="AF157" i="35"/>
  <c r="AM157" i="35"/>
  <c r="AT157" i="35"/>
  <c r="K158" i="35"/>
  <c r="R158" i="35"/>
  <c r="Y158" i="35"/>
  <c r="AF158" i="35"/>
  <c r="AM158" i="35"/>
  <c r="AT158" i="35"/>
  <c r="K159" i="35"/>
  <c r="R159" i="35"/>
  <c r="Y159" i="35"/>
  <c r="AF159" i="35"/>
  <c r="AM159" i="35"/>
  <c r="AT159" i="35"/>
  <c r="K160" i="35"/>
  <c r="R160" i="35"/>
  <c r="Y160" i="35"/>
  <c r="AF160" i="35"/>
  <c r="AM160" i="35"/>
  <c r="AT160" i="35"/>
  <c r="K161" i="35"/>
  <c r="R161" i="35"/>
  <c r="Y161" i="35"/>
  <c r="AF161" i="35"/>
  <c r="AM161" i="35"/>
  <c r="AT161" i="35"/>
  <c r="K162" i="35"/>
  <c r="R162" i="35"/>
  <c r="Y162" i="35"/>
  <c r="AF162" i="35"/>
  <c r="AM162" i="35"/>
  <c r="AT162" i="35"/>
  <c r="K163" i="35"/>
  <c r="R163" i="35"/>
  <c r="Y163" i="35"/>
  <c r="AF163" i="35"/>
  <c r="AM163" i="35"/>
  <c r="AT163" i="35"/>
  <c r="K164" i="35"/>
  <c r="R164" i="35"/>
  <c r="Y164" i="35"/>
  <c r="AF164" i="35"/>
  <c r="AM164" i="35"/>
  <c r="AT164" i="35"/>
  <c r="K165" i="35"/>
  <c r="R165" i="35"/>
  <c r="Y165" i="35"/>
  <c r="AF165" i="35"/>
  <c r="AM165" i="35"/>
  <c r="AT165" i="35"/>
  <c r="K166" i="35"/>
  <c r="R166" i="35"/>
  <c r="Y166" i="35"/>
  <c r="AF166" i="35"/>
  <c r="AM166" i="35"/>
  <c r="AT166" i="35"/>
  <c r="K167" i="35"/>
  <c r="R167" i="35"/>
  <c r="Y167" i="35"/>
  <c r="AF167" i="35"/>
  <c r="AM167" i="35"/>
  <c r="AT167" i="35"/>
  <c r="K168" i="35"/>
  <c r="R168" i="35"/>
  <c r="Y168" i="35"/>
  <c r="AF168" i="35"/>
  <c r="AM168" i="35"/>
  <c r="AT168" i="35"/>
  <c r="K169" i="35"/>
  <c r="R169" i="35"/>
  <c r="Y169" i="35"/>
  <c r="AF169" i="35"/>
  <c r="AM169" i="35"/>
  <c r="AT169" i="35"/>
  <c r="K170" i="35"/>
  <c r="R170" i="35"/>
  <c r="Y170" i="35"/>
  <c r="AF170" i="35"/>
  <c r="AM170" i="35"/>
  <c r="AT170" i="35"/>
  <c r="K171" i="35"/>
  <c r="R171" i="35"/>
  <c r="Y171" i="35"/>
  <c r="AF171" i="35"/>
  <c r="AM171" i="35"/>
  <c r="AT171" i="35"/>
  <c r="K172" i="35"/>
  <c r="R172" i="35"/>
  <c r="Y172" i="35"/>
  <c r="AF172" i="35"/>
  <c r="AM172" i="35"/>
  <c r="AT172" i="35"/>
  <c r="K173" i="35"/>
  <c r="R173" i="35"/>
  <c r="Y173" i="35"/>
  <c r="AF173" i="35"/>
  <c r="AM173" i="35"/>
  <c r="AT173" i="35"/>
  <c r="K174" i="35"/>
  <c r="R174" i="35"/>
  <c r="Y174" i="35"/>
  <c r="AF174" i="35"/>
  <c r="AM174" i="35"/>
  <c r="AT174" i="35"/>
  <c r="K175" i="35"/>
  <c r="R175" i="35"/>
  <c r="Y175" i="35"/>
  <c r="AF175" i="35"/>
  <c r="AM175" i="35"/>
  <c r="AT175" i="35"/>
  <c r="K176" i="35"/>
  <c r="R176" i="35"/>
  <c r="Y176" i="35"/>
  <c r="AF176" i="35"/>
  <c r="AM176" i="35"/>
  <c r="AT176" i="35"/>
  <c r="K177" i="35"/>
  <c r="R177" i="35"/>
  <c r="Y177" i="35"/>
  <c r="AF177" i="35"/>
  <c r="AM177" i="35"/>
  <c r="AT177" i="35"/>
  <c r="K178" i="35"/>
  <c r="R178" i="35"/>
  <c r="Y178" i="35"/>
  <c r="AF178" i="35"/>
  <c r="AM178" i="35"/>
  <c r="AT178" i="35"/>
  <c r="K179" i="35"/>
  <c r="R179" i="35"/>
  <c r="Y179" i="35"/>
  <c r="AF179" i="35"/>
  <c r="AM179" i="35"/>
  <c r="AT179" i="35"/>
  <c r="K180" i="35"/>
  <c r="R180" i="35"/>
  <c r="Y180" i="35"/>
  <c r="AF180" i="35"/>
  <c r="AM180" i="35"/>
  <c r="AT180" i="35"/>
  <c r="K181" i="35"/>
  <c r="R181" i="35"/>
  <c r="Y181" i="35"/>
  <c r="AF181" i="35"/>
  <c r="AM181" i="35"/>
  <c r="AT181" i="35"/>
  <c r="K182" i="35"/>
  <c r="R182" i="35"/>
  <c r="Y182" i="35"/>
  <c r="AM182" i="35"/>
  <c r="AT182" i="35"/>
  <c r="K183" i="35"/>
  <c r="R183" i="35"/>
  <c r="Y183" i="35"/>
  <c r="AM183" i="35"/>
  <c r="AT183" i="35"/>
  <c r="K184" i="35"/>
  <c r="R184" i="35"/>
  <c r="Y184" i="35"/>
  <c r="AM184" i="35"/>
  <c r="AT184" i="35"/>
  <c r="K185" i="35"/>
  <c r="R185" i="35"/>
  <c r="Y185" i="35"/>
  <c r="AM185" i="35"/>
  <c r="AT185" i="35"/>
  <c r="K186" i="35"/>
  <c r="R186" i="35"/>
  <c r="Y186" i="35"/>
  <c r="AM186" i="35"/>
  <c r="AT186" i="35"/>
  <c r="K187" i="35"/>
  <c r="R187" i="35"/>
  <c r="Y187" i="35"/>
  <c r="AM187" i="35"/>
  <c r="AT187" i="35"/>
  <c r="K188" i="35"/>
  <c r="R188" i="35"/>
  <c r="Y188" i="35"/>
  <c r="AM188" i="35"/>
  <c r="AT188" i="35"/>
  <c r="K189" i="35"/>
  <c r="R189" i="35"/>
  <c r="Y189" i="35"/>
  <c r="AM189" i="35"/>
  <c r="AT189" i="35"/>
  <c r="K190" i="35"/>
  <c r="R190" i="35"/>
  <c r="Y190" i="35"/>
  <c r="AM190" i="35"/>
  <c r="AT190" i="35"/>
  <c r="K191" i="35"/>
  <c r="R191" i="35"/>
  <c r="Y191" i="35"/>
  <c r="AM191" i="35"/>
  <c r="AT191" i="35"/>
  <c r="K192" i="35"/>
  <c r="R192" i="35"/>
  <c r="Y192" i="35"/>
  <c r="AM192" i="35"/>
  <c r="AT192" i="35"/>
  <c r="K193" i="35"/>
  <c r="R193" i="35"/>
  <c r="Y193" i="35"/>
  <c r="AM193" i="35"/>
  <c r="AT193" i="35"/>
  <c r="K194" i="35"/>
  <c r="R194" i="35"/>
  <c r="Y194" i="35"/>
  <c r="AM194" i="35"/>
  <c r="AT194" i="35"/>
  <c r="K195" i="35"/>
  <c r="R195" i="35"/>
  <c r="Y195" i="35"/>
  <c r="AM195" i="35"/>
  <c r="AT195" i="35"/>
  <c r="K196" i="35"/>
  <c r="R196" i="35"/>
  <c r="Y196" i="35"/>
  <c r="AM196" i="35"/>
  <c r="K197" i="35"/>
  <c r="R197" i="35"/>
  <c r="Y197" i="35"/>
  <c r="AM197" i="35"/>
  <c r="K198" i="35"/>
  <c r="R198" i="35"/>
  <c r="Y198" i="35"/>
  <c r="AM198" i="35"/>
  <c r="K199" i="35"/>
  <c r="R199" i="35"/>
  <c r="Y199" i="35"/>
  <c r="AM199" i="35"/>
  <c r="K200" i="35"/>
  <c r="R200" i="35"/>
  <c r="Y200" i="35"/>
  <c r="AM200" i="35"/>
  <c r="K201" i="35"/>
  <c r="R201" i="35"/>
  <c r="Y201" i="35"/>
  <c r="AM201" i="35"/>
  <c r="K202" i="35"/>
  <c r="R202" i="35"/>
  <c r="Y202" i="35"/>
  <c r="AM202" i="35"/>
  <c r="K203" i="35"/>
  <c r="R203" i="35"/>
  <c r="Y203" i="35"/>
  <c r="K204" i="35"/>
  <c r="R204" i="35"/>
  <c r="Y204" i="35"/>
  <c r="K205" i="35"/>
  <c r="R205" i="35"/>
  <c r="Y205" i="35"/>
  <c r="K206" i="35"/>
  <c r="R206" i="35"/>
  <c r="Y206" i="35"/>
  <c r="K207" i="35"/>
  <c r="R207" i="35"/>
  <c r="Y207" i="35"/>
  <c r="K208" i="35"/>
  <c r="R208" i="35"/>
  <c r="Y208" i="35"/>
  <c r="K209" i="35"/>
  <c r="R209" i="35"/>
  <c r="Y209" i="35"/>
  <c r="K210" i="35"/>
  <c r="R210" i="35"/>
  <c r="Y210" i="35"/>
  <c r="K211" i="35"/>
  <c r="R211" i="35"/>
  <c r="Y211" i="35"/>
  <c r="K212" i="35"/>
  <c r="R212" i="35"/>
  <c r="Y212" i="35"/>
  <c r="K213" i="35"/>
  <c r="R213" i="35"/>
  <c r="Y213" i="35"/>
  <c r="K214" i="35"/>
  <c r="R214" i="35"/>
  <c r="Y214" i="35"/>
  <c r="K215" i="35"/>
  <c r="R215" i="35"/>
  <c r="Y215" i="35"/>
  <c r="K216" i="35"/>
  <c r="R216" i="35"/>
  <c r="Y216" i="35"/>
  <c r="K217" i="35"/>
  <c r="R217" i="35"/>
  <c r="Y217" i="35"/>
  <c r="K218" i="35"/>
  <c r="R218" i="35"/>
  <c r="Y218" i="35"/>
  <c r="K219" i="35"/>
  <c r="R219" i="35"/>
  <c r="Y219" i="35"/>
  <c r="K220" i="35"/>
  <c r="R220" i="35"/>
  <c r="Y220" i="35"/>
  <c r="K221" i="35"/>
  <c r="R221" i="35"/>
  <c r="Y221" i="35"/>
  <c r="K222" i="35"/>
  <c r="R222" i="35"/>
  <c r="Y222" i="35"/>
  <c r="K223" i="35"/>
  <c r="R223" i="35"/>
  <c r="Y223" i="35"/>
  <c r="K224" i="35"/>
  <c r="R224" i="35"/>
  <c r="Y224" i="35"/>
  <c r="K225" i="35"/>
  <c r="R225" i="35"/>
  <c r="Y225" i="35"/>
  <c r="K226" i="35"/>
  <c r="R226" i="35"/>
  <c r="Y226" i="35"/>
  <c r="K227" i="35"/>
  <c r="R227" i="35"/>
  <c r="Y227" i="35"/>
  <c r="K228" i="35"/>
  <c r="R228" i="35"/>
  <c r="Y228" i="35"/>
  <c r="K229" i="35"/>
  <c r="R229" i="35"/>
  <c r="Y229" i="35"/>
  <c r="K230" i="35"/>
  <c r="R230" i="35"/>
  <c r="Y230" i="35"/>
  <c r="K231" i="35"/>
  <c r="R231" i="35"/>
  <c r="Y231" i="35"/>
  <c r="K232" i="35"/>
  <c r="R232" i="35"/>
  <c r="Y232" i="35"/>
  <c r="K233" i="35"/>
  <c r="R233" i="35"/>
  <c r="Y233" i="35"/>
  <c r="K234" i="35"/>
  <c r="R234" i="35"/>
  <c r="Y234" i="35"/>
  <c r="K235" i="35"/>
  <c r="R235" i="35"/>
  <c r="Y235" i="35"/>
  <c r="K236" i="35"/>
  <c r="R236" i="35"/>
  <c r="Y236" i="35"/>
  <c r="K237" i="35"/>
  <c r="R237" i="35"/>
  <c r="Y237" i="35"/>
  <c r="K238" i="35"/>
  <c r="R238" i="35"/>
  <c r="K239" i="35"/>
  <c r="R239" i="35"/>
  <c r="K240" i="35"/>
  <c r="R240" i="35"/>
  <c r="K241" i="35"/>
  <c r="R241" i="35"/>
  <c r="K242" i="35"/>
  <c r="R242" i="35"/>
  <c r="K243" i="35"/>
  <c r="R243" i="35"/>
  <c r="K244" i="35"/>
  <c r="R244" i="35"/>
  <c r="K245" i="35"/>
  <c r="R245" i="35"/>
  <c r="K246" i="35"/>
  <c r="R246" i="35"/>
  <c r="K247" i="35"/>
  <c r="K4" i="34"/>
  <c r="L4" i="34" s="1"/>
  <c r="B3" i="34" s="1"/>
  <c r="R4" i="34"/>
  <c r="S4" i="34" s="1"/>
  <c r="B4" i="34" s="1"/>
  <c r="Y4" i="34"/>
  <c r="Z4" i="34" s="1"/>
  <c r="B5" i="34" s="1"/>
  <c r="AF4" i="34"/>
  <c r="AG4" i="34" s="1"/>
  <c r="C3" i="34" s="1"/>
  <c r="AM4" i="34"/>
  <c r="AN4" i="34" s="1"/>
  <c r="C4" i="34" s="1"/>
  <c r="AT4" i="34"/>
  <c r="AU4" i="34" s="1"/>
  <c r="C5" i="34" s="1"/>
  <c r="BA4" i="34"/>
  <c r="BB4" i="34" s="1"/>
  <c r="D3" i="34" s="1"/>
  <c r="BH4" i="34"/>
  <c r="BI4" i="34" s="1"/>
  <c r="D4" i="34" s="1"/>
  <c r="BO4" i="34"/>
  <c r="BP4" i="34" s="1"/>
  <c r="D5" i="34" s="1"/>
  <c r="BV4" i="34"/>
  <c r="BW4" i="34" s="1"/>
  <c r="E3" i="34" s="1"/>
  <c r="CC4" i="34"/>
  <c r="CD4" i="34" s="1"/>
  <c r="E4" i="34" s="1"/>
  <c r="CJ4" i="34"/>
  <c r="CK4" i="34" s="1"/>
  <c r="E5" i="34" s="1"/>
  <c r="K5" i="34"/>
  <c r="R5" i="34"/>
  <c r="Y5" i="34"/>
  <c r="AF5" i="34"/>
  <c r="AM5" i="34"/>
  <c r="AT5" i="34"/>
  <c r="BA5" i="34"/>
  <c r="BH5" i="34"/>
  <c r="BO5" i="34"/>
  <c r="BV5" i="34"/>
  <c r="CC5" i="34"/>
  <c r="CJ5" i="34"/>
  <c r="K6" i="34"/>
  <c r="R6" i="34"/>
  <c r="Y6" i="34"/>
  <c r="AF6" i="34"/>
  <c r="AM6" i="34"/>
  <c r="AT6" i="34"/>
  <c r="BA6" i="34"/>
  <c r="BH6" i="34"/>
  <c r="BO6" i="34"/>
  <c r="BV6" i="34"/>
  <c r="CC6" i="34"/>
  <c r="CJ6" i="34"/>
  <c r="K7" i="34"/>
  <c r="R7" i="34"/>
  <c r="Y7" i="34"/>
  <c r="AF7" i="34"/>
  <c r="AM7" i="34"/>
  <c r="AT7" i="34"/>
  <c r="BA7" i="34"/>
  <c r="BH7" i="34"/>
  <c r="BO7" i="34"/>
  <c r="BV7" i="34"/>
  <c r="CC7" i="34"/>
  <c r="CJ7" i="34"/>
  <c r="K8" i="34"/>
  <c r="R8" i="34"/>
  <c r="Y8" i="34"/>
  <c r="AF8" i="34"/>
  <c r="AM8" i="34"/>
  <c r="AT8" i="34"/>
  <c r="BA8" i="34"/>
  <c r="BH8" i="34"/>
  <c r="BO8" i="34"/>
  <c r="BV8" i="34"/>
  <c r="CC8" i="34"/>
  <c r="CJ8" i="34"/>
  <c r="K9" i="34"/>
  <c r="R9" i="34"/>
  <c r="Y9" i="34"/>
  <c r="AF9" i="34"/>
  <c r="AM9" i="34"/>
  <c r="AT9" i="34"/>
  <c r="BA9" i="34"/>
  <c r="BH9" i="34"/>
  <c r="BO9" i="34"/>
  <c r="BV9" i="34"/>
  <c r="CC9" i="34"/>
  <c r="CJ9" i="34"/>
  <c r="K10" i="34"/>
  <c r="R10" i="34"/>
  <c r="Y10" i="34"/>
  <c r="AF10" i="34"/>
  <c r="AM10" i="34"/>
  <c r="AT10" i="34"/>
  <c r="BA10" i="34"/>
  <c r="BH10" i="34"/>
  <c r="BO10" i="34"/>
  <c r="BV10" i="34"/>
  <c r="CC10" i="34"/>
  <c r="CJ10" i="34"/>
  <c r="K11" i="34"/>
  <c r="R11" i="34"/>
  <c r="Y11" i="34"/>
  <c r="AF11" i="34"/>
  <c r="AM11" i="34"/>
  <c r="AT11" i="34"/>
  <c r="BA11" i="34"/>
  <c r="BH11" i="34"/>
  <c r="BO11" i="34"/>
  <c r="BV11" i="34"/>
  <c r="CC11" i="34"/>
  <c r="CJ11" i="34"/>
  <c r="K12" i="34"/>
  <c r="R12" i="34"/>
  <c r="Y12" i="34"/>
  <c r="AF12" i="34"/>
  <c r="AM12" i="34"/>
  <c r="AT12" i="34"/>
  <c r="BA12" i="34"/>
  <c r="BH12" i="34"/>
  <c r="BO12" i="34"/>
  <c r="BV12" i="34"/>
  <c r="CC12" i="34"/>
  <c r="CJ12" i="34"/>
  <c r="K13" i="34"/>
  <c r="R13" i="34"/>
  <c r="Y13" i="34"/>
  <c r="AF13" i="34"/>
  <c r="AM13" i="34"/>
  <c r="AT13" i="34"/>
  <c r="BA13" i="34"/>
  <c r="BH13" i="34"/>
  <c r="BO13" i="34"/>
  <c r="BV13" i="34"/>
  <c r="CC13" i="34"/>
  <c r="CJ13" i="34"/>
  <c r="K14" i="34"/>
  <c r="R14" i="34"/>
  <c r="Y14" i="34"/>
  <c r="AF14" i="34"/>
  <c r="AM14" i="34"/>
  <c r="AT14" i="34"/>
  <c r="BA14" i="34"/>
  <c r="BH14" i="34"/>
  <c r="BO14" i="34"/>
  <c r="BV14" i="34"/>
  <c r="CC14" i="34"/>
  <c r="CJ14" i="34"/>
  <c r="K15" i="34"/>
  <c r="R15" i="34"/>
  <c r="Y15" i="34"/>
  <c r="AF15" i="34"/>
  <c r="AM15" i="34"/>
  <c r="AT15" i="34"/>
  <c r="BA15" i="34"/>
  <c r="BH15" i="34"/>
  <c r="BO15" i="34"/>
  <c r="BV15" i="34"/>
  <c r="CC15" i="34"/>
  <c r="CJ15" i="34"/>
  <c r="K16" i="34"/>
  <c r="R16" i="34"/>
  <c r="Y16" i="34"/>
  <c r="AF16" i="34"/>
  <c r="AM16" i="34"/>
  <c r="AT16" i="34"/>
  <c r="BA16" i="34"/>
  <c r="BH16" i="34"/>
  <c r="BO16" i="34"/>
  <c r="BV16" i="34"/>
  <c r="CC16" i="34"/>
  <c r="CJ16" i="34"/>
  <c r="K17" i="34"/>
  <c r="R17" i="34"/>
  <c r="Y17" i="34"/>
  <c r="AF17" i="34"/>
  <c r="AM17" i="34"/>
  <c r="AT17" i="34"/>
  <c r="BA17" i="34"/>
  <c r="BH17" i="34"/>
  <c r="BO17" i="34"/>
  <c r="BV17" i="34"/>
  <c r="CC17" i="34"/>
  <c r="CJ17" i="34"/>
  <c r="K18" i="34"/>
  <c r="R18" i="34"/>
  <c r="Y18" i="34"/>
  <c r="AF18" i="34"/>
  <c r="AM18" i="34"/>
  <c r="AT18" i="34"/>
  <c r="BA18" i="34"/>
  <c r="BH18" i="34"/>
  <c r="BO18" i="34"/>
  <c r="BV18" i="34"/>
  <c r="CC18" i="34"/>
  <c r="CJ18" i="34"/>
  <c r="K19" i="34"/>
  <c r="R19" i="34"/>
  <c r="Y19" i="34"/>
  <c r="AF19" i="34"/>
  <c r="AM19" i="34"/>
  <c r="AT19" i="34"/>
  <c r="BA19" i="34"/>
  <c r="BH19" i="34"/>
  <c r="BO19" i="34"/>
  <c r="BV19" i="34"/>
  <c r="CC19" i="34"/>
  <c r="CJ19" i="34"/>
  <c r="K20" i="34"/>
  <c r="R20" i="34"/>
  <c r="Y20" i="34"/>
  <c r="AF20" i="34"/>
  <c r="AM20" i="34"/>
  <c r="AT20" i="34"/>
  <c r="BA20" i="34"/>
  <c r="BH20" i="34"/>
  <c r="BO20" i="34"/>
  <c r="BV20" i="34"/>
  <c r="CC20" i="34"/>
  <c r="CJ20" i="34"/>
  <c r="K21" i="34"/>
  <c r="R21" i="34"/>
  <c r="Y21" i="34"/>
  <c r="AF21" i="34"/>
  <c r="AM21" i="34"/>
  <c r="AT21" i="34"/>
  <c r="BA21" i="34"/>
  <c r="BH21" i="34"/>
  <c r="BO21" i="34"/>
  <c r="BV21" i="34"/>
  <c r="CC21" i="34"/>
  <c r="CJ21" i="34"/>
  <c r="K22" i="34"/>
  <c r="R22" i="34"/>
  <c r="Y22" i="34"/>
  <c r="AF22" i="34"/>
  <c r="AM22" i="34"/>
  <c r="AT22" i="34"/>
  <c r="BA22" i="34"/>
  <c r="BH22" i="34"/>
  <c r="BO22" i="34"/>
  <c r="BV22" i="34"/>
  <c r="CC22" i="34"/>
  <c r="CJ22" i="34"/>
  <c r="K23" i="34"/>
  <c r="R23" i="34"/>
  <c r="Y23" i="34"/>
  <c r="AF23" i="34"/>
  <c r="AM23" i="34"/>
  <c r="AT23" i="34"/>
  <c r="BA23" i="34"/>
  <c r="BH23" i="34"/>
  <c r="BO23" i="34"/>
  <c r="BV23" i="34"/>
  <c r="CC23" i="34"/>
  <c r="CJ23" i="34"/>
  <c r="K24" i="34"/>
  <c r="R24" i="34"/>
  <c r="Y24" i="34"/>
  <c r="AF24" i="34"/>
  <c r="AM24" i="34"/>
  <c r="AT24" i="34"/>
  <c r="BA24" i="34"/>
  <c r="BH24" i="34"/>
  <c r="BO24" i="34"/>
  <c r="BV24" i="34"/>
  <c r="CC24" i="34"/>
  <c r="CJ24" i="34"/>
  <c r="K25" i="34"/>
  <c r="R25" i="34"/>
  <c r="Y25" i="34"/>
  <c r="AF25" i="34"/>
  <c r="AM25" i="34"/>
  <c r="AT25" i="34"/>
  <c r="BA25" i="34"/>
  <c r="BH25" i="34"/>
  <c r="BO25" i="34"/>
  <c r="BV25" i="34"/>
  <c r="CC25" i="34"/>
  <c r="CJ25" i="34"/>
  <c r="K26" i="34"/>
  <c r="R26" i="34"/>
  <c r="Y26" i="34"/>
  <c r="AF26" i="34"/>
  <c r="AM26" i="34"/>
  <c r="AT26" i="34"/>
  <c r="BA26" i="34"/>
  <c r="BH26" i="34"/>
  <c r="BO26" i="34"/>
  <c r="BV26" i="34"/>
  <c r="CC26" i="34"/>
  <c r="CJ26" i="34"/>
  <c r="K27" i="34"/>
  <c r="R27" i="34"/>
  <c r="Y27" i="34"/>
  <c r="AF27" i="34"/>
  <c r="AM27" i="34"/>
  <c r="AT27" i="34"/>
  <c r="BA27" i="34"/>
  <c r="BH27" i="34"/>
  <c r="BO27" i="34"/>
  <c r="BV27" i="34"/>
  <c r="CC27" i="34"/>
  <c r="CJ27" i="34"/>
  <c r="K28" i="34"/>
  <c r="R28" i="34"/>
  <c r="Y28" i="34"/>
  <c r="AF28" i="34"/>
  <c r="AM28" i="34"/>
  <c r="AT28" i="34"/>
  <c r="BA28" i="34"/>
  <c r="BH28" i="34"/>
  <c r="BO28" i="34"/>
  <c r="BV28" i="34"/>
  <c r="CC28" i="34"/>
  <c r="CJ28" i="34"/>
  <c r="K29" i="34"/>
  <c r="R29" i="34"/>
  <c r="Y29" i="34"/>
  <c r="AF29" i="34"/>
  <c r="AM29" i="34"/>
  <c r="AT29" i="34"/>
  <c r="BA29" i="34"/>
  <c r="BH29" i="34"/>
  <c r="BO29" i="34"/>
  <c r="BV29" i="34"/>
  <c r="CC29" i="34"/>
  <c r="CJ29" i="34"/>
  <c r="K30" i="34"/>
  <c r="R30" i="34"/>
  <c r="Y30" i="34"/>
  <c r="AF30" i="34"/>
  <c r="AM30" i="34"/>
  <c r="AT30" i="34"/>
  <c r="BA30" i="34"/>
  <c r="BH30" i="34"/>
  <c r="BO30" i="34"/>
  <c r="BV30" i="34"/>
  <c r="CC30" i="34"/>
  <c r="CJ30" i="34"/>
  <c r="K31" i="34"/>
  <c r="R31" i="34"/>
  <c r="Y31" i="34"/>
  <c r="AF31" i="34"/>
  <c r="AM31" i="34"/>
  <c r="AT31" i="34"/>
  <c r="BA31" i="34"/>
  <c r="BH31" i="34"/>
  <c r="BO31" i="34"/>
  <c r="BV31" i="34"/>
  <c r="CC31" i="34"/>
  <c r="CJ31" i="34"/>
  <c r="K32" i="34"/>
  <c r="R32" i="34"/>
  <c r="Y32" i="34"/>
  <c r="AF32" i="34"/>
  <c r="AM32" i="34"/>
  <c r="AT32" i="34"/>
  <c r="BA32" i="34"/>
  <c r="BH32" i="34"/>
  <c r="BO32" i="34"/>
  <c r="BV32" i="34"/>
  <c r="CC32" i="34"/>
  <c r="CJ32" i="34"/>
  <c r="K33" i="34"/>
  <c r="R33" i="34"/>
  <c r="Y33" i="34"/>
  <c r="AF33" i="34"/>
  <c r="AM33" i="34"/>
  <c r="AT33" i="34"/>
  <c r="BA33" i="34"/>
  <c r="BH33" i="34"/>
  <c r="BO33" i="34"/>
  <c r="BV33" i="34"/>
  <c r="CC33" i="34"/>
  <c r="CJ33" i="34"/>
  <c r="K34" i="34"/>
  <c r="R34" i="34"/>
  <c r="Y34" i="34"/>
  <c r="AF34" i="34"/>
  <c r="AM34" i="34"/>
  <c r="AT34" i="34"/>
  <c r="BA34" i="34"/>
  <c r="BH34" i="34"/>
  <c r="BO34" i="34"/>
  <c r="BV34" i="34"/>
  <c r="CC34" i="34"/>
  <c r="CJ34" i="34"/>
  <c r="K35" i="34"/>
  <c r="R35" i="34"/>
  <c r="Y35" i="34"/>
  <c r="AF35" i="34"/>
  <c r="AM35" i="34"/>
  <c r="AT35" i="34"/>
  <c r="BA35" i="34"/>
  <c r="BH35" i="34"/>
  <c r="BO35" i="34"/>
  <c r="BV35" i="34"/>
  <c r="CC35" i="34"/>
  <c r="CJ35" i="34"/>
  <c r="K36" i="34"/>
  <c r="R36" i="34"/>
  <c r="Y36" i="34"/>
  <c r="AF36" i="34"/>
  <c r="AM36" i="34"/>
  <c r="AT36" i="34"/>
  <c r="BA36" i="34"/>
  <c r="BH36" i="34"/>
  <c r="BO36" i="34"/>
  <c r="BV36" i="34"/>
  <c r="CC36" i="34"/>
  <c r="CJ36" i="34"/>
  <c r="K37" i="34"/>
  <c r="R37" i="34"/>
  <c r="Y37" i="34"/>
  <c r="AF37" i="34"/>
  <c r="AM37" i="34"/>
  <c r="AT37" i="34"/>
  <c r="BA37" i="34"/>
  <c r="BH37" i="34"/>
  <c r="BO37" i="34"/>
  <c r="BV37" i="34"/>
  <c r="CC37" i="34"/>
  <c r="CJ37" i="34"/>
  <c r="K38" i="34"/>
  <c r="R38" i="34"/>
  <c r="Y38" i="34"/>
  <c r="AF38" i="34"/>
  <c r="AM38" i="34"/>
  <c r="AT38" i="34"/>
  <c r="BA38" i="34"/>
  <c r="BH38" i="34"/>
  <c r="BO38" i="34"/>
  <c r="BV38" i="34"/>
  <c r="CC38" i="34"/>
  <c r="CJ38" i="34"/>
  <c r="K39" i="34"/>
  <c r="R39" i="34"/>
  <c r="Y39" i="34"/>
  <c r="AF39" i="34"/>
  <c r="AM39" i="34"/>
  <c r="AT39" i="34"/>
  <c r="BA39" i="34"/>
  <c r="BH39" i="34"/>
  <c r="BO39" i="34"/>
  <c r="BV39" i="34"/>
  <c r="CC39" i="34"/>
  <c r="CJ39" i="34"/>
  <c r="K40" i="34"/>
  <c r="R40" i="34"/>
  <c r="Y40" i="34"/>
  <c r="AF40" i="34"/>
  <c r="AM40" i="34"/>
  <c r="AT40" i="34"/>
  <c r="BA40" i="34"/>
  <c r="BH40" i="34"/>
  <c r="BO40" i="34"/>
  <c r="BV40" i="34"/>
  <c r="CC40" i="34"/>
  <c r="CJ40" i="34"/>
  <c r="K41" i="34"/>
  <c r="R41" i="34"/>
  <c r="Y41" i="34"/>
  <c r="AF41" i="34"/>
  <c r="AM41" i="34"/>
  <c r="AT41" i="34"/>
  <c r="BA41" i="34"/>
  <c r="BH41" i="34"/>
  <c r="BO41" i="34"/>
  <c r="BV41" i="34"/>
  <c r="CC41" i="34"/>
  <c r="CJ41" i="34"/>
  <c r="K42" i="34"/>
  <c r="R42" i="34"/>
  <c r="Y42" i="34"/>
  <c r="AF42" i="34"/>
  <c r="AM42" i="34"/>
  <c r="AT42" i="34"/>
  <c r="BA42" i="34"/>
  <c r="BH42" i="34"/>
  <c r="BO42" i="34"/>
  <c r="BV42" i="34"/>
  <c r="CC42" i="34"/>
  <c r="CJ42" i="34"/>
  <c r="K43" i="34"/>
  <c r="R43" i="34"/>
  <c r="Y43" i="34"/>
  <c r="AF43" i="34"/>
  <c r="AM43" i="34"/>
  <c r="AT43" i="34"/>
  <c r="BA43" i="34"/>
  <c r="BH43" i="34"/>
  <c r="BO43" i="34"/>
  <c r="BV43" i="34"/>
  <c r="CC43" i="34"/>
  <c r="CJ43" i="34"/>
  <c r="K44" i="34"/>
  <c r="R44" i="34"/>
  <c r="Y44" i="34"/>
  <c r="AF44" i="34"/>
  <c r="AM44" i="34"/>
  <c r="AT44" i="34"/>
  <c r="BA44" i="34"/>
  <c r="BH44" i="34"/>
  <c r="BO44" i="34"/>
  <c r="BV44" i="34"/>
  <c r="CC44" i="34"/>
  <c r="CJ44" i="34"/>
  <c r="K45" i="34"/>
  <c r="R45" i="34"/>
  <c r="Y45" i="34"/>
  <c r="AF45" i="34"/>
  <c r="AM45" i="34"/>
  <c r="AT45" i="34"/>
  <c r="BA45" i="34"/>
  <c r="BH45" i="34"/>
  <c r="BO45" i="34"/>
  <c r="BV45" i="34"/>
  <c r="CC45" i="34"/>
  <c r="CJ45" i="34"/>
  <c r="K46" i="34"/>
  <c r="R46" i="34"/>
  <c r="Y46" i="34"/>
  <c r="AF46" i="34"/>
  <c r="AM46" i="34"/>
  <c r="AT46" i="34"/>
  <c r="BA46" i="34"/>
  <c r="BH46" i="34"/>
  <c r="BO46" i="34"/>
  <c r="BV46" i="34"/>
  <c r="CC46" i="34"/>
  <c r="CJ46" i="34"/>
  <c r="K47" i="34"/>
  <c r="R47" i="34"/>
  <c r="Y47" i="34"/>
  <c r="AF47" i="34"/>
  <c r="AM47" i="34"/>
  <c r="AT47" i="34"/>
  <c r="BA47" i="34"/>
  <c r="BH47" i="34"/>
  <c r="BO47" i="34"/>
  <c r="BV47" i="34"/>
  <c r="CC47" i="34"/>
  <c r="CJ47" i="34"/>
  <c r="K48" i="34"/>
  <c r="R48" i="34"/>
  <c r="Y48" i="34"/>
  <c r="AF48" i="34"/>
  <c r="AM48" i="34"/>
  <c r="AT48" i="34"/>
  <c r="BA48" i="34"/>
  <c r="BH48" i="34"/>
  <c r="BO48" i="34"/>
  <c r="BV48" i="34"/>
  <c r="CC48" i="34"/>
  <c r="CJ48" i="34"/>
  <c r="K49" i="34"/>
  <c r="R49" i="34"/>
  <c r="Y49" i="34"/>
  <c r="AF49" i="34"/>
  <c r="AM49" i="34"/>
  <c r="AT49" i="34"/>
  <c r="BA49" i="34"/>
  <c r="BH49" i="34"/>
  <c r="BO49" i="34"/>
  <c r="BV49" i="34"/>
  <c r="CC49" i="34"/>
  <c r="CJ49" i="34"/>
  <c r="K50" i="34"/>
  <c r="R50" i="34"/>
  <c r="Y50" i="34"/>
  <c r="AF50" i="34"/>
  <c r="AM50" i="34"/>
  <c r="AT50" i="34"/>
  <c r="BA50" i="34"/>
  <c r="BH50" i="34"/>
  <c r="BO50" i="34"/>
  <c r="BV50" i="34"/>
  <c r="CC50" i="34"/>
  <c r="CJ50" i="34"/>
  <c r="K51" i="34"/>
  <c r="R51" i="34"/>
  <c r="Y51" i="34"/>
  <c r="AF51" i="34"/>
  <c r="AM51" i="34"/>
  <c r="AT51" i="34"/>
  <c r="BA51" i="34"/>
  <c r="BH51" i="34"/>
  <c r="BO51" i="34"/>
  <c r="BV51" i="34"/>
  <c r="CC51" i="34"/>
  <c r="CJ51" i="34"/>
  <c r="K52" i="34"/>
  <c r="R52" i="34"/>
  <c r="Y52" i="34"/>
  <c r="AF52" i="34"/>
  <c r="AM52" i="34"/>
  <c r="AT52" i="34"/>
  <c r="BA52" i="34"/>
  <c r="BH52" i="34"/>
  <c r="BO52" i="34"/>
  <c r="BV52" i="34"/>
  <c r="CC52" i="34"/>
  <c r="CJ52" i="34"/>
  <c r="K53" i="34"/>
  <c r="R53" i="34"/>
  <c r="Y53" i="34"/>
  <c r="AF53" i="34"/>
  <c r="AM53" i="34"/>
  <c r="AT53" i="34"/>
  <c r="BA53" i="34"/>
  <c r="BH53" i="34"/>
  <c r="BO53" i="34"/>
  <c r="BV53" i="34"/>
  <c r="CC53" i="34"/>
  <c r="CJ53" i="34"/>
  <c r="K54" i="34"/>
  <c r="R54" i="34"/>
  <c r="Y54" i="34"/>
  <c r="AF54" i="34"/>
  <c r="AM54" i="34"/>
  <c r="AT54" i="34"/>
  <c r="BA54" i="34"/>
  <c r="BH54" i="34"/>
  <c r="BO54" i="34"/>
  <c r="BV54" i="34"/>
  <c r="CC54" i="34"/>
  <c r="CJ54" i="34"/>
  <c r="K55" i="34"/>
  <c r="R55" i="34"/>
  <c r="Y55" i="34"/>
  <c r="AF55" i="34"/>
  <c r="AM55" i="34"/>
  <c r="AT55" i="34"/>
  <c r="BA55" i="34"/>
  <c r="BH55" i="34"/>
  <c r="BO55" i="34"/>
  <c r="BV55" i="34"/>
  <c r="CC55" i="34"/>
  <c r="CJ55" i="34"/>
  <c r="K56" i="34"/>
  <c r="R56" i="34"/>
  <c r="Y56" i="34"/>
  <c r="AF56" i="34"/>
  <c r="AM56" i="34"/>
  <c r="AT56" i="34"/>
  <c r="BA56" i="34"/>
  <c r="BH56" i="34"/>
  <c r="BO56" i="34"/>
  <c r="BV56" i="34"/>
  <c r="CC56" i="34"/>
  <c r="CJ56" i="34"/>
  <c r="K57" i="34"/>
  <c r="R57" i="34"/>
  <c r="Y57" i="34"/>
  <c r="AF57" i="34"/>
  <c r="AM57" i="34"/>
  <c r="AT57" i="34"/>
  <c r="BA57" i="34"/>
  <c r="BH57" i="34"/>
  <c r="BO57" i="34"/>
  <c r="BV57" i="34"/>
  <c r="CC57" i="34"/>
  <c r="CJ57" i="34"/>
  <c r="K58" i="34"/>
  <c r="R58" i="34"/>
  <c r="Y58" i="34"/>
  <c r="AF58" i="34"/>
  <c r="AM58" i="34"/>
  <c r="AT58" i="34"/>
  <c r="BA58" i="34"/>
  <c r="BH58" i="34"/>
  <c r="BO58" i="34"/>
  <c r="BV58" i="34"/>
  <c r="CC58" i="34"/>
  <c r="CJ58" i="34"/>
  <c r="K59" i="34"/>
  <c r="R59" i="34"/>
  <c r="Y59" i="34"/>
  <c r="AF59" i="34"/>
  <c r="AM59" i="34"/>
  <c r="AT59" i="34"/>
  <c r="BA59" i="34"/>
  <c r="BH59" i="34"/>
  <c r="BO59" i="34"/>
  <c r="BV59" i="34"/>
  <c r="CC59" i="34"/>
  <c r="CJ59" i="34"/>
  <c r="K60" i="34"/>
  <c r="R60" i="34"/>
  <c r="Y60" i="34"/>
  <c r="AF60" i="34"/>
  <c r="AM60" i="34"/>
  <c r="AT60" i="34"/>
  <c r="BA60" i="34"/>
  <c r="BH60" i="34"/>
  <c r="BO60" i="34"/>
  <c r="BV60" i="34"/>
  <c r="CC60" i="34"/>
  <c r="CJ60" i="34"/>
  <c r="K61" i="34"/>
  <c r="R61" i="34"/>
  <c r="Y61" i="34"/>
  <c r="AF61" i="34"/>
  <c r="AM61" i="34"/>
  <c r="AT61" i="34"/>
  <c r="BA61" i="34"/>
  <c r="BH61" i="34"/>
  <c r="BO61" i="34"/>
  <c r="BV61" i="34"/>
  <c r="CC61" i="34"/>
  <c r="CJ61" i="34"/>
  <c r="K62" i="34"/>
  <c r="R62" i="34"/>
  <c r="Y62" i="34"/>
  <c r="AF62" i="34"/>
  <c r="AM62" i="34"/>
  <c r="AT62" i="34"/>
  <c r="BA62" i="34"/>
  <c r="BH62" i="34"/>
  <c r="BO62" i="34"/>
  <c r="BV62" i="34"/>
  <c r="CC62" i="34"/>
  <c r="CJ62" i="34"/>
  <c r="K63" i="34"/>
  <c r="R63" i="34"/>
  <c r="Y63" i="34"/>
  <c r="AF63" i="34"/>
  <c r="AM63" i="34"/>
  <c r="AT63" i="34"/>
  <c r="BA63" i="34"/>
  <c r="BH63" i="34"/>
  <c r="BO63" i="34"/>
  <c r="BV63" i="34"/>
  <c r="CC63" i="34"/>
  <c r="CJ63" i="34"/>
  <c r="K64" i="34"/>
  <c r="R64" i="34"/>
  <c r="Y64" i="34"/>
  <c r="AF64" i="34"/>
  <c r="AM64" i="34"/>
  <c r="AT64" i="34"/>
  <c r="BA64" i="34"/>
  <c r="BH64" i="34"/>
  <c r="BO64" i="34"/>
  <c r="BV64" i="34"/>
  <c r="CC64" i="34"/>
  <c r="CJ64" i="34"/>
  <c r="K65" i="34"/>
  <c r="R65" i="34"/>
  <c r="Y65" i="34"/>
  <c r="AF65" i="34"/>
  <c r="AM65" i="34"/>
  <c r="AT65" i="34"/>
  <c r="BA65" i="34"/>
  <c r="BH65" i="34"/>
  <c r="BO65" i="34"/>
  <c r="BV65" i="34"/>
  <c r="CC65" i="34"/>
  <c r="CJ65" i="34"/>
  <c r="K66" i="34"/>
  <c r="R66" i="34"/>
  <c r="Y66" i="34"/>
  <c r="AF66" i="34"/>
  <c r="AM66" i="34"/>
  <c r="AT66" i="34"/>
  <c r="BA66" i="34"/>
  <c r="BH66" i="34"/>
  <c r="BO66" i="34"/>
  <c r="BV66" i="34"/>
  <c r="CC66" i="34"/>
  <c r="CJ66" i="34"/>
  <c r="K67" i="34"/>
  <c r="R67" i="34"/>
  <c r="Y67" i="34"/>
  <c r="AF67" i="34"/>
  <c r="AM67" i="34"/>
  <c r="AT67" i="34"/>
  <c r="BA67" i="34"/>
  <c r="BH67" i="34"/>
  <c r="BO67" i="34"/>
  <c r="BV67" i="34"/>
  <c r="CC67" i="34"/>
  <c r="CJ67" i="34"/>
  <c r="K68" i="34"/>
  <c r="R68" i="34"/>
  <c r="Y68" i="34"/>
  <c r="AF68" i="34"/>
  <c r="AM68" i="34"/>
  <c r="AT68" i="34"/>
  <c r="BA68" i="34"/>
  <c r="BH68" i="34"/>
  <c r="BO68" i="34"/>
  <c r="BV68" i="34"/>
  <c r="CC68" i="34"/>
  <c r="CJ68" i="34"/>
  <c r="K69" i="34"/>
  <c r="R69" i="34"/>
  <c r="Y69" i="34"/>
  <c r="AF69" i="34"/>
  <c r="AM69" i="34"/>
  <c r="AT69" i="34"/>
  <c r="BA69" i="34"/>
  <c r="BH69" i="34"/>
  <c r="BO69" i="34"/>
  <c r="BV69" i="34"/>
  <c r="CC69" i="34"/>
  <c r="CJ69" i="34"/>
  <c r="K70" i="34"/>
  <c r="R70" i="34"/>
  <c r="Y70" i="34"/>
  <c r="AF70" i="34"/>
  <c r="AM70" i="34"/>
  <c r="AT70" i="34"/>
  <c r="BA70" i="34"/>
  <c r="BH70" i="34"/>
  <c r="BO70" i="34"/>
  <c r="BV70" i="34"/>
  <c r="CC70" i="34"/>
  <c r="CJ70" i="34"/>
  <c r="K71" i="34"/>
  <c r="R71" i="34"/>
  <c r="Y71" i="34"/>
  <c r="AF71" i="34"/>
  <c r="AM71" i="34"/>
  <c r="AT71" i="34"/>
  <c r="BA71" i="34"/>
  <c r="BH71" i="34"/>
  <c r="BO71" i="34"/>
  <c r="BV71" i="34"/>
  <c r="CC71" i="34"/>
  <c r="CJ71" i="34"/>
  <c r="K72" i="34"/>
  <c r="R72" i="34"/>
  <c r="Y72" i="34"/>
  <c r="AF72" i="34"/>
  <c r="AM72" i="34"/>
  <c r="AT72" i="34"/>
  <c r="BA72" i="34"/>
  <c r="BH72" i="34"/>
  <c r="BO72" i="34"/>
  <c r="BV72" i="34"/>
  <c r="CC72" i="34"/>
  <c r="CJ72" i="34"/>
  <c r="K73" i="34"/>
  <c r="R73" i="34"/>
  <c r="Y73" i="34"/>
  <c r="AF73" i="34"/>
  <c r="AM73" i="34"/>
  <c r="AT73" i="34"/>
  <c r="BA73" i="34"/>
  <c r="BH73" i="34"/>
  <c r="BO73" i="34"/>
  <c r="BV73" i="34"/>
  <c r="CC73" i="34"/>
  <c r="CJ73" i="34"/>
  <c r="K74" i="34"/>
  <c r="R74" i="34"/>
  <c r="Y74" i="34"/>
  <c r="AF74" i="34"/>
  <c r="AM74" i="34"/>
  <c r="AT74" i="34"/>
  <c r="BA74" i="34"/>
  <c r="BH74" i="34"/>
  <c r="BO74" i="34"/>
  <c r="BV74" i="34"/>
  <c r="CC74" i="34"/>
  <c r="CJ74" i="34"/>
  <c r="K75" i="34"/>
  <c r="R75" i="34"/>
  <c r="Y75" i="34"/>
  <c r="AF75" i="34"/>
  <c r="AM75" i="34"/>
  <c r="AT75" i="34"/>
  <c r="BA75" i="34"/>
  <c r="BH75" i="34"/>
  <c r="BO75" i="34"/>
  <c r="BV75" i="34"/>
  <c r="CC75" i="34"/>
  <c r="CJ75" i="34"/>
  <c r="K76" i="34"/>
  <c r="R76" i="34"/>
  <c r="Y76" i="34"/>
  <c r="AF76" i="34"/>
  <c r="AM76" i="34"/>
  <c r="AT76" i="34"/>
  <c r="BA76" i="34"/>
  <c r="BH76" i="34"/>
  <c r="BO76" i="34"/>
  <c r="BV76" i="34"/>
  <c r="CC76" i="34"/>
  <c r="CJ76" i="34"/>
  <c r="K77" i="34"/>
  <c r="R77" i="34"/>
  <c r="Y77" i="34"/>
  <c r="AF77" i="34"/>
  <c r="AM77" i="34"/>
  <c r="AT77" i="34"/>
  <c r="BA77" i="34"/>
  <c r="BH77" i="34"/>
  <c r="BO77" i="34"/>
  <c r="BV77" i="34"/>
  <c r="CC77" i="34"/>
  <c r="CJ77" i="34"/>
  <c r="K78" i="34"/>
  <c r="R78" i="34"/>
  <c r="Y78" i="34"/>
  <c r="AF78" i="34"/>
  <c r="AM78" i="34"/>
  <c r="AT78" i="34"/>
  <c r="BA78" i="34"/>
  <c r="BH78" i="34"/>
  <c r="BO78" i="34"/>
  <c r="BV78" i="34"/>
  <c r="CC78" i="34"/>
  <c r="CJ78" i="34"/>
  <c r="K79" i="34"/>
  <c r="R79" i="34"/>
  <c r="Y79" i="34"/>
  <c r="AF79" i="34"/>
  <c r="AM79" i="34"/>
  <c r="AT79" i="34"/>
  <c r="BA79" i="34"/>
  <c r="BH79" i="34"/>
  <c r="BO79" i="34"/>
  <c r="BV79" i="34"/>
  <c r="CC79" i="34"/>
  <c r="CJ79" i="34"/>
  <c r="K80" i="34"/>
  <c r="R80" i="34"/>
  <c r="Y80" i="34"/>
  <c r="AF80" i="34"/>
  <c r="AM80" i="34"/>
  <c r="AT80" i="34"/>
  <c r="BA80" i="34"/>
  <c r="BH80" i="34"/>
  <c r="BO80" i="34"/>
  <c r="BV80" i="34"/>
  <c r="CC80" i="34"/>
  <c r="CJ80" i="34"/>
  <c r="K81" i="34"/>
  <c r="R81" i="34"/>
  <c r="Y81" i="34"/>
  <c r="AF81" i="34"/>
  <c r="AM81" i="34"/>
  <c r="AT81" i="34"/>
  <c r="BA81" i="34"/>
  <c r="BH81" i="34"/>
  <c r="BO81" i="34"/>
  <c r="BV81" i="34"/>
  <c r="CC81" i="34"/>
  <c r="CJ81" i="34"/>
  <c r="K82" i="34"/>
  <c r="R82" i="34"/>
  <c r="Y82" i="34"/>
  <c r="AF82" i="34"/>
  <c r="AM82" i="34"/>
  <c r="AT82" i="34"/>
  <c r="BA82" i="34"/>
  <c r="BH82" i="34"/>
  <c r="BO82" i="34"/>
  <c r="BV82" i="34"/>
  <c r="CC82" i="34"/>
  <c r="CJ82" i="34"/>
  <c r="K83" i="34"/>
  <c r="R83" i="34"/>
  <c r="Y83" i="34"/>
  <c r="AF83" i="34"/>
  <c r="AM83" i="34"/>
  <c r="AT83" i="34"/>
  <c r="BA83" i="34"/>
  <c r="BH83" i="34"/>
  <c r="BO83" i="34"/>
  <c r="BV83" i="34"/>
  <c r="CC83" i="34"/>
  <c r="CJ83" i="34"/>
  <c r="K84" i="34"/>
  <c r="R84" i="34"/>
  <c r="Y84" i="34"/>
  <c r="AF84" i="34"/>
  <c r="AM84" i="34"/>
  <c r="AT84" i="34"/>
  <c r="BA84" i="34"/>
  <c r="BH84" i="34"/>
  <c r="BO84" i="34"/>
  <c r="BV84" i="34"/>
  <c r="CC84" i="34"/>
  <c r="CJ84" i="34"/>
  <c r="K85" i="34"/>
  <c r="R85" i="34"/>
  <c r="Y85" i="34"/>
  <c r="AF85" i="34"/>
  <c r="AM85" i="34"/>
  <c r="AT85" i="34"/>
  <c r="BA85" i="34"/>
  <c r="BH85" i="34"/>
  <c r="BO85" i="34"/>
  <c r="BV85" i="34"/>
  <c r="CC85" i="34"/>
  <c r="CJ85" i="34"/>
  <c r="K86" i="34"/>
  <c r="R86" i="34"/>
  <c r="Y86" i="34"/>
  <c r="AF86" i="34"/>
  <c r="AM86" i="34"/>
  <c r="AT86" i="34"/>
  <c r="BA86" i="34"/>
  <c r="BH86" i="34"/>
  <c r="BO86" i="34"/>
  <c r="BV86" i="34"/>
  <c r="CC86" i="34"/>
  <c r="CJ86" i="34"/>
  <c r="K87" i="34"/>
  <c r="R87" i="34"/>
  <c r="Y87" i="34"/>
  <c r="AF87" i="34"/>
  <c r="AM87" i="34"/>
  <c r="AT87" i="34"/>
  <c r="BA87" i="34"/>
  <c r="BH87" i="34"/>
  <c r="BO87" i="34"/>
  <c r="BV87" i="34"/>
  <c r="CC87" i="34"/>
  <c r="CJ87" i="34"/>
  <c r="K88" i="34"/>
  <c r="R88" i="34"/>
  <c r="Y88" i="34"/>
  <c r="AF88" i="34"/>
  <c r="AM88" i="34"/>
  <c r="AT88" i="34"/>
  <c r="BA88" i="34"/>
  <c r="BH88" i="34"/>
  <c r="BO88" i="34"/>
  <c r="BV88" i="34"/>
  <c r="CC88" i="34"/>
  <c r="CJ88" i="34"/>
  <c r="K89" i="34"/>
  <c r="R89" i="34"/>
  <c r="Y89" i="34"/>
  <c r="AF89" i="34"/>
  <c r="AM89" i="34"/>
  <c r="AT89" i="34"/>
  <c r="BA89" i="34"/>
  <c r="BH89" i="34"/>
  <c r="BO89" i="34"/>
  <c r="BV89" i="34"/>
  <c r="CC89" i="34"/>
  <c r="CJ89" i="34"/>
  <c r="K90" i="34"/>
  <c r="R90" i="34"/>
  <c r="Y90" i="34"/>
  <c r="AF90" i="34"/>
  <c r="AM90" i="34"/>
  <c r="AT90" i="34"/>
  <c r="BA90" i="34"/>
  <c r="BH90" i="34"/>
  <c r="BO90" i="34"/>
  <c r="BV90" i="34"/>
  <c r="CC90" i="34"/>
  <c r="CJ90" i="34"/>
  <c r="K91" i="34"/>
  <c r="R91" i="34"/>
  <c r="Y91" i="34"/>
  <c r="AF91" i="34"/>
  <c r="AM91" i="34"/>
  <c r="AT91" i="34"/>
  <c r="BA91" i="34"/>
  <c r="BH91" i="34"/>
  <c r="BO91" i="34"/>
  <c r="BV91" i="34"/>
  <c r="CC91" i="34"/>
  <c r="CJ91" i="34"/>
  <c r="K92" i="34"/>
  <c r="R92" i="34"/>
  <c r="Y92" i="34"/>
  <c r="AF92" i="34"/>
  <c r="AM92" i="34"/>
  <c r="AT92" i="34"/>
  <c r="BA92" i="34"/>
  <c r="BH92" i="34"/>
  <c r="BO92" i="34"/>
  <c r="BV92" i="34"/>
  <c r="CC92" i="34"/>
  <c r="CJ92" i="34"/>
  <c r="K93" i="34"/>
  <c r="R93" i="34"/>
  <c r="Y93" i="34"/>
  <c r="AF93" i="34"/>
  <c r="AM93" i="34"/>
  <c r="AT93" i="34"/>
  <c r="BA93" i="34"/>
  <c r="BH93" i="34"/>
  <c r="BO93" i="34"/>
  <c r="BV93" i="34"/>
  <c r="CC93" i="34"/>
  <c r="CJ93" i="34"/>
  <c r="K94" i="34"/>
  <c r="R94" i="34"/>
  <c r="Y94" i="34"/>
  <c r="AF94" i="34"/>
  <c r="AM94" i="34"/>
  <c r="AT94" i="34"/>
  <c r="BA94" i="34"/>
  <c r="BH94" i="34"/>
  <c r="BO94" i="34"/>
  <c r="BV94" i="34"/>
  <c r="CC94" i="34"/>
  <c r="CJ94" i="34"/>
  <c r="K95" i="34"/>
  <c r="R95" i="34"/>
  <c r="Y95" i="34"/>
  <c r="AF95" i="34"/>
  <c r="AM95" i="34"/>
  <c r="AT95" i="34"/>
  <c r="BA95" i="34"/>
  <c r="BH95" i="34"/>
  <c r="BO95" i="34"/>
  <c r="BV95" i="34"/>
  <c r="CC95" i="34"/>
  <c r="CJ95" i="34"/>
  <c r="K96" i="34"/>
  <c r="R96" i="34"/>
  <c r="Y96" i="34"/>
  <c r="AF96" i="34"/>
  <c r="AM96" i="34"/>
  <c r="AT96" i="34"/>
  <c r="BA96" i="34"/>
  <c r="BH96" i="34"/>
  <c r="BO96" i="34"/>
  <c r="BV96" i="34"/>
  <c r="CC96" i="34"/>
  <c r="CJ96" i="34"/>
  <c r="K97" i="34"/>
  <c r="R97" i="34"/>
  <c r="Y97" i="34"/>
  <c r="AF97" i="34"/>
  <c r="AM97" i="34"/>
  <c r="AT97" i="34"/>
  <c r="BA97" i="34"/>
  <c r="BH97" i="34"/>
  <c r="BO97" i="34"/>
  <c r="CC97" i="34"/>
  <c r="CJ97" i="34"/>
  <c r="K98" i="34"/>
  <c r="R98" i="34"/>
  <c r="Y98" i="34"/>
  <c r="AF98" i="34"/>
  <c r="AM98" i="34"/>
  <c r="AT98" i="34"/>
  <c r="BA98" i="34"/>
  <c r="BH98" i="34"/>
  <c r="BO98" i="34"/>
  <c r="CC98" i="34"/>
  <c r="K99" i="34"/>
  <c r="R99" i="34"/>
  <c r="Y99" i="34"/>
  <c r="AF99" i="34"/>
  <c r="AM99" i="34"/>
  <c r="AT99" i="34"/>
  <c r="BH99" i="34"/>
  <c r="BO99" i="34"/>
  <c r="CC99" i="34"/>
  <c r="K100" i="34"/>
  <c r="R100" i="34"/>
  <c r="Y100" i="34"/>
  <c r="AF100" i="34"/>
  <c r="AM100" i="34"/>
  <c r="AT100" i="34"/>
  <c r="BH100" i="34"/>
  <c r="BO100" i="34"/>
  <c r="CC100" i="34"/>
  <c r="K101" i="34"/>
  <c r="R101" i="34"/>
  <c r="Y101" i="34"/>
  <c r="AF101" i="34"/>
  <c r="AM101" i="34"/>
  <c r="AT101" i="34"/>
  <c r="BH101" i="34"/>
  <c r="BO101" i="34"/>
  <c r="CC101" i="34"/>
  <c r="K102" i="34"/>
  <c r="R102" i="34"/>
  <c r="Y102" i="34"/>
  <c r="AF102" i="34"/>
  <c r="AM102" i="34"/>
  <c r="AT102" i="34"/>
  <c r="BH102" i="34"/>
  <c r="BO102" i="34"/>
  <c r="CC102" i="34"/>
  <c r="K103" i="34"/>
  <c r="R103" i="34"/>
  <c r="Y103" i="34"/>
  <c r="AF103" i="34"/>
  <c r="AM103" i="34"/>
  <c r="AT103" i="34"/>
  <c r="BH103" i="34"/>
  <c r="BO103" i="34"/>
  <c r="CC103" i="34"/>
  <c r="K104" i="34"/>
  <c r="R104" i="34"/>
  <c r="Y104" i="34"/>
  <c r="AF104" i="34"/>
  <c r="AM104" i="34"/>
  <c r="AT104" i="34"/>
  <c r="BH104" i="34"/>
  <c r="BO104" i="34"/>
  <c r="CC104" i="34"/>
  <c r="K105" i="34"/>
  <c r="R105" i="34"/>
  <c r="Y105" i="34"/>
  <c r="AF105" i="34"/>
  <c r="AM105" i="34"/>
  <c r="AT105" i="34"/>
  <c r="BH105" i="34"/>
  <c r="BO105" i="34"/>
  <c r="CC105" i="34"/>
  <c r="K106" i="34"/>
  <c r="R106" i="34"/>
  <c r="Y106" i="34"/>
  <c r="AF106" i="34"/>
  <c r="AM106" i="34"/>
  <c r="AT106" i="34"/>
  <c r="BH106" i="34"/>
  <c r="BO106" i="34"/>
  <c r="CC106" i="34"/>
  <c r="K107" i="34"/>
  <c r="R107" i="34"/>
  <c r="Y107" i="34"/>
  <c r="AF107" i="34"/>
  <c r="AM107" i="34"/>
  <c r="AT107" i="34"/>
  <c r="BH107" i="34"/>
  <c r="BO107" i="34"/>
  <c r="CC107" i="34"/>
  <c r="K108" i="34"/>
  <c r="R108" i="34"/>
  <c r="Y108" i="34"/>
  <c r="AF108" i="34"/>
  <c r="AM108" i="34"/>
  <c r="AT108" i="34"/>
  <c r="BH108" i="34"/>
  <c r="BO108" i="34"/>
  <c r="CC108" i="34"/>
  <c r="K109" i="34"/>
  <c r="R109" i="34"/>
  <c r="Y109" i="34"/>
  <c r="AF109" i="34"/>
  <c r="AM109" i="34"/>
  <c r="AT109" i="34"/>
  <c r="BH109" i="34"/>
  <c r="BO109" i="34"/>
  <c r="CC109" i="34"/>
  <c r="K110" i="34"/>
  <c r="R110" i="34"/>
  <c r="Y110" i="34"/>
  <c r="AF110" i="34"/>
  <c r="AM110" i="34"/>
  <c r="AT110" i="34"/>
  <c r="BH110" i="34"/>
  <c r="BO110" i="34"/>
  <c r="CC110" i="34"/>
  <c r="K111" i="34"/>
  <c r="R111" i="34"/>
  <c r="Y111" i="34"/>
  <c r="AF111" i="34"/>
  <c r="AM111" i="34"/>
  <c r="AT111" i="34"/>
  <c r="BH111" i="34"/>
  <c r="BO111" i="34"/>
  <c r="CC111" i="34"/>
  <c r="K112" i="34"/>
  <c r="R112" i="34"/>
  <c r="Y112" i="34"/>
  <c r="AF112" i="34"/>
  <c r="AM112" i="34"/>
  <c r="AT112" i="34"/>
  <c r="BH112" i="34"/>
  <c r="BO112" i="34"/>
  <c r="CC112" i="34"/>
  <c r="K113" i="34"/>
  <c r="R113" i="34"/>
  <c r="Y113" i="34"/>
  <c r="AF113" i="34"/>
  <c r="AM113" i="34"/>
  <c r="AT113" i="34"/>
  <c r="BH113" i="34"/>
  <c r="BO113" i="34"/>
  <c r="CC113" i="34"/>
  <c r="K114" i="34"/>
  <c r="R114" i="34"/>
  <c r="Y114" i="34"/>
  <c r="AF114" i="34"/>
  <c r="AM114" i="34"/>
  <c r="AT114" i="34"/>
  <c r="BO114" i="34"/>
  <c r="CC114" i="34"/>
  <c r="K115" i="34"/>
  <c r="R115" i="34"/>
  <c r="Y115" i="34"/>
  <c r="AF115" i="34"/>
  <c r="AM115" i="34"/>
  <c r="AT115" i="34"/>
  <c r="BO115" i="34"/>
  <c r="CC115" i="34"/>
  <c r="K116" i="34"/>
  <c r="R116" i="34"/>
  <c r="Y116" i="34"/>
  <c r="AF116" i="34"/>
  <c r="AM116" i="34"/>
  <c r="AT116" i="34"/>
  <c r="BO116" i="34"/>
  <c r="CC116" i="34"/>
  <c r="K117" i="34"/>
  <c r="R117" i="34"/>
  <c r="Y117" i="34"/>
  <c r="AF117" i="34"/>
  <c r="AM117" i="34"/>
  <c r="AT117" i="34"/>
  <c r="BO117" i="34"/>
  <c r="CC117" i="34"/>
  <c r="K118" i="34"/>
  <c r="R118" i="34"/>
  <c r="Y118" i="34"/>
  <c r="AF118" i="34"/>
  <c r="AM118" i="34"/>
  <c r="AT118" i="34"/>
  <c r="BO118" i="34"/>
  <c r="CC118" i="34"/>
  <c r="K119" i="34"/>
  <c r="R119" i="34"/>
  <c r="Y119" i="34"/>
  <c r="AF119" i="34"/>
  <c r="AM119" i="34"/>
  <c r="AT119" i="34"/>
  <c r="BO119" i="34"/>
  <c r="CC119" i="34"/>
  <c r="K120" i="34"/>
  <c r="R120" i="34"/>
  <c r="Y120" i="34"/>
  <c r="AF120" i="34"/>
  <c r="AM120" i="34"/>
  <c r="AT120" i="34"/>
  <c r="BO120" i="34"/>
  <c r="CC120" i="34"/>
  <c r="K121" i="34"/>
  <c r="R121" i="34"/>
  <c r="Y121" i="34"/>
  <c r="AF121" i="34"/>
  <c r="AM121" i="34"/>
  <c r="AT121" i="34"/>
  <c r="BO121" i="34"/>
  <c r="CC121" i="34"/>
  <c r="K122" i="34"/>
  <c r="R122" i="34"/>
  <c r="Y122" i="34"/>
  <c r="AF122" i="34"/>
  <c r="AM122" i="34"/>
  <c r="AT122" i="34"/>
  <c r="BO122" i="34"/>
  <c r="CC122" i="34"/>
  <c r="K123" i="34"/>
  <c r="R123" i="34"/>
  <c r="Y123" i="34"/>
  <c r="AF123" i="34"/>
  <c r="AM123" i="34"/>
  <c r="AT123" i="34"/>
  <c r="CC123" i="34"/>
  <c r="K124" i="34"/>
  <c r="R124" i="34"/>
  <c r="Y124" i="34"/>
  <c r="AF124" i="34"/>
  <c r="AM124" i="34"/>
  <c r="AT124" i="34"/>
  <c r="CC124" i="34"/>
  <c r="K125" i="34"/>
  <c r="R125" i="34"/>
  <c r="Y125" i="34"/>
  <c r="AF125" i="34"/>
  <c r="AM125" i="34"/>
  <c r="AT125" i="34"/>
  <c r="CC125" i="34"/>
  <c r="K126" i="34"/>
  <c r="R126" i="34"/>
  <c r="Y126" i="34"/>
  <c r="AF126" i="34"/>
  <c r="AM126" i="34"/>
  <c r="AT126" i="34"/>
  <c r="CC126" i="34"/>
  <c r="K127" i="34"/>
  <c r="R127" i="34"/>
  <c r="Y127" i="34"/>
  <c r="AF127" i="34"/>
  <c r="AM127" i="34"/>
  <c r="AT127" i="34"/>
  <c r="K128" i="34"/>
  <c r="R128" i="34"/>
  <c r="Y128" i="34"/>
  <c r="AF128" i="34"/>
  <c r="AM128" i="34"/>
  <c r="AT128" i="34"/>
  <c r="K129" i="34"/>
  <c r="R129" i="34"/>
  <c r="Y129" i="34"/>
  <c r="AF129" i="34"/>
  <c r="AM129" i="34"/>
  <c r="AT129" i="34"/>
  <c r="K130" i="34"/>
  <c r="R130" i="34"/>
  <c r="Y130" i="34"/>
  <c r="AF130" i="34"/>
  <c r="AM130" i="34"/>
  <c r="AT130" i="34"/>
  <c r="K131" i="34"/>
  <c r="R131" i="34"/>
  <c r="Y131" i="34"/>
  <c r="AF131" i="34"/>
  <c r="AM131" i="34"/>
  <c r="AT131" i="34"/>
  <c r="K132" i="34"/>
  <c r="R132" i="34"/>
  <c r="Y132" i="34"/>
  <c r="AF132" i="34"/>
  <c r="AM132" i="34"/>
  <c r="AT132" i="34"/>
  <c r="K133" i="34"/>
  <c r="R133" i="34"/>
  <c r="Y133" i="34"/>
  <c r="AF133" i="34"/>
  <c r="AM133" i="34"/>
  <c r="AT133" i="34"/>
  <c r="K134" i="34"/>
  <c r="R134" i="34"/>
  <c r="Y134" i="34"/>
  <c r="AF134" i="34"/>
  <c r="AM134" i="34"/>
  <c r="AT134" i="34"/>
  <c r="K135" i="34"/>
  <c r="R135" i="34"/>
  <c r="Y135" i="34"/>
  <c r="AF135" i="34"/>
  <c r="AM135" i="34"/>
  <c r="AT135" i="34"/>
  <c r="K136" i="34"/>
  <c r="R136" i="34"/>
  <c r="Y136" i="34"/>
  <c r="AF136" i="34"/>
  <c r="AM136" i="34"/>
  <c r="AT136" i="34"/>
  <c r="K137" i="34"/>
  <c r="R137" i="34"/>
  <c r="Y137" i="34"/>
  <c r="AF137" i="34"/>
  <c r="AM137" i="34"/>
  <c r="AT137" i="34"/>
  <c r="K138" i="34"/>
  <c r="R138" i="34"/>
  <c r="Y138" i="34"/>
  <c r="AF138" i="34"/>
  <c r="AM138" i="34"/>
  <c r="AT138" i="34"/>
  <c r="K139" i="34"/>
  <c r="R139" i="34"/>
  <c r="Y139" i="34"/>
  <c r="AF139" i="34"/>
  <c r="AM139" i="34"/>
  <c r="AT139" i="34"/>
  <c r="K140" i="34"/>
  <c r="R140" i="34"/>
  <c r="Y140" i="34"/>
  <c r="AF140" i="34"/>
  <c r="AM140" i="34"/>
  <c r="AT140" i="34"/>
  <c r="K141" i="34"/>
  <c r="R141" i="34"/>
  <c r="Y141" i="34"/>
  <c r="AF141" i="34"/>
  <c r="AM141" i="34"/>
  <c r="AT141" i="34"/>
  <c r="K142" i="34"/>
  <c r="R142" i="34"/>
  <c r="Y142" i="34"/>
  <c r="AF142" i="34"/>
  <c r="AM142" i="34"/>
  <c r="AT142" i="34"/>
  <c r="K143" i="34"/>
  <c r="R143" i="34"/>
  <c r="Y143" i="34"/>
  <c r="AF143" i="34"/>
  <c r="AM143" i="34"/>
  <c r="AT143" i="34"/>
  <c r="K144" i="34"/>
  <c r="R144" i="34"/>
  <c r="Y144" i="34"/>
  <c r="AF144" i="34"/>
  <c r="AM144" i="34"/>
  <c r="AT144" i="34"/>
  <c r="K145" i="34"/>
  <c r="R145" i="34"/>
  <c r="Y145" i="34"/>
  <c r="AF145" i="34"/>
  <c r="AM145" i="34"/>
  <c r="AT145" i="34"/>
  <c r="K146" i="34"/>
  <c r="R146" i="34"/>
  <c r="Y146" i="34"/>
  <c r="AF146" i="34"/>
  <c r="AM146" i="34"/>
  <c r="AT146" i="34"/>
  <c r="K147" i="34"/>
  <c r="R147" i="34"/>
  <c r="Y147" i="34"/>
  <c r="AF147" i="34"/>
  <c r="AM147" i="34"/>
  <c r="AT147" i="34"/>
  <c r="K148" i="34"/>
  <c r="R148" i="34"/>
  <c r="Y148" i="34"/>
  <c r="AF148" i="34"/>
  <c r="AM148" i="34"/>
  <c r="AT148" i="34"/>
  <c r="K149" i="34"/>
  <c r="R149" i="34"/>
  <c r="Y149" i="34"/>
  <c r="AF149" i="34"/>
  <c r="AM149" i="34"/>
  <c r="AT149" i="34"/>
  <c r="K150" i="34"/>
  <c r="R150" i="34"/>
  <c r="Y150" i="34"/>
  <c r="AF150" i="34"/>
  <c r="AM150" i="34"/>
  <c r="AT150" i="34"/>
  <c r="K151" i="34"/>
  <c r="R151" i="34"/>
  <c r="Y151" i="34"/>
  <c r="AF151" i="34"/>
  <c r="AM151" i="34"/>
  <c r="AT151" i="34"/>
  <c r="K152" i="34"/>
  <c r="R152" i="34"/>
  <c r="Y152" i="34"/>
  <c r="AF152" i="34"/>
  <c r="AM152" i="34"/>
  <c r="AT152" i="34"/>
  <c r="K153" i="34"/>
  <c r="R153" i="34"/>
  <c r="Y153" i="34"/>
  <c r="AF153" i="34"/>
  <c r="AM153" i="34"/>
  <c r="AT153" i="34"/>
  <c r="K154" i="34"/>
  <c r="R154" i="34"/>
  <c r="Y154" i="34"/>
  <c r="AF154" i="34"/>
  <c r="AM154" i="34"/>
  <c r="AT154" i="34"/>
  <c r="K155" i="34"/>
  <c r="R155" i="34"/>
  <c r="Y155" i="34"/>
  <c r="AF155" i="34"/>
  <c r="AM155" i="34"/>
  <c r="AT155" i="34"/>
  <c r="K156" i="34"/>
  <c r="R156" i="34"/>
  <c r="Y156" i="34"/>
  <c r="AF156" i="34"/>
  <c r="AM156" i="34"/>
  <c r="AT156" i="34"/>
  <c r="K157" i="34"/>
  <c r="R157" i="34"/>
  <c r="Y157" i="34"/>
  <c r="AF157" i="34"/>
  <c r="AM157" i="34"/>
  <c r="AT157" i="34"/>
  <c r="K158" i="34"/>
  <c r="R158" i="34"/>
  <c r="Y158" i="34"/>
  <c r="AF158" i="34"/>
  <c r="AM158" i="34"/>
  <c r="AT158" i="34"/>
  <c r="K159" i="34"/>
  <c r="R159" i="34"/>
  <c r="Y159" i="34"/>
  <c r="AF159" i="34"/>
  <c r="AM159" i="34"/>
  <c r="AT159" i="34"/>
  <c r="K160" i="34"/>
  <c r="R160" i="34"/>
  <c r="Y160" i="34"/>
  <c r="AF160" i="34"/>
  <c r="AM160" i="34"/>
  <c r="AT160" i="34"/>
  <c r="K161" i="34"/>
  <c r="R161" i="34"/>
  <c r="Y161" i="34"/>
  <c r="AF161" i="34"/>
  <c r="AM161" i="34"/>
  <c r="AT161" i="34"/>
  <c r="K162" i="34"/>
  <c r="R162" i="34"/>
  <c r="Y162" i="34"/>
  <c r="AF162" i="34"/>
  <c r="AM162" i="34"/>
  <c r="AT162" i="34"/>
  <c r="K163" i="34"/>
  <c r="R163" i="34"/>
  <c r="Y163" i="34"/>
  <c r="AF163" i="34"/>
  <c r="AM163" i="34"/>
  <c r="AT163" i="34"/>
  <c r="K164" i="34"/>
  <c r="R164" i="34"/>
  <c r="Y164" i="34"/>
  <c r="AF164" i="34"/>
  <c r="AM164" i="34"/>
  <c r="AT164" i="34"/>
  <c r="K165" i="34"/>
  <c r="R165" i="34"/>
  <c r="Y165" i="34"/>
  <c r="AF165" i="34"/>
  <c r="AM165" i="34"/>
  <c r="AT165" i="34"/>
  <c r="K166" i="34"/>
  <c r="R166" i="34"/>
  <c r="Y166" i="34"/>
  <c r="AF166" i="34"/>
  <c r="AM166" i="34"/>
  <c r="AT166" i="34"/>
  <c r="K167" i="34"/>
  <c r="R167" i="34"/>
  <c r="Y167" i="34"/>
  <c r="AF167" i="34"/>
  <c r="AM167" i="34"/>
  <c r="AT167" i="34"/>
  <c r="K168" i="34"/>
  <c r="R168" i="34"/>
  <c r="Y168" i="34"/>
  <c r="AF168" i="34"/>
  <c r="AM168" i="34"/>
  <c r="AT168" i="34"/>
  <c r="K169" i="34"/>
  <c r="R169" i="34"/>
  <c r="Y169" i="34"/>
  <c r="AF169" i="34"/>
  <c r="AM169" i="34"/>
  <c r="AT169" i="34"/>
  <c r="K170" i="34"/>
  <c r="R170" i="34"/>
  <c r="Y170" i="34"/>
  <c r="AF170" i="34"/>
  <c r="AM170" i="34"/>
  <c r="AT170" i="34"/>
  <c r="K171" i="34"/>
  <c r="R171" i="34"/>
  <c r="Y171" i="34"/>
  <c r="AF171" i="34"/>
  <c r="AM171" i="34"/>
  <c r="AT171" i="34"/>
  <c r="K172" i="34"/>
  <c r="R172" i="34"/>
  <c r="Y172" i="34"/>
  <c r="AF172" i="34"/>
  <c r="AM172" i="34"/>
  <c r="AT172" i="34"/>
  <c r="K173" i="34"/>
  <c r="R173" i="34"/>
  <c r="Y173" i="34"/>
  <c r="AF173" i="34"/>
  <c r="AM173" i="34"/>
  <c r="AT173" i="34"/>
  <c r="K174" i="34"/>
  <c r="R174" i="34"/>
  <c r="Y174" i="34"/>
  <c r="AF174" i="34"/>
  <c r="AM174" i="34"/>
  <c r="AT174" i="34"/>
  <c r="K175" i="34"/>
  <c r="R175" i="34"/>
  <c r="Y175" i="34"/>
  <c r="AF175" i="34"/>
  <c r="AM175" i="34"/>
  <c r="AT175" i="34"/>
  <c r="K176" i="34"/>
  <c r="R176" i="34"/>
  <c r="Y176" i="34"/>
  <c r="AF176" i="34"/>
  <c r="AM176" i="34"/>
  <c r="AT176" i="34"/>
  <c r="K177" i="34"/>
  <c r="R177" i="34"/>
  <c r="Y177" i="34"/>
  <c r="AF177" i="34"/>
  <c r="AM177" i="34"/>
  <c r="AT177" i="34"/>
  <c r="K178" i="34"/>
  <c r="R178" i="34"/>
  <c r="Y178" i="34"/>
  <c r="AF178" i="34"/>
  <c r="AM178" i="34"/>
  <c r="AT178" i="34"/>
  <c r="K179" i="34"/>
  <c r="R179" i="34"/>
  <c r="Y179" i="34"/>
  <c r="AF179" i="34"/>
  <c r="AM179" i="34"/>
  <c r="AT179" i="34"/>
  <c r="K180" i="34"/>
  <c r="R180" i="34"/>
  <c r="Y180" i="34"/>
  <c r="AF180" i="34"/>
  <c r="AM180" i="34"/>
  <c r="AT180" i="34"/>
  <c r="K181" i="34"/>
  <c r="R181" i="34"/>
  <c r="Y181" i="34"/>
  <c r="AF181" i="34"/>
  <c r="AM181" i="34"/>
  <c r="AT181" i="34"/>
  <c r="K182" i="34"/>
  <c r="R182" i="34"/>
  <c r="Y182" i="34"/>
  <c r="AF182" i="34"/>
  <c r="AM182" i="34"/>
  <c r="AT182" i="34"/>
  <c r="K183" i="34"/>
  <c r="R183" i="34"/>
  <c r="Y183" i="34"/>
  <c r="AF183" i="34"/>
  <c r="AM183" i="34"/>
  <c r="AT183" i="34"/>
  <c r="K184" i="34"/>
  <c r="R184" i="34"/>
  <c r="Y184" i="34"/>
  <c r="AF184" i="34"/>
  <c r="AM184" i="34"/>
  <c r="AT184" i="34"/>
  <c r="K185" i="34"/>
  <c r="R185" i="34"/>
  <c r="Y185" i="34"/>
  <c r="AF185" i="34"/>
  <c r="AM185" i="34"/>
  <c r="AT185" i="34"/>
  <c r="K186" i="34"/>
  <c r="R186" i="34"/>
  <c r="Y186" i="34"/>
  <c r="AF186" i="34"/>
  <c r="AM186" i="34"/>
  <c r="AT186" i="34"/>
  <c r="K187" i="34"/>
  <c r="R187" i="34"/>
  <c r="Y187" i="34"/>
  <c r="AF187" i="34"/>
  <c r="AM187" i="34"/>
  <c r="AT187" i="34"/>
  <c r="K188" i="34"/>
  <c r="R188" i="34"/>
  <c r="Y188" i="34"/>
  <c r="AF188" i="34"/>
  <c r="AM188" i="34"/>
  <c r="AT188" i="34"/>
  <c r="K189" i="34"/>
  <c r="R189" i="34"/>
  <c r="Y189" i="34"/>
  <c r="AF189" i="34"/>
  <c r="AM189" i="34"/>
  <c r="AT189" i="34"/>
  <c r="K190" i="34"/>
  <c r="R190" i="34"/>
  <c r="Y190" i="34"/>
  <c r="AF190" i="34"/>
  <c r="AM190" i="34"/>
  <c r="AT190" i="34"/>
  <c r="K191" i="34"/>
  <c r="R191" i="34"/>
  <c r="Y191" i="34"/>
  <c r="AF191" i="34"/>
  <c r="AM191" i="34"/>
  <c r="AT191" i="34"/>
  <c r="K192" i="34"/>
  <c r="R192" i="34"/>
  <c r="Y192" i="34"/>
  <c r="AF192" i="34"/>
  <c r="AM192" i="34"/>
  <c r="AT192" i="34"/>
  <c r="K193" i="34"/>
  <c r="R193" i="34"/>
  <c r="Y193" i="34"/>
  <c r="AF193" i="34"/>
  <c r="AM193" i="34"/>
  <c r="AT193" i="34"/>
  <c r="K194" i="34"/>
  <c r="R194" i="34"/>
  <c r="Y194" i="34"/>
  <c r="AF194" i="34"/>
  <c r="AM194" i="34"/>
  <c r="AT194" i="34"/>
  <c r="K195" i="34"/>
  <c r="R195" i="34"/>
  <c r="Y195" i="34"/>
  <c r="AF195" i="34"/>
  <c r="AM195" i="34"/>
  <c r="AT195" i="34"/>
  <c r="K196" i="34"/>
  <c r="R196" i="34"/>
  <c r="Y196" i="34"/>
  <c r="AF196" i="34"/>
  <c r="AM196" i="34"/>
  <c r="AT196" i="34"/>
  <c r="K197" i="34"/>
  <c r="R197" i="34"/>
  <c r="Y197" i="34"/>
  <c r="AF197" i="34"/>
  <c r="AM197" i="34"/>
  <c r="AT197" i="34"/>
  <c r="K198" i="34"/>
  <c r="R198" i="34"/>
  <c r="Y198" i="34"/>
  <c r="AF198" i="34"/>
  <c r="AM198" i="34"/>
  <c r="AT198" i="34"/>
  <c r="K199" i="34"/>
  <c r="R199" i="34"/>
  <c r="AF199" i="34"/>
  <c r="AM199" i="34"/>
  <c r="AT199" i="34"/>
  <c r="K200" i="34"/>
  <c r="R200" i="34"/>
  <c r="AF200" i="34"/>
  <c r="AM200" i="34"/>
  <c r="AT200" i="34"/>
  <c r="K201" i="34"/>
  <c r="R201" i="34"/>
  <c r="AF201" i="34"/>
  <c r="AM201" i="34"/>
  <c r="AT201" i="34"/>
  <c r="K202" i="34"/>
  <c r="R202" i="34"/>
  <c r="AF202" i="34"/>
  <c r="AM202" i="34"/>
  <c r="AT202" i="34"/>
  <c r="K203" i="34"/>
  <c r="R203" i="34"/>
  <c r="AF203" i="34"/>
  <c r="AM203" i="34"/>
  <c r="AT203" i="34"/>
  <c r="K204" i="34"/>
  <c r="R204" i="34"/>
  <c r="AF204" i="34"/>
  <c r="AM204" i="34"/>
  <c r="AT204" i="34"/>
  <c r="K205" i="34"/>
  <c r="R205" i="34"/>
  <c r="AF205" i="34"/>
  <c r="AM205" i="34"/>
  <c r="AT205" i="34"/>
  <c r="K206" i="34"/>
  <c r="R206" i="34"/>
  <c r="AF206" i="34"/>
  <c r="AM206" i="34"/>
  <c r="AT206" i="34"/>
  <c r="K207" i="34"/>
  <c r="R207" i="34"/>
  <c r="AF207" i="34"/>
  <c r="AM207" i="34"/>
  <c r="AT207" i="34"/>
  <c r="K208" i="34"/>
  <c r="R208" i="34"/>
  <c r="AF208" i="34"/>
  <c r="AM208" i="34"/>
  <c r="AT208" i="34"/>
  <c r="K209" i="34"/>
  <c r="R209" i="34"/>
  <c r="AF209" i="34"/>
  <c r="AM209" i="34"/>
  <c r="AT209" i="34"/>
  <c r="R210" i="34"/>
  <c r="AF210" i="34"/>
  <c r="AM210" i="34"/>
  <c r="AT210" i="34"/>
  <c r="R211" i="34"/>
  <c r="AF211" i="34"/>
  <c r="AM211" i="34"/>
  <c r="AT211" i="34"/>
  <c r="R212" i="34"/>
  <c r="AF212" i="34"/>
  <c r="AM212" i="34"/>
  <c r="AT212" i="34"/>
  <c r="R213" i="34"/>
  <c r="AF213" i="34"/>
  <c r="AM213" i="34"/>
  <c r="AT213" i="34"/>
  <c r="R214" i="34"/>
  <c r="AF214" i="34"/>
  <c r="AM214" i="34"/>
  <c r="AT214" i="34"/>
  <c r="R215" i="34"/>
  <c r="AF215" i="34"/>
  <c r="AM215" i="34"/>
  <c r="AT215" i="34"/>
  <c r="R216" i="34"/>
  <c r="AF216" i="34"/>
  <c r="AM216" i="34"/>
  <c r="AT216" i="34"/>
  <c r="R217" i="34"/>
  <c r="AF217" i="34"/>
  <c r="AM217" i="34"/>
  <c r="AT217" i="34"/>
  <c r="R218" i="34"/>
  <c r="AF218" i="34"/>
  <c r="AM218" i="34"/>
  <c r="AT218" i="34"/>
  <c r="R219" i="34"/>
  <c r="AF219" i="34"/>
  <c r="AM219" i="34"/>
  <c r="AT219" i="34"/>
  <c r="R220" i="34"/>
  <c r="AF220" i="34"/>
  <c r="AM220" i="34"/>
  <c r="AT220" i="34"/>
  <c r="R221" i="34"/>
  <c r="AF221" i="34"/>
  <c r="AM221" i="34"/>
  <c r="AT221" i="34"/>
  <c r="R222" i="34"/>
  <c r="AF222" i="34"/>
  <c r="AM222" i="34"/>
  <c r="AT222" i="34"/>
  <c r="R223" i="34"/>
  <c r="AF223" i="34"/>
  <c r="AM223" i="34"/>
  <c r="AT223" i="34"/>
  <c r="R224" i="34"/>
  <c r="AF224" i="34"/>
  <c r="AM224" i="34"/>
  <c r="AT224" i="34"/>
  <c r="R225" i="34"/>
  <c r="AF225" i="34"/>
  <c r="AM225" i="34"/>
  <c r="AT225" i="34"/>
  <c r="R226" i="34"/>
  <c r="AF226" i="34"/>
  <c r="R227" i="34"/>
  <c r="AF227" i="34"/>
  <c r="R228" i="34"/>
  <c r="AF228" i="34"/>
  <c r="R229" i="34"/>
  <c r="R230" i="34"/>
  <c r="R231" i="34"/>
  <c r="R232" i="34"/>
  <c r="R233" i="34"/>
  <c r="R234" i="34"/>
  <c r="R235" i="34"/>
  <c r="R236" i="34"/>
  <c r="R237" i="34"/>
  <c r="R238" i="34"/>
  <c r="R239" i="34"/>
  <c r="R240" i="34"/>
  <c r="R241" i="34"/>
  <c r="R242" i="34"/>
  <c r="R243" i="34"/>
  <c r="R244" i="34"/>
  <c r="R245" i="34"/>
  <c r="R246" i="34"/>
  <c r="R247" i="34"/>
  <c r="R248" i="34"/>
  <c r="R249" i="34"/>
  <c r="R250" i="34"/>
  <c r="R251" i="34"/>
  <c r="R252" i="34"/>
  <c r="K4" i="33"/>
  <c r="L4" i="33" s="1"/>
  <c r="B3" i="33" s="1"/>
  <c r="R4" i="33"/>
  <c r="Y4" i="33"/>
  <c r="Z4" i="33" s="1"/>
  <c r="B5" i="33" s="1"/>
  <c r="AF4" i="33"/>
  <c r="AM4" i="33"/>
  <c r="AN4" i="33" s="1"/>
  <c r="C4" i="33" s="1"/>
  <c r="AT4" i="33"/>
  <c r="BA4" i="33"/>
  <c r="BB4" i="33" s="1"/>
  <c r="D3" i="33" s="1"/>
  <c r="BH4" i="33"/>
  <c r="BO4" i="33"/>
  <c r="BP4" i="33" s="1"/>
  <c r="D5" i="33" s="1"/>
  <c r="BV4" i="33"/>
  <c r="CC4" i="33"/>
  <c r="CD4" i="33" s="1"/>
  <c r="E4" i="33" s="1"/>
  <c r="CJ4" i="33"/>
  <c r="K5" i="33"/>
  <c r="R5" i="33"/>
  <c r="Y5" i="33"/>
  <c r="AF5" i="33"/>
  <c r="AG4" i="33" s="1"/>
  <c r="C3" i="33" s="1"/>
  <c r="AM5" i="33"/>
  <c r="AT5" i="33"/>
  <c r="BA5" i="33"/>
  <c r="BH5" i="33"/>
  <c r="BI4" i="33" s="1"/>
  <c r="D4" i="33" s="1"/>
  <c r="BO5" i="33"/>
  <c r="BV5" i="33"/>
  <c r="CC5" i="33"/>
  <c r="CJ5" i="33"/>
  <c r="CK4" i="33" s="1"/>
  <c r="E5" i="33" s="1"/>
  <c r="K6" i="33"/>
  <c r="R6" i="33"/>
  <c r="Y6" i="33"/>
  <c r="AF6" i="33"/>
  <c r="AM6" i="33"/>
  <c r="AT6" i="33"/>
  <c r="BA6" i="33"/>
  <c r="BH6" i="33"/>
  <c r="BO6" i="33"/>
  <c r="BV6" i="33"/>
  <c r="CC6" i="33"/>
  <c r="CJ6" i="33"/>
  <c r="K7" i="33"/>
  <c r="R7" i="33"/>
  <c r="Y7" i="33"/>
  <c r="AF7" i="33"/>
  <c r="AM7" i="33"/>
  <c r="AT7" i="33"/>
  <c r="BA7" i="33"/>
  <c r="BH7" i="33"/>
  <c r="BO7" i="33"/>
  <c r="BV7" i="33"/>
  <c r="CC7" i="33"/>
  <c r="CJ7" i="33"/>
  <c r="K8" i="33"/>
  <c r="R8" i="33"/>
  <c r="Y8" i="33"/>
  <c r="AF8" i="33"/>
  <c r="AM8" i="33"/>
  <c r="AT8" i="33"/>
  <c r="BA8" i="33"/>
  <c r="BH8" i="33"/>
  <c r="BO8" i="33"/>
  <c r="BV8" i="33"/>
  <c r="CC8" i="33"/>
  <c r="CJ8" i="33"/>
  <c r="K9" i="33"/>
  <c r="R9" i="33"/>
  <c r="S4" i="33" s="1"/>
  <c r="B4" i="33" s="1"/>
  <c r="Y9" i="33"/>
  <c r="AF9" i="33"/>
  <c r="AM9" i="33"/>
  <c r="AT9" i="33"/>
  <c r="AU4" i="33" s="1"/>
  <c r="C5" i="33" s="1"/>
  <c r="BA9" i="33"/>
  <c r="BH9" i="33"/>
  <c r="BO9" i="33"/>
  <c r="BV9" i="33"/>
  <c r="BW4" i="33" s="1"/>
  <c r="E3" i="33" s="1"/>
  <c r="CC9" i="33"/>
  <c r="CJ9" i="33"/>
  <c r="K10" i="33"/>
  <c r="R10" i="33"/>
  <c r="Y10" i="33"/>
  <c r="AF10" i="33"/>
  <c r="AM10" i="33"/>
  <c r="AT10" i="33"/>
  <c r="BA10" i="33"/>
  <c r="BH10" i="33"/>
  <c r="BO10" i="33"/>
  <c r="BV10" i="33"/>
  <c r="CC10" i="33"/>
  <c r="CJ10" i="33"/>
  <c r="K11" i="33"/>
  <c r="R11" i="33"/>
  <c r="Y11" i="33"/>
  <c r="AF11" i="33"/>
  <c r="AM11" i="33"/>
  <c r="AT11" i="33"/>
  <c r="BA11" i="33"/>
  <c r="BH11" i="33"/>
  <c r="BO11" i="33"/>
  <c r="BV11" i="33"/>
  <c r="CC11" i="33"/>
  <c r="CJ11" i="33"/>
  <c r="K12" i="33"/>
  <c r="R12" i="33"/>
  <c r="Y12" i="33"/>
  <c r="AF12" i="33"/>
  <c r="AM12" i="33"/>
  <c r="AT12" i="33"/>
  <c r="BA12" i="33"/>
  <c r="BH12" i="33"/>
  <c r="BO12" i="33"/>
  <c r="BV12" i="33"/>
  <c r="CC12" i="33"/>
  <c r="CJ12" i="33"/>
  <c r="K13" i="33"/>
  <c r="R13" i="33"/>
  <c r="Y13" i="33"/>
  <c r="AF13" i="33"/>
  <c r="AM13" i="33"/>
  <c r="AT13" i="33"/>
  <c r="BA13" i="33"/>
  <c r="BH13" i="33"/>
  <c r="BO13" i="33"/>
  <c r="BV13" i="33"/>
  <c r="CC13" i="33"/>
  <c r="CJ13" i="33"/>
  <c r="K14" i="33"/>
  <c r="R14" i="33"/>
  <c r="Y14" i="33"/>
  <c r="AF14" i="33"/>
  <c r="AM14" i="33"/>
  <c r="AT14" i="33"/>
  <c r="BA14" i="33"/>
  <c r="BH14" i="33"/>
  <c r="BO14" i="33"/>
  <c r="BV14" i="33"/>
  <c r="CC14" i="33"/>
  <c r="CJ14" i="33"/>
  <c r="K15" i="33"/>
  <c r="R15" i="33"/>
  <c r="Y15" i="33"/>
  <c r="AF15" i="33"/>
  <c r="AM15" i="33"/>
  <c r="AT15" i="33"/>
  <c r="BA15" i="33"/>
  <c r="BH15" i="33"/>
  <c r="BO15" i="33"/>
  <c r="BV15" i="33"/>
  <c r="CC15" i="33"/>
  <c r="CJ15" i="33"/>
  <c r="K16" i="33"/>
  <c r="R16" i="33"/>
  <c r="Y16" i="33"/>
  <c r="AF16" i="33"/>
  <c r="AM16" i="33"/>
  <c r="AT16" i="33"/>
  <c r="BA16" i="33"/>
  <c r="BH16" i="33"/>
  <c r="BO16" i="33"/>
  <c r="BV16" i="33"/>
  <c r="CC16" i="33"/>
  <c r="CJ16" i="33"/>
  <c r="K17" i="33"/>
  <c r="R17" i="33"/>
  <c r="Y17" i="33"/>
  <c r="AF17" i="33"/>
  <c r="AM17" i="33"/>
  <c r="AT17" i="33"/>
  <c r="BA17" i="33"/>
  <c r="BH17" i="33"/>
  <c r="BO17" i="33"/>
  <c r="BV17" i="33"/>
  <c r="CC17" i="33"/>
  <c r="CJ17" i="33"/>
  <c r="K18" i="33"/>
  <c r="R18" i="33"/>
  <c r="Y18" i="33"/>
  <c r="AF18" i="33"/>
  <c r="AM18" i="33"/>
  <c r="AT18" i="33"/>
  <c r="BA18" i="33"/>
  <c r="BH18" i="33"/>
  <c r="BO18" i="33"/>
  <c r="BV18" i="33"/>
  <c r="CC18" i="33"/>
  <c r="CJ18" i="33"/>
  <c r="K19" i="33"/>
  <c r="R19" i="33"/>
  <c r="Y19" i="33"/>
  <c r="AF19" i="33"/>
  <c r="AM19" i="33"/>
  <c r="AT19" i="33"/>
  <c r="BA19" i="33"/>
  <c r="BH19" i="33"/>
  <c r="BO19" i="33"/>
  <c r="BV19" i="33"/>
  <c r="CC19" i="33"/>
  <c r="CJ19" i="33"/>
  <c r="K20" i="33"/>
  <c r="R20" i="33"/>
  <c r="Y20" i="33"/>
  <c r="AF20" i="33"/>
  <c r="AM20" i="33"/>
  <c r="AT20" i="33"/>
  <c r="BA20" i="33"/>
  <c r="BH20" i="33"/>
  <c r="BO20" i="33"/>
  <c r="BV20" i="33"/>
  <c r="CC20" i="33"/>
  <c r="CJ20" i="33"/>
  <c r="K21" i="33"/>
  <c r="R21" i="33"/>
  <c r="Y21" i="33"/>
  <c r="AF21" i="33"/>
  <c r="AM21" i="33"/>
  <c r="AT21" i="33"/>
  <c r="BA21" i="33"/>
  <c r="BH21" i="33"/>
  <c r="BO21" i="33"/>
  <c r="BV21" i="33"/>
  <c r="CC21" i="33"/>
  <c r="CJ21" i="33"/>
  <c r="K22" i="33"/>
  <c r="R22" i="33"/>
  <c r="Y22" i="33"/>
  <c r="AF22" i="33"/>
  <c r="AM22" i="33"/>
  <c r="AT22" i="33"/>
  <c r="BA22" i="33"/>
  <c r="BH22" i="33"/>
  <c r="BO22" i="33"/>
  <c r="BV22" i="33"/>
  <c r="CC22" i="33"/>
  <c r="CJ22" i="33"/>
  <c r="K23" i="33"/>
  <c r="R23" i="33"/>
  <c r="Y23" i="33"/>
  <c r="AF23" i="33"/>
  <c r="AM23" i="33"/>
  <c r="AT23" i="33"/>
  <c r="BA23" i="33"/>
  <c r="BH23" i="33"/>
  <c r="BO23" i="33"/>
  <c r="BV23" i="33"/>
  <c r="CC23" i="33"/>
  <c r="CJ23" i="33"/>
  <c r="K24" i="33"/>
  <c r="R24" i="33"/>
  <c r="Y24" i="33"/>
  <c r="AF24" i="33"/>
  <c r="AM24" i="33"/>
  <c r="AT24" i="33"/>
  <c r="BA24" i="33"/>
  <c r="BH24" i="33"/>
  <c r="BO24" i="33"/>
  <c r="BV24" i="33"/>
  <c r="CC24" i="33"/>
  <c r="CJ24" i="33"/>
  <c r="K25" i="33"/>
  <c r="R25" i="33"/>
  <c r="Y25" i="33"/>
  <c r="AF25" i="33"/>
  <c r="AM25" i="33"/>
  <c r="AT25" i="33"/>
  <c r="BA25" i="33"/>
  <c r="BH25" i="33"/>
  <c r="BO25" i="33"/>
  <c r="BV25" i="33"/>
  <c r="CC25" i="33"/>
  <c r="CJ25" i="33"/>
  <c r="K26" i="33"/>
  <c r="R26" i="33"/>
  <c r="Y26" i="33"/>
  <c r="AF26" i="33"/>
  <c r="AM26" i="33"/>
  <c r="AT26" i="33"/>
  <c r="BA26" i="33"/>
  <c r="BH26" i="33"/>
  <c r="BO26" i="33"/>
  <c r="BV26" i="33"/>
  <c r="CC26" i="33"/>
  <c r="CJ26" i="33"/>
  <c r="K27" i="33"/>
  <c r="R27" i="33"/>
  <c r="Y27" i="33"/>
  <c r="AF27" i="33"/>
  <c r="AM27" i="33"/>
  <c r="AT27" i="33"/>
  <c r="BA27" i="33"/>
  <c r="BH27" i="33"/>
  <c r="BO27" i="33"/>
  <c r="BV27" i="33"/>
  <c r="CC27" i="33"/>
  <c r="CJ27" i="33"/>
  <c r="K28" i="33"/>
  <c r="R28" i="33"/>
  <c r="Y28" i="33"/>
  <c r="AF28" i="33"/>
  <c r="AM28" i="33"/>
  <c r="AT28" i="33"/>
  <c r="BA28" i="33"/>
  <c r="BH28" i="33"/>
  <c r="BO28" i="33"/>
  <c r="BV28" i="33"/>
  <c r="CC28" i="33"/>
  <c r="CJ28" i="33"/>
  <c r="K29" i="33"/>
  <c r="R29" i="33"/>
  <c r="Y29" i="33"/>
  <c r="AF29" i="33"/>
  <c r="AM29" i="33"/>
  <c r="AT29" i="33"/>
  <c r="BA29" i="33"/>
  <c r="BH29" i="33"/>
  <c r="BO29" i="33"/>
  <c r="BV29" i="33"/>
  <c r="CC29" i="33"/>
  <c r="CJ29" i="33"/>
  <c r="K30" i="33"/>
  <c r="R30" i="33"/>
  <c r="Y30" i="33"/>
  <c r="AF30" i="33"/>
  <c r="AM30" i="33"/>
  <c r="AT30" i="33"/>
  <c r="BA30" i="33"/>
  <c r="BH30" i="33"/>
  <c r="BO30" i="33"/>
  <c r="BV30" i="33"/>
  <c r="CC30" i="33"/>
  <c r="CJ30" i="33"/>
  <c r="K31" i="33"/>
  <c r="R31" i="33"/>
  <c r="Y31" i="33"/>
  <c r="AF31" i="33"/>
  <c r="AM31" i="33"/>
  <c r="AT31" i="33"/>
  <c r="BA31" i="33"/>
  <c r="BH31" i="33"/>
  <c r="BO31" i="33"/>
  <c r="BV31" i="33"/>
  <c r="CC31" i="33"/>
  <c r="CJ31" i="33"/>
  <c r="K32" i="33"/>
  <c r="R32" i="33"/>
  <c r="Y32" i="33"/>
  <c r="AF32" i="33"/>
  <c r="AM32" i="33"/>
  <c r="AT32" i="33"/>
  <c r="BA32" i="33"/>
  <c r="BH32" i="33"/>
  <c r="BO32" i="33"/>
  <c r="BV32" i="33"/>
  <c r="CC32" i="33"/>
  <c r="CJ32" i="33"/>
  <c r="K33" i="33"/>
  <c r="R33" i="33"/>
  <c r="Y33" i="33"/>
  <c r="AF33" i="33"/>
  <c r="AM33" i="33"/>
  <c r="AT33" i="33"/>
  <c r="BA33" i="33"/>
  <c r="BH33" i="33"/>
  <c r="BO33" i="33"/>
  <c r="BV33" i="33"/>
  <c r="CC33" i="33"/>
  <c r="CJ33" i="33"/>
  <c r="K34" i="33"/>
  <c r="R34" i="33"/>
  <c r="Y34" i="33"/>
  <c r="AF34" i="33"/>
  <c r="AM34" i="33"/>
  <c r="AT34" i="33"/>
  <c r="BA34" i="33"/>
  <c r="BH34" i="33"/>
  <c r="BO34" i="33"/>
  <c r="BV34" i="33"/>
  <c r="CC34" i="33"/>
  <c r="CJ34" i="33"/>
  <c r="K35" i="33"/>
  <c r="R35" i="33"/>
  <c r="Y35" i="33"/>
  <c r="AF35" i="33"/>
  <c r="AM35" i="33"/>
  <c r="AT35" i="33"/>
  <c r="BA35" i="33"/>
  <c r="BH35" i="33"/>
  <c r="BO35" i="33"/>
  <c r="BV35" i="33"/>
  <c r="CC35" i="33"/>
  <c r="CJ35" i="33"/>
  <c r="K36" i="33"/>
  <c r="R36" i="33"/>
  <c r="Y36" i="33"/>
  <c r="AF36" i="33"/>
  <c r="AM36" i="33"/>
  <c r="AT36" i="33"/>
  <c r="BA36" i="33"/>
  <c r="BH36" i="33"/>
  <c r="BO36" i="33"/>
  <c r="BV36" i="33"/>
  <c r="CC36" i="33"/>
  <c r="CJ36" i="33"/>
  <c r="K37" i="33"/>
  <c r="R37" i="33"/>
  <c r="Y37" i="33"/>
  <c r="AF37" i="33"/>
  <c r="AM37" i="33"/>
  <c r="AT37" i="33"/>
  <c r="BA37" i="33"/>
  <c r="BH37" i="33"/>
  <c r="BO37" i="33"/>
  <c r="BV37" i="33"/>
  <c r="CC37" i="33"/>
  <c r="CJ37" i="33"/>
  <c r="K38" i="33"/>
  <c r="R38" i="33"/>
  <c r="Y38" i="33"/>
  <c r="AF38" i="33"/>
  <c r="AM38" i="33"/>
  <c r="AT38" i="33"/>
  <c r="BA38" i="33"/>
  <c r="BH38" i="33"/>
  <c r="BO38" i="33"/>
  <c r="BV38" i="33"/>
  <c r="CC38" i="33"/>
  <c r="CJ38" i="33"/>
  <c r="K39" i="33"/>
  <c r="R39" i="33"/>
  <c r="Y39" i="33"/>
  <c r="AF39" i="33"/>
  <c r="AM39" i="33"/>
  <c r="AT39" i="33"/>
  <c r="BA39" i="33"/>
  <c r="BH39" i="33"/>
  <c r="BO39" i="33"/>
  <c r="BV39" i="33"/>
  <c r="CC39" i="33"/>
  <c r="CJ39" i="33"/>
  <c r="K40" i="33"/>
  <c r="R40" i="33"/>
  <c r="Y40" i="33"/>
  <c r="AF40" i="33"/>
  <c r="AM40" i="33"/>
  <c r="AT40" i="33"/>
  <c r="BA40" i="33"/>
  <c r="BH40" i="33"/>
  <c r="BO40" i="33"/>
  <c r="BV40" i="33"/>
  <c r="CC40" i="33"/>
  <c r="CJ40" i="33"/>
  <c r="K41" i="33"/>
  <c r="R41" i="33"/>
  <c r="Y41" i="33"/>
  <c r="AF41" i="33"/>
  <c r="AM41" i="33"/>
  <c r="AT41" i="33"/>
  <c r="BA41" i="33"/>
  <c r="BH41" i="33"/>
  <c r="BO41" i="33"/>
  <c r="BV41" i="33"/>
  <c r="CC41" i="33"/>
  <c r="CJ41" i="33"/>
  <c r="K42" i="33"/>
  <c r="R42" i="33"/>
  <c r="Y42" i="33"/>
  <c r="AF42" i="33"/>
  <c r="AM42" i="33"/>
  <c r="AT42" i="33"/>
  <c r="BA42" i="33"/>
  <c r="BH42" i="33"/>
  <c r="BO42" i="33"/>
  <c r="BV42" i="33"/>
  <c r="CC42" i="33"/>
  <c r="CJ42" i="33"/>
  <c r="K43" i="33"/>
  <c r="R43" i="33"/>
  <c r="Y43" i="33"/>
  <c r="AF43" i="33"/>
  <c r="AM43" i="33"/>
  <c r="AT43" i="33"/>
  <c r="BA43" i="33"/>
  <c r="BH43" i="33"/>
  <c r="BO43" i="33"/>
  <c r="BV43" i="33"/>
  <c r="CC43" i="33"/>
  <c r="CJ43" i="33"/>
  <c r="K44" i="33"/>
  <c r="R44" i="33"/>
  <c r="Y44" i="33"/>
  <c r="AF44" i="33"/>
  <c r="AM44" i="33"/>
  <c r="AT44" i="33"/>
  <c r="BA44" i="33"/>
  <c r="BH44" i="33"/>
  <c r="BO44" i="33"/>
  <c r="BV44" i="33"/>
  <c r="CC44" i="33"/>
  <c r="CJ44" i="33"/>
  <c r="K45" i="33"/>
  <c r="R45" i="33"/>
  <c r="Y45" i="33"/>
  <c r="AF45" i="33"/>
  <c r="AM45" i="33"/>
  <c r="AT45" i="33"/>
  <c r="BA45" i="33"/>
  <c r="BH45" i="33"/>
  <c r="BO45" i="33"/>
  <c r="BV45" i="33"/>
  <c r="CC45" i="33"/>
  <c r="CJ45" i="33"/>
  <c r="K46" i="33"/>
  <c r="R46" i="33"/>
  <c r="Y46" i="33"/>
  <c r="AF46" i="33"/>
  <c r="AM46" i="33"/>
  <c r="AT46" i="33"/>
  <c r="BA46" i="33"/>
  <c r="BH46" i="33"/>
  <c r="BO46" i="33"/>
  <c r="BV46" i="33"/>
  <c r="CC46" i="33"/>
  <c r="CJ46" i="33"/>
  <c r="K47" i="33"/>
  <c r="R47" i="33"/>
  <c r="Y47" i="33"/>
  <c r="AF47" i="33"/>
  <c r="AM47" i="33"/>
  <c r="AT47" i="33"/>
  <c r="BA47" i="33"/>
  <c r="BH47" i="33"/>
  <c r="BO47" i="33"/>
  <c r="BV47" i="33"/>
  <c r="CC47" i="33"/>
  <c r="CJ47" i="33"/>
  <c r="K48" i="33"/>
  <c r="R48" i="33"/>
  <c r="Y48" i="33"/>
  <c r="AF48" i="33"/>
  <c r="AM48" i="33"/>
  <c r="AT48" i="33"/>
  <c r="BA48" i="33"/>
  <c r="BH48" i="33"/>
  <c r="BO48" i="33"/>
  <c r="BV48" i="33"/>
  <c r="CC48" i="33"/>
  <c r="CJ48" i="33"/>
  <c r="K49" i="33"/>
  <c r="R49" i="33"/>
  <c r="Y49" i="33"/>
  <c r="AF49" i="33"/>
  <c r="AM49" i="33"/>
  <c r="AT49" i="33"/>
  <c r="BA49" i="33"/>
  <c r="BH49" i="33"/>
  <c r="BO49" i="33"/>
  <c r="BV49" i="33"/>
  <c r="CC49" i="33"/>
  <c r="CJ49" i="33"/>
  <c r="K50" i="33"/>
  <c r="R50" i="33"/>
  <c r="Y50" i="33"/>
  <c r="AF50" i="33"/>
  <c r="AM50" i="33"/>
  <c r="AT50" i="33"/>
  <c r="BA50" i="33"/>
  <c r="BH50" i="33"/>
  <c r="BO50" i="33"/>
  <c r="BV50" i="33"/>
  <c r="CC50" i="33"/>
  <c r="CJ50" i="33"/>
  <c r="K51" i="33"/>
  <c r="R51" i="33"/>
  <c r="Y51" i="33"/>
  <c r="AF51" i="33"/>
  <c r="AM51" i="33"/>
  <c r="AT51" i="33"/>
  <c r="BA51" i="33"/>
  <c r="BH51" i="33"/>
  <c r="BO51" i="33"/>
  <c r="BV51" i="33"/>
  <c r="CC51" i="33"/>
  <c r="CJ51" i="33"/>
  <c r="K52" i="33"/>
  <c r="R52" i="33"/>
  <c r="Y52" i="33"/>
  <c r="AF52" i="33"/>
  <c r="AM52" i="33"/>
  <c r="AT52" i="33"/>
  <c r="BA52" i="33"/>
  <c r="BH52" i="33"/>
  <c r="BO52" i="33"/>
  <c r="BV52" i="33"/>
  <c r="CC52" i="33"/>
  <c r="CJ52" i="33"/>
  <c r="K53" i="33"/>
  <c r="R53" i="33"/>
  <c r="Y53" i="33"/>
  <c r="AF53" i="33"/>
  <c r="AM53" i="33"/>
  <c r="AT53" i="33"/>
  <c r="BA53" i="33"/>
  <c r="BH53" i="33"/>
  <c r="BO53" i="33"/>
  <c r="BV53" i="33"/>
  <c r="CC53" i="33"/>
  <c r="CJ53" i="33"/>
  <c r="K54" i="33"/>
  <c r="R54" i="33"/>
  <c r="Y54" i="33"/>
  <c r="AF54" i="33"/>
  <c r="AM54" i="33"/>
  <c r="AT54" i="33"/>
  <c r="BA54" i="33"/>
  <c r="BH54" i="33"/>
  <c r="BO54" i="33"/>
  <c r="BV54" i="33"/>
  <c r="CC54" i="33"/>
  <c r="CJ54" i="33"/>
  <c r="K55" i="33"/>
  <c r="R55" i="33"/>
  <c r="Y55" i="33"/>
  <c r="AF55" i="33"/>
  <c r="AM55" i="33"/>
  <c r="AT55" i="33"/>
  <c r="BA55" i="33"/>
  <c r="BH55" i="33"/>
  <c r="BO55" i="33"/>
  <c r="BV55" i="33"/>
  <c r="CC55" i="33"/>
  <c r="CJ55" i="33"/>
  <c r="K56" i="33"/>
  <c r="R56" i="33"/>
  <c r="Y56" i="33"/>
  <c r="AF56" i="33"/>
  <c r="AM56" i="33"/>
  <c r="AT56" i="33"/>
  <c r="BA56" i="33"/>
  <c r="BH56" i="33"/>
  <c r="BO56" i="33"/>
  <c r="BV56" i="33"/>
  <c r="CC56" i="33"/>
  <c r="CJ56" i="33"/>
  <c r="K57" i="33"/>
  <c r="R57" i="33"/>
  <c r="Y57" i="33"/>
  <c r="AF57" i="33"/>
  <c r="AM57" i="33"/>
  <c r="AT57" i="33"/>
  <c r="BA57" i="33"/>
  <c r="BH57" i="33"/>
  <c r="BO57" i="33"/>
  <c r="BV57" i="33"/>
  <c r="CC57" i="33"/>
  <c r="CJ57" i="33"/>
  <c r="K58" i="33"/>
  <c r="R58" i="33"/>
  <c r="Y58" i="33"/>
  <c r="AF58" i="33"/>
  <c r="AM58" i="33"/>
  <c r="AT58" i="33"/>
  <c r="BA58" i="33"/>
  <c r="BH58" i="33"/>
  <c r="BO58" i="33"/>
  <c r="BV58" i="33"/>
  <c r="CC58" i="33"/>
  <c r="CJ58" i="33"/>
  <c r="K59" i="33"/>
  <c r="R59" i="33"/>
  <c r="Y59" i="33"/>
  <c r="AF59" i="33"/>
  <c r="AM59" i="33"/>
  <c r="AT59" i="33"/>
  <c r="BA59" i="33"/>
  <c r="BH59" i="33"/>
  <c r="BO59" i="33"/>
  <c r="BV59" i="33"/>
  <c r="CC59" i="33"/>
  <c r="CJ59" i="33"/>
  <c r="K60" i="33"/>
  <c r="R60" i="33"/>
  <c r="Y60" i="33"/>
  <c r="AF60" i="33"/>
  <c r="AM60" i="33"/>
  <c r="AT60" i="33"/>
  <c r="BA60" i="33"/>
  <c r="BH60" i="33"/>
  <c r="BO60" i="33"/>
  <c r="BV60" i="33"/>
  <c r="CC60" i="33"/>
  <c r="CJ60" i="33"/>
  <c r="K61" i="33"/>
  <c r="R61" i="33"/>
  <c r="Y61" i="33"/>
  <c r="AF61" i="33"/>
  <c r="AM61" i="33"/>
  <c r="AT61" i="33"/>
  <c r="BA61" i="33"/>
  <c r="BH61" i="33"/>
  <c r="BO61" i="33"/>
  <c r="BV61" i="33"/>
  <c r="CC61" i="33"/>
  <c r="CJ61" i="33"/>
  <c r="K62" i="33"/>
  <c r="R62" i="33"/>
  <c r="Y62" i="33"/>
  <c r="AF62" i="33"/>
  <c r="AM62" i="33"/>
  <c r="AT62" i="33"/>
  <c r="BA62" i="33"/>
  <c r="BH62" i="33"/>
  <c r="BO62" i="33"/>
  <c r="BV62" i="33"/>
  <c r="CC62" i="33"/>
  <c r="CJ62" i="33"/>
  <c r="K63" i="33"/>
  <c r="R63" i="33"/>
  <c r="Y63" i="33"/>
  <c r="AF63" i="33"/>
  <c r="AM63" i="33"/>
  <c r="AT63" i="33"/>
  <c r="BA63" i="33"/>
  <c r="BH63" i="33"/>
  <c r="BO63" i="33"/>
  <c r="BV63" i="33"/>
  <c r="CC63" i="33"/>
  <c r="CJ63" i="33"/>
  <c r="K64" i="33"/>
  <c r="R64" i="33"/>
  <c r="Y64" i="33"/>
  <c r="AF64" i="33"/>
  <c r="AM64" i="33"/>
  <c r="AT64" i="33"/>
  <c r="BA64" i="33"/>
  <c r="BH64" i="33"/>
  <c r="BO64" i="33"/>
  <c r="BV64" i="33"/>
  <c r="CC64" i="33"/>
  <c r="CJ64" i="33"/>
  <c r="K65" i="33"/>
  <c r="R65" i="33"/>
  <c r="Y65" i="33"/>
  <c r="AF65" i="33"/>
  <c r="AM65" i="33"/>
  <c r="AT65" i="33"/>
  <c r="BA65" i="33"/>
  <c r="BH65" i="33"/>
  <c r="BO65" i="33"/>
  <c r="BV65" i="33"/>
  <c r="CC65" i="33"/>
  <c r="CJ65" i="33"/>
  <c r="K66" i="33"/>
  <c r="R66" i="33"/>
  <c r="Y66" i="33"/>
  <c r="AF66" i="33"/>
  <c r="AM66" i="33"/>
  <c r="AT66" i="33"/>
  <c r="BA66" i="33"/>
  <c r="BH66" i="33"/>
  <c r="BO66" i="33"/>
  <c r="BV66" i="33"/>
  <c r="CC66" i="33"/>
  <c r="CJ66" i="33"/>
  <c r="K67" i="33"/>
  <c r="R67" i="33"/>
  <c r="Y67" i="33"/>
  <c r="AF67" i="33"/>
  <c r="AM67" i="33"/>
  <c r="AT67" i="33"/>
  <c r="BA67" i="33"/>
  <c r="BH67" i="33"/>
  <c r="BO67" i="33"/>
  <c r="BV67" i="33"/>
  <c r="CC67" i="33"/>
  <c r="CJ67" i="33"/>
  <c r="K68" i="33"/>
  <c r="R68" i="33"/>
  <c r="Y68" i="33"/>
  <c r="AF68" i="33"/>
  <c r="AM68" i="33"/>
  <c r="AT68" i="33"/>
  <c r="BA68" i="33"/>
  <c r="BH68" i="33"/>
  <c r="BO68" i="33"/>
  <c r="BV68" i="33"/>
  <c r="CC68" i="33"/>
  <c r="CJ68" i="33"/>
  <c r="K69" i="33"/>
  <c r="R69" i="33"/>
  <c r="Y69" i="33"/>
  <c r="AF69" i="33"/>
  <c r="AM69" i="33"/>
  <c r="AT69" i="33"/>
  <c r="BA69" i="33"/>
  <c r="BH69" i="33"/>
  <c r="BO69" i="33"/>
  <c r="BV69" i="33"/>
  <c r="CC69" i="33"/>
  <c r="CJ69" i="33"/>
  <c r="K70" i="33"/>
  <c r="R70" i="33"/>
  <c r="Y70" i="33"/>
  <c r="AF70" i="33"/>
  <c r="AM70" i="33"/>
  <c r="AT70" i="33"/>
  <c r="BA70" i="33"/>
  <c r="BH70" i="33"/>
  <c r="BO70" i="33"/>
  <c r="BV70" i="33"/>
  <c r="CC70" i="33"/>
  <c r="CJ70" i="33"/>
  <c r="K71" i="33"/>
  <c r="R71" i="33"/>
  <c r="Y71" i="33"/>
  <c r="AF71" i="33"/>
  <c r="AM71" i="33"/>
  <c r="AT71" i="33"/>
  <c r="BA71" i="33"/>
  <c r="BH71" i="33"/>
  <c r="BO71" i="33"/>
  <c r="BV71" i="33"/>
  <c r="CC71" i="33"/>
  <c r="CJ71" i="33"/>
  <c r="K72" i="33"/>
  <c r="R72" i="33"/>
  <c r="Y72" i="33"/>
  <c r="AF72" i="33"/>
  <c r="AM72" i="33"/>
  <c r="AT72" i="33"/>
  <c r="BA72" i="33"/>
  <c r="BH72" i="33"/>
  <c r="BO72" i="33"/>
  <c r="BV72" i="33"/>
  <c r="CC72" i="33"/>
  <c r="CJ72" i="33"/>
  <c r="K73" i="33"/>
  <c r="R73" i="33"/>
  <c r="Y73" i="33"/>
  <c r="AF73" i="33"/>
  <c r="AM73" i="33"/>
  <c r="AT73" i="33"/>
  <c r="BA73" i="33"/>
  <c r="BH73" i="33"/>
  <c r="BO73" i="33"/>
  <c r="BV73" i="33"/>
  <c r="CC73" i="33"/>
  <c r="CJ73" i="33"/>
  <c r="K74" i="33"/>
  <c r="R74" i="33"/>
  <c r="Y74" i="33"/>
  <c r="AF74" i="33"/>
  <c r="AM74" i="33"/>
  <c r="AT74" i="33"/>
  <c r="BA74" i="33"/>
  <c r="BH74" i="33"/>
  <c r="BO74" i="33"/>
  <c r="BV74" i="33"/>
  <c r="CC74" i="33"/>
  <c r="CJ74" i="33"/>
  <c r="K75" i="33"/>
  <c r="R75" i="33"/>
  <c r="Y75" i="33"/>
  <c r="AF75" i="33"/>
  <c r="AM75" i="33"/>
  <c r="AT75" i="33"/>
  <c r="BA75" i="33"/>
  <c r="BH75" i="33"/>
  <c r="BO75" i="33"/>
  <c r="BV75" i="33"/>
  <c r="CC75" i="33"/>
  <c r="CJ75" i="33"/>
  <c r="K76" i="33"/>
  <c r="R76" i="33"/>
  <c r="Y76" i="33"/>
  <c r="AF76" i="33"/>
  <c r="AM76" i="33"/>
  <c r="AT76" i="33"/>
  <c r="BA76" i="33"/>
  <c r="BH76" i="33"/>
  <c r="BO76" i="33"/>
  <c r="BV76" i="33"/>
  <c r="CC76" i="33"/>
  <c r="CJ76" i="33"/>
  <c r="K77" i="33"/>
  <c r="R77" i="33"/>
  <c r="Y77" i="33"/>
  <c r="AF77" i="33"/>
  <c r="AM77" i="33"/>
  <c r="AT77" i="33"/>
  <c r="BA77" i="33"/>
  <c r="BH77" i="33"/>
  <c r="BO77" i="33"/>
  <c r="BV77" i="33"/>
  <c r="CC77" i="33"/>
  <c r="CJ77" i="33"/>
  <c r="K78" i="33"/>
  <c r="R78" i="33"/>
  <c r="Y78" i="33"/>
  <c r="AF78" i="33"/>
  <c r="AM78" i="33"/>
  <c r="AT78" i="33"/>
  <c r="BA78" i="33"/>
  <c r="BH78" i="33"/>
  <c r="BO78" i="33"/>
  <c r="BV78" i="33"/>
  <c r="CC78" i="33"/>
  <c r="CJ78" i="33"/>
  <c r="K79" i="33"/>
  <c r="R79" i="33"/>
  <c r="Y79" i="33"/>
  <c r="AF79" i="33"/>
  <c r="AM79" i="33"/>
  <c r="AT79" i="33"/>
  <c r="BA79" i="33"/>
  <c r="BH79" i="33"/>
  <c r="BO79" i="33"/>
  <c r="BV79" i="33"/>
  <c r="CC79" i="33"/>
  <c r="CJ79" i="33"/>
  <c r="K80" i="33"/>
  <c r="R80" i="33"/>
  <c r="Y80" i="33"/>
  <c r="AF80" i="33"/>
  <c r="AM80" i="33"/>
  <c r="AT80" i="33"/>
  <c r="BA80" i="33"/>
  <c r="BH80" i="33"/>
  <c r="BO80" i="33"/>
  <c r="BV80" i="33"/>
  <c r="CC80" i="33"/>
  <c r="CJ80" i="33"/>
  <c r="K81" i="33"/>
  <c r="R81" i="33"/>
  <c r="Y81" i="33"/>
  <c r="AF81" i="33"/>
  <c r="AM81" i="33"/>
  <c r="AT81" i="33"/>
  <c r="BA81" i="33"/>
  <c r="BH81" i="33"/>
  <c r="BO81" i="33"/>
  <c r="BV81" i="33"/>
  <c r="CC81" i="33"/>
  <c r="CJ81" i="33"/>
  <c r="K82" i="33"/>
  <c r="R82" i="33"/>
  <c r="Y82" i="33"/>
  <c r="AF82" i="33"/>
  <c r="AM82" i="33"/>
  <c r="AT82" i="33"/>
  <c r="BA82" i="33"/>
  <c r="BH82" i="33"/>
  <c r="BO82" i="33"/>
  <c r="BV82" i="33"/>
  <c r="CC82" i="33"/>
  <c r="CJ82" i="33"/>
  <c r="K83" i="33"/>
  <c r="R83" i="33"/>
  <c r="Y83" i="33"/>
  <c r="AF83" i="33"/>
  <c r="AM83" i="33"/>
  <c r="AT83" i="33"/>
  <c r="BA83" i="33"/>
  <c r="BH83" i="33"/>
  <c r="BO83" i="33"/>
  <c r="BV83" i="33"/>
  <c r="CC83" i="33"/>
  <c r="CJ83" i="33"/>
  <c r="K84" i="33"/>
  <c r="R84" i="33"/>
  <c r="Y84" i="33"/>
  <c r="AF84" i="33"/>
  <c r="AM84" i="33"/>
  <c r="AT84" i="33"/>
  <c r="BA84" i="33"/>
  <c r="BH84" i="33"/>
  <c r="BO84" i="33"/>
  <c r="BV84" i="33"/>
  <c r="CC84" i="33"/>
  <c r="CJ84" i="33"/>
  <c r="K85" i="33"/>
  <c r="R85" i="33"/>
  <c r="Y85" i="33"/>
  <c r="AF85" i="33"/>
  <c r="AM85" i="33"/>
  <c r="AT85" i="33"/>
  <c r="BA85" i="33"/>
  <c r="BH85" i="33"/>
  <c r="BO85" i="33"/>
  <c r="BV85" i="33"/>
  <c r="CC85" i="33"/>
  <c r="CJ85" i="33"/>
  <c r="K86" i="33"/>
  <c r="R86" i="33"/>
  <c r="Y86" i="33"/>
  <c r="AF86" i="33"/>
  <c r="AM86" i="33"/>
  <c r="AT86" i="33"/>
  <c r="BA86" i="33"/>
  <c r="BH86" i="33"/>
  <c r="BO86" i="33"/>
  <c r="BV86" i="33"/>
  <c r="CC86" i="33"/>
  <c r="CJ86" i="33"/>
  <c r="K87" i="33"/>
  <c r="R87" i="33"/>
  <c r="Y87" i="33"/>
  <c r="AF87" i="33"/>
  <c r="AM87" i="33"/>
  <c r="AT87" i="33"/>
  <c r="BA87" i="33"/>
  <c r="BH87" i="33"/>
  <c r="BO87" i="33"/>
  <c r="BV87" i="33"/>
  <c r="CJ87" i="33"/>
  <c r="K88" i="33"/>
  <c r="R88" i="33"/>
  <c r="Y88" i="33"/>
  <c r="AF88" i="33"/>
  <c r="AM88" i="33"/>
  <c r="AT88" i="33"/>
  <c r="BA88" i="33"/>
  <c r="BH88" i="33"/>
  <c r="BO88" i="33"/>
  <c r="K89" i="33"/>
  <c r="R89" i="33"/>
  <c r="Y89" i="33"/>
  <c r="AF89" i="33"/>
  <c r="AM89" i="33"/>
  <c r="AT89" i="33"/>
  <c r="BA89" i="33"/>
  <c r="BH89" i="33"/>
  <c r="BO89" i="33"/>
  <c r="K90" i="33"/>
  <c r="R90" i="33"/>
  <c r="Y90" i="33"/>
  <c r="AF90" i="33"/>
  <c r="AM90" i="33"/>
  <c r="AT90" i="33"/>
  <c r="BA90" i="33"/>
  <c r="BH90" i="33"/>
  <c r="BO90" i="33"/>
  <c r="K91" i="33"/>
  <c r="R91" i="33"/>
  <c r="Y91" i="33"/>
  <c r="AF91" i="33"/>
  <c r="AM91" i="33"/>
  <c r="AT91" i="33"/>
  <c r="BA91" i="33"/>
  <c r="BH91" i="33"/>
  <c r="BO91" i="33"/>
  <c r="K92" i="33"/>
  <c r="R92" i="33"/>
  <c r="Y92" i="33"/>
  <c r="AF92" i="33"/>
  <c r="AM92" i="33"/>
  <c r="AT92" i="33"/>
  <c r="BA92" i="33"/>
  <c r="BH92" i="33"/>
  <c r="BO92" i="33"/>
  <c r="K93" i="33"/>
  <c r="R93" i="33"/>
  <c r="Y93" i="33"/>
  <c r="AF93" i="33"/>
  <c r="AM93" i="33"/>
  <c r="AT93" i="33"/>
  <c r="BA93" i="33"/>
  <c r="BH93" i="33"/>
  <c r="BO93" i="33"/>
  <c r="K94" i="33"/>
  <c r="R94" i="33"/>
  <c r="Y94" i="33"/>
  <c r="AF94" i="33"/>
  <c r="AM94" i="33"/>
  <c r="AT94" i="33"/>
  <c r="BA94" i="33"/>
  <c r="BH94" i="33"/>
  <c r="BO94" i="33"/>
  <c r="K95" i="33"/>
  <c r="R95" i="33"/>
  <c r="Y95" i="33"/>
  <c r="AF95" i="33"/>
  <c r="AM95" i="33"/>
  <c r="AT95" i="33"/>
  <c r="BA95" i="33"/>
  <c r="BH95" i="33"/>
  <c r="BO95" i="33"/>
  <c r="K96" i="33"/>
  <c r="R96" i="33"/>
  <c r="Y96" i="33"/>
  <c r="AF96" i="33"/>
  <c r="AM96" i="33"/>
  <c r="AT96" i="33"/>
  <c r="BA96" i="33"/>
  <c r="BH96" i="33"/>
  <c r="BO96" i="33"/>
  <c r="K97" i="33"/>
  <c r="R97" i="33"/>
  <c r="Y97" i="33"/>
  <c r="AF97" i="33"/>
  <c r="AM97" i="33"/>
  <c r="AT97" i="33"/>
  <c r="BA97" i="33"/>
  <c r="BH97" i="33"/>
  <c r="BO97" i="33"/>
  <c r="K98" i="33"/>
  <c r="R98" i="33"/>
  <c r="Y98" i="33"/>
  <c r="AF98" i="33"/>
  <c r="AM98" i="33"/>
  <c r="AT98" i="33"/>
  <c r="BH98" i="33"/>
  <c r="BO98" i="33"/>
  <c r="K99" i="33"/>
  <c r="R99" i="33"/>
  <c r="Y99" i="33"/>
  <c r="AF99" i="33"/>
  <c r="AM99" i="33"/>
  <c r="AT99" i="33"/>
  <c r="BH99" i="33"/>
  <c r="BO99" i="33"/>
  <c r="K100" i="33"/>
  <c r="R100" i="33"/>
  <c r="Y100" i="33"/>
  <c r="AF100" i="33"/>
  <c r="AM100" i="33"/>
  <c r="AT100" i="33"/>
  <c r="BH100" i="33"/>
  <c r="BO100" i="33"/>
  <c r="K101" i="33"/>
  <c r="R101" i="33"/>
  <c r="Y101" i="33"/>
  <c r="AF101" i="33"/>
  <c r="AM101" i="33"/>
  <c r="AT101" i="33"/>
  <c r="BH101" i="33"/>
  <c r="BO101" i="33"/>
  <c r="K102" i="33"/>
  <c r="R102" i="33"/>
  <c r="Y102" i="33"/>
  <c r="AF102" i="33"/>
  <c r="AM102" i="33"/>
  <c r="AT102" i="33"/>
  <c r="BH102" i="33"/>
  <c r="BO102" i="33"/>
  <c r="K103" i="33"/>
  <c r="R103" i="33"/>
  <c r="Y103" i="33"/>
  <c r="AF103" i="33"/>
  <c r="AM103" i="33"/>
  <c r="AT103" i="33"/>
  <c r="BH103" i="33"/>
  <c r="BO103" i="33"/>
  <c r="K104" i="33"/>
  <c r="R104" i="33"/>
  <c r="Y104" i="33"/>
  <c r="AF104" i="33"/>
  <c r="AM104" i="33"/>
  <c r="AT104" i="33"/>
  <c r="BH104" i="33"/>
  <c r="BO104" i="33"/>
  <c r="K105" i="33"/>
  <c r="R105" i="33"/>
  <c r="Y105" i="33"/>
  <c r="AF105" i="33"/>
  <c r="AM105" i="33"/>
  <c r="AT105" i="33"/>
  <c r="BH105" i="33"/>
  <c r="BO105" i="33"/>
  <c r="K106" i="33"/>
  <c r="R106" i="33"/>
  <c r="Y106" i="33"/>
  <c r="AF106" i="33"/>
  <c r="AM106" i="33"/>
  <c r="AT106" i="33"/>
  <c r="BH106" i="33"/>
  <c r="BO106" i="33"/>
  <c r="K107" i="33"/>
  <c r="R107" i="33"/>
  <c r="Y107" i="33"/>
  <c r="AF107" i="33"/>
  <c r="AM107" i="33"/>
  <c r="AT107" i="33"/>
  <c r="BH107" i="33"/>
  <c r="BO107" i="33"/>
  <c r="K108" i="33"/>
  <c r="R108" i="33"/>
  <c r="Y108" i="33"/>
  <c r="AF108" i="33"/>
  <c r="AM108" i="33"/>
  <c r="AT108" i="33"/>
  <c r="BH108" i="33"/>
  <c r="BO108" i="33"/>
  <c r="K109" i="33"/>
  <c r="R109" i="33"/>
  <c r="Y109" i="33"/>
  <c r="AF109" i="33"/>
  <c r="AM109" i="33"/>
  <c r="AT109" i="33"/>
  <c r="BH109" i="33"/>
  <c r="BO109" i="33"/>
  <c r="K110" i="33"/>
  <c r="R110" i="33"/>
  <c r="Y110" i="33"/>
  <c r="AF110" i="33"/>
  <c r="AM110" i="33"/>
  <c r="AT110" i="33"/>
  <c r="BH110" i="33"/>
  <c r="BO110" i="33"/>
  <c r="K111" i="33"/>
  <c r="R111" i="33"/>
  <c r="Y111" i="33"/>
  <c r="AF111" i="33"/>
  <c r="AM111" i="33"/>
  <c r="AT111" i="33"/>
  <c r="BH111" i="33"/>
  <c r="BO111" i="33"/>
  <c r="K112" i="33"/>
  <c r="R112" i="33"/>
  <c r="Y112" i="33"/>
  <c r="AF112" i="33"/>
  <c r="AM112" i="33"/>
  <c r="AT112" i="33"/>
  <c r="BH112" i="33"/>
  <c r="BO112" i="33"/>
  <c r="K113" i="33"/>
  <c r="R113" i="33"/>
  <c r="Y113" i="33"/>
  <c r="AF113" i="33"/>
  <c r="AM113" i="33"/>
  <c r="AT113" i="33"/>
  <c r="BH113" i="33"/>
  <c r="BO113" i="33"/>
  <c r="K114" i="33"/>
  <c r="R114" i="33"/>
  <c r="Y114" i="33"/>
  <c r="AF114" i="33"/>
  <c r="AM114" i="33"/>
  <c r="AT114" i="33"/>
  <c r="BH114" i="33"/>
  <c r="BO114" i="33"/>
  <c r="K115" i="33"/>
  <c r="R115" i="33"/>
  <c r="Y115" i="33"/>
  <c r="AF115" i="33"/>
  <c r="AM115" i="33"/>
  <c r="AT115" i="33"/>
  <c r="BH115" i="33"/>
  <c r="BO115" i="33"/>
  <c r="K116" i="33"/>
  <c r="R116" i="33"/>
  <c r="Y116" i="33"/>
  <c r="AF116" i="33"/>
  <c r="AM116" i="33"/>
  <c r="AT116" i="33"/>
  <c r="BH116" i="33"/>
  <c r="BO116" i="33"/>
  <c r="K117" i="33"/>
  <c r="R117" i="33"/>
  <c r="Y117" i="33"/>
  <c r="AF117" i="33"/>
  <c r="AM117" i="33"/>
  <c r="AT117" i="33"/>
  <c r="BH117" i="33"/>
  <c r="BO117" i="33"/>
  <c r="K118" i="33"/>
  <c r="R118" i="33"/>
  <c r="Y118" i="33"/>
  <c r="AF118" i="33"/>
  <c r="AM118" i="33"/>
  <c r="AT118" i="33"/>
  <c r="BH118" i="33"/>
  <c r="BO118" i="33"/>
  <c r="K119" i="33"/>
  <c r="R119" i="33"/>
  <c r="Y119" i="33"/>
  <c r="AF119" i="33"/>
  <c r="AM119" i="33"/>
  <c r="AT119" i="33"/>
  <c r="BH119" i="33"/>
  <c r="BO119" i="33"/>
  <c r="K120" i="33"/>
  <c r="R120" i="33"/>
  <c r="Y120" i="33"/>
  <c r="AF120" i="33"/>
  <c r="AM120" i="33"/>
  <c r="AT120" i="33"/>
  <c r="BH120" i="33"/>
  <c r="BO120" i="33"/>
  <c r="K121" i="33"/>
  <c r="R121" i="33"/>
  <c r="Y121" i="33"/>
  <c r="AF121" i="33"/>
  <c r="AM121" i="33"/>
  <c r="AT121" i="33"/>
  <c r="BH121" i="33"/>
  <c r="BO121" i="33"/>
  <c r="K122" i="33"/>
  <c r="R122" i="33"/>
  <c r="Y122" i="33"/>
  <c r="AF122" i="33"/>
  <c r="AM122" i="33"/>
  <c r="AT122" i="33"/>
  <c r="BH122" i="33"/>
  <c r="BO122" i="33"/>
  <c r="K123" i="33"/>
  <c r="R123" i="33"/>
  <c r="Y123" i="33"/>
  <c r="AF123" i="33"/>
  <c r="AM123" i="33"/>
  <c r="AT123" i="33"/>
  <c r="BH123" i="33"/>
  <c r="BO123" i="33"/>
  <c r="K124" i="33"/>
  <c r="R124" i="33"/>
  <c r="Y124" i="33"/>
  <c r="AF124" i="33"/>
  <c r="AM124" i="33"/>
  <c r="AT124" i="33"/>
  <c r="BH124" i="33"/>
  <c r="BO124" i="33"/>
  <c r="K125" i="33"/>
  <c r="R125" i="33"/>
  <c r="Y125" i="33"/>
  <c r="AF125" i="33"/>
  <c r="AM125" i="33"/>
  <c r="AT125" i="33"/>
  <c r="BH125" i="33"/>
  <c r="BO125" i="33"/>
  <c r="K126" i="33"/>
  <c r="R126" i="33"/>
  <c r="Y126" i="33"/>
  <c r="AF126" i="33"/>
  <c r="AM126" i="33"/>
  <c r="AT126" i="33"/>
  <c r="BH126" i="33"/>
  <c r="K127" i="33"/>
  <c r="R127" i="33"/>
  <c r="Y127" i="33"/>
  <c r="AF127" i="33"/>
  <c r="AM127" i="33"/>
  <c r="AT127" i="33"/>
  <c r="BH127" i="33"/>
  <c r="K128" i="33"/>
  <c r="R128" i="33"/>
  <c r="Y128" i="33"/>
  <c r="AF128" i="33"/>
  <c r="AM128" i="33"/>
  <c r="AT128" i="33"/>
  <c r="BH128" i="33"/>
  <c r="K129" i="33"/>
  <c r="R129" i="33"/>
  <c r="Y129" i="33"/>
  <c r="AF129" i="33"/>
  <c r="AM129" i="33"/>
  <c r="AT129" i="33"/>
  <c r="BH129" i="33"/>
  <c r="K130" i="33"/>
  <c r="R130" i="33"/>
  <c r="Y130" i="33"/>
  <c r="AF130" i="33"/>
  <c r="AM130" i="33"/>
  <c r="AT130" i="33"/>
  <c r="BH130" i="33"/>
  <c r="K131" i="33"/>
  <c r="R131" i="33"/>
  <c r="Y131" i="33"/>
  <c r="AF131" i="33"/>
  <c r="AM131" i="33"/>
  <c r="AT131" i="33"/>
  <c r="K132" i="33"/>
  <c r="R132" i="33"/>
  <c r="Y132" i="33"/>
  <c r="AF132" i="33"/>
  <c r="AM132" i="33"/>
  <c r="AT132" i="33"/>
  <c r="K133" i="33"/>
  <c r="R133" i="33"/>
  <c r="Y133" i="33"/>
  <c r="AF133" i="33"/>
  <c r="AM133" i="33"/>
  <c r="AT133" i="33"/>
  <c r="K134" i="33"/>
  <c r="R134" i="33"/>
  <c r="Y134" i="33"/>
  <c r="AF134" i="33"/>
  <c r="AM134" i="33"/>
  <c r="AT134" i="33"/>
  <c r="K135" i="33"/>
  <c r="R135" i="33"/>
  <c r="Y135" i="33"/>
  <c r="AF135" i="33"/>
  <c r="AM135" i="33"/>
  <c r="AT135" i="33"/>
  <c r="K136" i="33"/>
  <c r="R136" i="33"/>
  <c r="Y136" i="33"/>
  <c r="AF136" i="33"/>
  <c r="AM136" i="33"/>
  <c r="AT136" i="33"/>
  <c r="K137" i="33"/>
  <c r="R137" i="33"/>
  <c r="Y137" i="33"/>
  <c r="AF137" i="33"/>
  <c r="AM137" i="33"/>
  <c r="AT137" i="33"/>
  <c r="K138" i="33"/>
  <c r="R138" i="33"/>
  <c r="Y138" i="33"/>
  <c r="AF138" i="33"/>
  <c r="AM138" i="33"/>
  <c r="AT138" i="33"/>
  <c r="K139" i="33"/>
  <c r="R139" i="33"/>
  <c r="Y139" i="33"/>
  <c r="AF139" i="33"/>
  <c r="AM139" i="33"/>
  <c r="AT139" i="33"/>
  <c r="K140" i="33"/>
  <c r="R140" i="33"/>
  <c r="Y140" i="33"/>
  <c r="AF140" i="33"/>
  <c r="AM140" i="33"/>
  <c r="AT140" i="33"/>
  <c r="K141" i="33"/>
  <c r="R141" i="33"/>
  <c r="Y141" i="33"/>
  <c r="AF141" i="33"/>
  <c r="AM141" i="33"/>
  <c r="AT141" i="33"/>
  <c r="K142" i="33"/>
  <c r="R142" i="33"/>
  <c r="Y142" i="33"/>
  <c r="AF142" i="33"/>
  <c r="AM142" i="33"/>
  <c r="AT142" i="33"/>
  <c r="K143" i="33"/>
  <c r="R143" i="33"/>
  <c r="Y143" i="33"/>
  <c r="AF143" i="33"/>
  <c r="AM143" i="33"/>
  <c r="AT143" i="33"/>
  <c r="K144" i="33"/>
  <c r="R144" i="33"/>
  <c r="Y144" i="33"/>
  <c r="AF144" i="33"/>
  <c r="AM144" i="33"/>
  <c r="AT144" i="33"/>
  <c r="K145" i="33"/>
  <c r="R145" i="33"/>
  <c r="Y145" i="33"/>
  <c r="AF145" i="33"/>
  <c r="AM145" i="33"/>
  <c r="AT145" i="33"/>
  <c r="K146" i="33"/>
  <c r="R146" i="33"/>
  <c r="Y146" i="33"/>
  <c r="AF146" i="33"/>
  <c r="AM146" i="33"/>
  <c r="AT146" i="33"/>
  <c r="K147" i="33"/>
  <c r="R147" i="33"/>
  <c r="Y147" i="33"/>
  <c r="AF147" i="33"/>
  <c r="AM147" i="33"/>
  <c r="AT147" i="33"/>
  <c r="K148" i="33"/>
  <c r="R148" i="33"/>
  <c r="Y148" i="33"/>
  <c r="AF148" i="33"/>
  <c r="AM148" i="33"/>
  <c r="AT148" i="33"/>
  <c r="K149" i="33"/>
  <c r="R149" i="33"/>
  <c r="Y149" i="33"/>
  <c r="AF149" i="33"/>
  <c r="AM149" i="33"/>
  <c r="AT149" i="33"/>
  <c r="K150" i="33"/>
  <c r="R150" i="33"/>
  <c r="Y150" i="33"/>
  <c r="AF150" i="33"/>
  <c r="AM150" i="33"/>
  <c r="AT150" i="33"/>
  <c r="K151" i="33"/>
  <c r="R151" i="33"/>
  <c r="Y151" i="33"/>
  <c r="AF151" i="33"/>
  <c r="AM151" i="33"/>
  <c r="AT151" i="33"/>
  <c r="K152" i="33"/>
  <c r="R152" i="33"/>
  <c r="Y152" i="33"/>
  <c r="AF152" i="33"/>
  <c r="AM152" i="33"/>
  <c r="AT152" i="33"/>
  <c r="K153" i="33"/>
  <c r="R153" i="33"/>
  <c r="Y153" i="33"/>
  <c r="AF153" i="33"/>
  <c r="AM153" i="33"/>
  <c r="AT153" i="33"/>
  <c r="K154" i="33"/>
  <c r="R154" i="33"/>
  <c r="Y154" i="33"/>
  <c r="AF154" i="33"/>
  <c r="AM154" i="33"/>
  <c r="AT154" i="33"/>
  <c r="K155" i="33"/>
  <c r="R155" i="33"/>
  <c r="Y155" i="33"/>
  <c r="AF155" i="33"/>
  <c r="AM155" i="33"/>
  <c r="AT155" i="33"/>
  <c r="K156" i="33"/>
  <c r="R156" i="33"/>
  <c r="Y156" i="33"/>
  <c r="AF156" i="33"/>
  <c r="AM156" i="33"/>
  <c r="AT156" i="33"/>
  <c r="K157" i="33"/>
  <c r="R157" i="33"/>
  <c r="Y157" i="33"/>
  <c r="AF157" i="33"/>
  <c r="AM157" i="33"/>
  <c r="AT157" i="33"/>
  <c r="K158" i="33"/>
  <c r="R158" i="33"/>
  <c r="Y158" i="33"/>
  <c r="AF158" i="33"/>
  <c r="AM158" i="33"/>
  <c r="AT158" i="33"/>
  <c r="K159" i="33"/>
  <c r="R159" i="33"/>
  <c r="Y159" i="33"/>
  <c r="AF159" i="33"/>
  <c r="AM159" i="33"/>
  <c r="AT159" i="33"/>
  <c r="K160" i="33"/>
  <c r="R160" i="33"/>
  <c r="Y160" i="33"/>
  <c r="AF160" i="33"/>
  <c r="AM160" i="33"/>
  <c r="AT160" i="33"/>
  <c r="K161" i="33"/>
  <c r="R161" i="33"/>
  <c r="Y161" i="33"/>
  <c r="AF161" i="33"/>
  <c r="AM161" i="33"/>
  <c r="AT161" i="33"/>
  <c r="K162" i="33"/>
  <c r="R162" i="33"/>
  <c r="Y162" i="33"/>
  <c r="AF162" i="33"/>
  <c r="AM162" i="33"/>
  <c r="AT162" i="33"/>
  <c r="K163" i="33"/>
  <c r="R163" i="33"/>
  <c r="Y163" i="33"/>
  <c r="AF163" i="33"/>
  <c r="AM163" i="33"/>
  <c r="AT163" i="33"/>
  <c r="K164" i="33"/>
  <c r="R164" i="33"/>
  <c r="Y164" i="33"/>
  <c r="AF164" i="33"/>
  <c r="AM164" i="33"/>
  <c r="AT164" i="33"/>
  <c r="K165" i="33"/>
  <c r="R165" i="33"/>
  <c r="Y165" i="33"/>
  <c r="AF165" i="33"/>
  <c r="AM165" i="33"/>
  <c r="AT165" i="33"/>
  <c r="K166" i="33"/>
  <c r="R166" i="33"/>
  <c r="Y166" i="33"/>
  <c r="AF166" i="33"/>
  <c r="AM166" i="33"/>
  <c r="AT166" i="33"/>
  <c r="K167" i="33"/>
  <c r="R167" i="33"/>
  <c r="Y167" i="33"/>
  <c r="AF167" i="33"/>
  <c r="AM167" i="33"/>
  <c r="AT167" i="33"/>
  <c r="K168" i="33"/>
  <c r="R168" i="33"/>
  <c r="Y168" i="33"/>
  <c r="AF168" i="33"/>
  <c r="AM168" i="33"/>
  <c r="AT168" i="33"/>
  <c r="K169" i="33"/>
  <c r="R169" i="33"/>
  <c r="Y169" i="33"/>
  <c r="AF169" i="33"/>
  <c r="AM169" i="33"/>
  <c r="AT169" i="33"/>
  <c r="K170" i="33"/>
  <c r="R170" i="33"/>
  <c r="Y170" i="33"/>
  <c r="AF170" i="33"/>
  <c r="AT170" i="33"/>
  <c r="K171" i="33"/>
  <c r="R171" i="33"/>
  <c r="Y171" i="33"/>
  <c r="AF171" i="33"/>
  <c r="K172" i="33"/>
  <c r="R172" i="33"/>
  <c r="Y172" i="33"/>
  <c r="AF172" i="33"/>
  <c r="K173" i="33"/>
  <c r="R173" i="33"/>
  <c r="Y173" i="33"/>
  <c r="AF173" i="33"/>
  <c r="K174" i="33"/>
  <c r="R174" i="33"/>
  <c r="Y174" i="33"/>
  <c r="AF174" i="33"/>
  <c r="K175" i="33"/>
  <c r="R175" i="33"/>
  <c r="Y175" i="33"/>
  <c r="AF175" i="33"/>
  <c r="K176" i="33"/>
  <c r="R176" i="33"/>
  <c r="Y176" i="33"/>
  <c r="AF176" i="33"/>
  <c r="K177" i="33"/>
  <c r="R177" i="33"/>
  <c r="Y177" i="33"/>
  <c r="AF177" i="33"/>
  <c r="K178" i="33"/>
  <c r="R178" i="33"/>
  <c r="Y178" i="33"/>
  <c r="AF178" i="33"/>
  <c r="K179" i="33"/>
  <c r="R179" i="33"/>
  <c r="Y179" i="33"/>
  <c r="AF179" i="33"/>
  <c r="K180" i="33"/>
  <c r="R180" i="33"/>
  <c r="Y180" i="33"/>
  <c r="AF180" i="33"/>
  <c r="K181" i="33"/>
  <c r="R181" i="33"/>
  <c r="Y181" i="33"/>
  <c r="AF181" i="33"/>
  <c r="K182" i="33"/>
  <c r="R182" i="33"/>
  <c r="Y182" i="33"/>
  <c r="AF182" i="33"/>
  <c r="K183" i="33"/>
  <c r="R183" i="33"/>
  <c r="Y183" i="33"/>
  <c r="AF183" i="33"/>
  <c r="K184" i="33"/>
  <c r="R184" i="33"/>
  <c r="Y184" i="33"/>
  <c r="AF184" i="33"/>
  <c r="K185" i="33"/>
  <c r="R185" i="33"/>
  <c r="Y185" i="33"/>
  <c r="AF185" i="33"/>
  <c r="K186" i="33"/>
  <c r="R186" i="33"/>
  <c r="Y186" i="33"/>
  <c r="AF186" i="33"/>
  <c r="K187" i="33"/>
  <c r="R187" i="33"/>
  <c r="Y187" i="33"/>
  <c r="AF187" i="33"/>
  <c r="K188" i="33"/>
  <c r="R188" i="33"/>
  <c r="Y188" i="33"/>
  <c r="AF188" i="33"/>
  <c r="K189" i="33"/>
  <c r="R189" i="33"/>
  <c r="Y189" i="33"/>
  <c r="AF189" i="33"/>
  <c r="K190" i="33"/>
  <c r="R190" i="33"/>
  <c r="Y190" i="33"/>
  <c r="AF190" i="33"/>
  <c r="K191" i="33"/>
  <c r="R191" i="33"/>
  <c r="Y191" i="33"/>
  <c r="AF191" i="33"/>
  <c r="K192" i="33"/>
  <c r="R192" i="33"/>
  <c r="Y192" i="33"/>
  <c r="AF192" i="33"/>
  <c r="K193" i="33"/>
  <c r="R193" i="33"/>
  <c r="Y193" i="33"/>
  <c r="AF193" i="33"/>
  <c r="K194" i="33"/>
  <c r="R194" i="33"/>
  <c r="Y194" i="33"/>
  <c r="AF194" i="33"/>
  <c r="K195" i="33"/>
  <c r="R195" i="33"/>
  <c r="Y195" i="33"/>
  <c r="AF195" i="33"/>
  <c r="K196" i="33"/>
  <c r="R196" i="33"/>
  <c r="Y196" i="33"/>
  <c r="K197" i="33"/>
  <c r="R197" i="33"/>
  <c r="Y197" i="33"/>
  <c r="K198" i="33"/>
  <c r="R198" i="33"/>
  <c r="Y198" i="33"/>
  <c r="K199" i="33"/>
  <c r="R199" i="33"/>
  <c r="Y199" i="33"/>
  <c r="K200" i="33"/>
  <c r="R200" i="33"/>
  <c r="Y200" i="33"/>
  <c r="K201" i="33"/>
  <c r="R201" i="33"/>
  <c r="Y201" i="33"/>
  <c r="K202" i="33"/>
  <c r="R202" i="33"/>
  <c r="Y202" i="33"/>
  <c r="K203" i="33"/>
  <c r="R203" i="33"/>
  <c r="Y203" i="33"/>
  <c r="K204" i="33"/>
  <c r="R204" i="33"/>
  <c r="Y204" i="33"/>
  <c r="K205" i="33"/>
  <c r="R205" i="33"/>
  <c r="Y205" i="33"/>
  <c r="K206" i="33"/>
  <c r="R206" i="33"/>
  <c r="Y206" i="33"/>
  <c r="R207" i="33"/>
  <c r="Y207" i="33"/>
  <c r="R208" i="33"/>
  <c r="Y208" i="33"/>
  <c r="R209" i="33"/>
  <c r="Y209" i="33"/>
  <c r="R210" i="33"/>
  <c r="Y210" i="33"/>
  <c r="R211" i="33"/>
  <c r="Y211" i="33"/>
  <c r="R212" i="33"/>
  <c r="Y212" i="33"/>
  <c r="R213" i="33"/>
  <c r="Y213" i="33"/>
  <c r="R214" i="33"/>
  <c r="Y214" i="33"/>
  <c r="R215" i="33"/>
  <c r="Y215" i="33"/>
  <c r="R216" i="33"/>
  <c r="Y216" i="33"/>
  <c r="R217" i="33"/>
  <c r="Y217" i="33"/>
  <c r="R218" i="33"/>
  <c r="Y218" i="33"/>
  <c r="R219" i="33"/>
  <c r="Y219" i="33"/>
  <c r="R220" i="33"/>
  <c r="Y220" i="33"/>
  <c r="R221" i="33"/>
  <c r="Y221" i="33"/>
  <c r="R222" i="33"/>
  <c r="Y222" i="33"/>
  <c r="R223" i="33"/>
  <c r="Y223" i="33"/>
  <c r="R224" i="33"/>
  <c r="Y224" i="33"/>
  <c r="R225" i="33"/>
  <c r="Y225" i="33"/>
  <c r="R226" i="33"/>
  <c r="Y226" i="33"/>
  <c r="R227" i="33"/>
  <c r="Y227" i="33"/>
  <c r="R228" i="33"/>
  <c r="Y228" i="33"/>
  <c r="R229" i="33"/>
  <c r="Y229" i="33"/>
  <c r="R230" i="33"/>
  <c r="Y230" i="33"/>
  <c r="R231" i="33"/>
  <c r="Y231" i="33"/>
  <c r="R232" i="33"/>
  <c r="Y232" i="33"/>
  <c r="R233" i="33"/>
  <c r="Y233" i="33"/>
  <c r="R234" i="33"/>
  <c r="Y234" i="33"/>
  <c r="R235" i="33"/>
  <c r="Y235" i="33"/>
  <c r="R236" i="33"/>
  <c r="Y236" i="33"/>
  <c r="R237" i="33"/>
  <c r="Y237" i="33"/>
  <c r="R238" i="33"/>
  <c r="Y238" i="33"/>
  <c r="R239" i="33"/>
  <c r="Y239" i="33"/>
  <c r="R240" i="33"/>
  <c r="Y240" i="33"/>
  <c r="R241" i="33"/>
  <c r="Y241" i="33"/>
  <c r="R242" i="33"/>
  <c r="R243" i="33"/>
  <c r="R244" i="33"/>
  <c r="R245" i="33"/>
  <c r="R246" i="33"/>
  <c r="R247" i="33"/>
  <c r="R248" i="33"/>
  <c r="R249" i="33"/>
  <c r="R250" i="33"/>
  <c r="R251" i="33"/>
  <c r="R252" i="33"/>
  <c r="R253" i="33"/>
  <c r="R254" i="33"/>
  <c r="R255" i="33"/>
  <c r="R256" i="33"/>
  <c r="R257" i="33"/>
  <c r="R258" i="33"/>
  <c r="R259" i="33"/>
  <c r="R260" i="33"/>
  <c r="R261" i="33"/>
  <c r="R262" i="33"/>
  <c r="R263" i="33"/>
  <c r="R264" i="33"/>
  <c r="R265" i="33"/>
  <c r="R266" i="33"/>
  <c r="R267" i="33"/>
  <c r="R268" i="33"/>
  <c r="R269" i="33"/>
  <c r="R270" i="33"/>
  <c r="R271" i="33"/>
  <c r="R272" i="33"/>
  <c r="R273" i="33"/>
  <c r="R274" i="33"/>
  <c r="R275" i="33"/>
  <c r="R276" i="33"/>
  <c r="K4" i="32"/>
  <c r="L4" i="32" s="1"/>
  <c r="B3" i="32" s="1"/>
  <c r="R4" i="32"/>
  <c r="Y4" i="32"/>
  <c r="Z4" i="32" s="1"/>
  <c r="B5" i="32" s="1"/>
  <c r="AF4" i="32"/>
  <c r="AM4" i="32"/>
  <c r="AN4" i="32" s="1"/>
  <c r="C4" i="32" s="1"/>
  <c r="AT4" i="32"/>
  <c r="BA4" i="32"/>
  <c r="BB4" i="32" s="1"/>
  <c r="D3" i="32" s="1"/>
  <c r="BH4" i="32"/>
  <c r="BO4" i="32"/>
  <c r="BP4" i="32" s="1"/>
  <c r="D5" i="32" s="1"/>
  <c r="BV4" i="32"/>
  <c r="CC4" i="32"/>
  <c r="CD4" i="32" s="1"/>
  <c r="E4" i="32" s="1"/>
  <c r="CJ4" i="32"/>
  <c r="K5" i="32"/>
  <c r="R5" i="32"/>
  <c r="Y5" i="32"/>
  <c r="AF5" i="32"/>
  <c r="AG4" i="32" s="1"/>
  <c r="C3" i="32" s="1"/>
  <c r="AM5" i="32"/>
  <c r="AT5" i="32"/>
  <c r="BA5" i="32"/>
  <c r="BH5" i="32"/>
  <c r="BI4" i="32" s="1"/>
  <c r="D4" i="32" s="1"/>
  <c r="BO5" i="32"/>
  <c r="BV5" i="32"/>
  <c r="CC5" i="32"/>
  <c r="CJ5" i="32"/>
  <c r="CK4" i="32" s="1"/>
  <c r="E5" i="32" s="1"/>
  <c r="K6" i="32"/>
  <c r="R6" i="32"/>
  <c r="Y6" i="32"/>
  <c r="AF6" i="32"/>
  <c r="AM6" i="32"/>
  <c r="AT6" i="32"/>
  <c r="BA6" i="32"/>
  <c r="BH6" i="32"/>
  <c r="BO6" i="32"/>
  <c r="BV6" i="32"/>
  <c r="CC6" i="32"/>
  <c r="CJ6" i="32"/>
  <c r="K7" i="32"/>
  <c r="R7" i="32"/>
  <c r="Y7" i="32"/>
  <c r="AF7" i="32"/>
  <c r="AM7" i="32"/>
  <c r="AT7" i="32"/>
  <c r="BA7" i="32"/>
  <c r="BH7" i="32"/>
  <c r="BO7" i="32"/>
  <c r="BV7" i="32"/>
  <c r="CC7" i="32"/>
  <c r="CJ7" i="32"/>
  <c r="K8" i="32"/>
  <c r="R8" i="32"/>
  <c r="Y8" i="32"/>
  <c r="AF8" i="32"/>
  <c r="AM8" i="32"/>
  <c r="AT8" i="32"/>
  <c r="BA8" i="32"/>
  <c r="BH8" i="32"/>
  <c r="BO8" i="32"/>
  <c r="BV8" i="32"/>
  <c r="CC8" i="32"/>
  <c r="CJ8" i="32"/>
  <c r="K9" i="32"/>
  <c r="R9" i="32"/>
  <c r="S4" i="32" s="1"/>
  <c r="B4" i="32" s="1"/>
  <c r="Y9" i="32"/>
  <c r="AF9" i="32"/>
  <c r="AM9" i="32"/>
  <c r="AT9" i="32"/>
  <c r="AU4" i="32" s="1"/>
  <c r="C5" i="32" s="1"/>
  <c r="BA9" i="32"/>
  <c r="BH9" i="32"/>
  <c r="BO9" i="32"/>
  <c r="BV9" i="32"/>
  <c r="BW4" i="32" s="1"/>
  <c r="E3" i="32" s="1"/>
  <c r="CC9" i="32"/>
  <c r="CJ9" i="32"/>
  <c r="K10" i="32"/>
  <c r="R10" i="32"/>
  <c r="Y10" i="32"/>
  <c r="AF10" i="32"/>
  <c r="AM10" i="32"/>
  <c r="AT10" i="32"/>
  <c r="BA10" i="32"/>
  <c r="BH10" i="32"/>
  <c r="BO10" i="32"/>
  <c r="BV10" i="32"/>
  <c r="CC10" i="32"/>
  <c r="CJ10" i="32"/>
  <c r="K11" i="32"/>
  <c r="R11" i="32"/>
  <c r="Y11" i="32"/>
  <c r="AF11" i="32"/>
  <c r="AM11" i="32"/>
  <c r="AT11" i="32"/>
  <c r="BA11" i="32"/>
  <c r="BH11" i="32"/>
  <c r="BO11" i="32"/>
  <c r="BV11" i="32"/>
  <c r="CC11" i="32"/>
  <c r="CJ11" i="32"/>
  <c r="K12" i="32"/>
  <c r="R12" i="32"/>
  <c r="Y12" i="32"/>
  <c r="AF12" i="32"/>
  <c r="AM12" i="32"/>
  <c r="AT12" i="32"/>
  <c r="BA12" i="32"/>
  <c r="BH12" i="32"/>
  <c r="BO12" i="32"/>
  <c r="BV12" i="32"/>
  <c r="CC12" i="32"/>
  <c r="CJ12" i="32"/>
  <c r="K13" i="32"/>
  <c r="R13" i="32"/>
  <c r="Y13" i="32"/>
  <c r="AF13" i="32"/>
  <c r="AM13" i="32"/>
  <c r="AT13" i="32"/>
  <c r="BA13" i="32"/>
  <c r="BH13" i="32"/>
  <c r="BO13" i="32"/>
  <c r="BV13" i="32"/>
  <c r="CC13" i="32"/>
  <c r="CJ13" i="32"/>
  <c r="K14" i="32"/>
  <c r="R14" i="32"/>
  <c r="Y14" i="32"/>
  <c r="AF14" i="32"/>
  <c r="AM14" i="32"/>
  <c r="AT14" i="32"/>
  <c r="BA14" i="32"/>
  <c r="BH14" i="32"/>
  <c r="BO14" i="32"/>
  <c r="BV14" i="32"/>
  <c r="CC14" i="32"/>
  <c r="CJ14" i="32"/>
  <c r="K15" i="32"/>
  <c r="R15" i="32"/>
  <c r="Y15" i="32"/>
  <c r="AF15" i="32"/>
  <c r="AM15" i="32"/>
  <c r="AT15" i="32"/>
  <c r="BA15" i="32"/>
  <c r="BH15" i="32"/>
  <c r="BO15" i="32"/>
  <c r="BV15" i="32"/>
  <c r="CC15" i="32"/>
  <c r="CJ15" i="32"/>
  <c r="K16" i="32"/>
  <c r="R16" i="32"/>
  <c r="Y16" i="32"/>
  <c r="AF16" i="32"/>
  <c r="AM16" i="32"/>
  <c r="AT16" i="32"/>
  <c r="BA16" i="32"/>
  <c r="BH16" i="32"/>
  <c r="BO16" i="32"/>
  <c r="BV16" i="32"/>
  <c r="CC16" i="32"/>
  <c r="CJ16" i="32"/>
  <c r="K17" i="32"/>
  <c r="R17" i="32"/>
  <c r="Y17" i="32"/>
  <c r="AF17" i="32"/>
  <c r="AM17" i="32"/>
  <c r="AT17" i="32"/>
  <c r="BA17" i="32"/>
  <c r="BH17" i="32"/>
  <c r="BO17" i="32"/>
  <c r="BV17" i="32"/>
  <c r="CC17" i="32"/>
  <c r="CJ17" i="32"/>
  <c r="K18" i="32"/>
  <c r="R18" i="32"/>
  <c r="Y18" i="32"/>
  <c r="AF18" i="32"/>
  <c r="AM18" i="32"/>
  <c r="AT18" i="32"/>
  <c r="BA18" i="32"/>
  <c r="BH18" i="32"/>
  <c r="BO18" i="32"/>
  <c r="BV18" i="32"/>
  <c r="CC18" i="32"/>
  <c r="CJ18" i="32"/>
  <c r="K19" i="32"/>
  <c r="R19" i="32"/>
  <c r="Y19" i="32"/>
  <c r="AF19" i="32"/>
  <c r="AM19" i="32"/>
  <c r="AT19" i="32"/>
  <c r="BA19" i="32"/>
  <c r="BH19" i="32"/>
  <c r="BO19" i="32"/>
  <c r="BV19" i="32"/>
  <c r="CC19" i="32"/>
  <c r="CJ19" i="32"/>
  <c r="K20" i="32"/>
  <c r="R20" i="32"/>
  <c r="Y20" i="32"/>
  <c r="AF20" i="32"/>
  <c r="AM20" i="32"/>
  <c r="AT20" i="32"/>
  <c r="BA20" i="32"/>
  <c r="BH20" i="32"/>
  <c r="BO20" i="32"/>
  <c r="BV20" i="32"/>
  <c r="CC20" i="32"/>
  <c r="CJ20" i="32"/>
  <c r="K21" i="32"/>
  <c r="R21" i="32"/>
  <c r="Y21" i="32"/>
  <c r="AF21" i="32"/>
  <c r="AM21" i="32"/>
  <c r="AT21" i="32"/>
  <c r="BA21" i="32"/>
  <c r="BH21" i="32"/>
  <c r="BO21" i="32"/>
  <c r="BV21" i="32"/>
  <c r="CC21" i="32"/>
  <c r="CJ21" i="32"/>
  <c r="K22" i="32"/>
  <c r="R22" i="32"/>
  <c r="Y22" i="32"/>
  <c r="AF22" i="32"/>
  <c r="AM22" i="32"/>
  <c r="AT22" i="32"/>
  <c r="BA22" i="32"/>
  <c r="BH22" i="32"/>
  <c r="BO22" i="32"/>
  <c r="BV22" i="32"/>
  <c r="CC22" i="32"/>
  <c r="CJ22" i="32"/>
  <c r="K23" i="32"/>
  <c r="R23" i="32"/>
  <c r="Y23" i="32"/>
  <c r="AF23" i="32"/>
  <c r="AM23" i="32"/>
  <c r="AT23" i="32"/>
  <c r="BA23" i="32"/>
  <c r="BH23" i="32"/>
  <c r="BO23" i="32"/>
  <c r="BV23" i="32"/>
  <c r="CC23" i="32"/>
  <c r="CJ23" i="32"/>
  <c r="K24" i="32"/>
  <c r="R24" i="32"/>
  <c r="Y24" i="32"/>
  <c r="AF24" i="32"/>
  <c r="AM24" i="32"/>
  <c r="AT24" i="32"/>
  <c r="BA24" i="32"/>
  <c r="BH24" i="32"/>
  <c r="BO24" i="32"/>
  <c r="BV24" i="32"/>
  <c r="CC24" i="32"/>
  <c r="CJ24" i="32"/>
  <c r="K25" i="32"/>
  <c r="R25" i="32"/>
  <c r="Y25" i="32"/>
  <c r="AF25" i="32"/>
  <c r="AM25" i="32"/>
  <c r="AT25" i="32"/>
  <c r="BA25" i="32"/>
  <c r="BH25" i="32"/>
  <c r="BO25" i="32"/>
  <c r="BV25" i="32"/>
  <c r="CC25" i="32"/>
  <c r="CJ25" i="32"/>
  <c r="K26" i="32"/>
  <c r="R26" i="32"/>
  <c r="Y26" i="32"/>
  <c r="AF26" i="32"/>
  <c r="AM26" i="32"/>
  <c r="AT26" i="32"/>
  <c r="BA26" i="32"/>
  <c r="BH26" i="32"/>
  <c r="BO26" i="32"/>
  <c r="BV26" i="32"/>
  <c r="CC26" i="32"/>
  <c r="CJ26" i="32"/>
  <c r="K27" i="32"/>
  <c r="R27" i="32"/>
  <c r="Y27" i="32"/>
  <c r="AF27" i="32"/>
  <c r="AM27" i="32"/>
  <c r="AT27" i="32"/>
  <c r="BA27" i="32"/>
  <c r="BH27" i="32"/>
  <c r="BO27" i="32"/>
  <c r="BV27" i="32"/>
  <c r="CC27" i="32"/>
  <c r="CJ27" i="32"/>
  <c r="K28" i="32"/>
  <c r="R28" i="32"/>
  <c r="Y28" i="32"/>
  <c r="AF28" i="32"/>
  <c r="AM28" i="32"/>
  <c r="AT28" i="32"/>
  <c r="BA28" i="32"/>
  <c r="BH28" i="32"/>
  <c r="BO28" i="32"/>
  <c r="BV28" i="32"/>
  <c r="CC28" i="32"/>
  <c r="CJ28" i="32"/>
  <c r="K29" i="32"/>
  <c r="R29" i="32"/>
  <c r="Y29" i="32"/>
  <c r="AF29" i="32"/>
  <c r="AM29" i="32"/>
  <c r="AT29" i="32"/>
  <c r="BA29" i="32"/>
  <c r="BH29" i="32"/>
  <c r="BO29" i="32"/>
  <c r="BV29" i="32"/>
  <c r="CC29" i="32"/>
  <c r="CJ29" i="32"/>
  <c r="K30" i="32"/>
  <c r="R30" i="32"/>
  <c r="Y30" i="32"/>
  <c r="AF30" i="32"/>
  <c r="AM30" i="32"/>
  <c r="AT30" i="32"/>
  <c r="BA30" i="32"/>
  <c r="BH30" i="32"/>
  <c r="BO30" i="32"/>
  <c r="BV30" i="32"/>
  <c r="CC30" i="32"/>
  <c r="CJ30" i="32"/>
  <c r="K31" i="32"/>
  <c r="R31" i="32"/>
  <c r="Y31" i="32"/>
  <c r="AF31" i="32"/>
  <c r="AM31" i="32"/>
  <c r="AT31" i="32"/>
  <c r="BA31" i="32"/>
  <c r="BH31" i="32"/>
  <c r="BO31" i="32"/>
  <c r="BV31" i="32"/>
  <c r="CC31" i="32"/>
  <c r="CJ31" i="32"/>
  <c r="K32" i="32"/>
  <c r="R32" i="32"/>
  <c r="Y32" i="32"/>
  <c r="AF32" i="32"/>
  <c r="AM32" i="32"/>
  <c r="AT32" i="32"/>
  <c r="BA32" i="32"/>
  <c r="BH32" i="32"/>
  <c r="BO32" i="32"/>
  <c r="BV32" i="32"/>
  <c r="CC32" i="32"/>
  <c r="CJ32" i="32"/>
  <c r="K33" i="32"/>
  <c r="R33" i="32"/>
  <c r="Y33" i="32"/>
  <c r="AF33" i="32"/>
  <c r="AM33" i="32"/>
  <c r="AT33" i="32"/>
  <c r="BA33" i="32"/>
  <c r="BH33" i="32"/>
  <c r="BO33" i="32"/>
  <c r="BV33" i="32"/>
  <c r="CC33" i="32"/>
  <c r="CJ33" i="32"/>
  <c r="K34" i="32"/>
  <c r="R34" i="32"/>
  <c r="Y34" i="32"/>
  <c r="AF34" i="32"/>
  <c r="AM34" i="32"/>
  <c r="AT34" i="32"/>
  <c r="BA34" i="32"/>
  <c r="BH34" i="32"/>
  <c r="BO34" i="32"/>
  <c r="BV34" i="32"/>
  <c r="CC34" i="32"/>
  <c r="CJ34" i="32"/>
  <c r="K35" i="32"/>
  <c r="R35" i="32"/>
  <c r="Y35" i="32"/>
  <c r="AF35" i="32"/>
  <c r="AM35" i="32"/>
  <c r="AT35" i="32"/>
  <c r="BA35" i="32"/>
  <c r="BH35" i="32"/>
  <c r="BO35" i="32"/>
  <c r="BV35" i="32"/>
  <c r="CC35" i="32"/>
  <c r="CJ35" i="32"/>
  <c r="K36" i="32"/>
  <c r="R36" i="32"/>
  <c r="Y36" i="32"/>
  <c r="AF36" i="32"/>
  <c r="AM36" i="32"/>
  <c r="AT36" i="32"/>
  <c r="BA36" i="32"/>
  <c r="BH36" i="32"/>
  <c r="BO36" i="32"/>
  <c r="BV36" i="32"/>
  <c r="CC36" i="32"/>
  <c r="CJ36" i="32"/>
  <c r="K37" i="32"/>
  <c r="R37" i="32"/>
  <c r="Y37" i="32"/>
  <c r="AF37" i="32"/>
  <c r="AM37" i="32"/>
  <c r="AT37" i="32"/>
  <c r="BA37" i="32"/>
  <c r="BH37" i="32"/>
  <c r="BO37" i="32"/>
  <c r="BV37" i="32"/>
  <c r="CC37" i="32"/>
  <c r="CJ37" i="32"/>
  <c r="K38" i="32"/>
  <c r="R38" i="32"/>
  <c r="Y38" i="32"/>
  <c r="AF38" i="32"/>
  <c r="AM38" i="32"/>
  <c r="AT38" i="32"/>
  <c r="BA38" i="32"/>
  <c r="BH38" i="32"/>
  <c r="BO38" i="32"/>
  <c r="BV38" i="32"/>
  <c r="CC38" i="32"/>
  <c r="CJ38" i="32"/>
  <c r="K39" i="32"/>
  <c r="R39" i="32"/>
  <c r="Y39" i="32"/>
  <c r="AF39" i="32"/>
  <c r="AM39" i="32"/>
  <c r="AT39" i="32"/>
  <c r="BA39" i="32"/>
  <c r="BH39" i="32"/>
  <c r="BO39" i="32"/>
  <c r="BV39" i="32"/>
  <c r="CC39" i="32"/>
  <c r="CJ39" i="32"/>
  <c r="K40" i="32"/>
  <c r="R40" i="32"/>
  <c r="Y40" i="32"/>
  <c r="AF40" i="32"/>
  <c r="AM40" i="32"/>
  <c r="AT40" i="32"/>
  <c r="BA40" i="32"/>
  <c r="BH40" i="32"/>
  <c r="BO40" i="32"/>
  <c r="BV40" i="32"/>
  <c r="CC40" i="32"/>
  <c r="CJ40" i="32"/>
  <c r="K41" i="32"/>
  <c r="R41" i="32"/>
  <c r="Y41" i="32"/>
  <c r="AF41" i="32"/>
  <c r="AM41" i="32"/>
  <c r="AT41" i="32"/>
  <c r="BA41" i="32"/>
  <c r="BH41" i="32"/>
  <c r="BO41" i="32"/>
  <c r="BV41" i="32"/>
  <c r="CC41" i="32"/>
  <c r="CJ41" i="32"/>
  <c r="K42" i="32"/>
  <c r="R42" i="32"/>
  <c r="Y42" i="32"/>
  <c r="AF42" i="32"/>
  <c r="AM42" i="32"/>
  <c r="AT42" i="32"/>
  <c r="BA42" i="32"/>
  <c r="BH42" i="32"/>
  <c r="BO42" i="32"/>
  <c r="BV42" i="32"/>
  <c r="CC42" i="32"/>
  <c r="CJ42" i="32"/>
  <c r="K43" i="32"/>
  <c r="R43" i="32"/>
  <c r="Y43" i="32"/>
  <c r="AF43" i="32"/>
  <c r="AM43" i="32"/>
  <c r="AT43" i="32"/>
  <c r="BA43" i="32"/>
  <c r="BH43" i="32"/>
  <c r="BO43" i="32"/>
  <c r="BV43" i="32"/>
  <c r="CC43" i="32"/>
  <c r="CJ43" i="32"/>
  <c r="K44" i="32"/>
  <c r="R44" i="32"/>
  <c r="Y44" i="32"/>
  <c r="AF44" i="32"/>
  <c r="AM44" i="32"/>
  <c r="AT44" i="32"/>
  <c r="BA44" i="32"/>
  <c r="BH44" i="32"/>
  <c r="BO44" i="32"/>
  <c r="BV44" i="32"/>
  <c r="CC44" i="32"/>
  <c r="CJ44" i="32"/>
  <c r="K45" i="32"/>
  <c r="R45" i="32"/>
  <c r="Y45" i="32"/>
  <c r="AF45" i="32"/>
  <c r="AM45" i="32"/>
  <c r="AT45" i="32"/>
  <c r="BA45" i="32"/>
  <c r="BH45" i="32"/>
  <c r="BO45" i="32"/>
  <c r="BV45" i="32"/>
  <c r="CC45" i="32"/>
  <c r="CJ45" i="32"/>
  <c r="K46" i="32"/>
  <c r="R46" i="32"/>
  <c r="Y46" i="32"/>
  <c r="AF46" i="32"/>
  <c r="AM46" i="32"/>
  <c r="AT46" i="32"/>
  <c r="BA46" i="32"/>
  <c r="BH46" i="32"/>
  <c r="BO46" i="32"/>
  <c r="BV46" i="32"/>
  <c r="CC46" i="32"/>
  <c r="CJ46" i="32"/>
  <c r="K47" i="32"/>
  <c r="R47" i="32"/>
  <c r="Y47" i="32"/>
  <c r="AF47" i="32"/>
  <c r="AM47" i="32"/>
  <c r="AT47" i="32"/>
  <c r="BA47" i="32"/>
  <c r="BH47" i="32"/>
  <c r="BO47" i="32"/>
  <c r="BV47" i="32"/>
  <c r="CC47" i="32"/>
  <c r="CJ47" i="32"/>
  <c r="K48" i="32"/>
  <c r="R48" i="32"/>
  <c r="Y48" i="32"/>
  <c r="AF48" i="32"/>
  <c r="AM48" i="32"/>
  <c r="AT48" i="32"/>
  <c r="BA48" i="32"/>
  <c r="BH48" i="32"/>
  <c r="BO48" i="32"/>
  <c r="BV48" i="32"/>
  <c r="CC48" i="32"/>
  <c r="CJ48" i="32"/>
  <c r="K49" i="32"/>
  <c r="R49" i="32"/>
  <c r="Y49" i="32"/>
  <c r="AF49" i="32"/>
  <c r="AM49" i="32"/>
  <c r="AT49" i="32"/>
  <c r="BA49" i="32"/>
  <c r="BH49" i="32"/>
  <c r="BO49" i="32"/>
  <c r="BV49" i="32"/>
  <c r="CC49" i="32"/>
  <c r="CJ49" i="32"/>
  <c r="K50" i="32"/>
  <c r="R50" i="32"/>
  <c r="Y50" i="32"/>
  <c r="AF50" i="32"/>
  <c r="AM50" i="32"/>
  <c r="AT50" i="32"/>
  <c r="BA50" i="32"/>
  <c r="BH50" i="32"/>
  <c r="BO50" i="32"/>
  <c r="BV50" i="32"/>
  <c r="CC50" i="32"/>
  <c r="CJ50" i="32"/>
  <c r="K51" i="32"/>
  <c r="R51" i="32"/>
  <c r="Y51" i="32"/>
  <c r="AF51" i="32"/>
  <c r="AM51" i="32"/>
  <c r="AT51" i="32"/>
  <c r="BA51" i="32"/>
  <c r="BH51" i="32"/>
  <c r="BO51" i="32"/>
  <c r="BV51" i="32"/>
  <c r="CC51" i="32"/>
  <c r="CJ51" i="32"/>
  <c r="K52" i="32"/>
  <c r="R52" i="32"/>
  <c r="Y52" i="32"/>
  <c r="AF52" i="32"/>
  <c r="AM52" i="32"/>
  <c r="AT52" i="32"/>
  <c r="BA52" i="32"/>
  <c r="BH52" i="32"/>
  <c r="BO52" i="32"/>
  <c r="BV52" i="32"/>
  <c r="CC52" i="32"/>
  <c r="CJ52" i="32"/>
  <c r="K53" i="32"/>
  <c r="R53" i="32"/>
  <c r="Y53" i="32"/>
  <c r="AF53" i="32"/>
  <c r="AM53" i="32"/>
  <c r="AT53" i="32"/>
  <c r="BA53" i="32"/>
  <c r="BH53" i="32"/>
  <c r="BO53" i="32"/>
  <c r="BV53" i="32"/>
  <c r="CC53" i="32"/>
  <c r="CJ53" i="32"/>
  <c r="K54" i="32"/>
  <c r="R54" i="32"/>
  <c r="Y54" i="32"/>
  <c r="AF54" i="32"/>
  <c r="AM54" i="32"/>
  <c r="AT54" i="32"/>
  <c r="BA54" i="32"/>
  <c r="BH54" i="32"/>
  <c r="BO54" i="32"/>
  <c r="BV54" i="32"/>
  <c r="CC54" i="32"/>
  <c r="CJ54" i="32"/>
  <c r="K55" i="32"/>
  <c r="R55" i="32"/>
  <c r="Y55" i="32"/>
  <c r="AF55" i="32"/>
  <c r="AM55" i="32"/>
  <c r="AT55" i="32"/>
  <c r="BA55" i="32"/>
  <c r="BH55" i="32"/>
  <c r="BO55" i="32"/>
  <c r="BV55" i="32"/>
  <c r="CC55" i="32"/>
  <c r="CJ55" i="32"/>
  <c r="K56" i="32"/>
  <c r="R56" i="32"/>
  <c r="Y56" i="32"/>
  <c r="AF56" i="32"/>
  <c r="AM56" i="32"/>
  <c r="AT56" i="32"/>
  <c r="BA56" i="32"/>
  <c r="BH56" i="32"/>
  <c r="BO56" i="32"/>
  <c r="BV56" i="32"/>
  <c r="CC56" i="32"/>
  <c r="CJ56" i="32"/>
  <c r="K57" i="32"/>
  <c r="R57" i="32"/>
  <c r="Y57" i="32"/>
  <c r="AF57" i="32"/>
  <c r="AM57" i="32"/>
  <c r="AT57" i="32"/>
  <c r="BA57" i="32"/>
  <c r="BH57" i="32"/>
  <c r="BO57" i="32"/>
  <c r="BV57" i="32"/>
  <c r="CC57" i="32"/>
  <c r="CJ57" i="32"/>
  <c r="K58" i="32"/>
  <c r="R58" i="32"/>
  <c r="Y58" i="32"/>
  <c r="AF58" i="32"/>
  <c r="AM58" i="32"/>
  <c r="AT58" i="32"/>
  <c r="BA58" i="32"/>
  <c r="BH58" i="32"/>
  <c r="BO58" i="32"/>
  <c r="BV58" i="32"/>
  <c r="CC58" i="32"/>
  <c r="K59" i="32"/>
  <c r="R59" i="32"/>
  <c r="Y59" i="32"/>
  <c r="AF59" i="32"/>
  <c r="AM59" i="32"/>
  <c r="AT59" i="32"/>
  <c r="BA59" i="32"/>
  <c r="BH59" i="32"/>
  <c r="BO59" i="32"/>
  <c r="BV59" i="32"/>
  <c r="CC59" i="32"/>
  <c r="K60" i="32"/>
  <c r="R60" i="32"/>
  <c r="Y60" i="32"/>
  <c r="AF60" i="32"/>
  <c r="AM60" i="32"/>
  <c r="AT60" i="32"/>
  <c r="BA60" i="32"/>
  <c r="BH60" i="32"/>
  <c r="BO60" i="32"/>
  <c r="BV60" i="32"/>
  <c r="CC60" i="32"/>
  <c r="K61" i="32"/>
  <c r="R61" i="32"/>
  <c r="Y61" i="32"/>
  <c r="AF61" i="32"/>
  <c r="AM61" i="32"/>
  <c r="AT61" i="32"/>
  <c r="BA61" i="32"/>
  <c r="BH61" i="32"/>
  <c r="BO61" i="32"/>
  <c r="BV61" i="32"/>
  <c r="CC61" i="32"/>
  <c r="K62" i="32"/>
  <c r="R62" i="32"/>
  <c r="Y62" i="32"/>
  <c r="AF62" i="32"/>
  <c r="AM62" i="32"/>
  <c r="AT62" i="32"/>
  <c r="BA62" i="32"/>
  <c r="BH62" i="32"/>
  <c r="BO62" i="32"/>
  <c r="BV62" i="32"/>
  <c r="CC62" i="32"/>
  <c r="K63" i="32"/>
  <c r="R63" i="32"/>
  <c r="Y63" i="32"/>
  <c r="AF63" i="32"/>
  <c r="AM63" i="32"/>
  <c r="AT63" i="32"/>
  <c r="BA63" i="32"/>
  <c r="BH63" i="32"/>
  <c r="BO63" i="32"/>
  <c r="BV63" i="32"/>
  <c r="CC63" i="32"/>
  <c r="K64" i="32"/>
  <c r="R64" i="32"/>
  <c r="Y64" i="32"/>
  <c r="AF64" i="32"/>
  <c r="AM64" i="32"/>
  <c r="AT64" i="32"/>
  <c r="BA64" i="32"/>
  <c r="BH64" i="32"/>
  <c r="BO64" i="32"/>
  <c r="BV64" i="32"/>
  <c r="CC64" i="32"/>
  <c r="K65" i="32"/>
  <c r="R65" i="32"/>
  <c r="Y65" i="32"/>
  <c r="AF65" i="32"/>
  <c r="AM65" i="32"/>
  <c r="AT65" i="32"/>
  <c r="BA65" i="32"/>
  <c r="BH65" i="32"/>
  <c r="BO65" i="32"/>
  <c r="BV65" i="32"/>
  <c r="CC65" i="32"/>
  <c r="K66" i="32"/>
  <c r="R66" i="32"/>
  <c r="Y66" i="32"/>
  <c r="AF66" i="32"/>
  <c r="AM66" i="32"/>
  <c r="AT66" i="32"/>
  <c r="BA66" i="32"/>
  <c r="BH66" i="32"/>
  <c r="BO66" i="32"/>
  <c r="BV66" i="32"/>
  <c r="CC66" i="32"/>
  <c r="K67" i="32"/>
  <c r="R67" i="32"/>
  <c r="Y67" i="32"/>
  <c r="AF67" i="32"/>
  <c r="AM67" i="32"/>
  <c r="AT67" i="32"/>
  <c r="BA67" i="32"/>
  <c r="BH67" i="32"/>
  <c r="BO67" i="32"/>
  <c r="BV67" i="32"/>
  <c r="CC67" i="32"/>
  <c r="K68" i="32"/>
  <c r="R68" i="32"/>
  <c r="Y68" i="32"/>
  <c r="AF68" i="32"/>
  <c r="AM68" i="32"/>
  <c r="AT68" i="32"/>
  <c r="BA68" i="32"/>
  <c r="BH68" i="32"/>
  <c r="BO68" i="32"/>
  <c r="BV68" i="32"/>
  <c r="CC68" i="32"/>
  <c r="K69" i="32"/>
  <c r="R69" i="32"/>
  <c r="Y69" i="32"/>
  <c r="AF69" i="32"/>
  <c r="AM69" i="32"/>
  <c r="AT69" i="32"/>
  <c r="BA69" i="32"/>
  <c r="BH69" i="32"/>
  <c r="BO69" i="32"/>
  <c r="BV69" i="32"/>
  <c r="CC69" i="32"/>
  <c r="K70" i="32"/>
  <c r="R70" i="32"/>
  <c r="Y70" i="32"/>
  <c r="AF70" i="32"/>
  <c r="AM70" i="32"/>
  <c r="AT70" i="32"/>
  <c r="BA70" i="32"/>
  <c r="BH70" i="32"/>
  <c r="BO70" i="32"/>
  <c r="BV70" i="32"/>
  <c r="K71" i="32"/>
  <c r="R71" i="32"/>
  <c r="Y71" i="32"/>
  <c r="AF71" i="32"/>
  <c r="AM71" i="32"/>
  <c r="AT71" i="32"/>
  <c r="BA71" i="32"/>
  <c r="BH71" i="32"/>
  <c r="BO71" i="32"/>
  <c r="BV71" i="32"/>
  <c r="K72" i="32"/>
  <c r="R72" i="32"/>
  <c r="Y72" i="32"/>
  <c r="AF72" i="32"/>
  <c r="AM72" i="32"/>
  <c r="AT72" i="32"/>
  <c r="BA72" i="32"/>
  <c r="BH72" i="32"/>
  <c r="BO72" i="32"/>
  <c r="BV72" i="32"/>
  <c r="K73" i="32"/>
  <c r="R73" i="32"/>
  <c r="Y73" i="32"/>
  <c r="AF73" i="32"/>
  <c r="AM73" i="32"/>
  <c r="AT73" i="32"/>
  <c r="BA73" i="32"/>
  <c r="BH73" i="32"/>
  <c r="BO73" i="32"/>
  <c r="K74" i="32"/>
  <c r="R74" i="32"/>
  <c r="Y74" i="32"/>
  <c r="AF74" i="32"/>
  <c r="AM74" i="32"/>
  <c r="AT74" i="32"/>
  <c r="BA74" i="32"/>
  <c r="BH74" i="32"/>
  <c r="BO74" i="32"/>
  <c r="K75" i="32"/>
  <c r="R75" i="32"/>
  <c r="Y75" i="32"/>
  <c r="AF75" i="32"/>
  <c r="AM75" i="32"/>
  <c r="AT75" i="32"/>
  <c r="BA75" i="32"/>
  <c r="BH75" i="32"/>
  <c r="BO75" i="32"/>
  <c r="K76" i="32"/>
  <c r="R76" i="32"/>
  <c r="Y76" i="32"/>
  <c r="AF76" i="32"/>
  <c r="AM76" i="32"/>
  <c r="AT76" i="32"/>
  <c r="BA76" i="32"/>
  <c r="BH76" i="32"/>
  <c r="BO76" i="32"/>
  <c r="K77" i="32"/>
  <c r="R77" i="32"/>
  <c r="Y77" i="32"/>
  <c r="AF77" i="32"/>
  <c r="AM77" i="32"/>
  <c r="AT77" i="32"/>
  <c r="BA77" i="32"/>
  <c r="BH77" i="32"/>
  <c r="BO77" i="32"/>
  <c r="K78" i="32"/>
  <c r="R78" i="32"/>
  <c r="Y78" i="32"/>
  <c r="AF78" i="32"/>
  <c r="AM78" i="32"/>
  <c r="AT78" i="32"/>
  <c r="BA78" i="32"/>
  <c r="BH78" i="32"/>
  <c r="BO78" i="32"/>
  <c r="K79" i="32"/>
  <c r="R79" i="32"/>
  <c r="Y79" i="32"/>
  <c r="AF79" i="32"/>
  <c r="AM79" i="32"/>
  <c r="AT79" i="32"/>
  <c r="BA79" i="32"/>
  <c r="BH79" i="32"/>
  <c r="BO79" i="32"/>
  <c r="K80" i="32"/>
  <c r="R80" i="32"/>
  <c r="Y80" i="32"/>
  <c r="AF80" i="32"/>
  <c r="AM80" i="32"/>
  <c r="AT80" i="32"/>
  <c r="BA80" i="32"/>
  <c r="BH80" i="32"/>
  <c r="BO80" i="32"/>
  <c r="K81" i="32"/>
  <c r="R81" i="32"/>
  <c r="Y81" i="32"/>
  <c r="AF81" i="32"/>
  <c r="AM81" i="32"/>
  <c r="AT81" i="32"/>
  <c r="BA81" i="32"/>
  <c r="BH81" i="32"/>
  <c r="BO81" i="32"/>
  <c r="K82" i="32"/>
  <c r="R82" i="32"/>
  <c r="Y82" i="32"/>
  <c r="AF82" i="32"/>
  <c r="AM82" i="32"/>
  <c r="AT82" i="32"/>
  <c r="BA82" i="32"/>
  <c r="BH82" i="32"/>
  <c r="BO82" i="32"/>
  <c r="K83" i="32"/>
  <c r="R83" i="32"/>
  <c r="Y83" i="32"/>
  <c r="AF83" i="32"/>
  <c r="AM83" i="32"/>
  <c r="AT83" i="32"/>
  <c r="BA83" i="32"/>
  <c r="BH83" i="32"/>
  <c r="BO83" i="32"/>
  <c r="K84" i="32"/>
  <c r="R84" i="32"/>
  <c r="Y84" i="32"/>
  <c r="AF84" i="32"/>
  <c r="AM84" i="32"/>
  <c r="AT84" i="32"/>
  <c r="BA84" i="32"/>
  <c r="BH84" i="32"/>
  <c r="BO84" i="32"/>
  <c r="K85" i="32"/>
  <c r="R85" i="32"/>
  <c r="Y85" i="32"/>
  <c r="AF85" i="32"/>
  <c r="AM85" i="32"/>
  <c r="AT85" i="32"/>
  <c r="BA85" i="32"/>
  <c r="BH85" i="32"/>
  <c r="BO85" i="32"/>
  <c r="K86" i="32"/>
  <c r="R86" i="32"/>
  <c r="Y86" i="32"/>
  <c r="AF86" i="32"/>
  <c r="AM86" i="32"/>
  <c r="AT86" i="32"/>
  <c r="BA86" i="32"/>
  <c r="BO86" i="32"/>
  <c r="K87" i="32"/>
  <c r="R87" i="32"/>
  <c r="Y87" i="32"/>
  <c r="AF87" i="32"/>
  <c r="AM87" i="32"/>
  <c r="AT87" i="32"/>
  <c r="BA87" i="32"/>
  <c r="BO87" i="32"/>
  <c r="K88" i="32"/>
  <c r="R88" i="32"/>
  <c r="Y88" i="32"/>
  <c r="AF88" i="32"/>
  <c r="AM88" i="32"/>
  <c r="AT88" i="32"/>
  <c r="BA88" i="32"/>
  <c r="BO88" i="32"/>
  <c r="K89" i="32"/>
  <c r="R89" i="32"/>
  <c r="Y89" i="32"/>
  <c r="AF89" i="32"/>
  <c r="AM89" i="32"/>
  <c r="AT89" i="32"/>
  <c r="BA89" i="32"/>
  <c r="BO89" i="32"/>
  <c r="K90" i="32"/>
  <c r="R90" i="32"/>
  <c r="Y90" i="32"/>
  <c r="AF90" i="32"/>
  <c r="AM90" i="32"/>
  <c r="AT90" i="32"/>
  <c r="BA90" i="32"/>
  <c r="BO90" i="32"/>
  <c r="K91" i="32"/>
  <c r="R91" i="32"/>
  <c r="Y91" i="32"/>
  <c r="AF91" i="32"/>
  <c r="AM91" i="32"/>
  <c r="AT91" i="32"/>
  <c r="BA91" i="32"/>
  <c r="BO91" i="32"/>
  <c r="K92" i="32"/>
  <c r="R92" i="32"/>
  <c r="Y92" i="32"/>
  <c r="AF92" i="32"/>
  <c r="AM92" i="32"/>
  <c r="AT92" i="32"/>
  <c r="BA92" i="32"/>
  <c r="BO92" i="32"/>
  <c r="K93" i="32"/>
  <c r="R93" i="32"/>
  <c r="Y93" i="32"/>
  <c r="AF93" i="32"/>
  <c r="AM93" i="32"/>
  <c r="AT93" i="32"/>
  <c r="BA93" i="32"/>
  <c r="BO93" i="32"/>
  <c r="K94" i="32"/>
  <c r="R94" i="32"/>
  <c r="Y94" i="32"/>
  <c r="AF94" i="32"/>
  <c r="AM94" i="32"/>
  <c r="AT94" i="32"/>
  <c r="BA94" i="32"/>
  <c r="BO94" i="32"/>
  <c r="K95" i="32"/>
  <c r="R95" i="32"/>
  <c r="Y95" i="32"/>
  <c r="AF95" i="32"/>
  <c r="AM95" i="32"/>
  <c r="AT95" i="32"/>
  <c r="BA95" i="32"/>
  <c r="BO95" i="32"/>
  <c r="K96" i="32"/>
  <c r="R96" i="32"/>
  <c r="Y96" i="32"/>
  <c r="AF96" i="32"/>
  <c r="AM96" i="32"/>
  <c r="AT96" i="32"/>
  <c r="BA96" i="32"/>
  <c r="BO96" i="32"/>
  <c r="K97" i="32"/>
  <c r="R97" i="32"/>
  <c r="Y97" i="32"/>
  <c r="AF97" i="32"/>
  <c r="AM97" i="32"/>
  <c r="AT97" i="32"/>
  <c r="BA97" i="32"/>
  <c r="BO97" i="32"/>
  <c r="K98" i="32"/>
  <c r="R98" i="32"/>
  <c r="Y98" i="32"/>
  <c r="AF98" i="32"/>
  <c r="AM98" i="32"/>
  <c r="AT98" i="32"/>
  <c r="BA98" i="32"/>
  <c r="BO98" i="32"/>
  <c r="K99" i="32"/>
  <c r="R99" i="32"/>
  <c r="Y99" i="32"/>
  <c r="AF99" i="32"/>
  <c r="AM99" i="32"/>
  <c r="AT99" i="32"/>
  <c r="BA99" i="32"/>
  <c r="BO99" i="32"/>
  <c r="K100" i="32"/>
  <c r="R100" i="32"/>
  <c r="Y100" i="32"/>
  <c r="AF100" i="32"/>
  <c r="AM100" i="32"/>
  <c r="AT100" i="32"/>
  <c r="BA100" i="32"/>
  <c r="BO100" i="32"/>
  <c r="K101" i="32"/>
  <c r="R101" i="32"/>
  <c r="Y101" i="32"/>
  <c r="AF101" i="32"/>
  <c r="AM101" i="32"/>
  <c r="AT101" i="32"/>
  <c r="BA101" i="32"/>
  <c r="BO101" i="32"/>
  <c r="K102" i="32"/>
  <c r="R102" i="32"/>
  <c r="Y102" i="32"/>
  <c r="AF102" i="32"/>
  <c r="AM102" i="32"/>
  <c r="AT102" i="32"/>
  <c r="BA102" i="32"/>
  <c r="BO102" i="32"/>
  <c r="K103" i="32"/>
  <c r="R103" i="32"/>
  <c r="Y103" i="32"/>
  <c r="AF103" i="32"/>
  <c r="AM103" i="32"/>
  <c r="AT103" i="32"/>
  <c r="BA103" i="32"/>
  <c r="BO103" i="32"/>
  <c r="K104" i="32"/>
  <c r="R104" i="32"/>
  <c r="Y104" i="32"/>
  <c r="AF104" i="32"/>
  <c r="AM104" i="32"/>
  <c r="AT104" i="32"/>
  <c r="BA104" i="32"/>
  <c r="BO104" i="32"/>
  <c r="K105" i="32"/>
  <c r="R105" i="32"/>
  <c r="Y105" i="32"/>
  <c r="AF105" i="32"/>
  <c r="AM105" i="32"/>
  <c r="AT105" i="32"/>
  <c r="BA105" i="32"/>
  <c r="BO105" i="32"/>
  <c r="K106" i="32"/>
  <c r="R106" i="32"/>
  <c r="Y106" i="32"/>
  <c r="AF106" i="32"/>
  <c r="AM106" i="32"/>
  <c r="AT106" i="32"/>
  <c r="BA106" i="32"/>
  <c r="BO106" i="32"/>
  <c r="K107" i="32"/>
  <c r="R107" i="32"/>
  <c r="Y107" i="32"/>
  <c r="AF107" i="32"/>
  <c r="AM107" i="32"/>
  <c r="AT107" i="32"/>
  <c r="BA107" i="32"/>
  <c r="BO107" i="32"/>
  <c r="K108" i="32"/>
  <c r="R108" i="32"/>
  <c r="Y108" i="32"/>
  <c r="AF108" i="32"/>
  <c r="AM108" i="32"/>
  <c r="AT108" i="32"/>
  <c r="BA108" i="32"/>
  <c r="BO108" i="32"/>
  <c r="K109" i="32"/>
  <c r="R109" i="32"/>
  <c r="Y109" i="32"/>
  <c r="AF109" i="32"/>
  <c r="AM109" i="32"/>
  <c r="AT109" i="32"/>
  <c r="BA109" i="32"/>
  <c r="BO109" i="32"/>
  <c r="K110" i="32"/>
  <c r="R110" i="32"/>
  <c r="Y110" i="32"/>
  <c r="AF110" i="32"/>
  <c r="AM110" i="32"/>
  <c r="AT110" i="32"/>
  <c r="BA110" i="32"/>
  <c r="BO110" i="32"/>
  <c r="K111" i="32"/>
  <c r="R111" i="32"/>
  <c r="Y111" i="32"/>
  <c r="AF111" i="32"/>
  <c r="AM111" i="32"/>
  <c r="AT111" i="32"/>
  <c r="BA111" i="32"/>
  <c r="BO111" i="32"/>
  <c r="K112" i="32"/>
  <c r="R112" i="32"/>
  <c r="Y112" i="32"/>
  <c r="AF112" i="32"/>
  <c r="AM112" i="32"/>
  <c r="AT112" i="32"/>
  <c r="BA112" i="32"/>
  <c r="BO112" i="32"/>
  <c r="K113" i="32"/>
  <c r="R113" i="32"/>
  <c r="Y113" i="32"/>
  <c r="AF113" i="32"/>
  <c r="AM113" i="32"/>
  <c r="AT113" i="32"/>
  <c r="BA113" i="32"/>
  <c r="BO113" i="32"/>
  <c r="K114" i="32"/>
  <c r="R114" i="32"/>
  <c r="Y114" i="32"/>
  <c r="AF114" i="32"/>
  <c r="AM114" i="32"/>
  <c r="AT114" i="32"/>
  <c r="BA114" i="32"/>
  <c r="BO114" i="32"/>
  <c r="K115" i="32"/>
  <c r="R115" i="32"/>
  <c r="Y115" i="32"/>
  <c r="AF115" i="32"/>
  <c r="AM115" i="32"/>
  <c r="AT115" i="32"/>
  <c r="BA115" i="32"/>
  <c r="BO115" i="32"/>
  <c r="K116" i="32"/>
  <c r="R116" i="32"/>
  <c r="Y116" i="32"/>
  <c r="AF116" i="32"/>
  <c r="AM116" i="32"/>
  <c r="AT116" i="32"/>
  <c r="BA116" i="32"/>
  <c r="BO116" i="32"/>
  <c r="K117" i="32"/>
  <c r="R117" i="32"/>
  <c r="Y117" i="32"/>
  <c r="AF117" i="32"/>
  <c r="AM117" i="32"/>
  <c r="AT117" i="32"/>
  <c r="BA117" i="32"/>
  <c r="BO117" i="32"/>
  <c r="K118" i="32"/>
  <c r="R118" i="32"/>
  <c r="Y118" i="32"/>
  <c r="AF118" i="32"/>
  <c r="AM118" i="32"/>
  <c r="AT118" i="32"/>
  <c r="BA118" i="32"/>
  <c r="BO118" i="32"/>
  <c r="K119" i="32"/>
  <c r="R119" i="32"/>
  <c r="Y119" i="32"/>
  <c r="AF119" i="32"/>
  <c r="AM119" i="32"/>
  <c r="AT119" i="32"/>
  <c r="BO119" i="32"/>
  <c r="K120" i="32"/>
  <c r="R120" i="32"/>
  <c r="Y120" i="32"/>
  <c r="AF120" i="32"/>
  <c r="AM120" i="32"/>
  <c r="AT120" i="32"/>
  <c r="BO120" i="32"/>
  <c r="K121" i="32"/>
  <c r="R121" i="32"/>
  <c r="Y121" i="32"/>
  <c r="AF121" i="32"/>
  <c r="AM121" i="32"/>
  <c r="AT121" i="32"/>
  <c r="BO121" i="32"/>
  <c r="K122" i="32"/>
  <c r="R122" i="32"/>
  <c r="Y122" i="32"/>
  <c r="AF122" i="32"/>
  <c r="AM122" i="32"/>
  <c r="AT122" i="32"/>
  <c r="BO122" i="32"/>
  <c r="K123" i="32"/>
  <c r="R123" i="32"/>
  <c r="Y123" i="32"/>
  <c r="AF123" i="32"/>
  <c r="AM123" i="32"/>
  <c r="AT123" i="32"/>
  <c r="BO123" i="32"/>
  <c r="K124" i="32"/>
  <c r="R124" i="32"/>
  <c r="Y124" i="32"/>
  <c r="AF124" i="32"/>
  <c r="AM124" i="32"/>
  <c r="AT124" i="32"/>
  <c r="BO124" i="32"/>
  <c r="K125" i="32"/>
  <c r="R125" i="32"/>
  <c r="Y125" i="32"/>
  <c r="AF125" i="32"/>
  <c r="AM125" i="32"/>
  <c r="AT125" i="32"/>
  <c r="BO125" i="32"/>
  <c r="K126" i="32"/>
  <c r="R126" i="32"/>
  <c r="Y126" i="32"/>
  <c r="AF126" i="32"/>
  <c r="AM126" i="32"/>
  <c r="AT126" i="32"/>
  <c r="BO126" i="32"/>
  <c r="K127" i="32"/>
  <c r="R127" i="32"/>
  <c r="Y127" i="32"/>
  <c r="AF127" i="32"/>
  <c r="AM127" i="32"/>
  <c r="AT127" i="32"/>
  <c r="BO127" i="32"/>
  <c r="K128" i="32"/>
  <c r="R128" i="32"/>
  <c r="Y128" i="32"/>
  <c r="AF128" i="32"/>
  <c r="AM128" i="32"/>
  <c r="AT128" i="32"/>
  <c r="BO128" i="32"/>
  <c r="K129" i="32"/>
  <c r="R129" i="32"/>
  <c r="Y129" i="32"/>
  <c r="AF129" i="32"/>
  <c r="AM129" i="32"/>
  <c r="AT129" i="32"/>
  <c r="BO129" i="32"/>
  <c r="K130" i="32"/>
  <c r="R130" i="32"/>
  <c r="Y130" i="32"/>
  <c r="AF130" i="32"/>
  <c r="AM130" i="32"/>
  <c r="AT130" i="32"/>
  <c r="K131" i="32"/>
  <c r="R131" i="32"/>
  <c r="Y131" i="32"/>
  <c r="AM131" i="32"/>
  <c r="AT131" i="32"/>
  <c r="K132" i="32"/>
  <c r="R132" i="32"/>
  <c r="Y132" i="32"/>
  <c r="AM132" i="32"/>
  <c r="AT132" i="32"/>
  <c r="K133" i="32"/>
  <c r="R133" i="32"/>
  <c r="Y133" i="32"/>
  <c r="AM133" i="32"/>
  <c r="AT133" i="32"/>
  <c r="K134" i="32"/>
  <c r="R134" i="32"/>
  <c r="Y134" i="32"/>
  <c r="AM134" i="32"/>
  <c r="AT134" i="32"/>
  <c r="K135" i="32"/>
  <c r="R135" i="32"/>
  <c r="Y135" i="32"/>
  <c r="AM135" i="32"/>
  <c r="AT135" i="32"/>
  <c r="K136" i="32"/>
  <c r="R136" i="32"/>
  <c r="Y136" i="32"/>
  <c r="AM136" i="32"/>
  <c r="AT136" i="32"/>
  <c r="K137" i="32"/>
  <c r="R137" i="32"/>
  <c r="Y137" i="32"/>
  <c r="AM137" i="32"/>
  <c r="AT137" i="32"/>
  <c r="K138" i="32"/>
  <c r="R138" i="32"/>
  <c r="Y138" i="32"/>
  <c r="AM138" i="32"/>
  <c r="AT138" i="32"/>
  <c r="K139" i="32"/>
  <c r="R139" i="32"/>
  <c r="Y139" i="32"/>
  <c r="AM139" i="32"/>
  <c r="AT139" i="32"/>
  <c r="K140" i="32"/>
  <c r="R140" i="32"/>
  <c r="Y140" i="32"/>
  <c r="AM140" i="32"/>
  <c r="AT140" i="32"/>
  <c r="K141" i="32"/>
  <c r="R141" i="32"/>
  <c r="Y141" i="32"/>
  <c r="AM141" i="32"/>
  <c r="AT141" i="32"/>
  <c r="K142" i="32"/>
  <c r="R142" i="32"/>
  <c r="Y142" i="32"/>
  <c r="AM142" i="32"/>
  <c r="AT142" i="32"/>
  <c r="K143" i="32"/>
  <c r="R143" i="32"/>
  <c r="Y143" i="32"/>
  <c r="AM143" i="32"/>
  <c r="AT143" i="32"/>
  <c r="K144" i="32"/>
  <c r="R144" i="32"/>
  <c r="Y144" i="32"/>
  <c r="AM144" i="32"/>
  <c r="AT144" i="32"/>
  <c r="K145" i="32"/>
  <c r="R145" i="32"/>
  <c r="Y145" i="32"/>
  <c r="AM145" i="32"/>
  <c r="AT145" i="32"/>
  <c r="K146" i="32"/>
  <c r="R146" i="32"/>
  <c r="Y146" i="32"/>
  <c r="AM146" i="32"/>
  <c r="AT146" i="32"/>
  <c r="K147" i="32"/>
  <c r="R147" i="32"/>
  <c r="Y147" i="32"/>
  <c r="AM147" i="32"/>
  <c r="AT147" i="32"/>
  <c r="K148" i="32"/>
  <c r="R148" i="32"/>
  <c r="Y148" i="32"/>
  <c r="AM148" i="32"/>
  <c r="AT148" i="32"/>
  <c r="K149" i="32"/>
  <c r="R149" i="32"/>
  <c r="Y149" i="32"/>
  <c r="AM149" i="32"/>
  <c r="AT149" i="32"/>
  <c r="K150" i="32"/>
  <c r="R150" i="32"/>
  <c r="Y150" i="32"/>
  <c r="AM150" i="32"/>
  <c r="AT150" i="32"/>
  <c r="K151" i="32"/>
  <c r="R151" i="32"/>
  <c r="Y151" i="32"/>
  <c r="AM151" i="32"/>
  <c r="AT151" i="32"/>
  <c r="K152" i="32"/>
  <c r="R152" i="32"/>
  <c r="Y152" i="32"/>
  <c r="AM152" i="32"/>
  <c r="AT152" i="32"/>
  <c r="K153" i="32"/>
  <c r="R153" i="32"/>
  <c r="Y153" i="32"/>
  <c r="AM153" i="32"/>
  <c r="AT153" i="32"/>
  <c r="K154" i="32"/>
  <c r="R154" i="32"/>
  <c r="Y154" i="32"/>
  <c r="AM154" i="32"/>
  <c r="AT154" i="32"/>
  <c r="K155" i="32"/>
  <c r="R155" i="32"/>
  <c r="Y155" i="32"/>
  <c r="AM155" i="32"/>
  <c r="AT155" i="32"/>
  <c r="K156" i="32"/>
  <c r="R156" i="32"/>
  <c r="Y156" i="32"/>
  <c r="AM156" i="32"/>
  <c r="AT156" i="32"/>
  <c r="K157" i="32"/>
  <c r="R157" i="32"/>
  <c r="Y157" i="32"/>
  <c r="AM157" i="32"/>
  <c r="AT157" i="32"/>
  <c r="K158" i="32"/>
  <c r="R158" i="32"/>
  <c r="Y158" i="32"/>
  <c r="AM158" i="32"/>
  <c r="AT158" i="32"/>
  <c r="K159" i="32"/>
  <c r="R159" i="32"/>
  <c r="Y159" i="32"/>
  <c r="AM159" i="32"/>
  <c r="AT159" i="32"/>
  <c r="K160" i="32"/>
  <c r="R160" i="32"/>
  <c r="Y160" i="32"/>
  <c r="AM160" i="32"/>
  <c r="AT160" i="32"/>
  <c r="K161" i="32"/>
  <c r="R161" i="32"/>
  <c r="Y161" i="32"/>
  <c r="AM161" i="32"/>
  <c r="AT161" i="32"/>
  <c r="K162" i="32"/>
  <c r="R162" i="32"/>
  <c r="Y162" i="32"/>
  <c r="AM162" i="32"/>
  <c r="AT162" i="32"/>
  <c r="K163" i="32"/>
  <c r="R163" i="32"/>
  <c r="Y163" i="32"/>
  <c r="AM163" i="32"/>
  <c r="AT163" i="32"/>
  <c r="K164" i="32"/>
  <c r="R164" i="32"/>
  <c r="Y164" i="32"/>
  <c r="AM164" i="32"/>
  <c r="AT164" i="32"/>
  <c r="K165" i="32"/>
  <c r="R165" i="32"/>
  <c r="Y165" i="32"/>
  <c r="AM165" i="32"/>
  <c r="AT165" i="32"/>
  <c r="K166" i="32"/>
  <c r="R166" i="32"/>
  <c r="Y166" i="32"/>
  <c r="AM166" i="32"/>
  <c r="AT166" i="32"/>
  <c r="K167" i="32"/>
  <c r="R167" i="32"/>
  <c r="Y167" i="32"/>
  <c r="AM167" i="32"/>
  <c r="AT167" i="32"/>
  <c r="K168" i="32"/>
  <c r="R168" i="32"/>
  <c r="Y168" i="32"/>
  <c r="AM168" i="32"/>
  <c r="AT168" i="32"/>
  <c r="K169" i="32"/>
  <c r="R169" i="32"/>
  <c r="Y169" i="32"/>
  <c r="AM169" i="32"/>
  <c r="AT169" i="32"/>
  <c r="K170" i="32"/>
  <c r="R170" i="32"/>
  <c r="Y170" i="32"/>
  <c r="AM170" i="32"/>
  <c r="AT170" i="32"/>
  <c r="K171" i="32"/>
  <c r="R171" i="32"/>
  <c r="Y171" i="32"/>
  <c r="AM171" i="32"/>
  <c r="AT171" i="32"/>
  <c r="K172" i="32"/>
  <c r="R172" i="32"/>
  <c r="Y172" i="32"/>
  <c r="AM172" i="32"/>
  <c r="AT172" i="32"/>
  <c r="K173" i="32"/>
  <c r="R173" i="32"/>
  <c r="Y173" i="32"/>
  <c r="AM173" i="32"/>
  <c r="AT173" i="32"/>
  <c r="K174" i="32"/>
  <c r="R174" i="32"/>
  <c r="Y174" i="32"/>
  <c r="AM174" i="32"/>
  <c r="AT174" i="32"/>
  <c r="K175" i="32"/>
  <c r="R175" i="32"/>
  <c r="Y175" i="32"/>
  <c r="AM175" i="32"/>
  <c r="AT175" i="32"/>
  <c r="K176" i="32"/>
  <c r="R176" i="32"/>
  <c r="Y176" i="32"/>
  <c r="AM176" i="32"/>
  <c r="AT176" i="32"/>
  <c r="K177" i="32"/>
  <c r="R177" i="32"/>
  <c r="Y177" i="32"/>
  <c r="AM177" i="32"/>
  <c r="AT177" i="32"/>
  <c r="K178" i="32"/>
  <c r="R178" i="32"/>
  <c r="Y178" i="32"/>
  <c r="AM178" i="32"/>
  <c r="AT178" i="32"/>
  <c r="K179" i="32"/>
  <c r="R179" i="32"/>
  <c r="Y179" i="32"/>
  <c r="AM179" i="32"/>
  <c r="AT179" i="32"/>
  <c r="R180" i="32"/>
  <c r="Y180" i="32"/>
  <c r="AT180" i="32"/>
  <c r="R181" i="32"/>
  <c r="Y181" i="32"/>
  <c r="AT181" i="32"/>
  <c r="R182" i="32"/>
  <c r="Y182" i="32"/>
  <c r="AT182" i="32"/>
  <c r="R183" i="32"/>
  <c r="Y183" i="32"/>
  <c r="AT183" i="32"/>
  <c r="R184" i="32"/>
  <c r="Y184" i="32"/>
  <c r="AT184" i="32"/>
  <c r="R185" i="32"/>
  <c r="Y185" i="32"/>
  <c r="AT185" i="32"/>
  <c r="R186" i="32"/>
  <c r="Y186" i="32"/>
  <c r="AT186" i="32"/>
  <c r="R187" i="32"/>
  <c r="Y187" i="32"/>
  <c r="AT187" i="32"/>
  <c r="R188" i="32"/>
  <c r="Y188" i="32"/>
  <c r="AT188" i="32"/>
  <c r="R189" i="32"/>
  <c r="Y189" i="32"/>
  <c r="AT189" i="32"/>
  <c r="R190" i="32"/>
  <c r="Y190" i="32"/>
  <c r="AT190" i="32"/>
  <c r="R191" i="32"/>
  <c r="Y191" i="32"/>
  <c r="R192" i="32"/>
  <c r="Y192" i="32"/>
  <c r="R193" i="32"/>
  <c r="Y193" i="32"/>
  <c r="R194" i="32"/>
  <c r="Y194" i="32"/>
  <c r="R195" i="32"/>
  <c r="Y195" i="32"/>
  <c r="R196" i="32"/>
  <c r="Y196" i="32"/>
  <c r="R197" i="32"/>
  <c r="Y197" i="32"/>
  <c r="R198" i="32"/>
  <c r="Y198" i="32"/>
  <c r="R199" i="32"/>
  <c r="Y199" i="32"/>
  <c r="R200" i="32"/>
  <c r="Y200" i="32"/>
  <c r="R201" i="32"/>
  <c r="Y201" i="32"/>
  <c r="R202" i="32"/>
  <c r="Y202" i="32"/>
  <c r="R203" i="32"/>
  <c r="Y203" i="32"/>
  <c r="R204" i="32"/>
  <c r="Y204" i="32"/>
  <c r="R205" i="32"/>
  <c r="R206" i="32"/>
  <c r="R207" i="32"/>
  <c r="R208" i="32"/>
  <c r="R209" i="32"/>
  <c r="R210" i="32"/>
  <c r="R211" i="32"/>
  <c r="R212" i="32"/>
  <c r="R213" i="32"/>
  <c r="R214" i="32"/>
  <c r="R215" i="32"/>
  <c r="R216" i="32"/>
  <c r="R217" i="32"/>
  <c r="R218" i="32"/>
  <c r="R219" i="32"/>
  <c r="R220" i="32"/>
  <c r="R221" i="32"/>
  <c r="D6" i="41" l="1"/>
  <c r="B6" i="41"/>
  <c r="F6" i="40"/>
  <c r="C6" i="40"/>
  <c r="D6" i="40"/>
  <c r="C7" i="40"/>
  <c r="C8" i="40" s="1"/>
  <c r="F17" i="40"/>
  <c r="F7" i="40"/>
  <c r="F8" i="40" s="1"/>
  <c r="F18" i="40"/>
  <c r="F19" i="40" s="1"/>
  <c r="G9" i="40"/>
  <c r="B7" i="39"/>
  <c r="B8" i="39" s="1"/>
  <c r="G20" i="39"/>
  <c r="G9" i="39"/>
  <c r="F9" i="39"/>
  <c r="D17" i="39"/>
  <c r="C18" i="39"/>
  <c r="C19" i="39" s="1"/>
  <c r="C7" i="39"/>
  <c r="C8" i="39" s="1"/>
  <c r="D7" i="39"/>
  <c r="D8" i="39" s="1"/>
  <c r="G18" i="39"/>
  <c r="G19" i="39" s="1"/>
  <c r="B6" i="39"/>
  <c r="G7" i="39"/>
  <c r="G8" i="39" s="1"/>
  <c r="F7" i="39"/>
  <c r="F8" i="39" s="1"/>
  <c r="F17" i="39"/>
  <c r="E18" i="39"/>
  <c r="E19" i="39" s="1"/>
  <c r="E7" i="39"/>
  <c r="E8" i="39" s="1"/>
  <c r="B17" i="39"/>
  <c r="FE3" i="36"/>
  <c r="D21" i="36" s="1"/>
  <c r="EC3" i="36"/>
  <c r="C20" i="36" s="1"/>
  <c r="DA3" i="36"/>
  <c r="B19" i="36" s="1"/>
  <c r="BY3" i="36"/>
  <c r="C11" i="36" s="1"/>
  <c r="AW3" i="36"/>
  <c r="B10" i="36" s="1"/>
  <c r="EX3" i="36"/>
  <c r="D20" i="36" s="1"/>
  <c r="DV3" i="36"/>
  <c r="C19" i="36" s="1"/>
  <c r="CT3" i="36"/>
  <c r="D11" i="36" s="1"/>
  <c r="BR3" i="36"/>
  <c r="C10" i="36" s="1"/>
  <c r="AP3" i="36"/>
  <c r="B9" i="36" s="1"/>
  <c r="EQ3" i="36"/>
  <c r="D19" i="36" s="1"/>
  <c r="DO3" i="36"/>
  <c r="B21" i="36" s="1"/>
  <c r="CM3" i="36"/>
  <c r="D10" i="36" s="1"/>
  <c r="BK3" i="36"/>
  <c r="C9" i="36" s="1"/>
  <c r="EJ3" i="36"/>
  <c r="C21" i="36" s="1"/>
  <c r="DH3" i="36"/>
  <c r="B20" i="36" s="1"/>
  <c r="CF3" i="36"/>
  <c r="D9" i="36" s="1"/>
  <c r="D13" i="36" s="1"/>
  <c r="D14" i="36" s="1"/>
  <c r="BD3" i="36"/>
  <c r="B11" i="36" s="1"/>
  <c r="AF13" i="43"/>
  <c r="AF14" i="43"/>
  <c r="AF15" i="43" s="1"/>
  <c r="AD14" i="43"/>
  <c r="AD15" i="43" s="1"/>
  <c r="AD13" i="43"/>
  <c r="AD13" i="45"/>
  <c r="AD14" i="45"/>
  <c r="AD15" i="45" s="1"/>
  <c r="AB5" i="45"/>
  <c r="AB6" i="45"/>
  <c r="AB7" i="45" s="1"/>
  <c r="X5" i="44"/>
  <c r="X6" i="44"/>
  <c r="X7" i="44" s="1"/>
  <c r="AE5" i="44"/>
  <c r="AE6" i="44"/>
  <c r="AE7" i="44" s="1"/>
  <c r="Z6" i="43"/>
  <c r="Z7" i="43" s="1"/>
  <c r="Z5" i="43"/>
  <c r="AD6" i="43"/>
  <c r="AD7" i="43" s="1"/>
  <c r="AD5" i="43"/>
  <c r="AC5" i="43"/>
  <c r="AA13" i="43"/>
  <c r="AA14" i="43"/>
  <c r="AA15" i="43" s="1"/>
  <c r="KA8" i="42"/>
  <c r="BE8" i="42"/>
  <c r="DM8" i="42"/>
  <c r="GS8" i="42"/>
  <c r="FH8" i="42"/>
  <c r="BP8" i="42"/>
  <c r="GT8" i="42"/>
  <c r="EY8" i="42"/>
  <c r="AI8" i="42"/>
  <c r="C17" i="40"/>
  <c r="C18" i="40"/>
  <c r="C19" i="40" s="1"/>
  <c r="CO8" i="42"/>
  <c r="X14" i="43"/>
  <c r="X15" i="43" s="1"/>
  <c r="X13" i="43"/>
  <c r="AB5" i="43"/>
  <c r="AB6" i="43"/>
  <c r="AB7" i="43" s="1"/>
  <c r="T131" i="43"/>
  <c r="U131" i="43" s="1"/>
  <c r="AF4" i="43" s="1"/>
  <c r="AG14" i="43"/>
  <c r="AG15" i="43" s="1"/>
  <c r="AG13" i="43"/>
  <c r="W8" i="42"/>
  <c r="DO8" i="42"/>
  <c r="DL8" i="42"/>
  <c r="ID8" i="42"/>
  <c r="G20" i="40"/>
  <c r="E17" i="40"/>
  <c r="E18" i="40"/>
  <c r="E19" i="40" s="1"/>
  <c r="F20" i="40"/>
  <c r="HS8" i="42"/>
  <c r="IP8" i="42"/>
  <c r="Z13" i="45"/>
  <c r="Z14" i="45"/>
  <c r="Z15" i="45" s="1"/>
  <c r="AD5" i="45"/>
  <c r="AD6" i="45"/>
  <c r="AD7" i="45" s="1"/>
  <c r="Y5" i="43"/>
  <c r="Y6" i="43"/>
  <c r="Y7" i="43" s="1"/>
  <c r="AF5" i="43"/>
  <c r="AF6" i="43"/>
  <c r="AF7" i="43" s="1"/>
  <c r="AE13" i="43"/>
  <c r="AE14" i="43"/>
  <c r="AE15" i="43" s="1"/>
  <c r="IE8" i="42"/>
  <c r="U8" i="42"/>
  <c r="DX8" i="42"/>
  <c r="B17" i="40"/>
  <c r="B18" i="40"/>
  <c r="B19" i="40" s="1"/>
  <c r="EA8" i="42"/>
  <c r="G17" i="40"/>
  <c r="G18" i="40"/>
  <c r="G19" i="40" s="1"/>
  <c r="D17" i="40"/>
  <c r="D18" i="40"/>
  <c r="D19" i="40" s="1"/>
  <c r="JO8" i="42"/>
  <c r="AB13" i="45"/>
  <c r="AB14" i="45"/>
  <c r="AB15" i="45" s="1"/>
  <c r="AD5" i="44"/>
  <c r="AD6" i="44"/>
  <c r="AD7" i="44" s="1"/>
  <c r="AE6" i="43"/>
  <c r="AE7" i="43" s="1"/>
  <c r="AE5" i="43"/>
  <c r="AC14" i="43"/>
  <c r="AC15" i="43" s="1"/>
  <c r="AC13" i="43"/>
  <c r="DY8" i="42"/>
  <c r="FJ8" i="42"/>
  <c r="EJ8" i="42"/>
  <c r="HR8" i="42"/>
  <c r="AU8" i="42"/>
  <c r="EM8" i="42"/>
  <c r="EV8" i="42"/>
  <c r="AR8" i="42"/>
  <c r="AF8" i="42"/>
  <c r="JN8" i="42"/>
  <c r="IC8" i="42"/>
  <c r="IQ8" i="42"/>
  <c r="FI8" i="42"/>
  <c r="DC8" i="42"/>
  <c r="E7" i="32"/>
  <c r="E8" i="32" s="1"/>
  <c r="E6" i="32"/>
  <c r="D6" i="33"/>
  <c r="D7" i="33"/>
  <c r="D8" i="33" s="1"/>
  <c r="B7" i="32"/>
  <c r="B8" i="32" s="1"/>
  <c r="B6" i="32"/>
  <c r="C6" i="32"/>
  <c r="C7" i="32"/>
  <c r="C8" i="32" s="1"/>
  <c r="B6" i="33"/>
  <c r="B7" i="33"/>
  <c r="B8" i="33" s="1"/>
  <c r="E6" i="33"/>
  <c r="E7" i="33"/>
  <c r="E8" i="33" s="1"/>
  <c r="D6" i="32"/>
  <c r="D7" i="32"/>
  <c r="D8" i="32" s="1"/>
  <c r="C6" i="33"/>
  <c r="C7" i="33"/>
  <c r="C8" i="33" s="1"/>
  <c r="C6" i="34"/>
  <c r="C7" i="34"/>
  <c r="C8" i="34" s="1"/>
  <c r="C6" i="35"/>
  <c r="C7" i="35"/>
  <c r="C8" i="35" s="1"/>
  <c r="D12" i="36"/>
  <c r="D5" i="36"/>
  <c r="D4" i="36"/>
  <c r="B4" i="36"/>
  <c r="B5" i="36"/>
  <c r="C13" i="37"/>
  <c r="C14" i="37"/>
  <c r="C15" i="37" s="1"/>
  <c r="B6" i="34"/>
  <c r="B7" i="34"/>
  <c r="B8" i="34" s="1"/>
  <c r="D9" i="34"/>
  <c r="D13" i="38"/>
  <c r="D14" i="38"/>
  <c r="D15" i="38" s="1"/>
  <c r="D6" i="34"/>
  <c r="D7" i="34"/>
  <c r="D8" i="34" s="1"/>
  <c r="D6" i="35"/>
  <c r="D7" i="35"/>
  <c r="D8" i="35" s="1"/>
  <c r="C25" i="36"/>
  <c r="B22" i="36"/>
  <c r="B23" i="36"/>
  <c r="B24" i="36" s="1"/>
  <c r="E13" i="38"/>
  <c r="E14" i="38"/>
  <c r="E15" i="38" s="1"/>
  <c r="C13" i="38"/>
  <c r="C14" i="38"/>
  <c r="C15" i="38" s="1"/>
  <c r="D22" i="36"/>
  <c r="D23" i="36"/>
  <c r="D24" i="36" s="1"/>
  <c r="E6" i="34"/>
  <c r="E7" i="34"/>
  <c r="E8" i="34" s="1"/>
  <c r="E6" i="35"/>
  <c r="E7" i="35"/>
  <c r="E8" i="35" s="1"/>
  <c r="C23" i="36"/>
  <c r="C24" i="36" s="1"/>
  <c r="C22" i="36"/>
  <c r="B12" i="36"/>
  <c r="B13" i="36"/>
  <c r="B14" i="36" s="1"/>
  <c r="C4" i="36"/>
  <c r="C5" i="36"/>
  <c r="B13" i="37"/>
  <c r="B14" i="37"/>
  <c r="B15" i="37" s="1"/>
  <c r="C16" i="37"/>
  <c r="B6" i="35"/>
  <c r="B7" i="35"/>
  <c r="B8" i="35" s="1"/>
  <c r="D9" i="35"/>
  <c r="C12" i="36"/>
  <c r="C13" i="36"/>
  <c r="C14" i="36" s="1"/>
  <c r="B13" i="38"/>
  <c r="B14" i="38"/>
  <c r="B15" i="38" s="1"/>
  <c r="C16" i="38"/>
  <c r="D16" i="38"/>
  <c r="E16" i="38"/>
  <c r="DT3" i="31"/>
  <c r="EJ3" i="31"/>
  <c r="EZ3" i="31"/>
  <c r="FP3" i="31"/>
  <c r="L4" i="31"/>
  <c r="U4" i="31"/>
  <c r="AD4" i="31"/>
  <c r="AE4" i="31" s="1"/>
  <c r="AM4" i="31"/>
  <c r="AN4" i="31" s="1"/>
  <c r="AV4" i="31"/>
  <c r="BE4" i="31"/>
  <c r="BN4" i="31"/>
  <c r="BO4" i="31" s="1"/>
  <c r="BW4" i="31"/>
  <c r="BX4" i="31" s="1"/>
  <c r="CF4" i="31"/>
  <c r="CO4" i="31"/>
  <c r="CX4" i="31"/>
  <c r="CY4" i="31" s="1"/>
  <c r="DG4" i="31"/>
  <c r="DH4" i="31" s="1"/>
  <c r="DT4" i="31"/>
  <c r="DV4" i="31"/>
  <c r="DW4" i="31"/>
  <c r="DX4" i="31"/>
  <c r="EJ4" i="31"/>
  <c r="EL4" i="31"/>
  <c r="EM4" i="31"/>
  <c r="EN4" i="31"/>
  <c r="EZ4" i="31"/>
  <c r="FB4" i="31"/>
  <c r="FC4" i="31"/>
  <c r="FD4" i="31"/>
  <c r="FP4" i="31"/>
  <c r="FR4" i="31"/>
  <c r="FS4" i="31"/>
  <c r="FT4" i="31"/>
  <c r="L5" i="31"/>
  <c r="M4" i="31" s="1"/>
  <c r="U5" i="31"/>
  <c r="V4" i="31" s="1"/>
  <c r="AD5" i="31"/>
  <c r="AM5" i="31"/>
  <c r="AV5" i="31"/>
  <c r="AW4" i="31" s="1"/>
  <c r="BE5" i="31"/>
  <c r="BF4" i="31" s="1"/>
  <c r="BN5" i="31"/>
  <c r="BW5" i="31"/>
  <c r="CF5" i="31"/>
  <c r="CG4" i="31" s="1"/>
  <c r="CO5" i="31"/>
  <c r="CP4" i="31" s="1"/>
  <c r="CX5" i="31"/>
  <c r="DG5" i="31"/>
  <c r="DT5" i="31"/>
  <c r="DV5" i="31"/>
  <c r="EA5" i="31" s="1"/>
  <c r="EA6" i="31" s="1"/>
  <c r="B24" i="31" s="1"/>
  <c r="DW5" i="31"/>
  <c r="DX5" i="31"/>
  <c r="EB5" i="31"/>
  <c r="EC5" i="31"/>
  <c r="EC6" i="31" s="1"/>
  <c r="B26" i="31" s="1"/>
  <c r="EJ5" i="31"/>
  <c r="EL5" i="31"/>
  <c r="EQ5" i="31" s="1"/>
  <c r="EQ6" i="31" s="1"/>
  <c r="D24" i="31" s="1"/>
  <c r="EM5" i="31"/>
  <c r="ER5" i="31" s="1"/>
  <c r="ER6" i="31" s="1"/>
  <c r="D25" i="31" s="1"/>
  <c r="EN5" i="31"/>
  <c r="ES5" i="31"/>
  <c r="ES6" i="31" s="1"/>
  <c r="D26" i="31" s="1"/>
  <c r="EZ5" i="31"/>
  <c r="FB5" i="31"/>
  <c r="FC5" i="31"/>
  <c r="FH5" i="31" s="1"/>
  <c r="FH6" i="31" s="1"/>
  <c r="C25" i="31" s="1"/>
  <c r="FD5" i="31"/>
  <c r="FI5" i="31" s="1"/>
  <c r="FI6" i="31" s="1"/>
  <c r="C26" i="31" s="1"/>
  <c r="FG5" i="31"/>
  <c r="FP5" i="31"/>
  <c r="FR5" i="31"/>
  <c r="FS5" i="31"/>
  <c r="FT5" i="31"/>
  <c r="FY5" i="31" s="1"/>
  <c r="FY6" i="31" s="1"/>
  <c r="E26" i="31" s="1"/>
  <c r="FW5" i="31"/>
  <c r="FX5" i="31"/>
  <c r="L6" i="31"/>
  <c r="M6" i="31"/>
  <c r="U6" i="31"/>
  <c r="V6" i="31" s="1"/>
  <c r="AD6" i="31"/>
  <c r="AM6" i="31"/>
  <c r="AN6" i="31" s="1"/>
  <c r="AV6" i="31"/>
  <c r="AW6" i="31"/>
  <c r="BE6" i="31"/>
  <c r="BF6" i="31" s="1"/>
  <c r="BN6" i="31"/>
  <c r="BW6" i="31"/>
  <c r="BX6" i="31" s="1"/>
  <c r="CF6" i="31"/>
  <c r="CG6" i="31"/>
  <c r="CO6" i="31"/>
  <c r="CP6" i="31" s="1"/>
  <c r="CX6" i="31"/>
  <c r="DG6" i="31"/>
  <c r="DH6" i="31" s="1"/>
  <c r="DT6" i="31"/>
  <c r="EB6" i="31"/>
  <c r="EJ6" i="31"/>
  <c r="EZ6" i="31"/>
  <c r="FG6" i="31"/>
  <c r="FP6" i="31"/>
  <c r="FW6" i="31"/>
  <c r="FX6" i="31"/>
  <c r="L7" i="31"/>
  <c r="U7" i="31"/>
  <c r="AD7" i="31"/>
  <c r="AE6" i="31" s="1"/>
  <c r="AM7" i="31"/>
  <c r="AV7" i="31"/>
  <c r="BE7" i="31"/>
  <c r="BN7" i="31"/>
  <c r="BO6" i="31" s="1"/>
  <c r="BW7" i="31"/>
  <c r="CF7" i="31"/>
  <c r="CO7" i="31"/>
  <c r="CX7" i="31"/>
  <c r="CY6" i="31" s="1"/>
  <c r="DG7" i="31"/>
  <c r="DT7" i="31"/>
  <c r="EJ7" i="31"/>
  <c r="EZ7" i="31"/>
  <c r="FP7" i="31"/>
  <c r="L8" i="31"/>
  <c r="M8" i="31"/>
  <c r="U8" i="31"/>
  <c r="V8" i="31" s="1"/>
  <c r="AD8" i="31"/>
  <c r="AM8" i="31"/>
  <c r="AN8" i="31" s="1"/>
  <c r="AV8" i="31"/>
  <c r="AW8" i="31"/>
  <c r="BE8" i="31"/>
  <c r="BF8" i="31" s="1"/>
  <c r="BN8" i="31"/>
  <c r="BW8" i="31"/>
  <c r="BX8" i="31" s="1"/>
  <c r="CF8" i="31"/>
  <c r="CG8" i="31"/>
  <c r="CO8" i="31"/>
  <c r="CP8" i="31" s="1"/>
  <c r="CX8" i="31"/>
  <c r="DG8" i="31"/>
  <c r="DH8" i="31" s="1"/>
  <c r="DT8" i="31"/>
  <c r="EJ8" i="31"/>
  <c r="EZ8" i="31"/>
  <c r="FP8" i="31"/>
  <c r="L9" i="31"/>
  <c r="U9" i="31"/>
  <c r="AD9" i="31"/>
  <c r="AE8" i="31" s="1"/>
  <c r="AM9" i="31"/>
  <c r="AV9" i="31"/>
  <c r="BE9" i="31"/>
  <c r="BN9" i="31"/>
  <c r="BO8" i="31" s="1"/>
  <c r="BW9" i="31"/>
  <c r="CF9" i="31"/>
  <c r="CO9" i="31"/>
  <c r="CX9" i="31"/>
  <c r="CY8" i="31" s="1"/>
  <c r="DG9" i="31"/>
  <c r="DT9" i="31"/>
  <c r="EJ9" i="31"/>
  <c r="EZ9" i="31"/>
  <c r="FP9" i="31"/>
  <c r="L10" i="31"/>
  <c r="M10" i="31"/>
  <c r="U10" i="31"/>
  <c r="V10" i="31"/>
  <c r="AD10" i="31"/>
  <c r="AM10" i="31"/>
  <c r="AV10" i="31"/>
  <c r="AW10" i="31"/>
  <c r="BE10" i="31"/>
  <c r="BF10" i="31"/>
  <c r="BN10" i="31"/>
  <c r="BW10" i="31"/>
  <c r="CF10" i="31"/>
  <c r="CG10" i="31"/>
  <c r="CO10" i="31"/>
  <c r="CP10" i="31" s="1"/>
  <c r="CX10" i="31"/>
  <c r="DG10" i="31"/>
  <c r="DH10" i="31" s="1"/>
  <c r="DT10" i="31"/>
  <c r="EJ10" i="31"/>
  <c r="EZ10" i="31"/>
  <c r="FP10" i="31"/>
  <c r="L11" i="31"/>
  <c r="U11" i="31"/>
  <c r="AD11" i="31"/>
  <c r="AE10" i="31" s="1"/>
  <c r="AM11" i="31"/>
  <c r="AN10" i="31" s="1"/>
  <c r="AV11" i="31"/>
  <c r="BE11" i="31"/>
  <c r="BN11" i="31"/>
  <c r="BO10" i="31" s="1"/>
  <c r="BW11" i="31"/>
  <c r="BX10" i="31" s="1"/>
  <c r="CF11" i="31"/>
  <c r="CO11" i="31"/>
  <c r="CX11" i="31"/>
  <c r="CY10" i="31" s="1"/>
  <c r="DG11" i="31"/>
  <c r="DT11" i="31"/>
  <c r="EJ11" i="31"/>
  <c r="EZ11" i="31"/>
  <c r="FP11" i="31"/>
  <c r="L12" i="31"/>
  <c r="M12" i="31"/>
  <c r="U12" i="31"/>
  <c r="V12" i="31" s="1"/>
  <c r="AD12" i="31"/>
  <c r="AM12" i="31"/>
  <c r="AN12" i="31" s="1"/>
  <c r="AV12" i="31"/>
  <c r="AW12" i="31"/>
  <c r="BE12" i="31"/>
  <c r="BF12" i="31" s="1"/>
  <c r="BN12" i="31"/>
  <c r="BW12" i="31"/>
  <c r="BX12" i="31" s="1"/>
  <c r="CF12" i="31"/>
  <c r="CG12" i="31"/>
  <c r="CO12" i="31"/>
  <c r="CP12" i="31" s="1"/>
  <c r="CX12" i="31"/>
  <c r="DG12" i="31"/>
  <c r="DH12" i="31" s="1"/>
  <c r="L13" i="31"/>
  <c r="U13" i="31"/>
  <c r="AD13" i="31"/>
  <c r="AE12" i="31" s="1"/>
  <c r="AM13" i="31"/>
  <c r="AV13" i="31"/>
  <c r="BE13" i="31"/>
  <c r="BN13" i="31"/>
  <c r="BO12" i="31" s="1"/>
  <c r="BW13" i="31"/>
  <c r="CF13" i="31"/>
  <c r="CO13" i="31"/>
  <c r="CX13" i="31"/>
  <c r="CY12" i="31" s="1"/>
  <c r="DG13" i="31"/>
  <c r="L14" i="31"/>
  <c r="M14" i="31"/>
  <c r="U14" i="31"/>
  <c r="V14" i="31" s="1"/>
  <c r="AD14" i="31"/>
  <c r="AM14" i="31"/>
  <c r="AN14" i="31" s="1"/>
  <c r="AV14" i="31"/>
  <c r="AW14" i="31"/>
  <c r="BE14" i="31"/>
  <c r="BF14" i="31" s="1"/>
  <c r="BN14" i="31"/>
  <c r="BW14" i="31"/>
  <c r="BX14" i="31" s="1"/>
  <c r="CF14" i="31"/>
  <c r="CG14" i="31"/>
  <c r="CO14" i="31"/>
  <c r="CP14" i="31" s="1"/>
  <c r="CX14" i="31"/>
  <c r="DG14" i="31"/>
  <c r="DH14" i="31" s="1"/>
  <c r="L15" i="31"/>
  <c r="U15" i="31"/>
  <c r="AD15" i="31"/>
  <c r="AE14" i="31" s="1"/>
  <c r="AM15" i="31"/>
  <c r="AV15" i="31"/>
  <c r="BE15" i="31"/>
  <c r="BN15" i="31"/>
  <c r="BO14" i="31" s="1"/>
  <c r="BW15" i="31"/>
  <c r="CF15" i="31"/>
  <c r="CO15" i="31"/>
  <c r="CX15" i="31"/>
  <c r="CY14" i="31" s="1"/>
  <c r="DG15" i="31"/>
  <c r="L16" i="31"/>
  <c r="M16" i="31"/>
  <c r="U16" i="31"/>
  <c r="V16" i="31" s="1"/>
  <c r="AD16" i="31"/>
  <c r="AM16" i="31"/>
  <c r="AN16" i="31" s="1"/>
  <c r="AV16" i="31"/>
  <c r="AW16" i="31"/>
  <c r="BE16" i="31"/>
  <c r="BF16" i="31" s="1"/>
  <c r="BN16" i="31"/>
  <c r="BW16" i="31"/>
  <c r="BX16" i="31" s="1"/>
  <c r="CF16" i="31"/>
  <c r="CG16" i="31"/>
  <c r="CO16" i="31"/>
  <c r="CP16" i="31" s="1"/>
  <c r="CX16" i="31"/>
  <c r="DG16" i="31"/>
  <c r="DH16" i="31" s="1"/>
  <c r="L17" i="31"/>
  <c r="U17" i="31"/>
  <c r="AD17" i="31"/>
  <c r="AE16" i="31" s="1"/>
  <c r="AM17" i="31"/>
  <c r="AV17" i="31"/>
  <c r="BE17" i="31"/>
  <c r="BN17" i="31"/>
  <c r="BO16" i="31" s="1"/>
  <c r="BW17" i="31"/>
  <c r="CF17" i="31"/>
  <c r="CO17" i="31"/>
  <c r="CX17" i="31"/>
  <c r="CY16" i="31" s="1"/>
  <c r="DG17" i="31"/>
  <c r="L18" i="31"/>
  <c r="M18" i="31"/>
  <c r="U18" i="31"/>
  <c r="V18" i="31" s="1"/>
  <c r="AD18" i="31"/>
  <c r="AM18" i="31"/>
  <c r="AN18" i="31" s="1"/>
  <c r="AV18" i="31"/>
  <c r="AW18" i="31"/>
  <c r="BE18" i="31"/>
  <c r="BF18" i="31" s="1"/>
  <c r="BN18" i="31"/>
  <c r="BW18" i="31"/>
  <c r="BX18" i="31" s="1"/>
  <c r="CF18" i="31"/>
  <c r="CG18" i="31"/>
  <c r="CO18" i="31"/>
  <c r="CP18" i="31" s="1"/>
  <c r="CX18" i="31"/>
  <c r="DG18" i="31"/>
  <c r="DH18" i="31" s="1"/>
  <c r="L19" i="31"/>
  <c r="U19" i="31"/>
  <c r="AD19" i="31"/>
  <c r="AE18" i="31" s="1"/>
  <c r="AM19" i="31"/>
  <c r="AV19" i="31"/>
  <c r="BE19" i="31"/>
  <c r="BN19" i="31"/>
  <c r="BO18" i="31" s="1"/>
  <c r="BW19" i="31"/>
  <c r="CF19" i="31"/>
  <c r="CO19" i="31"/>
  <c r="CX19" i="31"/>
  <c r="CY18" i="31" s="1"/>
  <c r="DG19" i="31"/>
  <c r="L20" i="31"/>
  <c r="M20" i="31"/>
  <c r="U20" i="31"/>
  <c r="V20" i="31" s="1"/>
  <c r="AD20" i="31"/>
  <c r="AM20" i="31"/>
  <c r="AN20" i="31" s="1"/>
  <c r="AV20" i="31"/>
  <c r="AW20" i="31"/>
  <c r="BE20" i="31"/>
  <c r="BF20" i="31" s="1"/>
  <c r="BN20" i="31"/>
  <c r="BW20" i="31"/>
  <c r="BX20" i="31" s="1"/>
  <c r="CF20" i="31"/>
  <c r="CG20" i="31"/>
  <c r="CO20" i="31"/>
  <c r="CP20" i="31" s="1"/>
  <c r="CX20" i="31"/>
  <c r="DG20" i="31"/>
  <c r="DH20" i="31" s="1"/>
  <c r="L21" i="31"/>
  <c r="U21" i="31"/>
  <c r="AD21" i="31"/>
  <c r="AE20" i="31" s="1"/>
  <c r="AM21" i="31"/>
  <c r="AV21" i="31"/>
  <c r="BE21" i="31"/>
  <c r="BN21" i="31"/>
  <c r="BO20" i="31" s="1"/>
  <c r="BW21" i="31"/>
  <c r="CF21" i="31"/>
  <c r="CO21" i="31"/>
  <c r="CX21" i="31"/>
  <c r="CY20" i="31" s="1"/>
  <c r="DG21" i="31"/>
  <c r="L22" i="31"/>
  <c r="M22" i="31"/>
  <c r="U22" i="31"/>
  <c r="V22" i="31" s="1"/>
  <c r="AD22" i="31"/>
  <c r="AM22" i="31"/>
  <c r="AN22" i="31" s="1"/>
  <c r="AV22" i="31"/>
  <c r="AW22" i="31"/>
  <c r="BE22" i="31"/>
  <c r="BF22" i="31" s="1"/>
  <c r="BN22" i="31"/>
  <c r="BW22" i="31"/>
  <c r="BX22" i="31" s="1"/>
  <c r="CF22" i="31"/>
  <c r="CG22" i="31"/>
  <c r="CO22" i="31"/>
  <c r="CP22" i="31" s="1"/>
  <c r="CX22" i="31"/>
  <c r="DG22" i="31"/>
  <c r="DH22" i="31" s="1"/>
  <c r="L23" i="31"/>
  <c r="U23" i="31"/>
  <c r="AD23" i="31"/>
  <c r="AE22" i="31" s="1"/>
  <c r="AM23" i="31"/>
  <c r="AV23" i="31"/>
  <c r="BE23" i="31"/>
  <c r="BN23" i="31"/>
  <c r="BO22" i="31" s="1"/>
  <c r="BW23" i="31"/>
  <c r="CF23" i="31"/>
  <c r="CO23" i="31"/>
  <c r="CX23" i="31"/>
  <c r="CY22" i="31" s="1"/>
  <c r="DG23" i="31"/>
  <c r="C24" i="31"/>
  <c r="E24" i="31"/>
  <c r="L24" i="31"/>
  <c r="M24" i="31"/>
  <c r="U24" i="31"/>
  <c r="V24" i="31" s="1"/>
  <c r="AD24" i="31"/>
  <c r="AM24" i="31"/>
  <c r="AN24" i="31" s="1"/>
  <c r="AV24" i="31"/>
  <c r="AW24" i="31"/>
  <c r="BE24" i="31"/>
  <c r="BF24" i="31" s="1"/>
  <c r="BN24" i="31"/>
  <c r="BW24" i="31"/>
  <c r="BX24" i="31" s="1"/>
  <c r="CF24" i="31"/>
  <c r="CG24" i="31"/>
  <c r="CO24" i="31"/>
  <c r="CP24" i="31" s="1"/>
  <c r="CX24" i="31"/>
  <c r="DG24" i="31"/>
  <c r="DH24" i="31" s="1"/>
  <c r="B25" i="31"/>
  <c r="E25" i="31"/>
  <c r="L25" i="31"/>
  <c r="U25" i="31"/>
  <c r="AD25" i="31"/>
  <c r="AE24" i="31" s="1"/>
  <c r="AM25" i="31"/>
  <c r="AV25" i="31"/>
  <c r="BE25" i="31"/>
  <c r="BN25" i="31"/>
  <c r="BO24" i="31" s="1"/>
  <c r="BW25" i="31"/>
  <c r="CF25" i="31"/>
  <c r="CO25" i="31"/>
  <c r="CX25" i="31"/>
  <c r="CY24" i="31" s="1"/>
  <c r="DG25" i="31"/>
  <c r="L26" i="31"/>
  <c r="M26" i="31"/>
  <c r="U26" i="31"/>
  <c r="V26" i="31" s="1"/>
  <c r="AD26" i="31"/>
  <c r="AM26" i="31"/>
  <c r="AN26" i="31" s="1"/>
  <c r="AV26" i="31"/>
  <c r="AW26" i="31"/>
  <c r="BE26" i="31"/>
  <c r="BF26" i="31" s="1"/>
  <c r="BN26" i="31"/>
  <c r="BW26" i="31"/>
  <c r="BX26" i="31" s="1"/>
  <c r="CF26" i="31"/>
  <c r="CG26" i="31"/>
  <c r="CO26" i="31"/>
  <c r="CP26" i="31" s="1"/>
  <c r="CX26" i="31"/>
  <c r="DG26" i="31"/>
  <c r="DH26" i="31" s="1"/>
  <c r="L27" i="31"/>
  <c r="U27" i="31"/>
  <c r="AD27" i="31"/>
  <c r="AE26" i="31" s="1"/>
  <c r="AM27" i="31"/>
  <c r="AV27" i="31"/>
  <c r="BE27" i="31"/>
  <c r="BN27" i="31"/>
  <c r="BO26" i="31" s="1"/>
  <c r="BW27" i="31"/>
  <c r="CF27" i="31"/>
  <c r="CO27" i="31"/>
  <c r="CX27" i="31"/>
  <c r="CY26" i="31" s="1"/>
  <c r="DG27" i="31"/>
  <c r="L28" i="31"/>
  <c r="U28" i="31"/>
  <c r="V28" i="31" s="1"/>
  <c r="AD28" i="31"/>
  <c r="AM28" i="31"/>
  <c r="AN28" i="31" s="1"/>
  <c r="AV28" i="31"/>
  <c r="BE28" i="31"/>
  <c r="BF28" i="31" s="1"/>
  <c r="BN28" i="31"/>
  <c r="BW28" i="31"/>
  <c r="BX28" i="31" s="1"/>
  <c r="CF28" i="31"/>
  <c r="CG28" i="31"/>
  <c r="CO28" i="31"/>
  <c r="CP28" i="31" s="1"/>
  <c r="CX28" i="31"/>
  <c r="DG28" i="31"/>
  <c r="DH28" i="31" s="1"/>
  <c r="L29" i="31"/>
  <c r="M28" i="31" s="1"/>
  <c r="U29" i="31"/>
  <c r="AD29" i="31"/>
  <c r="AE28" i="31" s="1"/>
  <c r="AM29" i="31"/>
  <c r="AV29" i="31"/>
  <c r="AW28" i="31" s="1"/>
  <c r="BE29" i="31"/>
  <c r="BN29" i="31"/>
  <c r="BO28" i="31" s="1"/>
  <c r="BW29" i="31"/>
  <c r="CF29" i="31"/>
  <c r="CO29" i="31"/>
  <c r="CX29" i="31"/>
  <c r="CY28" i="31" s="1"/>
  <c r="DG29" i="31"/>
  <c r="L30" i="31"/>
  <c r="M30" i="31"/>
  <c r="U30" i="31"/>
  <c r="AD30" i="31"/>
  <c r="AM30" i="31"/>
  <c r="AV30" i="31"/>
  <c r="AW30" i="31"/>
  <c r="BE30" i="31"/>
  <c r="BN30" i="31"/>
  <c r="BW30" i="31"/>
  <c r="CF30" i="31"/>
  <c r="CG30" i="31"/>
  <c r="CO30" i="31"/>
  <c r="CX30" i="31"/>
  <c r="DG30" i="31"/>
  <c r="L31" i="31"/>
  <c r="U31" i="31"/>
  <c r="V30" i="31" s="1"/>
  <c r="AD31" i="31"/>
  <c r="AE30" i="31" s="1"/>
  <c r="AM31" i="31"/>
  <c r="AN30" i="31" s="1"/>
  <c r="AV31" i="31"/>
  <c r="BE31" i="31"/>
  <c r="BF30" i="31" s="1"/>
  <c r="BN31" i="31"/>
  <c r="BO30" i="31" s="1"/>
  <c r="BW31" i="31"/>
  <c r="BX30" i="31" s="1"/>
  <c r="CF31" i="31"/>
  <c r="CO31" i="31"/>
  <c r="CP30" i="31" s="1"/>
  <c r="CX31" i="31"/>
  <c r="CY30" i="31" s="1"/>
  <c r="DG31" i="31"/>
  <c r="DH30" i="31" s="1"/>
  <c r="L32" i="31"/>
  <c r="U32" i="31"/>
  <c r="AD32" i="31"/>
  <c r="AM32" i="31"/>
  <c r="AV32" i="31"/>
  <c r="AW32" i="31"/>
  <c r="BE32" i="31"/>
  <c r="BN32" i="31"/>
  <c r="BW32" i="31"/>
  <c r="CF32" i="31"/>
  <c r="CG32" i="31"/>
  <c r="CO32" i="31"/>
  <c r="CX32" i="31"/>
  <c r="DG32" i="31"/>
  <c r="L33" i="31"/>
  <c r="M32" i="31" s="1"/>
  <c r="U33" i="31"/>
  <c r="V32" i="31" s="1"/>
  <c r="AD33" i="31"/>
  <c r="AE32" i="31" s="1"/>
  <c r="AM33" i="31"/>
  <c r="AN32" i="31" s="1"/>
  <c r="AV33" i="31"/>
  <c r="BE33" i="31"/>
  <c r="BF32" i="31" s="1"/>
  <c r="BN33" i="31"/>
  <c r="BO32" i="31" s="1"/>
  <c r="BW33" i="31"/>
  <c r="BX32" i="31" s="1"/>
  <c r="CF33" i="31"/>
  <c r="CO33" i="31"/>
  <c r="CP32" i="31" s="1"/>
  <c r="CX33" i="31"/>
  <c r="CY32" i="31" s="1"/>
  <c r="DG33" i="31"/>
  <c r="DH32" i="31" s="1"/>
  <c r="L34" i="31"/>
  <c r="U34" i="31"/>
  <c r="AD34" i="31"/>
  <c r="AM34" i="31"/>
  <c r="AV34" i="31"/>
  <c r="BE34" i="31"/>
  <c r="BF34" i="31" s="1"/>
  <c r="BN34" i="31"/>
  <c r="BW34" i="31"/>
  <c r="BX34" i="31" s="1"/>
  <c r="CF34" i="31"/>
  <c r="CO34" i="31"/>
  <c r="CP34" i="31" s="1"/>
  <c r="CX34" i="31"/>
  <c r="DG34" i="31"/>
  <c r="DH34" i="31" s="1"/>
  <c r="L35" i="31"/>
  <c r="M34" i="31" s="1"/>
  <c r="U35" i="31"/>
  <c r="V34" i="31" s="1"/>
  <c r="AD35" i="31"/>
  <c r="AE34" i="31" s="1"/>
  <c r="AM35" i="31"/>
  <c r="AN34" i="31" s="1"/>
  <c r="AV35" i="31"/>
  <c r="AW34" i="31" s="1"/>
  <c r="BE35" i="31"/>
  <c r="BN35" i="31"/>
  <c r="BO34" i="31" s="1"/>
  <c r="BW35" i="31"/>
  <c r="CF35" i="31"/>
  <c r="CG34" i="31" s="1"/>
  <c r="CO35" i="31"/>
  <c r="CX35" i="31"/>
  <c r="CY34" i="31" s="1"/>
  <c r="DG35" i="31"/>
  <c r="L36" i="31"/>
  <c r="U36" i="31"/>
  <c r="V36" i="31" s="1"/>
  <c r="AD36" i="31"/>
  <c r="AM36" i="31"/>
  <c r="AN36" i="31" s="1"/>
  <c r="AV36" i="31"/>
  <c r="BE36" i="31"/>
  <c r="BF36" i="31" s="1"/>
  <c r="BN36" i="31"/>
  <c r="BW36" i="31"/>
  <c r="BX36" i="31" s="1"/>
  <c r="CF36" i="31"/>
  <c r="CO36" i="31"/>
  <c r="CP36" i="31" s="1"/>
  <c r="CX36" i="31"/>
  <c r="DG36" i="31"/>
  <c r="DH36" i="31" s="1"/>
  <c r="L37" i="31"/>
  <c r="M36" i="31" s="1"/>
  <c r="U37" i="31"/>
  <c r="AD37" i="31"/>
  <c r="AE36" i="31" s="1"/>
  <c r="AM37" i="31"/>
  <c r="AV37" i="31"/>
  <c r="AW36" i="31" s="1"/>
  <c r="BE37" i="31"/>
  <c r="BN37" i="31"/>
  <c r="BO36" i="31" s="1"/>
  <c r="BW37" i="31"/>
  <c r="CF37" i="31"/>
  <c r="CG36" i="31" s="1"/>
  <c r="CO37" i="31"/>
  <c r="CX37" i="31"/>
  <c r="CY36" i="31" s="1"/>
  <c r="DG37" i="31"/>
  <c r="L38" i="31"/>
  <c r="U38" i="31"/>
  <c r="V38" i="31" s="1"/>
  <c r="AD38" i="31"/>
  <c r="AM38" i="31"/>
  <c r="AN38" i="31" s="1"/>
  <c r="AV38" i="31"/>
  <c r="BE38" i="31"/>
  <c r="BF38" i="31" s="1"/>
  <c r="BN38" i="31"/>
  <c r="BW38" i="31"/>
  <c r="BX38" i="31" s="1"/>
  <c r="CF38" i="31"/>
  <c r="CO38" i="31"/>
  <c r="CP38" i="31" s="1"/>
  <c r="CX38" i="31"/>
  <c r="DG38" i="31"/>
  <c r="DH38" i="31" s="1"/>
  <c r="L39" i="31"/>
  <c r="M38" i="31" s="1"/>
  <c r="U39" i="31"/>
  <c r="AD39" i="31"/>
  <c r="AE38" i="31" s="1"/>
  <c r="AM39" i="31"/>
  <c r="AV39" i="31"/>
  <c r="AW38" i="31" s="1"/>
  <c r="BE39" i="31"/>
  <c r="BN39" i="31"/>
  <c r="BO38" i="31" s="1"/>
  <c r="BW39" i="31"/>
  <c r="CF39" i="31"/>
  <c r="CG38" i="31" s="1"/>
  <c r="CO39" i="31"/>
  <c r="CX39" i="31"/>
  <c r="CY38" i="31" s="1"/>
  <c r="DG39" i="31"/>
  <c r="L40" i="31"/>
  <c r="M40" i="31" s="1"/>
  <c r="U40" i="31"/>
  <c r="V40" i="31" s="1"/>
  <c r="AD40" i="31"/>
  <c r="AE40" i="31" s="1"/>
  <c r="AM40" i="31"/>
  <c r="AN40" i="31" s="1"/>
  <c r="AV40" i="31"/>
  <c r="AW40" i="31" s="1"/>
  <c r="BE40" i="31"/>
  <c r="BF40" i="31" s="1"/>
  <c r="BN40" i="31"/>
  <c r="BO40" i="31" s="1"/>
  <c r="BW40" i="31"/>
  <c r="BX40" i="31" s="1"/>
  <c r="CF40" i="31"/>
  <c r="CG40" i="31" s="1"/>
  <c r="CO40" i="31"/>
  <c r="CP40" i="31" s="1"/>
  <c r="CX40" i="31"/>
  <c r="CY40" i="31" s="1"/>
  <c r="DG40" i="31"/>
  <c r="DH40" i="31" s="1"/>
  <c r="L41" i="31"/>
  <c r="U41" i="31"/>
  <c r="AD41" i="31"/>
  <c r="AM41" i="31"/>
  <c r="AV41" i="31"/>
  <c r="BE41" i="31"/>
  <c r="BN41" i="31"/>
  <c r="BW41" i="31"/>
  <c r="CF41" i="31"/>
  <c r="CO41" i="31"/>
  <c r="CX41" i="31"/>
  <c r="DG41" i="31"/>
  <c r="L42" i="31"/>
  <c r="M42" i="31" s="1"/>
  <c r="U42" i="31"/>
  <c r="V42" i="31" s="1"/>
  <c r="AD42" i="31"/>
  <c r="AE42" i="31" s="1"/>
  <c r="AM42" i="31"/>
  <c r="AN42" i="31" s="1"/>
  <c r="AV42" i="31"/>
  <c r="AW42" i="31" s="1"/>
  <c r="BE42" i="31"/>
  <c r="BF42" i="31" s="1"/>
  <c r="BN42" i="31"/>
  <c r="BO42" i="31" s="1"/>
  <c r="BW42" i="31"/>
  <c r="BX42" i="31" s="1"/>
  <c r="CF42" i="31"/>
  <c r="CG42" i="31" s="1"/>
  <c r="CO42" i="31"/>
  <c r="CP42" i="31" s="1"/>
  <c r="CX42" i="31"/>
  <c r="CY42" i="31" s="1"/>
  <c r="DG42" i="31"/>
  <c r="DH42" i="31" s="1"/>
  <c r="L43" i="31"/>
  <c r="U43" i="31"/>
  <c r="AD43" i="31"/>
  <c r="AM43" i="31"/>
  <c r="AV43" i="31"/>
  <c r="BE43" i="31"/>
  <c r="BN43" i="31"/>
  <c r="BW43" i="31"/>
  <c r="CF43" i="31"/>
  <c r="CO43" i="31"/>
  <c r="CX43" i="31"/>
  <c r="DG43" i="31"/>
  <c r="L44" i="31"/>
  <c r="U44" i="31"/>
  <c r="V44" i="31" s="1"/>
  <c r="AD44" i="31"/>
  <c r="AM44" i="31"/>
  <c r="AN44" i="31" s="1"/>
  <c r="AV44" i="31"/>
  <c r="BE44" i="31"/>
  <c r="BF44" i="31" s="1"/>
  <c r="BN44" i="31"/>
  <c r="BW44" i="31"/>
  <c r="BX44" i="31" s="1"/>
  <c r="CF44" i="31"/>
  <c r="CO44" i="31"/>
  <c r="CP44" i="31" s="1"/>
  <c r="CX44" i="31"/>
  <c r="DG44" i="31"/>
  <c r="DH44" i="31" s="1"/>
  <c r="L45" i="31"/>
  <c r="U45" i="31"/>
  <c r="AD45" i="31"/>
  <c r="AM45" i="31"/>
  <c r="AV45" i="31"/>
  <c r="BE45" i="31"/>
  <c r="BN45" i="31"/>
  <c r="BW45" i="31"/>
  <c r="CF45" i="31"/>
  <c r="CO45" i="31"/>
  <c r="CX45" i="31"/>
  <c r="DG45" i="31"/>
  <c r="L46" i="31"/>
  <c r="U46" i="31"/>
  <c r="V46" i="31" s="1"/>
  <c r="AD46" i="31"/>
  <c r="AM46" i="31"/>
  <c r="AV46" i="31"/>
  <c r="BE46" i="31"/>
  <c r="BF46" i="31" s="1"/>
  <c r="BN46" i="31"/>
  <c r="BW46" i="31"/>
  <c r="BX46" i="31" s="1"/>
  <c r="CF46" i="31"/>
  <c r="CG46" i="31" s="1"/>
  <c r="CO46" i="31"/>
  <c r="CP46" i="31" s="1"/>
  <c r="CX46" i="31"/>
  <c r="DG46" i="31"/>
  <c r="DH46" i="31" s="1"/>
  <c r="L47" i="31"/>
  <c r="U47" i="31"/>
  <c r="AD47" i="31"/>
  <c r="AM47" i="31"/>
  <c r="AV47" i="31"/>
  <c r="BE47" i="31"/>
  <c r="BN47" i="31"/>
  <c r="BW47" i="31"/>
  <c r="CF47" i="31"/>
  <c r="CO47" i="31"/>
  <c r="CX47" i="31"/>
  <c r="DG47" i="31"/>
  <c r="L48" i="31"/>
  <c r="M48" i="31" s="1"/>
  <c r="U48" i="31"/>
  <c r="V48" i="31" s="1"/>
  <c r="AD48" i="31"/>
  <c r="AE48" i="31" s="1"/>
  <c r="AM48" i="31"/>
  <c r="AN48" i="31" s="1"/>
  <c r="AV48" i="31"/>
  <c r="AW48" i="31" s="1"/>
  <c r="BE48" i="31"/>
  <c r="BF48" i="31" s="1"/>
  <c r="BN48" i="31"/>
  <c r="BO48" i="31" s="1"/>
  <c r="BW48" i="31"/>
  <c r="BX48" i="31" s="1"/>
  <c r="CF48" i="31"/>
  <c r="CG48" i="31" s="1"/>
  <c r="CO48" i="31"/>
  <c r="CP48" i="31" s="1"/>
  <c r="CX48" i="31"/>
  <c r="CY48" i="31" s="1"/>
  <c r="DG48" i="31"/>
  <c r="DH48" i="31" s="1"/>
  <c r="L49" i="31"/>
  <c r="U49" i="31"/>
  <c r="AD49" i="31"/>
  <c r="AM49" i="31"/>
  <c r="AV49" i="31"/>
  <c r="BE49" i="31"/>
  <c r="BN49" i="31"/>
  <c r="BW49" i="31"/>
  <c r="CF49" i="31"/>
  <c r="CO49" i="31"/>
  <c r="CX49" i="31"/>
  <c r="DG49" i="31"/>
  <c r="L50" i="31"/>
  <c r="M50" i="31" s="1"/>
  <c r="U50" i="31"/>
  <c r="V50" i="31" s="1"/>
  <c r="AD50" i="31"/>
  <c r="AE50" i="31" s="1"/>
  <c r="AM50" i="31"/>
  <c r="AN50" i="31" s="1"/>
  <c r="AV50" i="31"/>
  <c r="AW50" i="31" s="1"/>
  <c r="BE50" i="31"/>
  <c r="BF50" i="31" s="1"/>
  <c r="BN50" i="31"/>
  <c r="BO50" i="31" s="1"/>
  <c r="BW50" i="31"/>
  <c r="BX50" i="31" s="1"/>
  <c r="CF50" i="31"/>
  <c r="CG50" i="31" s="1"/>
  <c r="CO50" i="31"/>
  <c r="CP50" i="31" s="1"/>
  <c r="CX50" i="31"/>
  <c r="CY50" i="31" s="1"/>
  <c r="DG50" i="31"/>
  <c r="DH50" i="31" s="1"/>
  <c r="L51" i="31"/>
  <c r="U51" i="31"/>
  <c r="AD51" i="31"/>
  <c r="AM51" i="31"/>
  <c r="AV51" i="31"/>
  <c r="BE51" i="31"/>
  <c r="BN51" i="31"/>
  <c r="BW51" i="31"/>
  <c r="CF51" i="31"/>
  <c r="CO51" i="31"/>
  <c r="CX51" i="31"/>
  <c r="DG51" i="31"/>
  <c r="L52" i="31"/>
  <c r="M52" i="31" s="1"/>
  <c r="U52" i="31"/>
  <c r="V52" i="31" s="1"/>
  <c r="AD52" i="31"/>
  <c r="AE52" i="31" s="1"/>
  <c r="AM52" i="31"/>
  <c r="AN52" i="31" s="1"/>
  <c r="AV52" i="31"/>
  <c r="AW52" i="31" s="1"/>
  <c r="BE52" i="31"/>
  <c r="BF52" i="31" s="1"/>
  <c r="BN52" i="31"/>
  <c r="BO52" i="31" s="1"/>
  <c r="BW52" i="31"/>
  <c r="BX52" i="31" s="1"/>
  <c r="CF52" i="31"/>
  <c r="CG52" i="31" s="1"/>
  <c r="CO52" i="31"/>
  <c r="CP52" i="31" s="1"/>
  <c r="CX52" i="31"/>
  <c r="CY52" i="31" s="1"/>
  <c r="DG52" i="31"/>
  <c r="DH52" i="31" s="1"/>
  <c r="L53" i="31"/>
  <c r="U53" i="31"/>
  <c r="AD53" i="31"/>
  <c r="AM53" i="31"/>
  <c r="AV53" i="31"/>
  <c r="BE53" i="31"/>
  <c r="BN53" i="31"/>
  <c r="BW53" i="31"/>
  <c r="CF53" i="31"/>
  <c r="CO53" i="31"/>
  <c r="CX53" i="31"/>
  <c r="DG53" i="31"/>
  <c r="L54" i="31"/>
  <c r="M54" i="31" s="1"/>
  <c r="U54" i="31"/>
  <c r="V54" i="31"/>
  <c r="AD54" i="31"/>
  <c r="AE54" i="31" s="1"/>
  <c r="AM54" i="31"/>
  <c r="AV54" i="31"/>
  <c r="AW54" i="31" s="1"/>
  <c r="BE54" i="31"/>
  <c r="BF54" i="31"/>
  <c r="BN54" i="31"/>
  <c r="BO54" i="31" s="1"/>
  <c r="BW54" i="31"/>
  <c r="CF54" i="31"/>
  <c r="CG54" i="31" s="1"/>
  <c r="CO54" i="31"/>
  <c r="CP54" i="31"/>
  <c r="CX54" i="31"/>
  <c r="CY54" i="31" s="1"/>
  <c r="DG54" i="31"/>
  <c r="L55" i="31"/>
  <c r="U55" i="31"/>
  <c r="AD55" i="31"/>
  <c r="AM55" i="31"/>
  <c r="AN54" i="31" s="1"/>
  <c r="AV55" i="31"/>
  <c r="BE55" i="31"/>
  <c r="BN55" i="31"/>
  <c r="BW55" i="31"/>
  <c r="BX54" i="31" s="1"/>
  <c r="CF55" i="31"/>
  <c r="CO55" i="31"/>
  <c r="CX55" i="31"/>
  <c r="DG55" i="31"/>
  <c r="DH54" i="31" s="1"/>
  <c r="L56" i="31"/>
  <c r="M56" i="31" s="1"/>
  <c r="U56" i="31"/>
  <c r="V56" i="31"/>
  <c r="AD56" i="31"/>
  <c r="AE56" i="31" s="1"/>
  <c r="AM56" i="31"/>
  <c r="AV56" i="31"/>
  <c r="AW56" i="31" s="1"/>
  <c r="BE56" i="31"/>
  <c r="BF56" i="31"/>
  <c r="BN56" i="31"/>
  <c r="BO56" i="31" s="1"/>
  <c r="BW56" i="31"/>
  <c r="CF56" i="31"/>
  <c r="CG56" i="31" s="1"/>
  <c r="CO56" i="31"/>
  <c r="CP56" i="31"/>
  <c r="CX56" i="31"/>
  <c r="CY56" i="31" s="1"/>
  <c r="DG56" i="31"/>
  <c r="L57" i="31"/>
  <c r="U57" i="31"/>
  <c r="AD57" i="31"/>
  <c r="AM57" i="31"/>
  <c r="AN56" i="31" s="1"/>
  <c r="AV57" i="31"/>
  <c r="BE57" i="31"/>
  <c r="BN57" i="31"/>
  <c r="BW57" i="31"/>
  <c r="BX56" i="31" s="1"/>
  <c r="CF57" i="31"/>
  <c r="CO57" i="31"/>
  <c r="CX57" i="31"/>
  <c r="DG57" i="31"/>
  <c r="DH56" i="31" s="1"/>
  <c r="L58" i="31"/>
  <c r="M58" i="31" s="1"/>
  <c r="U58" i="31"/>
  <c r="V58" i="31"/>
  <c r="AD58" i="31"/>
  <c r="AE58" i="31" s="1"/>
  <c r="AM58" i="31"/>
  <c r="AV58" i="31"/>
  <c r="AW58" i="31" s="1"/>
  <c r="BE58" i="31"/>
  <c r="BF58" i="31"/>
  <c r="BN58" i="31"/>
  <c r="BO58" i="31" s="1"/>
  <c r="BW58" i="31"/>
  <c r="CF58" i="31"/>
  <c r="CG58" i="31" s="1"/>
  <c r="CO58" i="31"/>
  <c r="CP58" i="31"/>
  <c r="CX58" i="31"/>
  <c r="CY58" i="31" s="1"/>
  <c r="DG58" i="31"/>
  <c r="L59" i="31"/>
  <c r="U59" i="31"/>
  <c r="AD59" i="31"/>
  <c r="AM59" i="31"/>
  <c r="AN58" i="31" s="1"/>
  <c r="AV59" i="31"/>
  <c r="BE59" i="31"/>
  <c r="BN59" i="31"/>
  <c r="BW59" i="31"/>
  <c r="BX58" i="31" s="1"/>
  <c r="CF59" i="31"/>
  <c r="CO59" i="31"/>
  <c r="CX59" i="31"/>
  <c r="DG59" i="31"/>
  <c r="DH58" i="31" s="1"/>
  <c r="L60" i="31"/>
  <c r="M60" i="31" s="1"/>
  <c r="U60" i="31"/>
  <c r="V60" i="31"/>
  <c r="AD60" i="31"/>
  <c r="AE60" i="31" s="1"/>
  <c r="AM60" i="31"/>
  <c r="AV60" i="31"/>
  <c r="AW60" i="31" s="1"/>
  <c r="BE60" i="31"/>
  <c r="BF60" i="31"/>
  <c r="BN60" i="31"/>
  <c r="BO60" i="31" s="1"/>
  <c r="BW60" i="31"/>
  <c r="CF60" i="31"/>
  <c r="CG60" i="31" s="1"/>
  <c r="CO60" i="31"/>
  <c r="CP60" i="31"/>
  <c r="CX60" i="31"/>
  <c r="CY60" i="31" s="1"/>
  <c r="DG60" i="31"/>
  <c r="L61" i="31"/>
  <c r="U61" i="31"/>
  <c r="AD61" i="31"/>
  <c r="AM61" i="31"/>
  <c r="AN60" i="31" s="1"/>
  <c r="AV61" i="31"/>
  <c r="BE61" i="31"/>
  <c r="BN61" i="31"/>
  <c r="BW61" i="31"/>
  <c r="BX60" i="31" s="1"/>
  <c r="CF61" i="31"/>
  <c r="CO61" i="31"/>
  <c r="CX61" i="31"/>
  <c r="DG61" i="31"/>
  <c r="DH60" i="31" s="1"/>
  <c r="L62" i="31"/>
  <c r="M62" i="31" s="1"/>
  <c r="U62" i="31"/>
  <c r="V62" i="31"/>
  <c r="AD62" i="31"/>
  <c r="AE62" i="31" s="1"/>
  <c r="AM62" i="31"/>
  <c r="AV62" i="31"/>
  <c r="AW62" i="31" s="1"/>
  <c r="BE62" i="31"/>
  <c r="BF62" i="31"/>
  <c r="BN62" i="31"/>
  <c r="BO62" i="31" s="1"/>
  <c r="BW62" i="31"/>
  <c r="CF62" i="31"/>
  <c r="CG62" i="31" s="1"/>
  <c r="CO62" i="31"/>
  <c r="CP62" i="31"/>
  <c r="CX62" i="31"/>
  <c r="CY62" i="31" s="1"/>
  <c r="DG62" i="31"/>
  <c r="L63" i="31"/>
  <c r="U63" i="31"/>
  <c r="AD63" i="31"/>
  <c r="AM63" i="31"/>
  <c r="AN62" i="31" s="1"/>
  <c r="AV63" i="31"/>
  <c r="BE63" i="31"/>
  <c r="BN63" i="31"/>
  <c r="BW63" i="31"/>
  <c r="BX62" i="31" s="1"/>
  <c r="CF63" i="31"/>
  <c r="CO63" i="31"/>
  <c r="CX63" i="31"/>
  <c r="DG63" i="31"/>
  <c r="DH62" i="31" s="1"/>
  <c r="L64" i="31"/>
  <c r="M64" i="31" s="1"/>
  <c r="U64" i="31"/>
  <c r="V64" i="31"/>
  <c r="AD64" i="31"/>
  <c r="AE64" i="31" s="1"/>
  <c r="AM64" i="31"/>
  <c r="AV64" i="31"/>
  <c r="AW64" i="31" s="1"/>
  <c r="BE64" i="31"/>
  <c r="BF64" i="31"/>
  <c r="BN64" i="31"/>
  <c r="BO64" i="31" s="1"/>
  <c r="BW64" i="31"/>
  <c r="CF64" i="31"/>
  <c r="CG64" i="31" s="1"/>
  <c r="CO64" i="31"/>
  <c r="CP64" i="31"/>
  <c r="CX64" i="31"/>
  <c r="CY64" i="31" s="1"/>
  <c r="DG64" i="31"/>
  <c r="L65" i="31"/>
  <c r="U65" i="31"/>
  <c r="AD65" i="31"/>
  <c r="AM65" i="31"/>
  <c r="AN64" i="31" s="1"/>
  <c r="AV65" i="31"/>
  <c r="BE65" i="31"/>
  <c r="BN65" i="31"/>
  <c r="BW65" i="31"/>
  <c r="BX64" i="31" s="1"/>
  <c r="CF65" i="31"/>
  <c r="CO65" i="31"/>
  <c r="CX65" i="31"/>
  <c r="DG65" i="31"/>
  <c r="DH64" i="31" s="1"/>
  <c r="L66" i="31"/>
  <c r="M66" i="31" s="1"/>
  <c r="U66" i="31"/>
  <c r="V66" i="31"/>
  <c r="AD66" i="31"/>
  <c r="AE66" i="31" s="1"/>
  <c r="AM66" i="31"/>
  <c r="AV66" i="31"/>
  <c r="AW66" i="31" s="1"/>
  <c r="BE66" i="31"/>
  <c r="BF66" i="31"/>
  <c r="BN66" i="31"/>
  <c r="BO66" i="31" s="1"/>
  <c r="BW66" i="31"/>
  <c r="CF66" i="31"/>
  <c r="CG66" i="31" s="1"/>
  <c r="CO66" i="31"/>
  <c r="CP66" i="31"/>
  <c r="CX66" i="31"/>
  <c r="CY66" i="31" s="1"/>
  <c r="DG66" i="31"/>
  <c r="L67" i="31"/>
  <c r="U67" i="31"/>
  <c r="AD67" i="31"/>
  <c r="AM67" i="31"/>
  <c r="AN66" i="31" s="1"/>
  <c r="AV67" i="31"/>
  <c r="BE67" i="31"/>
  <c r="BN67" i="31"/>
  <c r="BW67" i="31"/>
  <c r="BX66" i="31" s="1"/>
  <c r="CF67" i="31"/>
  <c r="CO67" i="31"/>
  <c r="CX67" i="31"/>
  <c r="DG67" i="31"/>
  <c r="DH66" i="31" s="1"/>
  <c r="L68" i="31"/>
  <c r="M68" i="31" s="1"/>
  <c r="U68" i="31"/>
  <c r="V68" i="31"/>
  <c r="AD68" i="31"/>
  <c r="AE68" i="31" s="1"/>
  <c r="AM68" i="31"/>
  <c r="AV68" i="31"/>
  <c r="AW68" i="31" s="1"/>
  <c r="BE68" i="31"/>
  <c r="BF68" i="31"/>
  <c r="BN68" i="31"/>
  <c r="BO68" i="31" s="1"/>
  <c r="BW68" i="31"/>
  <c r="CF68" i="31"/>
  <c r="CG68" i="31" s="1"/>
  <c r="CO68" i="31"/>
  <c r="CP68" i="31"/>
  <c r="CX68" i="31"/>
  <c r="CY68" i="31" s="1"/>
  <c r="DG68" i="31"/>
  <c r="L69" i="31"/>
  <c r="U69" i="31"/>
  <c r="AD69" i="31"/>
  <c r="AM69" i="31"/>
  <c r="AN68" i="31" s="1"/>
  <c r="AV69" i="31"/>
  <c r="BE69" i="31"/>
  <c r="BN69" i="31"/>
  <c r="BW69" i="31"/>
  <c r="BX68" i="31" s="1"/>
  <c r="CF69" i="31"/>
  <c r="CO69" i="31"/>
  <c r="CX69" i="31"/>
  <c r="DG69" i="31"/>
  <c r="DH68" i="31" s="1"/>
  <c r="L70" i="31"/>
  <c r="M70" i="31" s="1"/>
  <c r="U70" i="31"/>
  <c r="V70" i="31"/>
  <c r="AD70" i="31"/>
  <c r="AE70" i="31" s="1"/>
  <c r="AM70" i="31"/>
  <c r="AV70" i="31"/>
  <c r="AW70" i="31" s="1"/>
  <c r="BE70" i="31"/>
  <c r="BF70" i="31"/>
  <c r="BN70" i="31"/>
  <c r="BO70" i="31" s="1"/>
  <c r="BW70" i="31"/>
  <c r="CF70" i="31"/>
  <c r="CG70" i="31" s="1"/>
  <c r="CO70" i="31"/>
  <c r="CP70" i="31"/>
  <c r="CX70" i="31"/>
  <c r="CY70" i="31" s="1"/>
  <c r="DG70" i="31"/>
  <c r="L71" i="31"/>
  <c r="U71" i="31"/>
  <c r="AD71" i="31"/>
  <c r="AM71" i="31"/>
  <c r="AN70" i="31" s="1"/>
  <c r="AV71" i="31"/>
  <c r="BE71" i="31"/>
  <c r="BN71" i="31"/>
  <c r="BW71" i="31"/>
  <c r="BX70" i="31" s="1"/>
  <c r="CF71" i="31"/>
  <c r="CO71" i="31"/>
  <c r="CX71" i="31"/>
  <c r="DG71" i="31"/>
  <c r="DH70" i="31" s="1"/>
  <c r="L72" i="31"/>
  <c r="M72" i="31" s="1"/>
  <c r="U72" i="31"/>
  <c r="V72" i="31"/>
  <c r="AD72" i="31"/>
  <c r="AE72" i="31" s="1"/>
  <c r="AM72" i="31"/>
  <c r="AV72" i="31"/>
  <c r="AW72" i="31" s="1"/>
  <c r="BE72" i="31"/>
  <c r="BF72" i="31"/>
  <c r="BN72" i="31"/>
  <c r="BO72" i="31" s="1"/>
  <c r="BW72" i="31"/>
  <c r="CF72" i="31"/>
  <c r="CG72" i="31" s="1"/>
  <c r="CO72" i="31"/>
  <c r="CP72" i="31"/>
  <c r="CX72" i="31"/>
  <c r="CY72" i="31" s="1"/>
  <c r="DG72" i="31"/>
  <c r="L73" i="31"/>
  <c r="U73" i="31"/>
  <c r="AD73" i="31"/>
  <c r="AM73" i="31"/>
  <c r="AN72" i="31" s="1"/>
  <c r="AV73" i="31"/>
  <c r="BE73" i="31"/>
  <c r="BN73" i="31"/>
  <c r="BW73" i="31"/>
  <c r="BX72" i="31" s="1"/>
  <c r="CF73" i="31"/>
  <c r="CO73" i="31"/>
  <c r="CX73" i="31"/>
  <c r="DG73" i="31"/>
  <c r="DH72" i="31" s="1"/>
  <c r="L74" i="31"/>
  <c r="M74" i="31" s="1"/>
  <c r="U74" i="31"/>
  <c r="V74" i="31"/>
  <c r="AD74" i="31"/>
  <c r="AE74" i="31" s="1"/>
  <c r="AM74" i="31"/>
  <c r="AV74" i="31"/>
  <c r="AW74" i="31" s="1"/>
  <c r="BE74" i="31"/>
  <c r="BF74" i="31"/>
  <c r="BN74" i="31"/>
  <c r="BO74" i="31" s="1"/>
  <c r="BW74" i="31"/>
  <c r="BX74" i="31"/>
  <c r="CF74" i="31"/>
  <c r="CG74" i="31" s="1"/>
  <c r="CO74" i="31"/>
  <c r="CP74" i="31"/>
  <c r="CX74" i="31"/>
  <c r="CY74" i="31" s="1"/>
  <c r="DG74" i="31"/>
  <c r="L75" i="31"/>
  <c r="U75" i="31"/>
  <c r="AD75" i="31"/>
  <c r="AM75" i="31"/>
  <c r="AN74" i="31" s="1"/>
  <c r="AV75" i="31"/>
  <c r="BE75" i="31"/>
  <c r="BN75" i="31"/>
  <c r="BW75" i="31"/>
  <c r="CF75" i="31"/>
  <c r="CO75" i="31"/>
  <c r="CX75" i="31"/>
  <c r="DG75" i="31"/>
  <c r="DH74" i="31" s="1"/>
  <c r="L76" i="31"/>
  <c r="M76" i="31" s="1"/>
  <c r="U76" i="31"/>
  <c r="V76" i="31"/>
  <c r="AD76" i="31"/>
  <c r="AE76" i="31" s="1"/>
  <c r="AM76" i="31"/>
  <c r="AV76" i="31"/>
  <c r="AW76" i="31" s="1"/>
  <c r="BE76" i="31"/>
  <c r="BF76" i="31"/>
  <c r="BN76" i="31"/>
  <c r="BO76" i="31" s="1"/>
  <c r="BW76" i="31"/>
  <c r="CF76" i="31"/>
  <c r="CG76" i="31" s="1"/>
  <c r="CO76" i="31"/>
  <c r="CP76" i="31"/>
  <c r="CX76" i="31"/>
  <c r="CY76" i="31" s="1"/>
  <c r="DG76" i="31"/>
  <c r="L77" i="31"/>
  <c r="U77" i="31"/>
  <c r="AD77" i="31"/>
  <c r="AM77" i="31"/>
  <c r="AN76" i="31" s="1"/>
  <c r="AV77" i="31"/>
  <c r="BE77" i="31"/>
  <c r="BN77" i="31"/>
  <c r="BW77" i="31"/>
  <c r="BX76" i="31" s="1"/>
  <c r="CF77" i="31"/>
  <c r="CO77" i="31"/>
  <c r="CX77" i="31"/>
  <c r="DG77" i="31"/>
  <c r="DH76" i="31" s="1"/>
  <c r="L78" i="31"/>
  <c r="M78" i="31" s="1"/>
  <c r="U78" i="31"/>
  <c r="V78" i="31"/>
  <c r="AD78" i="31"/>
  <c r="AE78" i="31" s="1"/>
  <c r="AM78" i="31"/>
  <c r="AV78" i="31"/>
  <c r="AW78" i="31" s="1"/>
  <c r="BE78" i="31"/>
  <c r="BF78" i="31"/>
  <c r="BN78" i="31"/>
  <c r="BO78" i="31" s="1"/>
  <c r="BW78" i="31"/>
  <c r="BX78" i="31"/>
  <c r="CF78" i="31"/>
  <c r="CG78" i="31" s="1"/>
  <c r="CO78" i="31"/>
  <c r="CP78" i="31"/>
  <c r="CX78" i="31"/>
  <c r="CY78" i="31" s="1"/>
  <c r="DG78" i="31"/>
  <c r="L79" i="31"/>
  <c r="U79" i="31"/>
  <c r="AD79" i="31"/>
  <c r="AM79" i="31"/>
  <c r="AN78" i="31" s="1"/>
  <c r="AV79" i="31"/>
  <c r="BE79" i="31"/>
  <c r="BN79" i="31"/>
  <c r="BW79" i="31"/>
  <c r="CF79" i="31"/>
  <c r="CO79" i="31"/>
  <c r="CX79" i="31"/>
  <c r="DG79" i="31"/>
  <c r="DH78" i="31" s="1"/>
  <c r="L80" i="31"/>
  <c r="M80" i="31" s="1"/>
  <c r="U80" i="31"/>
  <c r="AD80" i="31"/>
  <c r="AE80" i="31" s="1"/>
  <c r="AM80" i="31"/>
  <c r="AN80" i="31"/>
  <c r="BE80" i="31"/>
  <c r="BF80" i="31" s="1"/>
  <c r="BN80" i="31"/>
  <c r="BW80" i="31"/>
  <c r="BX80" i="31" s="1"/>
  <c r="CF80" i="31"/>
  <c r="CG80" i="31"/>
  <c r="CO80" i="31"/>
  <c r="CP80" i="31" s="1"/>
  <c r="CX80" i="31"/>
  <c r="DG80" i="31"/>
  <c r="DH80" i="31" s="1"/>
  <c r="L81" i="31"/>
  <c r="U81" i="31"/>
  <c r="V80" i="31" s="1"/>
  <c r="AD81" i="31"/>
  <c r="AM81" i="31"/>
  <c r="BE81" i="31"/>
  <c r="BN81" i="31"/>
  <c r="BO80" i="31" s="1"/>
  <c r="BW81" i="31"/>
  <c r="CF81" i="31"/>
  <c r="CO81" i="31"/>
  <c r="CX81" i="31"/>
  <c r="CY80" i="31" s="1"/>
  <c r="DG81" i="31"/>
  <c r="L82" i="31"/>
  <c r="U82" i="31"/>
  <c r="V82" i="31" s="1"/>
  <c r="AD82" i="31"/>
  <c r="AE82" i="31"/>
  <c r="AM82" i="31"/>
  <c r="AN82" i="31" s="1"/>
  <c r="BE82" i="31"/>
  <c r="BN82" i="31"/>
  <c r="BO82" i="31" s="1"/>
  <c r="BW82" i="31"/>
  <c r="BX82" i="31"/>
  <c r="CF82" i="31"/>
  <c r="CG82" i="31" s="1"/>
  <c r="CO82" i="31"/>
  <c r="CX82" i="31"/>
  <c r="CY82" i="31" s="1"/>
  <c r="DG82" i="31"/>
  <c r="DH82" i="31"/>
  <c r="L83" i="31"/>
  <c r="M82" i="31" s="1"/>
  <c r="U83" i="31"/>
  <c r="AD83" i="31"/>
  <c r="AM83" i="31"/>
  <c r="BE83" i="31"/>
  <c r="BF82" i="31" s="1"/>
  <c r="BN83" i="31"/>
  <c r="BW83" i="31"/>
  <c r="CF83" i="31"/>
  <c r="CO83" i="31"/>
  <c r="CP82" i="31" s="1"/>
  <c r="CX83" i="31"/>
  <c r="DG83" i="31"/>
  <c r="L84" i="31"/>
  <c r="M84" i="31"/>
  <c r="U84" i="31"/>
  <c r="V84" i="31" s="1"/>
  <c r="AD84" i="31"/>
  <c r="AE84" i="31"/>
  <c r="AM84" i="31"/>
  <c r="AN84" i="31" s="1"/>
  <c r="BE84" i="31"/>
  <c r="BF84" i="31"/>
  <c r="BN84" i="31"/>
  <c r="BO84" i="31" s="1"/>
  <c r="BW84" i="31"/>
  <c r="BX84" i="31"/>
  <c r="CF84" i="31"/>
  <c r="CO84" i="31"/>
  <c r="CP84" i="31"/>
  <c r="CX84" i="31"/>
  <c r="CY84" i="31" s="1"/>
  <c r="DG84" i="31"/>
  <c r="DH84" i="31"/>
  <c r="L85" i="31"/>
  <c r="U85" i="31"/>
  <c r="AD85" i="31"/>
  <c r="AM85" i="31"/>
  <c r="BE85" i="31"/>
  <c r="BN85" i="31"/>
  <c r="BW85" i="31"/>
  <c r="CF85" i="31"/>
  <c r="CO85" i="31"/>
  <c r="CX85" i="31"/>
  <c r="DG85" i="31"/>
  <c r="L86" i="31"/>
  <c r="M86" i="31" s="1"/>
  <c r="U86" i="31"/>
  <c r="AD86" i="31"/>
  <c r="AM86" i="31"/>
  <c r="BE86" i="31"/>
  <c r="BF86" i="31" s="1"/>
  <c r="BN86" i="31"/>
  <c r="BW86" i="31"/>
  <c r="CF86" i="31"/>
  <c r="CO86" i="31"/>
  <c r="CP86" i="31" s="1"/>
  <c r="CX86" i="31"/>
  <c r="DG86" i="31"/>
  <c r="L87" i="31"/>
  <c r="U87" i="31"/>
  <c r="V86" i="31" s="1"/>
  <c r="AD87" i="31"/>
  <c r="AM87" i="31"/>
  <c r="AN86" i="31" s="1"/>
  <c r="BE87" i="31"/>
  <c r="BN87" i="31"/>
  <c r="BO86" i="31" s="1"/>
  <c r="BW87" i="31"/>
  <c r="CF87" i="31"/>
  <c r="CG86" i="31" s="1"/>
  <c r="CO87" i="31"/>
  <c r="CX87" i="31"/>
  <c r="CY86" i="31" s="1"/>
  <c r="DG87" i="31"/>
  <c r="L88" i="31"/>
  <c r="M88" i="31" s="1"/>
  <c r="U88" i="31"/>
  <c r="V88" i="31"/>
  <c r="AD88" i="31"/>
  <c r="AE88" i="31" s="1"/>
  <c r="AM88" i="31"/>
  <c r="AN88" i="31"/>
  <c r="BE88" i="31"/>
  <c r="BF88" i="31" s="1"/>
  <c r="BN88" i="31"/>
  <c r="BW88" i="31"/>
  <c r="BX88" i="31" s="1"/>
  <c r="CF88" i="31"/>
  <c r="CG88" i="31"/>
  <c r="CO88" i="31"/>
  <c r="CP88" i="31" s="1"/>
  <c r="CX88" i="31"/>
  <c r="CY88" i="31"/>
  <c r="DG88" i="31"/>
  <c r="DH88" i="31" s="1"/>
  <c r="L89" i="31"/>
  <c r="U89" i="31"/>
  <c r="AD89" i="31"/>
  <c r="AM89" i="31"/>
  <c r="BE89" i="31"/>
  <c r="BN89" i="31"/>
  <c r="BO88" i="31" s="1"/>
  <c r="BW89" i="31"/>
  <c r="CF89" i="31"/>
  <c r="CO89" i="31"/>
  <c r="CX89" i="31"/>
  <c r="DG89" i="31"/>
  <c r="L90" i="31"/>
  <c r="M90" i="31"/>
  <c r="U90" i="31"/>
  <c r="V90" i="31" s="1"/>
  <c r="AD90" i="31"/>
  <c r="AM90" i="31"/>
  <c r="AN90" i="31" s="1"/>
  <c r="BE90" i="31"/>
  <c r="BF90" i="31"/>
  <c r="BN90" i="31"/>
  <c r="BO90" i="31" s="1"/>
  <c r="BW90" i="31"/>
  <c r="CF90" i="31"/>
  <c r="CG90" i="31" s="1"/>
  <c r="CO90" i="31"/>
  <c r="CP90" i="31"/>
  <c r="CX90" i="31"/>
  <c r="CY90" i="31" s="1"/>
  <c r="L91" i="31"/>
  <c r="U91" i="31"/>
  <c r="AD91" i="31"/>
  <c r="AE90" i="31" s="1"/>
  <c r="AM91" i="31"/>
  <c r="BE91" i="31"/>
  <c r="BN91" i="31"/>
  <c r="BW91" i="31"/>
  <c r="BX90" i="31" s="1"/>
  <c r="CF91" i="31"/>
  <c r="CO91" i="31"/>
  <c r="CX91" i="31"/>
  <c r="U92" i="31"/>
  <c r="V92" i="31" s="1"/>
  <c r="AD92" i="31"/>
  <c r="AM92" i="31"/>
  <c r="BE92" i="31"/>
  <c r="BN92" i="31"/>
  <c r="BO92" i="31" s="1"/>
  <c r="BW92" i="31"/>
  <c r="CF92" i="31"/>
  <c r="CO92" i="31"/>
  <c r="CP92" i="31"/>
  <c r="CX92" i="31"/>
  <c r="CY92" i="31" s="1"/>
  <c r="U93" i="31"/>
  <c r="AD93" i="31"/>
  <c r="AE92" i="31" s="1"/>
  <c r="AM93" i="31"/>
  <c r="BE93" i="31"/>
  <c r="BF92" i="31" s="1"/>
  <c r="BN93" i="31"/>
  <c r="BW93" i="31"/>
  <c r="BX92" i="31" s="1"/>
  <c r="CF93" i="31"/>
  <c r="CO93" i="31"/>
  <c r="CX93" i="31"/>
  <c r="U94" i="31"/>
  <c r="V94" i="31"/>
  <c r="AD94" i="31"/>
  <c r="AE94" i="31" s="1"/>
  <c r="AM94" i="31"/>
  <c r="AN94" i="31"/>
  <c r="BE94" i="31"/>
  <c r="BN94" i="31"/>
  <c r="BO94" i="31"/>
  <c r="BW94" i="31"/>
  <c r="BX94" i="31" s="1"/>
  <c r="CF94" i="31"/>
  <c r="CG94" i="31"/>
  <c r="CO94" i="31"/>
  <c r="CX94" i="31"/>
  <c r="CY94" i="31"/>
  <c r="U95" i="31"/>
  <c r="AD95" i="31"/>
  <c r="AM95" i="31"/>
  <c r="BE95" i="31"/>
  <c r="BN95" i="31"/>
  <c r="BW95" i="31"/>
  <c r="CF95" i="31"/>
  <c r="CO95" i="31"/>
  <c r="CX95" i="31"/>
  <c r="U96" i="31"/>
  <c r="AD96" i="31"/>
  <c r="AE96" i="31" s="1"/>
  <c r="AM96" i="31"/>
  <c r="AN96" i="31"/>
  <c r="BN96" i="31"/>
  <c r="BO96" i="31" s="1"/>
  <c r="BW96" i="31"/>
  <c r="CO96" i="31"/>
  <c r="CP96" i="31" s="1"/>
  <c r="CX96" i="31"/>
  <c r="CY96" i="31"/>
  <c r="U97" i="31"/>
  <c r="V96" i="31" s="1"/>
  <c r="AD97" i="31"/>
  <c r="AM97" i="31"/>
  <c r="BN97" i="31"/>
  <c r="BW97" i="31"/>
  <c r="BX96" i="31" s="1"/>
  <c r="CO97" i="31"/>
  <c r="CX97" i="31"/>
  <c r="U98" i="31"/>
  <c r="V98" i="31"/>
  <c r="AD98" i="31"/>
  <c r="AM98" i="31"/>
  <c r="AN98" i="31"/>
  <c r="BN98" i="31"/>
  <c r="BO98" i="31" s="1"/>
  <c r="BW98" i="31"/>
  <c r="BX98" i="31"/>
  <c r="CO98" i="31"/>
  <c r="U99" i="31"/>
  <c r="AD99" i="31"/>
  <c r="AM99" i="31"/>
  <c r="BN99" i="31"/>
  <c r="BW99" i="31"/>
  <c r="CO99" i="31"/>
  <c r="U100" i="31"/>
  <c r="V100" i="31" s="1"/>
  <c r="AD100" i="31"/>
  <c r="AE100" i="31"/>
  <c r="AM100" i="31"/>
  <c r="BN100" i="31"/>
  <c r="BW100" i="31"/>
  <c r="BX100" i="31" s="1"/>
  <c r="CO100" i="31"/>
  <c r="CP100" i="31" s="1"/>
  <c r="U101" i="31"/>
  <c r="AD101" i="31"/>
  <c r="AM101" i="31"/>
  <c r="BN101" i="31"/>
  <c r="BO100" i="31" s="1"/>
  <c r="BW101" i="31"/>
  <c r="CO101" i="31"/>
  <c r="U102" i="31"/>
  <c r="V102" i="31" s="1"/>
  <c r="AD102" i="31"/>
  <c r="AM102" i="31"/>
  <c r="AN102" i="31"/>
  <c r="BN102" i="31"/>
  <c r="BO102" i="31" s="1"/>
  <c r="BW102" i="31"/>
  <c r="CO102" i="31"/>
  <c r="CP102" i="31" s="1"/>
  <c r="U103" i="31"/>
  <c r="AD103" i="31"/>
  <c r="AM103" i="31"/>
  <c r="BN103" i="31"/>
  <c r="BW103" i="31"/>
  <c r="BX102" i="31" s="1"/>
  <c r="CO103" i="31"/>
  <c r="U104" i="31"/>
  <c r="V104" i="31" s="1"/>
  <c r="AD104" i="31"/>
  <c r="AE104" i="31" s="1"/>
  <c r="AM104" i="31"/>
  <c r="BN104" i="31"/>
  <c r="BO104" i="31"/>
  <c r="CO104" i="31"/>
  <c r="CP104" i="31" s="1"/>
  <c r="U105" i="31"/>
  <c r="AD105" i="31"/>
  <c r="AM105" i="31"/>
  <c r="BN105" i="31"/>
  <c r="CO105" i="31"/>
  <c r="AD106" i="31"/>
  <c r="AE106" i="31"/>
  <c r="AM106" i="31"/>
  <c r="BN106" i="31"/>
  <c r="BO106" i="31"/>
  <c r="CO106" i="31"/>
  <c r="AD107" i="31"/>
  <c r="AM107" i="31"/>
  <c r="AN106" i="31" s="1"/>
  <c r="BN107" i="31"/>
  <c r="CO107" i="31"/>
  <c r="CP106" i="31" s="1"/>
  <c r="AM108" i="31"/>
  <c r="AN108" i="31"/>
  <c r="CO108" i="31"/>
  <c r="AM109" i="31"/>
  <c r="CO109" i="31"/>
  <c r="CP108" i="31" s="1"/>
  <c r="AM110" i="31"/>
  <c r="AM111" i="31"/>
  <c r="AN110" i="31" s="1"/>
  <c r="AM112" i="31"/>
  <c r="AN112" i="31" s="1"/>
  <c r="AM113" i="31"/>
  <c r="AM114" i="31"/>
  <c r="AN114" i="31"/>
  <c r="AM115" i="31"/>
  <c r="AM116" i="31"/>
  <c r="AN116" i="31" s="1"/>
  <c r="AM117" i="31"/>
  <c r="AM118" i="31"/>
  <c r="AN118" i="31"/>
  <c r="AM119" i="31"/>
  <c r="DT3" i="30"/>
  <c r="EJ3" i="30"/>
  <c r="EZ3" i="30"/>
  <c r="FP3" i="30"/>
  <c r="L4" i="30"/>
  <c r="M4" i="30" s="1"/>
  <c r="U4" i="30"/>
  <c r="V4" i="30"/>
  <c r="AD4" i="30"/>
  <c r="AE4" i="30" s="1"/>
  <c r="AM4" i="30"/>
  <c r="AV4" i="30"/>
  <c r="AW4" i="30" s="1"/>
  <c r="BE4" i="30"/>
  <c r="BF4" i="30" s="1"/>
  <c r="BN4" i="30"/>
  <c r="BW4" i="30"/>
  <c r="CF4" i="30"/>
  <c r="CG4" i="30" s="1"/>
  <c r="CO4" i="30"/>
  <c r="CP4" i="30"/>
  <c r="CX4" i="30"/>
  <c r="CY4" i="30" s="1"/>
  <c r="DG4" i="30"/>
  <c r="DT4" i="30"/>
  <c r="DV4" i="30"/>
  <c r="DW4" i="30"/>
  <c r="DX4" i="30"/>
  <c r="EJ4" i="30"/>
  <c r="EL4" i="30"/>
  <c r="EM4" i="30"/>
  <c r="EN4" i="30"/>
  <c r="EZ4" i="30"/>
  <c r="FB4" i="30"/>
  <c r="FC4" i="30"/>
  <c r="FD4" i="30"/>
  <c r="FP4" i="30"/>
  <c r="FR4" i="30"/>
  <c r="FS4" i="30"/>
  <c r="FT4" i="30"/>
  <c r="L5" i="30"/>
  <c r="U5" i="30"/>
  <c r="AD5" i="30"/>
  <c r="AM5" i="30"/>
  <c r="AN4" i="30" s="1"/>
  <c r="AV5" i="30"/>
  <c r="BE5" i="30"/>
  <c r="BN5" i="30"/>
  <c r="BO4" i="30" s="1"/>
  <c r="BW5" i="30"/>
  <c r="BX4" i="30" s="1"/>
  <c r="CF5" i="30"/>
  <c r="CO5" i="30"/>
  <c r="CX5" i="30"/>
  <c r="DG5" i="30"/>
  <c r="DH4" i="30" s="1"/>
  <c r="DT5" i="30"/>
  <c r="DV5" i="30"/>
  <c r="DW5" i="30"/>
  <c r="EB5" i="30" s="1"/>
  <c r="DX5" i="30"/>
  <c r="EC5" i="30" s="1"/>
  <c r="EC6" i="30" s="1"/>
  <c r="B26" i="30" s="1"/>
  <c r="EA5" i="30"/>
  <c r="EA6" i="30" s="1"/>
  <c r="EJ5" i="30"/>
  <c r="EL5" i="30"/>
  <c r="EM5" i="30"/>
  <c r="EN5" i="30"/>
  <c r="ES5" i="30" s="1"/>
  <c r="EQ5" i="30"/>
  <c r="EQ6" i="30" s="1"/>
  <c r="D24" i="30" s="1"/>
  <c r="ER5" i="30"/>
  <c r="EZ5" i="30"/>
  <c r="FB5" i="30"/>
  <c r="FG5" i="30" s="1"/>
  <c r="FG6" i="30" s="1"/>
  <c r="C24" i="30" s="1"/>
  <c r="FC5" i="30"/>
  <c r="FH5" i="30" s="1"/>
  <c r="FH6" i="30" s="1"/>
  <c r="C25" i="30" s="1"/>
  <c r="FD5" i="30"/>
  <c r="FI5" i="30"/>
  <c r="FP5" i="30"/>
  <c r="FR5" i="30"/>
  <c r="FW5" i="30" s="1"/>
  <c r="FW6" i="30" s="1"/>
  <c r="FS5" i="30"/>
  <c r="FT5" i="30"/>
  <c r="FY5" i="30" s="1"/>
  <c r="FY6" i="30" s="1"/>
  <c r="E26" i="30" s="1"/>
  <c r="FX5" i="30"/>
  <c r="FX6" i="30" s="1"/>
  <c r="E25" i="30" s="1"/>
  <c r="L6" i="30"/>
  <c r="U6" i="30"/>
  <c r="V6" i="30"/>
  <c r="AD6" i="30"/>
  <c r="AM6" i="30"/>
  <c r="AN6" i="30"/>
  <c r="AV6" i="30"/>
  <c r="AW6" i="30" s="1"/>
  <c r="BE6" i="30"/>
  <c r="BF6" i="30" s="1"/>
  <c r="BN6" i="30"/>
  <c r="BW6" i="30"/>
  <c r="BX6" i="30" s="1"/>
  <c r="CF6" i="30"/>
  <c r="CO6" i="30"/>
  <c r="CP6" i="30"/>
  <c r="CX6" i="30"/>
  <c r="DG6" i="30"/>
  <c r="DH6" i="30"/>
  <c r="DT6" i="30"/>
  <c r="EB6" i="30"/>
  <c r="EJ6" i="30"/>
  <c r="ER6" i="30"/>
  <c r="D25" i="30" s="1"/>
  <c r="ES6" i="30"/>
  <c r="D26" i="30" s="1"/>
  <c r="EZ6" i="30"/>
  <c r="FI6" i="30"/>
  <c r="FP6" i="30"/>
  <c r="L7" i="30"/>
  <c r="U7" i="30"/>
  <c r="AD7" i="30"/>
  <c r="AM7" i="30"/>
  <c r="AV7" i="30"/>
  <c r="BE7" i="30"/>
  <c r="BN7" i="30"/>
  <c r="BW7" i="30"/>
  <c r="CF7" i="30"/>
  <c r="CO7" i="30"/>
  <c r="CX7" i="30"/>
  <c r="DG7" i="30"/>
  <c r="DT7" i="30"/>
  <c r="EJ7" i="30"/>
  <c r="EZ7" i="30"/>
  <c r="FP7" i="30"/>
  <c r="L8" i="30"/>
  <c r="U8" i="30"/>
  <c r="AD8" i="30"/>
  <c r="AE8" i="30" s="1"/>
  <c r="AM8" i="30"/>
  <c r="AV8" i="30"/>
  <c r="BE8" i="30"/>
  <c r="BF8" i="30" s="1"/>
  <c r="BN8" i="30"/>
  <c r="BO8" i="30" s="1"/>
  <c r="BW8" i="30"/>
  <c r="BX8" i="30" s="1"/>
  <c r="CF8" i="30"/>
  <c r="CO8" i="30"/>
  <c r="CX8" i="30"/>
  <c r="CY8" i="30" s="1"/>
  <c r="DG8" i="30"/>
  <c r="DH8" i="30"/>
  <c r="DT8" i="30"/>
  <c r="EJ8" i="30"/>
  <c r="EZ8" i="30"/>
  <c r="FP8" i="30"/>
  <c r="L9" i="30"/>
  <c r="U9" i="30"/>
  <c r="V8" i="30" s="1"/>
  <c r="AD9" i="30"/>
  <c r="AM9" i="30"/>
  <c r="AN8" i="30" s="1"/>
  <c r="AV9" i="30"/>
  <c r="BE9" i="30"/>
  <c r="BN9" i="30"/>
  <c r="BW9" i="30"/>
  <c r="CF9" i="30"/>
  <c r="CO9" i="30"/>
  <c r="CP8" i="30" s="1"/>
  <c r="CX9" i="30"/>
  <c r="DG9" i="30"/>
  <c r="DT9" i="30"/>
  <c r="EJ9" i="30"/>
  <c r="EZ9" i="30"/>
  <c r="FP9" i="30"/>
  <c r="L10" i="30"/>
  <c r="U10" i="30"/>
  <c r="AD10" i="30"/>
  <c r="AE10" i="30"/>
  <c r="AM10" i="30"/>
  <c r="AV10" i="30"/>
  <c r="BE10" i="30"/>
  <c r="BN10" i="30"/>
  <c r="BO10" i="30"/>
  <c r="BW10" i="30"/>
  <c r="CF10" i="30"/>
  <c r="CO10" i="30"/>
  <c r="CX10" i="30"/>
  <c r="CY10" i="30"/>
  <c r="DG10" i="30"/>
  <c r="DT10" i="30"/>
  <c r="EJ10" i="30"/>
  <c r="EZ10" i="30"/>
  <c r="FP10" i="30"/>
  <c r="L11" i="30"/>
  <c r="M10" i="30" s="1"/>
  <c r="U11" i="30"/>
  <c r="V10" i="30" s="1"/>
  <c r="AD11" i="30"/>
  <c r="AM11" i="30"/>
  <c r="AN10" i="30" s="1"/>
  <c r="AV11" i="30"/>
  <c r="AW10" i="30" s="1"/>
  <c r="BE11" i="30"/>
  <c r="BF10" i="30" s="1"/>
  <c r="BN11" i="30"/>
  <c r="BW11" i="30"/>
  <c r="BX10" i="30" s="1"/>
  <c r="CF11" i="30"/>
  <c r="CG10" i="30" s="1"/>
  <c r="CO11" i="30"/>
  <c r="CP10" i="30" s="1"/>
  <c r="CX11" i="30"/>
  <c r="DG11" i="30"/>
  <c r="DH10" i="30" s="1"/>
  <c r="DT11" i="30"/>
  <c r="EJ11" i="30"/>
  <c r="EZ11" i="30"/>
  <c r="FP11" i="30"/>
  <c r="L12" i="30"/>
  <c r="U12" i="30"/>
  <c r="AD12" i="30"/>
  <c r="AE12" i="30"/>
  <c r="AM12" i="30"/>
  <c r="AV12" i="30"/>
  <c r="BE12" i="30"/>
  <c r="BN12" i="30"/>
  <c r="BO12" i="30"/>
  <c r="BW12" i="30"/>
  <c r="CF12" i="30"/>
  <c r="CO12" i="30"/>
  <c r="CX12" i="30"/>
  <c r="CY12" i="30"/>
  <c r="DG12" i="30"/>
  <c r="L13" i="30"/>
  <c r="M12" i="30" s="1"/>
  <c r="U13" i="30"/>
  <c r="V12" i="30" s="1"/>
  <c r="AD13" i="30"/>
  <c r="AM13" i="30"/>
  <c r="AN12" i="30" s="1"/>
  <c r="AV13" i="30"/>
  <c r="AW12" i="30" s="1"/>
  <c r="BE13" i="30"/>
  <c r="BF12" i="30" s="1"/>
  <c r="BN13" i="30"/>
  <c r="BW13" i="30"/>
  <c r="BX12" i="30" s="1"/>
  <c r="CF13" i="30"/>
  <c r="CG12" i="30" s="1"/>
  <c r="CO13" i="30"/>
  <c r="CP12" i="30" s="1"/>
  <c r="CX13" i="30"/>
  <c r="DG13" i="30"/>
  <c r="DH12" i="30" s="1"/>
  <c r="L14" i="30"/>
  <c r="U14" i="30"/>
  <c r="AD14" i="30"/>
  <c r="AE14" i="30"/>
  <c r="AM14" i="30"/>
  <c r="AV14" i="30"/>
  <c r="BE14" i="30"/>
  <c r="BN14" i="30"/>
  <c r="BO14" i="30"/>
  <c r="BW14" i="30"/>
  <c r="CF14" i="30"/>
  <c r="CO14" i="30"/>
  <c r="CX14" i="30"/>
  <c r="CY14" i="30"/>
  <c r="DG14" i="30"/>
  <c r="L15" i="30"/>
  <c r="M14" i="30" s="1"/>
  <c r="U15" i="30"/>
  <c r="V14" i="30" s="1"/>
  <c r="AD15" i="30"/>
  <c r="AM15" i="30"/>
  <c r="AN14" i="30" s="1"/>
  <c r="AV15" i="30"/>
  <c r="AW14" i="30" s="1"/>
  <c r="BE15" i="30"/>
  <c r="BF14" i="30" s="1"/>
  <c r="BN15" i="30"/>
  <c r="BW15" i="30"/>
  <c r="BX14" i="30" s="1"/>
  <c r="CF15" i="30"/>
  <c r="CG14" i="30" s="1"/>
  <c r="CO15" i="30"/>
  <c r="CP14" i="30" s="1"/>
  <c r="CX15" i="30"/>
  <c r="DG15" i="30"/>
  <c r="DH14" i="30" s="1"/>
  <c r="L16" i="30"/>
  <c r="U16" i="30"/>
  <c r="AD16" i="30"/>
  <c r="AE16" i="30"/>
  <c r="AM16" i="30"/>
  <c r="AV16" i="30"/>
  <c r="BE16" i="30"/>
  <c r="BN16" i="30"/>
  <c r="BO16" i="30"/>
  <c r="BW16" i="30"/>
  <c r="CF16" i="30"/>
  <c r="CO16" i="30"/>
  <c r="CX16" i="30"/>
  <c r="CY16" i="30" s="1"/>
  <c r="DG16" i="30"/>
  <c r="L17" i="30"/>
  <c r="M16" i="30" s="1"/>
  <c r="U17" i="30"/>
  <c r="V16" i="30" s="1"/>
  <c r="AD17" i="30"/>
  <c r="AM17" i="30"/>
  <c r="AN16" i="30" s="1"/>
  <c r="AV17" i="30"/>
  <c r="AW16" i="30" s="1"/>
  <c r="BE17" i="30"/>
  <c r="BF16" i="30" s="1"/>
  <c r="BN17" i="30"/>
  <c r="BW17" i="30"/>
  <c r="BX16" i="30" s="1"/>
  <c r="CF17" i="30"/>
  <c r="CG16" i="30" s="1"/>
  <c r="CO17" i="30"/>
  <c r="CP16" i="30" s="1"/>
  <c r="CX17" i="30"/>
  <c r="DG17" i="30"/>
  <c r="DH16" i="30" s="1"/>
  <c r="L18" i="30"/>
  <c r="M18" i="30" s="1"/>
  <c r="U18" i="30"/>
  <c r="AD18" i="30"/>
  <c r="AE18" i="30" s="1"/>
  <c r="AM18" i="30"/>
  <c r="AV18" i="30"/>
  <c r="AW18" i="30" s="1"/>
  <c r="BE18" i="30"/>
  <c r="BN18" i="30"/>
  <c r="BO18" i="30" s="1"/>
  <c r="BW18" i="30"/>
  <c r="CF18" i="30"/>
  <c r="CG18" i="30" s="1"/>
  <c r="CO18" i="30"/>
  <c r="CX18" i="30"/>
  <c r="CY18" i="30" s="1"/>
  <c r="DG18" i="30"/>
  <c r="L19" i="30"/>
  <c r="U19" i="30"/>
  <c r="V18" i="30" s="1"/>
  <c r="AD19" i="30"/>
  <c r="AM19" i="30"/>
  <c r="AN18" i="30" s="1"/>
  <c r="AV19" i="30"/>
  <c r="BE19" i="30"/>
  <c r="BF18" i="30" s="1"/>
  <c r="BN19" i="30"/>
  <c r="BW19" i="30"/>
  <c r="BX18" i="30" s="1"/>
  <c r="CF19" i="30"/>
  <c r="CO19" i="30"/>
  <c r="CP18" i="30" s="1"/>
  <c r="CX19" i="30"/>
  <c r="DG19" i="30"/>
  <c r="DH18" i="30" s="1"/>
  <c r="L20" i="30"/>
  <c r="M20" i="30" s="1"/>
  <c r="U20" i="30"/>
  <c r="AD20" i="30"/>
  <c r="AE20" i="30" s="1"/>
  <c r="AM20" i="30"/>
  <c r="AV20" i="30"/>
  <c r="AW20" i="30" s="1"/>
  <c r="BE20" i="30"/>
  <c r="BN20" i="30"/>
  <c r="BO20" i="30" s="1"/>
  <c r="BW20" i="30"/>
  <c r="CF20" i="30"/>
  <c r="CG20" i="30" s="1"/>
  <c r="CO20" i="30"/>
  <c r="CX20" i="30"/>
  <c r="CY20" i="30" s="1"/>
  <c r="DG20" i="30"/>
  <c r="L21" i="30"/>
  <c r="U21" i="30"/>
  <c r="V20" i="30" s="1"/>
  <c r="AD21" i="30"/>
  <c r="AM21" i="30"/>
  <c r="AN20" i="30" s="1"/>
  <c r="AV21" i="30"/>
  <c r="BE21" i="30"/>
  <c r="BF20" i="30" s="1"/>
  <c r="BN21" i="30"/>
  <c r="BW21" i="30"/>
  <c r="BX20" i="30" s="1"/>
  <c r="CF21" i="30"/>
  <c r="CO21" i="30"/>
  <c r="CP20" i="30" s="1"/>
  <c r="CX21" i="30"/>
  <c r="DG21" i="30"/>
  <c r="DH20" i="30" s="1"/>
  <c r="L22" i="30"/>
  <c r="M22" i="30" s="1"/>
  <c r="U22" i="30"/>
  <c r="AD22" i="30"/>
  <c r="AE22" i="30" s="1"/>
  <c r="AM22" i="30"/>
  <c r="AV22" i="30"/>
  <c r="AW22" i="30" s="1"/>
  <c r="BE22" i="30"/>
  <c r="BN22" i="30"/>
  <c r="BO22" i="30" s="1"/>
  <c r="BW22" i="30"/>
  <c r="CF22" i="30"/>
  <c r="CG22" i="30" s="1"/>
  <c r="CO22" i="30"/>
  <c r="CX22" i="30"/>
  <c r="CY22" i="30" s="1"/>
  <c r="DG22" i="30"/>
  <c r="L23" i="30"/>
  <c r="U23" i="30"/>
  <c r="V22" i="30" s="1"/>
  <c r="AD23" i="30"/>
  <c r="AM23" i="30"/>
  <c r="AN22" i="30" s="1"/>
  <c r="AV23" i="30"/>
  <c r="BE23" i="30"/>
  <c r="BF22" i="30" s="1"/>
  <c r="BN23" i="30"/>
  <c r="BW23" i="30"/>
  <c r="BX22" i="30" s="1"/>
  <c r="CF23" i="30"/>
  <c r="CO23" i="30"/>
  <c r="CP22" i="30" s="1"/>
  <c r="CX23" i="30"/>
  <c r="DG23" i="30"/>
  <c r="DH22" i="30" s="1"/>
  <c r="B24" i="30"/>
  <c r="E24" i="30"/>
  <c r="L24" i="30"/>
  <c r="M24" i="30" s="1"/>
  <c r="U24" i="30"/>
  <c r="AD24" i="30"/>
  <c r="AE24" i="30" s="1"/>
  <c r="AM24" i="30"/>
  <c r="AV24" i="30"/>
  <c r="AW24" i="30" s="1"/>
  <c r="BE24" i="30"/>
  <c r="BN24" i="30"/>
  <c r="BO24" i="30" s="1"/>
  <c r="BW24" i="30"/>
  <c r="CF24" i="30"/>
  <c r="CG24" i="30" s="1"/>
  <c r="CO24" i="30"/>
  <c r="CX24" i="30"/>
  <c r="CY24" i="30" s="1"/>
  <c r="DG24" i="30"/>
  <c r="B25" i="30"/>
  <c r="L25" i="30"/>
  <c r="U25" i="30"/>
  <c r="V24" i="30" s="1"/>
  <c r="AD25" i="30"/>
  <c r="AM25" i="30"/>
  <c r="AN24" i="30" s="1"/>
  <c r="AV25" i="30"/>
  <c r="BE25" i="30"/>
  <c r="BF24" i="30" s="1"/>
  <c r="BN25" i="30"/>
  <c r="BW25" i="30"/>
  <c r="BX24" i="30" s="1"/>
  <c r="CF25" i="30"/>
  <c r="CO25" i="30"/>
  <c r="CP24" i="30" s="1"/>
  <c r="CX25" i="30"/>
  <c r="DG25" i="30"/>
  <c r="DH24" i="30" s="1"/>
  <c r="C26" i="30"/>
  <c r="L26" i="30"/>
  <c r="M26" i="30" s="1"/>
  <c r="U26" i="30"/>
  <c r="AD26" i="30"/>
  <c r="AE26" i="30" s="1"/>
  <c r="AM26" i="30"/>
  <c r="AV26" i="30"/>
  <c r="AW26" i="30" s="1"/>
  <c r="BE26" i="30"/>
  <c r="BN26" i="30"/>
  <c r="BO26" i="30" s="1"/>
  <c r="BW26" i="30"/>
  <c r="CF26" i="30"/>
  <c r="CG26" i="30" s="1"/>
  <c r="CO26" i="30"/>
  <c r="CX26" i="30"/>
  <c r="CY26" i="30" s="1"/>
  <c r="DG26" i="30"/>
  <c r="L27" i="30"/>
  <c r="U27" i="30"/>
  <c r="V26" i="30" s="1"/>
  <c r="AD27" i="30"/>
  <c r="AM27" i="30"/>
  <c r="AN26" i="30" s="1"/>
  <c r="AV27" i="30"/>
  <c r="BE27" i="30"/>
  <c r="BF26" i="30" s="1"/>
  <c r="BN27" i="30"/>
  <c r="BW27" i="30"/>
  <c r="BX26" i="30" s="1"/>
  <c r="CF27" i="30"/>
  <c r="CO27" i="30"/>
  <c r="CP26" i="30" s="1"/>
  <c r="CX27" i="30"/>
  <c r="DG27" i="30"/>
  <c r="DH26" i="30" s="1"/>
  <c r="L28" i="30"/>
  <c r="M28" i="30" s="1"/>
  <c r="U28" i="30"/>
  <c r="AD28" i="30"/>
  <c r="AE28" i="30" s="1"/>
  <c r="AM28" i="30"/>
  <c r="AN28" i="30"/>
  <c r="AV28" i="30"/>
  <c r="AW28" i="30" s="1"/>
  <c r="BE28" i="30"/>
  <c r="BN28" i="30"/>
  <c r="BO28" i="30" s="1"/>
  <c r="BW28" i="30"/>
  <c r="BX28" i="30"/>
  <c r="CF28" i="30"/>
  <c r="CG28" i="30" s="1"/>
  <c r="CO28" i="30"/>
  <c r="CX28" i="30"/>
  <c r="CY28" i="30" s="1"/>
  <c r="DG28" i="30"/>
  <c r="DH28" i="30"/>
  <c r="L29" i="30"/>
  <c r="U29" i="30"/>
  <c r="V28" i="30" s="1"/>
  <c r="AD29" i="30"/>
  <c r="AM29" i="30"/>
  <c r="AV29" i="30"/>
  <c r="BE29" i="30"/>
  <c r="BF28" i="30" s="1"/>
  <c r="BN29" i="30"/>
  <c r="BW29" i="30"/>
  <c r="CF29" i="30"/>
  <c r="CO29" i="30"/>
  <c r="CP28" i="30" s="1"/>
  <c r="CX29" i="30"/>
  <c r="DG29" i="30"/>
  <c r="L30" i="30"/>
  <c r="M30" i="30"/>
  <c r="U30" i="30"/>
  <c r="V30" i="30" s="1"/>
  <c r="AD30" i="30"/>
  <c r="AE30" i="30"/>
  <c r="AM30" i="30"/>
  <c r="AN30" i="30" s="1"/>
  <c r="AV30" i="30"/>
  <c r="AW30" i="30"/>
  <c r="BE30" i="30"/>
  <c r="BF30" i="30" s="1"/>
  <c r="BN30" i="30"/>
  <c r="BO30" i="30"/>
  <c r="BW30" i="30"/>
  <c r="BX30" i="30" s="1"/>
  <c r="CF30" i="30"/>
  <c r="CG30" i="30"/>
  <c r="CO30" i="30"/>
  <c r="CP30" i="30" s="1"/>
  <c r="CX30" i="30"/>
  <c r="CY30" i="30"/>
  <c r="DG30" i="30"/>
  <c r="DH30" i="30" s="1"/>
  <c r="L31" i="30"/>
  <c r="U31" i="30"/>
  <c r="AD31" i="30"/>
  <c r="AM31" i="30"/>
  <c r="AV31" i="30"/>
  <c r="BE31" i="30"/>
  <c r="BN31" i="30"/>
  <c r="BW31" i="30"/>
  <c r="CF31" i="30"/>
  <c r="CO31" i="30"/>
  <c r="CX31" i="30"/>
  <c r="DG31" i="30"/>
  <c r="L32" i="30"/>
  <c r="M32" i="30"/>
  <c r="U32" i="30"/>
  <c r="V32" i="30" s="1"/>
  <c r="AD32" i="30"/>
  <c r="AE32" i="30"/>
  <c r="AM32" i="30"/>
  <c r="AN32" i="30" s="1"/>
  <c r="AV32" i="30"/>
  <c r="AW32" i="30"/>
  <c r="BE32" i="30"/>
  <c r="BF32" i="30" s="1"/>
  <c r="BN32" i="30"/>
  <c r="BO32" i="30"/>
  <c r="BW32" i="30"/>
  <c r="BX32" i="30" s="1"/>
  <c r="CF32" i="30"/>
  <c r="CG32" i="30"/>
  <c r="CO32" i="30"/>
  <c r="CP32" i="30" s="1"/>
  <c r="CX32" i="30"/>
  <c r="CY32" i="30"/>
  <c r="DG32" i="30"/>
  <c r="DH32" i="30" s="1"/>
  <c r="L33" i="30"/>
  <c r="U33" i="30"/>
  <c r="AD33" i="30"/>
  <c r="AM33" i="30"/>
  <c r="AV33" i="30"/>
  <c r="BE33" i="30"/>
  <c r="BN33" i="30"/>
  <c r="BW33" i="30"/>
  <c r="CF33" i="30"/>
  <c r="CO33" i="30"/>
  <c r="CX33" i="30"/>
  <c r="DG33" i="30"/>
  <c r="L34" i="30"/>
  <c r="M34" i="30"/>
  <c r="U34" i="30"/>
  <c r="V34" i="30" s="1"/>
  <c r="AD34" i="30"/>
  <c r="AE34" i="30"/>
  <c r="AM34" i="30"/>
  <c r="AN34" i="30" s="1"/>
  <c r="AV34" i="30"/>
  <c r="AW34" i="30"/>
  <c r="BE34" i="30"/>
  <c r="BF34" i="30" s="1"/>
  <c r="BN34" i="30"/>
  <c r="BO34" i="30"/>
  <c r="BW34" i="30"/>
  <c r="BX34" i="30" s="1"/>
  <c r="CF34" i="30"/>
  <c r="CG34" i="30"/>
  <c r="CO34" i="30"/>
  <c r="CP34" i="30" s="1"/>
  <c r="CX34" i="30"/>
  <c r="CY34" i="30"/>
  <c r="DG34" i="30"/>
  <c r="DH34" i="30" s="1"/>
  <c r="L35" i="30"/>
  <c r="U35" i="30"/>
  <c r="AD35" i="30"/>
  <c r="AM35" i="30"/>
  <c r="AV35" i="30"/>
  <c r="BE35" i="30"/>
  <c r="BN35" i="30"/>
  <c r="BW35" i="30"/>
  <c r="CF35" i="30"/>
  <c r="CO35" i="30"/>
  <c r="CX35" i="30"/>
  <c r="DG35" i="30"/>
  <c r="L36" i="30"/>
  <c r="M36" i="30"/>
  <c r="U36" i="30"/>
  <c r="V36" i="30" s="1"/>
  <c r="AD36" i="30"/>
  <c r="AE36" i="30"/>
  <c r="AM36" i="30"/>
  <c r="AN36" i="30" s="1"/>
  <c r="AV36" i="30"/>
  <c r="AW36" i="30"/>
  <c r="BE36" i="30"/>
  <c r="BF36" i="30" s="1"/>
  <c r="BN36" i="30"/>
  <c r="BO36" i="30"/>
  <c r="BW36" i="30"/>
  <c r="BX36" i="30" s="1"/>
  <c r="CF36" i="30"/>
  <c r="CG36" i="30"/>
  <c r="CO36" i="30"/>
  <c r="CP36" i="30" s="1"/>
  <c r="CX36" i="30"/>
  <c r="CY36" i="30"/>
  <c r="DG36" i="30"/>
  <c r="DH36" i="30" s="1"/>
  <c r="L37" i="30"/>
  <c r="U37" i="30"/>
  <c r="AD37" i="30"/>
  <c r="AM37" i="30"/>
  <c r="AV37" i="30"/>
  <c r="BE37" i="30"/>
  <c r="BN37" i="30"/>
  <c r="BW37" i="30"/>
  <c r="CF37" i="30"/>
  <c r="CO37" i="30"/>
  <c r="CX37" i="30"/>
  <c r="DG37" i="30"/>
  <c r="L38" i="30"/>
  <c r="U38" i="30"/>
  <c r="V38" i="30" s="1"/>
  <c r="AD38" i="30"/>
  <c r="AM38" i="30"/>
  <c r="AN38" i="30" s="1"/>
  <c r="AV38" i="30"/>
  <c r="BE38" i="30"/>
  <c r="BF38" i="30" s="1"/>
  <c r="BN38" i="30"/>
  <c r="BW38" i="30"/>
  <c r="BX38" i="30" s="1"/>
  <c r="CF38" i="30"/>
  <c r="CO38" i="30"/>
  <c r="CP38" i="30" s="1"/>
  <c r="CX38" i="30"/>
  <c r="CY38" i="30"/>
  <c r="DG38" i="30"/>
  <c r="DH38" i="30" s="1"/>
  <c r="L39" i="30"/>
  <c r="M38" i="30" s="1"/>
  <c r="U39" i="30"/>
  <c r="AD39" i="30"/>
  <c r="AE38" i="30" s="1"/>
  <c r="AM39" i="30"/>
  <c r="AV39" i="30"/>
  <c r="AW38" i="30" s="1"/>
  <c r="BE39" i="30"/>
  <c r="BN39" i="30"/>
  <c r="BO38" i="30" s="1"/>
  <c r="BW39" i="30"/>
  <c r="CF39" i="30"/>
  <c r="CG38" i="30" s="1"/>
  <c r="CO39" i="30"/>
  <c r="CX39" i="30"/>
  <c r="DG39" i="30"/>
  <c r="L40" i="30"/>
  <c r="U40" i="30"/>
  <c r="V40" i="30" s="1"/>
  <c r="AD40" i="30"/>
  <c r="AM40" i="30"/>
  <c r="AN40" i="30" s="1"/>
  <c r="AV40" i="30"/>
  <c r="BE40" i="30"/>
  <c r="BF40" i="30" s="1"/>
  <c r="BN40" i="30"/>
  <c r="BW40" i="30"/>
  <c r="BX40" i="30" s="1"/>
  <c r="CF40" i="30"/>
  <c r="CO40" i="30"/>
  <c r="CP40" i="30" s="1"/>
  <c r="CX40" i="30"/>
  <c r="DG40" i="30"/>
  <c r="DH40" i="30" s="1"/>
  <c r="L41" i="30"/>
  <c r="M40" i="30" s="1"/>
  <c r="U41" i="30"/>
  <c r="AD41" i="30"/>
  <c r="AE40" i="30" s="1"/>
  <c r="AM41" i="30"/>
  <c r="AV41" i="30"/>
  <c r="AW40" i="30" s="1"/>
  <c r="BE41" i="30"/>
  <c r="BN41" i="30"/>
  <c r="BO40" i="30" s="1"/>
  <c r="BW41" i="30"/>
  <c r="CF41" i="30"/>
  <c r="CG40" i="30" s="1"/>
  <c r="CO41" i="30"/>
  <c r="CX41" i="30"/>
  <c r="CY40" i="30" s="1"/>
  <c r="DG41" i="30"/>
  <c r="L42" i="30"/>
  <c r="U42" i="30"/>
  <c r="V42" i="30" s="1"/>
  <c r="AD42" i="30"/>
  <c r="AM42" i="30"/>
  <c r="AN42" i="30" s="1"/>
  <c r="AV42" i="30"/>
  <c r="BE42" i="30"/>
  <c r="BF42" i="30" s="1"/>
  <c r="BN42" i="30"/>
  <c r="BW42" i="30"/>
  <c r="BX42" i="30" s="1"/>
  <c r="CF42" i="30"/>
  <c r="CO42" i="30"/>
  <c r="CP42" i="30" s="1"/>
  <c r="CX42" i="30"/>
  <c r="DG42" i="30"/>
  <c r="DH42" i="30" s="1"/>
  <c r="L43" i="30"/>
  <c r="M42" i="30" s="1"/>
  <c r="U43" i="30"/>
  <c r="AD43" i="30"/>
  <c r="AE42" i="30" s="1"/>
  <c r="AM43" i="30"/>
  <c r="AV43" i="30"/>
  <c r="AW42" i="30" s="1"/>
  <c r="BE43" i="30"/>
  <c r="BN43" i="30"/>
  <c r="BO42" i="30" s="1"/>
  <c r="BW43" i="30"/>
  <c r="CF43" i="30"/>
  <c r="CG42" i="30" s="1"/>
  <c r="CO43" i="30"/>
  <c r="CX43" i="30"/>
  <c r="CY42" i="30" s="1"/>
  <c r="DG43" i="30"/>
  <c r="L44" i="30"/>
  <c r="M44" i="30" s="1"/>
  <c r="U44" i="30"/>
  <c r="V44" i="30" s="1"/>
  <c r="AD44" i="30"/>
  <c r="AE44" i="30" s="1"/>
  <c r="AM44" i="30"/>
  <c r="AN44" i="30" s="1"/>
  <c r="AV44" i="30"/>
  <c r="AW44" i="30" s="1"/>
  <c r="BE44" i="30"/>
  <c r="BF44" i="30" s="1"/>
  <c r="BN44" i="30"/>
  <c r="BO44" i="30" s="1"/>
  <c r="BW44" i="30"/>
  <c r="BX44" i="30" s="1"/>
  <c r="CF44" i="30"/>
  <c r="CG44" i="30" s="1"/>
  <c r="CO44" i="30"/>
  <c r="CP44" i="30" s="1"/>
  <c r="CX44" i="30"/>
  <c r="CY44" i="30" s="1"/>
  <c r="DG44" i="30"/>
  <c r="DH44" i="30" s="1"/>
  <c r="L45" i="30"/>
  <c r="U45" i="30"/>
  <c r="AD45" i="30"/>
  <c r="AM45" i="30"/>
  <c r="AV45" i="30"/>
  <c r="BE45" i="30"/>
  <c r="BN45" i="30"/>
  <c r="BW45" i="30"/>
  <c r="CF45" i="30"/>
  <c r="CO45" i="30"/>
  <c r="CX45" i="30"/>
  <c r="DG45" i="30"/>
  <c r="L46" i="30"/>
  <c r="M46" i="30" s="1"/>
  <c r="U46" i="30"/>
  <c r="V46" i="30" s="1"/>
  <c r="AD46" i="30"/>
  <c r="AE46" i="30" s="1"/>
  <c r="AM46" i="30"/>
  <c r="AN46" i="30" s="1"/>
  <c r="AV46" i="30"/>
  <c r="AW46" i="30" s="1"/>
  <c r="BE46" i="30"/>
  <c r="BF46" i="30" s="1"/>
  <c r="BN46" i="30"/>
  <c r="BO46" i="30" s="1"/>
  <c r="BW46" i="30"/>
  <c r="BX46" i="30" s="1"/>
  <c r="CF46" i="30"/>
  <c r="CG46" i="30" s="1"/>
  <c r="CO46" i="30"/>
  <c r="CP46" i="30" s="1"/>
  <c r="CX46" i="30"/>
  <c r="CY46" i="30" s="1"/>
  <c r="DG46" i="30"/>
  <c r="DH46" i="30" s="1"/>
  <c r="L47" i="30"/>
  <c r="U47" i="30"/>
  <c r="AD47" i="30"/>
  <c r="AM47" i="30"/>
  <c r="AV47" i="30"/>
  <c r="BE47" i="30"/>
  <c r="BN47" i="30"/>
  <c r="BW47" i="30"/>
  <c r="CF47" i="30"/>
  <c r="CO47" i="30"/>
  <c r="CX47" i="30"/>
  <c r="DG47" i="30"/>
  <c r="L48" i="30"/>
  <c r="M48" i="30" s="1"/>
  <c r="U48" i="30"/>
  <c r="V48" i="30" s="1"/>
  <c r="AD48" i="30"/>
  <c r="AE48" i="30" s="1"/>
  <c r="AM48" i="30"/>
  <c r="AN48" i="30" s="1"/>
  <c r="AV48" i="30"/>
  <c r="AW48" i="30" s="1"/>
  <c r="BE48" i="30"/>
  <c r="BF48" i="30" s="1"/>
  <c r="BN48" i="30"/>
  <c r="BO48" i="30" s="1"/>
  <c r="BW48" i="30"/>
  <c r="BX48" i="30" s="1"/>
  <c r="CF48" i="30"/>
  <c r="CG48" i="30" s="1"/>
  <c r="CO48" i="30"/>
  <c r="CP48" i="30" s="1"/>
  <c r="CX48" i="30"/>
  <c r="CY48" i="30" s="1"/>
  <c r="DG48" i="30"/>
  <c r="DH48" i="30" s="1"/>
  <c r="L49" i="30"/>
  <c r="U49" i="30"/>
  <c r="AD49" i="30"/>
  <c r="AM49" i="30"/>
  <c r="AV49" i="30"/>
  <c r="BE49" i="30"/>
  <c r="BN49" i="30"/>
  <c r="BW49" i="30"/>
  <c r="CF49" i="30"/>
  <c r="CO49" i="30"/>
  <c r="CX49" i="30"/>
  <c r="DG49" i="30"/>
  <c r="L50" i="30"/>
  <c r="M50" i="30" s="1"/>
  <c r="U50" i="30"/>
  <c r="V50" i="30" s="1"/>
  <c r="AD50" i="30"/>
  <c r="AE50" i="30" s="1"/>
  <c r="AM50" i="30"/>
  <c r="AN50" i="30" s="1"/>
  <c r="AV50" i="30"/>
  <c r="AW50" i="30" s="1"/>
  <c r="BE50" i="30"/>
  <c r="BF50" i="30" s="1"/>
  <c r="BN50" i="30"/>
  <c r="BO50" i="30" s="1"/>
  <c r="BW50" i="30"/>
  <c r="BX50" i="30" s="1"/>
  <c r="CF50" i="30"/>
  <c r="CG50" i="30" s="1"/>
  <c r="CO50" i="30"/>
  <c r="CP50" i="30" s="1"/>
  <c r="CX50" i="30"/>
  <c r="CY50" i="30" s="1"/>
  <c r="DG50" i="30"/>
  <c r="DH50" i="30" s="1"/>
  <c r="L51" i="30"/>
  <c r="U51" i="30"/>
  <c r="AD51" i="30"/>
  <c r="AM51" i="30"/>
  <c r="AV51" i="30"/>
  <c r="BE51" i="30"/>
  <c r="BN51" i="30"/>
  <c r="BW51" i="30"/>
  <c r="CF51" i="30"/>
  <c r="CO51" i="30"/>
  <c r="CX51" i="30"/>
  <c r="DG51" i="30"/>
  <c r="L52" i="30"/>
  <c r="M52" i="30" s="1"/>
  <c r="U52" i="30"/>
  <c r="V52" i="30" s="1"/>
  <c r="AD52" i="30"/>
  <c r="AE52" i="30" s="1"/>
  <c r="AM52" i="30"/>
  <c r="AN52" i="30" s="1"/>
  <c r="AV52" i="30"/>
  <c r="AW52" i="30" s="1"/>
  <c r="BE52" i="30"/>
  <c r="BF52" i="30" s="1"/>
  <c r="BN52" i="30"/>
  <c r="BO52" i="30" s="1"/>
  <c r="BW52" i="30"/>
  <c r="BX52" i="30" s="1"/>
  <c r="CF52" i="30"/>
  <c r="CG52" i="30" s="1"/>
  <c r="CO52" i="30"/>
  <c r="CP52" i="30" s="1"/>
  <c r="CX52" i="30"/>
  <c r="CY52" i="30" s="1"/>
  <c r="DG52" i="30"/>
  <c r="DH52" i="30" s="1"/>
  <c r="L53" i="30"/>
  <c r="U53" i="30"/>
  <c r="AD53" i="30"/>
  <c r="AM53" i="30"/>
  <c r="AV53" i="30"/>
  <c r="BE53" i="30"/>
  <c r="BN53" i="30"/>
  <c r="BW53" i="30"/>
  <c r="CF53" i="30"/>
  <c r="CO53" i="30"/>
  <c r="CX53" i="30"/>
  <c r="DG53" i="30"/>
  <c r="L54" i="30"/>
  <c r="U54" i="30"/>
  <c r="V54" i="30" s="1"/>
  <c r="AD54" i="30"/>
  <c r="AM54" i="30"/>
  <c r="AN54" i="30" s="1"/>
  <c r="AV54" i="30"/>
  <c r="BE54" i="30"/>
  <c r="BF54" i="30" s="1"/>
  <c r="BN54" i="30"/>
  <c r="BW54" i="30"/>
  <c r="BX54" i="30" s="1"/>
  <c r="CF54" i="30"/>
  <c r="CO54" i="30"/>
  <c r="CP54" i="30" s="1"/>
  <c r="CX54" i="30"/>
  <c r="DG54" i="30"/>
  <c r="DH54" i="30" s="1"/>
  <c r="L55" i="30"/>
  <c r="U55" i="30"/>
  <c r="AD55" i="30"/>
  <c r="AM55" i="30"/>
  <c r="AV55" i="30"/>
  <c r="BE55" i="30"/>
  <c r="BN55" i="30"/>
  <c r="BW55" i="30"/>
  <c r="CF55" i="30"/>
  <c r="CO55" i="30"/>
  <c r="CX55" i="30"/>
  <c r="DG55" i="30"/>
  <c r="L56" i="30"/>
  <c r="U56" i="30"/>
  <c r="V56" i="30" s="1"/>
  <c r="AD56" i="30"/>
  <c r="AM56" i="30"/>
  <c r="AN56" i="30" s="1"/>
  <c r="AV56" i="30"/>
  <c r="BE56" i="30"/>
  <c r="BF56" i="30" s="1"/>
  <c r="BN56" i="30"/>
  <c r="BW56" i="30"/>
  <c r="BX56" i="30" s="1"/>
  <c r="CF56" i="30"/>
  <c r="CO56" i="30"/>
  <c r="CP56" i="30" s="1"/>
  <c r="CX56" i="30"/>
  <c r="DG56" i="30"/>
  <c r="DH56" i="30" s="1"/>
  <c r="L57" i="30"/>
  <c r="U57" i="30"/>
  <c r="AD57" i="30"/>
  <c r="AM57" i="30"/>
  <c r="AV57" i="30"/>
  <c r="BE57" i="30"/>
  <c r="BN57" i="30"/>
  <c r="BW57" i="30"/>
  <c r="CF57" i="30"/>
  <c r="CO57" i="30"/>
  <c r="CX57" i="30"/>
  <c r="DG57" i="30"/>
  <c r="L58" i="30"/>
  <c r="U58" i="30"/>
  <c r="V58" i="30" s="1"/>
  <c r="AD58" i="30"/>
  <c r="AE58" i="30" s="1"/>
  <c r="AM58" i="30"/>
  <c r="AN58" i="30" s="1"/>
  <c r="AV58" i="30"/>
  <c r="BE58" i="30"/>
  <c r="BF58" i="30" s="1"/>
  <c r="BN58" i="30"/>
  <c r="BO58" i="30" s="1"/>
  <c r="BW58" i="30"/>
  <c r="BX58" i="30" s="1"/>
  <c r="CF58" i="30"/>
  <c r="CG58" i="30" s="1"/>
  <c r="CO58" i="30"/>
  <c r="CP58" i="30" s="1"/>
  <c r="CX58" i="30"/>
  <c r="DG58" i="30"/>
  <c r="DH58" i="30" s="1"/>
  <c r="L59" i="30"/>
  <c r="U59" i="30"/>
  <c r="AD59" i="30"/>
  <c r="AM59" i="30"/>
  <c r="AV59" i="30"/>
  <c r="BE59" i="30"/>
  <c r="BN59" i="30"/>
  <c r="BW59" i="30"/>
  <c r="CF59" i="30"/>
  <c r="CO59" i="30"/>
  <c r="CX59" i="30"/>
  <c r="CY58" i="30" s="1"/>
  <c r="DG59" i="30"/>
  <c r="L60" i="30"/>
  <c r="M60" i="30" s="1"/>
  <c r="U60" i="30"/>
  <c r="V60" i="30" s="1"/>
  <c r="AD60" i="30"/>
  <c r="AM60" i="30"/>
  <c r="AN60" i="30" s="1"/>
  <c r="AV60" i="30"/>
  <c r="AW60" i="30" s="1"/>
  <c r="BE60" i="30"/>
  <c r="BF60" i="30" s="1"/>
  <c r="BN60" i="30"/>
  <c r="BW60" i="30"/>
  <c r="BX60" i="30" s="1"/>
  <c r="CF60" i="30"/>
  <c r="CG60" i="30" s="1"/>
  <c r="CO60" i="30"/>
  <c r="CP60" i="30" s="1"/>
  <c r="CX60" i="30"/>
  <c r="DG60" i="30"/>
  <c r="DH60" i="30" s="1"/>
  <c r="L61" i="30"/>
  <c r="U61" i="30"/>
  <c r="AD61" i="30"/>
  <c r="AE60" i="30" s="1"/>
  <c r="AM61" i="30"/>
  <c r="AV61" i="30"/>
  <c r="BE61" i="30"/>
  <c r="BN61" i="30"/>
  <c r="BO60" i="30" s="1"/>
  <c r="BW61" i="30"/>
  <c r="CF61" i="30"/>
  <c r="CO61" i="30"/>
  <c r="CX61" i="30"/>
  <c r="CY60" i="30" s="1"/>
  <c r="DG61" i="30"/>
  <c r="L62" i="30"/>
  <c r="M62" i="30" s="1"/>
  <c r="U62" i="30"/>
  <c r="V62" i="30" s="1"/>
  <c r="AD62" i="30"/>
  <c r="AM62" i="30"/>
  <c r="AN62" i="30" s="1"/>
  <c r="AV62" i="30"/>
  <c r="AW62" i="30" s="1"/>
  <c r="BE62" i="30"/>
  <c r="BF62" i="30" s="1"/>
  <c r="BN62" i="30"/>
  <c r="BO62" i="30"/>
  <c r="BW62" i="30"/>
  <c r="BX62" i="30" s="1"/>
  <c r="CF62" i="30"/>
  <c r="CG62" i="30" s="1"/>
  <c r="CO62" i="30"/>
  <c r="CP62" i="30" s="1"/>
  <c r="CX62" i="30"/>
  <c r="DG62" i="30"/>
  <c r="DH62" i="30" s="1"/>
  <c r="L63" i="30"/>
  <c r="U63" i="30"/>
  <c r="AD63" i="30"/>
  <c r="AE62" i="30" s="1"/>
  <c r="AM63" i="30"/>
  <c r="AV63" i="30"/>
  <c r="BE63" i="30"/>
  <c r="BN63" i="30"/>
  <c r="BW63" i="30"/>
  <c r="CF63" i="30"/>
  <c r="CO63" i="30"/>
  <c r="CX63" i="30"/>
  <c r="CY62" i="30" s="1"/>
  <c r="DG63" i="30"/>
  <c r="L64" i="30"/>
  <c r="M64" i="30" s="1"/>
  <c r="U64" i="30"/>
  <c r="V64" i="30" s="1"/>
  <c r="AD64" i="30"/>
  <c r="AM64" i="30"/>
  <c r="AN64" i="30" s="1"/>
  <c r="AV64" i="30"/>
  <c r="AW64" i="30" s="1"/>
  <c r="BE64" i="30"/>
  <c r="BF64" i="30" s="1"/>
  <c r="BN64" i="30"/>
  <c r="BW64" i="30"/>
  <c r="BX64" i="30" s="1"/>
  <c r="CF64" i="30"/>
  <c r="CG64" i="30" s="1"/>
  <c r="CO64" i="30"/>
  <c r="CP64" i="30" s="1"/>
  <c r="CX64" i="30"/>
  <c r="DG64" i="30"/>
  <c r="DH64" i="30" s="1"/>
  <c r="L65" i="30"/>
  <c r="U65" i="30"/>
  <c r="AD65" i="30"/>
  <c r="AE64" i="30" s="1"/>
  <c r="AM65" i="30"/>
  <c r="AV65" i="30"/>
  <c r="BE65" i="30"/>
  <c r="BN65" i="30"/>
  <c r="BO64" i="30" s="1"/>
  <c r="BW65" i="30"/>
  <c r="CF65" i="30"/>
  <c r="CO65" i="30"/>
  <c r="CX65" i="30"/>
  <c r="CY64" i="30" s="1"/>
  <c r="DG65" i="30"/>
  <c r="L66" i="30"/>
  <c r="M66" i="30" s="1"/>
  <c r="U66" i="30"/>
  <c r="V66" i="30" s="1"/>
  <c r="AD66" i="30"/>
  <c r="AM66" i="30"/>
  <c r="AN66" i="30" s="1"/>
  <c r="AV66" i="30"/>
  <c r="AW66" i="30" s="1"/>
  <c r="BE66" i="30"/>
  <c r="BF66" i="30" s="1"/>
  <c r="BN66" i="30"/>
  <c r="BO66" i="30"/>
  <c r="BW66" i="30"/>
  <c r="BX66" i="30" s="1"/>
  <c r="CF66" i="30"/>
  <c r="CG66" i="30" s="1"/>
  <c r="CO66" i="30"/>
  <c r="CP66" i="30" s="1"/>
  <c r="CX66" i="30"/>
  <c r="DG66" i="30"/>
  <c r="DH66" i="30" s="1"/>
  <c r="L67" i="30"/>
  <c r="U67" i="30"/>
  <c r="AD67" i="30"/>
  <c r="AE66" i="30" s="1"/>
  <c r="AM67" i="30"/>
  <c r="AV67" i="30"/>
  <c r="BE67" i="30"/>
  <c r="BN67" i="30"/>
  <c r="BW67" i="30"/>
  <c r="CF67" i="30"/>
  <c r="CO67" i="30"/>
  <c r="CX67" i="30"/>
  <c r="CY66" i="30" s="1"/>
  <c r="DG67" i="30"/>
  <c r="L68" i="30"/>
  <c r="M68" i="30" s="1"/>
  <c r="U68" i="30"/>
  <c r="V68" i="30" s="1"/>
  <c r="AD68" i="30"/>
  <c r="AM68" i="30"/>
  <c r="AN68" i="30" s="1"/>
  <c r="AV68" i="30"/>
  <c r="AW68" i="30" s="1"/>
  <c r="BE68" i="30"/>
  <c r="BF68" i="30" s="1"/>
  <c r="BN68" i="30"/>
  <c r="BW68" i="30"/>
  <c r="BX68" i="30" s="1"/>
  <c r="CF68" i="30"/>
  <c r="CG68" i="30" s="1"/>
  <c r="CO68" i="30"/>
  <c r="CP68" i="30" s="1"/>
  <c r="CX68" i="30"/>
  <c r="DG68" i="30"/>
  <c r="DH68" i="30" s="1"/>
  <c r="L69" i="30"/>
  <c r="U69" i="30"/>
  <c r="AD69" i="30"/>
  <c r="AE68" i="30" s="1"/>
  <c r="AM69" i="30"/>
  <c r="AV69" i="30"/>
  <c r="BE69" i="30"/>
  <c r="BN69" i="30"/>
  <c r="BO68" i="30" s="1"/>
  <c r="BW69" i="30"/>
  <c r="CF69" i="30"/>
  <c r="CO69" i="30"/>
  <c r="CX69" i="30"/>
  <c r="CY68" i="30" s="1"/>
  <c r="DG69" i="30"/>
  <c r="L70" i="30"/>
  <c r="M70" i="30" s="1"/>
  <c r="U70" i="30"/>
  <c r="V70" i="30" s="1"/>
  <c r="AD70" i="30"/>
  <c r="AM70" i="30"/>
  <c r="AN70" i="30" s="1"/>
  <c r="AV70" i="30"/>
  <c r="AW70" i="30" s="1"/>
  <c r="BE70" i="30"/>
  <c r="BF70" i="30" s="1"/>
  <c r="BN70" i="30"/>
  <c r="BO70" i="30"/>
  <c r="BW70" i="30"/>
  <c r="BX70" i="30" s="1"/>
  <c r="CF70" i="30"/>
  <c r="CG70" i="30" s="1"/>
  <c r="CO70" i="30"/>
  <c r="CP70" i="30" s="1"/>
  <c r="CX70" i="30"/>
  <c r="DG70" i="30"/>
  <c r="DH70" i="30" s="1"/>
  <c r="L71" i="30"/>
  <c r="U71" i="30"/>
  <c r="AD71" i="30"/>
  <c r="AE70" i="30" s="1"/>
  <c r="AM71" i="30"/>
  <c r="AV71" i="30"/>
  <c r="BE71" i="30"/>
  <c r="BN71" i="30"/>
  <c r="BW71" i="30"/>
  <c r="CF71" i="30"/>
  <c r="CO71" i="30"/>
  <c r="CX71" i="30"/>
  <c r="CY70" i="30" s="1"/>
  <c r="DG71" i="30"/>
  <c r="L72" i="30"/>
  <c r="M72" i="30" s="1"/>
  <c r="U72" i="30"/>
  <c r="V72" i="30" s="1"/>
  <c r="AD72" i="30"/>
  <c r="AM72" i="30"/>
  <c r="AN72" i="30" s="1"/>
  <c r="AV72" i="30"/>
  <c r="AW72" i="30" s="1"/>
  <c r="BE72" i="30"/>
  <c r="BF72" i="30" s="1"/>
  <c r="BN72" i="30"/>
  <c r="BW72" i="30"/>
  <c r="BX72" i="30" s="1"/>
  <c r="CF72" i="30"/>
  <c r="CG72" i="30" s="1"/>
  <c r="CO72" i="30"/>
  <c r="CP72" i="30" s="1"/>
  <c r="CX72" i="30"/>
  <c r="DG72" i="30"/>
  <c r="DH72" i="30" s="1"/>
  <c r="L73" i="30"/>
  <c r="U73" i="30"/>
  <c r="AD73" i="30"/>
  <c r="AE72" i="30" s="1"/>
  <c r="AM73" i="30"/>
  <c r="AV73" i="30"/>
  <c r="BE73" i="30"/>
  <c r="BN73" i="30"/>
  <c r="BO72" i="30" s="1"/>
  <c r="BW73" i="30"/>
  <c r="CF73" i="30"/>
  <c r="CO73" i="30"/>
  <c r="CX73" i="30"/>
  <c r="CY72" i="30" s="1"/>
  <c r="DG73" i="30"/>
  <c r="L74" i="30"/>
  <c r="M74" i="30" s="1"/>
  <c r="U74" i="30"/>
  <c r="V74" i="30" s="1"/>
  <c r="AD74" i="30"/>
  <c r="AM74" i="30"/>
  <c r="AN74" i="30" s="1"/>
  <c r="AV74" i="30"/>
  <c r="AW74" i="30" s="1"/>
  <c r="BE74" i="30"/>
  <c r="BF74" i="30" s="1"/>
  <c r="BN74" i="30"/>
  <c r="BO74" i="30"/>
  <c r="BW74" i="30"/>
  <c r="BX74" i="30" s="1"/>
  <c r="CF74" i="30"/>
  <c r="CG74" i="30" s="1"/>
  <c r="CO74" i="30"/>
  <c r="CP74" i="30" s="1"/>
  <c r="CX74" i="30"/>
  <c r="DG74" i="30"/>
  <c r="DH74" i="30" s="1"/>
  <c r="L75" i="30"/>
  <c r="U75" i="30"/>
  <c r="AD75" i="30"/>
  <c r="AE74" i="30" s="1"/>
  <c r="AM75" i="30"/>
  <c r="AV75" i="30"/>
  <c r="BE75" i="30"/>
  <c r="BN75" i="30"/>
  <c r="BW75" i="30"/>
  <c r="CF75" i="30"/>
  <c r="CO75" i="30"/>
  <c r="CX75" i="30"/>
  <c r="CY74" i="30" s="1"/>
  <c r="DG75" i="30"/>
  <c r="L76" i="30"/>
  <c r="M76" i="30" s="1"/>
  <c r="U76" i="30"/>
  <c r="V76" i="30" s="1"/>
  <c r="AD76" i="30"/>
  <c r="AM76" i="30"/>
  <c r="AN76" i="30" s="1"/>
  <c r="AV76" i="30"/>
  <c r="AW76" i="30" s="1"/>
  <c r="BE76" i="30"/>
  <c r="BF76" i="30" s="1"/>
  <c r="BN76" i="30"/>
  <c r="BW76" i="30"/>
  <c r="BX76" i="30" s="1"/>
  <c r="CF76" i="30"/>
  <c r="CG76" i="30" s="1"/>
  <c r="CO76" i="30"/>
  <c r="CP76" i="30" s="1"/>
  <c r="CX76" i="30"/>
  <c r="DG76" i="30"/>
  <c r="DH76" i="30" s="1"/>
  <c r="L77" i="30"/>
  <c r="U77" i="30"/>
  <c r="AD77" i="30"/>
  <c r="AE76" i="30" s="1"/>
  <c r="AM77" i="30"/>
  <c r="AV77" i="30"/>
  <c r="BE77" i="30"/>
  <c r="BN77" i="30"/>
  <c r="BO76" i="30" s="1"/>
  <c r="BW77" i="30"/>
  <c r="CF77" i="30"/>
  <c r="CO77" i="30"/>
  <c r="CX77" i="30"/>
  <c r="CY76" i="30" s="1"/>
  <c r="DG77" i="30"/>
  <c r="L78" i="30"/>
  <c r="M78" i="30" s="1"/>
  <c r="U78" i="30"/>
  <c r="V78" i="30" s="1"/>
  <c r="AD78" i="30"/>
  <c r="AM78" i="30"/>
  <c r="AN78" i="30" s="1"/>
  <c r="AV78" i="30"/>
  <c r="AW78" i="30" s="1"/>
  <c r="BE78" i="30"/>
  <c r="BF78" i="30" s="1"/>
  <c r="BN78" i="30"/>
  <c r="BO78" i="30"/>
  <c r="BW78" i="30"/>
  <c r="BX78" i="30" s="1"/>
  <c r="CF78" i="30"/>
  <c r="CG78" i="30" s="1"/>
  <c r="CO78" i="30"/>
  <c r="CP78" i="30" s="1"/>
  <c r="CX78" i="30"/>
  <c r="DG78" i="30"/>
  <c r="DH78" i="30" s="1"/>
  <c r="L79" i="30"/>
  <c r="U79" i="30"/>
  <c r="AD79" i="30"/>
  <c r="AE78" i="30" s="1"/>
  <c r="AM79" i="30"/>
  <c r="AV79" i="30"/>
  <c r="BE79" i="30"/>
  <c r="BN79" i="30"/>
  <c r="BW79" i="30"/>
  <c r="CF79" i="30"/>
  <c r="CO79" i="30"/>
  <c r="CX79" i="30"/>
  <c r="CY78" i="30" s="1"/>
  <c r="DG79" i="30"/>
  <c r="L80" i="30"/>
  <c r="M80" i="30" s="1"/>
  <c r="U80" i="30"/>
  <c r="V80" i="30" s="1"/>
  <c r="AD80" i="30"/>
  <c r="AM80" i="30"/>
  <c r="AN80" i="30" s="1"/>
  <c r="AV80" i="30"/>
  <c r="AW80" i="30" s="1"/>
  <c r="BE80" i="30"/>
  <c r="BF80" i="30" s="1"/>
  <c r="BN80" i="30"/>
  <c r="BW80" i="30"/>
  <c r="BX80" i="30" s="1"/>
  <c r="CF80" i="30"/>
  <c r="CG80" i="30" s="1"/>
  <c r="CO80" i="30"/>
  <c r="CP80" i="30" s="1"/>
  <c r="CX80" i="30"/>
  <c r="DG80" i="30"/>
  <c r="DH80" i="30" s="1"/>
  <c r="L81" i="30"/>
  <c r="U81" i="30"/>
  <c r="AD81" i="30"/>
  <c r="AE80" i="30" s="1"/>
  <c r="AM81" i="30"/>
  <c r="AV81" i="30"/>
  <c r="BE81" i="30"/>
  <c r="BN81" i="30"/>
  <c r="BO80" i="30" s="1"/>
  <c r="BW81" i="30"/>
  <c r="CF81" i="30"/>
  <c r="CO81" i="30"/>
  <c r="CX81" i="30"/>
  <c r="CY80" i="30" s="1"/>
  <c r="DG81" i="30"/>
  <c r="L82" i="30"/>
  <c r="M82" i="30" s="1"/>
  <c r="U82" i="30"/>
  <c r="V82" i="30" s="1"/>
  <c r="AD82" i="30"/>
  <c r="AE82" i="30"/>
  <c r="AM82" i="30"/>
  <c r="AV82" i="30"/>
  <c r="AW82" i="30" s="1"/>
  <c r="BE82" i="30"/>
  <c r="BF82" i="30" s="1"/>
  <c r="BN82" i="30"/>
  <c r="BO82" i="30"/>
  <c r="BW82" i="30"/>
  <c r="CO82" i="30"/>
  <c r="CP82" i="30" s="1"/>
  <c r="CX82" i="30"/>
  <c r="CY82" i="30" s="1"/>
  <c r="DG82" i="30"/>
  <c r="DH82" i="30"/>
  <c r="L83" i="30"/>
  <c r="U83" i="30"/>
  <c r="AD83" i="30"/>
  <c r="AM83" i="30"/>
  <c r="AV83" i="30"/>
  <c r="BE83" i="30"/>
  <c r="BN83" i="30"/>
  <c r="BW83" i="30"/>
  <c r="CO83" i="30"/>
  <c r="CX83" i="30"/>
  <c r="DG83" i="30"/>
  <c r="L84" i="30"/>
  <c r="M84" i="30" s="1"/>
  <c r="U84" i="30"/>
  <c r="AD84" i="30"/>
  <c r="AE84" i="30" s="1"/>
  <c r="AM84" i="30"/>
  <c r="AV84" i="30"/>
  <c r="AW84" i="30" s="1"/>
  <c r="BE84" i="30"/>
  <c r="BN84" i="30"/>
  <c r="BO84" i="30" s="1"/>
  <c r="BW84" i="30"/>
  <c r="CO84" i="30"/>
  <c r="CP84" i="30" s="1"/>
  <c r="CX84" i="30"/>
  <c r="CY84" i="30" s="1"/>
  <c r="DG84" i="30"/>
  <c r="DH84" i="30" s="1"/>
  <c r="L85" i="30"/>
  <c r="U85" i="30"/>
  <c r="V84" i="30" s="1"/>
  <c r="AD85" i="30"/>
  <c r="AM85" i="30"/>
  <c r="AN84" i="30" s="1"/>
  <c r="AV85" i="30"/>
  <c r="BE85" i="30"/>
  <c r="BF84" i="30" s="1"/>
  <c r="BN85" i="30"/>
  <c r="BW85" i="30"/>
  <c r="BX84" i="30" s="1"/>
  <c r="CO85" i="30"/>
  <c r="CX85" i="30"/>
  <c r="DG85" i="30"/>
  <c r="L86" i="30"/>
  <c r="M86" i="30"/>
  <c r="U86" i="30"/>
  <c r="AD86" i="30"/>
  <c r="AE86" i="30"/>
  <c r="AM86" i="30"/>
  <c r="AV86" i="30"/>
  <c r="AW86" i="30"/>
  <c r="BE86" i="30"/>
  <c r="BN86" i="30"/>
  <c r="BO86" i="30"/>
  <c r="BW86" i="30"/>
  <c r="CO86" i="30"/>
  <c r="CP86" i="30"/>
  <c r="CX86" i="30"/>
  <c r="DG86" i="30"/>
  <c r="DH86" i="30"/>
  <c r="L87" i="30"/>
  <c r="U87" i="30"/>
  <c r="V86" i="30" s="1"/>
  <c r="AD87" i="30"/>
  <c r="AM87" i="30"/>
  <c r="AN86" i="30" s="1"/>
  <c r="AV87" i="30"/>
  <c r="BE87" i="30"/>
  <c r="BF86" i="30" s="1"/>
  <c r="BN87" i="30"/>
  <c r="BW87" i="30"/>
  <c r="BX86" i="30" s="1"/>
  <c r="CO87" i="30"/>
  <c r="CX87" i="30"/>
  <c r="CY86" i="30" s="1"/>
  <c r="DG87" i="30"/>
  <c r="L88" i="30"/>
  <c r="M88" i="30" s="1"/>
  <c r="U88" i="30"/>
  <c r="V88" i="30" s="1"/>
  <c r="AD88" i="30"/>
  <c r="AE88" i="30" s="1"/>
  <c r="AM88" i="30"/>
  <c r="AN88" i="30" s="1"/>
  <c r="AV88" i="30"/>
  <c r="AW88" i="30" s="1"/>
  <c r="BE88" i="30"/>
  <c r="BF88" i="30" s="1"/>
  <c r="BN88" i="30"/>
  <c r="BO88" i="30" s="1"/>
  <c r="BW88" i="30"/>
  <c r="BX88" i="30" s="1"/>
  <c r="CO88" i="30"/>
  <c r="CP88" i="30" s="1"/>
  <c r="CX88" i="30"/>
  <c r="CY88" i="30" s="1"/>
  <c r="DG88" i="30"/>
  <c r="DH88" i="30" s="1"/>
  <c r="L89" i="30"/>
  <c r="U89" i="30"/>
  <c r="AD89" i="30"/>
  <c r="AM89" i="30"/>
  <c r="AV89" i="30"/>
  <c r="BE89" i="30"/>
  <c r="BN89" i="30"/>
  <c r="BW89" i="30"/>
  <c r="CO89" i="30"/>
  <c r="CX89" i="30"/>
  <c r="DG89" i="30"/>
  <c r="L90" i="30"/>
  <c r="M90" i="30"/>
  <c r="U90" i="30"/>
  <c r="AD90" i="30"/>
  <c r="AE90" i="30"/>
  <c r="AM90" i="30"/>
  <c r="AV90" i="30"/>
  <c r="AW90" i="30"/>
  <c r="BE90" i="30"/>
  <c r="BW90" i="30"/>
  <c r="BX90" i="30"/>
  <c r="CO90" i="30"/>
  <c r="CX90" i="30"/>
  <c r="CY90" i="30"/>
  <c r="DG90" i="30"/>
  <c r="L91" i="30"/>
  <c r="U91" i="30"/>
  <c r="V90" i="30" s="1"/>
  <c r="AD91" i="30"/>
  <c r="AM91" i="30"/>
  <c r="AN90" i="30" s="1"/>
  <c r="AV91" i="30"/>
  <c r="BE91" i="30"/>
  <c r="BF90" i="30" s="1"/>
  <c r="BW91" i="30"/>
  <c r="CO91" i="30"/>
  <c r="CP90" i="30" s="1"/>
  <c r="CX91" i="30"/>
  <c r="DG91" i="30"/>
  <c r="DH90" i="30" s="1"/>
  <c r="L92" i="30"/>
  <c r="M92" i="30"/>
  <c r="U92" i="30"/>
  <c r="AD92" i="30"/>
  <c r="AE92" i="30"/>
  <c r="AM92" i="30"/>
  <c r="AV92" i="30"/>
  <c r="AW92" i="30"/>
  <c r="BE92" i="30"/>
  <c r="BW92" i="30"/>
  <c r="BX92" i="30"/>
  <c r="CO92" i="30"/>
  <c r="CX92" i="30"/>
  <c r="CY92" i="30"/>
  <c r="DG92" i="30"/>
  <c r="L93" i="30"/>
  <c r="U93" i="30"/>
  <c r="V92" i="30" s="1"/>
  <c r="AD93" i="30"/>
  <c r="AM93" i="30"/>
  <c r="AN92" i="30" s="1"/>
  <c r="AV93" i="30"/>
  <c r="BE93" i="30"/>
  <c r="BF92" i="30" s="1"/>
  <c r="BW93" i="30"/>
  <c r="CO93" i="30"/>
  <c r="CP92" i="30" s="1"/>
  <c r="CX93" i="30"/>
  <c r="DG93" i="30"/>
  <c r="DH92" i="30" s="1"/>
  <c r="L94" i="30"/>
  <c r="M94" i="30"/>
  <c r="U94" i="30"/>
  <c r="AD94" i="30"/>
  <c r="AE94" i="30"/>
  <c r="AM94" i="30"/>
  <c r="AV94" i="30"/>
  <c r="AW94" i="30"/>
  <c r="BE94" i="30"/>
  <c r="BW94" i="30"/>
  <c r="BX94" i="30"/>
  <c r="CO94" i="30"/>
  <c r="CX94" i="30"/>
  <c r="CY94" i="30"/>
  <c r="DG94" i="30"/>
  <c r="L95" i="30"/>
  <c r="U95" i="30"/>
  <c r="V94" i="30" s="1"/>
  <c r="AD95" i="30"/>
  <c r="AM95" i="30"/>
  <c r="AN94" i="30" s="1"/>
  <c r="AV95" i="30"/>
  <c r="BE95" i="30"/>
  <c r="BF94" i="30" s="1"/>
  <c r="BW95" i="30"/>
  <c r="CO95" i="30"/>
  <c r="CP94" i="30" s="1"/>
  <c r="CX95" i="30"/>
  <c r="DG95" i="30"/>
  <c r="DH94" i="30" s="1"/>
  <c r="L96" i="30"/>
  <c r="M96" i="30"/>
  <c r="U96" i="30"/>
  <c r="AD96" i="30"/>
  <c r="AE96" i="30"/>
  <c r="AM96" i="30"/>
  <c r="AV96" i="30"/>
  <c r="AW96" i="30"/>
  <c r="BE96" i="30"/>
  <c r="BW96" i="30"/>
  <c r="BX96" i="30"/>
  <c r="CO96" i="30"/>
  <c r="CX96" i="30"/>
  <c r="CY96" i="30"/>
  <c r="DG96" i="30"/>
  <c r="L97" i="30"/>
  <c r="U97" i="30"/>
  <c r="V96" i="30" s="1"/>
  <c r="AD97" i="30"/>
  <c r="AM97" i="30"/>
  <c r="AN96" i="30" s="1"/>
  <c r="AV97" i="30"/>
  <c r="BE97" i="30"/>
  <c r="BF96" i="30" s="1"/>
  <c r="BW97" i="30"/>
  <c r="CO97" i="30"/>
  <c r="CP96" i="30" s="1"/>
  <c r="CX97" i="30"/>
  <c r="DG97" i="30"/>
  <c r="DH96" i="30" s="1"/>
  <c r="L98" i="30"/>
  <c r="M98" i="30"/>
  <c r="U98" i="30"/>
  <c r="AD98" i="30"/>
  <c r="AE98" i="30"/>
  <c r="AM98" i="30"/>
  <c r="AV98" i="30"/>
  <c r="AW98" i="30"/>
  <c r="BE98" i="30"/>
  <c r="BW98" i="30"/>
  <c r="BX98" i="30"/>
  <c r="CO98" i="30"/>
  <c r="CX98" i="30"/>
  <c r="CY98" i="30"/>
  <c r="DG98" i="30"/>
  <c r="L99" i="30"/>
  <c r="U99" i="30"/>
  <c r="V98" i="30" s="1"/>
  <c r="AD99" i="30"/>
  <c r="AM99" i="30"/>
  <c r="AN98" i="30" s="1"/>
  <c r="AV99" i="30"/>
  <c r="BE99" i="30"/>
  <c r="BF98" i="30" s="1"/>
  <c r="BW99" i="30"/>
  <c r="CO99" i="30"/>
  <c r="CP98" i="30" s="1"/>
  <c r="CX99" i="30"/>
  <c r="DG99" i="30"/>
  <c r="DH98" i="30" s="1"/>
  <c r="L100" i="30"/>
  <c r="M100" i="30"/>
  <c r="U100" i="30"/>
  <c r="AD100" i="30"/>
  <c r="AE100" i="30"/>
  <c r="AM100" i="30"/>
  <c r="AV100" i="30"/>
  <c r="AW100" i="30"/>
  <c r="BE100" i="30"/>
  <c r="BW100" i="30"/>
  <c r="BX100" i="30"/>
  <c r="CO100" i="30"/>
  <c r="CX100" i="30"/>
  <c r="CY100" i="30"/>
  <c r="DG100" i="30"/>
  <c r="L101" i="30"/>
  <c r="U101" i="30"/>
  <c r="V100" i="30" s="1"/>
  <c r="AD101" i="30"/>
  <c r="AM101" i="30"/>
  <c r="AN100" i="30" s="1"/>
  <c r="AV101" i="30"/>
  <c r="BE101" i="30"/>
  <c r="BF100" i="30" s="1"/>
  <c r="BW101" i="30"/>
  <c r="CO101" i="30"/>
  <c r="CP100" i="30" s="1"/>
  <c r="CX101" i="30"/>
  <c r="DG101" i="30"/>
  <c r="DH100" i="30" s="1"/>
  <c r="L102" i="30"/>
  <c r="M102" i="30"/>
  <c r="U102" i="30"/>
  <c r="AD102" i="30"/>
  <c r="AE102" i="30"/>
  <c r="AV102" i="30"/>
  <c r="BE102" i="30"/>
  <c r="BF102" i="30"/>
  <c r="BW102" i="30"/>
  <c r="CO102" i="30"/>
  <c r="CP102" i="30"/>
  <c r="CX102" i="30"/>
  <c r="DG102" i="30"/>
  <c r="DH102" i="30"/>
  <c r="L103" i="30"/>
  <c r="U103" i="30"/>
  <c r="V102" i="30" s="1"/>
  <c r="AD103" i="30"/>
  <c r="AV103" i="30"/>
  <c r="AW102" i="30" s="1"/>
  <c r="BE103" i="30"/>
  <c r="BW103" i="30"/>
  <c r="BX102" i="30" s="1"/>
  <c r="CO103" i="30"/>
  <c r="CX103" i="30"/>
  <c r="CY102" i="30" s="1"/>
  <c r="DG103" i="30"/>
  <c r="L104" i="30"/>
  <c r="M104" i="30" s="1"/>
  <c r="U104" i="30"/>
  <c r="V104" i="30" s="1"/>
  <c r="AD104" i="30"/>
  <c r="AE104" i="30" s="1"/>
  <c r="AV104" i="30"/>
  <c r="AW104" i="30" s="1"/>
  <c r="BE104" i="30"/>
  <c r="BF104" i="30" s="1"/>
  <c r="BW104" i="30"/>
  <c r="BX104" i="30" s="1"/>
  <c r="CO104" i="30"/>
  <c r="CP104" i="30" s="1"/>
  <c r="CX104" i="30"/>
  <c r="CY104" i="30" s="1"/>
  <c r="DG104" i="30"/>
  <c r="DH104" i="30" s="1"/>
  <c r="L105" i="30"/>
  <c r="U105" i="30"/>
  <c r="AD105" i="30"/>
  <c r="AV105" i="30"/>
  <c r="BE105" i="30"/>
  <c r="BW105" i="30"/>
  <c r="CO105" i="30"/>
  <c r="CX105" i="30"/>
  <c r="DG105" i="30"/>
  <c r="L106" i="30"/>
  <c r="M106" i="30"/>
  <c r="U106" i="30"/>
  <c r="AD106" i="30"/>
  <c r="AE106" i="30"/>
  <c r="AV106" i="30"/>
  <c r="BE106" i="30"/>
  <c r="BF106" i="30"/>
  <c r="CO106" i="30"/>
  <c r="CX106" i="30"/>
  <c r="CY106" i="30"/>
  <c r="DG106" i="30"/>
  <c r="L107" i="30"/>
  <c r="U107" i="30"/>
  <c r="V106" i="30" s="1"/>
  <c r="AD107" i="30"/>
  <c r="AV107" i="30"/>
  <c r="AW106" i="30" s="1"/>
  <c r="BE107" i="30"/>
  <c r="CO107" i="30"/>
  <c r="CP106" i="30" s="1"/>
  <c r="CX107" i="30"/>
  <c r="DG107" i="30"/>
  <c r="DH106" i="30" s="1"/>
  <c r="L108" i="30"/>
  <c r="M108" i="30"/>
  <c r="U108" i="30"/>
  <c r="AD108" i="30"/>
  <c r="AE108" i="30"/>
  <c r="AV108" i="30"/>
  <c r="BE108" i="30"/>
  <c r="BF108" i="30"/>
  <c r="CO108" i="30"/>
  <c r="CX108" i="30"/>
  <c r="CY108" i="30"/>
  <c r="DG108" i="30"/>
  <c r="L109" i="30"/>
  <c r="U109" i="30"/>
  <c r="V108" i="30" s="1"/>
  <c r="AD109" i="30"/>
  <c r="AV109" i="30"/>
  <c r="AW108" i="30" s="1"/>
  <c r="BE109" i="30"/>
  <c r="CO109" i="30"/>
  <c r="CP108" i="30" s="1"/>
  <c r="CX109" i="30"/>
  <c r="DG109" i="30"/>
  <c r="DH108" i="30" s="1"/>
  <c r="L110" i="30"/>
  <c r="M110" i="30"/>
  <c r="U110" i="30"/>
  <c r="AD110" i="30"/>
  <c r="AE110" i="30"/>
  <c r="AV110" i="30"/>
  <c r="CO110" i="30"/>
  <c r="CP110" i="30"/>
  <c r="CX110" i="30"/>
  <c r="DG110" i="30"/>
  <c r="DH110" i="30"/>
  <c r="L111" i="30"/>
  <c r="U111" i="30"/>
  <c r="V110" i="30" s="1"/>
  <c r="AD111" i="30"/>
  <c r="AV111" i="30"/>
  <c r="AW110" i="30" s="1"/>
  <c r="CO111" i="30"/>
  <c r="CX111" i="30"/>
  <c r="CY110" i="30" s="1"/>
  <c r="DG111" i="30"/>
  <c r="L112" i="30"/>
  <c r="M112" i="30" s="1"/>
  <c r="U112" i="30"/>
  <c r="V112" i="30" s="1"/>
  <c r="AD112" i="30"/>
  <c r="AE112" i="30" s="1"/>
  <c r="AV112" i="30"/>
  <c r="AW112" i="30" s="1"/>
  <c r="CO112" i="30"/>
  <c r="CP112" i="30" s="1"/>
  <c r="CX112" i="30"/>
  <c r="CY112" i="30" s="1"/>
  <c r="DG112" i="30"/>
  <c r="DH112" i="30" s="1"/>
  <c r="L113" i="30"/>
  <c r="U113" i="30"/>
  <c r="AD113" i="30"/>
  <c r="AV113" i="30"/>
  <c r="CO113" i="30"/>
  <c r="CX113" i="30"/>
  <c r="DG113" i="30"/>
  <c r="U114" i="30"/>
  <c r="V114" i="30"/>
  <c r="AD114" i="30"/>
  <c r="CO114" i="30"/>
  <c r="CP114" i="30"/>
  <c r="CX114" i="30"/>
  <c r="DG114" i="30"/>
  <c r="DH114" i="30"/>
  <c r="U115" i="30"/>
  <c r="AD115" i="30"/>
  <c r="AE114" i="30" s="1"/>
  <c r="CO115" i="30"/>
  <c r="CX115" i="30"/>
  <c r="CY114" i="30" s="1"/>
  <c r="DG115" i="30"/>
  <c r="U116" i="30"/>
  <c r="V116" i="30" s="1"/>
  <c r="AD116" i="30"/>
  <c r="AE116" i="30" s="1"/>
  <c r="CO116" i="30"/>
  <c r="CP116" i="30" s="1"/>
  <c r="CX116" i="30"/>
  <c r="CY116" i="30" s="1"/>
  <c r="DG116" i="30"/>
  <c r="DH116" i="30" s="1"/>
  <c r="U117" i="30"/>
  <c r="AD117" i="30"/>
  <c r="CO117" i="30"/>
  <c r="CX117" i="30"/>
  <c r="DG117" i="30"/>
  <c r="U118" i="30"/>
  <c r="V118" i="30"/>
  <c r="AD118" i="30"/>
  <c r="CO118" i="30"/>
  <c r="CP118" i="30"/>
  <c r="CX118" i="30"/>
  <c r="DG118" i="30"/>
  <c r="DH118" i="30"/>
  <c r="U119" i="30"/>
  <c r="AD119" i="30"/>
  <c r="AE118" i="30" s="1"/>
  <c r="CO119" i="30"/>
  <c r="CX119" i="30"/>
  <c r="CY118" i="30" s="1"/>
  <c r="DG119" i="30"/>
  <c r="U120" i="30"/>
  <c r="V120" i="30" s="1"/>
  <c r="CO120" i="30"/>
  <c r="CP120" i="30" s="1"/>
  <c r="CX120" i="30"/>
  <c r="CY120" i="30" s="1"/>
  <c r="U121" i="30"/>
  <c r="CO121" i="30"/>
  <c r="CX121" i="30"/>
  <c r="U122" i="30"/>
  <c r="V122" i="30"/>
  <c r="CO122" i="30"/>
  <c r="CX122" i="30"/>
  <c r="CY122" i="30"/>
  <c r="U123" i="30"/>
  <c r="CO123" i="30"/>
  <c r="CP122" i="30" s="1"/>
  <c r="CX123" i="30"/>
  <c r="U124" i="30"/>
  <c r="V124" i="30" s="1"/>
  <c r="CO124" i="30"/>
  <c r="CP124" i="30" s="1"/>
  <c r="CX124" i="30"/>
  <c r="CY124" i="30" s="1"/>
  <c r="U125" i="30"/>
  <c r="CO125" i="30"/>
  <c r="CX125" i="30"/>
  <c r="U126" i="30"/>
  <c r="V126" i="30"/>
  <c r="CO126" i="30"/>
  <c r="CX126" i="30"/>
  <c r="CY126" i="30"/>
  <c r="U127" i="30"/>
  <c r="CO127" i="30"/>
  <c r="CP126" i="30" s="1"/>
  <c r="CX127" i="30"/>
  <c r="U128" i="30"/>
  <c r="V128" i="30" s="1"/>
  <c r="CX128" i="30"/>
  <c r="CY128" i="30" s="1"/>
  <c r="U129" i="30"/>
  <c r="CX129" i="30"/>
  <c r="U130" i="30"/>
  <c r="V130" i="30" s="1"/>
  <c r="CX130" i="30"/>
  <c r="CY130" i="30" s="1"/>
  <c r="U131" i="30"/>
  <c r="CX131" i="30"/>
  <c r="U132" i="30"/>
  <c r="V132" i="30" s="1"/>
  <c r="CX132" i="30"/>
  <c r="CY132" i="30" s="1"/>
  <c r="U133" i="30"/>
  <c r="CX133" i="30"/>
  <c r="U134" i="30"/>
  <c r="V134" i="30" s="1"/>
  <c r="CX134" i="30"/>
  <c r="CY134" i="30" s="1"/>
  <c r="U135" i="30"/>
  <c r="CX135" i="30"/>
  <c r="U136" i="30"/>
  <c r="V136" i="30" s="1"/>
  <c r="CX136" i="30"/>
  <c r="CY136" i="30" s="1"/>
  <c r="U137" i="30"/>
  <c r="CX137" i="30"/>
  <c r="U138" i="30"/>
  <c r="V138" i="30" s="1"/>
  <c r="U139" i="30"/>
  <c r="B3" i="29"/>
  <c r="AD3" i="29"/>
  <c r="BF3" i="29"/>
  <c r="C4" i="29"/>
  <c r="F4" i="29"/>
  <c r="G4" i="29"/>
  <c r="H4" i="29"/>
  <c r="K4" i="29"/>
  <c r="L4" i="29"/>
  <c r="M4" i="29"/>
  <c r="Q4" i="29"/>
  <c r="T4" i="29"/>
  <c r="U4" i="29"/>
  <c r="V4" i="29"/>
  <c r="Y4" i="29"/>
  <c r="Z4" i="29"/>
  <c r="AA4" i="29"/>
  <c r="AE4" i="29"/>
  <c r="AH4" i="29"/>
  <c r="AI4" i="29"/>
  <c r="AJ4" i="29"/>
  <c r="AM4" i="29"/>
  <c r="AN4" i="29"/>
  <c r="AO4" i="29"/>
  <c r="AS4" i="29"/>
  <c r="AV4" i="29"/>
  <c r="AW4" i="29"/>
  <c r="AX4" i="29"/>
  <c r="BA4" i="29"/>
  <c r="BB4" i="29"/>
  <c r="BC4" i="29"/>
  <c r="BG4" i="29"/>
  <c r="BJ4" i="29"/>
  <c r="BK4" i="29"/>
  <c r="BL4" i="29"/>
  <c r="BO4" i="29"/>
  <c r="BP4" i="29"/>
  <c r="BQ4" i="29"/>
  <c r="BU4" i="29"/>
  <c r="BX4" i="29"/>
  <c r="BY4" i="29"/>
  <c r="BZ4" i="29"/>
  <c r="CC4" i="29"/>
  <c r="CD4" i="29"/>
  <c r="CE4" i="29"/>
  <c r="F5" i="29"/>
  <c r="G5" i="29"/>
  <c r="B4" i="29" s="1"/>
  <c r="H5" i="29"/>
  <c r="B5" i="29" s="1"/>
  <c r="K5" i="29"/>
  <c r="C3" i="29" s="1"/>
  <c r="L5" i="29"/>
  <c r="M5" i="29"/>
  <c r="C5" i="29" s="1"/>
  <c r="T5" i="29"/>
  <c r="P3" i="29" s="1"/>
  <c r="U5" i="29"/>
  <c r="P4" i="29" s="1"/>
  <c r="V5" i="29"/>
  <c r="P5" i="29" s="1"/>
  <c r="Y5" i="29"/>
  <c r="Q3" i="29" s="1"/>
  <c r="Z5" i="29"/>
  <c r="AA5" i="29"/>
  <c r="Q5" i="29" s="1"/>
  <c r="AH5" i="29"/>
  <c r="AI5" i="29"/>
  <c r="AD4" i="29" s="1"/>
  <c r="AJ5" i="29"/>
  <c r="AD5" i="29" s="1"/>
  <c r="AM5" i="29"/>
  <c r="AE3" i="29" s="1"/>
  <c r="AN5" i="29"/>
  <c r="AO5" i="29"/>
  <c r="AE5" i="29" s="1"/>
  <c r="AV5" i="29"/>
  <c r="AR3" i="29" s="1"/>
  <c r="AW5" i="29"/>
  <c r="AR4" i="29" s="1"/>
  <c r="AX5" i="29"/>
  <c r="AR5" i="29" s="1"/>
  <c r="BA5" i="29"/>
  <c r="AS3" i="29" s="1"/>
  <c r="BB5" i="29"/>
  <c r="BC5" i="29"/>
  <c r="AS5" i="29" s="1"/>
  <c r="BJ5" i="29"/>
  <c r="BK5" i="29"/>
  <c r="BF4" i="29" s="1"/>
  <c r="BL5" i="29"/>
  <c r="BF5" i="29" s="1"/>
  <c r="BO5" i="29"/>
  <c r="BG3" i="29" s="1"/>
  <c r="BP5" i="29"/>
  <c r="BQ5" i="29"/>
  <c r="BG5" i="29" s="1"/>
  <c r="BX5" i="29"/>
  <c r="BT3" i="29" s="1"/>
  <c r="BY5" i="29"/>
  <c r="BT4" i="29" s="1"/>
  <c r="BZ5" i="29"/>
  <c r="BT5" i="29" s="1"/>
  <c r="CC5" i="29"/>
  <c r="BU3" i="29" s="1"/>
  <c r="CD5" i="29"/>
  <c r="CE5" i="29"/>
  <c r="BU5" i="29" s="1"/>
  <c r="K6" i="28"/>
  <c r="L6" i="28"/>
  <c r="L7" i="28" s="1"/>
  <c r="B3" i="28" s="1"/>
  <c r="P6" i="28"/>
  <c r="Q6" i="28"/>
  <c r="U6" i="28"/>
  <c r="V6" i="28"/>
  <c r="V7" i="28" s="1"/>
  <c r="D3" i="28" s="1"/>
  <c r="Z6" i="28"/>
  <c r="AA6" i="28"/>
  <c r="AE6" i="28"/>
  <c r="AF6" i="28"/>
  <c r="AF7" i="28" s="1"/>
  <c r="F3" i="28" s="1"/>
  <c r="AJ6" i="28"/>
  <c r="AK6" i="28"/>
  <c r="Q7" i="28"/>
  <c r="C3" i="28" s="1"/>
  <c r="AA7" i="28"/>
  <c r="E3" i="28" s="1"/>
  <c r="AK7" i="28"/>
  <c r="G3" i="28" s="1"/>
  <c r="K13" i="28"/>
  <c r="L13" i="28"/>
  <c r="P13" i="28"/>
  <c r="Q13" i="28"/>
  <c r="U13" i="28"/>
  <c r="V13" i="28"/>
  <c r="Z13" i="28"/>
  <c r="AA13" i="28"/>
  <c r="AE13" i="28"/>
  <c r="AF13" i="28"/>
  <c r="AJ13" i="28"/>
  <c r="AK13" i="28"/>
  <c r="AK14" i="28" s="1"/>
  <c r="G4" i="28" s="1"/>
  <c r="L14" i="28"/>
  <c r="B4" i="28" s="1"/>
  <c r="Q14" i="28"/>
  <c r="C4" i="28" s="1"/>
  <c r="K20" i="28"/>
  <c r="L20" i="28"/>
  <c r="L21" i="28" s="1"/>
  <c r="B5" i="28" s="1"/>
  <c r="P20" i="28"/>
  <c r="Q20" i="28"/>
  <c r="U20" i="28"/>
  <c r="V20" i="28"/>
  <c r="Z20" i="28"/>
  <c r="AA20" i="28"/>
  <c r="AE20" i="28"/>
  <c r="AF20" i="28"/>
  <c r="AF21" i="28" s="1"/>
  <c r="F5" i="28" s="1"/>
  <c r="AJ20" i="28"/>
  <c r="AK20" i="28"/>
  <c r="V21" i="28"/>
  <c r="D5" i="28" s="1"/>
  <c r="AA21" i="28"/>
  <c r="E5" i="28" s="1"/>
  <c r="L3" i="27"/>
  <c r="B3" i="27" s="1"/>
  <c r="Q3" i="27"/>
  <c r="V3" i="27"/>
  <c r="AA3" i="27"/>
  <c r="C3" i="27" s="1"/>
  <c r="AF3" i="27"/>
  <c r="AK3" i="27"/>
  <c r="AP3" i="27"/>
  <c r="D3" i="27" s="1"/>
  <c r="AU3" i="27"/>
  <c r="AZ3" i="27"/>
  <c r="BE3" i="27"/>
  <c r="E3" i="27" s="1"/>
  <c r="BJ3" i="27"/>
  <c r="E4" i="27" s="1"/>
  <c r="BO3" i="27"/>
  <c r="BT3" i="27"/>
  <c r="F3" i="27" s="1"/>
  <c r="BY3" i="27"/>
  <c r="CD3" i="27"/>
  <c r="CI3" i="27"/>
  <c r="G3" i="27" s="1"/>
  <c r="CN3" i="27"/>
  <c r="G4" i="27" s="1"/>
  <c r="CS3" i="27"/>
  <c r="G5" i="27" s="1"/>
  <c r="B4" i="27"/>
  <c r="C4" i="27"/>
  <c r="D4" i="27"/>
  <c r="F4" i="27"/>
  <c r="F6" i="27" s="1"/>
  <c r="B5" i="27"/>
  <c r="C5" i="27"/>
  <c r="D5" i="27"/>
  <c r="D7" i="27" s="1"/>
  <c r="D8" i="27" s="1"/>
  <c r="E5" i="27"/>
  <c r="F5" i="27"/>
  <c r="C6" i="27"/>
  <c r="E7" i="27"/>
  <c r="E8" i="27" s="1"/>
  <c r="B3" i="26"/>
  <c r="B6" i="26" s="1"/>
  <c r="F3" i="26"/>
  <c r="L3" i="26"/>
  <c r="Q3" i="26"/>
  <c r="V3" i="26"/>
  <c r="AA3" i="26"/>
  <c r="C3" i="26" s="1"/>
  <c r="AF3" i="26"/>
  <c r="AK3" i="26"/>
  <c r="AP3" i="26"/>
  <c r="D3" i="26" s="1"/>
  <c r="D6" i="26" s="1"/>
  <c r="AU3" i="26"/>
  <c r="D4" i="26" s="1"/>
  <c r="AZ3" i="26"/>
  <c r="BE3" i="26"/>
  <c r="E3" i="26" s="1"/>
  <c r="BJ3" i="26"/>
  <c r="E4" i="26" s="1"/>
  <c r="BO3" i="26"/>
  <c r="BT3" i="26"/>
  <c r="BY3" i="26"/>
  <c r="CD3" i="26"/>
  <c r="F5" i="26" s="1"/>
  <c r="F7" i="26" s="1"/>
  <c r="F8" i="26" s="1"/>
  <c r="CI3" i="26"/>
  <c r="G3" i="26" s="1"/>
  <c r="CN3" i="26"/>
  <c r="CS3" i="26"/>
  <c r="B4" i="26"/>
  <c r="B7" i="26" s="1"/>
  <c r="B8" i="26" s="1"/>
  <c r="C4" i="26"/>
  <c r="F4" i="26"/>
  <c r="G4" i="26"/>
  <c r="B5" i="26"/>
  <c r="C5" i="26"/>
  <c r="D5" i="26"/>
  <c r="E5" i="26"/>
  <c r="G5" i="26"/>
  <c r="B3" i="25"/>
  <c r="C4" i="25"/>
  <c r="H4" i="25"/>
  <c r="I4" i="25"/>
  <c r="J4" i="25"/>
  <c r="N4" i="25"/>
  <c r="O4" i="25"/>
  <c r="P4" i="25"/>
  <c r="T4" i="25"/>
  <c r="U4" i="25"/>
  <c r="V4" i="25"/>
  <c r="B5" i="25"/>
  <c r="D5" i="25"/>
  <c r="H5" i="25"/>
  <c r="I5" i="25"/>
  <c r="B4" i="25" s="1"/>
  <c r="B6" i="25" s="1"/>
  <c r="J5" i="25"/>
  <c r="N5" i="25"/>
  <c r="C3" i="25" s="1"/>
  <c r="O5" i="25"/>
  <c r="P5" i="25"/>
  <c r="C5" i="25" s="1"/>
  <c r="T5" i="25"/>
  <c r="D3" i="25" s="1"/>
  <c r="U5" i="25"/>
  <c r="D4" i="25" s="1"/>
  <c r="V5" i="25"/>
  <c r="J3" i="24"/>
  <c r="Q3" i="24"/>
  <c r="R3" i="24" s="1"/>
  <c r="B4" i="24" s="1"/>
  <c r="X3" i="24"/>
  <c r="AE3" i="24"/>
  <c r="AF3" i="24" s="1"/>
  <c r="C3" i="24" s="1"/>
  <c r="AL3" i="24"/>
  <c r="AS3" i="24"/>
  <c r="AT3" i="24" s="1"/>
  <c r="C5" i="24" s="1"/>
  <c r="AZ3" i="24"/>
  <c r="BG3" i="24"/>
  <c r="BH3" i="24" s="1"/>
  <c r="D4" i="24" s="1"/>
  <c r="BN3" i="24"/>
  <c r="J5" i="24"/>
  <c r="Q5" i="24"/>
  <c r="X5" i="24"/>
  <c r="AE5" i="24"/>
  <c r="AL5" i="24"/>
  <c r="AS5" i="24"/>
  <c r="AZ5" i="24"/>
  <c r="BG5" i="24"/>
  <c r="BN5" i="24"/>
  <c r="J7" i="24"/>
  <c r="Q7" i="24"/>
  <c r="X7" i="24"/>
  <c r="Y3" i="24" s="1"/>
  <c r="B5" i="24" s="1"/>
  <c r="AE7" i="24"/>
  <c r="AL7" i="24"/>
  <c r="AS7" i="24"/>
  <c r="AZ7" i="24"/>
  <c r="BA3" i="24" s="1"/>
  <c r="D3" i="24" s="1"/>
  <c r="BG7" i="24"/>
  <c r="BN7" i="24"/>
  <c r="J9" i="24"/>
  <c r="K3" i="24" s="1"/>
  <c r="B3" i="24" s="1"/>
  <c r="Q9" i="24"/>
  <c r="X9" i="24"/>
  <c r="AE9" i="24"/>
  <c r="AL9" i="24"/>
  <c r="AM3" i="24" s="1"/>
  <c r="C4" i="24" s="1"/>
  <c r="AS9" i="24"/>
  <c r="AZ9" i="24"/>
  <c r="BG9" i="24"/>
  <c r="BN9" i="24"/>
  <c r="BO3" i="24" s="1"/>
  <c r="D5" i="24" s="1"/>
  <c r="J11" i="24"/>
  <c r="Q11" i="24"/>
  <c r="X11" i="24"/>
  <c r="AE11" i="24"/>
  <c r="AL11" i="24"/>
  <c r="AS11" i="24"/>
  <c r="AZ11" i="24"/>
  <c r="BG11" i="24"/>
  <c r="BN11" i="24"/>
  <c r="J13" i="24"/>
  <c r="Q13" i="24"/>
  <c r="X13" i="24"/>
  <c r="AE13" i="24"/>
  <c r="AL13" i="24"/>
  <c r="AS13" i="24"/>
  <c r="AZ13" i="24"/>
  <c r="BG13" i="24"/>
  <c r="BN13" i="24"/>
  <c r="J15" i="24"/>
  <c r="Q15" i="24"/>
  <c r="X15" i="24"/>
  <c r="AE15" i="24"/>
  <c r="AL15" i="24"/>
  <c r="AS15" i="24"/>
  <c r="AZ15" i="24"/>
  <c r="BG15" i="24"/>
  <c r="BN15" i="24"/>
  <c r="J17" i="24"/>
  <c r="Q17" i="24"/>
  <c r="X17" i="24"/>
  <c r="AE17" i="24"/>
  <c r="AL17" i="24"/>
  <c r="AS17" i="24"/>
  <c r="AZ17" i="24"/>
  <c r="BG17" i="24"/>
  <c r="BN17" i="24"/>
  <c r="J19" i="24"/>
  <c r="Q19" i="24"/>
  <c r="X19" i="24"/>
  <c r="AE19" i="24"/>
  <c r="AL19" i="24"/>
  <c r="AS19" i="24"/>
  <c r="AZ19" i="24"/>
  <c r="BG19" i="24"/>
  <c r="BN19" i="24"/>
  <c r="J21" i="24"/>
  <c r="Q21" i="24"/>
  <c r="X21" i="24"/>
  <c r="AE21" i="24"/>
  <c r="AL21" i="24"/>
  <c r="AS21" i="24"/>
  <c r="AZ21" i="24"/>
  <c r="BG21" i="24"/>
  <c r="BN21" i="24"/>
  <c r="J23" i="24"/>
  <c r="Q23" i="24"/>
  <c r="X23" i="24"/>
  <c r="AE23" i="24"/>
  <c r="AL23" i="24"/>
  <c r="AS23" i="24"/>
  <c r="AZ23" i="24"/>
  <c r="BG23" i="24"/>
  <c r="BN23" i="24"/>
  <c r="J25" i="24"/>
  <c r="Q25" i="24"/>
  <c r="X25" i="24"/>
  <c r="AE25" i="24"/>
  <c r="AL25" i="24"/>
  <c r="AS25" i="24"/>
  <c r="AZ25" i="24"/>
  <c r="BG25" i="24"/>
  <c r="BN25" i="24"/>
  <c r="J27" i="24"/>
  <c r="Q27" i="24"/>
  <c r="X27" i="24"/>
  <c r="AE27" i="24"/>
  <c r="AL27" i="24"/>
  <c r="AS27" i="24"/>
  <c r="AZ27" i="24"/>
  <c r="BG27" i="24"/>
  <c r="BN27" i="24"/>
  <c r="J29" i="24"/>
  <c r="Q29" i="24"/>
  <c r="X29" i="24"/>
  <c r="AE29" i="24"/>
  <c r="AL29" i="24"/>
  <c r="AS29" i="24"/>
  <c r="AZ29" i="24"/>
  <c r="BG29" i="24"/>
  <c r="BN29" i="24"/>
  <c r="J31" i="24"/>
  <c r="Q31" i="24"/>
  <c r="X31" i="24"/>
  <c r="AE31" i="24"/>
  <c r="AL31" i="24"/>
  <c r="AS31" i="24"/>
  <c r="AZ31" i="24"/>
  <c r="BG31" i="24"/>
  <c r="BN31" i="24"/>
  <c r="J33" i="24"/>
  <c r="Q33" i="24"/>
  <c r="X33" i="24"/>
  <c r="AE33" i="24"/>
  <c r="AL33" i="24"/>
  <c r="AS33" i="24"/>
  <c r="AZ33" i="24"/>
  <c r="BG33" i="24"/>
  <c r="BN33" i="24"/>
  <c r="J35" i="24"/>
  <c r="Q35" i="24"/>
  <c r="X35" i="24"/>
  <c r="AE35" i="24"/>
  <c r="AL35" i="24"/>
  <c r="AS35" i="24"/>
  <c r="AZ35" i="24"/>
  <c r="BG35" i="24"/>
  <c r="BN35" i="24"/>
  <c r="J37" i="24"/>
  <c r="Q37" i="24"/>
  <c r="X37" i="24"/>
  <c r="AE37" i="24"/>
  <c r="AL37" i="24"/>
  <c r="AS37" i="24"/>
  <c r="AZ37" i="24"/>
  <c r="BG37" i="24"/>
  <c r="BN37" i="24"/>
  <c r="J39" i="24"/>
  <c r="Q39" i="24"/>
  <c r="X39" i="24"/>
  <c r="AE39" i="24"/>
  <c r="AL39" i="24"/>
  <c r="AS39" i="24"/>
  <c r="AZ39" i="24"/>
  <c r="BG39" i="24"/>
  <c r="BN39" i="24"/>
  <c r="J41" i="24"/>
  <c r="Q41" i="24"/>
  <c r="X41" i="24"/>
  <c r="AE41" i="24"/>
  <c r="AL41" i="24"/>
  <c r="AS41" i="24"/>
  <c r="AZ41" i="24"/>
  <c r="BG41" i="24"/>
  <c r="BN41" i="24"/>
  <c r="J43" i="24"/>
  <c r="Q43" i="24"/>
  <c r="X43" i="24"/>
  <c r="AE43" i="24"/>
  <c r="AL43" i="24"/>
  <c r="AS43" i="24"/>
  <c r="AZ43" i="24"/>
  <c r="BG43" i="24"/>
  <c r="BN43" i="24"/>
  <c r="J45" i="24"/>
  <c r="Q45" i="24"/>
  <c r="X45" i="24"/>
  <c r="AE45" i="24"/>
  <c r="AL45" i="24"/>
  <c r="AS45" i="24"/>
  <c r="AZ45" i="24"/>
  <c r="BG45" i="24"/>
  <c r="BN45" i="24"/>
  <c r="J47" i="24"/>
  <c r="Q47" i="24"/>
  <c r="X47" i="24"/>
  <c r="AE47" i="24"/>
  <c r="AL47" i="24"/>
  <c r="AS47" i="24"/>
  <c r="AZ47" i="24"/>
  <c r="BG47" i="24"/>
  <c r="BN47" i="24"/>
  <c r="J49" i="24"/>
  <c r="Q49" i="24"/>
  <c r="X49" i="24"/>
  <c r="AE49" i="24"/>
  <c r="AL49" i="24"/>
  <c r="AS49" i="24"/>
  <c r="AZ49" i="24"/>
  <c r="BG49" i="24"/>
  <c r="BN49" i="24"/>
  <c r="J51" i="24"/>
  <c r="Q51" i="24"/>
  <c r="X51" i="24"/>
  <c r="AE51" i="24"/>
  <c r="AL51" i="24"/>
  <c r="AS51" i="24"/>
  <c r="AZ51" i="24"/>
  <c r="BG51" i="24"/>
  <c r="BN51" i="24"/>
  <c r="J53" i="24"/>
  <c r="Q53" i="24"/>
  <c r="X53" i="24"/>
  <c r="AE53" i="24"/>
  <c r="AL53" i="24"/>
  <c r="AS53" i="24"/>
  <c r="AZ53" i="24"/>
  <c r="BG53" i="24"/>
  <c r="BN53" i="24"/>
  <c r="J55" i="24"/>
  <c r="Q55" i="24"/>
  <c r="X55" i="24"/>
  <c r="AE55" i="24"/>
  <c r="AL55" i="24"/>
  <c r="AS55" i="24"/>
  <c r="AZ55" i="24"/>
  <c r="BG55" i="24"/>
  <c r="BN55" i="24"/>
  <c r="J57" i="24"/>
  <c r="Q57" i="24"/>
  <c r="X57" i="24"/>
  <c r="AE57" i="24"/>
  <c r="AL57" i="24"/>
  <c r="AS57" i="24"/>
  <c r="AZ57" i="24"/>
  <c r="BG57" i="24"/>
  <c r="BN57" i="24"/>
  <c r="J59" i="24"/>
  <c r="Q59" i="24"/>
  <c r="X59" i="24"/>
  <c r="AE59" i="24"/>
  <c r="AL59" i="24"/>
  <c r="AS59" i="24"/>
  <c r="AZ59" i="24"/>
  <c r="BG59" i="24"/>
  <c r="BN59" i="24"/>
  <c r="J61" i="24"/>
  <c r="Q61" i="24"/>
  <c r="X61" i="24"/>
  <c r="AE61" i="24"/>
  <c r="AL61" i="24"/>
  <c r="AS61" i="24"/>
  <c r="AZ61" i="24"/>
  <c r="BG61" i="24"/>
  <c r="BN61" i="24"/>
  <c r="J63" i="24"/>
  <c r="Q63" i="24"/>
  <c r="X63" i="24"/>
  <c r="AE63" i="24"/>
  <c r="AL63" i="24"/>
  <c r="AS63" i="24"/>
  <c r="AZ63" i="24"/>
  <c r="BG63" i="24"/>
  <c r="BN63" i="24"/>
  <c r="J65" i="24"/>
  <c r="Q65" i="24"/>
  <c r="X65" i="24"/>
  <c r="AE65" i="24"/>
  <c r="AL65" i="24"/>
  <c r="AS65" i="24"/>
  <c r="AZ65" i="24"/>
  <c r="BG65" i="24"/>
  <c r="BN65" i="24"/>
  <c r="J67" i="24"/>
  <c r="Q67" i="24"/>
  <c r="X67" i="24"/>
  <c r="AE67" i="24"/>
  <c r="AL67" i="24"/>
  <c r="AS67" i="24"/>
  <c r="AZ67" i="24"/>
  <c r="BG67" i="24"/>
  <c r="BN67" i="24"/>
  <c r="J69" i="24"/>
  <c r="Q69" i="24"/>
  <c r="X69" i="24"/>
  <c r="AE69" i="24"/>
  <c r="AL69" i="24"/>
  <c r="AS69" i="24"/>
  <c r="AZ69" i="24"/>
  <c r="BG69" i="24"/>
  <c r="BN69" i="24"/>
  <c r="J71" i="24"/>
  <c r="Q71" i="24"/>
  <c r="X71" i="24"/>
  <c r="AE71" i="24"/>
  <c r="AL71" i="24"/>
  <c r="AS71" i="24"/>
  <c r="AZ71" i="24"/>
  <c r="BG71" i="24"/>
  <c r="BN71" i="24"/>
  <c r="J73" i="24"/>
  <c r="Q73" i="24"/>
  <c r="X73" i="24"/>
  <c r="AE73" i="24"/>
  <c r="AL73" i="24"/>
  <c r="AS73" i="24"/>
  <c r="AZ73" i="24"/>
  <c r="BG73" i="24"/>
  <c r="BN73" i="24"/>
  <c r="J75" i="24"/>
  <c r="Q75" i="24"/>
  <c r="X75" i="24"/>
  <c r="AE75" i="24"/>
  <c r="AL75" i="24"/>
  <c r="AS75" i="24"/>
  <c r="AZ75" i="24"/>
  <c r="BG75" i="24"/>
  <c r="BN75" i="24"/>
  <c r="J77" i="24"/>
  <c r="Q77" i="24"/>
  <c r="X77" i="24"/>
  <c r="AE77" i="24"/>
  <c r="AL77" i="24"/>
  <c r="AS77" i="24"/>
  <c r="AZ77" i="24"/>
  <c r="BG77" i="24"/>
  <c r="BN77" i="24"/>
  <c r="J79" i="24"/>
  <c r="Q79" i="24"/>
  <c r="X79" i="24"/>
  <c r="AE79" i="24"/>
  <c r="AL79" i="24"/>
  <c r="AS79" i="24"/>
  <c r="AZ79" i="24"/>
  <c r="BG79" i="24"/>
  <c r="BN79" i="24"/>
  <c r="J81" i="24"/>
  <c r="Q81" i="24"/>
  <c r="X81" i="24"/>
  <c r="AE81" i="24"/>
  <c r="AL81" i="24"/>
  <c r="AS81" i="24"/>
  <c r="AZ81" i="24"/>
  <c r="BG81" i="24"/>
  <c r="BN81" i="24"/>
  <c r="J83" i="24"/>
  <c r="Q83" i="24"/>
  <c r="X83" i="24"/>
  <c r="AE83" i="24"/>
  <c r="AL83" i="24"/>
  <c r="AS83" i="24"/>
  <c r="AZ83" i="24"/>
  <c r="BG83" i="24"/>
  <c r="BN83" i="24"/>
  <c r="J85" i="24"/>
  <c r="Q85" i="24"/>
  <c r="X85" i="24"/>
  <c r="AE85" i="24"/>
  <c r="AL85" i="24"/>
  <c r="AS85" i="24"/>
  <c r="AZ85" i="24"/>
  <c r="BG85" i="24"/>
  <c r="BN85" i="24"/>
  <c r="J87" i="24"/>
  <c r="Q87" i="24"/>
  <c r="X87" i="24"/>
  <c r="AE87" i="24"/>
  <c r="AL87" i="24"/>
  <c r="AS87" i="24"/>
  <c r="AZ87" i="24"/>
  <c r="BG87" i="24"/>
  <c r="BN87" i="24"/>
  <c r="J89" i="24"/>
  <c r="Q89" i="24"/>
  <c r="X89" i="24"/>
  <c r="AE89" i="24"/>
  <c r="AL89" i="24"/>
  <c r="AS89" i="24"/>
  <c r="AZ89" i="24"/>
  <c r="BG89" i="24"/>
  <c r="BN89" i="24"/>
  <c r="J91" i="24"/>
  <c r="Q91" i="24"/>
  <c r="X91" i="24"/>
  <c r="AE91" i="24"/>
  <c r="AL91" i="24"/>
  <c r="AS91" i="24"/>
  <c r="AZ91" i="24"/>
  <c r="BG91" i="24"/>
  <c r="BN91" i="24"/>
  <c r="J93" i="24"/>
  <c r="Q93" i="24"/>
  <c r="X93" i="24"/>
  <c r="AE93" i="24"/>
  <c r="AL93" i="24"/>
  <c r="AS93" i="24"/>
  <c r="AZ93" i="24"/>
  <c r="BG93" i="24"/>
  <c r="BN93" i="24"/>
  <c r="J95" i="24"/>
  <c r="Q95" i="24"/>
  <c r="X95" i="24"/>
  <c r="AE95" i="24"/>
  <c r="AL95" i="24"/>
  <c r="AS95" i="24"/>
  <c r="AZ95" i="24"/>
  <c r="BG95" i="24"/>
  <c r="BN95" i="24"/>
  <c r="J97" i="24"/>
  <c r="Q97" i="24"/>
  <c r="X97" i="24"/>
  <c r="AE97" i="24"/>
  <c r="AL97" i="24"/>
  <c r="AS97" i="24"/>
  <c r="AZ97" i="24"/>
  <c r="BG97" i="24"/>
  <c r="BN97" i="24"/>
  <c r="J99" i="24"/>
  <c r="Q99" i="24"/>
  <c r="X99" i="24"/>
  <c r="AE99" i="24"/>
  <c r="AL99" i="24"/>
  <c r="AS99" i="24"/>
  <c r="AZ99" i="24"/>
  <c r="BG99" i="24"/>
  <c r="BN99" i="24"/>
  <c r="J101" i="24"/>
  <c r="Q101" i="24"/>
  <c r="X101" i="24"/>
  <c r="AE101" i="24"/>
  <c r="AL101" i="24"/>
  <c r="AS101" i="24"/>
  <c r="AZ101" i="24"/>
  <c r="BG101" i="24"/>
  <c r="BN101" i="24"/>
  <c r="Q103" i="24"/>
  <c r="X103" i="24"/>
  <c r="AE103" i="24"/>
  <c r="AL103" i="24"/>
  <c r="AS103" i="24"/>
  <c r="AZ103" i="24"/>
  <c r="BG103" i="24"/>
  <c r="BN103" i="24"/>
  <c r="Q105" i="24"/>
  <c r="X105" i="24"/>
  <c r="AE105" i="24"/>
  <c r="AL105" i="24"/>
  <c r="AS105" i="24"/>
  <c r="AZ105" i="24"/>
  <c r="BG105" i="24"/>
  <c r="BN105" i="24"/>
  <c r="Q107" i="24"/>
  <c r="X107" i="24"/>
  <c r="AE107" i="24"/>
  <c r="AL107" i="24"/>
  <c r="AS107" i="24"/>
  <c r="AZ107" i="24"/>
  <c r="BG107" i="24"/>
  <c r="BN107" i="24"/>
  <c r="Q109" i="24"/>
  <c r="X109" i="24"/>
  <c r="AE109" i="24"/>
  <c r="AL109" i="24"/>
  <c r="AS109" i="24"/>
  <c r="AZ109" i="24"/>
  <c r="BG109" i="24"/>
  <c r="BN109" i="24"/>
  <c r="Q111" i="24"/>
  <c r="X111" i="24"/>
  <c r="AE111" i="24"/>
  <c r="AL111" i="24"/>
  <c r="AS111" i="24"/>
  <c r="AZ111" i="24"/>
  <c r="BG111" i="24"/>
  <c r="BN111" i="24"/>
  <c r="Q113" i="24"/>
  <c r="X113" i="24"/>
  <c r="AE113" i="24"/>
  <c r="AL113" i="24"/>
  <c r="AS113" i="24"/>
  <c r="AZ113" i="24"/>
  <c r="BG113" i="24"/>
  <c r="BN113" i="24"/>
  <c r="Q115" i="24"/>
  <c r="X115" i="24"/>
  <c r="AE115" i="24"/>
  <c r="AL115" i="24"/>
  <c r="AS115" i="24"/>
  <c r="AZ115" i="24"/>
  <c r="BG115" i="24"/>
  <c r="BN115" i="24"/>
  <c r="Q117" i="24"/>
  <c r="X117" i="24"/>
  <c r="AE117" i="24"/>
  <c r="AL117" i="24"/>
  <c r="AS117" i="24"/>
  <c r="AZ117" i="24"/>
  <c r="BG117" i="24"/>
  <c r="BN117" i="24"/>
  <c r="Q119" i="24"/>
  <c r="X119" i="24"/>
  <c r="AE119" i="24"/>
  <c r="AL119" i="24"/>
  <c r="AS119" i="24"/>
  <c r="AZ119" i="24"/>
  <c r="BG119" i="24"/>
  <c r="BN119" i="24"/>
  <c r="Q121" i="24"/>
  <c r="X121" i="24"/>
  <c r="AE121" i="24"/>
  <c r="AL121" i="24"/>
  <c r="AS121" i="24"/>
  <c r="AZ121" i="24"/>
  <c r="BG121" i="24"/>
  <c r="BN121" i="24"/>
  <c r="Q123" i="24"/>
  <c r="X123" i="24"/>
  <c r="AE123" i="24"/>
  <c r="AL123" i="24"/>
  <c r="AS123" i="24"/>
  <c r="AZ123" i="24"/>
  <c r="BG123" i="24"/>
  <c r="BN123" i="24"/>
  <c r="Q125" i="24"/>
  <c r="X125" i="24"/>
  <c r="AE125" i="24"/>
  <c r="AL125" i="24"/>
  <c r="AS125" i="24"/>
  <c r="AZ125" i="24"/>
  <c r="BG125" i="24"/>
  <c r="BN125" i="24"/>
  <c r="Q127" i="24"/>
  <c r="X127" i="24"/>
  <c r="AE127" i="24"/>
  <c r="AL127" i="24"/>
  <c r="AS127" i="24"/>
  <c r="AZ127" i="24"/>
  <c r="BG127" i="24"/>
  <c r="BN127" i="24"/>
  <c r="Q129" i="24"/>
  <c r="X129" i="24"/>
  <c r="AE129" i="24"/>
  <c r="AL129" i="24"/>
  <c r="AS129" i="24"/>
  <c r="AZ129" i="24"/>
  <c r="BG129" i="24"/>
  <c r="BN129" i="24"/>
  <c r="Q131" i="24"/>
  <c r="X131" i="24"/>
  <c r="AE131" i="24"/>
  <c r="AL131" i="24"/>
  <c r="AS131" i="24"/>
  <c r="AZ131" i="24"/>
  <c r="BG131" i="24"/>
  <c r="BN131" i="24"/>
  <c r="Q133" i="24"/>
  <c r="X133" i="24"/>
  <c r="AE133" i="24"/>
  <c r="AL133" i="24"/>
  <c r="AS133" i="24"/>
  <c r="AZ133" i="24"/>
  <c r="BG133" i="24"/>
  <c r="BN133" i="24"/>
  <c r="Q135" i="24"/>
  <c r="X135" i="24"/>
  <c r="AE135" i="24"/>
  <c r="AL135" i="24"/>
  <c r="AS135" i="24"/>
  <c r="AZ135" i="24"/>
  <c r="BG135" i="24"/>
  <c r="BN135" i="24"/>
  <c r="Q137" i="24"/>
  <c r="X137" i="24"/>
  <c r="AE137" i="24"/>
  <c r="AL137" i="24"/>
  <c r="AS137" i="24"/>
  <c r="AZ137" i="24"/>
  <c r="BG137" i="24"/>
  <c r="BN137" i="24"/>
  <c r="Q139" i="24"/>
  <c r="X139" i="24"/>
  <c r="AE139" i="24"/>
  <c r="AL139" i="24"/>
  <c r="AS139" i="24"/>
  <c r="AZ139" i="24"/>
  <c r="BG139" i="24"/>
  <c r="BN139" i="24"/>
  <c r="Q141" i="24"/>
  <c r="X141" i="24"/>
  <c r="AE141" i="24"/>
  <c r="AL141" i="24"/>
  <c r="AS141" i="24"/>
  <c r="AZ141" i="24"/>
  <c r="BG141" i="24"/>
  <c r="BN141" i="24"/>
  <c r="Q143" i="24"/>
  <c r="X143" i="24"/>
  <c r="AE143" i="24"/>
  <c r="AL143" i="24"/>
  <c r="AS143" i="24"/>
  <c r="AZ143" i="24"/>
  <c r="BG143" i="24"/>
  <c r="BN143" i="24"/>
  <c r="Q145" i="24"/>
  <c r="X145" i="24"/>
  <c r="AE145" i="24"/>
  <c r="AL145" i="24"/>
  <c r="AS145" i="24"/>
  <c r="AZ145" i="24"/>
  <c r="BG145" i="24"/>
  <c r="BN145" i="24"/>
  <c r="Q147" i="24"/>
  <c r="AE147" i="24"/>
  <c r="AL147" i="24"/>
  <c r="AS147" i="24"/>
  <c r="AZ147" i="24"/>
  <c r="BG147" i="24"/>
  <c r="BN147" i="24"/>
  <c r="Q149" i="24"/>
  <c r="AE149" i="24"/>
  <c r="AL149" i="24"/>
  <c r="AS149" i="24"/>
  <c r="AZ149" i="24"/>
  <c r="BG149" i="24"/>
  <c r="BN149" i="24"/>
  <c r="AE151" i="24"/>
  <c r="AL151" i="24"/>
  <c r="AS151" i="24"/>
  <c r="AZ151" i="24"/>
  <c r="BG151" i="24"/>
  <c r="BN151" i="24"/>
  <c r="AE153" i="24"/>
  <c r="AL153" i="24"/>
  <c r="AS153" i="24"/>
  <c r="AZ153" i="24"/>
  <c r="BG153" i="24"/>
  <c r="BN153" i="24"/>
  <c r="AE155" i="24"/>
  <c r="AL155" i="24"/>
  <c r="AS155" i="24"/>
  <c r="AZ155" i="24"/>
  <c r="BG155" i="24"/>
  <c r="BN155" i="24"/>
  <c r="AE157" i="24"/>
  <c r="AL157" i="24"/>
  <c r="AS157" i="24"/>
  <c r="BG157" i="24"/>
  <c r="BN157" i="24"/>
  <c r="AE159" i="24"/>
  <c r="AL159" i="24"/>
  <c r="AS159" i="24"/>
  <c r="BG159" i="24"/>
  <c r="BN159" i="24"/>
  <c r="AE161" i="24"/>
  <c r="AL161" i="24"/>
  <c r="AS161" i="24"/>
  <c r="BG161" i="24"/>
  <c r="BN161" i="24"/>
  <c r="AE163" i="24"/>
  <c r="AL163" i="24"/>
  <c r="BG163" i="24"/>
  <c r="BN163" i="24"/>
  <c r="AE165" i="24"/>
  <c r="AL165" i="24"/>
  <c r="BG165" i="24"/>
  <c r="BN165" i="24"/>
  <c r="AE167" i="24"/>
  <c r="AL167" i="24"/>
  <c r="BG167" i="24"/>
  <c r="BN167" i="24"/>
  <c r="AE169" i="24"/>
  <c r="AL169" i="24"/>
  <c r="BG169" i="24"/>
  <c r="BN169" i="24"/>
  <c r="AE171" i="24"/>
  <c r="AL171" i="24"/>
  <c r="BG171" i="24"/>
  <c r="BN171" i="24"/>
  <c r="AE173" i="24"/>
  <c r="AL173" i="24"/>
  <c r="BG173" i="24"/>
  <c r="BN173" i="24"/>
  <c r="AE175" i="24"/>
  <c r="AL175" i="24"/>
  <c r="BG175" i="24"/>
  <c r="BN175" i="24"/>
  <c r="AE177" i="24"/>
  <c r="AL177" i="24"/>
  <c r="BG177" i="24"/>
  <c r="BN177" i="24"/>
  <c r="AE179" i="24"/>
  <c r="AL179" i="24"/>
  <c r="BG179" i="24"/>
  <c r="BN179" i="24"/>
  <c r="AL181" i="24"/>
  <c r="BG181" i="24"/>
  <c r="BN181" i="24"/>
  <c r="BG183" i="24"/>
  <c r="BN183" i="24"/>
  <c r="BG185" i="24"/>
  <c r="BN185" i="24"/>
  <c r="BG187" i="24"/>
  <c r="BN187" i="24"/>
  <c r="BG189" i="24"/>
  <c r="BN189" i="24"/>
  <c r="BG191" i="24"/>
  <c r="BG193" i="24"/>
  <c r="BG195" i="24"/>
  <c r="BG197" i="24"/>
  <c r="BG199" i="24"/>
  <c r="D3" i="23"/>
  <c r="D7" i="23" s="1"/>
  <c r="H3" i="23"/>
  <c r="I3" i="23"/>
  <c r="J3" i="23"/>
  <c r="N3" i="23"/>
  <c r="O3" i="23"/>
  <c r="P3" i="23"/>
  <c r="T3" i="23"/>
  <c r="U3" i="23"/>
  <c r="V3" i="23"/>
  <c r="H4" i="23"/>
  <c r="B3" i="23" s="1"/>
  <c r="I4" i="23"/>
  <c r="B4" i="23" s="1"/>
  <c r="J4" i="23"/>
  <c r="N4" i="23"/>
  <c r="C3" i="23" s="1"/>
  <c r="O4" i="23"/>
  <c r="C4" i="23" s="1"/>
  <c r="P4" i="23"/>
  <c r="C5" i="23" s="1"/>
  <c r="T4" i="23"/>
  <c r="U4" i="23"/>
  <c r="D4" i="23" s="1"/>
  <c r="V4" i="23"/>
  <c r="B5" i="23"/>
  <c r="D5" i="23"/>
  <c r="K4" i="22"/>
  <c r="L4" i="22"/>
  <c r="T4" i="22"/>
  <c r="U4" i="22" s="1"/>
  <c r="AC4" i="22"/>
  <c r="AD4" i="22" s="1"/>
  <c r="AL4" i="22"/>
  <c r="AM4" i="22" s="1"/>
  <c r="AU4" i="22"/>
  <c r="AV4" i="22"/>
  <c r="BD4" i="22"/>
  <c r="BE4" i="22" s="1"/>
  <c r="BM4" i="22"/>
  <c r="BN4" i="22" s="1"/>
  <c r="BV4" i="22"/>
  <c r="BW4" i="22" s="1"/>
  <c r="CE4" i="22"/>
  <c r="CF4" i="22"/>
  <c r="K5" i="22"/>
  <c r="T5" i="22"/>
  <c r="AC5" i="22"/>
  <c r="AL5" i="22"/>
  <c r="AU5" i="22"/>
  <c r="BD5" i="22"/>
  <c r="BM5" i="22"/>
  <c r="BV5" i="22"/>
  <c r="CE5" i="22"/>
  <c r="K6" i="22"/>
  <c r="L6" i="22" s="1"/>
  <c r="T6" i="22"/>
  <c r="U6" i="22"/>
  <c r="AC6" i="22"/>
  <c r="AD6" i="22" s="1"/>
  <c r="AL6" i="22"/>
  <c r="AM6" i="22"/>
  <c r="AU6" i="22"/>
  <c r="AV6" i="22" s="1"/>
  <c r="BD6" i="22"/>
  <c r="BE6" i="22"/>
  <c r="BM6" i="22"/>
  <c r="BN6" i="22" s="1"/>
  <c r="BV6" i="22"/>
  <c r="BW6" i="22"/>
  <c r="CE6" i="22"/>
  <c r="CF6" i="22" s="1"/>
  <c r="K7" i="22"/>
  <c r="T7" i="22"/>
  <c r="AC7" i="22"/>
  <c r="AL7" i="22"/>
  <c r="AU7" i="22"/>
  <c r="BD7" i="22"/>
  <c r="BM7" i="22"/>
  <c r="BV7" i="22"/>
  <c r="CE7" i="22"/>
  <c r="K8" i="22"/>
  <c r="L8" i="22" s="1"/>
  <c r="T8" i="22"/>
  <c r="U8" i="22" s="1"/>
  <c r="AC8" i="22"/>
  <c r="AD8" i="22" s="1"/>
  <c r="AL8" i="22"/>
  <c r="AM8" i="22" s="1"/>
  <c r="AU8" i="22"/>
  <c r="AV8" i="22" s="1"/>
  <c r="BD8" i="22"/>
  <c r="BE8" i="22" s="1"/>
  <c r="BM8" i="22"/>
  <c r="BN8" i="22" s="1"/>
  <c r="BV8" i="22"/>
  <c r="BW8" i="22" s="1"/>
  <c r="CE8" i="22"/>
  <c r="CF8" i="22" s="1"/>
  <c r="K9" i="22"/>
  <c r="T9" i="22"/>
  <c r="AC9" i="22"/>
  <c r="AL9" i="22"/>
  <c r="AU9" i="22"/>
  <c r="BD9" i="22"/>
  <c r="BM9" i="22"/>
  <c r="BV9" i="22"/>
  <c r="CE9" i="22"/>
  <c r="K10" i="22"/>
  <c r="L10" i="22"/>
  <c r="T10" i="22"/>
  <c r="U10" i="22" s="1"/>
  <c r="AC10" i="22"/>
  <c r="AD10" i="22"/>
  <c r="AL10" i="22"/>
  <c r="AM10" i="22" s="1"/>
  <c r="AU10" i="22"/>
  <c r="AV10" i="22"/>
  <c r="BD10" i="22"/>
  <c r="BE10" i="22" s="1"/>
  <c r="BM10" i="22"/>
  <c r="BN10" i="22"/>
  <c r="BV10" i="22"/>
  <c r="BW10" i="22" s="1"/>
  <c r="CE10" i="22"/>
  <c r="CF10" i="22"/>
  <c r="K11" i="22"/>
  <c r="T11" i="22"/>
  <c r="AC11" i="22"/>
  <c r="AL11" i="22"/>
  <c r="AU11" i="22"/>
  <c r="BD11" i="22"/>
  <c r="BM11" i="22"/>
  <c r="BV11" i="22"/>
  <c r="CE11" i="22"/>
  <c r="K12" i="22"/>
  <c r="L12" i="22" s="1"/>
  <c r="T12" i="22"/>
  <c r="U12" i="22" s="1"/>
  <c r="AC12" i="22"/>
  <c r="AD12" i="22" s="1"/>
  <c r="AL12" i="22"/>
  <c r="AM12" i="22" s="1"/>
  <c r="AU12" i="22"/>
  <c r="AV12" i="22" s="1"/>
  <c r="BD12" i="22"/>
  <c r="BE12" i="22" s="1"/>
  <c r="BM12" i="22"/>
  <c r="BN12" i="22" s="1"/>
  <c r="BV12" i="22"/>
  <c r="BW12" i="22" s="1"/>
  <c r="CE12" i="22"/>
  <c r="CF12" i="22" s="1"/>
  <c r="K13" i="22"/>
  <c r="T13" i="22"/>
  <c r="AC13" i="22"/>
  <c r="AL13" i="22"/>
  <c r="AU13" i="22"/>
  <c r="BD13" i="22"/>
  <c r="BM13" i="22"/>
  <c r="BV13" i="22"/>
  <c r="CE13" i="22"/>
  <c r="K14" i="22"/>
  <c r="L14" i="22" s="1"/>
  <c r="T14" i="22"/>
  <c r="AC14" i="22"/>
  <c r="AD14" i="22" s="1"/>
  <c r="AL14" i="22"/>
  <c r="AM14" i="22"/>
  <c r="AU14" i="22"/>
  <c r="AV14" i="22" s="1"/>
  <c r="BD14" i="22"/>
  <c r="BM14" i="22"/>
  <c r="BN14" i="22" s="1"/>
  <c r="BV14" i="22"/>
  <c r="BW14" i="22"/>
  <c r="CE14" i="22"/>
  <c r="CF14" i="22" s="1"/>
  <c r="K15" i="22"/>
  <c r="T15" i="22"/>
  <c r="U14" i="22" s="1"/>
  <c r="AC15" i="22"/>
  <c r="AL15" i="22"/>
  <c r="AU15" i="22"/>
  <c r="BD15" i="22"/>
  <c r="BE14" i="22" s="1"/>
  <c r="BM15" i="22"/>
  <c r="BV15" i="22"/>
  <c r="CE15" i="22"/>
  <c r="K16" i="22"/>
  <c r="L16" i="22" s="1"/>
  <c r="T16" i="22"/>
  <c r="U16" i="22" s="1"/>
  <c r="AC16" i="22"/>
  <c r="AD16" i="22" s="1"/>
  <c r="AL16" i="22"/>
  <c r="AM16" i="22" s="1"/>
  <c r="AU16" i="22"/>
  <c r="AV16" i="22" s="1"/>
  <c r="BD16" i="22"/>
  <c r="BE16" i="22" s="1"/>
  <c r="BM16" i="22"/>
  <c r="BN16" i="22" s="1"/>
  <c r="BV16" i="22"/>
  <c r="BW16" i="22" s="1"/>
  <c r="CE16" i="22"/>
  <c r="CF16" i="22" s="1"/>
  <c r="K17" i="22"/>
  <c r="T17" i="22"/>
  <c r="AC17" i="22"/>
  <c r="AL17" i="22"/>
  <c r="AU17" i="22"/>
  <c r="BD17" i="22"/>
  <c r="BM17" i="22"/>
  <c r="BV17" i="22"/>
  <c r="CE17" i="22"/>
  <c r="K18" i="22"/>
  <c r="L18" i="22"/>
  <c r="T18" i="22"/>
  <c r="U18" i="22" s="1"/>
  <c r="AC18" i="22"/>
  <c r="AD18" i="22"/>
  <c r="AL18" i="22"/>
  <c r="AM18" i="22" s="1"/>
  <c r="AU18" i="22"/>
  <c r="AV18" i="22"/>
  <c r="BD18" i="22"/>
  <c r="BE18" i="22" s="1"/>
  <c r="BM18" i="22"/>
  <c r="BN18" i="22"/>
  <c r="BV18" i="22"/>
  <c r="BW18" i="22" s="1"/>
  <c r="CE18" i="22"/>
  <c r="CF18" i="22"/>
  <c r="K19" i="22"/>
  <c r="T19" i="22"/>
  <c r="AC19" i="22"/>
  <c r="AL19" i="22"/>
  <c r="AU19" i="22"/>
  <c r="BD19" i="22"/>
  <c r="BM19" i="22"/>
  <c r="BV19" i="22"/>
  <c r="CE19" i="22"/>
  <c r="K20" i="22"/>
  <c r="L20" i="22" s="1"/>
  <c r="T20" i="22"/>
  <c r="U20" i="22" s="1"/>
  <c r="AC20" i="22"/>
  <c r="AD20" i="22" s="1"/>
  <c r="AL20" i="22"/>
  <c r="AM20" i="22" s="1"/>
  <c r="AU20" i="22"/>
  <c r="AV20" i="22" s="1"/>
  <c r="BD20" i="22"/>
  <c r="BE20" i="22" s="1"/>
  <c r="BM20" i="22"/>
  <c r="BN20" i="22" s="1"/>
  <c r="BV20" i="22"/>
  <c r="BW20" i="22" s="1"/>
  <c r="CE20" i="22"/>
  <c r="CF20" i="22" s="1"/>
  <c r="K21" i="22"/>
  <c r="T21" i="22"/>
  <c r="AC21" i="22"/>
  <c r="AL21" i="22"/>
  <c r="AU21" i="22"/>
  <c r="BD21" i="22"/>
  <c r="BM21" i="22"/>
  <c r="BV21" i="22"/>
  <c r="CE21" i="22"/>
  <c r="K22" i="22"/>
  <c r="L22" i="22" s="1"/>
  <c r="T22" i="22"/>
  <c r="AC22" i="22"/>
  <c r="AD22" i="22" s="1"/>
  <c r="AL22" i="22"/>
  <c r="AM22" i="22"/>
  <c r="AU22" i="22"/>
  <c r="AV22" i="22" s="1"/>
  <c r="BD22" i="22"/>
  <c r="BM22" i="22"/>
  <c r="BN22" i="22" s="1"/>
  <c r="BV22" i="22"/>
  <c r="BW22" i="22"/>
  <c r="CE22" i="22"/>
  <c r="CF22" i="22" s="1"/>
  <c r="K23" i="22"/>
  <c r="T23" i="22"/>
  <c r="U22" i="22" s="1"/>
  <c r="AC23" i="22"/>
  <c r="AL23" i="22"/>
  <c r="AU23" i="22"/>
  <c r="BD23" i="22"/>
  <c r="BE22" i="22" s="1"/>
  <c r="BM23" i="22"/>
  <c r="BV23" i="22"/>
  <c r="CE23" i="22"/>
  <c r="K24" i="22"/>
  <c r="L24" i="22" s="1"/>
  <c r="T24" i="22"/>
  <c r="U24" i="22" s="1"/>
  <c r="AC24" i="22"/>
  <c r="AD24" i="22" s="1"/>
  <c r="AL24" i="22"/>
  <c r="AM24" i="22" s="1"/>
  <c r="AU24" i="22"/>
  <c r="AV24" i="22" s="1"/>
  <c r="BD24" i="22"/>
  <c r="BE24" i="22" s="1"/>
  <c r="BM24" i="22"/>
  <c r="BN24" i="22" s="1"/>
  <c r="BV24" i="22"/>
  <c r="BW24" i="22" s="1"/>
  <c r="CE24" i="22"/>
  <c r="CF24" i="22" s="1"/>
  <c r="K25" i="22"/>
  <c r="T25" i="22"/>
  <c r="AC25" i="22"/>
  <c r="AL25" i="22"/>
  <c r="AU25" i="22"/>
  <c r="BD25" i="22"/>
  <c r="BM25" i="22"/>
  <c r="BV25" i="22"/>
  <c r="CE25" i="22"/>
  <c r="K26" i="22"/>
  <c r="L26" i="22"/>
  <c r="T26" i="22"/>
  <c r="U26" i="22" s="1"/>
  <c r="AC26" i="22"/>
  <c r="AD26" i="22"/>
  <c r="AL26" i="22"/>
  <c r="AM26" i="22" s="1"/>
  <c r="AU26" i="22"/>
  <c r="AV26" i="22"/>
  <c r="BD26" i="22"/>
  <c r="BE26" i="22" s="1"/>
  <c r="BM26" i="22"/>
  <c r="BN26" i="22"/>
  <c r="BV26" i="22"/>
  <c r="BW26" i="22" s="1"/>
  <c r="CE26" i="22"/>
  <c r="CF26" i="22"/>
  <c r="K27" i="22"/>
  <c r="T27" i="22"/>
  <c r="AC27" i="22"/>
  <c r="AL27" i="22"/>
  <c r="AU27" i="22"/>
  <c r="BD27" i="22"/>
  <c r="BM27" i="22"/>
  <c r="BV27" i="22"/>
  <c r="CE27" i="22"/>
  <c r="K28" i="22"/>
  <c r="L28" i="22" s="1"/>
  <c r="T28" i="22"/>
  <c r="U28" i="22" s="1"/>
  <c r="AC28" i="22"/>
  <c r="AD28" i="22" s="1"/>
  <c r="AL28" i="22"/>
  <c r="AM28" i="22" s="1"/>
  <c r="AU28" i="22"/>
  <c r="AV28" i="22" s="1"/>
  <c r="BD28" i="22"/>
  <c r="BE28" i="22" s="1"/>
  <c r="BM28" i="22"/>
  <c r="BN28" i="22" s="1"/>
  <c r="BV28" i="22"/>
  <c r="BW28" i="22" s="1"/>
  <c r="CE28" i="22"/>
  <c r="CF28" i="22" s="1"/>
  <c r="K29" i="22"/>
  <c r="T29" i="22"/>
  <c r="AC29" i="22"/>
  <c r="AL29" i="22"/>
  <c r="AU29" i="22"/>
  <c r="BD29" i="22"/>
  <c r="BM29" i="22"/>
  <c r="BV29" i="22"/>
  <c r="CE29" i="22"/>
  <c r="K30" i="22"/>
  <c r="L30" i="22" s="1"/>
  <c r="T30" i="22"/>
  <c r="AC30" i="22"/>
  <c r="AD30" i="22" s="1"/>
  <c r="AL30" i="22"/>
  <c r="AM30" i="22"/>
  <c r="AU30" i="22"/>
  <c r="AV30" i="22" s="1"/>
  <c r="BD30" i="22"/>
  <c r="BM30" i="22"/>
  <c r="BN30" i="22" s="1"/>
  <c r="BV30" i="22"/>
  <c r="BW30" i="22"/>
  <c r="CE30" i="22"/>
  <c r="CF30" i="22" s="1"/>
  <c r="K31" i="22"/>
  <c r="T31" i="22"/>
  <c r="U30" i="22" s="1"/>
  <c r="AC31" i="22"/>
  <c r="AL31" i="22"/>
  <c r="AU31" i="22"/>
  <c r="BD31" i="22"/>
  <c r="BE30" i="22" s="1"/>
  <c r="BM31" i="22"/>
  <c r="BV31" i="22"/>
  <c r="CE31" i="22"/>
  <c r="K32" i="22"/>
  <c r="L32" i="22" s="1"/>
  <c r="T32" i="22"/>
  <c r="U32" i="22" s="1"/>
  <c r="AC32" i="22"/>
  <c r="AD32" i="22" s="1"/>
  <c r="AL32" i="22"/>
  <c r="AM32" i="22" s="1"/>
  <c r="AU32" i="22"/>
  <c r="AV32" i="22" s="1"/>
  <c r="BD32" i="22"/>
  <c r="BE32" i="22" s="1"/>
  <c r="BM32" i="22"/>
  <c r="BN32" i="22" s="1"/>
  <c r="BV32" i="22"/>
  <c r="BW32" i="22" s="1"/>
  <c r="CE32" i="22"/>
  <c r="CF32" i="22" s="1"/>
  <c r="K33" i="22"/>
  <c r="T33" i="22"/>
  <c r="AC33" i="22"/>
  <c r="AL33" i="22"/>
  <c r="AU33" i="22"/>
  <c r="BD33" i="22"/>
  <c r="BM33" i="22"/>
  <c r="BV33" i="22"/>
  <c r="CE33" i="22"/>
  <c r="K34" i="22"/>
  <c r="L34" i="22"/>
  <c r="T34" i="22"/>
  <c r="U34" i="22" s="1"/>
  <c r="AC34" i="22"/>
  <c r="AD34" i="22"/>
  <c r="AL34" i="22"/>
  <c r="AM34" i="22" s="1"/>
  <c r="AU34" i="22"/>
  <c r="AV34" i="22"/>
  <c r="BD34" i="22"/>
  <c r="BE34" i="22" s="1"/>
  <c r="BM34" i="22"/>
  <c r="BN34" i="22"/>
  <c r="BV34" i="22"/>
  <c r="BW34" i="22" s="1"/>
  <c r="CE34" i="22"/>
  <c r="CF34" i="22"/>
  <c r="K35" i="22"/>
  <c r="T35" i="22"/>
  <c r="AC35" i="22"/>
  <c r="AL35" i="22"/>
  <c r="AU35" i="22"/>
  <c r="BD35" i="22"/>
  <c r="BM35" i="22"/>
  <c r="BV35" i="22"/>
  <c r="CE35" i="22"/>
  <c r="K36" i="22"/>
  <c r="L36" i="22" s="1"/>
  <c r="T36" i="22"/>
  <c r="U36" i="22" s="1"/>
  <c r="AC36" i="22"/>
  <c r="AD36" i="22" s="1"/>
  <c r="AL36" i="22"/>
  <c r="AM36" i="22" s="1"/>
  <c r="AU36" i="22"/>
  <c r="AV36" i="22" s="1"/>
  <c r="BD36" i="22"/>
  <c r="BE36" i="22" s="1"/>
  <c r="BM36" i="22"/>
  <c r="BN36" i="22" s="1"/>
  <c r="BV36" i="22"/>
  <c r="BW36" i="22" s="1"/>
  <c r="CE36" i="22"/>
  <c r="CF36" i="22" s="1"/>
  <c r="K37" i="22"/>
  <c r="T37" i="22"/>
  <c r="AC37" i="22"/>
  <c r="AL37" i="22"/>
  <c r="AU37" i="22"/>
  <c r="BD37" i="22"/>
  <c r="BM37" i="22"/>
  <c r="BV37" i="22"/>
  <c r="CE37" i="22"/>
  <c r="K38" i="22"/>
  <c r="L38" i="22" s="1"/>
  <c r="T38" i="22"/>
  <c r="AC38" i="22"/>
  <c r="AD38" i="22" s="1"/>
  <c r="AL38" i="22"/>
  <c r="AM38" i="22"/>
  <c r="AU38" i="22"/>
  <c r="AV38" i="22" s="1"/>
  <c r="BD38" i="22"/>
  <c r="BM38" i="22"/>
  <c r="BV38" i="22"/>
  <c r="BW38" i="22"/>
  <c r="CE38" i="22"/>
  <c r="CF38" i="22" s="1"/>
  <c r="K39" i="22"/>
  <c r="T39" i="22"/>
  <c r="U38" i="22" s="1"/>
  <c r="AC39" i="22"/>
  <c r="AL39" i="22"/>
  <c r="AU39" i="22"/>
  <c r="BD39" i="22"/>
  <c r="BE38" i="22" s="1"/>
  <c r="BM39" i="22"/>
  <c r="BV39" i="22"/>
  <c r="CE39" i="22"/>
  <c r="K40" i="22"/>
  <c r="L40" i="22" s="1"/>
  <c r="T40" i="22"/>
  <c r="U40" i="22" s="1"/>
  <c r="AC40" i="22"/>
  <c r="AL40" i="22"/>
  <c r="AU40" i="22"/>
  <c r="AV40" i="22" s="1"/>
  <c r="BD40" i="22"/>
  <c r="BE40" i="22" s="1"/>
  <c r="BM40" i="22"/>
  <c r="BV40" i="22"/>
  <c r="CE40" i="22"/>
  <c r="CF40" i="22" s="1"/>
  <c r="K41" i="22"/>
  <c r="T41" i="22"/>
  <c r="AC41" i="22"/>
  <c r="AD40" i="22" s="1"/>
  <c r="AL41" i="22"/>
  <c r="AU41" i="22"/>
  <c r="BD41" i="22"/>
  <c r="BM41" i="22"/>
  <c r="BN40" i="22" s="1"/>
  <c r="BV41" i="22"/>
  <c r="CE41" i="22"/>
  <c r="K42" i="22"/>
  <c r="L42" i="22"/>
  <c r="T42" i="22"/>
  <c r="U42" i="22" s="1"/>
  <c r="AC42" i="22"/>
  <c r="AD42" i="22"/>
  <c r="AL42" i="22"/>
  <c r="AU42" i="22"/>
  <c r="BD42" i="22"/>
  <c r="BE42" i="22" s="1"/>
  <c r="BM42" i="22"/>
  <c r="BN42" i="22"/>
  <c r="BV42" i="22"/>
  <c r="CE42" i="22"/>
  <c r="CF42" i="22"/>
  <c r="K43" i="22"/>
  <c r="T43" i="22"/>
  <c r="AC43" i="22"/>
  <c r="AL43" i="22"/>
  <c r="AU43" i="22"/>
  <c r="AV42" i="22" s="1"/>
  <c r="BD43" i="22"/>
  <c r="BM43" i="22"/>
  <c r="BV43" i="22"/>
  <c r="CE43" i="22"/>
  <c r="K44" i="22"/>
  <c r="L44" i="22" s="1"/>
  <c r="T44" i="22"/>
  <c r="AC44" i="22"/>
  <c r="AD44" i="22" s="1"/>
  <c r="AL44" i="22"/>
  <c r="AM44" i="22" s="1"/>
  <c r="AU44" i="22"/>
  <c r="AV44" i="22" s="1"/>
  <c r="BD44" i="22"/>
  <c r="BE44" i="22" s="1"/>
  <c r="BM44" i="22"/>
  <c r="BN44" i="22" s="1"/>
  <c r="BV44" i="22"/>
  <c r="BW44" i="22" s="1"/>
  <c r="CE44" i="22"/>
  <c r="CF44" i="22" s="1"/>
  <c r="K45" i="22"/>
  <c r="T45" i="22"/>
  <c r="U44" i="22" s="1"/>
  <c r="AC45" i="22"/>
  <c r="AL45" i="22"/>
  <c r="AU45" i="22"/>
  <c r="BD45" i="22"/>
  <c r="BM45" i="22"/>
  <c r="BV45" i="22"/>
  <c r="CE45" i="22"/>
  <c r="K46" i="22"/>
  <c r="L46" i="22" s="1"/>
  <c r="T46" i="22"/>
  <c r="AC46" i="22"/>
  <c r="AL46" i="22"/>
  <c r="AM46" i="22"/>
  <c r="AU46" i="22"/>
  <c r="AV46" i="22" s="1"/>
  <c r="BD46" i="22"/>
  <c r="BE46" i="22"/>
  <c r="BM46" i="22"/>
  <c r="BN46" i="22" s="1"/>
  <c r="BV46" i="22"/>
  <c r="BW46" i="22"/>
  <c r="CE46" i="22"/>
  <c r="CF46" i="22" s="1"/>
  <c r="K47" i="22"/>
  <c r="T47" i="22"/>
  <c r="U46" i="22" s="1"/>
  <c r="AC47" i="22"/>
  <c r="AL47" i="22"/>
  <c r="AU47" i="22"/>
  <c r="BD47" i="22"/>
  <c r="BM47" i="22"/>
  <c r="BV47" i="22"/>
  <c r="CE47" i="22"/>
  <c r="K48" i="22"/>
  <c r="L48" i="22" s="1"/>
  <c r="T48" i="22"/>
  <c r="U48" i="22" s="1"/>
  <c r="AC48" i="22"/>
  <c r="AL48" i="22"/>
  <c r="AU48" i="22"/>
  <c r="AV48" i="22" s="1"/>
  <c r="BD48" i="22"/>
  <c r="BE48" i="22" s="1"/>
  <c r="BM48" i="22"/>
  <c r="BN48" i="22"/>
  <c r="BV48" i="22"/>
  <c r="BW48" i="22" s="1"/>
  <c r="CE48" i="22"/>
  <c r="CF48" i="22" s="1"/>
  <c r="K49" i="22"/>
  <c r="T49" i="22"/>
  <c r="AC49" i="22"/>
  <c r="AD48" i="22" s="1"/>
  <c r="AL49" i="22"/>
  <c r="AU49" i="22"/>
  <c r="BD49" i="22"/>
  <c r="BM49" i="22"/>
  <c r="BV49" i="22"/>
  <c r="CE49" i="22"/>
  <c r="K50" i="22"/>
  <c r="T50" i="22"/>
  <c r="AC50" i="22"/>
  <c r="AD50" i="22"/>
  <c r="AL50" i="22"/>
  <c r="AU50" i="22"/>
  <c r="AV50" i="22"/>
  <c r="BD50" i="22"/>
  <c r="BM50" i="22"/>
  <c r="BN50" i="22"/>
  <c r="BV50" i="22"/>
  <c r="CE50" i="22"/>
  <c r="CF50" i="22"/>
  <c r="K51" i="22"/>
  <c r="L50" i="22" s="1"/>
  <c r="T51" i="22"/>
  <c r="AC51" i="22"/>
  <c r="AL51" i="22"/>
  <c r="AU51" i="22"/>
  <c r="BD51" i="22"/>
  <c r="BE50" i="22" s="1"/>
  <c r="BM51" i="22"/>
  <c r="BV51" i="22"/>
  <c r="BW50" i="22" s="1"/>
  <c r="CE51" i="22"/>
  <c r="K52" i="22"/>
  <c r="L52" i="22" s="1"/>
  <c r="T52" i="22"/>
  <c r="AC52" i="22"/>
  <c r="AL52" i="22"/>
  <c r="AM52" i="22" s="1"/>
  <c r="AU52" i="22"/>
  <c r="AV52" i="22" s="1"/>
  <c r="BD52" i="22"/>
  <c r="BM52" i="22"/>
  <c r="BV52" i="22"/>
  <c r="BW52" i="22" s="1"/>
  <c r="CE52" i="22"/>
  <c r="CF52" i="22" s="1"/>
  <c r="K53" i="22"/>
  <c r="T53" i="22"/>
  <c r="U52" i="22" s="1"/>
  <c r="AC53" i="22"/>
  <c r="AL53" i="22"/>
  <c r="AU53" i="22"/>
  <c r="BD53" i="22"/>
  <c r="BE52" i="22" s="1"/>
  <c r="BM53" i="22"/>
  <c r="BV53" i="22"/>
  <c r="CE53" i="22"/>
  <c r="K54" i="22"/>
  <c r="L54" i="22" s="1"/>
  <c r="T54" i="22"/>
  <c r="AC54" i="22"/>
  <c r="AD54" i="22" s="1"/>
  <c r="AL54" i="22"/>
  <c r="AU54" i="22"/>
  <c r="AV54" i="22" s="1"/>
  <c r="BD54" i="22"/>
  <c r="BM54" i="22"/>
  <c r="BN54" i="22" s="1"/>
  <c r="BV54" i="22"/>
  <c r="CE54" i="22"/>
  <c r="CF54" i="22" s="1"/>
  <c r="K55" i="22"/>
  <c r="T55" i="22"/>
  <c r="U54" i="22" s="1"/>
  <c r="AC55" i="22"/>
  <c r="AL55" i="22"/>
  <c r="AM54" i="22" s="1"/>
  <c r="AU55" i="22"/>
  <c r="BD55" i="22"/>
  <c r="BE54" i="22" s="1"/>
  <c r="BM55" i="22"/>
  <c r="BV55" i="22"/>
  <c r="BW54" i="22" s="1"/>
  <c r="CE55" i="22"/>
  <c r="K56" i="22"/>
  <c r="L56" i="22"/>
  <c r="T56" i="22"/>
  <c r="U56" i="22" s="1"/>
  <c r="AC56" i="22"/>
  <c r="AD56" i="22" s="1"/>
  <c r="AL56" i="22"/>
  <c r="AU56" i="22"/>
  <c r="AV56" i="22" s="1"/>
  <c r="BD56" i="22"/>
  <c r="BE56" i="22" s="1"/>
  <c r="BM56" i="22"/>
  <c r="BN56" i="22" s="1"/>
  <c r="BV56" i="22"/>
  <c r="CE56" i="22"/>
  <c r="CF56" i="22"/>
  <c r="K57" i="22"/>
  <c r="T57" i="22"/>
  <c r="AC57" i="22"/>
  <c r="AL57" i="22"/>
  <c r="AU57" i="22"/>
  <c r="BD57" i="22"/>
  <c r="BM57" i="22"/>
  <c r="BV57" i="22"/>
  <c r="CE57" i="22"/>
  <c r="K58" i="22"/>
  <c r="T58" i="22"/>
  <c r="U58" i="22" s="1"/>
  <c r="AC58" i="22"/>
  <c r="AD58" i="22"/>
  <c r="AL58" i="22"/>
  <c r="AM58" i="22" s="1"/>
  <c r="AU58" i="22"/>
  <c r="BD58" i="22"/>
  <c r="BE58" i="22" s="1"/>
  <c r="BM58" i="22"/>
  <c r="BN58" i="22"/>
  <c r="BV58" i="22"/>
  <c r="BW58" i="22" s="1"/>
  <c r="CE58" i="22"/>
  <c r="K59" i="22"/>
  <c r="L58" i="22" s="1"/>
  <c r="T59" i="22"/>
  <c r="AC59" i="22"/>
  <c r="AL59" i="22"/>
  <c r="AU59" i="22"/>
  <c r="AV58" i="22" s="1"/>
  <c r="BD59" i="22"/>
  <c r="BM59" i="22"/>
  <c r="BV59" i="22"/>
  <c r="CE59" i="22"/>
  <c r="CF58" i="22" s="1"/>
  <c r="K60" i="22"/>
  <c r="L60" i="22" s="1"/>
  <c r="T60" i="22"/>
  <c r="U60" i="22" s="1"/>
  <c r="AC60" i="22"/>
  <c r="AL60" i="22"/>
  <c r="AM60" i="22" s="1"/>
  <c r="AU60" i="22"/>
  <c r="BD60" i="22"/>
  <c r="BE60" i="22" s="1"/>
  <c r="BM60" i="22"/>
  <c r="BV60" i="22"/>
  <c r="BW60" i="22"/>
  <c r="CE60" i="22"/>
  <c r="CF60" i="22" s="1"/>
  <c r="K61" i="22"/>
  <c r="T61" i="22"/>
  <c r="AC61" i="22"/>
  <c r="AL61" i="22"/>
  <c r="AU61" i="22"/>
  <c r="BD61" i="22"/>
  <c r="BM61" i="22"/>
  <c r="BV61" i="22"/>
  <c r="CE61" i="22"/>
  <c r="K62" i="22"/>
  <c r="L62" i="22"/>
  <c r="T62" i="22"/>
  <c r="AC62" i="22"/>
  <c r="AD62" i="22"/>
  <c r="AL62" i="22"/>
  <c r="AU62" i="22"/>
  <c r="AV62" i="22"/>
  <c r="BD62" i="22"/>
  <c r="BM62" i="22"/>
  <c r="BN62" i="22"/>
  <c r="BV62" i="22"/>
  <c r="CE62" i="22"/>
  <c r="CF62" i="22"/>
  <c r="K63" i="22"/>
  <c r="T63" i="22"/>
  <c r="U62" i="22" s="1"/>
  <c r="AC63" i="22"/>
  <c r="AL63" i="22"/>
  <c r="AM62" i="22" s="1"/>
  <c r="AU63" i="22"/>
  <c r="BD63" i="22"/>
  <c r="BE62" i="22" s="1"/>
  <c r="BM63" i="22"/>
  <c r="BV63" i="22"/>
  <c r="BW62" i="22" s="1"/>
  <c r="CE63" i="22"/>
  <c r="K64" i="22"/>
  <c r="L64" i="22" s="1"/>
  <c r="T64" i="22"/>
  <c r="AC64" i="22"/>
  <c r="AD64" i="22" s="1"/>
  <c r="AL64" i="22"/>
  <c r="AM64" i="22"/>
  <c r="AU64" i="22"/>
  <c r="AV64" i="22" s="1"/>
  <c r="BD64" i="22"/>
  <c r="BM64" i="22"/>
  <c r="BN64" i="22" s="1"/>
  <c r="BV64" i="22"/>
  <c r="BW64" i="22"/>
  <c r="CE64" i="22"/>
  <c r="CF64" i="22" s="1"/>
  <c r="K65" i="22"/>
  <c r="T65" i="22"/>
  <c r="AC65" i="22"/>
  <c r="AL65" i="22"/>
  <c r="AU65" i="22"/>
  <c r="BD65" i="22"/>
  <c r="BE64" i="22" s="1"/>
  <c r="BM65" i="22"/>
  <c r="BV65" i="22"/>
  <c r="CE65" i="22"/>
  <c r="K66" i="22"/>
  <c r="L66" i="22" s="1"/>
  <c r="T66" i="22"/>
  <c r="U66" i="22" s="1"/>
  <c r="AC66" i="22"/>
  <c r="AD66" i="22" s="1"/>
  <c r="AL66" i="22"/>
  <c r="AM66" i="22" s="1"/>
  <c r="AU66" i="22"/>
  <c r="AV66" i="22" s="1"/>
  <c r="BD66" i="22"/>
  <c r="BE66" i="22" s="1"/>
  <c r="BM66" i="22"/>
  <c r="BN66" i="22" s="1"/>
  <c r="BV66" i="22"/>
  <c r="BW66" i="22" s="1"/>
  <c r="CE66" i="22"/>
  <c r="CF66" i="22" s="1"/>
  <c r="K67" i="22"/>
  <c r="T67" i="22"/>
  <c r="AC67" i="22"/>
  <c r="AL67" i="22"/>
  <c r="AU67" i="22"/>
  <c r="BD67" i="22"/>
  <c r="BM67" i="22"/>
  <c r="BV67" i="22"/>
  <c r="CE67" i="22"/>
  <c r="K68" i="22"/>
  <c r="L68" i="22"/>
  <c r="T68" i="22"/>
  <c r="U68" i="22" s="1"/>
  <c r="AC68" i="22"/>
  <c r="AD68" i="22"/>
  <c r="AL68" i="22"/>
  <c r="AM68" i="22" s="1"/>
  <c r="AU68" i="22"/>
  <c r="AV68" i="22"/>
  <c r="BD68" i="22"/>
  <c r="BE68" i="22" s="1"/>
  <c r="BM68" i="22"/>
  <c r="BN68" i="22"/>
  <c r="BV68" i="22"/>
  <c r="BW68" i="22" s="1"/>
  <c r="CE68" i="22"/>
  <c r="CF68" i="22"/>
  <c r="K69" i="22"/>
  <c r="T69" i="22"/>
  <c r="AC69" i="22"/>
  <c r="AL69" i="22"/>
  <c r="AU69" i="22"/>
  <c r="BD69" i="22"/>
  <c r="BM69" i="22"/>
  <c r="BV69" i="22"/>
  <c r="CE69" i="22"/>
  <c r="K70" i="22"/>
  <c r="L70" i="22" s="1"/>
  <c r="T70" i="22"/>
  <c r="U70" i="22" s="1"/>
  <c r="AC70" i="22"/>
  <c r="AD70" i="22" s="1"/>
  <c r="AL70" i="22"/>
  <c r="AM70" i="22" s="1"/>
  <c r="AU70" i="22"/>
  <c r="AV70" i="22" s="1"/>
  <c r="BD70" i="22"/>
  <c r="BE70" i="22" s="1"/>
  <c r="BM70" i="22"/>
  <c r="BN70" i="22" s="1"/>
  <c r="BV70" i="22"/>
  <c r="BW70" i="22" s="1"/>
  <c r="CE70" i="22"/>
  <c r="CF70" i="22" s="1"/>
  <c r="K71" i="22"/>
  <c r="T71" i="22"/>
  <c r="AC71" i="22"/>
  <c r="AL71" i="22"/>
  <c r="AU71" i="22"/>
  <c r="BD71" i="22"/>
  <c r="BM71" i="22"/>
  <c r="BV71" i="22"/>
  <c r="CE71" i="22"/>
  <c r="K72" i="22"/>
  <c r="L72" i="22" s="1"/>
  <c r="T72" i="22"/>
  <c r="AC72" i="22"/>
  <c r="AD72" i="22" s="1"/>
  <c r="AL72" i="22"/>
  <c r="AM72" i="22"/>
  <c r="AU72" i="22"/>
  <c r="AV72" i="22" s="1"/>
  <c r="BD72" i="22"/>
  <c r="BM72" i="22"/>
  <c r="BN72" i="22" s="1"/>
  <c r="BV72" i="22"/>
  <c r="BW72" i="22"/>
  <c r="CE72" i="22"/>
  <c r="CF72" i="22" s="1"/>
  <c r="K73" i="22"/>
  <c r="T73" i="22"/>
  <c r="U72" i="22" s="1"/>
  <c r="AC73" i="22"/>
  <c r="AL73" i="22"/>
  <c r="AU73" i="22"/>
  <c r="BD73" i="22"/>
  <c r="BE72" i="22" s="1"/>
  <c r="BM73" i="22"/>
  <c r="BV73" i="22"/>
  <c r="CE73" i="22"/>
  <c r="K74" i="22"/>
  <c r="L74" i="22" s="1"/>
  <c r="T74" i="22"/>
  <c r="U74" i="22" s="1"/>
  <c r="AC74" i="22"/>
  <c r="AD74" i="22" s="1"/>
  <c r="AL74" i="22"/>
  <c r="AM74" i="22" s="1"/>
  <c r="AU74" i="22"/>
  <c r="AV74" i="22" s="1"/>
  <c r="BD74" i="22"/>
  <c r="BE74" i="22" s="1"/>
  <c r="BM74" i="22"/>
  <c r="BN74" i="22" s="1"/>
  <c r="BV74" i="22"/>
  <c r="BW74" i="22" s="1"/>
  <c r="CE74" i="22"/>
  <c r="CF74" i="22" s="1"/>
  <c r="K75" i="22"/>
  <c r="T75" i="22"/>
  <c r="AC75" i="22"/>
  <c r="AL75" i="22"/>
  <c r="AU75" i="22"/>
  <c r="BD75" i="22"/>
  <c r="BM75" i="22"/>
  <c r="BV75" i="22"/>
  <c r="CE75" i="22"/>
  <c r="K76" i="22"/>
  <c r="L76" i="22"/>
  <c r="T76" i="22"/>
  <c r="U76" i="22" s="1"/>
  <c r="AC76" i="22"/>
  <c r="AD76" i="22"/>
  <c r="AL76" i="22"/>
  <c r="AM76" i="22" s="1"/>
  <c r="AU76" i="22"/>
  <c r="AV76" i="22"/>
  <c r="BD76" i="22"/>
  <c r="BE76" i="22" s="1"/>
  <c r="BM76" i="22"/>
  <c r="BN76" i="22"/>
  <c r="BV76" i="22"/>
  <c r="BW76" i="22" s="1"/>
  <c r="CE76" i="22"/>
  <c r="CF76" i="22"/>
  <c r="K77" i="22"/>
  <c r="T77" i="22"/>
  <c r="AC77" i="22"/>
  <c r="AL77" i="22"/>
  <c r="AU77" i="22"/>
  <c r="BD77" i="22"/>
  <c r="BM77" i="22"/>
  <c r="BV77" i="22"/>
  <c r="CE77" i="22"/>
  <c r="K78" i="22"/>
  <c r="L78" i="22" s="1"/>
  <c r="T78" i="22"/>
  <c r="U78" i="22" s="1"/>
  <c r="AC78" i="22"/>
  <c r="AD78" i="22" s="1"/>
  <c r="AL78" i="22"/>
  <c r="AM78" i="22" s="1"/>
  <c r="AU78" i="22"/>
  <c r="AV78" i="22" s="1"/>
  <c r="BD78" i="22"/>
  <c r="BE78" i="22" s="1"/>
  <c r="BM78" i="22"/>
  <c r="BN78" i="22" s="1"/>
  <c r="BV78" i="22"/>
  <c r="BW78" i="22" s="1"/>
  <c r="CE78" i="22"/>
  <c r="CF78" i="22" s="1"/>
  <c r="K79" i="22"/>
  <c r="T79" i="22"/>
  <c r="AC79" i="22"/>
  <c r="AL79" i="22"/>
  <c r="AU79" i="22"/>
  <c r="BD79" i="22"/>
  <c r="BM79" i="22"/>
  <c r="BV79" i="22"/>
  <c r="CE79" i="22"/>
  <c r="K80" i="22"/>
  <c r="L80" i="22" s="1"/>
  <c r="T80" i="22"/>
  <c r="AC80" i="22"/>
  <c r="AD80" i="22" s="1"/>
  <c r="AL80" i="22"/>
  <c r="AM80" i="22"/>
  <c r="AU80" i="22"/>
  <c r="AV80" i="22" s="1"/>
  <c r="BD80" i="22"/>
  <c r="BM80" i="22"/>
  <c r="BN80" i="22" s="1"/>
  <c r="BV80" i="22"/>
  <c r="BW80" i="22"/>
  <c r="CE80" i="22"/>
  <c r="CF80" i="22" s="1"/>
  <c r="K81" i="22"/>
  <c r="T81" i="22"/>
  <c r="U80" i="22" s="1"/>
  <c r="AC81" i="22"/>
  <c r="AL81" i="22"/>
  <c r="AU81" i="22"/>
  <c r="BD81" i="22"/>
  <c r="BE80" i="22" s="1"/>
  <c r="BM81" i="22"/>
  <c r="BV81" i="22"/>
  <c r="CE81" i="22"/>
  <c r="K82" i="22"/>
  <c r="L82" i="22" s="1"/>
  <c r="T82" i="22"/>
  <c r="U82" i="22" s="1"/>
  <c r="AC82" i="22"/>
  <c r="AD82" i="22" s="1"/>
  <c r="AL82" i="22"/>
  <c r="AM82" i="22" s="1"/>
  <c r="AU82" i="22"/>
  <c r="AV82" i="22" s="1"/>
  <c r="BD82" i="22"/>
  <c r="BE82" i="22" s="1"/>
  <c r="BM82" i="22"/>
  <c r="BN82" i="22" s="1"/>
  <c r="BV82" i="22"/>
  <c r="BW82" i="22" s="1"/>
  <c r="CE82" i="22"/>
  <c r="CF82" i="22" s="1"/>
  <c r="K83" i="22"/>
  <c r="T83" i="22"/>
  <c r="AC83" i="22"/>
  <c r="AL83" i="22"/>
  <c r="AU83" i="22"/>
  <c r="BD83" i="22"/>
  <c r="BM83" i="22"/>
  <c r="BV83" i="22"/>
  <c r="CE83" i="22"/>
  <c r="K84" i="22"/>
  <c r="L84" i="22"/>
  <c r="T84" i="22"/>
  <c r="AC84" i="22"/>
  <c r="AD84" i="22"/>
  <c r="AL84" i="22"/>
  <c r="AU84" i="22"/>
  <c r="AV84" i="22"/>
  <c r="BD84" i="22"/>
  <c r="BM84" i="22"/>
  <c r="BN84" i="22"/>
  <c r="BV84" i="22"/>
  <c r="CE84" i="22"/>
  <c r="CF84" i="22"/>
  <c r="K85" i="22"/>
  <c r="T85" i="22"/>
  <c r="U84" i="22" s="1"/>
  <c r="AC85" i="22"/>
  <c r="AL85" i="22"/>
  <c r="AM84" i="22" s="1"/>
  <c r="AU85" i="22"/>
  <c r="BD85" i="22"/>
  <c r="BE84" i="22" s="1"/>
  <c r="BM85" i="22"/>
  <c r="BV85" i="22"/>
  <c r="BW84" i="22" s="1"/>
  <c r="CE85" i="22"/>
  <c r="K86" i="22"/>
  <c r="L86" i="22" s="1"/>
  <c r="T86" i="22"/>
  <c r="U86" i="22" s="1"/>
  <c r="AC86" i="22"/>
  <c r="AD86" i="22" s="1"/>
  <c r="AL86" i="22"/>
  <c r="AM86" i="22" s="1"/>
  <c r="AU86" i="22"/>
  <c r="AV86" i="22" s="1"/>
  <c r="BD86" i="22"/>
  <c r="BE86" i="22" s="1"/>
  <c r="BM86" i="22"/>
  <c r="BN86" i="22" s="1"/>
  <c r="BV86" i="22"/>
  <c r="BW86" i="22" s="1"/>
  <c r="CE86" i="22"/>
  <c r="CF86" i="22" s="1"/>
  <c r="K87" i="22"/>
  <c r="T87" i="22"/>
  <c r="AC87" i="22"/>
  <c r="AL87" i="22"/>
  <c r="AU87" i="22"/>
  <c r="BD87" i="22"/>
  <c r="BM87" i="22"/>
  <c r="BV87" i="22"/>
  <c r="CE87" i="22"/>
  <c r="K88" i="22"/>
  <c r="L88" i="22"/>
  <c r="T88" i="22"/>
  <c r="AC88" i="22"/>
  <c r="AL88" i="22"/>
  <c r="AM88" i="22"/>
  <c r="AU88" i="22"/>
  <c r="AV88" i="22"/>
  <c r="BD88" i="22"/>
  <c r="BM88" i="22"/>
  <c r="BV88" i="22"/>
  <c r="BW88" i="22"/>
  <c r="CE88" i="22"/>
  <c r="CF88" i="22"/>
  <c r="K89" i="22"/>
  <c r="T89" i="22"/>
  <c r="U88" i="22" s="1"/>
  <c r="AC89" i="22"/>
  <c r="AD88" i="22" s="1"/>
  <c r="AL89" i="22"/>
  <c r="AU89" i="22"/>
  <c r="BD89" i="22"/>
  <c r="BE88" i="22" s="1"/>
  <c r="BM89" i="22"/>
  <c r="BN88" i="22" s="1"/>
  <c r="BV89" i="22"/>
  <c r="CE89" i="22"/>
  <c r="K90" i="22"/>
  <c r="L90" i="22" s="1"/>
  <c r="T90" i="22"/>
  <c r="U90" i="22" s="1"/>
  <c r="AC90" i="22"/>
  <c r="AD90" i="22" s="1"/>
  <c r="AL90" i="22"/>
  <c r="AM90" i="22" s="1"/>
  <c r="AU90" i="22"/>
  <c r="AV90" i="22" s="1"/>
  <c r="BD90" i="22"/>
  <c r="BE90" i="22" s="1"/>
  <c r="BM90" i="22"/>
  <c r="BN90" i="22" s="1"/>
  <c r="BV90" i="22"/>
  <c r="BW90" i="22" s="1"/>
  <c r="CE90" i="22"/>
  <c r="CF90" i="22" s="1"/>
  <c r="K91" i="22"/>
  <c r="T91" i="22"/>
  <c r="AC91" i="22"/>
  <c r="AL91" i="22"/>
  <c r="AU91" i="22"/>
  <c r="BD91" i="22"/>
  <c r="BM91" i="22"/>
  <c r="BV91" i="22"/>
  <c r="CE91" i="22"/>
  <c r="K92" i="22"/>
  <c r="L92" i="22"/>
  <c r="T92" i="22"/>
  <c r="AC92" i="22"/>
  <c r="AD92" i="22"/>
  <c r="AL92" i="22"/>
  <c r="AU92" i="22"/>
  <c r="AV92" i="22"/>
  <c r="BD92" i="22"/>
  <c r="BM92" i="22"/>
  <c r="BN92" i="22"/>
  <c r="BV92" i="22"/>
  <c r="CE92" i="22"/>
  <c r="CF92" i="22"/>
  <c r="K93" i="22"/>
  <c r="T93" i="22"/>
  <c r="U92" i="22" s="1"/>
  <c r="AC93" i="22"/>
  <c r="AL93" i="22"/>
  <c r="AM92" i="22" s="1"/>
  <c r="AU93" i="22"/>
  <c r="BD93" i="22"/>
  <c r="BE92" i="22" s="1"/>
  <c r="BM93" i="22"/>
  <c r="BV93" i="22"/>
  <c r="BW92" i="22" s="1"/>
  <c r="CE93" i="22"/>
  <c r="K94" i="22"/>
  <c r="L94" i="22" s="1"/>
  <c r="T94" i="22"/>
  <c r="U94" i="22" s="1"/>
  <c r="AC94" i="22"/>
  <c r="AD94" i="22" s="1"/>
  <c r="AL94" i="22"/>
  <c r="AM94" i="22" s="1"/>
  <c r="AU94" i="22"/>
  <c r="AV94" i="22" s="1"/>
  <c r="BD94" i="22"/>
  <c r="BE94" i="22" s="1"/>
  <c r="BM94" i="22"/>
  <c r="BN94" i="22" s="1"/>
  <c r="BV94" i="22"/>
  <c r="BW94" i="22" s="1"/>
  <c r="CE94" i="22"/>
  <c r="CF94" i="22" s="1"/>
  <c r="K95" i="22"/>
  <c r="T95" i="22"/>
  <c r="AC95" i="22"/>
  <c r="AL95" i="22"/>
  <c r="AU95" i="22"/>
  <c r="BD95" i="22"/>
  <c r="BM95" i="22"/>
  <c r="BV95" i="22"/>
  <c r="CE95" i="22"/>
  <c r="K96" i="22"/>
  <c r="L96" i="22"/>
  <c r="T96" i="22"/>
  <c r="AC96" i="22"/>
  <c r="AL96" i="22"/>
  <c r="AM96" i="22"/>
  <c r="AU96" i="22"/>
  <c r="AV96" i="22"/>
  <c r="BD96" i="22"/>
  <c r="BM96" i="22"/>
  <c r="BN96" i="22"/>
  <c r="BV96" i="22"/>
  <c r="BW96" i="22"/>
  <c r="CE96" i="22"/>
  <c r="CF96" i="22"/>
  <c r="K97" i="22"/>
  <c r="T97" i="22"/>
  <c r="U96" i="22" s="1"/>
  <c r="AC97" i="22"/>
  <c r="AD96" i="22" s="1"/>
  <c r="AL97" i="22"/>
  <c r="AU97" i="22"/>
  <c r="BD97" i="22"/>
  <c r="BE96" i="22" s="1"/>
  <c r="BM97" i="22"/>
  <c r="BV97" i="22"/>
  <c r="CE97" i="22"/>
  <c r="K98" i="22"/>
  <c r="L98" i="22" s="1"/>
  <c r="T98" i="22"/>
  <c r="U98" i="22" s="1"/>
  <c r="AC98" i="22"/>
  <c r="AD98" i="22" s="1"/>
  <c r="AL98" i="22"/>
  <c r="AM98" i="22" s="1"/>
  <c r="AU98" i="22"/>
  <c r="AV98" i="22" s="1"/>
  <c r="BD98" i="22"/>
  <c r="BE98" i="22" s="1"/>
  <c r="BM98" i="22"/>
  <c r="BN98" i="22" s="1"/>
  <c r="BV98" i="22"/>
  <c r="BW98" i="22" s="1"/>
  <c r="CE98" i="22"/>
  <c r="CF98" i="22" s="1"/>
  <c r="K99" i="22"/>
  <c r="T99" i="22"/>
  <c r="AC99" i="22"/>
  <c r="AL99" i="22"/>
  <c r="AU99" i="22"/>
  <c r="BD99" i="22"/>
  <c r="BM99" i="22"/>
  <c r="BV99" i="22"/>
  <c r="CE99" i="22"/>
  <c r="K100" i="22"/>
  <c r="L100" i="22"/>
  <c r="T100" i="22"/>
  <c r="AC100" i="22"/>
  <c r="AD100" i="22"/>
  <c r="AL100" i="22"/>
  <c r="AU100" i="22"/>
  <c r="AV100" i="22"/>
  <c r="BD100" i="22"/>
  <c r="BM100" i="22"/>
  <c r="BN100" i="22"/>
  <c r="BV100" i="22"/>
  <c r="CE100" i="22"/>
  <c r="CF100" i="22"/>
  <c r="K101" i="22"/>
  <c r="T101" i="22"/>
  <c r="U100" i="22" s="1"/>
  <c r="AC101" i="22"/>
  <c r="AL101" i="22"/>
  <c r="AM100" i="22" s="1"/>
  <c r="AU101" i="22"/>
  <c r="BD101" i="22"/>
  <c r="BE100" i="22" s="1"/>
  <c r="BM101" i="22"/>
  <c r="BV101" i="22"/>
  <c r="BW100" i="22" s="1"/>
  <c r="CE101" i="22"/>
  <c r="K102" i="22"/>
  <c r="L102" i="22" s="1"/>
  <c r="T102" i="22"/>
  <c r="U102" i="22" s="1"/>
  <c r="AC102" i="22"/>
  <c r="AD102" i="22" s="1"/>
  <c r="AL102" i="22"/>
  <c r="AM102" i="22" s="1"/>
  <c r="AU102" i="22"/>
  <c r="AV102" i="22" s="1"/>
  <c r="BD102" i="22"/>
  <c r="BE102" i="22" s="1"/>
  <c r="BM102" i="22"/>
  <c r="BN102" i="22" s="1"/>
  <c r="BV102" i="22"/>
  <c r="BW102" i="22" s="1"/>
  <c r="CE102" i="22"/>
  <c r="CF102" i="22" s="1"/>
  <c r="K103" i="22"/>
  <c r="T103" i="22"/>
  <c r="AC103" i="22"/>
  <c r="AL103" i="22"/>
  <c r="AU103" i="22"/>
  <c r="BD103" i="22"/>
  <c r="BM103" i="22"/>
  <c r="BV103" i="22"/>
  <c r="CE103" i="22"/>
  <c r="K104" i="22"/>
  <c r="L104" i="22"/>
  <c r="T104" i="22"/>
  <c r="AC104" i="22"/>
  <c r="AL104" i="22"/>
  <c r="AM104" i="22"/>
  <c r="AU104" i="22"/>
  <c r="AV104" i="22"/>
  <c r="BD104" i="22"/>
  <c r="BM104" i="22"/>
  <c r="BV104" i="22"/>
  <c r="BW104" i="22"/>
  <c r="CE104" i="22"/>
  <c r="CF104" i="22"/>
  <c r="K105" i="22"/>
  <c r="T105" i="22"/>
  <c r="U104" i="22" s="1"/>
  <c r="AC105" i="22"/>
  <c r="AD104" i="22" s="1"/>
  <c r="AL105" i="22"/>
  <c r="AU105" i="22"/>
  <c r="BD105" i="22"/>
  <c r="BE104" i="22" s="1"/>
  <c r="BM105" i="22"/>
  <c r="BN104" i="22" s="1"/>
  <c r="BV105" i="22"/>
  <c r="CE105" i="22"/>
  <c r="K106" i="22"/>
  <c r="L106" i="22" s="1"/>
  <c r="T106" i="22"/>
  <c r="U106" i="22" s="1"/>
  <c r="AC106" i="22"/>
  <c r="AD106" i="22" s="1"/>
  <c r="AL106" i="22"/>
  <c r="AM106" i="22" s="1"/>
  <c r="AU106" i="22"/>
  <c r="AV106" i="22" s="1"/>
  <c r="BD106" i="22"/>
  <c r="BE106" i="22" s="1"/>
  <c r="BM106" i="22"/>
  <c r="BN106" i="22" s="1"/>
  <c r="BV106" i="22"/>
  <c r="BW106" i="22" s="1"/>
  <c r="CE106" i="22"/>
  <c r="CF106" i="22" s="1"/>
  <c r="K107" i="22"/>
  <c r="T107" i="22"/>
  <c r="AC107" i="22"/>
  <c r="AL107" i="22"/>
  <c r="AU107" i="22"/>
  <c r="BD107" i="22"/>
  <c r="BM107" i="22"/>
  <c r="BV107" i="22"/>
  <c r="CE107" i="22"/>
  <c r="K108" i="22"/>
  <c r="L108" i="22"/>
  <c r="T108" i="22"/>
  <c r="AC108" i="22"/>
  <c r="AD108" i="22"/>
  <c r="AL108" i="22"/>
  <c r="AU108" i="22"/>
  <c r="AV108" i="22"/>
  <c r="BD108" i="22"/>
  <c r="BM108" i="22"/>
  <c r="BN108" i="22"/>
  <c r="BV108" i="22"/>
  <c r="CE108" i="22"/>
  <c r="CF108" i="22"/>
  <c r="K109" i="22"/>
  <c r="T109" i="22"/>
  <c r="U108" i="22" s="1"/>
  <c r="AC109" i="22"/>
  <c r="AL109" i="22"/>
  <c r="AM108" i="22" s="1"/>
  <c r="AU109" i="22"/>
  <c r="BD109" i="22"/>
  <c r="BE108" i="22" s="1"/>
  <c r="BM109" i="22"/>
  <c r="BV109" i="22"/>
  <c r="BW108" i="22" s="1"/>
  <c r="CE109" i="22"/>
  <c r="K110" i="22"/>
  <c r="L110" i="22" s="1"/>
  <c r="T110" i="22"/>
  <c r="U110" i="22" s="1"/>
  <c r="AC110" i="22"/>
  <c r="AD110" i="22" s="1"/>
  <c r="AL110" i="22"/>
  <c r="AM110" i="22" s="1"/>
  <c r="AU110" i="22"/>
  <c r="AV110" i="22" s="1"/>
  <c r="BD110" i="22"/>
  <c r="BE110" i="22" s="1"/>
  <c r="BM110" i="22"/>
  <c r="BN110" i="22" s="1"/>
  <c r="BV110" i="22"/>
  <c r="BW110" i="22" s="1"/>
  <c r="CE110" i="22"/>
  <c r="CF110" i="22" s="1"/>
  <c r="K111" i="22"/>
  <c r="T111" i="22"/>
  <c r="AC111" i="22"/>
  <c r="AL111" i="22"/>
  <c r="AU111" i="22"/>
  <c r="BD111" i="22"/>
  <c r="BM111" i="22"/>
  <c r="BV111" i="22"/>
  <c r="CE111" i="22"/>
  <c r="K112" i="22"/>
  <c r="L112" i="22"/>
  <c r="T112" i="22"/>
  <c r="AC112" i="22"/>
  <c r="AL112" i="22"/>
  <c r="AM112" i="22"/>
  <c r="AU112" i="22"/>
  <c r="AV112" i="22"/>
  <c r="BD112" i="22"/>
  <c r="BM112" i="22"/>
  <c r="BV112" i="22"/>
  <c r="BW112" i="22"/>
  <c r="CE112" i="22"/>
  <c r="CF112" i="22"/>
  <c r="K113" i="22"/>
  <c r="T113" i="22"/>
  <c r="U112" i="22" s="1"/>
  <c r="AC113" i="22"/>
  <c r="AD112" i="22" s="1"/>
  <c r="AL113" i="22"/>
  <c r="AU113" i="22"/>
  <c r="BD113" i="22"/>
  <c r="BE112" i="22" s="1"/>
  <c r="BM113" i="22"/>
  <c r="BN112" i="22" s="1"/>
  <c r="BV113" i="22"/>
  <c r="CE113" i="22"/>
  <c r="K114" i="22"/>
  <c r="L114" i="22" s="1"/>
  <c r="T114" i="22"/>
  <c r="U114" i="22" s="1"/>
  <c r="AC114" i="22"/>
  <c r="AD114" i="22" s="1"/>
  <c r="AL114" i="22"/>
  <c r="AM114" i="22" s="1"/>
  <c r="AU114" i="22"/>
  <c r="AV114" i="22" s="1"/>
  <c r="BD114" i="22"/>
  <c r="BE114" i="22" s="1"/>
  <c r="BM114" i="22"/>
  <c r="BN114" i="22" s="1"/>
  <c r="BV114" i="22"/>
  <c r="BW114" i="22" s="1"/>
  <c r="CE114" i="22"/>
  <c r="CF114" i="22" s="1"/>
  <c r="K115" i="22"/>
  <c r="T115" i="22"/>
  <c r="AC115" i="22"/>
  <c r="AL115" i="22"/>
  <c r="AU115" i="22"/>
  <c r="BD115" i="22"/>
  <c r="BM115" i="22"/>
  <c r="BV115" i="22"/>
  <c r="CE115" i="22"/>
  <c r="K116" i="22"/>
  <c r="L116" i="22"/>
  <c r="T116" i="22"/>
  <c r="AC116" i="22"/>
  <c r="AD116" i="22"/>
  <c r="AL116" i="22"/>
  <c r="AU116" i="22"/>
  <c r="AV116" i="22"/>
  <c r="BD116" i="22"/>
  <c r="BM116" i="22"/>
  <c r="BN116" i="22"/>
  <c r="BV116" i="22"/>
  <c r="CE116" i="22"/>
  <c r="CF116" i="22"/>
  <c r="K117" i="22"/>
  <c r="T117" i="22"/>
  <c r="U116" i="22" s="1"/>
  <c r="AC117" i="22"/>
  <c r="AL117" i="22"/>
  <c r="AM116" i="22" s="1"/>
  <c r="AU117" i="22"/>
  <c r="BD117" i="22"/>
  <c r="BE116" i="22" s="1"/>
  <c r="BM117" i="22"/>
  <c r="BV117" i="22"/>
  <c r="BW116" i="22" s="1"/>
  <c r="CE117" i="22"/>
  <c r="K118" i="22"/>
  <c r="L118" i="22" s="1"/>
  <c r="T118" i="22"/>
  <c r="U118" i="22" s="1"/>
  <c r="AC118" i="22"/>
  <c r="AD118" i="22" s="1"/>
  <c r="AL118" i="22"/>
  <c r="AM118" i="22" s="1"/>
  <c r="AU118" i="22"/>
  <c r="AV118" i="22" s="1"/>
  <c r="BD118" i="22"/>
  <c r="BE118" i="22" s="1"/>
  <c r="BM118" i="22"/>
  <c r="BN118" i="22" s="1"/>
  <c r="BV118" i="22"/>
  <c r="BW118" i="22" s="1"/>
  <c r="CE118" i="22"/>
  <c r="CF118" i="22" s="1"/>
  <c r="K119" i="22"/>
  <c r="T119" i="22"/>
  <c r="AC119" i="22"/>
  <c r="AL119" i="22"/>
  <c r="AU119" i="22"/>
  <c r="BD119" i="22"/>
  <c r="BM119" i="22"/>
  <c r="BV119" i="22"/>
  <c r="CE119" i="22"/>
  <c r="K120" i="22"/>
  <c r="L120" i="22"/>
  <c r="T120" i="22"/>
  <c r="AC120" i="22"/>
  <c r="AL120" i="22"/>
  <c r="AM120" i="22"/>
  <c r="AU120" i="22"/>
  <c r="AV120" i="22"/>
  <c r="BD120" i="22"/>
  <c r="BM120" i="22"/>
  <c r="BV120" i="22"/>
  <c r="BW120" i="22"/>
  <c r="CE120" i="22"/>
  <c r="CF120" i="22"/>
  <c r="K121" i="22"/>
  <c r="T121" i="22"/>
  <c r="U120" i="22" s="1"/>
  <c r="AC121" i="22"/>
  <c r="AD120" i="22" s="1"/>
  <c r="AL121" i="22"/>
  <c r="AU121" i="22"/>
  <c r="BD121" i="22"/>
  <c r="BE120" i="22" s="1"/>
  <c r="BM121" i="22"/>
  <c r="BN120" i="22" s="1"/>
  <c r="BV121" i="22"/>
  <c r="CE121" i="22"/>
  <c r="K122" i="22"/>
  <c r="L122" i="22" s="1"/>
  <c r="T122" i="22"/>
  <c r="U122" i="22" s="1"/>
  <c r="AC122" i="22"/>
  <c r="AD122" i="22" s="1"/>
  <c r="AL122" i="22"/>
  <c r="AM122" i="22" s="1"/>
  <c r="AU122" i="22"/>
  <c r="AV122" i="22" s="1"/>
  <c r="BD122" i="22"/>
  <c r="BE122" i="22" s="1"/>
  <c r="BM122" i="22"/>
  <c r="BN122" i="22" s="1"/>
  <c r="BV122" i="22"/>
  <c r="BW122" i="22" s="1"/>
  <c r="CE122" i="22"/>
  <c r="CF122" i="22" s="1"/>
  <c r="K123" i="22"/>
  <c r="T123" i="22"/>
  <c r="AC123" i="22"/>
  <c r="AL123" i="22"/>
  <c r="AU123" i="22"/>
  <c r="BD123" i="22"/>
  <c r="BM123" i="22"/>
  <c r="BV123" i="22"/>
  <c r="CE123" i="22"/>
  <c r="K124" i="22"/>
  <c r="L124" i="22"/>
  <c r="T124" i="22"/>
  <c r="AC124" i="22"/>
  <c r="AD124" i="22"/>
  <c r="AL124" i="22"/>
  <c r="AU124" i="22"/>
  <c r="AV124" i="22"/>
  <c r="BD124" i="22"/>
  <c r="BM124" i="22"/>
  <c r="BN124" i="22"/>
  <c r="BV124" i="22"/>
  <c r="CE124" i="22"/>
  <c r="CF124" i="22"/>
  <c r="K125" i="22"/>
  <c r="T125" i="22"/>
  <c r="U124" i="22" s="1"/>
  <c r="AC125" i="22"/>
  <c r="AL125" i="22"/>
  <c r="AM124" i="22" s="1"/>
  <c r="AU125" i="22"/>
  <c r="BD125" i="22"/>
  <c r="BE124" i="22" s="1"/>
  <c r="BM125" i="22"/>
  <c r="BV125" i="22"/>
  <c r="BW124" i="22" s="1"/>
  <c r="CE125" i="22"/>
  <c r="K126" i="22"/>
  <c r="L126" i="22" s="1"/>
  <c r="T126" i="22"/>
  <c r="U126" i="22" s="1"/>
  <c r="AC126" i="22"/>
  <c r="AD126" i="22" s="1"/>
  <c r="AL126" i="22"/>
  <c r="AM126" i="22" s="1"/>
  <c r="AU126" i="22"/>
  <c r="AV126" i="22" s="1"/>
  <c r="BD126" i="22"/>
  <c r="BE126" i="22" s="1"/>
  <c r="BM126" i="22"/>
  <c r="BN126" i="22" s="1"/>
  <c r="BV126" i="22"/>
  <c r="BW126" i="22" s="1"/>
  <c r="CE126" i="22"/>
  <c r="CF126" i="22" s="1"/>
  <c r="K127" i="22"/>
  <c r="T127" i="22"/>
  <c r="AC127" i="22"/>
  <c r="AL127" i="22"/>
  <c r="AU127" i="22"/>
  <c r="BD127" i="22"/>
  <c r="BM127" i="22"/>
  <c r="BV127" i="22"/>
  <c r="CE127" i="22"/>
  <c r="K128" i="22"/>
  <c r="L128" i="22"/>
  <c r="T128" i="22"/>
  <c r="AC128" i="22"/>
  <c r="AD128" i="22" s="1"/>
  <c r="AL128" i="22"/>
  <c r="AM128" i="22"/>
  <c r="AU128" i="22"/>
  <c r="AV128" i="22" s="1"/>
  <c r="BD128" i="22"/>
  <c r="BM128" i="22"/>
  <c r="BN128" i="22" s="1"/>
  <c r="BV128" i="22"/>
  <c r="BW128" i="22"/>
  <c r="CE128" i="22"/>
  <c r="CF128" i="22" s="1"/>
  <c r="K129" i="22"/>
  <c r="T129" i="22"/>
  <c r="U128" i="22" s="1"/>
  <c r="AC129" i="22"/>
  <c r="AL129" i="22"/>
  <c r="AU129" i="22"/>
  <c r="BD129" i="22"/>
  <c r="BE128" i="22" s="1"/>
  <c r="BM129" i="22"/>
  <c r="BV129" i="22"/>
  <c r="CE129" i="22"/>
  <c r="K130" i="22"/>
  <c r="L130" i="22" s="1"/>
  <c r="T130" i="22"/>
  <c r="U130" i="22" s="1"/>
  <c r="AC130" i="22"/>
  <c r="AD130" i="22" s="1"/>
  <c r="AL130" i="22"/>
  <c r="AM130" i="22" s="1"/>
  <c r="AU130" i="22"/>
  <c r="AV130" i="22" s="1"/>
  <c r="BD130" i="22"/>
  <c r="BE130" i="22" s="1"/>
  <c r="BM130" i="22"/>
  <c r="BN130" i="22" s="1"/>
  <c r="BV130" i="22"/>
  <c r="BW130" i="22" s="1"/>
  <c r="CE130" i="22"/>
  <c r="CF130" i="22" s="1"/>
  <c r="K131" i="22"/>
  <c r="T131" i="22"/>
  <c r="AC131" i="22"/>
  <c r="AL131" i="22"/>
  <c r="AU131" i="22"/>
  <c r="BD131" i="22"/>
  <c r="BM131" i="22"/>
  <c r="BV131" i="22"/>
  <c r="CE131" i="22"/>
  <c r="K132" i="22"/>
  <c r="L132" i="22"/>
  <c r="T132" i="22"/>
  <c r="U132" i="22" s="1"/>
  <c r="AC132" i="22"/>
  <c r="AD132" i="22"/>
  <c r="AL132" i="22"/>
  <c r="AM132" i="22" s="1"/>
  <c r="AU132" i="22"/>
  <c r="AV132" i="22"/>
  <c r="BD132" i="22"/>
  <c r="BE132" i="22" s="1"/>
  <c r="BM132" i="22"/>
  <c r="BN132" i="22"/>
  <c r="BV132" i="22"/>
  <c r="BW132" i="22" s="1"/>
  <c r="CE132" i="22"/>
  <c r="CF132" i="22"/>
  <c r="K133" i="22"/>
  <c r="T133" i="22"/>
  <c r="AC133" i="22"/>
  <c r="AL133" i="22"/>
  <c r="AU133" i="22"/>
  <c r="BD133" i="22"/>
  <c r="BM133" i="22"/>
  <c r="BV133" i="22"/>
  <c r="CE133" i="22"/>
  <c r="K134" i="22"/>
  <c r="L134" i="22" s="1"/>
  <c r="T134" i="22"/>
  <c r="U134" i="22" s="1"/>
  <c r="AC134" i="22"/>
  <c r="AD134" i="22" s="1"/>
  <c r="AL134" i="22"/>
  <c r="AM134" i="22" s="1"/>
  <c r="AU134" i="22"/>
  <c r="AV134" i="22" s="1"/>
  <c r="BD134" i="22"/>
  <c r="BE134" i="22" s="1"/>
  <c r="BM134" i="22"/>
  <c r="BN134" i="22" s="1"/>
  <c r="BV134" i="22"/>
  <c r="BW134" i="22" s="1"/>
  <c r="CE134" i="22"/>
  <c r="CF134" i="22" s="1"/>
  <c r="K135" i="22"/>
  <c r="T135" i="22"/>
  <c r="AC135" i="22"/>
  <c r="AL135" i="22"/>
  <c r="AU135" i="22"/>
  <c r="BD135" i="22"/>
  <c r="BM135" i="22"/>
  <c r="BV135" i="22"/>
  <c r="CE135" i="22"/>
  <c r="K136" i="22"/>
  <c r="L136" i="22" s="1"/>
  <c r="T136" i="22"/>
  <c r="AC136" i="22"/>
  <c r="AD136" i="22" s="1"/>
  <c r="AL136" i="22"/>
  <c r="AM136" i="22"/>
  <c r="AU136" i="22"/>
  <c r="AV136" i="22" s="1"/>
  <c r="BD136" i="22"/>
  <c r="BM136" i="22"/>
  <c r="BN136" i="22" s="1"/>
  <c r="BV136" i="22"/>
  <c r="BW136" i="22"/>
  <c r="CE136" i="22"/>
  <c r="CF136" i="22" s="1"/>
  <c r="K137" i="22"/>
  <c r="T137" i="22"/>
  <c r="U136" i="22" s="1"/>
  <c r="AC137" i="22"/>
  <c r="AL137" i="22"/>
  <c r="AU137" i="22"/>
  <c r="BD137" i="22"/>
  <c r="BE136" i="22" s="1"/>
  <c r="BM137" i="22"/>
  <c r="BV137" i="22"/>
  <c r="CE137" i="22"/>
  <c r="K138" i="22"/>
  <c r="L138" i="22" s="1"/>
  <c r="T138" i="22"/>
  <c r="U138" i="22" s="1"/>
  <c r="AC138" i="22"/>
  <c r="AD138" i="22" s="1"/>
  <c r="AL138" i="22"/>
  <c r="AM138" i="22" s="1"/>
  <c r="AU138" i="22"/>
  <c r="AV138" i="22" s="1"/>
  <c r="BD138" i="22"/>
  <c r="BE138" i="22" s="1"/>
  <c r="BM138" i="22"/>
  <c r="BN138" i="22" s="1"/>
  <c r="CE138" i="22"/>
  <c r="CF138" i="22" s="1"/>
  <c r="K139" i="22"/>
  <c r="T139" i="22"/>
  <c r="AC139" i="22"/>
  <c r="AL139" i="22"/>
  <c r="AU139" i="22"/>
  <c r="BD139" i="22"/>
  <c r="BM139" i="22"/>
  <c r="CE139" i="22"/>
  <c r="K140" i="22"/>
  <c r="L140" i="22" s="1"/>
  <c r="T140" i="22"/>
  <c r="U140" i="22" s="1"/>
  <c r="AC140" i="22"/>
  <c r="AD140" i="22" s="1"/>
  <c r="AL140" i="22"/>
  <c r="AM140" i="22" s="1"/>
  <c r="AU140" i="22"/>
  <c r="AV140" i="22" s="1"/>
  <c r="BD140" i="22"/>
  <c r="BE140" i="22" s="1"/>
  <c r="BM140" i="22"/>
  <c r="BN140" i="22" s="1"/>
  <c r="CE140" i="22"/>
  <c r="CF140" i="22" s="1"/>
  <c r="K141" i="22"/>
  <c r="T141" i="22"/>
  <c r="AC141" i="22"/>
  <c r="AL141" i="22"/>
  <c r="AU141" i="22"/>
  <c r="BD141" i="22"/>
  <c r="BM141" i="22"/>
  <c r="CE141" i="22"/>
  <c r="K142" i="22"/>
  <c r="L142" i="22" s="1"/>
  <c r="T142" i="22"/>
  <c r="U142" i="22" s="1"/>
  <c r="AC142" i="22"/>
  <c r="AD142" i="22" s="1"/>
  <c r="AL142" i="22"/>
  <c r="AM142" i="22" s="1"/>
  <c r="AU142" i="22"/>
  <c r="AV142" i="22" s="1"/>
  <c r="BD142" i="22"/>
  <c r="BE142" i="22" s="1"/>
  <c r="BM142" i="22"/>
  <c r="BN142" i="22" s="1"/>
  <c r="K143" i="22"/>
  <c r="T143" i="22"/>
  <c r="AC143" i="22"/>
  <c r="AL143" i="22"/>
  <c r="AU143" i="22"/>
  <c r="BD143" i="22"/>
  <c r="BM143" i="22"/>
  <c r="K144" i="22"/>
  <c r="L144" i="22"/>
  <c r="T144" i="22"/>
  <c r="AC144" i="22"/>
  <c r="AL144" i="22"/>
  <c r="AM144" i="22"/>
  <c r="AU144" i="22"/>
  <c r="AV144" i="22"/>
  <c r="BD144" i="22"/>
  <c r="BM144" i="22"/>
  <c r="K145" i="22"/>
  <c r="T145" i="22"/>
  <c r="U144" i="22" s="1"/>
  <c r="AC145" i="22"/>
  <c r="AD144" i="22" s="1"/>
  <c r="AL145" i="22"/>
  <c r="AU145" i="22"/>
  <c r="BD145" i="22"/>
  <c r="BE144" i="22" s="1"/>
  <c r="BM145" i="22"/>
  <c r="BN144" i="22" s="1"/>
  <c r="K146" i="22"/>
  <c r="L146" i="22" s="1"/>
  <c r="T146" i="22"/>
  <c r="U146" i="22" s="1"/>
  <c r="AC146" i="22"/>
  <c r="AD146" i="22" s="1"/>
  <c r="AL146" i="22"/>
  <c r="AM146" i="22" s="1"/>
  <c r="AU146" i="22"/>
  <c r="AV146" i="22" s="1"/>
  <c r="BD146" i="22"/>
  <c r="BE146" i="22" s="1"/>
  <c r="BM146" i="22"/>
  <c r="BN146" i="22" s="1"/>
  <c r="K147" i="22"/>
  <c r="T147" i="22"/>
  <c r="AC147" i="22"/>
  <c r="AL147" i="22"/>
  <c r="AU147" i="22"/>
  <c r="BD147" i="22"/>
  <c r="BM147" i="22"/>
  <c r="K148" i="22"/>
  <c r="L148" i="22"/>
  <c r="T148" i="22"/>
  <c r="AC148" i="22"/>
  <c r="AD148" i="22"/>
  <c r="AL148" i="22"/>
  <c r="AU148" i="22"/>
  <c r="AV148" i="22"/>
  <c r="BD148" i="22"/>
  <c r="BM148" i="22"/>
  <c r="BN148" i="22"/>
  <c r="K149" i="22"/>
  <c r="T149" i="22"/>
  <c r="U148" i="22" s="1"/>
  <c r="AC149" i="22"/>
  <c r="AL149" i="22"/>
  <c r="AM148" i="22" s="1"/>
  <c r="AU149" i="22"/>
  <c r="BD149" i="22"/>
  <c r="BE148" i="22" s="1"/>
  <c r="BM149" i="22"/>
  <c r="K150" i="22"/>
  <c r="L150" i="22" s="1"/>
  <c r="T150" i="22"/>
  <c r="U150" i="22" s="1"/>
  <c r="AC150" i="22"/>
  <c r="AD150" i="22" s="1"/>
  <c r="AL150" i="22"/>
  <c r="AM150" i="22" s="1"/>
  <c r="AU150" i="22"/>
  <c r="AV150" i="22" s="1"/>
  <c r="BD150" i="22"/>
  <c r="BE150" i="22" s="1"/>
  <c r="BM150" i="22"/>
  <c r="BN150" i="22" s="1"/>
  <c r="K151" i="22"/>
  <c r="T151" i="22"/>
  <c r="AC151" i="22"/>
  <c r="AL151" i="22"/>
  <c r="AU151" i="22"/>
  <c r="BD151" i="22"/>
  <c r="BM151" i="22"/>
  <c r="K152" i="22"/>
  <c r="L152" i="22"/>
  <c r="T152" i="22"/>
  <c r="AC152" i="22"/>
  <c r="AL152" i="22"/>
  <c r="AM152" i="22"/>
  <c r="AU152" i="22"/>
  <c r="AV152" i="22" s="1"/>
  <c r="BD152" i="22"/>
  <c r="BM152" i="22"/>
  <c r="BN152" i="22" s="1"/>
  <c r="K153" i="22"/>
  <c r="T153" i="22"/>
  <c r="U152" i="22" s="1"/>
  <c r="AC153" i="22"/>
  <c r="AD152" i="22" s="1"/>
  <c r="AL153" i="22"/>
  <c r="AU153" i="22"/>
  <c r="BD153" i="22"/>
  <c r="BE152" i="22" s="1"/>
  <c r="BM153" i="22"/>
  <c r="K154" i="22"/>
  <c r="L154" i="22" s="1"/>
  <c r="T154" i="22"/>
  <c r="U154" i="22" s="1"/>
  <c r="AC154" i="22"/>
  <c r="AD154" i="22" s="1"/>
  <c r="AL154" i="22"/>
  <c r="AM154" i="22" s="1"/>
  <c r="AU154" i="22"/>
  <c r="AV154" i="22" s="1"/>
  <c r="BD154" i="22"/>
  <c r="BE154" i="22" s="1"/>
  <c r="BM154" i="22"/>
  <c r="BN154" i="22" s="1"/>
  <c r="K155" i="22"/>
  <c r="T155" i="22"/>
  <c r="AC155" i="22"/>
  <c r="AL155" i="22"/>
  <c r="AU155" i="22"/>
  <c r="BD155" i="22"/>
  <c r="BM155" i="22"/>
  <c r="K156" i="22"/>
  <c r="L156" i="22"/>
  <c r="T156" i="22"/>
  <c r="AC156" i="22"/>
  <c r="AD156" i="22"/>
  <c r="AL156" i="22"/>
  <c r="AU156" i="22"/>
  <c r="AV156" i="22"/>
  <c r="BD156" i="22"/>
  <c r="BE156" i="22" s="1"/>
  <c r="BM156" i="22"/>
  <c r="BN156" i="22"/>
  <c r="K157" i="22"/>
  <c r="T157" i="22"/>
  <c r="U156" i="22" s="1"/>
  <c r="AC157" i="22"/>
  <c r="AL157" i="22"/>
  <c r="AM156" i="22" s="1"/>
  <c r="AU157" i="22"/>
  <c r="BD157" i="22"/>
  <c r="BM157" i="22"/>
  <c r="K158" i="22"/>
  <c r="L158" i="22" s="1"/>
  <c r="T158" i="22"/>
  <c r="U158" i="22" s="1"/>
  <c r="AC158" i="22"/>
  <c r="AD158" i="22" s="1"/>
  <c r="AL158" i="22"/>
  <c r="AM158" i="22" s="1"/>
  <c r="AU158" i="22"/>
  <c r="AV158" i="22" s="1"/>
  <c r="BD158" i="22"/>
  <c r="BE158" i="22" s="1"/>
  <c r="K159" i="22"/>
  <c r="T159" i="22"/>
  <c r="AC159" i="22"/>
  <c r="AL159" i="22"/>
  <c r="AU159" i="22"/>
  <c r="BD159" i="22"/>
  <c r="K160" i="22"/>
  <c r="L160" i="22" s="1"/>
  <c r="T160" i="22"/>
  <c r="U160" i="22" s="1"/>
  <c r="AC160" i="22"/>
  <c r="AD160" i="22" s="1"/>
  <c r="AL160" i="22"/>
  <c r="AM160" i="22" s="1"/>
  <c r="BD160" i="22"/>
  <c r="BE160" i="22" s="1"/>
  <c r="K161" i="22"/>
  <c r="T161" i="22"/>
  <c r="AC161" i="22"/>
  <c r="AL161" i="22"/>
  <c r="BD161" i="22"/>
  <c r="K162" i="22"/>
  <c r="L162" i="22" s="1"/>
  <c r="T162" i="22"/>
  <c r="AC162" i="22"/>
  <c r="AD162" i="22" s="1"/>
  <c r="AL162" i="22"/>
  <c r="AM162" i="22"/>
  <c r="BD162" i="22"/>
  <c r="BE162" i="22" s="1"/>
  <c r="K163" i="22"/>
  <c r="T163" i="22"/>
  <c r="U162" i="22" s="1"/>
  <c r="AC163" i="22"/>
  <c r="AL163" i="22"/>
  <c r="BD163" i="22"/>
  <c r="K164" i="22"/>
  <c r="L164" i="22" s="1"/>
  <c r="T164" i="22"/>
  <c r="U164" i="22" s="1"/>
  <c r="AC164" i="22"/>
  <c r="AD164" i="22" s="1"/>
  <c r="AL164" i="22"/>
  <c r="AM164" i="22" s="1"/>
  <c r="BD164" i="22"/>
  <c r="BE164" i="22" s="1"/>
  <c r="K165" i="22"/>
  <c r="T165" i="22"/>
  <c r="AC165" i="22"/>
  <c r="AL165" i="22"/>
  <c r="BD165" i="22"/>
  <c r="T166" i="22"/>
  <c r="U166" i="22"/>
  <c r="AC166" i="22"/>
  <c r="AD166" i="22" s="1"/>
  <c r="AL166" i="22"/>
  <c r="AM166" i="22"/>
  <c r="BD166" i="22"/>
  <c r="BE166" i="22" s="1"/>
  <c r="T167" i="22"/>
  <c r="AC167" i="22"/>
  <c r="AL167" i="22"/>
  <c r="BD167" i="22"/>
  <c r="T168" i="22"/>
  <c r="U168" i="22"/>
  <c r="AC168" i="22"/>
  <c r="AD168" i="22" s="1"/>
  <c r="AL168" i="22"/>
  <c r="AM168" i="22"/>
  <c r="BD168" i="22"/>
  <c r="BE168" i="22" s="1"/>
  <c r="T169" i="22"/>
  <c r="AC169" i="22"/>
  <c r="AL169" i="22"/>
  <c r="BD169" i="22"/>
  <c r="T170" i="22"/>
  <c r="U170" i="22"/>
  <c r="AC170" i="22"/>
  <c r="AD170" i="22" s="1"/>
  <c r="AL170" i="22"/>
  <c r="AM170" i="22"/>
  <c r="BD170" i="22"/>
  <c r="BE170" i="22" s="1"/>
  <c r="T171" i="22"/>
  <c r="AC171" i="22"/>
  <c r="AL171" i="22"/>
  <c r="BD171" i="22"/>
  <c r="T172" i="22"/>
  <c r="U172" i="22"/>
  <c r="AC172" i="22"/>
  <c r="AD172" i="22" s="1"/>
  <c r="AL172" i="22"/>
  <c r="AM172" i="22"/>
  <c r="BD172" i="22"/>
  <c r="BE172" i="22" s="1"/>
  <c r="T173" i="22"/>
  <c r="AC173" i="22"/>
  <c r="AL173" i="22"/>
  <c r="BD173" i="22"/>
  <c r="T174" i="22"/>
  <c r="U174" i="22"/>
  <c r="AC174" i="22"/>
  <c r="AD174" i="22" s="1"/>
  <c r="AL174" i="22"/>
  <c r="AM174" i="22"/>
  <c r="BD174" i="22"/>
  <c r="BE174" i="22" s="1"/>
  <c r="T175" i="22"/>
  <c r="AC175" i="22"/>
  <c r="AL175" i="22"/>
  <c r="BD175" i="22"/>
  <c r="T176" i="22"/>
  <c r="U176" i="22"/>
  <c r="AC176" i="22"/>
  <c r="AD176" i="22" s="1"/>
  <c r="AL176" i="22"/>
  <c r="BD176" i="22"/>
  <c r="BE176" i="22" s="1"/>
  <c r="T177" i="22"/>
  <c r="AC177" i="22"/>
  <c r="AL177" i="22"/>
  <c r="AM176" i="22" s="1"/>
  <c r="BD177" i="22"/>
  <c r="T178" i="22"/>
  <c r="U178" i="22"/>
  <c r="AC178" i="22"/>
  <c r="AD178" i="22" s="1"/>
  <c r="AL178" i="22"/>
  <c r="BD178" i="22"/>
  <c r="BE178" i="22" s="1"/>
  <c r="T179" i="22"/>
  <c r="AC179" i="22"/>
  <c r="AL179" i="22"/>
  <c r="AM178" i="22" s="1"/>
  <c r="BD179" i="22"/>
  <c r="T180" i="22"/>
  <c r="U180" i="22"/>
  <c r="AC180" i="22"/>
  <c r="AD180" i="22" s="1"/>
  <c r="AL180" i="22"/>
  <c r="BD180" i="22"/>
  <c r="BE180" i="22" s="1"/>
  <c r="T181" i="22"/>
  <c r="AC181" i="22"/>
  <c r="AL181" i="22"/>
  <c r="AM180" i="22" s="1"/>
  <c r="BD181" i="22"/>
  <c r="T182" i="22"/>
  <c r="U182" i="22"/>
  <c r="AC182" i="22"/>
  <c r="AD182" i="22" s="1"/>
  <c r="AL182" i="22"/>
  <c r="BD182" i="22"/>
  <c r="BE182" i="22" s="1"/>
  <c r="T183" i="22"/>
  <c r="AC183" i="22"/>
  <c r="AL183" i="22"/>
  <c r="AM182" i="22" s="1"/>
  <c r="BD183" i="22"/>
  <c r="T184" i="22"/>
  <c r="U184" i="22"/>
  <c r="AC184" i="22"/>
  <c r="AD184" i="22" s="1"/>
  <c r="AL184" i="22"/>
  <c r="BD184" i="22"/>
  <c r="BE184" i="22" s="1"/>
  <c r="T185" i="22"/>
  <c r="AC185" i="22"/>
  <c r="AL185" i="22"/>
  <c r="AM184" i="22" s="1"/>
  <c r="BD185" i="22"/>
  <c r="T186" i="22"/>
  <c r="U186" i="22"/>
  <c r="AC186" i="22"/>
  <c r="AD186" i="22" s="1"/>
  <c r="AL186" i="22"/>
  <c r="BD186" i="22"/>
  <c r="BE186" i="22" s="1"/>
  <c r="T187" i="22"/>
  <c r="AC187" i="22"/>
  <c r="AL187" i="22"/>
  <c r="AM186" i="22" s="1"/>
  <c r="BD187" i="22"/>
  <c r="T188" i="22"/>
  <c r="U188" i="22"/>
  <c r="AC188" i="22"/>
  <c r="AD188" i="22" s="1"/>
  <c r="AL188" i="22"/>
  <c r="BD188" i="22"/>
  <c r="BE188" i="22" s="1"/>
  <c r="T189" i="22"/>
  <c r="AC189" i="22"/>
  <c r="AL189" i="22"/>
  <c r="AM188" i="22" s="1"/>
  <c r="BD189" i="22"/>
  <c r="T190" i="22"/>
  <c r="U190" i="22"/>
  <c r="AC190" i="22"/>
  <c r="AD190" i="22" s="1"/>
  <c r="AL190" i="22"/>
  <c r="BD190" i="22"/>
  <c r="BE190" i="22" s="1"/>
  <c r="T191" i="22"/>
  <c r="AC191" i="22"/>
  <c r="AL191" i="22"/>
  <c r="AM190" i="22" s="1"/>
  <c r="BD191" i="22"/>
  <c r="T192" i="22"/>
  <c r="U192" i="22"/>
  <c r="AC192" i="22"/>
  <c r="AD192" i="22" s="1"/>
  <c r="AL192" i="22"/>
  <c r="BD192" i="22"/>
  <c r="BE192" i="22" s="1"/>
  <c r="T193" i="22"/>
  <c r="AC193" i="22"/>
  <c r="AL193" i="22"/>
  <c r="AM192" i="22" s="1"/>
  <c r="BD193" i="22"/>
  <c r="T194" i="22"/>
  <c r="AC194" i="22"/>
  <c r="AD194" i="22" s="1"/>
  <c r="AL194" i="22"/>
  <c r="AM194" i="22"/>
  <c r="T195" i="22"/>
  <c r="U194" i="22" s="1"/>
  <c r="AC195" i="22"/>
  <c r="AL195" i="22"/>
  <c r="T196" i="22"/>
  <c r="U196" i="22"/>
  <c r="AC196" i="22"/>
  <c r="AD196" i="22" s="1"/>
  <c r="T197" i="22"/>
  <c r="AC197" i="22"/>
  <c r="T198" i="22"/>
  <c r="U198" i="22" s="1"/>
  <c r="AC198" i="22"/>
  <c r="AD198" i="22"/>
  <c r="T199" i="22"/>
  <c r="AC199" i="22"/>
  <c r="T200" i="22"/>
  <c r="U200" i="22"/>
  <c r="AC200" i="22"/>
  <c r="AD200" i="22" s="1"/>
  <c r="T201" i="22"/>
  <c r="AC201" i="22"/>
  <c r="T202" i="22"/>
  <c r="U202" i="22" s="1"/>
  <c r="AC202" i="22"/>
  <c r="AD202" i="22"/>
  <c r="T203" i="22"/>
  <c r="AC203" i="22"/>
  <c r="T204" i="22"/>
  <c r="U204" i="22"/>
  <c r="AC204" i="22"/>
  <c r="AD204" i="22" s="1"/>
  <c r="T205" i="22"/>
  <c r="AC205" i="22"/>
  <c r="T206" i="22"/>
  <c r="U206" i="22" s="1"/>
  <c r="AC206" i="22"/>
  <c r="AD206" i="22"/>
  <c r="T207" i="22"/>
  <c r="AC207" i="22"/>
  <c r="T208" i="22"/>
  <c r="U208" i="22"/>
  <c r="AC208" i="22"/>
  <c r="AD208" i="22" s="1"/>
  <c r="T209" i="22"/>
  <c r="AC209" i="22"/>
  <c r="T210" i="22"/>
  <c r="U210" i="22" s="1"/>
  <c r="AC210" i="22"/>
  <c r="AD210" i="22"/>
  <c r="T211" i="22"/>
  <c r="AC211" i="22"/>
  <c r="T212" i="22"/>
  <c r="U212" i="22"/>
  <c r="AC212" i="22"/>
  <c r="AD212" i="22" s="1"/>
  <c r="T213" i="22"/>
  <c r="AC213" i="22"/>
  <c r="T214" i="22"/>
  <c r="U214" i="22" s="1"/>
  <c r="AC214" i="22"/>
  <c r="AD214" i="22"/>
  <c r="T215" i="22"/>
  <c r="AC215" i="22"/>
  <c r="T216" i="22"/>
  <c r="U216" i="22"/>
  <c r="AC216" i="22"/>
  <c r="AD216" i="22" s="1"/>
  <c r="T217" i="22"/>
  <c r="AC217" i="22"/>
  <c r="T218" i="22"/>
  <c r="U218" i="22" s="1"/>
  <c r="AC218" i="22"/>
  <c r="AD218" i="22"/>
  <c r="T219" i="22"/>
  <c r="AC219" i="22"/>
  <c r="T220" i="22"/>
  <c r="U220" i="22"/>
  <c r="AC220" i="22"/>
  <c r="AD220" i="22" s="1"/>
  <c r="T221" i="22"/>
  <c r="AC221" i="22"/>
  <c r="T222" i="22"/>
  <c r="U222" i="22" s="1"/>
  <c r="AC222" i="22"/>
  <c r="AD222" i="22"/>
  <c r="T223" i="22"/>
  <c r="AC223" i="22"/>
  <c r="T224" i="22"/>
  <c r="U224" i="22"/>
  <c r="AC224" i="22"/>
  <c r="AD224" i="22" s="1"/>
  <c r="T225" i="22"/>
  <c r="AC225" i="22"/>
  <c r="T226" i="22"/>
  <c r="U226" i="22" s="1"/>
  <c r="AC226" i="22"/>
  <c r="AD226" i="22"/>
  <c r="T227" i="22"/>
  <c r="AC227" i="22"/>
  <c r="T228" i="22"/>
  <c r="U228" i="22"/>
  <c r="AC228" i="22"/>
  <c r="AD228" i="22" s="1"/>
  <c r="T229" i="22"/>
  <c r="AC229" i="22"/>
  <c r="T230" i="22"/>
  <c r="U230" i="22" s="1"/>
  <c r="AC230" i="22"/>
  <c r="AD230" i="22"/>
  <c r="T231" i="22"/>
  <c r="AC231" i="22"/>
  <c r="T232" i="22"/>
  <c r="U232" i="22"/>
  <c r="AC232" i="22"/>
  <c r="AD232" i="22" s="1"/>
  <c r="T233" i="22"/>
  <c r="AC233" i="22"/>
  <c r="T234" i="22"/>
  <c r="U234" i="22" s="1"/>
  <c r="T235" i="22"/>
  <c r="T236" i="22"/>
  <c r="U236" i="22"/>
  <c r="T237" i="22"/>
  <c r="T238" i="22"/>
  <c r="T239" i="22"/>
  <c r="U238" i="22" s="1"/>
  <c r="D25" i="36" l="1"/>
  <c r="AK21" i="28"/>
  <c r="G5" i="28" s="1"/>
  <c r="Q21" i="28"/>
  <c r="C5" i="28" s="1"/>
  <c r="AA14" i="28"/>
  <c r="E4" i="28" s="1"/>
  <c r="AF14" i="28"/>
  <c r="F4" i="28" s="1"/>
  <c r="F6" i="28" s="1"/>
  <c r="V14" i="28"/>
  <c r="D4" i="28" s="1"/>
  <c r="G9" i="28"/>
  <c r="G9" i="27"/>
  <c r="G6" i="27"/>
  <c r="F9" i="27"/>
  <c r="G7" i="27"/>
  <c r="G8" i="27" s="1"/>
  <c r="C7" i="27"/>
  <c r="C8" i="27" s="1"/>
  <c r="F7" i="27"/>
  <c r="F8" i="27" s="1"/>
  <c r="D6" i="27"/>
  <c r="AV60" i="22"/>
  <c r="BN52" i="22"/>
  <c r="U50" i="22"/>
  <c r="AM48" i="22"/>
  <c r="AD46" i="22"/>
  <c r="BW40" i="22"/>
  <c r="BN38" i="22"/>
  <c r="BO4" i="22"/>
  <c r="C3" i="22" s="1"/>
  <c r="C7" i="23"/>
  <c r="C6" i="23"/>
  <c r="C7" i="25"/>
  <c r="C6" i="25"/>
  <c r="G6" i="26"/>
  <c r="G7" i="26"/>
  <c r="G8" i="26" s="1"/>
  <c r="C6" i="26"/>
  <c r="C9" i="26"/>
  <c r="C7" i="26"/>
  <c r="C8" i="26" s="1"/>
  <c r="F6" i="26"/>
  <c r="BN60" i="22"/>
  <c r="BW56" i="22"/>
  <c r="AM50" i="22"/>
  <c r="BW42" i="22"/>
  <c r="CG4" i="22"/>
  <c r="C5" i="22" s="1"/>
  <c r="BF4" i="22"/>
  <c r="D5" i="22" s="1"/>
  <c r="D7" i="25"/>
  <c r="D6" i="25"/>
  <c r="AD52" i="22"/>
  <c r="AE4" i="22" s="1"/>
  <c r="B5" i="22" s="1"/>
  <c r="AM40" i="22"/>
  <c r="AN4" i="22" s="1"/>
  <c r="D3" i="22" s="1"/>
  <c r="AW4" i="22"/>
  <c r="D4" i="22" s="1"/>
  <c r="D7" i="24"/>
  <c r="D8" i="24" s="1"/>
  <c r="D6" i="24"/>
  <c r="E7" i="26"/>
  <c r="E8" i="26" s="1"/>
  <c r="G9" i="26"/>
  <c r="E6" i="26"/>
  <c r="F9" i="26"/>
  <c r="U64" i="22"/>
  <c r="V4" i="22" s="1"/>
  <c r="B4" i="22" s="1"/>
  <c r="AD60" i="22"/>
  <c r="AM56" i="22"/>
  <c r="AM42" i="22"/>
  <c r="BX4" i="22"/>
  <c r="C4" i="22" s="1"/>
  <c r="M4" i="22"/>
  <c r="B3" i="22" s="1"/>
  <c r="B7" i="23"/>
  <c r="D8" i="23"/>
  <c r="B6" i="23"/>
  <c r="C8" i="23"/>
  <c r="B6" i="24"/>
  <c r="C9" i="24"/>
  <c r="B7" i="24"/>
  <c r="B8" i="24" s="1"/>
  <c r="D9" i="24"/>
  <c r="C7" i="24"/>
  <c r="C8" i="24" s="1"/>
  <c r="C6" i="24"/>
  <c r="D6" i="23"/>
  <c r="D8" i="25"/>
  <c r="B7" i="25"/>
  <c r="D7" i="26"/>
  <c r="D8" i="26" s="1"/>
  <c r="F7" i="28"/>
  <c r="F8" i="28" s="1"/>
  <c r="BG8" i="29"/>
  <c r="BG6" i="29"/>
  <c r="BG7" i="29"/>
  <c r="AE6" i="29"/>
  <c r="AE7" i="29"/>
  <c r="C8" i="29"/>
  <c r="C6" i="29"/>
  <c r="C7" i="29"/>
  <c r="D9" i="26"/>
  <c r="E6" i="28"/>
  <c r="E7" i="28"/>
  <c r="E8" i="28" s="1"/>
  <c r="F9" i="28"/>
  <c r="BU8" i="29"/>
  <c r="BT6" i="29"/>
  <c r="BT7" i="29"/>
  <c r="AS8" i="29"/>
  <c r="AR6" i="29"/>
  <c r="AR7" i="29"/>
  <c r="Q8" i="29"/>
  <c r="P6" i="29"/>
  <c r="P7" i="29"/>
  <c r="E6" i="27"/>
  <c r="C7" i="28"/>
  <c r="C8" i="28" s="1"/>
  <c r="C6" i="28"/>
  <c r="D7" i="28"/>
  <c r="D8" i="28" s="1"/>
  <c r="D6" i="28"/>
  <c r="BU6" i="29"/>
  <c r="BU7" i="29"/>
  <c r="BF6" i="29"/>
  <c r="BF7" i="29"/>
  <c r="AS6" i="29"/>
  <c r="AS7" i="29"/>
  <c r="AD6" i="29"/>
  <c r="AD7" i="29"/>
  <c r="Q6" i="29"/>
  <c r="Q7" i="29"/>
  <c r="B6" i="29"/>
  <c r="B7" i="29"/>
  <c r="B6" i="27"/>
  <c r="B7" i="27"/>
  <c r="B8" i="27" s="1"/>
  <c r="G7" i="28"/>
  <c r="G8" i="28" s="1"/>
  <c r="G6" i="28"/>
  <c r="B6" i="28"/>
  <c r="B7" i="28"/>
  <c r="B8" i="28" s="1"/>
  <c r="AE8" i="29"/>
  <c r="BX82" i="30"/>
  <c r="BY4" i="30" s="1"/>
  <c r="D4" i="30" s="1"/>
  <c r="E27" i="30"/>
  <c r="E28" i="30"/>
  <c r="C27" i="30"/>
  <c r="C28" i="30"/>
  <c r="BG4" i="30"/>
  <c r="C5" i="30" s="1"/>
  <c r="CY56" i="30"/>
  <c r="BO56" i="30"/>
  <c r="AE56" i="30"/>
  <c r="CY54" i="30"/>
  <c r="BO54" i="30"/>
  <c r="AE54" i="30"/>
  <c r="B27" i="30"/>
  <c r="B28" i="30"/>
  <c r="DI4" i="30"/>
  <c r="E5" i="30" s="1"/>
  <c r="AO4" i="30"/>
  <c r="C3" i="30" s="1"/>
  <c r="AN82" i="30"/>
  <c r="AW58" i="30"/>
  <c r="M58" i="30"/>
  <c r="CG56" i="30"/>
  <c r="AW56" i="30"/>
  <c r="M56" i="30"/>
  <c r="CG54" i="30"/>
  <c r="AW54" i="30"/>
  <c r="M54" i="30"/>
  <c r="D27" i="30"/>
  <c r="D28" i="30"/>
  <c r="CG8" i="30"/>
  <c r="M8" i="30"/>
  <c r="CG6" i="30"/>
  <c r="CH4" i="30" s="1"/>
  <c r="D5" i="30" s="1"/>
  <c r="M6" i="30"/>
  <c r="N4" i="30" s="1"/>
  <c r="B3" i="30" s="1"/>
  <c r="AN104" i="31"/>
  <c r="AE102" i="31"/>
  <c r="CP98" i="31"/>
  <c r="CP94" i="31"/>
  <c r="CG92" i="31"/>
  <c r="AN92" i="31"/>
  <c r="DH86" i="31"/>
  <c r="BX86" i="31"/>
  <c r="AE86" i="31"/>
  <c r="CY6" i="30"/>
  <c r="CZ4" i="30" s="1"/>
  <c r="E4" i="30" s="1"/>
  <c r="AE6" i="30"/>
  <c r="AF4" i="30" s="1"/>
  <c r="B5" i="30" s="1"/>
  <c r="AW8" i="30"/>
  <c r="AX4" i="30" s="1"/>
  <c r="C4" i="30" s="1"/>
  <c r="CQ4" i="30"/>
  <c r="E3" i="30" s="1"/>
  <c r="W4" i="30"/>
  <c r="B4" i="30" s="1"/>
  <c r="AN100" i="31"/>
  <c r="AE98" i="31"/>
  <c r="BF94" i="31"/>
  <c r="BO6" i="30"/>
  <c r="BP4" i="30" s="1"/>
  <c r="D3" i="30" s="1"/>
  <c r="CG84" i="31"/>
  <c r="CY46" i="31"/>
  <c r="AW46" i="31"/>
  <c r="M46" i="31"/>
  <c r="CG44" i="31"/>
  <c r="AW44" i="31"/>
  <c r="M44" i="31"/>
  <c r="E27" i="31"/>
  <c r="E28" i="31"/>
  <c r="D27" i="31"/>
  <c r="D28" i="31"/>
  <c r="DI4" i="31"/>
  <c r="E5" i="31" s="1"/>
  <c r="BY4" i="31"/>
  <c r="D4" i="31" s="1"/>
  <c r="AO4" i="31"/>
  <c r="C3" i="31" s="1"/>
  <c r="AN46" i="31"/>
  <c r="AF4" i="31"/>
  <c r="B5" i="31" s="1"/>
  <c r="BO46" i="31"/>
  <c r="AE46" i="31"/>
  <c r="CY44" i="31"/>
  <c r="CZ4" i="31" s="1"/>
  <c r="E4" i="31" s="1"/>
  <c r="BO44" i="31"/>
  <c r="BP4" i="31" s="1"/>
  <c r="D3" i="31" s="1"/>
  <c r="AE44" i="31"/>
  <c r="C27" i="31"/>
  <c r="C28" i="31"/>
  <c r="B27" i="31"/>
  <c r="B28" i="31"/>
  <c r="CQ4" i="31"/>
  <c r="E3" i="31" s="1"/>
  <c r="BG4" i="31"/>
  <c r="C5" i="31" s="1"/>
  <c r="W4" i="31"/>
  <c r="B4" i="31" s="1"/>
  <c r="CH4" i="31"/>
  <c r="D5" i="31" s="1"/>
  <c r="AX4" i="31"/>
  <c r="C4" i="31" s="1"/>
  <c r="N4" i="31"/>
  <c r="B3" i="31" s="1"/>
  <c r="F7" i="21"/>
  <c r="G7" i="21"/>
  <c r="O7" i="21"/>
  <c r="P7" i="21"/>
  <c r="F8" i="21"/>
  <c r="G8" i="21"/>
  <c r="O8" i="21"/>
  <c r="P8" i="21"/>
  <c r="G9" i="21"/>
  <c r="P9" i="21"/>
  <c r="B16" i="21"/>
  <c r="C16" i="21"/>
  <c r="K16" i="21"/>
  <c r="L16" i="21"/>
  <c r="B17" i="21"/>
  <c r="C17" i="21"/>
  <c r="K17" i="21"/>
  <c r="L17" i="21"/>
  <c r="C18" i="21"/>
  <c r="L18" i="21"/>
  <c r="P3" i="20"/>
  <c r="AJ3" i="20"/>
  <c r="BD3" i="20"/>
  <c r="BX3" i="20"/>
  <c r="P4" i="20"/>
  <c r="AJ4" i="20"/>
  <c r="BD4" i="20"/>
  <c r="BX4" i="20"/>
  <c r="P5" i="20"/>
  <c r="AJ5" i="20"/>
  <c r="BD5" i="20"/>
  <c r="BX5" i="20"/>
  <c r="P6" i="20"/>
  <c r="AJ6" i="20"/>
  <c r="BD6" i="20"/>
  <c r="BX6" i="20"/>
  <c r="H7" i="20"/>
  <c r="H8" i="20" s="1"/>
  <c r="H9" i="20" s="1"/>
  <c r="H10" i="20" s="1"/>
  <c r="P7" i="20"/>
  <c r="AJ7" i="20"/>
  <c r="BD7" i="20"/>
  <c r="BX7" i="20"/>
  <c r="P8" i="20"/>
  <c r="AJ8" i="20"/>
  <c r="BD8" i="20"/>
  <c r="BX8" i="20"/>
  <c r="P9" i="20"/>
  <c r="AJ9" i="20"/>
  <c r="BD9" i="20"/>
  <c r="BX9" i="20"/>
  <c r="I10" i="20"/>
  <c r="P10" i="20"/>
  <c r="AJ10" i="20"/>
  <c r="BD10" i="20"/>
  <c r="BX10" i="20"/>
  <c r="P11" i="20"/>
  <c r="AJ11" i="20"/>
  <c r="BD11" i="20"/>
  <c r="BX11" i="20"/>
  <c r="P12" i="20"/>
  <c r="S12" i="20"/>
  <c r="T12" i="20"/>
  <c r="U12" i="20"/>
  <c r="V12" i="20"/>
  <c r="AJ12" i="20"/>
  <c r="AM12" i="20"/>
  <c r="AN12" i="20"/>
  <c r="AO12" i="20"/>
  <c r="AP12" i="20"/>
  <c r="BD12" i="20"/>
  <c r="BG12" i="20"/>
  <c r="BH12" i="20"/>
  <c r="BI12" i="20"/>
  <c r="BJ12" i="20"/>
  <c r="BX12" i="20"/>
  <c r="CA12" i="20"/>
  <c r="CB12" i="20"/>
  <c r="CC12" i="20"/>
  <c r="CD12" i="20"/>
  <c r="P13" i="20"/>
  <c r="S13" i="20"/>
  <c r="V13" i="20" s="1"/>
  <c r="AB13" i="20" s="1"/>
  <c r="T13" i="20"/>
  <c r="U13" i="20"/>
  <c r="AA13" i="20" s="1"/>
  <c r="AC13" i="20" s="1"/>
  <c r="W13" i="20"/>
  <c r="Y13" i="20"/>
  <c r="Z13" i="20"/>
  <c r="AJ13" i="20"/>
  <c r="AM13" i="20"/>
  <c r="AN13" i="20"/>
  <c r="AP13" i="20" s="1"/>
  <c r="AV13" i="20" s="1"/>
  <c r="AO13" i="20"/>
  <c r="AS13" i="20"/>
  <c r="AT13" i="20"/>
  <c r="AU13" i="20"/>
  <c r="AW13" i="20"/>
  <c r="BD13" i="20"/>
  <c r="BG13" i="20"/>
  <c r="BM13" i="20" s="1"/>
  <c r="BQ13" i="20" s="1"/>
  <c r="BH13" i="20"/>
  <c r="BI13" i="20"/>
  <c r="BJ13" i="20" s="1"/>
  <c r="BP13" i="20" s="1"/>
  <c r="BN13" i="20"/>
  <c r="BO13" i="20"/>
  <c r="BX13" i="20"/>
  <c r="CA13" i="20"/>
  <c r="CG13" i="20" s="1"/>
  <c r="CB13" i="20"/>
  <c r="CH13" i="20" s="1"/>
  <c r="CC13" i="20"/>
  <c r="CD13" i="20"/>
  <c r="CE13" i="20"/>
  <c r="CI13" i="20"/>
  <c r="CJ13" i="20"/>
  <c r="CN13" i="20" s="1"/>
  <c r="P14" i="20"/>
  <c r="S14" i="20"/>
  <c r="Y14" i="20" s="1"/>
  <c r="T14" i="20"/>
  <c r="Z14" i="20" s="1"/>
  <c r="U14" i="20"/>
  <c r="V14" i="20"/>
  <c r="W14" i="20"/>
  <c r="AA14" i="20"/>
  <c r="AB14" i="20"/>
  <c r="AJ14" i="20"/>
  <c r="AM14" i="20"/>
  <c r="AP14" i="20" s="1"/>
  <c r="AV14" i="20" s="1"/>
  <c r="AN14" i="20"/>
  <c r="AT14" i="20" s="1"/>
  <c r="AW14" i="20" s="1"/>
  <c r="AO14" i="20"/>
  <c r="AU14" i="20" s="1"/>
  <c r="AS14" i="20"/>
  <c r="BD14" i="20"/>
  <c r="BG14" i="20"/>
  <c r="BH14" i="20"/>
  <c r="BJ14" i="20" s="1"/>
  <c r="BP14" i="20" s="1"/>
  <c r="BI14" i="20"/>
  <c r="BO14" i="20" s="1"/>
  <c r="BM14" i="20"/>
  <c r="BN14" i="20"/>
  <c r="BQ14" i="20" s="1"/>
  <c r="BX14" i="20"/>
  <c r="CA14" i="20"/>
  <c r="CG14" i="20" s="1"/>
  <c r="CB14" i="20"/>
  <c r="CC14" i="20"/>
  <c r="CE14" i="20" s="1"/>
  <c r="CD14" i="20"/>
  <c r="CJ14" i="20" s="1"/>
  <c r="CH14" i="20"/>
  <c r="CI14" i="20"/>
  <c r="P15" i="20"/>
  <c r="S15" i="20"/>
  <c r="Y15" i="20" s="1"/>
  <c r="AC15" i="20" s="1"/>
  <c r="T15" i="20"/>
  <c r="U15" i="20"/>
  <c r="W15" i="20" s="1"/>
  <c r="V15" i="20"/>
  <c r="AB15" i="20" s="1"/>
  <c r="Z15" i="20"/>
  <c r="AA15" i="20"/>
  <c r="AJ15" i="20"/>
  <c r="AM15" i="20"/>
  <c r="AS15" i="20" s="1"/>
  <c r="AN15" i="20"/>
  <c r="AT15" i="20" s="1"/>
  <c r="AO15" i="20"/>
  <c r="AQ15" i="20"/>
  <c r="AU15" i="20"/>
  <c r="BD15" i="20"/>
  <c r="BG15" i="20"/>
  <c r="BJ15" i="20" s="1"/>
  <c r="BP15" i="20" s="1"/>
  <c r="BH15" i="20"/>
  <c r="BN15" i="20" s="1"/>
  <c r="BI15" i="20"/>
  <c r="BO15" i="20" s="1"/>
  <c r="BM15" i="20"/>
  <c r="BX15" i="20"/>
  <c r="CA15" i="20"/>
  <c r="CB15" i="20"/>
  <c r="CD15" i="20" s="1"/>
  <c r="CJ15" i="20" s="1"/>
  <c r="CC15" i="20"/>
  <c r="CI15" i="20" s="1"/>
  <c r="CG15" i="20"/>
  <c r="CH15" i="20"/>
  <c r="P16" i="20"/>
  <c r="S16" i="20"/>
  <c r="T16" i="20"/>
  <c r="V16" i="20" s="1"/>
  <c r="AB16" i="20" s="1"/>
  <c r="U16" i="20"/>
  <c r="AA16" i="20" s="1"/>
  <c r="Y16" i="20"/>
  <c r="Z16" i="20"/>
  <c r="AC16" i="20" s="1"/>
  <c r="AJ16" i="20"/>
  <c r="AM16" i="20"/>
  <c r="AS16" i="20" s="1"/>
  <c r="AW16" i="20" s="1"/>
  <c r="AN16" i="20"/>
  <c r="AO16" i="20"/>
  <c r="AQ16" i="20" s="1"/>
  <c r="AP16" i="20"/>
  <c r="AV16" i="20" s="1"/>
  <c r="AT16" i="20"/>
  <c r="AU16" i="20"/>
  <c r="BD16" i="20"/>
  <c r="BG16" i="20"/>
  <c r="BM16" i="20" s="1"/>
  <c r="BQ16" i="20" s="1"/>
  <c r="BH16" i="20"/>
  <c r="BI16" i="20"/>
  <c r="BK16" i="20"/>
  <c r="BN16" i="20"/>
  <c r="BO16" i="20"/>
  <c r="BX16" i="20"/>
  <c r="CA16" i="20"/>
  <c r="CD16" i="20" s="1"/>
  <c r="CJ16" i="20" s="1"/>
  <c r="CB16" i="20"/>
  <c r="CH16" i="20" s="1"/>
  <c r="CC16" i="20"/>
  <c r="CG16" i="20"/>
  <c r="CI16" i="20"/>
  <c r="P17" i="20"/>
  <c r="S17" i="20"/>
  <c r="V17" i="20" s="1"/>
  <c r="AB17" i="20" s="1"/>
  <c r="T17" i="20"/>
  <c r="Z17" i="20" s="1"/>
  <c r="AC17" i="20" s="1"/>
  <c r="U17" i="20"/>
  <c r="Y17" i="20"/>
  <c r="AA17" i="20"/>
  <c r="AJ17" i="20"/>
  <c r="AM17" i="20"/>
  <c r="AP17" i="20" s="1"/>
  <c r="AV17" i="20" s="1"/>
  <c r="AN17" i="20"/>
  <c r="AQ17" i="20" s="1"/>
  <c r="AO17" i="20"/>
  <c r="AU17" i="20" s="1"/>
  <c r="AS17" i="20"/>
  <c r="AT17" i="20"/>
  <c r="AW17" i="20" s="1"/>
  <c r="BD17" i="20"/>
  <c r="BG17" i="20"/>
  <c r="BH17" i="20"/>
  <c r="BK17" i="20" s="1"/>
  <c r="BI17" i="20"/>
  <c r="BJ17" i="20"/>
  <c r="BP17" i="20" s="1"/>
  <c r="BM17" i="20"/>
  <c r="BN17" i="20"/>
  <c r="BQ17" i="20" s="1"/>
  <c r="BO17" i="20"/>
  <c r="BX17" i="20"/>
  <c r="CA17" i="20"/>
  <c r="CG17" i="20" s="1"/>
  <c r="CB17" i="20"/>
  <c r="CC17" i="20"/>
  <c r="CE17" i="20"/>
  <c r="CH17" i="20"/>
  <c r="CI17" i="20"/>
  <c r="P18" i="20"/>
  <c r="S18" i="20"/>
  <c r="Y18" i="20" s="1"/>
  <c r="AC18" i="20" s="1"/>
  <c r="T18" i="20"/>
  <c r="U18" i="20"/>
  <c r="W18" i="20"/>
  <c r="Z18" i="20"/>
  <c r="AA18" i="20"/>
  <c r="AJ18" i="20"/>
  <c r="AM18" i="20"/>
  <c r="AP18" i="20" s="1"/>
  <c r="AV18" i="20" s="1"/>
  <c r="AN18" i="20"/>
  <c r="AT18" i="20" s="1"/>
  <c r="AW18" i="20" s="1"/>
  <c r="AO18" i="20"/>
  <c r="AS18" i="20"/>
  <c r="AU18" i="20"/>
  <c r="BD18" i="20"/>
  <c r="BG18" i="20"/>
  <c r="BJ18" i="20" s="1"/>
  <c r="BP18" i="20" s="1"/>
  <c r="BH18" i="20"/>
  <c r="BK18" i="20" s="1"/>
  <c r="BI18" i="20"/>
  <c r="BO18" i="20" s="1"/>
  <c r="BM18" i="20"/>
  <c r="BN18" i="20"/>
  <c r="BX18" i="20"/>
  <c r="CA18" i="20"/>
  <c r="CB18" i="20"/>
  <c r="CE18" i="20" s="1"/>
  <c r="CC18" i="20"/>
  <c r="CD18" i="20"/>
  <c r="CJ18" i="20" s="1"/>
  <c r="CG18" i="20"/>
  <c r="CH18" i="20"/>
  <c r="CI18" i="20"/>
  <c r="P19" i="20"/>
  <c r="S19" i="20"/>
  <c r="T19" i="20"/>
  <c r="W19" i="20" s="1"/>
  <c r="U19" i="20"/>
  <c r="V19" i="20"/>
  <c r="AB19" i="20" s="1"/>
  <c r="Y19" i="20"/>
  <c r="Z19" i="20"/>
  <c r="AC19" i="20" s="1"/>
  <c r="AA19" i="20"/>
  <c r="AJ19" i="20"/>
  <c r="AM19" i="20"/>
  <c r="AS19" i="20" s="1"/>
  <c r="AW19" i="20" s="1"/>
  <c r="AN19" i="20"/>
  <c r="AO19" i="20"/>
  <c r="AQ19" i="20"/>
  <c r="AT19" i="20"/>
  <c r="AU19" i="20"/>
  <c r="BD19" i="20"/>
  <c r="BG19" i="20"/>
  <c r="BJ19" i="20" s="1"/>
  <c r="BP19" i="20" s="1"/>
  <c r="BH19" i="20"/>
  <c r="BN19" i="20" s="1"/>
  <c r="BQ19" i="20" s="1"/>
  <c r="BI19" i="20"/>
  <c r="BM19" i="20"/>
  <c r="BO19" i="20"/>
  <c r="BX19" i="20"/>
  <c r="CA19" i="20"/>
  <c r="CD19" i="20" s="1"/>
  <c r="CJ19" i="20" s="1"/>
  <c r="CB19" i="20"/>
  <c r="CE19" i="20" s="1"/>
  <c r="CC19" i="20"/>
  <c r="CI19" i="20" s="1"/>
  <c r="CG19" i="20"/>
  <c r="CH19" i="20"/>
  <c r="P20" i="20"/>
  <c r="S20" i="20"/>
  <c r="V20" i="20" s="1"/>
  <c r="AB20" i="20" s="1"/>
  <c r="T20" i="20"/>
  <c r="W20" i="20" s="1"/>
  <c r="U20" i="20"/>
  <c r="AA20" i="20" s="1"/>
  <c r="Y20" i="20"/>
  <c r="Z20" i="20"/>
  <c r="AC20" i="20" s="1"/>
  <c r="AJ20" i="20"/>
  <c r="AM20" i="20"/>
  <c r="AN20" i="20"/>
  <c r="AQ20" i="20" s="1"/>
  <c r="AO20" i="20"/>
  <c r="AP20" i="20"/>
  <c r="AV20" i="20" s="1"/>
  <c r="AS20" i="20"/>
  <c r="AT20" i="20"/>
  <c r="AU20" i="20"/>
  <c r="BD20" i="20"/>
  <c r="BG20" i="20"/>
  <c r="BH20" i="20"/>
  <c r="BI20" i="20"/>
  <c r="BK20" i="20"/>
  <c r="BN20" i="20"/>
  <c r="BO20" i="20"/>
  <c r="BX20" i="20"/>
  <c r="CA20" i="20"/>
  <c r="CB20" i="20"/>
  <c r="CC20" i="20"/>
  <c r="CG20" i="20"/>
  <c r="CI20" i="20"/>
  <c r="P21" i="20"/>
  <c r="S21" i="20"/>
  <c r="T21" i="20"/>
  <c r="Z21" i="20" s="1"/>
  <c r="U21" i="20"/>
  <c r="W21" i="20"/>
  <c r="Y21" i="20"/>
  <c r="AA21" i="20"/>
  <c r="AC21" i="20"/>
  <c r="AJ21" i="20"/>
  <c r="AM21" i="20"/>
  <c r="AN21" i="20"/>
  <c r="AQ21" i="20" s="1"/>
  <c r="AO21" i="20"/>
  <c r="AU21" i="20" s="1"/>
  <c r="AS21" i="20"/>
  <c r="AW21" i="20" s="1"/>
  <c r="AT21" i="20"/>
  <c r="BD21" i="20"/>
  <c r="BG21" i="20"/>
  <c r="BH21" i="20"/>
  <c r="BK21" i="20" s="1"/>
  <c r="BI21" i="20"/>
  <c r="BM21" i="20"/>
  <c r="BQ21" i="20" s="1"/>
  <c r="BN21" i="20"/>
  <c r="BO21" i="20"/>
  <c r="BX21" i="20"/>
  <c r="CA21" i="20"/>
  <c r="CG21" i="20" s="1"/>
  <c r="CK21" i="20" s="1"/>
  <c r="CB21" i="20"/>
  <c r="CC21" i="20"/>
  <c r="CE21" i="20"/>
  <c r="CH21" i="20"/>
  <c r="CI21" i="20"/>
  <c r="P22" i="20"/>
  <c r="S22" i="20"/>
  <c r="Y22" i="20" s="1"/>
  <c r="T22" i="20"/>
  <c r="U22" i="20"/>
  <c r="W22" i="20" s="1"/>
  <c r="V22" i="20"/>
  <c r="Z22" i="20"/>
  <c r="AA22" i="20"/>
  <c r="AB22" i="20"/>
  <c r="AJ22" i="20"/>
  <c r="AM22" i="20"/>
  <c r="AP22" i="20" s="1"/>
  <c r="AV22" i="20" s="1"/>
  <c r="AN22" i="20"/>
  <c r="AT22" i="20" s="1"/>
  <c r="AO22" i="20"/>
  <c r="AS22" i="20"/>
  <c r="AW22" i="20" s="1"/>
  <c r="AU22" i="20"/>
  <c r="BD22" i="20"/>
  <c r="BG22" i="20"/>
  <c r="BJ22" i="20" s="1"/>
  <c r="BP22" i="20" s="1"/>
  <c r="BH22" i="20"/>
  <c r="BI22" i="20"/>
  <c r="BO22" i="20" s="1"/>
  <c r="BM22" i="20"/>
  <c r="BQ22" i="20" s="1"/>
  <c r="BN22" i="20"/>
  <c r="BX22" i="20"/>
  <c r="CA22" i="20"/>
  <c r="CB22" i="20"/>
  <c r="CC22" i="20"/>
  <c r="CD22" i="20"/>
  <c r="CJ22" i="20" s="1"/>
  <c r="CG22" i="20"/>
  <c r="CH22" i="20"/>
  <c r="CI22" i="20"/>
  <c r="CK22" i="20"/>
  <c r="P23" i="20"/>
  <c r="S23" i="20"/>
  <c r="V23" i="20" s="1"/>
  <c r="AB23" i="20" s="1"/>
  <c r="T23" i="20"/>
  <c r="W23" i="20" s="1"/>
  <c r="U23" i="20"/>
  <c r="Y23" i="20"/>
  <c r="AA23" i="20"/>
  <c r="AJ23" i="20"/>
  <c r="AM23" i="20"/>
  <c r="AP23" i="20" s="1"/>
  <c r="AV23" i="20" s="1"/>
  <c r="AN23" i="20"/>
  <c r="AQ23" i="20" s="1"/>
  <c r="AO23" i="20"/>
  <c r="AU23" i="20" s="1"/>
  <c r="AS23" i="20"/>
  <c r="AT23" i="20"/>
  <c r="BD23" i="20"/>
  <c r="BG23" i="20"/>
  <c r="BH23" i="20"/>
  <c r="BK23" i="20" s="1"/>
  <c r="BI23" i="20"/>
  <c r="BJ23" i="20"/>
  <c r="BP23" i="20" s="1"/>
  <c r="BM23" i="20"/>
  <c r="BN23" i="20"/>
  <c r="BQ23" i="20" s="1"/>
  <c r="BO23" i="20"/>
  <c r="BX23" i="20"/>
  <c r="CA23" i="20"/>
  <c r="CD23" i="20" s="1"/>
  <c r="CJ23" i="20" s="1"/>
  <c r="CB23" i="20"/>
  <c r="CC23" i="20"/>
  <c r="CE23" i="20"/>
  <c r="CH23" i="20"/>
  <c r="CI23" i="20"/>
  <c r="P24" i="20"/>
  <c r="S24" i="20"/>
  <c r="V24" i="20" s="1"/>
  <c r="AB24" i="20" s="1"/>
  <c r="T24" i="20"/>
  <c r="U24" i="20"/>
  <c r="W24" i="20"/>
  <c r="Z24" i="20"/>
  <c r="AA24" i="20"/>
  <c r="AJ24" i="20"/>
  <c r="AM24" i="20"/>
  <c r="AP24" i="20" s="1"/>
  <c r="AV24" i="20" s="1"/>
  <c r="AN24" i="20"/>
  <c r="AQ24" i="20" s="1"/>
  <c r="AO24" i="20"/>
  <c r="AS24" i="20"/>
  <c r="AU24" i="20"/>
  <c r="BD24" i="20"/>
  <c r="BG24" i="20"/>
  <c r="BH24" i="20"/>
  <c r="BI24" i="20"/>
  <c r="BO24" i="20" s="1"/>
  <c r="BM24" i="20"/>
  <c r="BN24" i="20"/>
  <c r="BX24" i="20"/>
  <c r="CA24" i="20"/>
  <c r="CB24" i="20"/>
  <c r="CE24" i="20" s="1"/>
  <c r="CC24" i="20"/>
  <c r="CD24" i="20"/>
  <c r="CJ24" i="20" s="1"/>
  <c r="CG24" i="20"/>
  <c r="CH24" i="20"/>
  <c r="CI24" i="20"/>
  <c r="P25" i="20"/>
  <c r="S25" i="20"/>
  <c r="T25" i="20"/>
  <c r="W25" i="20" s="1"/>
  <c r="U25" i="20"/>
  <c r="V25" i="20"/>
  <c r="AB25" i="20" s="1"/>
  <c r="Y25" i="20"/>
  <c r="Z25" i="20"/>
  <c r="AC25" i="20" s="1"/>
  <c r="AA25" i="20"/>
  <c r="AJ25" i="20"/>
  <c r="AM25" i="20"/>
  <c r="AS25" i="20" s="1"/>
  <c r="AW25" i="20" s="1"/>
  <c r="AN25" i="20"/>
  <c r="AO25" i="20"/>
  <c r="AP25" i="20"/>
  <c r="AQ25" i="20"/>
  <c r="AT25" i="20"/>
  <c r="AU25" i="20"/>
  <c r="AV25" i="20"/>
  <c r="BD25" i="20"/>
  <c r="BG25" i="20"/>
  <c r="BM25" i="20" s="1"/>
  <c r="BQ25" i="20" s="1"/>
  <c r="BH25" i="20"/>
  <c r="BN25" i="20" s="1"/>
  <c r="BI25" i="20"/>
  <c r="BJ25" i="20"/>
  <c r="BK25" i="20"/>
  <c r="BO25" i="20"/>
  <c r="BP25" i="20"/>
  <c r="BX25" i="20"/>
  <c r="CA25" i="20"/>
  <c r="CD25" i="20" s="1"/>
  <c r="CJ25" i="20" s="1"/>
  <c r="CB25" i="20"/>
  <c r="CC25" i="20"/>
  <c r="CI25" i="20" s="1"/>
  <c r="CG25" i="20"/>
  <c r="CK25" i="20" s="1"/>
  <c r="CH25" i="20"/>
  <c r="P26" i="20"/>
  <c r="S26" i="20"/>
  <c r="V26" i="20" s="1"/>
  <c r="AB26" i="20" s="1"/>
  <c r="T26" i="20"/>
  <c r="U26" i="20"/>
  <c r="AA26" i="20" s="1"/>
  <c r="W26" i="20"/>
  <c r="Y26" i="20"/>
  <c r="Z26" i="20"/>
  <c r="AC26" i="20"/>
  <c r="AJ26" i="20"/>
  <c r="AM26" i="20"/>
  <c r="AN26" i="20"/>
  <c r="AO26" i="20"/>
  <c r="AP26" i="20" s="1"/>
  <c r="AV26" i="20" s="1"/>
  <c r="AS26" i="20"/>
  <c r="AT26" i="20"/>
  <c r="AU26" i="20"/>
  <c r="AW26" i="20" s="1"/>
  <c r="BD26" i="20"/>
  <c r="BG26" i="20"/>
  <c r="BM26" i="20" s="1"/>
  <c r="BH26" i="20"/>
  <c r="BI26" i="20"/>
  <c r="BJ26" i="20" s="1"/>
  <c r="BP26" i="20" s="1"/>
  <c r="BN26" i="20"/>
  <c r="BO26" i="20"/>
  <c r="BX26" i="20"/>
  <c r="CA26" i="20"/>
  <c r="CD26" i="20" s="1"/>
  <c r="CJ26" i="20" s="1"/>
  <c r="CB26" i="20"/>
  <c r="CH26" i="20" s="1"/>
  <c r="CC26" i="20"/>
  <c r="CE26" i="20"/>
  <c r="CG26" i="20"/>
  <c r="CK26" i="20" s="1"/>
  <c r="CI26" i="20"/>
  <c r="P27" i="20"/>
  <c r="S27" i="20"/>
  <c r="V27" i="20" s="1"/>
  <c r="AB27" i="20" s="1"/>
  <c r="T27" i="20"/>
  <c r="Z27" i="20" s="1"/>
  <c r="U27" i="20"/>
  <c r="W27" i="20"/>
  <c r="AA27" i="20"/>
  <c r="AJ27" i="20"/>
  <c r="AM27" i="20"/>
  <c r="AN27" i="20"/>
  <c r="AQ27" i="20" s="1"/>
  <c r="AO27" i="20"/>
  <c r="AU27" i="20" s="1"/>
  <c r="AS27" i="20"/>
  <c r="AT27" i="20"/>
  <c r="AW27" i="20" s="1"/>
  <c r="BD27" i="20"/>
  <c r="BG27" i="20"/>
  <c r="BH27" i="20"/>
  <c r="BK27" i="20" s="1"/>
  <c r="BI27" i="20"/>
  <c r="BM27" i="20"/>
  <c r="BQ27" i="20" s="1"/>
  <c r="BN27" i="20"/>
  <c r="BO27" i="20"/>
  <c r="BX27" i="20"/>
  <c r="CA27" i="20"/>
  <c r="CG27" i="20" s="1"/>
  <c r="CK27" i="20" s="1"/>
  <c r="CB27" i="20"/>
  <c r="CC27" i="20"/>
  <c r="CE27" i="20"/>
  <c r="CH27" i="20"/>
  <c r="CI27" i="20"/>
  <c r="P28" i="20"/>
  <c r="S28" i="20"/>
  <c r="Y28" i="20" s="1"/>
  <c r="T28" i="20"/>
  <c r="U28" i="20"/>
  <c r="V28" i="20"/>
  <c r="W28" i="20"/>
  <c r="Z28" i="20"/>
  <c r="AA28" i="20"/>
  <c r="AB28" i="20"/>
  <c r="AJ28" i="20"/>
  <c r="AM28" i="20"/>
  <c r="AN28" i="20"/>
  <c r="AT28" i="20" s="1"/>
  <c r="AO28" i="20"/>
  <c r="AP28" i="20"/>
  <c r="AS28" i="20"/>
  <c r="AW28" i="20" s="1"/>
  <c r="AU28" i="20"/>
  <c r="AV28" i="20"/>
  <c r="BD28" i="20"/>
  <c r="BG28" i="20"/>
  <c r="BJ28" i="20" s="1"/>
  <c r="BP28" i="20" s="1"/>
  <c r="BH28" i="20"/>
  <c r="BI28" i="20"/>
  <c r="BO28" i="20" s="1"/>
  <c r="BM28" i="20"/>
  <c r="BQ28" i="20" s="1"/>
  <c r="BN28" i="20"/>
  <c r="BX28" i="20"/>
  <c r="CA28" i="20"/>
  <c r="CB28" i="20"/>
  <c r="CC28" i="20"/>
  <c r="CD28" i="20"/>
  <c r="CJ28" i="20" s="1"/>
  <c r="CG28" i="20"/>
  <c r="CH28" i="20"/>
  <c r="CI28" i="20"/>
  <c r="CK28" i="20"/>
  <c r="P29" i="20"/>
  <c r="S29" i="20"/>
  <c r="T29" i="20"/>
  <c r="U29" i="20"/>
  <c r="V29" i="20" s="1"/>
  <c r="AB29" i="20" s="1"/>
  <c r="Y29" i="20"/>
  <c r="Z29" i="20"/>
  <c r="AC29" i="20" s="1"/>
  <c r="AA29" i="20"/>
  <c r="AJ29" i="20"/>
  <c r="AM29" i="20"/>
  <c r="AS29" i="20" s="1"/>
  <c r="AN29" i="20"/>
  <c r="AO29" i="20"/>
  <c r="AQ29" i="20"/>
  <c r="AT29" i="20"/>
  <c r="AU29" i="20"/>
  <c r="BD29" i="20"/>
  <c r="BG29" i="20"/>
  <c r="BJ29" i="20" s="1"/>
  <c r="BP29" i="20" s="1"/>
  <c r="BH29" i="20"/>
  <c r="BN29" i="20" s="1"/>
  <c r="BI29" i="20"/>
  <c r="BK29" i="20"/>
  <c r="BO29" i="20"/>
  <c r="BX29" i="20"/>
  <c r="CA29" i="20"/>
  <c r="CB29" i="20"/>
  <c r="CE29" i="20" s="1"/>
  <c r="CC29" i="20"/>
  <c r="CI29" i="20" s="1"/>
  <c r="CG29" i="20"/>
  <c r="CH29" i="20"/>
  <c r="CK29" i="20" s="1"/>
  <c r="P30" i="20"/>
  <c r="S30" i="20"/>
  <c r="W30" i="20" s="1"/>
  <c r="T30" i="20"/>
  <c r="U30" i="20"/>
  <c r="AA30" i="20" s="1"/>
  <c r="Y30" i="20"/>
  <c r="AC30" i="20" s="1"/>
  <c r="Z30" i="20"/>
  <c r="AJ30" i="20"/>
  <c r="AM30" i="20"/>
  <c r="AN30" i="20"/>
  <c r="AQ30" i="20" s="1"/>
  <c r="AO30" i="20"/>
  <c r="AP30" i="20"/>
  <c r="AV30" i="20" s="1"/>
  <c r="AS30" i="20"/>
  <c r="AW30" i="20" s="1"/>
  <c r="AT30" i="20"/>
  <c r="AU30" i="20"/>
  <c r="BD30" i="20"/>
  <c r="BG30" i="20"/>
  <c r="BM30" i="20" s="1"/>
  <c r="BH30" i="20"/>
  <c r="BI30" i="20"/>
  <c r="BK30" i="20" s="1"/>
  <c r="BJ30" i="20"/>
  <c r="BN30" i="20"/>
  <c r="BO30" i="20"/>
  <c r="BP30" i="20"/>
  <c r="BX30" i="20"/>
  <c r="CA30" i="20"/>
  <c r="CB30" i="20"/>
  <c r="CH30" i="20" s="1"/>
  <c r="CC30" i="20"/>
  <c r="CG30" i="20"/>
  <c r="CK30" i="20" s="1"/>
  <c r="CI30" i="20"/>
  <c r="P31" i="20"/>
  <c r="S31" i="20"/>
  <c r="V31" i="20" s="1"/>
  <c r="AB31" i="20" s="1"/>
  <c r="T31" i="20"/>
  <c r="Z31" i="20" s="1"/>
  <c r="U31" i="20"/>
  <c r="Y31" i="20"/>
  <c r="AC31" i="20" s="1"/>
  <c r="AA31" i="20"/>
  <c r="AJ31" i="20"/>
  <c r="AM31" i="20"/>
  <c r="AN31" i="20"/>
  <c r="AO31" i="20"/>
  <c r="AU31" i="20" s="1"/>
  <c r="AQ31" i="20"/>
  <c r="AS31" i="20"/>
  <c r="AT31" i="20"/>
  <c r="AW31" i="20"/>
  <c r="BD31" i="20"/>
  <c r="BG31" i="20"/>
  <c r="BH31" i="20"/>
  <c r="BJ31" i="20" s="1"/>
  <c r="BP31" i="20" s="1"/>
  <c r="BI31" i="20"/>
  <c r="BO31" i="20" s="1"/>
  <c r="BM31" i="20"/>
  <c r="BN31" i="20"/>
  <c r="BX31" i="20"/>
  <c r="CA31" i="20"/>
  <c r="CG31" i="20" s="1"/>
  <c r="CB31" i="20"/>
  <c r="CC31" i="20"/>
  <c r="CE31" i="20" s="1"/>
  <c r="CD31" i="20"/>
  <c r="CJ31" i="20" s="1"/>
  <c r="CH31" i="20"/>
  <c r="CI31" i="20"/>
  <c r="P32" i="20"/>
  <c r="S32" i="20"/>
  <c r="Y32" i="20" s="1"/>
  <c r="AC32" i="20" s="1"/>
  <c r="T32" i="20"/>
  <c r="U32" i="20"/>
  <c r="W32" i="20" s="1"/>
  <c r="V32" i="20"/>
  <c r="AB32" i="20" s="1"/>
  <c r="Z32" i="20"/>
  <c r="AA32" i="20"/>
  <c r="AJ32" i="20"/>
  <c r="AM32" i="20"/>
  <c r="AP32" i="20" s="1"/>
  <c r="AV32" i="20" s="1"/>
  <c r="AN32" i="20"/>
  <c r="AT32" i="20" s="1"/>
  <c r="AO32" i="20"/>
  <c r="AQ32" i="20"/>
  <c r="AU32" i="20"/>
  <c r="BD32" i="20"/>
  <c r="BG32" i="20"/>
  <c r="BJ32" i="20" s="1"/>
  <c r="BP32" i="20" s="1"/>
  <c r="BH32" i="20"/>
  <c r="BK32" i="20" s="1"/>
  <c r="BI32" i="20"/>
  <c r="BO32" i="20" s="1"/>
  <c r="BM32" i="20"/>
  <c r="BX32" i="20"/>
  <c r="CA32" i="20"/>
  <c r="CB32" i="20"/>
  <c r="CD32" i="20" s="1"/>
  <c r="CJ32" i="20" s="1"/>
  <c r="CC32" i="20"/>
  <c r="CI32" i="20" s="1"/>
  <c r="CG32" i="20"/>
  <c r="CH32" i="20"/>
  <c r="P33" i="20"/>
  <c r="S33" i="20"/>
  <c r="T33" i="20"/>
  <c r="V33" i="20" s="1"/>
  <c r="AB33" i="20" s="1"/>
  <c r="U33" i="20"/>
  <c r="AA33" i="20" s="1"/>
  <c r="Y33" i="20"/>
  <c r="Z33" i="20"/>
  <c r="AC33" i="20" s="1"/>
  <c r="AJ33" i="20"/>
  <c r="AM33" i="20"/>
  <c r="AS33" i="20" s="1"/>
  <c r="AW33" i="20" s="1"/>
  <c r="AN33" i="20"/>
  <c r="AO33" i="20"/>
  <c r="AQ33" i="20" s="1"/>
  <c r="AP33" i="20"/>
  <c r="AV33" i="20" s="1"/>
  <c r="AT33" i="20"/>
  <c r="AU33" i="20"/>
  <c r="BD33" i="20"/>
  <c r="BG33" i="20"/>
  <c r="BJ33" i="20" s="1"/>
  <c r="BP33" i="20" s="1"/>
  <c r="BH33" i="20"/>
  <c r="BN33" i="20" s="1"/>
  <c r="BI33" i="20"/>
  <c r="BK33" i="20"/>
  <c r="BO33" i="20"/>
  <c r="BX33" i="20"/>
  <c r="CA33" i="20"/>
  <c r="CD33" i="20" s="1"/>
  <c r="CJ33" i="20" s="1"/>
  <c r="CB33" i="20"/>
  <c r="CE33" i="20" s="1"/>
  <c r="CC33" i="20"/>
  <c r="CI33" i="20" s="1"/>
  <c r="CG33" i="20"/>
  <c r="P34" i="20"/>
  <c r="S34" i="20"/>
  <c r="V34" i="20" s="1"/>
  <c r="AB34" i="20" s="1"/>
  <c r="T34" i="20"/>
  <c r="W34" i="20" s="1"/>
  <c r="U34" i="20"/>
  <c r="AA34" i="20" s="1"/>
  <c r="Y34" i="20"/>
  <c r="AJ34" i="20"/>
  <c r="AM34" i="20"/>
  <c r="AN34" i="20"/>
  <c r="AP34" i="20" s="1"/>
  <c r="AV34" i="20" s="1"/>
  <c r="AO34" i="20"/>
  <c r="AU34" i="20" s="1"/>
  <c r="AS34" i="20"/>
  <c r="AT34" i="20"/>
  <c r="AW34" i="20" s="1"/>
  <c r="BD34" i="20"/>
  <c r="BG34" i="20"/>
  <c r="BM34" i="20" s="1"/>
  <c r="BQ34" i="20" s="1"/>
  <c r="BH34" i="20"/>
  <c r="BI34" i="20"/>
  <c r="BK34" i="20" s="1"/>
  <c r="BJ34" i="20"/>
  <c r="BP34" i="20" s="1"/>
  <c r="BN34" i="20"/>
  <c r="BO34" i="20"/>
  <c r="BX34" i="20"/>
  <c r="CA34" i="20"/>
  <c r="CD34" i="20" s="1"/>
  <c r="CJ34" i="20" s="1"/>
  <c r="CB34" i="20"/>
  <c r="CH34" i="20" s="1"/>
  <c r="CC34" i="20"/>
  <c r="CE34" i="20"/>
  <c r="CI34" i="20"/>
  <c r="P35" i="20"/>
  <c r="S35" i="20"/>
  <c r="V35" i="20" s="1"/>
  <c r="AB35" i="20" s="1"/>
  <c r="T35" i="20"/>
  <c r="Z35" i="20" s="1"/>
  <c r="U35" i="20"/>
  <c r="W35" i="20"/>
  <c r="AA35" i="20"/>
  <c r="AJ35" i="20"/>
  <c r="AM35" i="20"/>
  <c r="AP35" i="20" s="1"/>
  <c r="AV35" i="20" s="1"/>
  <c r="AN35" i="20"/>
  <c r="AQ35" i="20" s="1"/>
  <c r="AO35" i="20"/>
  <c r="AU35" i="20" s="1"/>
  <c r="AS35" i="20"/>
  <c r="BD35" i="20"/>
  <c r="BG35" i="20"/>
  <c r="BH35" i="20"/>
  <c r="BJ35" i="20" s="1"/>
  <c r="BP35" i="20" s="1"/>
  <c r="BI35" i="20"/>
  <c r="BO35" i="20" s="1"/>
  <c r="BM35" i="20"/>
  <c r="BN35" i="20"/>
  <c r="BQ35" i="20"/>
  <c r="BX35" i="20"/>
  <c r="CA35" i="20"/>
  <c r="CG35" i="20" s="1"/>
  <c r="CB35" i="20"/>
  <c r="CC35" i="20"/>
  <c r="CE35" i="20" s="1"/>
  <c r="CH35" i="20"/>
  <c r="P36" i="20"/>
  <c r="S36" i="20"/>
  <c r="Y36" i="20" s="1"/>
  <c r="T36" i="20"/>
  <c r="U36" i="20"/>
  <c r="W36" i="20" s="1"/>
  <c r="Z36" i="20"/>
  <c r="AJ36" i="20"/>
  <c r="AM36" i="20"/>
  <c r="AS36" i="20" s="1"/>
  <c r="AN36" i="20"/>
  <c r="AT36" i="20" s="1"/>
  <c r="AO36" i="20"/>
  <c r="AP36" i="20"/>
  <c r="AV36" i="20" s="1"/>
  <c r="AQ36" i="20"/>
  <c r="AU36" i="20"/>
  <c r="BD36" i="20"/>
  <c r="BG36" i="20"/>
  <c r="BH36" i="20"/>
  <c r="BN36" i="20" s="1"/>
  <c r="BI36" i="20"/>
  <c r="BO36" i="20" s="1"/>
  <c r="BM36" i="20"/>
  <c r="BQ36" i="20" s="1"/>
  <c r="BX36" i="20"/>
  <c r="CA36" i="20"/>
  <c r="CB36" i="20"/>
  <c r="CC36" i="20"/>
  <c r="CI36" i="20" s="1"/>
  <c r="CG36" i="20"/>
  <c r="P37" i="20"/>
  <c r="S37" i="20"/>
  <c r="T37" i="20"/>
  <c r="Z37" i="20" s="1"/>
  <c r="U37" i="20"/>
  <c r="AA37" i="20" s="1"/>
  <c r="Y37" i="20"/>
  <c r="AC37" i="20" s="1"/>
  <c r="AJ37" i="20"/>
  <c r="AM37" i="20"/>
  <c r="AS37" i="20" s="1"/>
  <c r="AN37" i="20"/>
  <c r="AO37" i="20"/>
  <c r="AQ37" i="20" s="1"/>
  <c r="AP37" i="20"/>
  <c r="AV37" i="20" s="1"/>
  <c r="AT37" i="20"/>
  <c r="BD37" i="20"/>
  <c r="BG37" i="20"/>
  <c r="BM37" i="20" s="1"/>
  <c r="BH37" i="20"/>
  <c r="BN37" i="20" s="1"/>
  <c r="BI37" i="20"/>
  <c r="BK37" i="20"/>
  <c r="BO37" i="20"/>
  <c r="BX37" i="20"/>
  <c r="CA37" i="20"/>
  <c r="CB37" i="20"/>
  <c r="CH37" i="20" s="1"/>
  <c r="CC37" i="20"/>
  <c r="CI37" i="20" s="1"/>
  <c r="CG37" i="20"/>
  <c r="CK37" i="20" s="1"/>
  <c r="P38" i="20"/>
  <c r="S38" i="20"/>
  <c r="T38" i="20"/>
  <c r="Z38" i="20" s="1"/>
  <c r="U38" i="20"/>
  <c r="AA38" i="20" s="1"/>
  <c r="W38" i="20"/>
  <c r="Y38" i="20"/>
  <c r="AC38" i="20"/>
  <c r="AJ38" i="20"/>
  <c r="AM38" i="20"/>
  <c r="AN38" i="20"/>
  <c r="AO38" i="20"/>
  <c r="AP38" i="20"/>
  <c r="AV38" i="20" s="1"/>
  <c r="AS38" i="20"/>
  <c r="AT38" i="20"/>
  <c r="AU38" i="20"/>
  <c r="AW38" i="20"/>
  <c r="BD38" i="20"/>
  <c r="BG38" i="20"/>
  <c r="BM38" i="20" s="1"/>
  <c r="BH38" i="20"/>
  <c r="BI38" i="20"/>
  <c r="BK38" i="20" s="1"/>
  <c r="BN38" i="20"/>
  <c r="BO38" i="20"/>
  <c r="BX38" i="20"/>
  <c r="CA38" i="20"/>
  <c r="CD38" i="20" s="1"/>
  <c r="CJ38" i="20" s="1"/>
  <c r="CB38" i="20"/>
  <c r="CH38" i="20" s="1"/>
  <c r="CC38" i="20"/>
  <c r="CG38" i="20"/>
  <c r="CK38" i="20" s="1"/>
  <c r="CI38" i="20"/>
  <c r="P39" i="20"/>
  <c r="S39" i="20"/>
  <c r="V39" i="20" s="1"/>
  <c r="AB39" i="20" s="1"/>
  <c r="T39" i="20"/>
  <c r="Z39" i="20" s="1"/>
  <c r="U39" i="20"/>
  <c r="W39" i="20"/>
  <c r="AA39" i="20"/>
  <c r="AJ39" i="20"/>
  <c r="AM39" i="20"/>
  <c r="AQ39" i="20" s="1"/>
  <c r="AN39" i="20"/>
  <c r="AO39" i="20"/>
  <c r="AU39" i="20" s="1"/>
  <c r="AS39" i="20"/>
  <c r="AW39" i="20" s="1"/>
  <c r="AT39" i="20"/>
  <c r="BD39" i="20"/>
  <c r="BG39" i="20"/>
  <c r="BH39" i="20"/>
  <c r="BK39" i="20" s="1"/>
  <c r="BI39" i="20"/>
  <c r="BM39" i="20"/>
  <c r="BQ39" i="20" s="1"/>
  <c r="BN39" i="20"/>
  <c r="BO39" i="20"/>
  <c r="BX39" i="20"/>
  <c r="CA39" i="20"/>
  <c r="CG39" i="20" s="1"/>
  <c r="CK39" i="20" s="1"/>
  <c r="CB39" i="20"/>
  <c r="CC39" i="20"/>
  <c r="CE39" i="20"/>
  <c r="CH39" i="20"/>
  <c r="CI39" i="20"/>
  <c r="P40" i="20"/>
  <c r="S40" i="20"/>
  <c r="Y40" i="20" s="1"/>
  <c r="T40" i="20"/>
  <c r="U40" i="20"/>
  <c r="W40" i="20" s="1"/>
  <c r="V40" i="20"/>
  <c r="Z40" i="20"/>
  <c r="AA40" i="20"/>
  <c r="AB40" i="20"/>
  <c r="AJ40" i="20"/>
  <c r="AM40" i="20"/>
  <c r="AP40" i="20" s="1"/>
  <c r="AV40" i="20" s="1"/>
  <c r="AN40" i="20"/>
  <c r="AT40" i="20" s="1"/>
  <c r="AO40" i="20"/>
  <c r="AS40" i="20"/>
  <c r="AW40" i="20" s="1"/>
  <c r="AU40" i="20"/>
  <c r="BD40" i="20"/>
  <c r="BG40" i="20"/>
  <c r="BJ40" i="20" s="1"/>
  <c r="BP40" i="20" s="1"/>
  <c r="BH40" i="20"/>
  <c r="BI40" i="20"/>
  <c r="BO40" i="20" s="1"/>
  <c r="BM40" i="20"/>
  <c r="BQ40" i="20" s="1"/>
  <c r="BN40" i="20"/>
  <c r="BX40" i="20"/>
  <c r="CA40" i="20"/>
  <c r="CB40" i="20"/>
  <c r="CC40" i="20"/>
  <c r="CD40" i="20"/>
  <c r="CJ40" i="20" s="1"/>
  <c r="CG40" i="20"/>
  <c r="CH40" i="20"/>
  <c r="CI40" i="20"/>
  <c r="CK40" i="20"/>
  <c r="P41" i="20"/>
  <c r="S41" i="20"/>
  <c r="T41" i="20"/>
  <c r="V41" i="20" s="1"/>
  <c r="AB41" i="20" s="1"/>
  <c r="U41" i="20"/>
  <c r="Y41" i="20"/>
  <c r="AC41" i="20" s="1"/>
  <c r="Z41" i="20"/>
  <c r="AA41" i="20"/>
  <c r="AJ41" i="20"/>
  <c r="AM41" i="20"/>
  <c r="AS41" i="20" s="1"/>
  <c r="AN41" i="20"/>
  <c r="AO41" i="20"/>
  <c r="AQ41" i="20"/>
  <c r="AT41" i="20"/>
  <c r="AU41" i="20"/>
  <c r="BD41" i="20"/>
  <c r="BG41" i="20"/>
  <c r="BJ41" i="20" s="1"/>
  <c r="BP41" i="20" s="1"/>
  <c r="BH41" i="20"/>
  <c r="BN41" i="20" s="1"/>
  <c r="BI41" i="20"/>
  <c r="BK41" i="20"/>
  <c r="BO41" i="20"/>
  <c r="BX41" i="20"/>
  <c r="CA41" i="20"/>
  <c r="CE41" i="20" s="1"/>
  <c r="CB41" i="20"/>
  <c r="CC41" i="20"/>
  <c r="CI41" i="20" s="1"/>
  <c r="CG41" i="20"/>
  <c r="CK41" i="20" s="1"/>
  <c r="CH41" i="20"/>
  <c r="P42" i="20"/>
  <c r="S42" i="20"/>
  <c r="T42" i="20"/>
  <c r="U42" i="20"/>
  <c r="AA42" i="20" s="1"/>
  <c r="Y42" i="20"/>
  <c r="AC42" i="20" s="1"/>
  <c r="Z42" i="20"/>
  <c r="AJ42" i="20"/>
  <c r="AM42" i="20"/>
  <c r="AN42" i="20"/>
  <c r="AO42" i="20"/>
  <c r="AP42" i="20"/>
  <c r="AV42" i="20" s="1"/>
  <c r="AS42" i="20"/>
  <c r="AW42" i="20" s="1"/>
  <c r="AT42" i="20"/>
  <c r="AU42" i="20"/>
  <c r="BD42" i="20"/>
  <c r="BG42" i="20"/>
  <c r="BM42" i="20" s="1"/>
  <c r="BH42" i="20"/>
  <c r="BI42" i="20"/>
  <c r="BK42" i="20" s="1"/>
  <c r="BJ42" i="20"/>
  <c r="BN42" i="20"/>
  <c r="BO42" i="20"/>
  <c r="BP42" i="20"/>
  <c r="BX42" i="20"/>
  <c r="CA42" i="20"/>
  <c r="CD42" i="20" s="1"/>
  <c r="CJ42" i="20" s="1"/>
  <c r="CB42" i="20"/>
  <c r="CH42" i="20" s="1"/>
  <c r="CC42" i="20"/>
  <c r="CG42" i="20"/>
  <c r="CK42" i="20" s="1"/>
  <c r="CI42" i="20"/>
  <c r="P43" i="20"/>
  <c r="S43" i="20"/>
  <c r="V43" i="20" s="1"/>
  <c r="AB43" i="20" s="1"/>
  <c r="T43" i="20"/>
  <c r="Z43" i="20" s="1"/>
  <c r="U43" i="20"/>
  <c r="Y43" i="20"/>
  <c r="AC43" i="20" s="1"/>
  <c r="AA43" i="20"/>
  <c r="AJ43" i="20"/>
  <c r="AM43" i="20"/>
  <c r="AN43" i="20"/>
  <c r="AQ43" i="20" s="1"/>
  <c r="AO43" i="20"/>
  <c r="AP43" i="20"/>
  <c r="AV43" i="20" s="1"/>
  <c r="AS43" i="20"/>
  <c r="AT43" i="20"/>
  <c r="AW43" i="20" s="1"/>
  <c r="AU43" i="20"/>
  <c r="BD43" i="20"/>
  <c r="BG43" i="20"/>
  <c r="BJ43" i="20" s="1"/>
  <c r="BP43" i="20" s="1"/>
  <c r="BH43" i="20"/>
  <c r="BI43" i="20"/>
  <c r="BK43" i="20"/>
  <c r="BN43" i="20"/>
  <c r="BO43" i="20"/>
  <c r="BX43" i="20"/>
  <c r="CA43" i="20"/>
  <c r="CD43" i="20" s="1"/>
  <c r="CJ43" i="20" s="1"/>
  <c r="CB43" i="20"/>
  <c r="CE43" i="20" s="1"/>
  <c r="CC43" i="20"/>
  <c r="CG43" i="20"/>
  <c r="CI43" i="20"/>
  <c r="P44" i="20"/>
  <c r="S44" i="20"/>
  <c r="V44" i="20" s="1"/>
  <c r="AB44" i="20" s="1"/>
  <c r="T44" i="20"/>
  <c r="W44" i="20" s="1"/>
  <c r="U44" i="20"/>
  <c r="Y44" i="20"/>
  <c r="AA44" i="20"/>
  <c r="AJ44" i="20"/>
  <c r="AM44" i="20"/>
  <c r="AP44" i="20" s="1"/>
  <c r="AV44" i="20" s="1"/>
  <c r="AN44" i="20"/>
  <c r="AQ44" i="20" s="1"/>
  <c r="AO44" i="20"/>
  <c r="AU44" i="20" s="1"/>
  <c r="AS44" i="20"/>
  <c r="AT44" i="20"/>
  <c r="BD44" i="20"/>
  <c r="BG44" i="20"/>
  <c r="BH44" i="20"/>
  <c r="BK44" i="20" s="1"/>
  <c r="BI44" i="20"/>
  <c r="BJ44" i="20"/>
  <c r="BP44" i="20" s="1"/>
  <c r="BM44" i="20"/>
  <c r="BN44" i="20"/>
  <c r="BQ44" i="20" s="1"/>
  <c r="BO44" i="20"/>
  <c r="BX44" i="20"/>
  <c r="CA44" i="20"/>
  <c r="CD44" i="20" s="1"/>
  <c r="CJ44" i="20" s="1"/>
  <c r="CB44" i="20"/>
  <c r="CC44" i="20"/>
  <c r="CE44" i="20"/>
  <c r="CH44" i="20"/>
  <c r="CI44" i="20"/>
  <c r="P45" i="20"/>
  <c r="S45" i="20"/>
  <c r="V45" i="20" s="1"/>
  <c r="AB45" i="20" s="1"/>
  <c r="T45" i="20"/>
  <c r="U45" i="20"/>
  <c r="W45" i="20"/>
  <c r="Z45" i="20"/>
  <c r="AA45" i="20"/>
  <c r="AJ45" i="20"/>
  <c r="AM45" i="20"/>
  <c r="AP45" i="20" s="1"/>
  <c r="AV45" i="20" s="1"/>
  <c r="AN45" i="20"/>
  <c r="AQ45" i="20" s="1"/>
  <c r="AO45" i="20"/>
  <c r="AS45" i="20"/>
  <c r="AU45" i="20"/>
  <c r="BD45" i="20"/>
  <c r="BG45" i="20"/>
  <c r="BJ45" i="20" s="1"/>
  <c r="BP45" i="20" s="1"/>
  <c r="BH45" i="20"/>
  <c r="BK45" i="20" s="1"/>
  <c r="BI45" i="20"/>
  <c r="BO45" i="20" s="1"/>
  <c r="BM45" i="20"/>
  <c r="BN45" i="20"/>
  <c r="BQ45" i="20" s="1"/>
  <c r="BX45" i="20"/>
  <c r="CA45" i="20"/>
  <c r="CB45" i="20"/>
  <c r="CE45" i="20" s="1"/>
  <c r="CC45" i="20"/>
  <c r="CD45" i="20"/>
  <c r="CJ45" i="20" s="1"/>
  <c r="CG45" i="20"/>
  <c r="CH45" i="20"/>
  <c r="CK45" i="20" s="1"/>
  <c r="CI45" i="20"/>
  <c r="P46" i="20"/>
  <c r="S46" i="20"/>
  <c r="T46" i="20"/>
  <c r="W46" i="20" s="1"/>
  <c r="U46" i="20"/>
  <c r="V46" i="20"/>
  <c r="AB46" i="20" s="1"/>
  <c r="Y46" i="20"/>
  <c r="Z46" i="20"/>
  <c r="AC46" i="20" s="1"/>
  <c r="AA46" i="20"/>
  <c r="AJ46" i="20"/>
  <c r="AM46" i="20"/>
  <c r="AP46" i="20" s="1"/>
  <c r="AV46" i="20" s="1"/>
  <c r="AN46" i="20"/>
  <c r="AO46" i="20"/>
  <c r="AQ46" i="20"/>
  <c r="AT46" i="20"/>
  <c r="AU46" i="20"/>
  <c r="BD46" i="20"/>
  <c r="BG46" i="20"/>
  <c r="BJ46" i="20" s="1"/>
  <c r="BP46" i="20" s="1"/>
  <c r="BH46" i="20"/>
  <c r="BK46" i="20" s="1"/>
  <c r="BI46" i="20"/>
  <c r="BM46" i="20"/>
  <c r="BO46" i="20"/>
  <c r="BX46" i="20"/>
  <c r="CA46" i="20"/>
  <c r="CB46" i="20"/>
  <c r="CE46" i="20" s="1"/>
  <c r="CC46" i="20"/>
  <c r="CI46" i="20" s="1"/>
  <c r="CG46" i="20"/>
  <c r="CH46" i="20"/>
  <c r="P47" i="20"/>
  <c r="S47" i="20"/>
  <c r="T47" i="20"/>
  <c r="U47" i="20"/>
  <c r="AA47" i="20" s="1"/>
  <c r="Y47" i="20"/>
  <c r="Z47" i="20"/>
  <c r="AJ47" i="20"/>
  <c r="AM47" i="20"/>
  <c r="AN47" i="20"/>
  <c r="AQ47" i="20" s="1"/>
  <c r="AO47" i="20"/>
  <c r="AP47" i="20"/>
  <c r="AV47" i="20" s="1"/>
  <c r="AS47" i="20"/>
  <c r="AT47" i="20"/>
  <c r="AW47" i="20" s="1"/>
  <c r="AU47" i="20"/>
  <c r="BD47" i="20"/>
  <c r="BG47" i="20"/>
  <c r="BM47" i="20" s="1"/>
  <c r="BQ47" i="20" s="1"/>
  <c r="BH47" i="20"/>
  <c r="BI47" i="20"/>
  <c r="BJ47" i="20"/>
  <c r="BK47" i="20"/>
  <c r="BN47" i="20"/>
  <c r="BO47" i="20"/>
  <c r="BP47" i="20"/>
  <c r="BX47" i="20"/>
  <c r="CA47" i="20"/>
  <c r="CD47" i="20" s="1"/>
  <c r="CB47" i="20"/>
  <c r="CH47" i="20" s="1"/>
  <c r="CC47" i="20"/>
  <c r="CE47" i="20"/>
  <c r="CG47" i="20"/>
  <c r="CI47" i="20"/>
  <c r="CJ47" i="20"/>
  <c r="CK47" i="20"/>
  <c r="P48" i="20"/>
  <c r="S48" i="20"/>
  <c r="V48" i="20" s="1"/>
  <c r="AB48" i="20" s="1"/>
  <c r="T48" i="20"/>
  <c r="Z48" i="20" s="1"/>
  <c r="U48" i="20"/>
  <c r="Y48" i="20"/>
  <c r="AC48" i="20" s="1"/>
  <c r="AA48" i="20"/>
  <c r="AJ48" i="20"/>
  <c r="AM48" i="20"/>
  <c r="AN48" i="20"/>
  <c r="AO48" i="20"/>
  <c r="AU48" i="20" s="1"/>
  <c r="AQ48" i="20"/>
  <c r="AS48" i="20"/>
  <c r="AT48" i="20"/>
  <c r="AW48" i="20"/>
  <c r="BD48" i="20"/>
  <c r="BG48" i="20"/>
  <c r="BH48" i="20"/>
  <c r="BJ48" i="20" s="1"/>
  <c r="BP48" i="20" s="1"/>
  <c r="BI48" i="20"/>
  <c r="BM48" i="20"/>
  <c r="BN48" i="20"/>
  <c r="BQ48" i="20" s="1"/>
  <c r="BO48" i="20"/>
  <c r="BX48" i="20"/>
  <c r="CA48" i="20"/>
  <c r="CG48" i="20" s="1"/>
  <c r="CB48" i="20"/>
  <c r="CC48" i="20"/>
  <c r="CE48" i="20"/>
  <c r="CH48" i="20"/>
  <c r="CI48" i="20"/>
  <c r="P49" i="20"/>
  <c r="S49" i="20"/>
  <c r="Y49" i="20" s="1"/>
  <c r="AC49" i="20" s="1"/>
  <c r="T49" i="20"/>
  <c r="U49" i="20"/>
  <c r="V49" i="20"/>
  <c r="W49" i="20"/>
  <c r="Z49" i="20"/>
  <c r="AA49" i="20"/>
  <c r="AB49" i="20"/>
  <c r="AJ49" i="20"/>
  <c r="AM49" i="20"/>
  <c r="AS49" i="20" s="1"/>
  <c r="AW49" i="20" s="1"/>
  <c r="AN49" i="20"/>
  <c r="AT49" i="20" s="1"/>
  <c r="AO49" i="20"/>
  <c r="AP49" i="20"/>
  <c r="AQ49" i="20"/>
  <c r="AU49" i="20"/>
  <c r="AV49" i="20"/>
  <c r="BD49" i="20"/>
  <c r="BG49" i="20"/>
  <c r="BK49" i="20" s="1"/>
  <c r="BH49" i="20"/>
  <c r="BI49" i="20"/>
  <c r="BO49" i="20" s="1"/>
  <c r="BM49" i="20"/>
  <c r="BQ49" i="20" s="1"/>
  <c r="BN49" i="20"/>
  <c r="BX49" i="20"/>
  <c r="CA49" i="20"/>
  <c r="CB49" i="20"/>
  <c r="CE49" i="20" s="1"/>
  <c r="CC49" i="20"/>
  <c r="CD49" i="20"/>
  <c r="CJ49" i="20" s="1"/>
  <c r="CG49" i="20"/>
  <c r="CH49" i="20"/>
  <c r="CI49" i="20"/>
  <c r="CK49" i="20"/>
  <c r="P50" i="20"/>
  <c r="S50" i="20"/>
  <c r="T50" i="20"/>
  <c r="U50" i="20"/>
  <c r="V50" i="20" s="1"/>
  <c r="AB50" i="20" s="1"/>
  <c r="Y50" i="20"/>
  <c r="Z50" i="20"/>
  <c r="AA50" i="20"/>
  <c r="AC50" i="20" s="1"/>
  <c r="AJ50" i="20"/>
  <c r="AM50" i="20"/>
  <c r="AS50" i="20" s="1"/>
  <c r="AN50" i="20"/>
  <c r="AO50" i="20"/>
  <c r="AP50" i="20" s="1"/>
  <c r="AV50" i="20" s="1"/>
  <c r="AT50" i="20"/>
  <c r="AU50" i="20"/>
  <c r="BD50" i="20"/>
  <c r="BG50" i="20"/>
  <c r="BJ50" i="20" s="1"/>
  <c r="BP50" i="20" s="1"/>
  <c r="BH50" i="20"/>
  <c r="BN50" i="20" s="1"/>
  <c r="BI50" i="20"/>
  <c r="BK50" i="20"/>
  <c r="BM50" i="20"/>
  <c r="BQ50" i="20" s="1"/>
  <c r="BO50" i="20"/>
  <c r="BX50" i="20"/>
  <c r="CA50" i="20"/>
  <c r="CB50" i="20"/>
  <c r="CC50" i="20"/>
  <c r="CI50" i="20" s="1"/>
  <c r="CK50" i="20" s="1"/>
  <c r="CE50" i="20"/>
  <c r="CG50" i="20"/>
  <c r="CH50" i="20"/>
  <c r="P51" i="20"/>
  <c r="S51" i="20"/>
  <c r="T51" i="20"/>
  <c r="W51" i="20" s="1"/>
  <c r="U51" i="20"/>
  <c r="AA51" i="20" s="1"/>
  <c r="Y51" i="20"/>
  <c r="Z51" i="20"/>
  <c r="AC51" i="20" s="1"/>
  <c r="AJ51" i="20"/>
  <c r="AM51" i="20"/>
  <c r="AN51" i="20"/>
  <c r="AQ51" i="20" s="1"/>
  <c r="AO51" i="20"/>
  <c r="AS51" i="20"/>
  <c r="AW51" i="20" s="1"/>
  <c r="AT51" i="20"/>
  <c r="AU51" i="20"/>
  <c r="BD51" i="20"/>
  <c r="BG51" i="20"/>
  <c r="BM51" i="20" s="1"/>
  <c r="BQ51" i="20" s="1"/>
  <c r="BH51" i="20"/>
  <c r="BI51" i="20"/>
  <c r="BK51" i="20"/>
  <c r="BN51" i="20"/>
  <c r="BO51" i="20"/>
  <c r="BX51" i="20"/>
  <c r="CA51" i="20"/>
  <c r="CG51" i="20" s="1"/>
  <c r="CB51" i="20"/>
  <c r="CH51" i="20" s="1"/>
  <c r="CC51" i="20"/>
  <c r="CD51" i="20"/>
  <c r="CE51" i="20"/>
  <c r="CI51" i="20"/>
  <c r="CJ51" i="20"/>
  <c r="P52" i="20"/>
  <c r="S52" i="20"/>
  <c r="T52" i="20"/>
  <c r="Z52" i="20" s="1"/>
  <c r="U52" i="20"/>
  <c r="Y52" i="20"/>
  <c r="AC52" i="20" s="1"/>
  <c r="AA52" i="20"/>
  <c r="AJ52" i="20"/>
  <c r="AM52" i="20"/>
  <c r="AP52" i="20" s="1"/>
  <c r="AV52" i="20" s="1"/>
  <c r="AN52" i="20"/>
  <c r="AO52" i="20"/>
  <c r="AU52" i="20" s="1"/>
  <c r="AS52" i="20"/>
  <c r="AW52" i="20" s="1"/>
  <c r="AT52" i="20"/>
  <c r="BD52" i="20"/>
  <c r="BG52" i="20"/>
  <c r="BH52" i="20"/>
  <c r="BI52" i="20"/>
  <c r="BJ52" i="20"/>
  <c r="BP52" i="20" s="1"/>
  <c r="BM52" i="20"/>
  <c r="BN52" i="20"/>
  <c r="BO52" i="20"/>
  <c r="BQ52" i="20"/>
  <c r="BX52" i="20"/>
  <c r="CA52" i="20"/>
  <c r="CG52" i="20" s="1"/>
  <c r="CB52" i="20"/>
  <c r="CC52" i="20"/>
  <c r="CD52" i="20" s="1"/>
  <c r="CJ52" i="20" s="1"/>
  <c r="CH52" i="20"/>
  <c r="CI52" i="20"/>
  <c r="P53" i="20"/>
  <c r="S53" i="20"/>
  <c r="Y53" i="20" s="1"/>
  <c r="T53" i="20"/>
  <c r="U53" i="20"/>
  <c r="W53" i="20"/>
  <c r="Z53" i="20"/>
  <c r="AA53" i="20"/>
  <c r="AJ53" i="20"/>
  <c r="AM53" i="20"/>
  <c r="AP53" i="20" s="1"/>
  <c r="AV53" i="20" s="1"/>
  <c r="AN53" i="20"/>
  <c r="AT53" i="20" s="1"/>
  <c r="AO53" i="20"/>
  <c r="AQ53" i="20"/>
  <c r="AU53" i="20"/>
  <c r="BD53" i="20"/>
  <c r="BG53" i="20"/>
  <c r="BH53" i="20"/>
  <c r="BK53" i="20" s="1"/>
  <c r="BI53" i="20"/>
  <c r="BO53" i="20" s="1"/>
  <c r="BM53" i="20"/>
  <c r="BN53" i="20"/>
  <c r="BQ53" i="20" s="1"/>
  <c r="BX53" i="20"/>
  <c r="CA53" i="20"/>
  <c r="CB53" i="20"/>
  <c r="CE53" i="20" s="1"/>
  <c r="CC53" i="20"/>
  <c r="CG53" i="20"/>
  <c r="CK53" i="20" s="1"/>
  <c r="CH53" i="20"/>
  <c r="CI53" i="20"/>
  <c r="P54" i="20"/>
  <c r="S54" i="20"/>
  <c r="T54" i="20"/>
  <c r="W54" i="20" s="1"/>
  <c r="U54" i="20"/>
  <c r="V54" i="20"/>
  <c r="AB54" i="20" s="1"/>
  <c r="Y54" i="20"/>
  <c r="AC54" i="20" s="1"/>
  <c r="Z54" i="20"/>
  <c r="AA54" i="20"/>
  <c r="AJ54" i="20"/>
  <c r="AM54" i="20"/>
  <c r="AS54" i="20" s="1"/>
  <c r="AN54" i="20"/>
  <c r="AO54" i="20"/>
  <c r="AQ54" i="20" s="1"/>
  <c r="AP54" i="20"/>
  <c r="AT54" i="20"/>
  <c r="AU54" i="20"/>
  <c r="AV54" i="20"/>
  <c r="BD54" i="20"/>
  <c r="BG54" i="20"/>
  <c r="BH54" i="20"/>
  <c r="BN54" i="20" s="1"/>
  <c r="BI54" i="20"/>
  <c r="BM54" i="20"/>
  <c r="BQ54" i="20" s="1"/>
  <c r="BO54" i="20"/>
  <c r="BX54" i="20"/>
  <c r="CA54" i="20"/>
  <c r="CD54" i="20" s="1"/>
  <c r="CJ54" i="20" s="1"/>
  <c r="CB54" i="20"/>
  <c r="CC54" i="20"/>
  <c r="CI54" i="20" s="1"/>
  <c r="CG54" i="20"/>
  <c r="CH54" i="20"/>
  <c r="P55" i="20"/>
  <c r="S55" i="20"/>
  <c r="T55" i="20"/>
  <c r="U55" i="20"/>
  <c r="AA55" i="20" s="1"/>
  <c r="W55" i="20"/>
  <c r="Y55" i="20"/>
  <c r="Z55" i="20"/>
  <c r="AC55" i="20"/>
  <c r="AJ55" i="20"/>
  <c r="AM55" i="20"/>
  <c r="AN55" i="20"/>
  <c r="AP55" i="20" s="1"/>
  <c r="AV55" i="20" s="1"/>
  <c r="AO55" i="20"/>
  <c r="AS55" i="20"/>
  <c r="AT55" i="20"/>
  <c r="AW55" i="20" s="1"/>
  <c r="AU55" i="20"/>
  <c r="BD55" i="20"/>
  <c r="BG55" i="20"/>
  <c r="BM55" i="20" s="1"/>
  <c r="BH55" i="20"/>
  <c r="BI55" i="20"/>
  <c r="BK55" i="20"/>
  <c r="BN55" i="20"/>
  <c r="BO55" i="20"/>
  <c r="BX55" i="20"/>
  <c r="CA55" i="20"/>
  <c r="CD55" i="20" s="1"/>
  <c r="CJ55" i="20" s="1"/>
  <c r="CB55" i="20"/>
  <c r="CH55" i="20" s="1"/>
  <c r="CC55" i="20"/>
  <c r="CE55" i="20"/>
  <c r="CI55" i="20"/>
  <c r="P56" i="20"/>
  <c r="S56" i="20"/>
  <c r="Y56" i="20" s="1"/>
  <c r="AC56" i="20" s="1"/>
  <c r="T56" i="20"/>
  <c r="Z56" i="20" s="1"/>
  <c r="U56" i="20"/>
  <c r="V56" i="20"/>
  <c r="W56" i="20"/>
  <c r="AA56" i="20"/>
  <c r="AB56" i="20"/>
  <c r="AJ56" i="20"/>
  <c r="AM56" i="20"/>
  <c r="AQ56" i="20" s="1"/>
  <c r="AN56" i="20"/>
  <c r="AO56" i="20"/>
  <c r="AU56" i="20" s="1"/>
  <c r="AS56" i="20"/>
  <c r="AW56" i="20" s="1"/>
  <c r="AT56" i="20"/>
  <c r="BD56" i="20"/>
  <c r="BG56" i="20"/>
  <c r="BH56" i="20"/>
  <c r="BK56" i="20" s="1"/>
  <c r="BI56" i="20"/>
  <c r="BJ56" i="20"/>
  <c r="BP56" i="20" s="1"/>
  <c r="BM56" i="20"/>
  <c r="BQ56" i="20" s="1"/>
  <c r="BN56" i="20"/>
  <c r="BO56" i="20"/>
  <c r="BX56" i="20"/>
  <c r="CA56" i="20"/>
  <c r="CG56" i="20" s="1"/>
  <c r="CB56" i="20"/>
  <c r="CC56" i="20"/>
  <c r="CE56" i="20" s="1"/>
  <c r="CD56" i="20"/>
  <c r="CH56" i="20"/>
  <c r="CI56" i="20"/>
  <c r="CJ56" i="20"/>
  <c r="CN56" i="20" s="1"/>
  <c r="P57" i="20"/>
  <c r="S57" i="20"/>
  <c r="Y57" i="20" s="1"/>
  <c r="T57" i="20"/>
  <c r="U57" i="20"/>
  <c r="V57" i="20" s="1"/>
  <c r="AB57" i="20" s="1"/>
  <c r="Z57" i="20"/>
  <c r="AA57" i="20"/>
  <c r="AJ57" i="20"/>
  <c r="AM57" i="20"/>
  <c r="AP57" i="20" s="1"/>
  <c r="AV57" i="20" s="1"/>
  <c r="AN57" i="20"/>
  <c r="AT57" i="20" s="1"/>
  <c r="AO57" i="20"/>
  <c r="AS57" i="20"/>
  <c r="AW57" i="20" s="1"/>
  <c r="AU57" i="20"/>
  <c r="BD57" i="20"/>
  <c r="BG57" i="20"/>
  <c r="BH57" i="20"/>
  <c r="BI57" i="20"/>
  <c r="BO57" i="20" s="1"/>
  <c r="BK57" i="20"/>
  <c r="BM57" i="20"/>
  <c r="BN57" i="20"/>
  <c r="BQ57" i="20"/>
  <c r="BX57" i="20"/>
  <c r="CA57" i="20"/>
  <c r="CB57" i="20"/>
  <c r="CD57" i="20" s="1"/>
  <c r="CJ57" i="20" s="1"/>
  <c r="CC57" i="20"/>
  <c r="CG57" i="20"/>
  <c r="CH57" i="20"/>
  <c r="CK57" i="20" s="1"/>
  <c r="CI57" i="20"/>
  <c r="P58" i="20"/>
  <c r="S58" i="20"/>
  <c r="T58" i="20"/>
  <c r="W58" i="20" s="1"/>
  <c r="U58" i="20"/>
  <c r="Y58" i="20"/>
  <c r="AC58" i="20" s="1"/>
  <c r="Z58" i="20"/>
  <c r="AA58" i="20"/>
  <c r="AJ58" i="20"/>
  <c r="AM58" i="20"/>
  <c r="AS58" i="20" s="1"/>
  <c r="AW58" i="20" s="1"/>
  <c r="AN58" i="20"/>
  <c r="AO58" i="20"/>
  <c r="AQ58" i="20"/>
  <c r="AT58" i="20"/>
  <c r="AU58" i="20"/>
  <c r="BD58" i="20"/>
  <c r="BG58" i="20"/>
  <c r="BM58" i="20" s="1"/>
  <c r="BQ58" i="20" s="1"/>
  <c r="BH58" i="20"/>
  <c r="BN58" i="20" s="1"/>
  <c r="BI58" i="20"/>
  <c r="BJ58" i="20"/>
  <c r="BK58" i="20"/>
  <c r="BO58" i="20"/>
  <c r="BP58" i="20"/>
  <c r="BX58" i="20"/>
  <c r="CA58" i="20"/>
  <c r="CE58" i="20" s="1"/>
  <c r="CB58" i="20"/>
  <c r="CC58" i="20"/>
  <c r="CG58" i="20"/>
  <c r="CH58" i="20"/>
  <c r="CK58" i="20" s="1"/>
  <c r="CI58" i="20"/>
  <c r="P59" i="20"/>
  <c r="S59" i="20"/>
  <c r="T59" i="20"/>
  <c r="V59" i="20" s="1"/>
  <c r="AB59" i="20" s="1"/>
  <c r="U59" i="20"/>
  <c r="AA59" i="20" s="1"/>
  <c r="Y59" i="20"/>
  <c r="Z59" i="20"/>
  <c r="AJ59" i="20"/>
  <c r="AM59" i="20"/>
  <c r="AS59" i="20" s="1"/>
  <c r="AW59" i="20" s="1"/>
  <c r="AN59" i="20"/>
  <c r="AO59" i="20"/>
  <c r="AQ59" i="20" s="1"/>
  <c r="AP59" i="20"/>
  <c r="AV59" i="20" s="1"/>
  <c r="AT59" i="20"/>
  <c r="AU59" i="20"/>
  <c r="BD59" i="20"/>
  <c r="BG59" i="20"/>
  <c r="BJ59" i="20" s="1"/>
  <c r="BP59" i="20" s="1"/>
  <c r="BH59" i="20"/>
  <c r="BN59" i="20" s="1"/>
  <c r="BI59" i="20"/>
  <c r="BK59" i="20"/>
  <c r="BO59" i="20"/>
  <c r="BX59" i="20"/>
  <c r="CA59" i="20"/>
  <c r="CD59" i="20" s="1"/>
  <c r="CJ59" i="20" s="1"/>
  <c r="CB59" i="20"/>
  <c r="CE59" i="20" s="1"/>
  <c r="CC59" i="20"/>
  <c r="CI59" i="20" s="1"/>
  <c r="CG59" i="20"/>
  <c r="P60" i="20"/>
  <c r="S60" i="20"/>
  <c r="V60" i="20" s="1"/>
  <c r="AB60" i="20" s="1"/>
  <c r="T60" i="20"/>
  <c r="W60" i="20" s="1"/>
  <c r="U60" i="20"/>
  <c r="AA60" i="20" s="1"/>
  <c r="Y60" i="20"/>
  <c r="AJ60" i="20"/>
  <c r="AM60" i="20"/>
  <c r="AN60" i="20"/>
  <c r="AP60" i="20" s="1"/>
  <c r="AV60" i="20" s="1"/>
  <c r="AO60" i="20"/>
  <c r="AU60" i="20" s="1"/>
  <c r="AS60" i="20"/>
  <c r="AT60" i="20"/>
  <c r="AW60" i="20" s="1"/>
  <c r="BD60" i="20"/>
  <c r="BG60" i="20"/>
  <c r="BM60" i="20" s="1"/>
  <c r="BQ60" i="20" s="1"/>
  <c r="BH60" i="20"/>
  <c r="BI60" i="20"/>
  <c r="BK60" i="20" s="1"/>
  <c r="BJ60" i="20"/>
  <c r="BP60" i="20" s="1"/>
  <c r="BN60" i="20"/>
  <c r="BO60" i="20"/>
  <c r="BX60" i="20"/>
  <c r="CA60" i="20"/>
  <c r="CD60" i="20" s="1"/>
  <c r="CJ60" i="20" s="1"/>
  <c r="CB60" i="20"/>
  <c r="CH60" i="20" s="1"/>
  <c r="CC60" i="20"/>
  <c r="CE60" i="20"/>
  <c r="CI60" i="20"/>
  <c r="P61" i="20"/>
  <c r="S61" i="20"/>
  <c r="V61" i="20" s="1"/>
  <c r="AB61" i="20" s="1"/>
  <c r="T61" i="20"/>
  <c r="Z61" i="20" s="1"/>
  <c r="U61" i="20"/>
  <c r="W61" i="20"/>
  <c r="AA61" i="20"/>
  <c r="AJ61" i="20"/>
  <c r="AM61" i="20"/>
  <c r="AP61" i="20" s="1"/>
  <c r="AV61" i="20" s="1"/>
  <c r="AN61" i="20"/>
  <c r="AQ61" i="20" s="1"/>
  <c r="AO61" i="20"/>
  <c r="AU61" i="20" s="1"/>
  <c r="AS61" i="20"/>
  <c r="BD61" i="20"/>
  <c r="BG61" i="20"/>
  <c r="BH61" i="20"/>
  <c r="BJ61" i="20" s="1"/>
  <c r="BP61" i="20" s="1"/>
  <c r="BI61" i="20"/>
  <c r="BO61" i="20" s="1"/>
  <c r="BM61" i="20"/>
  <c r="BN61" i="20"/>
  <c r="BX61" i="20"/>
  <c r="CA61" i="20"/>
  <c r="CG61" i="20" s="1"/>
  <c r="CB61" i="20"/>
  <c r="CC61" i="20"/>
  <c r="CE61" i="20" s="1"/>
  <c r="CD61" i="20"/>
  <c r="CJ61" i="20" s="1"/>
  <c r="CH61" i="20"/>
  <c r="CI61" i="20"/>
  <c r="P62" i="20"/>
  <c r="S62" i="20"/>
  <c r="Y62" i="20" s="1"/>
  <c r="AC62" i="20" s="1"/>
  <c r="T62" i="20"/>
  <c r="U62" i="20"/>
  <c r="W62" i="20" s="1"/>
  <c r="V62" i="20"/>
  <c r="AB62" i="20" s="1"/>
  <c r="Z62" i="20"/>
  <c r="AA62" i="20"/>
  <c r="AJ62" i="20"/>
  <c r="AM62" i="20"/>
  <c r="AP62" i="20" s="1"/>
  <c r="AV62" i="20" s="1"/>
  <c r="AN62" i="20"/>
  <c r="AT62" i="20" s="1"/>
  <c r="AO62" i="20"/>
  <c r="AQ62" i="20"/>
  <c r="AU62" i="20"/>
  <c r="BD62" i="20"/>
  <c r="BG62" i="20"/>
  <c r="BJ62" i="20" s="1"/>
  <c r="BP62" i="20" s="1"/>
  <c r="BH62" i="20"/>
  <c r="BK62" i="20" s="1"/>
  <c r="BI62" i="20"/>
  <c r="BO62" i="20" s="1"/>
  <c r="BM62" i="20"/>
  <c r="BX62" i="20"/>
  <c r="CA62" i="20"/>
  <c r="CB62" i="20"/>
  <c r="CD62" i="20" s="1"/>
  <c r="CJ62" i="20" s="1"/>
  <c r="CC62" i="20"/>
  <c r="CI62" i="20" s="1"/>
  <c r="CG62" i="20"/>
  <c r="CH62" i="20"/>
  <c r="CK62" i="20" s="1"/>
  <c r="P63" i="20"/>
  <c r="S63" i="20"/>
  <c r="T63" i="20"/>
  <c r="V63" i="20" s="1"/>
  <c r="AB63" i="20" s="1"/>
  <c r="U63" i="20"/>
  <c r="AA63" i="20" s="1"/>
  <c r="Y63" i="20"/>
  <c r="Z63" i="20"/>
  <c r="AJ63" i="20"/>
  <c r="AM63" i="20"/>
  <c r="AS63" i="20" s="1"/>
  <c r="AW63" i="20" s="1"/>
  <c r="AN63" i="20"/>
  <c r="AO63" i="20"/>
  <c r="AQ63" i="20" s="1"/>
  <c r="AP63" i="20"/>
  <c r="AV63" i="20" s="1"/>
  <c r="AT63" i="20"/>
  <c r="AU63" i="20"/>
  <c r="BD63" i="20"/>
  <c r="BG63" i="20"/>
  <c r="BJ63" i="20" s="1"/>
  <c r="BP63" i="20" s="1"/>
  <c r="BH63" i="20"/>
  <c r="BN63" i="20" s="1"/>
  <c r="BI63" i="20"/>
  <c r="BK63" i="20"/>
  <c r="BO63" i="20"/>
  <c r="BX63" i="20"/>
  <c r="CA63" i="20"/>
  <c r="CD63" i="20" s="1"/>
  <c r="CJ63" i="20" s="1"/>
  <c r="CB63" i="20"/>
  <c r="CE63" i="20" s="1"/>
  <c r="CC63" i="20"/>
  <c r="CI63" i="20" s="1"/>
  <c r="CG63" i="20"/>
  <c r="P64" i="20"/>
  <c r="S64" i="20"/>
  <c r="V64" i="20" s="1"/>
  <c r="AB64" i="20" s="1"/>
  <c r="T64" i="20"/>
  <c r="W64" i="20" s="1"/>
  <c r="U64" i="20"/>
  <c r="AA64" i="20" s="1"/>
  <c r="Y64" i="20"/>
  <c r="AJ64" i="20"/>
  <c r="AM64" i="20"/>
  <c r="AN64" i="20"/>
  <c r="AP64" i="20" s="1"/>
  <c r="AV64" i="20" s="1"/>
  <c r="AO64" i="20"/>
  <c r="AU64" i="20" s="1"/>
  <c r="AS64" i="20"/>
  <c r="AT64" i="20"/>
  <c r="AW64" i="20" s="1"/>
  <c r="BD64" i="20"/>
  <c r="BG64" i="20"/>
  <c r="BM64" i="20" s="1"/>
  <c r="BQ64" i="20" s="1"/>
  <c r="BH64" i="20"/>
  <c r="BI64" i="20"/>
  <c r="BK64" i="20" s="1"/>
  <c r="BJ64" i="20"/>
  <c r="BP64" i="20" s="1"/>
  <c r="BN64" i="20"/>
  <c r="BO64" i="20"/>
  <c r="BX64" i="20"/>
  <c r="CA64" i="20"/>
  <c r="CB64" i="20"/>
  <c r="CH64" i="20" s="1"/>
  <c r="CQ64" i="20" s="1"/>
  <c r="CC64" i="20"/>
  <c r="CI64" i="20"/>
  <c r="P65" i="20"/>
  <c r="S65" i="20"/>
  <c r="T65" i="20"/>
  <c r="Z65" i="20" s="1"/>
  <c r="U65" i="20"/>
  <c r="AA65" i="20"/>
  <c r="AJ65" i="20"/>
  <c r="AM65" i="20"/>
  <c r="AN65" i="20"/>
  <c r="AO65" i="20"/>
  <c r="AU65" i="20" s="1"/>
  <c r="AS65" i="20"/>
  <c r="BD65" i="20"/>
  <c r="BG65" i="20"/>
  <c r="BH65" i="20"/>
  <c r="BI65" i="20"/>
  <c r="BO65" i="20" s="1"/>
  <c r="BM65" i="20"/>
  <c r="BQ65" i="20" s="1"/>
  <c r="BN65" i="20"/>
  <c r="BX65" i="20"/>
  <c r="CA65" i="20"/>
  <c r="CG65" i="20" s="1"/>
  <c r="CB65" i="20"/>
  <c r="CC65" i="20"/>
  <c r="CE65" i="20" s="1"/>
  <c r="CD65" i="20"/>
  <c r="CJ65" i="20" s="1"/>
  <c r="CH65" i="20"/>
  <c r="CI65" i="20"/>
  <c r="P66" i="20"/>
  <c r="S66" i="20"/>
  <c r="Y66" i="20" s="1"/>
  <c r="T66" i="20"/>
  <c r="U66" i="20"/>
  <c r="W66" i="20" s="1"/>
  <c r="Z66" i="20"/>
  <c r="AJ66" i="20"/>
  <c r="AM66" i="20"/>
  <c r="AS66" i="20" s="1"/>
  <c r="AW66" i="20" s="1"/>
  <c r="AN66" i="20"/>
  <c r="AT66" i="20" s="1"/>
  <c r="AO66" i="20"/>
  <c r="AP66" i="20"/>
  <c r="AV66" i="20" s="1"/>
  <c r="AQ66" i="20"/>
  <c r="AU66" i="20"/>
  <c r="BD66" i="20"/>
  <c r="BG66" i="20"/>
  <c r="BJ66" i="20" s="1"/>
  <c r="BP66" i="20" s="1"/>
  <c r="BH66" i="20"/>
  <c r="BN66" i="20" s="1"/>
  <c r="BI66" i="20"/>
  <c r="BO66" i="20" s="1"/>
  <c r="BK66" i="20"/>
  <c r="BM66" i="20"/>
  <c r="BQ66" i="20" s="1"/>
  <c r="BX66" i="20"/>
  <c r="CA66" i="20"/>
  <c r="CB66" i="20"/>
  <c r="CC66" i="20"/>
  <c r="CI66" i="20" s="1"/>
  <c r="CG66" i="20"/>
  <c r="CK66" i="20" s="1"/>
  <c r="CH66" i="20"/>
  <c r="P67" i="20"/>
  <c r="S67" i="20"/>
  <c r="T67" i="20"/>
  <c r="U67" i="20"/>
  <c r="AA67" i="20" s="1"/>
  <c r="Y67" i="20"/>
  <c r="AJ67" i="20"/>
  <c r="AM67" i="20"/>
  <c r="AS67" i="20" s="1"/>
  <c r="AN67" i="20"/>
  <c r="AO67" i="20"/>
  <c r="AQ67" i="20" s="1"/>
  <c r="AT67" i="20"/>
  <c r="BD67" i="20"/>
  <c r="BG67" i="20"/>
  <c r="BM67" i="20" s="1"/>
  <c r="BQ67" i="20" s="1"/>
  <c r="BH67" i="20"/>
  <c r="BN67" i="20" s="1"/>
  <c r="BI67" i="20"/>
  <c r="BJ67" i="20"/>
  <c r="BP67" i="20" s="1"/>
  <c r="BK67" i="20"/>
  <c r="BO67" i="20"/>
  <c r="BX67" i="20"/>
  <c r="CA67" i="20"/>
  <c r="CD67" i="20" s="1"/>
  <c r="CJ67" i="20" s="1"/>
  <c r="CB67" i="20"/>
  <c r="CH67" i="20" s="1"/>
  <c r="CC67" i="20"/>
  <c r="CI67" i="20" s="1"/>
  <c r="CG67" i="20"/>
  <c r="P68" i="20"/>
  <c r="S68" i="20"/>
  <c r="W68" i="20" s="1"/>
  <c r="T68" i="20"/>
  <c r="Z68" i="20" s="1"/>
  <c r="U68" i="20"/>
  <c r="AA68" i="20" s="1"/>
  <c r="Y68" i="20"/>
  <c r="AC68" i="20"/>
  <c r="AJ68" i="20"/>
  <c r="AM68" i="20"/>
  <c r="AN68" i="20"/>
  <c r="AO68" i="20"/>
  <c r="AU68" i="20" s="1"/>
  <c r="AS68" i="20"/>
  <c r="BD68" i="20"/>
  <c r="BG68" i="20"/>
  <c r="BM68" i="20" s="1"/>
  <c r="BH68" i="20"/>
  <c r="BI68" i="20"/>
  <c r="BK68" i="20" s="1"/>
  <c r="BJ68" i="20"/>
  <c r="BP68" i="20" s="1"/>
  <c r="BN68" i="20"/>
  <c r="BX68" i="20"/>
  <c r="CA68" i="20"/>
  <c r="CG68" i="20" s="1"/>
  <c r="CK68" i="20" s="1"/>
  <c r="CB68" i="20"/>
  <c r="CH68" i="20" s="1"/>
  <c r="CC68" i="20"/>
  <c r="CE68" i="20"/>
  <c r="CI68" i="20"/>
  <c r="P69" i="20"/>
  <c r="S69" i="20"/>
  <c r="Y69" i="20" s="1"/>
  <c r="T69" i="20"/>
  <c r="Z69" i="20" s="1"/>
  <c r="U69" i="20"/>
  <c r="W69" i="20"/>
  <c r="AA69" i="20"/>
  <c r="AJ69" i="20"/>
  <c r="AM69" i="20"/>
  <c r="AQ69" i="20" s="1"/>
  <c r="AN69" i="20"/>
  <c r="AT69" i="20" s="1"/>
  <c r="AO69" i="20"/>
  <c r="AU69" i="20" s="1"/>
  <c r="AS69" i="20"/>
  <c r="AW69" i="20"/>
  <c r="BD69" i="20"/>
  <c r="BG69" i="20"/>
  <c r="BH69" i="20"/>
  <c r="BJ69" i="20" s="1"/>
  <c r="BP69" i="20" s="1"/>
  <c r="BI69" i="20"/>
  <c r="BM69" i="20"/>
  <c r="BQ69" i="20" s="1"/>
  <c r="BN69" i="20"/>
  <c r="BO69" i="20"/>
  <c r="BX69" i="20"/>
  <c r="CA69" i="20"/>
  <c r="CG69" i="20" s="1"/>
  <c r="CB69" i="20"/>
  <c r="CC69" i="20"/>
  <c r="CE69" i="20"/>
  <c r="CH69" i="20"/>
  <c r="CQ69" i="20" s="1"/>
  <c r="CI69" i="20"/>
  <c r="P70" i="20"/>
  <c r="S70" i="20"/>
  <c r="Y70" i="20" s="1"/>
  <c r="AC70" i="20" s="1"/>
  <c r="T70" i="20"/>
  <c r="U70" i="20"/>
  <c r="W70" i="20"/>
  <c r="Z70" i="20"/>
  <c r="AA70" i="20"/>
  <c r="AJ70" i="20"/>
  <c r="AM70" i="20"/>
  <c r="AN70" i="20"/>
  <c r="AT70" i="20" s="1"/>
  <c r="AO70" i="20"/>
  <c r="AP70" i="20"/>
  <c r="AS70" i="20"/>
  <c r="AW70" i="20" s="1"/>
  <c r="AU70" i="20"/>
  <c r="AV70" i="20"/>
  <c r="BD70" i="20"/>
  <c r="BG70" i="20"/>
  <c r="BH70" i="20"/>
  <c r="BI70" i="20"/>
  <c r="BO70" i="20" s="1"/>
  <c r="BM70" i="20"/>
  <c r="BQ70" i="20" s="1"/>
  <c r="BN70" i="20"/>
  <c r="BX70" i="20"/>
  <c r="CA70" i="20"/>
  <c r="CB70" i="20"/>
  <c r="CC70" i="20"/>
  <c r="CD70" i="20"/>
  <c r="CJ70" i="20" s="1"/>
  <c r="CG70" i="20"/>
  <c r="CK70" i="20" s="1"/>
  <c r="CH70" i="20"/>
  <c r="CI70" i="20"/>
  <c r="P71" i="20"/>
  <c r="S71" i="20"/>
  <c r="T71" i="20"/>
  <c r="U71" i="20"/>
  <c r="V71" i="20"/>
  <c r="AB71" i="20" s="1"/>
  <c r="Y71" i="20"/>
  <c r="Z71" i="20"/>
  <c r="AA71" i="20"/>
  <c r="AC71" i="20"/>
  <c r="AJ71" i="20"/>
  <c r="AM71" i="20"/>
  <c r="AS71" i="20" s="1"/>
  <c r="AN71" i="20"/>
  <c r="AO71" i="20"/>
  <c r="AQ71" i="20" s="1"/>
  <c r="AT71" i="20"/>
  <c r="AU71" i="20"/>
  <c r="BD71" i="20"/>
  <c r="BG71" i="20"/>
  <c r="BJ71" i="20" s="1"/>
  <c r="BP71" i="20" s="1"/>
  <c r="BH71" i="20"/>
  <c r="BN71" i="20" s="1"/>
  <c r="BI71" i="20"/>
  <c r="BM71" i="20"/>
  <c r="BQ71" i="20" s="1"/>
  <c r="BO71" i="20"/>
  <c r="BX71" i="20"/>
  <c r="CA71" i="20"/>
  <c r="CB71" i="20"/>
  <c r="CC71" i="20"/>
  <c r="CI71" i="20" s="1"/>
  <c r="CE71" i="20"/>
  <c r="CG71" i="20"/>
  <c r="CH71" i="20"/>
  <c r="CK71" i="20"/>
  <c r="P72" i="20"/>
  <c r="S72" i="20"/>
  <c r="W72" i="20" s="1"/>
  <c r="T72" i="20"/>
  <c r="U72" i="20"/>
  <c r="AA72" i="20" s="1"/>
  <c r="Y72" i="20"/>
  <c r="AC72" i="20" s="1"/>
  <c r="Z72" i="20"/>
  <c r="AJ72" i="20"/>
  <c r="AM72" i="20"/>
  <c r="AN72" i="20"/>
  <c r="AQ72" i="20" s="1"/>
  <c r="AO72" i="20"/>
  <c r="AS72" i="20"/>
  <c r="AW72" i="20" s="1"/>
  <c r="AT72" i="20"/>
  <c r="AU72" i="20"/>
  <c r="BD72" i="20"/>
  <c r="BG72" i="20"/>
  <c r="BM72" i="20" s="1"/>
  <c r="BQ72" i="20" s="1"/>
  <c r="BH72" i="20"/>
  <c r="BI72" i="20"/>
  <c r="BK72" i="20"/>
  <c r="BN72" i="20"/>
  <c r="BO72" i="20"/>
  <c r="BX72" i="20"/>
  <c r="CA72" i="20"/>
  <c r="CB72" i="20"/>
  <c r="CH72" i="20" s="1"/>
  <c r="CC72" i="20"/>
  <c r="CD72" i="20"/>
  <c r="CG72" i="20"/>
  <c r="CK72" i="20" s="1"/>
  <c r="CI72" i="20"/>
  <c r="CJ72" i="20"/>
  <c r="P73" i="20"/>
  <c r="S73" i="20"/>
  <c r="V73" i="20" s="1"/>
  <c r="AB73" i="20" s="1"/>
  <c r="T73" i="20"/>
  <c r="Z73" i="20" s="1"/>
  <c r="U73" i="20"/>
  <c r="Y73" i="20"/>
  <c r="AC73" i="20" s="1"/>
  <c r="AA73" i="20"/>
  <c r="AJ73" i="20"/>
  <c r="AM73" i="20"/>
  <c r="AP73" i="20" s="1"/>
  <c r="AV73" i="20" s="1"/>
  <c r="AN73" i="20"/>
  <c r="AO73" i="20"/>
  <c r="AU73" i="20" s="1"/>
  <c r="AS73" i="20"/>
  <c r="AW73" i="20" s="1"/>
  <c r="AT73" i="20"/>
  <c r="BD73" i="20"/>
  <c r="BG73" i="20"/>
  <c r="BH73" i="20"/>
  <c r="BI73" i="20"/>
  <c r="BJ73" i="20"/>
  <c r="BP73" i="20" s="1"/>
  <c r="BM73" i="20"/>
  <c r="BN73" i="20"/>
  <c r="BO73" i="20"/>
  <c r="BQ73" i="20"/>
  <c r="BX73" i="20"/>
  <c r="CA73" i="20"/>
  <c r="CG73" i="20" s="1"/>
  <c r="CB73" i="20"/>
  <c r="CC73" i="20"/>
  <c r="CE73" i="20" s="1"/>
  <c r="CH73" i="20"/>
  <c r="CI73" i="20"/>
  <c r="P74" i="20"/>
  <c r="S74" i="20"/>
  <c r="Y74" i="20" s="1"/>
  <c r="T74" i="20"/>
  <c r="U74" i="20"/>
  <c r="W74" i="20"/>
  <c r="Z74" i="20"/>
  <c r="AA74" i="20"/>
  <c r="AJ74" i="20"/>
  <c r="AM74" i="20"/>
  <c r="AP74" i="20" s="1"/>
  <c r="AV74" i="20" s="1"/>
  <c r="AN74" i="20"/>
  <c r="AT74" i="20" s="1"/>
  <c r="AO74" i="20"/>
  <c r="AQ74" i="20"/>
  <c r="AU74" i="20"/>
  <c r="BD74" i="20"/>
  <c r="BG74" i="20"/>
  <c r="BK74" i="20" s="1"/>
  <c r="BH74" i="20"/>
  <c r="BI74" i="20"/>
  <c r="BO74" i="20" s="1"/>
  <c r="BM74" i="20"/>
  <c r="BQ74" i="20" s="1"/>
  <c r="BN74" i="20"/>
  <c r="BX74" i="20"/>
  <c r="CA74" i="20"/>
  <c r="CB74" i="20"/>
  <c r="CE74" i="20" s="1"/>
  <c r="CC74" i="20"/>
  <c r="CG74" i="20"/>
  <c r="CK74" i="20" s="1"/>
  <c r="CH74" i="20"/>
  <c r="CI74" i="20"/>
  <c r="P75" i="20"/>
  <c r="S75" i="20"/>
  <c r="T75" i="20"/>
  <c r="U75" i="20"/>
  <c r="V75" i="20"/>
  <c r="AB75" i="20" s="1"/>
  <c r="Y75" i="20"/>
  <c r="AC75" i="20" s="1"/>
  <c r="Z75" i="20"/>
  <c r="AA75" i="20"/>
  <c r="AJ75" i="20"/>
  <c r="AM75" i="20"/>
  <c r="AS75" i="20" s="1"/>
  <c r="AN75" i="20"/>
  <c r="AO75" i="20"/>
  <c r="AQ75" i="20" s="1"/>
  <c r="AP75" i="20"/>
  <c r="AT75" i="20"/>
  <c r="AU75" i="20"/>
  <c r="AV75" i="20"/>
  <c r="BD75" i="20"/>
  <c r="BG75" i="20"/>
  <c r="BJ75" i="20" s="1"/>
  <c r="BP75" i="20" s="1"/>
  <c r="BH75" i="20"/>
  <c r="BN75" i="20" s="1"/>
  <c r="BI75" i="20"/>
  <c r="BM75" i="20"/>
  <c r="BQ75" i="20" s="1"/>
  <c r="BO75" i="20"/>
  <c r="BX75" i="20"/>
  <c r="CA75" i="20"/>
  <c r="CD75" i="20" s="1"/>
  <c r="CJ75" i="20" s="1"/>
  <c r="CB75" i="20"/>
  <c r="CC75" i="20"/>
  <c r="CI75" i="20" s="1"/>
  <c r="CG75" i="20"/>
  <c r="CH75" i="20"/>
  <c r="P76" i="20"/>
  <c r="S76" i="20"/>
  <c r="T76" i="20"/>
  <c r="U76" i="20"/>
  <c r="AA76" i="20" s="1"/>
  <c r="W76" i="20"/>
  <c r="Y76" i="20"/>
  <c r="Z76" i="20"/>
  <c r="AC76" i="20"/>
  <c r="AJ76" i="20"/>
  <c r="AM76" i="20"/>
  <c r="AN76" i="20"/>
  <c r="AP76" i="20" s="1"/>
  <c r="AV76" i="20" s="1"/>
  <c r="AO76" i="20"/>
  <c r="AS76" i="20"/>
  <c r="AW76" i="20" s="1"/>
  <c r="AT76" i="20"/>
  <c r="AU76" i="20"/>
  <c r="BD76" i="20"/>
  <c r="BG76" i="20"/>
  <c r="BM76" i="20" s="1"/>
  <c r="BH76" i="20"/>
  <c r="BI76" i="20"/>
  <c r="BK76" i="20"/>
  <c r="BN76" i="20"/>
  <c r="BO76" i="20"/>
  <c r="BX76" i="20"/>
  <c r="CA76" i="20"/>
  <c r="CD76" i="20" s="1"/>
  <c r="CJ76" i="20" s="1"/>
  <c r="CB76" i="20"/>
  <c r="CH76" i="20" s="1"/>
  <c r="CC76" i="20"/>
  <c r="CE76" i="20"/>
  <c r="CI76" i="20"/>
  <c r="P77" i="20"/>
  <c r="S77" i="20"/>
  <c r="T77" i="20"/>
  <c r="W77" i="20" s="1"/>
  <c r="U77" i="20"/>
  <c r="V77" i="20"/>
  <c r="AB77" i="20" s="1"/>
  <c r="Y77" i="20"/>
  <c r="Z77" i="20"/>
  <c r="AC77" i="20" s="1"/>
  <c r="AA77" i="20"/>
  <c r="AJ77" i="20"/>
  <c r="AM77" i="20"/>
  <c r="AP77" i="20" s="1"/>
  <c r="AV77" i="20" s="1"/>
  <c r="AN77" i="20"/>
  <c r="AO77" i="20"/>
  <c r="AQ77" i="20"/>
  <c r="AT77" i="20"/>
  <c r="AU77" i="20"/>
  <c r="BD77" i="20"/>
  <c r="BG77" i="20"/>
  <c r="BJ77" i="20" s="1"/>
  <c r="BP77" i="20" s="1"/>
  <c r="BH77" i="20"/>
  <c r="BK77" i="20" s="1"/>
  <c r="BI77" i="20"/>
  <c r="BM77" i="20"/>
  <c r="BO77" i="20"/>
  <c r="BX77" i="20"/>
  <c r="CA77" i="20"/>
  <c r="CD77" i="20" s="1"/>
  <c r="CJ77" i="20" s="1"/>
  <c r="CB77" i="20"/>
  <c r="CE77" i="20" s="1"/>
  <c r="CC77" i="20"/>
  <c r="CI77" i="20" s="1"/>
  <c r="CR77" i="20" s="1"/>
  <c r="CG77" i="20"/>
  <c r="CH77" i="20"/>
  <c r="CQ77" i="20" s="1"/>
  <c r="P78" i="20"/>
  <c r="S78" i="20"/>
  <c r="V78" i="20" s="1"/>
  <c r="AB78" i="20" s="1"/>
  <c r="T78" i="20"/>
  <c r="W78" i="20" s="1"/>
  <c r="U78" i="20"/>
  <c r="AA78" i="20" s="1"/>
  <c r="Y78" i="20"/>
  <c r="Z78" i="20"/>
  <c r="AC78" i="20" s="1"/>
  <c r="AJ78" i="20"/>
  <c r="AM78" i="20"/>
  <c r="AN78" i="20"/>
  <c r="AQ78" i="20" s="1"/>
  <c r="AO78" i="20"/>
  <c r="AP78" i="20"/>
  <c r="AV78" i="20" s="1"/>
  <c r="AS78" i="20"/>
  <c r="AT78" i="20"/>
  <c r="AW78" i="20" s="1"/>
  <c r="AU78" i="20"/>
  <c r="BD78" i="20"/>
  <c r="BG78" i="20"/>
  <c r="BJ78" i="20" s="1"/>
  <c r="BP78" i="20" s="1"/>
  <c r="BH78" i="20"/>
  <c r="BI78" i="20"/>
  <c r="BK78" i="20"/>
  <c r="BN78" i="20"/>
  <c r="BO78" i="20"/>
  <c r="BX78" i="20"/>
  <c r="CA78" i="20"/>
  <c r="CD78" i="20" s="1"/>
  <c r="CJ78" i="20" s="1"/>
  <c r="CB78" i="20"/>
  <c r="CE78" i="20" s="1"/>
  <c r="CC78" i="20"/>
  <c r="CG78" i="20"/>
  <c r="CI78" i="20"/>
  <c r="P79" i="20"/>
  <c r="S79" i="20"/>
  <c r="V79" i="20" s="1"/>
  <c r="AB79" i="20" s="1"/>
  <c r="T79" i="20"/>
  <c r="W79" i="20" s="1"/>
  <c r="U79" i="20"/>
  <c r="Y79" i="20"/>
  <c r="AA79" i="20"/>
  <c r="AJ79" i="20"/>
  <c r="AM79" i="20"/>
  <c r="AP79" i="20" s="1"/>
  <c r="AV79" i="20" s="1"/>
  <c r="AN79" i="20"/>
  <c r="AQ79" i="20" s="1"/>
  <c r="AO79" i="20"/>
  <c r="AU79" i="20" s="1"/>
  <c r="AS79" i="20"/>
  <c r="AT79" i="20"/>
  <c r="BD79" i="20"/>
  <c r="BG79" i="20"/>
  <c r="BH79" i="20"/>
  <c r="BK79" i="20" s="1"/>
  <c r="BI79" i="20"/>
  <c r="BJ79" i="20"/>
  <c r="BP79" i="20" s="1"/>
  <c r="BM79" i="20"/>
  <c r="BN79" i="20"/>
  <c r="BQ79" i="20" s="1"/>
  <c r="BO79" i="20"/>
  <c r="BX79" i="20"/>
  <c r="CA79" i="20"/>
  <c r="CD79" i="20" s="1"/>
  <c r="CJ79" i="20" s="1"/>
  <c r="CB79" i="20"/>
  <c r="CC79" i="20"/>
  <c r="CE79" i="20"/>
  <c r="CH79" i="20"/>
  <c r="CI79" i="20"/>
  <c r="CR79" i="20" s="1"/>
  <c r="P80" i="20"/>
  <c r="S80" i="20"/>
  <c r="V80" i="20" s="1"/>
  <c r="AB80" i="20" s="1"/>
  <c r="T80" i="20"/>
  <c r="U80" i="20"/>
  <c r="W80" i="20"/>
  <c r="Z80" i="20"/>
  <c r="AA80" i="20"/>
  <c r="AJ80" i="20"/>
  <c r="AM80" i="20"/>
  <c r="AP80" i="20" s="1"/>
  <c r="AV80" i="20" s="1"/>
  <c r="AN80" i="20"/>
  <c r="AQ80" i="20" s="1"/>
  <c r="AO80" i="20"/>
  <c r="AS80" i="20"/>
  <c r="AU80" i="20"/>
  <c r="BD80" i="20"/>
  <c r="BG80" i="20"/>
  <c r="BJ80" i="20" s="1"/>
  <c r="BP80" i="20" s="1"/>
  <c r="BH80" i="20"/>
  <c r="BK80" i="20" s="1"/>
  <c r="BI80" i="20"/>
  <c r="BO80" i="20" s="1"/>
  <c r="BM80" i="20"/>
  <c r="BN80" i="20"/>
  <c r="BQ80" i="20" s="1"/>
  <c r="BX80" i="20"/>
  <c r="CA80" i="20"/>
  <c r="CB80" i="20"/>
  <c r="CE80" i="20" s="1"/>
  <c r="CC80" i="20"/>
  <c r="CD80" i="20"/>
  <c r="CJ80" i="20" s="1"/>
  <c r="CG80" i="20"/>
  <c r="CH80" i="20"/>
  <c r="CK80" i="20" s="1"/>
  <c r="CI80" i="20"/>
  <c r="CR80" i="20" s="1"/>
  <c r="P81" i="20"/>
  <c r="S81" i="20"/>
  <c r="T81" i="20"/>
  <c r="W81" i="20" s="1"/>
  <c r="U81" i="20"/>
  <c r="V81" i="20"/>
  <c r="AB81" i="20" s="1"/>
  <c r="Y81" i="20"/>
  <c r="Z81" i="20"/>
  <c r="AC81" i="20" s="1"/>
  <c r="AA81" i="20"/>
  <c r="AJ81" i="20"/>
  <c r="AM81" i="20"/>
  <c r="AP81" i="20" s="1"/>
  <c r="AV81" i="20" s="1"/>
  <c r="AN81" i="20"/>
  <c r="AO81" i="20"/>
  <c r="AQ81" i="20"/>
  <c r="AT81" i="20"/>
  <c r="AU81" i="20"/>
  <c r="BD81" i="20"/>
  <c r="BG81" i="20"/>
  <c r="BJ81" i="20" s="1"/>
  <c r="BP81" i="20" s="1"/>
  <c r="BH81" i="20"/>
  <c r="BK81" i="20" s="1"/>
  <c r="BI81" i="20"/>
  <c r="BM81" i="20"/>
  <c r="BO81" i="20"/>
  <c r="BX81" i="20"/>
  <c r="CA81" i="20"/>
  <c r="CD81" i="20" s="1"/>
  <c r="CJ81" i="20" s="1"/>
  <c r="CB81" i="20"/>
  <c r="CE81" i="20" s="1"/>
  <c r="CC81" i="20"/>
  <c r="CI81" i="20" s="1"/>
  <c r="CR81" i="20" s="1"/>
  <c r="CG81" i="20"/>
  <c r="CH81" i="20"/>
  <c r="CQ81" i="20" s="1"/>
  <c r="P82" i="20"/>
  <c r="S82" i="20"/>
  <c r="V82" i="20" s="1"/>
  <c r="AB82" i="20" s="1"/>
  <c r="T82" i="20"/>
  <c r="W82" i="20" s="1"/>
  <c r="U82" i="20"/>
  <c r="AA82" i="20" s="1"/>
  <c r="Y82" i="20"/>
  <c r="Z82" i="20"/>
  <c r="AC82" i="20" s="1"/>
  <c r="AJ82" i="20"/>
  <c r="AM82" i="20"/>
  <c r="AN82" i="20"/>
  <c r="AQ82" i="20" s="1"/>
  <c r="AO82" i="20"/>
  <c r="AP82" i="20"/>
  <c r="AV82" i="20" s="1"/>
  <c r="AS82" i="20"/>
  <c r="AT82" i="20"/>
  <c r="AW82" i="20" s="1"/>
  <c r="AU82" i="20"/>
  <c r="BD82" i="20"/>
  <c r="BG82" i="20"/>
  <c r="BJ82" i="20" s="1"/>
  <c r="BP82" i="20" s="1"/>
  <c r="BH82" i="20"/>
  <c r="BI82" i="20"/>
  <c r="BK82" i="20"/>
  <c r="BN82" i="20"/>
  <c r="BO82" i="20"/>
  <c r="BX82" i="20"/>
  <c r="CA82" i="20"/>
  <c r="CD82" i="20" s="1"/>
  <c r="CJ82" i="20" s="1"/>
  <c r="CB82" i="20"/>
  <c r="CE82" i="20" s="1"/>
  <c r="CC82" i="20"/>
  <c r="CG82" i="20"/>
  <c r="CI82" i="20"/>
  <c r="P83" i="20"/>
  <c r="S83" i="20"/>
  <c r="V83" i="20" s="1"/>
  <c r="AB83" i="20" s="1"/>
  <c r="T83" i="20"/>
  <c r="W83" i="20" s="1"/>
  <c r="U83" i="20"/>
  <c r="Y83" i="20"/>
  <c r="AA83" i="20"/>
  <c r="AJ83" i="20"/>
  <c r="AM83" i="20"/>
  <c r="AP83" i="20" s="1"/>
  <c r="AV83" i="20" s="1"/>
  <c r="AN83" i="20"/>
  <c r="AQ83" i="20" s="1"/>
  <c r="AO83" i="20"/>
  <c r="AU83" i="20" s="1"/>
  <c r="AS83" i="20"/>
  <c r="AT83" i="20"/>
  <c r="BD83" i="20"/>
  <c r="BG83" i="20"/>
  <c r="BH83" i="20"/>
  <c r="BK83" i="20" s="1"/>
  <c r="BI83" i="20"/>
  <c r="BJ83" i="20"/>
  <c r="BP83" i="20" s="1"/>
  <c r="BM83" i="20"/>
  <c r="BN83" i="20"/>
  <c r="BQ83" i="20" s="1"/>
  <c r="BO83" i="20"/>
  <c r="BX83" i="20"/>
  <c r="CA83" i="20"/>
  <c r="CD83" i="20" s="1"/>
  <c r="CJ83" i="20" s="1"/>
  <c r="CB83" i="20"/>
  <c r="CC83" i="20"/>
  <c r="CE83" i="20"/>
  <c r="CH83" i="20"/>
  <c r="CQ67" i="20" s="1"/>
  <c r="CI83" i="20"/>
  <c r="CR67" i="20" s="1"/>
  <c r="CQ83" i="20"/>
  <c r="P84" i="20"/>
  <c r="AJ84" i="20"/>
  <c r="BD84" i="20"/>
  <c r="BX84" i="20"/>
  <c r="P85" i="20"/>
  <c r="AJ85" i="20"/>
  <c r="BD85" i="20"/>
  <c r="BX85" i="20"/>
  <c r="P86" i="20"/>
  <c r="AJ86" i="20"/>
  <c r="BD86" i="20"/>
  <c r="BX86" i="20"/>
  <c r="P87" i="20"/>
  <c r="AJ87" i="20"/>
  <c r="BD87" i="20"/>
  <c r="BX87" i="20"/>
  <c r="P88" i="20"/>
  <c r="AJ88" i="20"/>
  <c r="BD88" i="20"/>
  <c r="BX88" i="20"/>
  <c r="P89" i="20"/>
  <c r="AJ89" i="20"/>
  <c r="BD89" i="20"/>
  <c r="BX89" i="20"/>
  <c r="P90" i="20"/>
  <c r="AJ90" i="20"/>
  <c r="BD90" i="20"/>
  <c r="BX90" i="20"/>
  <c r="P91" i="20"/>
  <c r="AJ91" i="20"/>
  <c r="BD91" i="20"/>
  <c r="BX91" i="20"/>
  <c r="P92" i="20"/>
  <c r="AJ92" i="20"/>
  <c r="BD92" i="20"/>
  <c r="BX92" i="20"/>
  <c r="P93" i="20"/>
  <c r="AJ93" i="20"/>
  <c r="BD93" i="20"/>
  <c r="BX93" i="20"/>
  <c r="J3" i="19"/>
  <c r="AB3" i="19"/>
  <c r="AG23" i="19" s="1"/>
  <c r="AH23" i="19" s="1"/>
  <c r="AI23" i="19" s="1"/>
  <c r="AJ31" i="19" s="1"/>
  <c r="AL31" i="19" s="1"/>
  <c r="AM31" i="19" s="1"/>
  <c r="D4" i="19" s="1"/>
  <c r="AT3" i="19"/>
  <c r="BL3" i="19"/>
  <c r="J4" i="19"/>
  <c r="AB4" i="19"/>
  <c r="AG36" i="19" s="1"/>
  <c r="AH36" i="19" s="1"/>
  <c r="AI36" i="19" s="1"/>
  <c r="AJ44" i="19" s="1"/>
  <c r="AL44" i="19" s="1"/>
  <c r="AM44" i="19" s="1"/>
  <c r="D5" i="19" s="1"/>
  <c r="AT4" i="19"/>
  <c r="BL4" i="19"/>
  <c r="J7" i="19"/>
  <c r="O17" i="19" s="1"/>
  <c r="P17" i="19" s="1"/>
  <c r="U17" i="19" s="1"/>
  <c r="C3" i="19" s="1"/>
  <c r="AB7" i="19"/>
  <c r="AT7" i="19"/>
  <c r="BL7" i="19"/>
  <c r="J8" i="19"/>
  <c r="AB8" i="19"/>
  <c r="AT8" i="19"/>
  <c r="AY31" i="19" s="1"/>
  <c r="AZ31" i="19" s="1"/>
  <c r="BE31" i="19" s="1"/>
  <c r="E4" i="19" s="1"/>
  <c r="BL8" i="19"/>
  <c r="J9" i="19"/>
  <c r="N9" i="19"/>
  <c r="O9" i="19"/>
  <c r="P9" i="19"/>
  <c r="Q9" i="19" s="1"/>
  <c r="R17" i="19" s="1"/>
  <c r="AB9" i="19"/>
  <c r="AF9" i="19"/>
  <c r="AH9" i="19" s="1"/>
  <c r="AI9" i="19" s="1"/>
  <c r="AJ17" i="19" s="1"/>
  <c r="AG9" i="19"/>
  <c r="AT9" i="19"/>
  <c r="AY44" i="19" s="1"/>
  <c r="AZ44" i="19" s="1"/>
  <c r="AX9" i="19"/>
  <c r="AZ9" i="19" s="1"/>
  <c r="BA9" i="19" s="1"/>
  <c r="BB17" i="19" s="1"/>
  <c r="AY9" i="19"/>
  <c r="BL9" i="19"/>
  <c r="BP9" i="19"/>
  <c r="BQ9" i="19"/>
  <c r="BR9" i="19"/>
  <c r="BS9" i="19"/>
  <c r="BT17" i="19" s="1"/>
  <c r="BV17" i="19" s="1"/>
  <c r="BW17" i="19" s="1"/>
  <c r="F3" i="19" s="1"/>
  <c r="Q17" i="19"/>
  <c r="T17" i="19" s="1"/>
  <c r="AG17" i="19"/>
  <c r="AH17" i="19"/>
  <c r="AY17" i="19"/>
  <c r="AZ17" i="19"/>
  <c r="BQ17" i="19"/>
  <c r="BR17" i="19"/>
  <c r="BS17" i="19"/>
  <c r="N23" i="19"/>
  <c r="O23" i="19"/>
  <c r="P23" i="19"/>
  <c r="Q23" i="19"/>
  <c r="AF23" i="19"/>
  <c r="AX23" i="19"/>
  <c r="AY23" i="19"/>
  <c r="AZ23" i="19"/>
  <c r="BA23" i="19"/>
  <c r="BP23" i="19"/>
  <c r="BQ23" i="19"/>
  <c r="BR23" i="19"/>
  <c r="BS23" i="19"/>
  <c r="BT31" i="19" s="1"/>
  <c r="BV31" i="19" s="1"/>
  <c r="BW31" i="19" s="1"/>
  <c r="F4" i="19" s="1"/>
  <c r="O31" i="19"/>
  <c r="P31" i="19"/>
  <c r="Q31" i="19"/>
  <c r="T31" i="19" s="1"/>
  <c r="U31" i="19" s="1"/>
  <c r="C4" i="19" s="1"/>
  <c r="R31" i="19"/>
  <c r="AG31" i="19"/>
  <c r="AH31" i="19"/>
  <c r="AI31" i="19"/>
  <c r="BA31" i="19"/>
  <c r="BD31" i="19" s="1"/>
  <c r="BB31" i="19"/>
  <c r="BQ31" i="19"/>
  <c r="BR31" i="19"/>
  <c r="BS31" i="19"/>
  <c r="N36" i="19"/>
  <c r="O36" i="19"/>
  <c r="P36" i="19"/>
  <c r="Q36" i="19"/>
  <c r="AF36" i="19"/>
  <c r="AX36" i="19"/>
  <c r="AY36" i="19"/>
  <c r="AZ36" i="19"/>
  <c r="BA36" i="19"/>
  <c r="BP36" i="19"/>
  <c r="BQ36" i="19"/>
  <c r="BR36" i="19"/>
  <c r="BS36" i="19"/>
  <c r="BT44" i="19" s="1"/>
  <c r="BV44" i="19" s="1"/>
  <c r="BW44" i="19" s="1"/>
  <c r="F5" i="19" s="1"/>
  <c r="O44" i="19"/>
  <c r="P44" i="19"/>
  <c r="Q44" i="19"/>
  <c r="T44" i="19" s="1"/>
  <c r="U44" i="19" s="1"/>
  <c r="C5" i="19" s="1"/>
  <c r="R44" i="19"/>
  <c r="AG44" i="19"/>
  <c r="AH44" i="19"/>
  <c r="AI44" i="19"/>
  <c r="BA44" i="19"/>
  <c r="BD44" i="19" s="1"/>
  <c r="BB44" i="19"/>
  <c r="BQ44" i="19"/>
  <c r="BR44" i="19"/>
  <c r="BS44" i="19"/>
  <c r="J6" i="18"/>
  <c r="K6" i="18"/>
  <c r="K7" i="18" s="1"/>
  <c r="B3" i="18" s="1"/>
  <c r="O6" i="18"/>
  <c r="P6" i="18"/>
  <c r="P7" i="18" s="1"/>
  <c r="C3" i="18" s="1"/>
  <c r="T6" i="18"/>
  <c r="U6" i="18"/>
  <c r="Y6" i="18"/>
  <c r="Z6" i="18"/>
  <c r="U7" i="18"/>
  <c r="D3" i="18" s="1"/>
  <c r="Z7" i="18"/>
  <c r="E3" i="18" s="1"/>
  <c r="J13" i="18"/>
  <c r="K13" i="18"/>
  <c r="O13" i="18"/>
  <c r="P13" i="18"/>
  <c r="P14" i="18" s="1"/>
  <c r="C4" i="18" s="1"/>
  <c r="T13" i="18"/>
  <c r="U14" i="18" s="1"/>
  <c r="D4" i="18" s="1"/>
  <c r="U13" i="18"/>
  <c r="Y13" i="18"/>
  <c r="Z13" i="18"/>
  <c r="K14" i="18"/>
  <c r="B4" i="18" s="1"/>
  <c r="Z14" i="18"/>
  <c r="E4" i="18" s="1"/>
  <c r="J20" i="18"/>
  <c r="K20" i="18"/>
  <c r="O20" i="18"/>
  <c r="P20" i="18"/>
  <c r="P21" i="18" s="1"/>
  <c r="C5" i="18" s="1"/>
  <c r="T20" i="18"/>
  <c r="U21" i="18" s="1"/>
  <c r="D5" i="18" s="1"/>
  <c r="U20" i="18"/>
  <c r="Y20" i="18"/>
  <c r="Z20" i="18"/>
  <c r="K21" i="18"/>
  <c r="B5" i="18" s="1"/>
  <c r="Z21" i="18"/>
  <c r="E5" i="18" s="1"/>
  <c r="L31" i="18"/>
  <c r="R31" i="18"/>
  <c r="X31" i="18"/>
  <c r="AE31" i="18"/>
  <c r="AK31" i="18"/>
  <c r="AQ31" i="18"/>
  <c r="AX31" i="18"/>
  <c r="BD31" i="18"/>
  <c r="BJ31" i="18"/>
  <c r="BQ31" i="18"/>
  <c r="BW31" i="18"/>
  <c r="CC31" i="18"/>
  <c r="L32" i="18"/>
  <c r="R32" i="18"/>
  <c r="X32" i="18"/>
  <c r="AE32" i="18"/>
  <c r="AK32" i="18"/>
  <c r="AQ32" i="18"/>
  <c r="AX32" i="18"/>
  <c r="BD32" i="18"/>
  <c r="BJ32" i="18"/>
  <c r="BQ32" i="18"/>
  <c r="BW32" i="18"/>
  <c r="CC32" i="18"/>
  <c r="L33" i="18"/>
  <c r="R33" i="18"/>
  <c r="X33" i="18"/>
  <c r="AE33" i="18"/>
  <c r="AK33" i="18"/>
  <c r="AQ33" i="18"/>
  <c r="AX33" i="18"/>
  <c r="BD33" i="18"/>
  <c r="BJ33" i="18"/>
  <c r="BQ33" i="18"/>
  <c r="BW33" i="18"/>
  <c r="CC33" i="18"/>
  <c r="L34" i="18"/>
  <c r="R34" i="18"/>
  <c r="X34" i="18"/>
  <c r="AE34" i="18"/>
  <c r="AK34" i="18"/>
  <c r="AQ34" i="18"/>
  <c r="AX34" i="18"/>
  <c r="BD34" i="18"/>
  <c r="BJ34" i="18"/>
  <c r="BQ34" i="18"/>
  <c r="BW34" i="18"/>
  <c r="CC34" i="18"/>
  <c r="L35" i="18"/>
  <c r="R35" i="18"/>
  <c r="X35" i="18"/>
  <c r="AE35" i="18"/>
  <c r="AK35" i="18"/>
  <c r="AQ35" i="18"/>
  <c r="AX35" i="18"/>
  <c r="BD35" i="18"/>
  <c r="BJ35" i="18"/>
  <c r="BQ35" i="18"/>
  <c r="BW35" i="18"/>
  <c r="CC35" i="18"/>
  <c r="L36" i="18"/>
  <c r="R36" i="18"/>
  <c r="X36" i="18"/>
  <c r="AE36" i="18"/>
  <c r="AK36" i="18"/>
  <c r="AQ36" i="18"/>
  <c r="AX36" i="18"/>
  <c r="BD36" i="18"/>
  <c r="BJ36" i="18"/>
  <c r="BQ36" i="18"/>
  <c r="BW36" i="18"/>
  <c r="CC36" i="18"/>
  <c r="L37" i="18"/>
  <c r="R37" i="18"/>
  <c r="X37" i="18"/>
  <c r="AE37" i="18"/>
  <c r="AK37" i="18"/>
  <c r="AQ37" i="18"/>
  <c r="AX37" i="18"/>
  <c r="BD37" i="18"/>
  <c r="BJ37" i="18"/>
  <c r="BQ37" i="18"/>
  <c r="BW37" i="18"/>
  <c r="CC37" i="18"/>
  <c r="L38" i="18"/>
  <c r="R38" i="18"/>
  <c r="X38" i="18"/>
  <c r="AE38" i="18"/>
  <c r="AK38" i="18"/>
  <c r="AQ38" i="18"/>
  <c r="AX38" i="18"/>
  <c r="BD38" i="18"/>
  <c r="BJ38" i="18"/>
  <c r="BQ38" i="18"/>
  <c r="BW38" i="18"/>
  <c r="CC38" i="18"/>
  <c r="L39" i="18"/>
  <c r="R39" i="18"/>
  <c r="X39" i="18"/>
  <c r="AE39" i="18"/>
  <c r="AK39" i="18"/>
  <c r="AQ39" i="18"/>
  <c r="AX39" i="18"/>
  <c r="BD39" i="18"/>
  <c r="BJ39" i="18"/>
  <c r="BQ39" i="18"/>
  <c r="BW39" i="18"/>
  <c r="CC39" i="18"/>
  <c r="L40" i="18"/>
  <c r="R40" i="18"/>
  <c r="X40" i="18"/>
  <c r="AE40" i="18"/>
  <c r="AK40" i="18"/>
  <c r="AQ40" i="18"/>
  <c r="AX40" i="18"/>
  <c r="BD40" i="18"/>
  <c r="BJ40" i="18"/>
  <c r="BQ40" i="18"/>
  <c r="BW40" i="18"/>
  <c r="CC40" i="18"/>
  <c r="L41" i="18"/>
  <c r="R41" i="18"/>
  <c r="X41" i="18"/>
  <c r="AE41" i="18"/>
  <c r="AK41" i="18"/>
  <c r="AQ41" i="18"/>
  <c r="AX41" i="18"/>
  <c r="BD41" i="18"/>
  <c r="BJ41" i="18"/>
  <c r="BQ41" i="18"/>
  <c r="BW41" i="18"/>
  <c r="CC41" i="18"/>
  <c r="L42" i="18"/>
  <c r="R42" i="18"/>
  <c r="X42" i="18"/>
  <c r="AE42" i="18"/>
  <c r="AK42" i="18"/>
  <c r="AQ42" i="18"/>
  <c r="AX42" i="18"/>
  <c r="BD42" i="18"/>
  <c r="BJ42" i="18"/>
  <c r="BQ42" i="18"/>
  <c r="BW42" i="18"/>
  <c r="CC42" i="18"/>
  <c r="L43" i="18"/>
  <c r="R43" i="18"/>
  <c r="X43" i="18"/>
  <c r="AE43" i="18"/>
  <c r="AK43" i="18"/>
  <c r="AQ43" i="18"/>
  <c r="AX43" i="18"/>
  <c r="BD43" i="18"/>
  <c r="BJ43" i="18"/>
  <c r="BQ43" i="18"/>
  <c r="BW43" i="18"/>
  <c r="CC43" i="18"/>
  <c r="L44" i="18"/>
  <c r="R44" i="18"/>
  <c r="X44" i="18"/>
  <c r="AE44" i="18"/>
  <c r="AK44" i="18"/>
  <c r="AQ44" i="18"/>
  <c r="AX44" i="18"/>
  <c r="BD44" i="18"/>
  <c r="BJ44" i="18"/>
  <c r="BQ44" i="18"/>
  <c r="BW44" i="18"/>
  <c r="CC44" i="18"/>
  <c r="L45" i="18"/>
  <c r="R45" i="18"/>
  <c r="X45" i="18"/>
  <c r="AE45" i="18"/>
  <c r="AK45" i="18"/>
  <c r="AQ45" i="18"/>
  <c r="AX45" i="18"/>
  <c r="BD45" i="18"/>
  <c r="BJ45" i="18"/>
  <c r="BQ45" i="18"/>
  <c r="BW45" i="18"/>
  <c r="CC45" i="18"/>
  <c r="L46" i="18"/>
  <c r="R46" i="18"/>
  <c r="X46" i="18"/>
  <c r="AE46" i="18"/>
  <c r="AK46" i="18"/>
  <c r="AQ46" i="18"/>
  <c r="AX46" i="18"/>
  <c r="BD46" i="18"/>
  <c r="BJ46" i="18"/>
  <c r="BQ46" i="18"/>
  <c r="BW46" i="18"/>
  <c r="CC46" i="18"/>
  <c r="L47" i="18"/>
  <c r="R47" i="18"/>
  <c r="X47" i="18"/>
  <c r="AE47" i="18"/>
  <c r="AK47" i="18"/>
  <c r="AQ47" i="18"/>
  <c r="AX47" i="18"/>
  <c r="BD47" i="18"/>
  <c r="BJ47" i="18"/>
  <c r="BQ47" i="18"/>
  <c r="BW47" i="18"/>
  <c r="CC47" i="18"/>
  <c r="L48" i="18"/>
  <c r="R48" i="18"/>
  <c r="X48" i="18"/>
  <c r="AE48" i="18"/>
  <c r="AK48" i="18"/>
  <c r="AQ48" i="18"/>
  <c r="AX48" i="18"/>
  <c r="BD48" i="18"/>
  <c r="BJ48" i="18"/>
  <c r="BQ48" i="18"/>
  <c r="BW48" i="18"/>
  <c r="CC48" i="18"/>
  <c r="L49" i="18"/>
  <c r="R49" i="18"/>
  <c r="X49" i="18"/>
  <c r="AE49" i="18"/>
  <c r="AK49" i="18"/>
  <c r="AQ49" i="18"/>
  <c r="AX49" i="18"/>
  <c r="BD49" i="18"/>
  <c r="BJ49" i="18"/>
  <c r="BQ49" i="18"/>
  <c r="BW49" i="18"/>
  <c r="CC49" i="18"/>
  <c r="L50" i="18"/>
  <c r="R50" i="18"/>
  <c r="X50" i="18"/>
  <c r="AE50" i="18"/>
  <c r="AK50" i="18"/>
  <c r="AQ50" i="18"/>
  <c r="AX50" i="18"/>
  <c r="BD50" i="18"/>
  <c r="BJ50" i="18"/>
  <c r="BQ50" i="18"/>
  <c r="BW50" i="18"/>
  <c r="CC50" i="18"/>
  <c r="L51" i="18"/>
  <c r="R51" i="18"/>
  <c r="X51" i="18"/>
  <c r="AE51" i="18"/>
  <c r="AK51" i="18"/>
  <c r="AQ51" i="18"/>
  <c r="AX51" i="18"/>
  <c r="BD51" i="18"/>
  <c r="BJ51" i="18"/>
  <c r="BQ51" i="18"/>
  <c r="BW51" i="18"/>
  <c r="CC51" i="18"/>
  <c r="L52" i="18"/>
  <c r="R52" i="18"/>
  <c r="X52" i="18"/>
  <c r="AE52" i="18"/>
  <c r="AK52" i="18"/>
  <c r="AQ52" i="18"/>
  <c r="AX52" i="18"/>
  <c r="BD52" i="18"/>
  <c r="BJ52" i="18"/>
  <c r="BQ52" i="18"/>
  <c r="BW52" i="18"/>
  <c r="CC52" i="18"/>
  <c r="L53" i="18"/>
  <c r="R53" i="18"/>
  <c r="X53" i="18"/>
  <c r="AE53" i="18"/>
  <c r="AK53" i="18"/>
  <c r="AQ53" i="18"/>
  <c r="AX53" i="18"/>
  <c r="BD53" i="18"/>
  <c r="BJ53" i="18"/>
  <c r="BQ53" i="18"/>
  <c r="BW53" i="18"/>
  <c r="CC53" i="18"/>
  <c r="L54" i="18"/>
  <c r="R54" i="18"/>
  <c r="X54" i="18"/>
  <c r="AE54" i="18"/>
  <c r="AK54" i="18"/>
  <c r="AQ54" i="18"/>
  <c r="AX54" i="18"/>
  <c r="BD54" i="18"/>
  <c r="BJ54" i="18"/>
  <c r="BQ54" i="18"/>
  <c r="BW54" i="18"/>
  <c r="CC54" i="18"/>
  <c r="L55" i="18"/>
  <c r="R55" i="18"/>
  <c r="X55" i="18"/>
  <c r="AE55" i="18"/>
  <c r="AK55" i="18"/>
  <c r="AQ55" i="18"/>
  <c r="AX55" i="18"/>
  <c r="BD55" i="18"/>
  <c r="BJ55" i="18"/>
  <c r="BQ55" i="18"/>
  <c r="BW55" i="18"/>
  <c r="CC55" i="18"/>
  <c r="L56" i="18"/>
  <c r="R56" i="18"/>
  <c r="X56" i="18"/>
  <c r="AE56" i="18"/>
  <c r="AK56" i="18"/>
  <c r="AQ56" i="18"/>
  <c r="AX56" i="18"/>
  <c r="BD56" i="18"/>
  <c r="BJ56" i="18"/>
  <c r="BQ56" i="18"/>
  <c r="BW56" i="18"/>
  <c r="CC56" i="18"/>
  <c r="L57" i="18"/>
  <c r="R57" i="18"/>
  <c r="X57" i="18"/>
  <c r="AE57" i="18"/>
  <c r="AK57" i="18"/>
  <c r="AQ57" i="18"/>
  <c r="AX57" i="18"/>
  <c r="BD57" i="18"/>
  <c r="BJ57" i="18"/>
  <c r="BQ57" i="18"/>
  <c r="BW57" i="18"/>
  <c r="CC57" i="18"/>
  <c r="L58" i="18"/>
  <c r="R58" i="18"/>
  <c r="X58" i="18"/>
  <c r="AE58" i="18"/>
  <c r="AK58" i="18"/>
  <c r="AQ58" i="18"/>
  <c r="AX58" i="18"/>
  <c r="BD58" i="18"/>
  <c r="BJ58" i="18"/>
  <c r="BQ58" i="18"/>
  <c r="BW58" i="18"/>
  <c r="CC58" i="18"/>
  <c r="L59" i="18"/>
  <c r="R59" i="18"/>
  <c r="X59" i="18"/>
  <c r="AE59" i="18"/>
  <c r="AK59" i="18"/>
  <c r="AQ59" i="18"/>
  <c r="AX59" i="18"/>
  <c r="BD59" i="18"/>
  <c r="BJ59" i="18"/>
  <c r="BQ59" i="18"/>
  <c r="BW59" i="18"/>
  <c r="CC59" i="18"/>
  <c r="L60" i="18"/>
  <c r="R60" i="18"/>
  <c r="X60" i="18"/>
  <c r="AE60" i="18"/>
  <c r="AK60" i="18"/>
  <c r="AQ60" i="18"/>
  <c r="AX60" i="18"/>
  <c r="BD60" i="18"/>
  <c r="BJ60" i="18"/>
  <c r="BQ60" i="18"/>
  <c r="BW60" i="18"/>
  <c r="CC60" i="18"/>
  <c r="L61" i="18"/>
  <c r="R61" i="18"/>
  <c r="X61" i="18"/>
  <c r="AE61" i="18"/>
  <c r="AK61" i="18"/>
  <c r="AQ61" i="18"/>
  <c r="AX61" i="18"/>
  <c r="BD61" i="18"/>
  <c r="BJ61" i="18"/>
  <c r="BQ61" i="18"/>
  <c r="BW61" i="18"/>
  <c r="CC61" i="18"/>
  <c r="L62" i="18"/>
  <c r="R62" i="18"/>
  <c r="X62" i="18"/>
  <c r="AE62" i="18"/>
  <c r="AK62" i="18"/>
  <c r="AQ62" i="18"/>
  <c r="AX62" i="18"/>
  <c r="BD62" i="18"/>
  <c r="BJ62" i="18"/>
  <c r="BQ62" i="18"/>
  <c r="BW62" i="18"/>
  <c r="CC62" i="18"/>
  <c r="L63" i="18"/>
  <c r="R63" i="18"/>
  <c r="X63" i="18"/>
  <c r="AE63" i="18"/>
  <c r="AK63" i="18"/>
  <c r="AQ63" i="18"/>
  <c r="AX63" i="18"/>
  <c r="BD63" i="18"/>
  <c r="BJ63" i="18"/>
  <c r="BQ63" i="18"/>
  <c r="BW63" i="18"/>
  <c r="CC63" i="18"/>
  <c r="L64" i="18"/>
  <c r="R64" i="18"/>
  <c r="X64" i="18"/>
  <c r="AE64" i="18"/>
  <c r="AK64" i="18"/>
  <c r="AQ64" i="18"/>
  <c r="AX64" i="18"/>
  <c r="BD64" i="18"/>
  <c r="BJ64" i="18"/>
  <c r="BQ64" i="18"/>
  <c r="BW64" i="18"/>
  <c r="CC64" i="18"/>
  <c r="L65" i="18"/>
  <c r="R65" i="18"/>
  <c r="X65" i="18"/>
  <c r="AE65" i="18"/>
  <c r="AK65" i="18"/>
  <c r="AQ65" i="18"/>
  <c r="AX65" i="18"/>
  <c r="BD65" i="18"/>
  <c r="BJ65" i="18"/>
  <c r="BQ65" i="18"/>
  <c r="BW65" i="18"/>
  <c r="CC65" i="18"/>
  <c r="L66" i="18"/>
  <c r="R66" i="18"/>
  <c r="X66" i="18"/>
  <c r="AE66" i="18"/>
  <c r="AK66" i="18"/>
  <c r="AQ66" i="18"/>
  <c r="AX66" i="18"/>
  <c r="BD66" i="18"/>
  <c r="BJ66" i="18"/>
  <c r="BQ66" i="18"/>
  <c r="BW66" i="18"/>
  <c r="CC66" i="18"/>
  <c r="L67" i="18"/>
  <c r="R67" i="18"/>
  <c r="X67" i="18"/>
  <c r="AE67" i="18"/>
  <c r="AK67" i="18"/>
  <c r="AQ67" i="18"/>
  <c r="AX67" i="18"/>
  <c r="BD67" i="18"/>
  <c r="BJ67" i="18"/>
  <c r="BQ67" i="18"/>
  <c r="BW67" i="18"/>
  <c r="CC67" i="18"/>
  <c r="L68" i="18"/>
  <c r="R68" i="18"/>
  <c r="X68" i="18"/>
  <c r="AE68" i="18"/>
  <c r="AK68" i="18"/>
  <c r="AQ68" i="18"/>
  <c r="AX68" i="18"/>
  <c r="BD68" i="18"/>
  <c r="BJ68" i="18"/>
  <c r="BQ68" i="18"/>
  <c r="BW68" i="18"/>
  <c r="CC68" i="18"/>
  <c r="L69" i="18"/>
  <c r="R69" i="18"/>
  <c r="X69" i="18"/>
  <c r="AE69" i="18"/>
  <c r="AK69" i="18"/>
  <c r="AQ69" i="18"/>
  <c r="AX69" i="18"/>
  <c r="BD69" i="18"/>
  <c r="BJ69" i="18"/>
  <c r="BQ69" i="18"/>
  <c r="BW69" i="18"/>
  <c r="CC69" i="18"/>
  <c r="L70" i="18"/>
  <c r="R70" i="18"/>
  <c r="X70" i="18"/>
  <c r="AE70" i="18"/>
  <c r="AK70" i="18"/>
  <c r="AQ70" i="18"/>
  <c r="AX70" i="18"/>
  <c r="BD70" i="18"/>
  <c r="BJ70" i="18"/>
  <c r="BQ70" i="18"/>
  <c r="BW70" i="18"/>
  <c r="CC70" i="18"/>
  <c r="L71" i="18"/>
  <c r="R71" i="18"/>
  <c r="X71" i="18"/>
  <c r="AE71" i="18"/>
  <c r="AK71" i="18"/>
  <c r="AQ71" i="18"/>
  <c r="AX71" i="18"/>
  <c r="BD71" i="18"/>
  <c r="BJ71" i="18"/>
  <c r="BQ71" i="18"/>
  <c r="BW71" i="18"/>
  <c r="CC71" i="18"/>
  <c r="L72" i="18"/>
  <c r="R72" i="18"/>
  <c r="X72" i="18"/>
  <c r="AE72" i="18"/>
  <c r="AK72" i="18"/>
  <c r="AQ72" i="18"/>
  <c r="AX72" i="18"/>
  <c r="BD72" i="18"/>
  <c r="BJ72" i="18"/>
  <c r="BQ72" i="18"/>
  <c r="BW72" i="18"/>
  <c r="CC72" i="18"/>
  <c r="L73" i="18"/>
  <c r="R73" i="18"/>
  <c r="X73" i="18"/>
  <c r="AE73" i="18"/>
  <c r="AK73" i="18"/>
  <c r="AQ73" i="18"/>
  <c r="AX73" i="18"/>
  <c r="BD73" i="18"/>
  <c r="BJ73" i="18"/>
  <c r="BQ73" i="18"/>
  <c r="BW73" i="18"/>
  <c r="CC73" i="18"/>
  <c r="L74" i="18"/>
  <c r="R74" i="18"/>
  <c r="X74" i="18"/>
  <c r="AE74" i="18"/>
  <c r="AK74" i="18"/>
  <c r="AQ74" i="18"/>
  <c r="AX74" i="18"/>
  <c r="BD74" i="18"/>
  <c r="BJ74" i="18"/>
  <c r="BQ74" i="18"/>
  <c r="BW74" i="18"/>
  <c r="CC74" i="18"/>
  <c r="L75" i="18"/>
  <c r="R75" i="18"/>
  <c r="X75" i="18"/>
  <c r="AE75" i="18"/>
  <c r="AK75" i="18"/>
  <c r="AQ75" i="18"/>
  <c r="AX75" i="18"/>
  <c r="BD75" i="18"/>
  <c r="BJ75" i="18"/>
  <c r="BJ85" i="18" s="1"/>
  <c r="D33" i="18" s="1"/>
  <c r="BQ75" i="18"/>
  <c r="BW75" i="18"/>
  <c r="CC75" i="18"/>
  <c r="L76" i="18"/>
  <c r="R76" i="18"/>
  <c r="X76" i="18"/>
  <c r="AE76" i="18"/>
  <c r="AK76" i="18"/>
  <c r="AQ76" i="18"/>
  <c r="AX76" i="18"/>
  <c r="BD76" i="18"/>
  <c r="BJ76" i="18"/>
  <c r="BQ76" i="18"/>
  <c r="BW76" i="18"/>
  <c r="CC76" i="18"/>
  <c r="L77" i="18"/>
  <c r="R77" i="18"/>
  <c r="X77" i="18"/>
  <c r="AE77" i="18"/>
  <c r="AK77" i="18"/>
  <c r="AQ77" i="18"/>
  <c r="AX77" i="18"/>
  <c r="BD77" i="18"/>
  <c r="BJ77" i="18"/>
  <c r="BQ77" i="18"/>
  <c r="BW77" i="18"/>
  <c r="CC77" i="18"/>
  <c r="L78" i="18"/>
  <c r="R78" i="18"/>
  <c r="X78" i="18"/>
  <c r="AE78" i="18"/>
  <c r="AK78" i="18"/>
  <c r="AQ78" i="18"/>
  <c r="AX78" i="18"/>
  <c r="BD78" i="18"/>
  <c r="BJ78" i="18"/>
  <c r="BQ78" i="18"/>
  <c r="BW78" i="18"/>
  <c r="CC78" i="18"/>
  <c r="L79" i="18"/>
  <c r="R79" i="18"/>
  <c r="X79" i="18"/>
  <c r="AE79" i="18"/>
  <c r="AK79" i="18"/>
  <c r="AQ79" i="18"/>
  <c r="AX79" i="18"/>
  <c r="BD79" i="18"/>
  <c r="BJ79" i="18"/>
  <c r="BQ79" i="18"/>
  <c r="BW79" i="18"/>
  <c r="CC79" i="18"/>
  <c r="L80" i="18"/>
  <c r="R80" i="18"/>
  <c r="X80" i="18"/>
  <c r="AE80" i="18"/>
  <c r="AK80" i="18"/>
  <c r="AQ80" i="18"/>
  <c r="AX80" i="18"/>
  <c r="BD80" i="18"/>
  <c r="BJ80" i="18"/>
  <c r="BQ80" i="18"/>
  <c r="BW80" i="18"/>
  <c r="CC80" i="18"/>
  <c r="L81" i="18"/>
  <c r="R81" i="18"/>
  <c r="X81" i="18"/>
  <c r="AE81" i="18"/>
  <c r="AK81" i="18"/>
  <c r="AQ81" i="18"/>
  <c r="AX81" i="18"/>
  <c r="BD81" i="18"/>
  <c r="BJ81" i="18"/>
  <c r="BQ81" i="18"/>
  <c r="BW81" i="18"/>
  <c r="CC81" i="18"/>
  <c r="L82" i="18"/>
  <c r="R82" i="18"/>
  <c r="X82" i="18"/>
  <c r="AE82" i="18"/>
  <c r="AK82" i="18"/>
  <c r="AQ82" i="18"/>
  <c r="AX82" i="18"/>
  <c r="BD82" i="18"/>
  <c r="BJ82" i="18"/>
  <c r="BQ82" i="18"/>
  <c r="BW82" i="18"/>
  <c r="CC82" i="18"/>
  <c r="L83" i="18"/>
  <c r="R83" i="18"/>
  <c r="X83" i="18"/>
  <c r="AE83" i="18"/>
  <c r="AK83" i="18"/>
  <c r="AQ83" i="18"/>
  <c r="AX83" i="18"/>
  <c r="BD83" i="18"/>
  <c r="BJ83" i="18"/>
  <c r="BQ83" i="18"/>
  <c r="BW83" i="18"/>
  <c r="CC83" i="18"/>
  <c r="L84" i="18"/>
  <c r="R84" i="18"/>
  <c r="X84" i="18"/>
  <c r="AE84" i="18"/>
  <c r="AK84" i="18"/>
  <c r="AQ84" i="18"/>
  <c r="AX84" i="18"/>
  <c r="BD84" i="18"/>
  <c r="D32" i="18" s="1"/>
  <c r="BJ84" i="18"/>
  <c r="BQ84" i="18"/>
  <c r="BW84" i="18"/>
  <c r="CC84" i="18"/>
  <c r="L85" i="18"/>
  <c r="R85" i="18"/>
  <c r="X85" i="18"/>
  <c r="AE85" i="18"/>
  <c r="AK85" i="18"/>
  <c r="AQ85" i="18"/>
  <c r="AX85" i="18"/>
  <c r="BQ85" i="18"/>
  <c r="BW85" i="18"/>
  <c r="BW133" i="18" s="1"/>
  <c r="E32" i="18" s="1"/>
  <c r="CC85" i="18"/>
  <c r="L86" i="18"/>
  <c r="R86" i="18"/>
  <c r="X86" i="18"/>
  <c r="AE86" i="18"/>
  <c r="AK86" i="18"/>
  <c r="AQ86" i="18"/>
  <c r="AX86" i="18"/>
  <c r="AX93" i="18" s="1"/>
  <c r="D31" i="18" s="1"/>
  <c r="BQ86" i="18"/>
  <c r="BW86" i="18"/>
  <c r="CC86" i="18"/>
  <c r="L87" i="18"/>
  <c r="R87" i="18"/>
  <c r="X87" i="18"/>
  <c r="AE87" i="18"/>
  <c r="AK87" i="18"/>
  <c r="AQ87" i="18"/>
  <c r="AX87" i="18"/>
  <c r="BQ87" i="18"/>
  <c r="BW87" i="18"/>
  <c r="CC87" i="18"/>
  <c r="L88" i="18"/>
  <c r="R88" i="18"/>
  <c r="X88" i="18"/>
  <c r="AE88" i="18"/>
  <c r="AK88" i="18"/>
  <c r="AQ88" i="18"/>
  <c r="AX88" i="18"/>
  <c r="BQ88" i="18"/>
  <c r="BW88" i="18"/>
  <c r="CC88" i="18"/>
  <c r="L89" i="18"/>
  <c r="R89" i="18"/>
  <c r="X89" i="18"/>
  <c r="AE89" i="18"/>
  <c r="AK89" i="18"/>
  <c r="AQ89" i="18"/>
  <c r="AX89" i="18"/>
  <c r="BQ89" i="18"/>
  <c r="BW89" i="18"/>
  <c r="CC89" i="18"/>
  <c r="L90" i="18"/>
  <c r="R90" i="18"/>
  <c r="X90" i="18"/>
  <c r="AE90" i="18"/>
  <c r="AK90" i="18"/>
  <c r="AQ90" i="18"/>
  <c r="AX90" i="18"/>
  <c r="BQ90" i="18"/>
  <c r="BW90" i="18"/>
  <c r="CC90" i="18"/>
  <c r="L91" i="18"/>
  <c r="R91" i="18"/>
  <c r="X91" i="18"/>
  <c r="AE91" i="18"/>
  <c r="AK91" i="18"/>
  <c r="AQ91" i="18"/>
  <c r="AX91" i="18"/>
  <c r="BQ91" i="18"/>
  <c r="BW91" i="18"/>
  <c r="CC91" i="18"/>
  <c r="L92" i="18"/>
  <c r="R92" i="18"/>
  <c r="X92" i="18"/>
  <c r="AE92" i="18"/>
  <c r="AK92" i="18"/>
  <c r="AQ92" i="18"/>
  <c r="AX92" i="18"/>
  <c r="BQ92" i="18"/>
  <c r="BW92" i="18"/>
  <c r="CC92" i="18"/>
  <c r="L93" i="18"/>
  <c r="R93" i="18"/>
  <c r="X93" i="18"/>
  <c r="AE93" i="18"/>
  <c r="AK93" i="18"/>
  <c r="AQ93" i="18"/>
  <c r="BQ93" i="18"/>
  <c r="BQ153" i="18" s="1"/>
  <c r="E31" i="18" s="1"/>
  <c r="BW93" i="18"/>
  <c r="CC93" i="18"/>
  <c r="L94" i="18"/>
  <c r="R94" i="18"/>
  <c r="X94" i="18"/>
  <c r="AE94" i="18"/>
  <c r="AK94" i="18"/>
  <c r="AQ94" i="18"/>
  <c r="BQ94" i="18"/>
  <c r="BW94" i="18"/>
  <c r="CC94" i="18"/>
  <c r="L95" i="18"/>
  <c r="R95" i="18"/>
  <c r="X95" i="18"/>
  <c r="AE95" i="18"/>
  <c r="AK95" i="18"/>
  <c r="AQ95" i="18"/>
  <c r="BQ95" i="18"/>
  <c r="BW95" i="18"/>
  <c r="CC95" i="18"/>
  <c r="L96" i="18"/>
  <c r="R96" i="18"/>
  <c r="X96" i="18"/>
  <c r="AE96" i="18"/>
  <c r="AK96" i="18"/>
  <c r="AQ96" i="18"/>
  <c r="BQ96" i="18"/>
  <c r="BW96" i="18"/>
  <c r="CC96" i="18"/>
  <c r="L97" i="18"/>
  <c r="R97" i="18"/>
  <c r="X97" i="18"/>
  <c r="AE97" i="18"/>
  <c r="AK97" i="18"/>
  <c r="AQ97" i="18"/>
  <c r="BQ97" i="18"/>
  <c r="BW97" i="18"/>
  <c r="CC97" i="18"/>
  <c r="L98" i="18"/>
  <c r="R98" i="18"/>
  <c r="X98" i="18"/>
  <c r="AE98" i="18"/>
  <c r="AK98" i="18"/>
  <c r="AQ98" i="18"/>
  <c r="BQ98" i="18"/>
  <c r="BW98" i="18"/>
  <c r="CC98" i="18"/>
  <c r="L99" i="18"/>
  <c r="R99" i="18"/>
  <c r="X99" i="18"/>
  <c r="AE99" i="18"/>
  <c r="AK99" i="18"/>
  <c r="AQ99" i="18"/>
  <c r="BQ99" i="18"/>
  <c r="BW99" i="18"/>
  <c r="CC99" i="18"/>
  <c r="L100" i="18"/>
  <c r="R100" i="18"/>
  <c r="X100" i="18"/>
  <c r="AE100" i="18"/>
  <c r="AK100" i="18"/>
  <c r="AQ100" i="18"/>
  <c r="BQ100" i="18"/>
  <c r="BW100" i="18"/>
  <c r="CC100" i="18"/>
  <c r="L101" i="18"/>
  <c r="R101" i="18"/>
  <c r="X101" i="18"/>
  <c r="AE101" i="18"/>
  <c r="AK101" i="18"/>
  <c r="AQ101" i="18"/>
  <c r="BQ101" i="18"/>
  <c r="BW101" i="18"/>
  <c r="CC101" i="18"/>
  <c r="L102" i="18"/>
  <c r="R102" i="18"/>
  <c r="X102" i="18"/>
  <c r="AE102" i="18"/>
  <c r="AK102" i="18"/>
  <c r="AQ102" i="18"/>
  <c r="BQ102" i="18"/>
  <c r="BW102" i="18"/>
  <c r="CC102" i="18"/>
  <c r="L103" i="18"/>
  <c r="R103" i="18"/>
  <c r="X103" i="18"/>
  <c r="AE103" i="18"/>
  <c r="AK103" i="18"/>
  <c r="AQ103" i="18"/>
  <c r="BQ103" i="18"/>
  <c r="BW103" i="18"/>
  <c r="CC103" i="18"/>
  <c r="L104" i="18"/>
  <c r="R104" i="18"/>
  <c r="X104" i="18"/>
  <c r="AE104" i="18"/>
  <c r="AK104" i="18"/>
  <c r="AQ104" i="18"/>
  <c r="BQ104" i="18"/>
  <c r="BW104" i="18"/>
  <c r="CC104" i="18"/>
  <c r="L105" i="18"/>
  <c r="R105" i="18"/>
  <c r="X105" i="18"/>
  <c r="AE105" i="18"/>
  <c r="AK105" i="18"/>
  <c r="AQ105" i="18"/>
  <c r="BQ105" i="18"/>
  <c r="BW105" i="18"/>
  <c r="CC105" i="18"/>
  <c r="L106" i="18"/>
  <c r="R106" i="18"/>
  <c r="X106" i="18"/>
  <c r="AE106" i="18"/>
  <c r="AK106" i="18"/>
  <c r="AQ106" i="18"/>
  <c r="BQ106" i="18"/>
  <c r="BW106" i="18"/>
  <c r="CC106" i="18"/>
  <c r="L107" i="18"/>
  <c r="R107" i="18"/>
  <c r="X107" i="18"/>
  <c r="AE107" i="18"/>
  <c r="AK107" i="18"/>
  <c r="AK172" i="18" s="1"/>
  <c r="C32" i="18" s="1"/>
  <c r="AQ107" i="18"/>
  <c r="BQ107" i="18"/>
  <c r="BW107" i="18"/>
  <c r="CC107" i="18"/>
  <c r="L108" i="18"/>
  <c r="R108" i="18"/>
  <c r="X108" i="18"/>
  <c r="AE108" i="18"/>
  <c r="AK108" i="18"/>
  <c r="AQ108" i="18"/>
  <c r="BQ108" i="18"/>
  <c r="BW108" i="18"/>
  <c r="CC108" i="18"/>
  <c r="L109" i="18"/>
  <c r="R109" i="18"/>
  <c r="X109" i="18"/>
  <c r="AE109" i="18"/>
  <c r="AK109" i="18"/>
  <c r="AQ109" i="18"/>
  <c r="BQ109" i="18"/>
  <c r="BW109" i="18"/>
  <c r="CC109" i="18"/>
  <c r="L110" i="18"/>
  <c r="R110" i="18"/>
  <c r="X110" i="18"/>
  <c r="AE110" i="18"/>
  <c r="AK110" i="18"/>
  <c r="AQ110" i="18"/>
  <c r="BQ110" i="18"/>
  <c r="BW110" i="18"/>
  <c r="CC110" i="18"/>
  <c r="L111" i="18"/>
  <c r="R111" i="18"/>
  <c r="X111" i="18"/>
  <c r="AE111" i="18"/>
  <c r="AK111" i="18"/>
  <c r="AQ111" i="18"/>
  <c r="BQ111" i="18"/>
  <c r="BW111" i="18"/>
  <c r="CC111" i="18"/>
  <c r="L112" i="18"/>
  <c r="R112" i="18"/>
  <c r="X112" i="18"/>
  <c r="AE112" i="18"/>
  <c r="AK112" i="18"/>
  <c r="AQ112" i="18"/>
  <c r="BQ112" i="18"/>
  <c r="BW112" i="18"/>
  <c r="CC112" i="18"/>
  <c r="L113" i="18"/>
  <c r="R113" i="18"/>
  <c r="X113" i="18"/>
  <c r="AE113" i="18"/>
  <c r="AK113" i="18"/>
  <c r="AQ113" i="18"/>
  <c r="BQ113" i="18"/>
  <c r="BW113" i="18"/>
  <c r="CC113" i="18"/>
  <c r="L114" i="18"/>
  <c r="R114" i="18"/>
  <c r="X114" i="18"/>
  <c r="B33" i="18" s="1"/>
  <c r="AE114" i="18"/>
  <c r="AK114" i="18"/>
  <c r="AQ114" i="18"/>
  <c r="BQ114" i="18"/>
  <c r="BW114" i="18"/>
  <c r="CC114" i="18"/>
  <c r="L115" i="18"/>
  <c r="R115" i="18"/>
  <c r="AE115" i="18"/>
  <c r="AK115" i="18"/>
  <c r="AQ115" i="18"/>
  <c r="BQ115" i="18"/>
  <c r="BW115" i="18"/>
  <c r="CC115" i="18"/>
  <c r="L116" i="18"/>
  <c r="R116" i="18"/>
  <c r="AE116" i="18"/>
  <c r="AK116" i="18"/>
  <c r="AQ116" i="18"/>
  <c r="BQ116" i="18"/>
  <c r="BW116" i="18"/>
  <c r="CC116" i="18"/>
  <c r="L117" i="18"/>
  <c r="R117" i="18"/>
  <c r="AE117" i="18"/>
  <c r="AK117" i="18"/>
  <c r="AQ117" i="18"/>
  <c r="BQ117" i="18"/>
  <c r="BW117" i="18"/>
  <c r="CC117" i="18"/>
  <c r="L118" i="18"/>
  <c r="R118" i="18"/>
  <c r="AE118" i="18"/>
  <c r="AK118" i="18"/>
  <c r="AQ118" i="18"/>
  <c r="BQ118" i="18"/>
  <c r="BW118" i="18"/>
  <c r="CC118" i="18"/>
  <c r="L119" i="18"/>
  <c r="R119" i="18"/>
  <c r="AE119" i="18"/>
  <c r="AK119" i="18"/>
  <c r="AQ119" i="18"/>
  <c r="BQ119" i="18"/>
  <c r="BW119" i="18"/>
  <c r="CC119" i="18"/>
  <c r="L120" i="18"/>
  <c r="R120" i="18"/>
  <c r="AE120" i="18"/>
  <c r="AK120" i="18"/>
  <c r="AQ120" i="18"/>
  <c r="BQ120" i="18"/>
  <c r="BW120" i="18"/>
  <c r="CC120" i="18"/>
  <c r="L121" i="18"/>
  <c r="R121" i="18"/>
  <c r="AE121" i="18"/>
  <c r="AK121" i="18"/>
  <c r="AQ121" i="18"/>
  <c r="BQ121" i="18"/>
  <c r="BW121" i="18"/>
  <c r="CC121" i="18"/>
  <c r="L122" i="18"/>
  <c r="R122" i="18"/>
  <c r="AE122" i="18"/>
  <c r="AK122" i="18"/>
  <c r="AQ122" i="18"/>
  <c r="BQ122" i="18"/>
  <c r="BW122" i="18"/>
  <c r="CC122" i="18"/>
  <c r="L123" i="18"/>
  <c r="R123" i="18"/>
  <c r="AE123" i="18"/>
  <c r="AK123" i="18"/>
  <c r="AQ123" i="18"/>
  <c r="BQ123" i="18"/>
  <c r="BW123" i="18"/>
  <c r="CC123" i="18"/>
  <c r="L124" i="18"/>
  <c r="R124" i="18"/>
  <c r="AE124" i="18"/>
  <c r="AK124" i="18"/>
  <c r="AQ124" i="18"/>
  <c r="BQ124" i="18"/>
  <c r="BW124" i="18"/>
  <c r="CC124" i="18"/>
  <c r="L125" i="18"/>
  <c r="R125" i="18"/>
  <c r="AE125" i="18"/>
  <c r="AK125" i="18"/>
  <c r="AQ125" i="18"/>
  <c r="BQ125" i="18"/>
  <c r="BW125" i="18"/>
  <c r="CC125" i="18"/>
  <c r="L126" i="18"/>
  <c r="R126" i="18"/>
  <c r="AE126" i="18"/>
  <c r="AK126" i="18"/>
  <c r="AQ126" i="18"/>
  <c r="BQ126" i="18"/>
  <c r="BW126" i="18"/>
  <c r="CC126" i="18"/>
  <c r="L127" i="18"/>
  <c r="R127" i="18"/>
  <c r="AE127" i="18"/>
  <c r="AK127" i="18"/>
  <c r="AQ127" i="18"/>
  <c r="BQ127" i="18"/>
  <c r="BW127" i="18"/>
  <c r="CC127" i="18"/>
  <c r="L128" i="18"/>
  <c r="R128" i="18"/>
  <c r="AE128" i="18"/>
  <c r="AK128" i="18"/>
  <c r="AQ128" i="18"/>
  <c r="BQ128" i="18"/>
  <c r="BW128" i="18"/>
  <c r="CC128" i="18"/>
  <c r="L129" i="18"/>
  <c r="R129" i="18"/>
  <c r="AE129" i="18"/>
  <c r="AK129" i="18"/>
  <c r="AQ129" i="18"/>
  <c r="BQ129" i="18"/>
  <c r="BW129" i="18"/>
  <c r="CC129" i="18"/>
  <c r="L130" i="18"/>
  <c r="R130" i="18"/>
  <c r="AE130" i="18"/>
  <c r="AK130" i="18"/>
  <c r="AQ130" i="18"/>
  <c r="BQ130" i="18"/>
  <c r="BW130" i="18"/>
  <c r="CC130" i="18"/>
  <c r="L131" i="18"/>
  <c r="R131" i="18"/>
  <c r="AE131" i="18"/>
  <c r="AK131" i="18"/>
  <c r="AQ131" i="18"/>
  <c r="BQ131" i="18"/>
  <c r="BW131" i="18"/>
  <c r="CC131" i="18"/>
  <c r="L132" i="18"/>
  <c r="R132" i="18"/>
  <c r="AE132" i="18"/>
  <c r="AK132" i="18"/>
  <c r="AQ132" i="18"/>
  <c r="BQ132" i="18"/>
  <c r="BW132" i="18"/>
  <c r="CC132" i="18"/>
  <c r="L133" i="18"/>
  <c r="R133" i="18"/>
  <c r="AE133" i="18"/>
  <c r="AK133" i="18"/>
  <c r="AQ133" i="18"/>
  <c r="BQ133" i="18"/>
  <c r="CC133" i="18"/>
  <c r="L134" i="18"/>
  <c r="R134" i="18"/>
  <c r="AE134" i="18"/>
  <c r="AK134" i="18"/>
  <c r="AQ134" i="18"/>
  <c r="BQ134" i="18"/>
  <c r="CC134" i="18"/>
  <c r="L135" i="18"/>
  <c r="R135" i="18"/>
  <c r="AE135" i="18"/>
  <c r="AK135" i="18"/>
  <c r="AQ135" i="18"/>
  <c r="BQ135" i="18"/>
  <c r="CC135" i="18"/>
  <c r="CC159" i="18" s="1"/>
  <c r="E33" i="18" s="1"/>
  <c r="L136" i="18"/>
  <c r="R136" i="18"/>
  <c r="AE136" i="18"/>
  <c r="AK136" i="18"/>
  <c r="AQ136" i="18"/>
  <c r="BQ136" i="18"/>
  <c r="CC136" i="18"/>
  <c r="L137" i="18"/>
  <c r="L178" i="18" s="1"/>
  <c r="B31" i="18" s="1"/>
  <c r="R137" i="18"/>
  <c r="AE137" i="18"/>
  <c r="AK137" i="18"/>
  <c r="AQ137" i="18"/>
  <c r="BQ137" i="18"/>
  <c r="CC137" i="18"/>
  <c r="L138" i="18"/>
  <c r="R138" i="18"/>
  <c r="AE138" i="18"/>
  <c r="AK138" i="18"/>
  <c r="AQ138" i="18"/>
  <c r="BQ138" i="18"/>
  <c r="CC138" i="18"/>
  <c r="L139" i="18"/>
  <c r="R139" i="18"/>
  <c r="AE139" i="18"/>
  <c r="AK139" i="18"/>
  <c r="AQ139" i="18"/>
  <c r="BQ139" i="18"/>
  <c r="CC139" i="18"/>
  <c r="L140" i="18"/>
  <c r="R140" i="18"/>
  <c r="AE140" i="18"/>
  <c r="AK140" i="18"/>
  <c r="AQ140" i="18"/>
  <c r="BQ140" i="18"/>
  <c r="CC140" i="18"/>
  <c r="L141" i="18"/>
  <c r="R141" i="18"/>
  <c r="AE141" i="18"/>
  <c r="AK141" i="18"/>
  <c r="AQ141" i="18"/>
  <c r="AQ203" i="18" s="1"/>
  <c r="C33" i="18" s="1"/>
  <c r="BQ141" i="18"/>
  <c r="CC141" i="18"/>
  <c r="L142" i="18"/>
  <c r="R142" i="18"/>
  <c r="AE142" i="18"/>
  <c r="AK142" i="18"/>
  <c r="AQ142" i="18"/>
  <c r="BQ142" i="18"/>
  <c r="CC142" i="18"/>
  <c r="L143" i="18"/>
  <c r="R143" i="18"/>
  <c r="AE143" i="18"/>
  <c r="AK143" i="18"/>
  <c r="AQ143" i="18"/>
  <c r="BQ143" i="18"/>
  <c r="CC143" i="18"/>
  <c r="L144" i="18"/>
  <c r="R144" i="18"/>
  <c r="AE144" i="18"/>
  <c r="AK144" i="18"/>
  <c r="AQ144" i="18"/>
  <c r="BQ144" i="18"/>
  <c r="CC144" i="18"/>
  <c r="L145" i="18"/>
  <c r="R145" i="18"/>
  <c r="AE145" i="18"/>
  <c r="AK145" i="18"/>
  <c r="AQ145" i="18"/>
  <c r="BQ145" i="18"/>
  <c r="CC145" i="18"/>
  <c r="L146" i="18"/>
  <c r="R146" i="18"/>
  <c r="AE146" i="18"/>
  <c r="AK146" i="18"/>
  <c r="AQ146" i="18"/>
  <c r="BQ146" i="18"/>
  <c r="CC146" i="18"/>
  <c r="L147" i="18"/>
  <c r="R147" i="18"/>
  <c r="AE147" i="18"/>
  <c r="AK147" i="18"/>
  <c r="AQ147" i="18"/>
  <c r="BQ147" i="18"/>
  <c r="CC147" i="18"/>
  <c r="L148" i="18"/>
  <c r="R148" i="18"/>
  <c r="AE148" i="18"/>
  <c r="AK148" i="18"/>
  <c r="AQ148" i="18"/>
  <c r="BQ148" i="18"/>
  <c r="CC148" i="18"/>
  <c r="L149" i="18"/>
  <c r="R149" i="18"/>
  <c r="AE149" i="18"/>
  <c r="AK149" i="18"/>
  <c r="AQ149" i="18"/>
  <c r="BQ149" i="18"/>
  <c r="CC149" i="18"/>
  <c r="L150" i="18"/>
  <c r="R150" i="18"/>
  <c r="AE150" i="18"/>
  <c r="AK150" i="18"/>
  <c r="AQ150" i="18"/>
  <c r="BQ150" i="18"/>
  <c r="CC150" i="18"/>
  <c r="L151" i="18"/>
  <c r="R151" i="18"/>
  <c r="AE151" i="18"/>
  <c r="AK151" i="18"/>
  <c r="AQ151" i="18"/>
  <c r="BQ151" i="18"/>
  <c r="CC151" i="18"/>
  <c r="L152" i="18"/>
  <c r="R152" i="18"/>
  <c r="AE152" i="18"/>
  <c r="AK152" i="18"/>
  <c r="AQ152" i="18"/>
  <c r="BQ152" i="18"/>
  <c r="CC152" i="18"/>
  <c r="L153" i="18"/>
  <c r="R153" i="18"/>
  <c r="AE153" i="18"/>
  <c r="AK153" i="18"/>
  <c r="AQ153" i="18"/>
  <c r="CC153" i="18"/>
  <c r="L154" i="18"/>
  <c r="R154" i="18"/>
  <c r="AE154" i="18"/>
  <c r="AK154" i="18"/>
  <c r="AQ154" i="18"/>
  <c r="CC154" i="18"/>
  <c r="L155" i="18"/>
  <c r="R155" i="18"/>
  <c r="AE155" i="18"/>
  <c r="AK155" i="18"/>
  <c r="AQ155" i="18"/>
  <c r="CC155" i="18"/>
  <c r="L156" i="18"/>
  <c r="R156" i="18"/>
  <c r="AE156" i="18"/>
  <c r="AK156" i="18"/>
  <c r="AQ156" i="18"/>
  <c r="CC156" i="18"/>
  <c r="L157" i="18"/>
  <c r="R157" i="18"/>
  <c r="AE157" i="18"/>
  <c r="AK157" i="18"/>
  <c r="AQ157" i="18"/>
  <c r="CC157" i="18"/>
  <c r="L158" i="18"/>
  <c r="R158" i="18"/>
  <c r="R171" i="18" s="1"/>
  <c r="B32" i="18" s="1"/>
  <c r="AE158" i="18"/>
  <c r="AK158" i="18"/>
  <c r="AQ158" i="18"/>
  <c r="CC158" i="18"/>
  <c r="L159" i="18"/>
  <c r="R159" i="18"/>
  <c r="AE159" i="18"/>
  <c r="AK159" i="18"/>
  <c r="AQ159" i="18"/>
  <c r="L160" i="18"/>
  <c r="R160" i="18"/>
  <c r="AE160" i="18"/>
  <c r="AK160" i="18"/>
  <c r="AQ160" i="18"/>
  <c r="L161" i="18"/>
  <c r="R161" i="18"/>
  <c r="AE161" i="18"/>
  <c r="AK161" i="18"/>
  <c r="AQ161" i="18"/>
  <c r="L162" i="18"/>
  <c r="R162" i="18"/>
  <c r="AE162" i="18"/>
  <c r="AK162" i="18"/>
  <c r="AQ162" i="18"/>
  <c r="L163" i="18"/>
  <c r="R163" i="18"/>
  <c r="AE163" i="18"/>
  <c r="AK163" i="18"/>
  <c r="AQ163" i="18"/>
  <c r="L164" i="18"/>
  <c r="R164" i="18"/>
  <c r="AE164" i="18"/>
  <c r="AK164" i="18"/>
  <c r="AQ164" i="18"/>
  <c r="L165" i="18"/>
  <c r="R165" i="18"/>
  <c r="AE165" i="18"/>
  <c r="AK165" i="18"/>
  <c r="AQ165" i="18"/>
  <c r="L166" i="18"/>
  <c r="R166" i="18"/>
  <c r="AE166" i="18"/>
  <c r="AK166" i="18"/>
  <c r="AQ166" i="18"/>
  <c r="L167" i="18"/>
  <c r="R167" i="18"/>
  <c r="AE167" i="18"/>
  <c r="AK167" i="18"/>
  <c r="AQ167" i="18"/>
  <c r="L168" i="18"/>
  <c r="R168" i="18"/>
  <c r="AE168" i="18"/>
  <c r="AK168" i="18"/>
  <c r="AQ168" i="18"/>
  <c r="L169" i="18"/>
  <c r="R169" i="18"/>
  <c r="AE169" i="18"/>
  <c r="AK169" i="18"/>
  <c r="AQ169" i="18"/>
  <c r="L170" i="18"/>
  <c r="R170" i="18"/>
  <c r="AE170" i="18"/>
  <c r="AK170" i="18"/>
  <c r="AQ170" i="18"/>
  <c r="L171" i="18"/>
  <c r="AE171" i="18"/>
  <c r="AK171" i="18"/>
  <c r="AQ171" i="18"/>
  <c r="L172" i="18"/>
  <c r="AE172" i="18"/>
  <c r="AE216" i="18" s="1"/>
  <c r="C31" i="18" s="1"/>
  <c r="AQ172" i="18"/>
  <c r="L173" i="18"/>
  <c r="AE173" i="18"/>
  <c r="AQ173" i="18"/>
  <c r="L174" i="18"/>
  <c r="AE174" i="18"/>
  <c r="AQ174" i="18"/>
  <c r="L175" i="18"/>
  <c r="AE175" i="18"/>
  <c r="AQ175" i="18"/>
  <c r="L176" i="18"/>
  <c r="AE176" i="18"/>
  <c r="AQ176" i="18"/>
  <c r="L177" i="18"/>
  <c r="AE177" i="18"/>
  <c r="AQ177" i="18"/>
  <c r="AE178" i="18"/>
  <c r="AQ178" i="18"/>
  <c r="AE179" i="18"/>
  <c r="AQ179" i="18"/>
  <c r="AE180" i="18"/>
  <c r="AQ180" i="18"/>
  <c r="AE181" i="18"/>
  <c r="AQ181" i="18"/>
  <c r="AE182" i="18"/>
  <c r="AQ182" i="18"/>
  <c r="AE183" i="18"/>
  <c r="AQ183" i="18"/>
  <c r="AE184" i="18"/>
  <c r="AQ184" i="18"/>
  <c r="AE185" i="18"/>
  <c r="AQ185" i="18"/>
  <c r="AE186" i="18"/>
  <c r="AQ186" i="18"/>
  <c r="AE187" i="18"/>
  <c r="AQ187" i="18"/>
  <c r="AE188" i="18"/>
  <c r="AQ188" i="18"/>
  <c r="AE189" i="18"/>
  <c r="AQ189" i="18"/>
  <c r="AE190" i="18"/>
  <c r="AQ190" i="18"/>
  <c r="AE191" i="18"/>
  <c r="AQ191" i="18"/>
  <c r="AE192" i="18"/>
  <c r="AQ192" i="18"/>
  <c r="AE193" i="18"/>
  <c r="AQ193" i="18"/>
  <c r="AE194" i="18"/>
  <c r="AQ194" i="18"/>
  <c r="AE195" i="18"/>
  <c r="AQ195" i="18"/>
  <c r="AE196" i="18"/>
  <c r="AQ196" i="18"/>
  <c r="AE197" i="18"/>
  <c r="AQ197" i="18"/>
  <c r="AE198" i="18"/>
  <c r="AQ198" i="18"/>
  <c r="AE199" i="18"/>
  <c r="AQ199" i="18"/>
  <c r="AE200" i="18"/>
  <c r="AQ200" i="18"/>
  <c r="AE201" i="18"/>
  <c r="AQ201" i="18"/>
  <c r="AE202" i="18"/>
  <c r="AQ202" i="18"/>
  <c r="AE203" i="18"/>
  <c r="AE204" i="18"/>
  <c r="AE205" i="18"/>
  <c r="AE206" i="18"/>
  <c r="AE207" i="18"/>
  <c r="AE208" i="18"/>
  <c r="AE209" i="18"/>
  <c r="AE210" i="18"/>
  <c r="AE211" i="18"/>
  <c r="AE212" i="18"/>
  <c r="AE213" i="18"/>
  <c r="AE214" i="18"/>
  <c r="AE215" i="18"/>
  <c r="D6" i="31" l="1"/>
  <c r="D7" i="31"/>
  <c r="D8" i="31" s="1"/>
  <c r="B6" i="30"/>
  <c r="B7" i="30"/>
  <c r="B8" i="30" s="1"/>
  <c r="C9" i="30"/>
  <c r="E9" i="30"/>
  <c r="D6" i="30"/>
  <c r="D7" i="30"/>
  <c r="D8" i="30" s="1"/>
  <c r="D6" i="22"/>
  <c r="D7" i="22"/>
  <c r="D8" i="22" s="1"/>
  <c r="B6" i="31"/>
  <c r="B7" i="31"/>
  <c r="B8" i="31" s="1"/>
  <c r="C6" i="31"/>
  <c r="C7" i="31"/>
  <c r="C8" i="31" s="1"/>
  <c r="C6" i="30"/>
  <c r="C7" i="30"/>
  <c r="C8" i="30" s="1"/>
  <c r="C7" i="22"/>
  <c r="C8" i="22" s="1"/>
  <c r="C6" i="22"/>
  <c r="E6" i="31"/>
  <c r="E7" i="31"/>
  <c r="E8" i="31" s="1"/>
  <c r="E6" i="30"/>
  <c r="E7" i="30"/>
  <c r="E8" i="30" s="1"/>
  <c r="C9" i="22"/>
  <c r="D9" i="22"/>
  <c r="B6" i="22"/>
  <c r="B7" i="22"/>
  <c r="B8" i="22" s="1"/>
  <c r="B34" i="18"/>
  <c r="B35" i="18"/>
  <c r="B36" i="18" s="1"/>
  <c r="C6" i="18"/>
  <c r="C7" i="18"/>
  <c r="C8" i="18" s="1"/>
  <c r="CN81" i="20"/>
  <c r="CS81" i="20"/>
  <c r="D34" i="18"/>
  <c r="D35" i="18"/>
  <c r="D36" i="18" s="1"/>
  <c r="BE44" i="19"/>
  <c r="E5" i="19" s="1"/>
  <c r="AW83" i="20"/>
  <c r="CN82" i="20"/>
  <c r="CS82" i="20"/>
  <c r="AW79" i="20"/>
  <c r="CN78" i="20"/>
  <c r="CS78" i="20"/>
  <c r="C34" i="18"/>
  <c r="C35" i="18"/>
  <c r="C36" i="18" s="1"/>
  <c r="E6" i="18"/>
  <c r="E7" i="18"/>
  <c r="E8" i="18" s="1"/>
  <c r="B6" i="18"/>
  <c r="B7" i="18"/>
  <c r="B8" i="18" s="1"/>
  <c r="F6" i="19"/>
  <c r="F7" i="19"/>
  <c r="CN80" i="20"/>
  <c r="CS80" i="20"/>
  <c r="CP78" i="20"/>
  <c r="CN67" i="20"/>
  <c r="CS67" i="20"/>
  <c r="E34" i="18"/>
  <c r="E35" i="18"/>
  <c r="E36" i="18" s="1"/>
  <c r="D6" i="18"/>
  <c r="D7" i="18"/>
  <c r="D8" i="18" s="1"/>
  <c r="CS28" i="20"/>
  <c r="CS40" i="20"/>
  <c r="CS49" i="20"/>
  <c r="CS56" i="20"/>
  <c r="CN83" i="20"/>
  <c r="CS83" i="20"/>
  <c r="CS65" i="20"/>
  <c r="CS70" i="20"/>
  <c r="CN79" i="20"/>
  <c r="CS79" i="20"/>
  <c r="CS76" i="20"/>
  <c r="CS75" i="20"/>
  <c r="CN75" i="20"/>
  <c r="C6" i="19"/>
  <c r="C7" i="19"/>
  <c r="CN77" i="20"/>
  <c r="CS77" i="20"/>
  <c r="AI17" i="19"/>
  <c r="AL17" i="19" s="1"/>
  <c r="AM17" i="19" s="1"/>
  <c r="D3" i="19" s="1"/>
  <c r="CR83" i="20"/>
  <c r="CG83" i="20"/>
  <c r="Z83" i="20"/>
  <c r="AC83" i="20" s="1"/>
  <c r="CH82" i="20"/>
  <c r="BM82" i="20"/>
  <c r="BQ82" i="20" s="1"/>
  <c r="BN81" i="20"/>
  <c r="BQ81" i="20" s="1"/>
  <c r="AS81" i="20"/>
  <c r="AW81" i="20" s="1"/>
  <c r="CQ80" i="20"/>
  <c r="AT80" i="20"/>
  <c r="AW80" i="20" s="1"/>
  <c r="Y80" i="20"/>
  <c r="AC80" i="20" s="1"/>
  <c r="CG79" i="20"/>
  <c r="Z79" i="20"/>
  <c r="AC79" i="20" s="1"/>
  <c r="CH78" i="20"/>
  <c r="BM78" i="20"/>
  <c r="BQ78" i="20" s="1"/>
  <c r="BN77" i="20"/>
  <c r="BQ77" i="20" s="1"/>
  <c r="AS77" i="20"/>
  <c r="AW77" i="20" s="1"/>
  <c r="CG76" i="20"/>
  <c r="V76" i="20"/>
  <c r="AB76" i="20" s="1"/>
  <c r="CQ75" i="20"/>
  <c r="AW75" i="20"/>
  <c r="W75" i="20"/>
  <c r="CR74" i="20"/>
  <c r="AS74" i="20"/>
  <c r="AW74" i="20" s="1"/>
  <c r="CD73" i="20"/>
  <c r="CJ73" i="20" s="1"/>
  <c r="CE72" i="20"/>
  <c r="CP71" i="20"/>
  <c r="CD71" i="20"/>
  <c r="CJ71" i="20" s="1"/>
  <c r="AP71" i="20"/>
  <c r="AV71" i="20" s="1"/>
  <c r="CP70" i="20"/>
  <c r="CQ70" i="20"/>
  <c r="CE70" i="20"/>
  <c r="AQ70" i="20"/>
  <c r="CR69" i="20"/>
  <c r="V69" i="20"/>
  <c r="AB69" i="20" s="1"/>
  <c r="CR68" i="20"/>
  <c r="AW67" i="20"/>
  <c r="CD66" i="20"/>
  <c r="CJ66" i="20" s="1"/>
  <c r="CE66" i="20"/>
  <c r="BJ65" i="20"/>
  <c r="BP65" i="20" s="1"/>
  <c r="CN65" i="20" s="1"/>
  <c r="BK65" i="20"/>
  <c r="AC63" i="20"/>
  <c r="CR62" i="20"/>
  <c r="CN61" i="20"/>
  <c r="CS61" i="20"/>
  <c r="AC59" i="20"/>
  <c r="CP58" i="20"/>
  <c r="CP56" i="20"/>
  <c r="CS55" i="20"/>
  <c r="CS54" i="20"/>
  <c r="CS52" i="20"/>
  <c r="CN52" i="20"/>
  <c r="CR82" i="20"/>
  <c r="CQ79" i="20"/>
  <c r="CR78" i="20"/>
  <c r="CP75" i="20"/>
  <c r="CQ74" i="20"/>
  <c r="CQ73" i="20"/>
  <c r="CR73" i="20"/>
  <c r="CR72" i="20"/>
  <c r="CN72" i="20"/>
  <c r="CS72" i="20"/>
  <c r="CQ68" i="20"/>
  <c r="CP67" i="20"/>
  <c r="AP67" i="20"/>
  <c r="AV67" i="20" s="1"/>
  <c r="CQ66" i="20"/>
  <c r="V66" i="20"/>
  <c r="AB66" i="20" s="1"/>
  <c r="CR65" i="20"/>
  <c r="CN63" i="20"/>
  <c r="CS63" i="20"/>
  <c r="CN62" i="20"/>
  <c r="CS62" i="20"/>
  <c r="BQ61" i="20"/>
  <c r="CQ60" i="20"/>
  <c r="CN59" i="20"/>
  <c r="CS59" i="20"/>
  <c r="CQ48" i="20"/>
  <c r="BA17" i="19"/>
  <c r="BD17" i="19" s="1"/>
  <c r="BE17" i="19" s="1"/>
  <c r="E3" i="19" s="1"/>
  <c r="CR16" i="20"/>
  <c r="CR20" i="20"/>
  <c r="CR22" i="20"/>
  <c r="CR28" i="20"/>
  <c r="CR29" i="20"/>
  <c r="CR25" i="20"/>
  <c r="CR36" i="20"/>
  <c r="CR38" i="20"/>
  <c r="CR37" i="20"/>
  <c r="CR40" i="20"/>
  <c r="CR41" i="20"/>
  <c r="CR43" i="20"/>
  <c r="CR50" i="20"/>
  <c r="CR55" i="20"/>
  <c r="CR58" i="20"/>
  <c r="CR51" i="20"/>
  <c r="CR57" i="20"/>
  <c r="CR53" i="20"/>
  <c r="CR47" i="20"/>
  <c r="CR49" i="20"/>
  <c r="CR54" i="20"/>
  <c r="CK81" i="20"/>
  <c r="CK77" i="20"/>
  <c r="CR76" i="20"/>
  <c r="BQ76" i="20"/>
  <c r="AQ76" i="20"/>
  <c r="CK75" i="20"/>
  <c r="CE75" i="20"/>
  <c r="AC74" i="20"/>
  <c r="AQ73" i="20"/>
  <c r="CQ72" i="20"/>
  <c r="BJ72" i="20"/>
  <c r="BP72" i="20" s="1"/>
  <c r="CR71" i="20"/>
  <c r="BK71" i="20"/>
  <c r="BJ70" i="20"/>
  <c r="BP70" i="20" s="1"/>
  <c r="CN70" i="20" s="1"/>
  <c r="V70" i="20"/>
  <c r="AB70" i="20" s="1"/>
  <c r="CK69" i="20"/>
  <c r="BK69" i="20"/>
  <c r="CP68" i="20"/>
  <c r="CD68" i="20"/>
  <c r="CJ68" i="20" s="1"/>
  <c r="AP68" i="20"/>
  <c r="AV68" i="20" s="1"/>
  <c r="AQ68" i="20"/>
  <c r="CE67" i="20"/>
  <c r="V67" i="20"/>
  <c r="AB67" i="20" s="1"/>
  <c r="W67" i="20"/>
  <c r="CR66" i="20"/>
  <c r="CP66" i="20"/>
  <c r="CQ65" i="20"/>
  <c r="CK65" i="20"/>
  <c r="AQ65" i="20"/>
  <c r="AT65" i="20"/>
  <c r="AW65" i="20" s="1"/>
  <c r="V65" i="20"/>
  <c r="AB65" i="20" s="1"/>
  <c r="Y65" i="20"/>
  <c r="AC65" i="20" s="1"/>
  <c r="CR64" i="20"/>
  <c r="CD64" i="20"/>
  <c r="CJ64" i="20" s="1"/>
  <c r="CG64" i="20"/>
  <c r="CP63" i="20"/>
  <c r="CR61" i="20"/>
  <c r="CR60" i="20"/>
  <c r="CN60" i="20"/>
  <c r="CS60" i="20"/>
  <c r="CP59" i="20"/>
  <c r="CQ17" i="20"/>
  <c r="CQ21" i="20"/>
  <c r="CQ22" i="20"/>
  <c r="CQ23" i="20"/>
  <c r="CQ29" i="20"/>
  <c r="CQ25" i="20"/>
  <c r="CQ30" i="20"/>
  <c r="CQ39" i="20"/>
  <c r="CQ41" i="20"/>
  <c r="CQ42" i="20"/>
  <c r="CQ44" i="20"/>
  <c r="CQ51" i="20"/>
  <c r="CQ56" i="20"/>
  <c r="CQ52" i="20"/>
  <c r="CQ47" i="20"/>
  <c r="CQ54" i="20"/>
  <c r="CQ50" i="20"/>
  <c r="CQ76" i="20"/>
  <c r="BJ76" i="20"/>
  <c r="BP76" i="20" s="1"/>
  <c r="CN76" i="20" s="1"/>
  <c r="CR75" i="20"/>
  <c r="BK75" i="20"/>
  <c r="CD74" i="20"/>
  <c r="CJ74" i="20" s="1"/>
  <c r="BJ74" i="20"/>
  <c r="BP74" i="20" s="1"/>
  <c r="V74" i="20"/>
  <c r="AB74" i="20" s="1"/>
  <c r="CK73" i="20"/>
  <c r="BK73" i="20"/>
  <c r="W73" i="20"/>
  <c r="AP72" i="20"/>
  <c r="AV72" i="20" s="1"/>
  <c r="V72" i="20"/>
  <c r="AB72" i="20" s="1"/>
  <c r="CQ71" i="20"/>
  <c r="AW71" i="20"/>
  <c r="W71" i="20"/>
  <c r="CR70" i="20"/>
  <c r="BK70" i="20"/>
  <c r="CD69" i="20"/>
  <c r="CJ69" i="20" s="1"/>
  <c r="AP69" i="20"/>
  <c r="AV69" i="20" s="1"/>
  <c r="AC69" i="20"/>
  <c r="BO68" i="20"/>
  <c r="BO84" i="20" s="1"/>
  <c r="BO85" i="20" s="1"/>
  <c r="D5" i="20" s="1"/>
  <c r="AT68" i="20"/>
  <c r="AW68" i="20" s="1"/>
  <c r="V68" i="20"/>
  <c r="AB68" i="20" s="1"/>
  <c r="CK67" i="20"/>
  <c r="AU67" i="20"/>
  <c r="Z67" i="20"/>
  <c r="AC67" i="20" s="1"/>
  <c r="AA66" i="20"/>
  <c r="AC66" i="20" s="1"/>
  <c r="CP65" i="20"/>
  <c r="AP65" i="20"/>
  <c r="AV65" i="20" s="1"/>
  <c r="W65" i="20"/>
  <c r="CE64" i="20"/>
  <c r="CR63" i="20"/>
  <c r="CP62" i="20"/>
  <c r="CQ61" i="20"/>
  <c r="CP61" i="20"/>
  <c r="CK61" i="20"/>
  <c r="CR59" i="20"/>
  <c r="CS57" i="20"/>
  <c r="CQ55" i="20"/>
  <c r="CK51" i="20"/>
  <c r="CP51" i="20"/>
  <c r="CP49" i="20"/>
  <c r="AQ64" i="20"/>
  <c r="W63" i="20"/>
  <c r="CQ62" i="20"/>
  <c r="CE62" i="20"/>
  <c r="BK61" i="20"/>
  <c r="AQ60" i="20"/>
  <c r="W59" i="20"/>
  <c r="CQ58" i="20"/>
  <c r="V58" i="20"/>
  <c r="AB58" i="20" s="1"/>
  <c r="W57" i="20"/>
  <c r="AC57" i="20"/>
  <c r="BJ55" i="20"/>
  <c r="BP55" i="20" s="1"/>
  <c r="CN55" i="20" s="1"/>
  <c r="BK54" i="20"/>
  <c r="CD53" i="20"/>
  <c r="CJ53" i="20" s="1"/>
  <c r="BJ53" i="20"/>
  <c r="BP53" i="20" s="1"/>
  <c r="V53" i="20"/>
  <c r="AB53" i="20" s="1"/>
  <c r="CE52" i="20"/>
  <c r="CK52" i="20"/>
  <c r="BK52" i="20"/>
  <c r="W52" i="20"/>
  <c r="AP51" i="20"/>
  <c r="AV51" i="20" s="1"/>
  <c r="V51" i="20"/>
  <c r="AB51" i="20" s="1"/>
  <c r="AQ50" i="20"/>
  <c r="AW50" i="20"/>
  <c r="W50" i="20"/>
  <c r="CD48" i="20"/>
  <c r="CJ48" i="20" s="1"/>
  <c r="AC47" i="20"/>
  <c r="V47" i="20"/>
  <c r="AB47" i="20" s="1"/>
  <c r="CQ46" i="20"/>
  <c r="CK46" i="20"/>
  <c r="CD46" i="20"/>
  <c r="CJ46" i="20" s="1"/>
  <c r="CR42" i="20"/>
  <c r="CN42" i="20"/>
  <c r="CS42" i="20"/>
  <c r="CQ38" i="20"/>
  <c r="CP35" i="20"/>
  <c r="Z64" i="20"/>
  <c r="AC64" i="20" s="1"/>
  <c r="CH63" i="20"/>
  <c r="BM63" i="20"/>
  <c r="BQ63" i="20" s="1"/>
  <c r="BN62" i="20"/>
  <c r="BQ62" i="20" s="1"/>
  <c r="AS62" i="20"/>
  <c r="AW62" i="20" s="1"/>
  <c r="AT61" i="20"/>
  <c r="AW61" i="20" s="1"/>
  <c r="Y61" i="20"/>
  <c r="AC61" i="20" s="1"/>
  <c r="CG60" i="20"/>
  <c r="Z60" i="20"/>
  <c r="AC60" i="20" s="1"/>
  <c r="CH59" i="20"/>
  <c r="BM59" i="20"/>
  <c r="BQ59" i="20" s="1"/>
  <c r="BJ57" i="20"/>
  <c r="BP57" i="20" s="1"/>
  <c r="CN57" i="20" s="1"/>
  <c r="CK56" i="20"/>
  <c r="CG55" i="20"/>
  <c r="V55" i="20"/>
  <c r="AB55" i="20" s="1"/>
  <c r="BJ54" i="20"/>
  <c r="BP54" i="20" s="1"/>
  <c r="CN54" i="20" s="1"/>
  <c r="AW54" i="20"/>
  <c r="AS53" i="20"/>
  <c r="AW53" i="20" s="1"/>
  <c r="V52" i="20"/>
  <c r="AB52" i="20" s="1"/>
  <c r="CP50" i="20"/>
  <c r="CD50" i="20"/>
  <c r="CJ50" i="20" s="1"/>
  <c r="CQ49" i="20"/>
  <c r="CR48" i="20"/>
  <c r="AP48" i="20"/>
  <c r="AV48" i="20" s="1"/>
  <c r="CP47" i="20"/>
  <c r="CP46" i="20"/>
  <c r="AW44" i="20"/>
  <c r="CN43" i="20"/>
  <c r="CS43" i="20"/>
  <c r="CS38" i="20"/>
  <c r="CP54" i="20"/>
  <c r="CQ53" i="20"/>
  <c r="CR52" i="20"/>
  <c r="CN51" i="20"/>
  <c r="CS51" i="20"/>
  <c r="CR46" i="20"/>
  <c r="CN45" i="20"/>
  <c r="CS45" i="20"/>
  <c r="CR44" i="20"/>
  <c r="CP43" i="20"/>
  <c r="CN40" i="20"/>
  <c r="CD58" i="20"/>
  <c r="CJ58" i="20" s="1"/>
  <c r="AP58" i="20"/>
  <c r="AV58" i="20" s="1"/>
  <c r="CQ57" i="20"/>
  <c r="CE57" i="20"/>
  <c r="AQ57" i="20"/>
  <c r="CR56" i="20"/>
  <c r="AP56" i="20"/>
  <c r="AV56" i="20" s="1"/>
  <c r="BQ55" i="20"/>
  <c r="AQ55" i="20"/>
  <c r="CK54" i="20"/>
  <c r="CE54" i="20"/>
  <c r="AC53" i="20"/>
  <c r="AQ52" i="20"/>
  <c r="BJ51" i="20"/>
  <c r="BP51" i="20" s="1"/>
  <c r="BJ49" i="20"/>
  <c r="BP49" i="20" s="1"/>
  <c r="CN49" i="20" s="1"/>
  <c r="CK48" i="20"/>
  <c r="BK48" i="20"/>
  <c r="W48" i="20"/>
  <c r="CN47" i="20"/>
  <c r="CS47" i="20"/>
  <c r="W47" i="20"/>
  <c r="CR45" i="20"/>
  <c r="CN44" i="20"/>
  <c r="CS44" i="20"/>
  <c r="CQ37" i="20"/>
  <c r="BN46" i="20"/>
  <c r="BQ46" i="20" s="1"/>
  <c r="AS46" i="20"/>
  <c r="AW46" i="20" s="1"/>
  <c r="CQ45" i="20"/>
  <c r="AT45" i="20"/>
  <c r="AW45" i="20" s="1"/>
  <c r="Y45" i="20"/>
  <c r="AC45" i="20" s="1"/>
  <c r="CG44" i="20"/>
  <c r="Z44" i="20"/>
  <c r="AC44" i="20" s="1"/>
  <c r="CH43" i="20"/>
  <c r="BM43" i="20"/>
  <c r="BQ43" i="20" s="1"/>
  <c r="BQ42" i="20"/>
  <c r="AQ42" i="20"/>
  <c r="BM41" i="20"/>
  <c r="BQ41" i="20" s="1"/>
  <c r="AC40" i="20"/>
  <c r="CP39" i="20"/>
  <c r="Y39" i="20"/>
  <c r="AC39" i="20" s="1"/>
  <c r="BJ38" i="20"/>
  <c r="BP38" i="20" s="1"/>
  <c r="CN38" i="20" s="1"/>
  <c r="V38" i="20"/>
  <c r="AB38" i="20" s="1"/>
  <c r="AU37" i="20"/>
  <c r="AU84" i="20" s="1"/>
  <c r="AU85" i="20" s="1"/>
  <c r="C5" i="20" s="1"/>
  <c r="AA36" i="20"/>
  <c r="AA84" i="20" s="1"/>
  <c r="AA85" i="20" s="1"/>
  <c r="B5" i="20" s="1"/>
  <c r="CD35" i="20"/>
  <c r="CJ35" i="20" s="1"/>
  <c r="CR34" i="20"/>
  <c r="CN34" i="20"/>
  <c r="CS34" i="20"/>
  <c r="CP33" i="20"/>
  <c r="CK32" i="20"/>
  <c r="CR31" i="20"/>
  <c r="CP28" i="20"/>
  <c r="CN26" i="20"/>
  <c r="CS26" i="20"/>
  <c r="AW37" i="20"/>
  <c r="CD36" i="20"/>
  <c r="CJ36" i="20" s="1"/>
  <c r="CE36" i="20"/>
  <c r="AC36" i="20"/>
  <c r="CR33" i="20"/>
  <c r="CP32" i="20"/>
  <c r="CQ31" i="20"/>
  <c r="CP31" i="20"/>
  <c r="CK31" i="20"/>
  <c r="CN28" i="20"/>
  <c r="W43" i="20"/>
  <c r="V42" i="20"/>
  <c r="AB42" i="20" s="1"/>
  <c r="AW41" i="20"/>
  <c r="W41" i="20"/>
  <c r="BK40" i="20"/>
  <c r="CD39" i="20"/>
  <c r="CJ39" i="20" s="1"/>
  <c r="CE38" i="20"/>
  <c r="CP37" i="20"/>
  <c r="CD37" i="20"/>
  <c r="CJ37" i="20" s="1"/>
  <c r="BQ37" i="20"/>
  <c r="CH36" i="20"/>
  <c r="BJ36" i="20"/>
  <c r="BP36" i="20" s="1"/>
  <c r="AW36" i="20"/>
  <c r="V36" i="20"/>
  <c r="AB36" i="20" s="1"/>
  <c r="CI35" i="20"/>
  <c r="CK35" i="20" s="1"/>
  <c r="CR32" i="20"/>
  <c r="CN31" i="20"/>
  <c r="CS31" i="20"/>
  <c r="CQ27" i="20"/>
  <c r="CE42" i="20"/>
  <c r="W42" i="20"/>
  <c r="CP41" i="20"/>
  <c r="CD41" i="20"/>
  <c r="CJ41" i="20" s="1"/>
  <c r="AP41" i="20"/>
  <c r="AV41" i="20" s="1"/>
  <c r="CQ40" i="20"/>
  <c r="CE40" i="20"/>
  <c r="AQ40" i="20"/>
  <c r="CR39" i="20"/>
  <c r="BJ39" i="20"/>
  <c r="BP39" i="20" s="1"/>
  <c r="AP39" i="20"/>
  <c r="AV39" i="20" s="1"/>
  <c r="BQ38" i="20"/>
  <c r="AQ38" i="20"/>
  <c r="CE37" i="20"/>
  <c r="BJ37" i="20"/>
  <c r="BP37" i="20" s="1"/>
  <c r="V37" i="20"/>
  <c r="AB37" i="20" s="1"/>
  <c r="W37" i="20"/>
  <c r="CP36" i="20"/>
  <c r="BK36" i="20"/>
  <c r="CQ35" i="20"/>
  <c r="CQ34" i="20"/>
  <c r="CN33" i="20"/>
  <c r="CS33" i="20"/>
  <c r="CN32" i="20"/>
  <c r="CS32" i="20"/>
  <c r="BQ31" i="20"/>
  <c r="CR30" i="20"/>
  <c r="CR26" i="20"/>
  <c r="CQ26" i="20"/>
  <c r="CN25" i="20"/>
  <c r="CS25" i="20"/>
  <c r="BK35" i="20"/>
  <c r="AQ34" i="20"/>
  <c r="W33" i="20"/>
  <c r="CQ32" i="20"/>
  <c r="CE32" i="20"/>
  <c r="BK31" i="20"/>
  <c r="CE30" i="20"/>
  <c r="CP29" i="20"/>
  <c r="CD29" i="20"/>
  <c r="CJ29" i="20" s="1"/>
  <c r="AP29" i="20"/>
  <c r="AV29" i="20" s="1"/>
  <c r="CQ28" i="20"/>
  <c r="CE28" i="20"/>
  <c r="AQ28" i="20"/>
  <c r="CR27" i="20"/>
  <c r="BJ27" i="20"/>
  <c r="BP27" i="20" s="1"/>
  <c r="AP27" i="20"/>
  <c r="AV27" i="20" s="1"/>
  <c r="BK26" i="20"/>
  <c r="BQ26" i="20"/>
  <c r="AQ26" i="20"/>
  <c r="CE25" i="20"/>
  <c r="CS24" i="20"/>
  <c r="BK24" i="20"/>
  <c r="AW23" i="20"/>
  <c r="CN22" i="20"/>
  <c r="AT35" i="20"/>
  <c r="AW35" i="20" s="1"/>
  <c r="Y35" i="20"/>
  <c r="AC35" i="20" s="1"/>
  <c r="CG34" i="20"/>
  <c r="Z34" i="20"/>
  <c r="AC34" i="20" s="1"/>
  <c r="CH33" i="20"/>
  <c r="BM33" i="20"/>
  <c r="BQ33" i="20" s="1"/>
  <c r="BN32" i="20"/>
  <c r="AS32" i="20"/>
  <c r="AP31" i="20"/>
  <c r="AV31" i="20" s="1"/>
  <c r="CD30" i="20"/>
  <c r="CJ30" i="20" s="1"/>
  <c r="BQ30" i="20"/>
  <c r="BM29" i="20"/>
  <c r="BQ29" i="20" s="1"/>
  <c r="AC28" i="20"/>
  <c r="CP27" i="20"/>
  <c r="Y27" i="20"/>
  <c r="AC27" i="20" s="1"/>
  <c r="CR24" i="20"/>
  <c r="BQ24" i="20"/>
  <c r="BJ24" i="20"/>
  <c r="BP24" i="20" s="1"/>
  <c r="CN24" i="20" s="1"/>
  <c r="CR23" i="20"/>
  <c r="CK24" i="20"/>
  <c r="CN23" i="20"/>
  <c r="CS23" i="20"/>
  <c r="W31" i="20"/>
  <c r="V30" i="20"/>
  <c r="AB30" i="20" s="1"/>
  <c r="AW29" i="20"/>
  <c r="W29" i="20"/>
  <c r="BK28" i="20"/>
  <c r="CD27" i="20"/>
  <c r="CJ27" i="20" s="1"/>
  <c r="CP25" i="20"/>
  <c r="CQ24" i="20"/>
  <c r="AT24" i="20"/>
  <c r="Y24" i="20"/>
  <c r="CG23" i="20"/>
  <c r="Z23" i="20"/>
  <c r="CS22" i="20"/>
  <c r="AC22" i="20"/>
  <c r="CP21" i="20"/>
  <c r="V21" i="20"/>
  <c r="AB21" i="20" s="1"/>
  <c r="CD20" i="20"/>
  <c r="CJ20" i="20" s="1"/>
  <c r="BM20" i="20"/>
  <c r="BJ20" i="20"/>
  <c r="BP20" i="20" s="1"/>
  <c r="CQ19" i="20"/>
  <c r="CN19" i="20"/>
  <c r="CS19" i="20"/>
  <c r="CQ18" i="20"/>
  <c r="CK16" i="20"/>
  <c r="CQ16" i="20"/>
  <c r="CP15" i="20"/>
  <c r="CQ14" i="20"/>
  <c r="CP14" i="20"/>
  <c r="CK14" i="20"/>
  <c r="CP20" i="20"/>
  <c r="CP19" i="20"/>
  <c r="CS16" i="20"/>
  <c r="CR15" i="20"/>
  <c r="CN14" i="20"/>
  <c r="CS14" i="20"/>
  <c r="BK22" i="20"/>
  <c r="CD21" i="20"/>
  <c r="CJ21" i="20" s="1"/>
  <c r="CR19" i="20"/>
  <c r="CN18" i="20"/>
  <c r="CS18" i="20"/>
  <c r="CR17" i="20"/>
  <c r="CP16" i="20"/>
  <c r="CN15" i="20"/>
  <c r="CS15" i="20"/>
  <c r="AW15" i="20"/>
  <c r="CR13" i="20"/>
  <c r="CQ13" i="20"/>
  <c r="CE22" i="20"/>
  <c r="AQ22" i="20"/>
  <c r="CR21" i="20"/>
  <c r="BJ21" i="20"/>
  <c r="BP21" i="20" s="1"/>
  <c r="AP21" i="20"/>
  <c r="AV21" i="20" s="1"/>
  <c r="CH20" i="20"/>
  <c r="CK20" i="20" s="1"/>
  <c r="CE20" i="20"/>
  <c r="AW20" i="20"/>
  <c r="CR18" i="20"/>
  <c r="BQ18" i="20"/>
  <c r="CK17" i="20"/>
  <c r="CP17" i="20"/>
  <c r="CQ15" i="20"/>
  <c r="BQ15" i="20"/>
  <c r="CR14" i="20"/>
  <c r="AC14" i="20"/>
  <c r="CK13" i="20"/>
  <c r="CP13" i="20"/>
  <c r="CK19" i="20"/>
  <c r="BK19" i="20"/>
  <c r="AP19" i="20"/>
  <c r="AV19" i="20" s="1"/>
  <c r="AQ18" i="20"/>
  <c r="V18" i="20"/>
  <c r="AB18" i="20" s="1"/>
  <c r="CD17" i="20"/>
  <c r="CJ17" i="20" s="1"/>
  <c r="W17" i="20"/>
  <c r="CE16" i="20"/>
  <c r="BJ16" i="20"/>
  <c r="BP16" i="20" s="1"/>
  <c r="CN16" i="20" s="1"/>
  <c r="CK15" i="20"/>
  <c r="BK15" i="20"/>
  <c r="AP15" i="20"/>
  <c r="AV15" i="20" s="1"/>
  <c r="AQ14" i="20"/>
  <c r="CK18" i="20"/>
  <c r="W16" i="20"/>
  <c r="CE15" i="20"/>
  <c r="BK14" i="20"/>
  <c r="CS13" i="20"/>
  <c r="AQ13" i="20"/>
  <c r="BK13" i="20"/>
  <c r="J3" i="17"/>
  <c r="O23" i="17" s="1"/>
  <c r="AB3" i="17"/>
  <c r="AG23" i="17" s="1"/>
  <c r="AT3" i="17"/>
  <c r="AY23" i="17" s="1"/>
  <c r="J4" i="17"/>
  <c r="AB4" i="17"/>
  <c r="AG36" i="17" s="1"/>
  <c r="AT4" i="17"/>
  <c r="AY36" i="17" s="1"/>
  <c r="J7" i="17"/>
  <c r="O17" i="17" s="1"/>
  <c r="P17" i="17" s="1"/>
  <c r="AB7" i="17"/>
  <c r="AT7" i="17"/>
  <c r="AY17" i="17" s="1"/>
  <c r="AZ17" i="17" s="1"/>
  <c r="J8" i="17"/>
  <c r="O31" i="17" s="1"/>
  <c r="P31" i="17" s="1"/>
  <c r="AB8" i="17"/>
  <c r="AG31" i="17" s="1"/>
  <c r="AH31" i="17" s="1"/>
  <c r="AT8" i="17"/>
  <c r="J9" i="17"/>
  <c r="N9" i="17"/>
  <c r="Q17" i="17" s="1"/>
  <c r="O9" i="17"/>
  <c r="AB9" i="17"/>
  <c r="AG44" i="17" s="1"/>
  <c r="AH44" i="17" s="1"/>
  <c r="AF9" i="17"/>
  <c r="AI17" i="17" s="1"/>
  <c r="AG9" i="17"/>
  <c r="AT9" i="17"/>
  <c r="AY44" i="17" s="1"/>
  <c r="AZ44" i="17" s="1"/>
  <c r="AX9" i="17"/>
  <c r="AY9" i="17"/>
  <c r="AZ9" i="17"/>
  <c r="BA9" i="17"/>
  <c r="BB17" i="17" s="1"/>
  <c r="AG17" i="17"/>
  <c r="AH17" i="17"/>
  <c r="BA17" i="17"/>
  <c r="E20" i="17"/>
  <c r="F20" i="17"/>
  <c r="E21" i="17"/>
  <c r="F21" i="17" s="1"/>
  <c r="E22" i="17"/>
  <c r="F22" i="17"/>
  <c r="N23" i="17"/>
  <c r="Q31" i="17" s="1"/>
  <c r="AF23" i="17"/>
  <c r="AX23" i="17"/>
  <c r="BA31" i="17" s="1"/>
  <c r="E27" i="17"/>
  <c r="F27" i="17" s="1"/>
  <c r="E28" i="17"/>
  <c r="F28" i="17"/>
  <c r="E29" i="17"/>
  <c r="F29" i="17" s="1"/>
  <c r="AI31" i="17"/>
  <c r="AY31" i="17"/>
  <c r="AZ31" i="17" s="1"/>
  <c r="E34" i="17"/>
  <c r="F34" i="17"/>
  <c r="E35" i="17"/>
  <c r="F35" i="17" s="1"/>
  <c r="F37" i="17" s="1"/>
  <c r="E36" i="17"/>
  <c r="F36" i="17"/>
  <c r="N36" i="17"/>
  <c r="Q44" i="17" s="1"/>
  <c r="O36" i="17"/>
  <c r="AF36" i="17"/>
  <c r="AX36" i="17"/>
  <c r="BA44" i="17" s="1"/>
  <c r="O44" i="17"/>
  <c r="P44" i="17"/>
  <c r="C5" i="16"/>
  <c r="D5" i="16"/>
  <c r="G5" i="16"/>
  <c r="H5" i="16"/>
  <c r="K5" i="16"/>
  <c r="L5" i="16"/>
  <c r="O5" i="16"/>
  <c r="P5" i="16"/>
  <c r="S5" i="16"/>
  <c r="T5" i="16"/>
  <c r="W5" i="16"/>
  <c r="X5" i="16"/>
  <c r="AA5" i="16"/>
  <c r="AB5" i="16"/>
  <c r="AE5" i="16"/>
  <c r="AF5" i="16"/>
  <c r="AI5" i="16"/>
  <c r="AJ5" i="16"/>
  <c r="C6" i="16"/>
  <c r="D6" i="16"/>
  <c r="G6" i="16"/>
  <c r="H6" i="16"/>
  <c r="K6" i="16"/>
  <c r="L6" i="16"/>
  <c r="O6" i="16"/>
  <c r="P6" i="16"/>
  <c r="S6" i="16"/>
  <c r="T6" i="16"/>
  <c r="W6" i="16"/>
  <c r="X6" i="16"/>
  <c r="AA6" i="16"/>
  <c r="AB6" i="16"/>
  <c r="AE6" i="16"/>
  <c r="AF6" i="16"/>
  <c r="AI6" i="16"/>
  <c r="AJ6" i="16"/>
  <c r="D7" i="16"/>
  <c r="H7" i="16"/>
  <c r="L7" i="16"/>
  <c r="P7" i="16"/>
  <c r="T7" i="16"/>
  <c r="X7" i="16"/>
  <c r="AB7" i="16"/>
  <c r="AF7" i="16"/>
  <c r="AJ7" i="16"/>
  <c r="E21" i="16"/>
  <c r="F21" i="16"/>
  <c r="K21" i="16"/>
  <c r="L21" i="16" s="1"/>
  <c r="Q21" i="16"/>
  <c r="R21" i="16"/>
  <c r="R24" i="16" s="1"/>
  <c r="W21" i="16"/>
  <c r="X21" i="16" s="1"/>
  <c r="AC21" i="16"/>
  <c r="AD21" i="16"/>
  <c r="AI21" i="16"/>
  <c r="AJ21" i="16" s="1"/>
  <c r="AO21" i="16"/>
  <c r="AP21" i="16"/>
  <c r="AP24" i="16" s="1"/>
  <c r="AU21" i="16"/>
  <c r="AV21" i="16" s="1"/>
  <c r="BA21" i="16"/>
  <c r="BB21" i="16"/>
  <c r="E22" i="16"/>
  <c r="F22" i="16" s="1"/>
  <c r="F24" i="16" s="1"/>
  <c r="K22" i="16"/>
  <c r="L22" i="16"/>
  <c r="Q22" i="16"/>
  <c r="R22" i="16" s="1"/>
  <c r="W22" i="16"/>
  <c r="X22" i="16"/>
  <c r="AC22" i="16"/>
  <c r="AD22" i="16" s="1"/>
  <c r="AD24" i="16" s="1"/>
  <c r="AI22" i="16"/>
  <c r="AJ22" i="16"/>
  <c r="AO22" i="16"/>
  <c r="AP22" i="16" s="1"/>
  <c r="AU22" i="16"/>
  <c r="AV22" i="16"/>
  <c r="BA22" i="16"/>
  <c r="BB22" i="16" s="1"/>
  <c r="BB24" i="16" s="1"/>
  <c r="E23" i="16"/>
  <c r="F23" i="16"/>
  <c r="K23" i="16"/>
  <c r="L23" i="16" s="1"/>
  <c r="Q23" i="16"/>
  <c r="R23" i="16"/>
  <c r="W23" i="16"/>
  <c r="X23" i="16" s="1"/>
  <c r="AC23" i="16"/>
  <c r="AD23" i="16"/>
  <c r="AI23" i="16"/>
  <c r="AJ23" i="16" s="1"/>
  <c r="AO23" i="16"/>
  <c r="AP23" i="16"/>
  <c r="AU23" i="16"/>
  <c r="AV23" i="16" s="1"/>
  <c r="AV24" i="16" s="1"/>
  <c r="BA23" i="16"/>
  <c r="BB23" i="16"/>
  <c r="X24" i="16"/>
  <c r="R25" i="16"/>
  <c r="E28" i="16"/>
  <c r="F28" i="16"/>
  <c r="K28" i="16"/>
  <c r="L28" i="16" s="1"/>
  <c r="Q28" i="16"/>
  <c r="R28" i="16"/>
  <c r="R31" i="16" s="1"/>
  <c r="W28" i="16"/>
  <c r="X28" i="16" s="1"/>
  <c r="AC28" i="16"/>
  <c r="AD28" i="16"/>
  <c r="AI28" i="16"/>
  <c r="AJ28" i="16" s="1"/>
  <c r="AO28" i="16"/>
  <c r="AP28" i="16"/>
  <c r="AP31" i="16" s="1"/>
  <c r="AU28" i="16"/>
  <c r="AV28" i="16" s="1"/>
  <c r="AV32" i="16" s="1"/>
  <c r="BA28" i="16"/>
  <c r="BB28" i="16"/>
  <c r="E29" i="16"/>
  <c r="F29" i="16" s="1"/>
  <c r="F31" i="16" s="1"/>
  <c r="K29" i="16"/>
  <c r="L29" i="16"/>
  <c r="Q29" i="16"/>
  <c r="R29" i="16" s="1"/>
  <c r="W29" i="16"/>
  <c r="X29" i="16"/>
  <c r="AC29" i="16"/>
  <c r="AD29" i="16" s="1"/>
  <c r="AD31" i="16" s="1"/>
  <c r="AI29" i="16"/>
  <c r="AJ29" i="16"/>
  <c r="AO29" i="16"/>
  <c r="AP29" i="16" s="1"/>
  <c r="AU29" i="16"/>
  <c r="AV29" i="16"/>
  <c r="BA29" i="16"/>
  <c r="BB29" i="16" s="1"/>
  <c r="BB31" i="16" s="1"/>
  <c r="E30" i="16"/>
  <c r="F30" i="16"/>
  <c r="K30" i="16"/>
  <c r="L30" i="16" s="1"/>
  <c r="Q30" i="16"/>
  <c r="R30" i="16"/>
  <c r="W30" i="16"/>
  <c r="X30" i="16" s="1"/>
  <c r="X31" i="16" s="1"/>
  <c r="AC30" i="16"/>
  <c r="AD30" i="16"/>
  <c r="AI30" i="16"/>
  <c r="AJ30" i="16" s="1"/>
  <c r="AO30" i="16"/>
  <c r="AP30" i="16"/>
  <c r="AU30" i="16"/>
  <c r="AV30" i="16" s="1"/>
  <c r="BA30" i="16"/>
  <c r="BB30" i="16"/>
  <c r="AV31" i="16"/>
  <c r="AP32" i="16"/>
  <c r="AJ33" i="16"/>
  <c r="K5" i="15"/>
  <c r="L5" i="15"/>
  <c r="P5" i="15"/>
  <c r="Q5" i="15"/>
  <c r="U5" i="15"/>
  <c r="V5" i="15"/>
  <c r="Z5" i="15"/>
  <c r="AA5" i="15"/>
  <c r="AE5" i="15"/>
  <c r="AF5" i="15"/>
  <c r="AJ5" i="15"/>
  <c r="AK5" i="15"/>
  <c r="Q6" i="15"/>
  <c r="C2" i="15" s="1"/>
  <c r="V6" i="15"/>
  <c r="D2" i="15" s="1"/>
  <c r="AA6" i="15"/>
  <c r="E2" i="15" s="1"/>
  <c r="AK6" i="15"/>
  <c r="G2" i="15" s="1"/>
  <c r="K12" i="15"/>
  <c r="L12" i="15"/>
  <c r="L13" i="15" s="1"/>
  <c r="B3" i="15" s="1"/>
  <c r="P12" i="15"/>
  <c r="Q12" i="15"/>
  <c r="U12" i="15"/>
  <c r="V12" i="15"/>
  <c r="V13" i="15" s="1"/>
  <c r="D3" i="15" s="1"/>
  <c r="Z12" i="15"/>
  <c r="AA12" i="15"/>
  <c r="AA13" i="15" s="1"/>
  <c r="E3" i="15" s="1"/>
  <c r="AE12" i="15"/>
  <c r="AF12" i="15"/>
  <c r="AF13" i="15" s="1"/>
  <c r="F3" i="15" s="1"/>
  <c r="AJ12" i="15"/>
  <c r="AK12" i="15"/>
  <c r="AK13" i="15" s="1"/>
  <c r="G3" i="15" s="1"/>
  <c r="Q13" i="15"/>
  <c r="C3" i="15" s="1"/>
  <c r="M26" i="15"/>
  <c r="S26" i="15"/>
  <c r="Y26" i="15"/>
  <c r="AE26" i="15"/>
  <c r="AK26" i="15"/>
  <c r="AQ26" i="15"/>
  <c r="AW26" i="15"/>
  <c r="BC26" i="15"/>
  <c r="BC118" i="15" s="1"/>
  <c r="E26" i="15" s="1"/>
  <c r="BI26" i="15"/>
  <c r="BO26" i="15"/>
  <c r="BU26" i="15"/>
  <c r="CA26" i="15"/>
  <c r="M27" i="15"/>
  <c r="S27" i="15"/>
  <c r="Y27" i="15"/>
  <c r="AE27" i="15"/>
  <c r="AK27" i="15"/>
  <c r="AQ27" i="15"/>
  <c r="AW27" i="15"/>
  <c r="BC27" i="15"/>
  <c r="BI27" i="15"/>
  <c r="BO27" i="15"/>
  <c r="BU27" i="15"/>
  <c r="CA27" i="15"/>
  <c r="M28" i="15"/>
  <c r="S28" i="15"/>
  <c r="Y28" i="15"/>
  <c r="Y92" i="15" s="1"/>
  <c r="C25" i="15" s="1"/>
  <c r="AE28" i="15"/>
  <c r="AK28" i="15"/>
  <c r="AQ28" i="15"/>
  <c r="AW28" i="15"/>
  <c r="BC28" i="15"/>
  <c r="BI28" i="15"/>
  <c r="BO28" i="15"/>
  <c r="BU28" i="15"/>
  <c r="BU100" i="15" s="1"/>
  <c r="G25" i="15" s="1"/>
  <c r="CA28" i="15"/>
  <c r="M29" i="15"/>
  <c r="S29" i="15"/>
  <c r="Y29" i="15"/>
  <c r="AE29" i="15"/>
  <c r="AK29" i="15"/>
  <c r="AQ29" i="15"/>
  <c r="AW29" i="15"/>
  <c r="BC29" i="15"/>
  <c r="BI29" i="15"/>
  <c r="BI105" i="15" s="1"/>
  <c r="F25" i="15" s="1"/>
  <c r="BO29" i="15"/>
  <c r="BU29" i="15"/>
  <c r="CA29" i="15"/>
  <c r="M30" i="15"/>
  <c r="S30" i="15"/>
  <c r="Y30" i="15"/>
  <c r="AE30" i="15"/>
  <c r="AK30" i="15"/>
  <c r="AQ30" i="15"/>
  <c r="AW30" i="15"/>
  <c r="BC30" i="15"/>
  <c r="BI30" i="15"/>
  <c r="BO30" i="15"/>
  <c r="BU30" i="15"/>
  <c r="CA30" i="15"/>
  <c r="M31" i="15"/>
  <c r="S31" i="15"/>
  <c r="Y31" i="15"/>
  <c r="AE31" i="15"/>
  <c r="AK31" i="15"/>
  <c r="AQ31" i="15"/>
  <c r="AW31" i="15"/>
  <c r="BC31" i="15"/>
  <c r="BI31" i="15"/>
  <c r="BO31" i="15"/>
  <c r="BU31" i="15"/>
  <c r="CA31" i="15"/>
  <c r="M32" i="15"/>
  <c r="S32" i="15"/>
  <c r="Y32" i="15"/>
  <c r="AE32" i="15"/>
  <c r="AK32" i="15"/>
  <c r="AQ32" i="15"/>
  <c r="AW32" i="15"/>
  <c r="BC32" i="15"/>
  <c r="BI32" i="15"/>
  <c r="BO32" i="15"/>
  <c r="BU32" i="15"/>
  <c r="CA32" i="15"/>
  <c r="M33" i="15"/>
  <c r="S33" i="15"/>
  <c r="Y33" i="15"/>
  <c r="AE33" i="15"/>
  <c r="AK33" i="15"/>
  <c r="AQ33" i="15"/>
  <c r="AW33" i="15"/>
  <c r="BC33" i="15"/>
  <c r="BI33" i="15"/>
  <c r="BO33" i="15"/>
  <c r="BU33" i="15"/>
  <c r="CA33" i="15"/>
  <c r="M34" i="15"/>
  <c r="S34" i="15"/>
  <c r="Y34" i="15"/>
  <c r="AE34" i="15"/>
  <c r="AK34" i="15"/>
  <c r="AQ34" i="15"/>
  <c r="AW34" i="15"/>
  <c r="BC34" i="15"/>
  <c r="BI34" i="15"/>
  <c r="BO34" i="15"/>
  <c r="BU34" i="15"/>
  <c r="CA34" i="15"/>
  <c r="M35" i="15"/>
  <c r="S35" i="15"/>
  <c r="Y35" i="15"/>
  <c r="AE35" i="15"/>
  <c r="AK35" i="15"/>
  <c r="AQ35" i="15"/>
  <c r="AW35" i="15"/>
  <c r="BC35" i="15"/>
  <c r="BI35" i="15"/>
  <c r="BO35" i="15"/>
  <c r="BU35" i="15"/>
  <c r="CA35" i="15"/>
  <c r="M36" i="15"/>
  <c r="S36" i="15"/>
  <c r="Y36" i="15"/>
  <c r="AE36" i="15"/>
  <c r="AK36" i="15"/>
  <c r="AQ36" i="15"/>
  <c r="AW36" i="15"/>
  <c r="BC36" i="15"/>
  <c r="BI36" i="15"/>
  <c r="BO36" i="15"/>
  <c r="BU36" i="15"/>
  <c r="CA36" i="15"/>
  <c r="M37" i="15"/>
  <c r="S37" i="15"/>
  <c r="Y37" i="15"/>
  <c r="AE37" i="15"/>
  <c r="AK37" i="15"/>
  <c r="AQ37" i="15"/>
  <c r="AW37" i="15"/>
  <c r="BC37" i="15"/>
  <c r="BI37" i="15"/>
  <c r="BO37" i="15"/>
  <c r="BU37" i="15"/>
  <c r="CA37" i="15"/>
  <c r="M38" i="15"/>
  <c r="S38" i="15"/>
  <c r="Y38" i="15"/>
  <c r="AE38" i="15"/>
  <c r="AK38" i="15"/>
  <c r="AQ38" i="15"/>
  <c r="AW38" i="15"/>
  <c r="BC38" i="15"/>
  <c r="BI38" i="15"/>
  <c r="BO38" i="15"/>
  <c r="BU38" i="15"/>
  <c r="CA38" i="15"/>
  <c r="M39" i="15"/>
  <c r="S39" i="15"/>
  <c r="Y39" i="15"/>
  <c r="AE39" i="15"/>
  <c r="AK39" i="15"/>
  <c r="AQ39" i="15"/>
  <c r="AW39" i="15"/>
  <c r="BC39" i="15"/>
  <c r="BI39" i="15"/>
  <c r="BO39" i="15"/>
  <c r="BU39" i="15"/>
  <c r="CA39" i="15"/>
  <c r="M40" i="15"/>
  <c r="S40" i="15"/>
  <c r="Y40" i="15"/>
  <c r="AE40" i="15"/>
  <c r="AK40" i="15"/>
  <c r="AQ40" i="15"/>
  <c r="AW40" i="15"/>
  <c r="BC40" i="15"/>
  <c r="BI40" i="15"/>
  <c r="BO40" i="15"/>
  <c r="BU40" i="15"/>
  <c r="CA40" i="15"/>
  <c r="M41" i="15"/>
  <c r="S41" i="15"/>
  <c r="Y41" i="15"/>
  <c r="AE41" i="15"/>
  <c r="AK41" i="15"/>
  <c r="AQ41" i="15"/>
  <c r="AW41" i="15"/>
  <c r="BC41" i="15"/>
  <c r="BI41" i="15"/>
  <c r="BO41" i="15"/>
  <c r="BU41" i="15"/>
  <c r="CA41" i="15"/>
  <c r="M42" i="15"/>
  <c r="S42" i="15"/>
  <c r="Y42" i="15"/>
  <c r="AE42" i="15"/>
  <c r="AK42" i="15"/>
  <c r="AQ42" i="15"/>
  <c r="AW42" i="15"/>
  <c r="BC42" i="15"/>
  <c r="BI42" i="15"/>
  <c r="BO42" i="15"/>
  <c r="BU42" i="15"/>
  <c r="CA42" i="15"/>
  <c r="M43" i="15"/>
  <c r="S43" i="15"/>
  <c r="Y43" i="15"/>
  <c r="AE43" i="15"/>
  <c r="AK43" i="15"/>
  <c r="AQ43" i="15"/>
  <c r="AW43" i="15"/>
  <c r="BC43" i="15"/>
  <c r="BI43" i="15"/>
  <c r="BO43" i="15"/>
  <c r="BU43" i="15"/>
  <c r="CA43" i="15"/>
  <c r="M44" i="15"/>
  <c r="S44" i="15"/>
  <c r="Y44" i="15"/>
  <c r="AE44" i="15"/>
  <c r="AK44" i="15"/>
  <c r="AQ44" i="15"/>
  <c r="AW44" i="15"/>
  <c r="BC44" i="15"/>
  <c r="BI44" i="15"/>
  <c r="BO44" i="15"/>
  <c r="BU44" i="15"/>
  <c r="CA44" i="15"/>
  <c r="M45" i="15"/>
  <c r="S45" i="15"/>
  <c r="Y45" i="15"/>
  <c r="AE45" i="15"/>
  <c r="AK45" i="15"/>
  <c r="AQ45" i="15"/>
  <c r="AW45" i="15"/>
  <c r="BC45" i="15"/>
  <c r="BI45" i="15"/>
  <c r="BO45" i="15"/>
  <c r="BU45" i="15"/>
  <c r="CA45" i="15"/>
  <c r="M46" i="15"/>
  <c r="S46" i="15"/>
  <c r="Y46" i="15"/>
  <c r="AE46" i="15"/>
  <c r="AK46" i="15"/>
  <c r="AQ46" i="15"/>
  <c r="AW46" i="15"/>
  <c r="BC46" i="15"/>
  <c r="BI46" i="15"/>
  <c r="BO46" i="15"/>
  <c r="BU46" i="15"/>
  <c r="CA46" i="15"/>
  <c r="M47" i="15"/>
  <c r="S47" i="15"/>
  <c r="Y47" i="15"/>
  <c r="AE47" i="15"/>
  <c r="AK47" i="15"/>
  <c r="AQ47" i="15"/>
  <c r="AW47" i="15"/>
  <c r="BC47" i="15"/>
  <c r="BI47" i="15"/>
  <c r="BO47" i="15"/>
  <c r="BU47" i="15"/>
  <c r="CA47" i="15"/>
  <c r="M48" i="15"/>
  <c r="S48" i="15"/>
  <c r="Y48" i="15"/>
  <c r="AE48" i="15"/>
  <c r="AK48" i="15"/>
  <c r="AQ48" i="15"/>
  <c r="AW48" i="15"/>
  <c r="BC48" i="15"/>
  <c r="BI48" i="15"/>
  <c r="BO48" i="15"/>
  <c r="BU48" i="15"/>
  <c r="CA48" i="15"/>
  <c r="M49" i="15"/>
  <c r="S49" i="15"/>
  <c r="Y49" i="15"/>
  <c r="AE49" i="15"/>
  <c r="AK49" i="15"/>
  <c r="AQ49" i="15"/>
  <c r="AW49" i="15"/>
  <c r="BC49" i="15"/>
  <c r="BI49" i="15"/>
  <c r="BO49" i="15"/>
  <c r="BU49" i="15"/>
  <c r="CA49" i="15"/>
  <c r="M50" i="15"/>
  <c r="S50" i="15"/>
  <c r="Y50" i="15"/>
  <c r="AE50" i="15"/>
  <c r="AK50" i="15"/>
  <c r="AQ50" i="15"/>
  <c r="AW50" i="15"/>
  <c r="BC50" i="15"/>
  <c r="BI50" i="15"/>
  <c r="BO50" i="15"/>
  <c r="BU50" i="15"/>
  <c r="CA50" i="15"/>
  <c r="M51" i="15"/>
  <c r="S51" i="15"/>
  <c r="Y51" i="15"/>
  <c r="AE51" i="15"/>
  <c r="AK51" i="15"/>
  <c r="AQ51" i="15"/>
  <c r="AW51" i="15"/>
  <c r="BC51" i="15"/>
  <c r="BI51" i="15"/>
  <c r="BO51" i="15"/>
  <c r="BU51" i="15"/>
  <c r="CA51" i="15"/>
  <c r="M52" i="15"/>
  <c r="S52" i="15"/>
  <c r="Y52" i="15"/>
  <c r="AE52" i="15"/>
  <c r="AK52" i="15"/>
  <c r="AQ52" i="15"/>
  <c r="AW52" i="15"/>
  <c r="BC52" i="15"/>
  <c r="BI52" i="15"/>
  <c r="BO52" i="15"/>
  <c r="BU52" i="15"/>
  <c r="CA52" i="15"/>
  <c r="M53" i="15"/>
  <c r="S53" i="15"/>
  <c r="Y53" i="15"/>
  <c r="AE53" i="15"/>
  <c r="AK53" i="15"/>
  <c r="AQ53" i="15"/>
  <c r="AW53" i="15"/>
  <c r="BC53" i="15"/>
  <c r="BI53" i="15"/>
  <c r="BO53" i="15"/>
  <c r="BU53" i="15"/>
  <c r="CA53" i="15"/>
  <c r="M54" i="15"/>
  <c r="S54" i="15"/>
  <c r="Y54" i="15"/>
  <c r="AE54" i="15"/>
  <c r="AK54" i="15"/>
  <c r="AQ54" i="15"/>
  <c r="AW54" i="15"/>
  <c r="BC54" i="15"/>
  <c r="BI54" i="15"/>
  <c r="BO54" i="15"/>
  <c r="BU54" i="15"/>
  <c r="CA54" i="15"/>
  <c r="M55" i="15"/>
  <c r="S55" i="15"/>
  <c r="Y55" i="15"/>
  <c r="AE55" i="15"/>
  <c r="AK55" i="15"/>
  <c r="AQ55" i="15"/>
  <c r="AW55" i="15"/>
  <c r="BC55" i="15"/>
  <c r="BI55" i="15"/>
  <c r="BO55" i="15"/>
  <c r="BU55" i="15"/>
  <c r="CA55" i="15"/>
  <c r="M56" i="15"/>
  <c r="S56" i="15"/>
  <c r="Y56" i="15"/>
  <c r="AE56" i="15"/>
  <c r="AK56" i="15"/>
  <c r="AQ56" i="15"/>
  <c r="AW56" i="15"/>
  <c r="BC56" i="15"/>
  <c r="BI56" i="15"/>
  <c r="BO56" i="15"/>
  <c r="BU56" i="15"/>
  <c r="CA56" i="15"/>
  <c r="M57" i="15"/>
  <c r="S57" i="15"/>
  <c r="Y57" i="15"/>
  <c r="AE57" i="15"/>
  <c r="AK57" i="15"/>
  <c r="AQ57" i="15"/>
  <c r="AW57" i="15"/>
  <c r="BC57" i="15"/>
  <c r="BI57" i="15"/>
  <c r="BO57" i="15"/>
  <c r="BU57" i="15"/>
  <c r="CA57" i="15"/>
  <c r="M58" i="15"/>
  <c r="S58" i="15"/>
  <c r="Y58" i="15"/>
  <c r="AE58" i="15"/>
  <c r="AK58" i="15"/>
  <c r="AQ58" i="15"/>
  <c r="AW58" i="15"/>
  <c r="BC58" i="15"/>
  <c r="BI58" i="15"/>
  <c r="BO58" i="15"/>
  <c r="BU58" i="15"/>
  <c r="CA58" i="15"/>
  <c r="M59" i="15"/>
  <c r="S59" i="15"/>
  <c r="Y59" i="15"/>
  <c r="AE59" i="15"/>
  <c r="AK59" i="15"/>
  <c r="AQ59" i="15"/>
  <c r="AW59" i="15"/>
  <c r="BC59" i="15"/>
  <c r="BI59" i="15"/>
  <c r="BO59" i="15"/>
  <c r="BU59" i="15"/>
  <c r="CA59" i="15"/>
  <c r="M60" i="15"/>
  <c r="S60" i="15"/>
  <c r="Y60" i="15"/>
  <c r="AE60" i="15"/>
  <c r="AK60" i="15"/>
  <c r="AQ60" i="15"/>
  <c r="AW60" i="15"/>
  <c r="BC60" i="15"/>
  <c r="BI60" i="15"/>
  <c r="BO60" i="15"/>
  <c r="BU60" i="15"/>
  <c r="CA60" i="15"/>
  <c r="M61" i="15"/>
  <c r="S61" i="15"/>
  <c r="Y61" i="15"/>
  <c r="AE61" i="15"/>
  <c r="AK61" i="15"/>
  <c r="AQ61" i="15"/>
  <c r="AW61" i="15"/>
  <c r="BC61" i="15"/>
  <c r="BI61" i="15"/>
  <c r="BO61" i="15"/>
  <c r="BU61" i="15"/>
  <c r="CA61" i="15"/>
  <c r="M62" i="15"/>
  <c r="S62" i="15"/>
  <c r="Y62" i="15"/>
  <c r="AE62" i="15"/>
  <c r="AK62" i="15"/>
  <c r="AQ62" i="15"/>
  <c r="AW62" i="15"/>
  <c r="BC62" i="15"/>
  <c r="BI62" i="15"/>
  <c r="BO62" i="15"/>
  <c r="BU62" i="15"/>
  <c r="CA62" i="15"/>
  <c r="M63" i="15"/>
  <c r="S63" i="15"/>
  <c r="Y63" i="15"/>
  <c r="AE63" i="15"/>
  <c r="AK63" i="15"/>
  <c r="AQ63" i="15"/>
  <c r="AW63" i="15"/>
  <c r="BC63" i="15"/>
  <c r="BI63" i="15"/>
  <c r="BO63" i="15"/>
  <c r="BU63" i="15"/>
  <c r="CA63" i="15"/>
  <c r="M64" i="15"/>
  <c r="S64" i="15"/>
  <c r="Y64" i="15"/>
  <c r="AE64" i="15"/>
  <c r="AK64" i="15"/>
  <c r="AQ64" i="15"/>
  <c r="AW64" i="15"/>
  <c r="BC64" i="15"/>
  <c r="BI64" i="15"/>
  <c r="BO64" i="15"/>
  <c r="BU64" i="15"/>
  <c r="CA64" i="15"/>
  <c r="M65" i="15"/>
  <c r="S65" i="15"/>
  <c r="Y65" i="15"/>
  <c r="AE65" i="15"/>
  <c r="AK65" i="15"/>
  <c r="AQ65" i="15"/>
  <c r="AW65" i="15"/>
  <c r="BC65" i="15"/>
  <c r="BI65" i="15"/>
  <c r="BO65" i="15"/>
  <c r="BU65" i="15"/>
  <c r="CA65" i="15"/>
  <c r="M66" i="15"/>
  <c r="S66" i="15"/>
  <c r="Y66" i="15"/>
  <c r="AE66" i="15"/>
  <c r="AK66" i="15"/>
  <c r="AQ66" i="15"/>
  <c r="AW66" i="15"/>
  <c r="BC66" i="15"/>
  <c r="BI66" i="15"/>
  <c r="BO66" i="15"/>
  <c r="BU66" i="15"/>
  <c r="CA66" i="15"/>
  <c r="M67" i="15"/>
  <c r="S67" i="15"/>
  <c r="Y67" i="15"/>
  <c r="AE67" i="15"/>
  <c r="AK67" i="15"/>
  <c r="AQ67" i="15"/>
  <c r="AW67" i="15"/>
  <c r="BC67" i="15"/>
  <c r="BI67" i="15"/>
  <c r="BO67" i="15"/>
  <c r="BU67" i="15"/>
  <c r="CA67" i="15"/>
  <c r="M68" i="15"/>
  <c r="S68" i="15"/>
  <c r="Y68" i="15"/>
  <c r="AE68" i="15"/>
  <c r="AK68" i="15"/>
  <c r="AQ68" i="15"/>
  <c r="AW68" i="15"/>
  <c r="BC68" i="15"/>
  <c r="BI68" i="15"/>
  <c r="BO68" i="15"/>
  <c r="BU68" i="15"/>
  <c r="CA68" i="15"/>
  <c r="M69" i="15"/>
  <c r="S69" i="15"/>
  <c r="Y69" i="15"/>
  <c r="AE69" i="15"/>
  <c r="AK69" i="15"/>
  <c r="AQ69" i="15"/>
  <c r="AW69" i="15"/>
  <c r="BC69" i="15"/>
  <c r="BI69" i="15"/>
  <c r="BO69" i="15"/>
  <c r="BU69" i="15"/>
  <c r="CA69" i="15"/>
  <c r="M70" i="15"/>
  <c r="S70" i="15"/>
  <c r="Y70" i="15"/>
  <c r="AE70" i="15"/>
  <c r="AK70" i="15"/>
  <c r="AQ70" i="15"/>
  <c r="AW70" i="15"/>
  <c r="BC70" i="15"/>
  <c r="BI70" i="15"/>
  <c r="BO70" i="15"/>
  <c r="BU70" i="15"/>
  <c r="CA70" i="15"/>
  <c r="M71" i="15"/>
  <c r="S71" i="15"/>
  <c r="Y71" i="15"/>
  <c r="AE71" i="15"/>
  <c r="AK71" i="15"/>
  <c r="AQ71" i="15"/>
  <c r="AW71" i="15"/>
  <c r="BC71" i="15"/>
  <c r="BI71" i="15"/>
  <c r="BO71" i="15"/>
  <c r="BU71" i="15"/>
  <c r="CA71" i="15"/>
  <c r="M72" i="15"/>
  <c r="S72" i="15"/>
  <c r="Y72" i="15"/>
  <c r="AE72" i="15"/>
  <c r="AK72" i="15"/>
  <c r="AQ72" i="15"/>
  <c r="AW72" i="15"/>
  <c r="BC72" i="15"/>
  <c r="BI72" i="15"/>
  <c r="BO72" i="15"/>
  <c r="BU72" i="15"/>
  <c r="CA72" i="15"/>
  <c r="M73" i="15"/>
  <c r="S73" i="15"/>
  <c r="Y73" i="15"/>
  <c r="AE73" i="15"/>
  <c r="AK73" i="15"/>
  <c r="AQ73" i="15"/>
  <c r="AW73" i="15"/>
  <c r="BC73" i="15"/>
  <c r="BI73" i="15"/>
  <c r="BO73" i="15"/>
  <c r="BU73" i="15"/>
  <c r="CA73" i="15"/>
  <c r="M74" i="15"/>
  <c r="S74" i="15"/>
  <c r="Y74" i="15"/>
  <c r="AE74" i="15"/>
  <c r="AK74" i="15"/>
  <c r="AQ74" i="15"/>
  <c r="AW74" i="15"/>
  <c r="BC74" i="15"/>
  <c r="BI74" i="15"/>
  <c r="BO74" i="15"/>
  <c r="BU74" i="15"/>
  <c r="CA74" i="15"/>
  <c r="M75" i="15"/>
  <c r="S75" i="15"/>
  <c r="Y75" i="15"/>
  <c r="AE75" i="15"/>
  <c r="AK75" i="15"/>
  <c r="AQ75" i="15"/>
  <c r="AW75" i="15"/>
  <c r="BC75" i="15"/>
  <c r="BI75" i="15"/>
  <c r="BO75" i="15"/>
  <c r="BU75" i="15"/>
  <c r="CA75" i="15"/>
  <c r="M76" i="15"/>
  <c r="S76" i="15"/>
  <c r="Y76" i="15"/>
  <c r="AE76" i="15"/>
  <c r="AK76" i="15"/>
  <c r="AQ76" i="15"/>
  <c r="AW76" i="15"/>
  <c r="BC76" i="15"/>
  <c r="BI76" i="15"/>
  <c r="BO76" i="15"/>
  <c r="BU76" i="15"/>
  <c r="CA76" i="15"/>
  <c r="M77" i="15"/>
  <c r="S77" i="15"/>
  <c r="Y77" i="15"/>
  <c r="AE77" i="15"/>
  <c r="AK77" i="15"/>
  <c r="AQ77" i="15"/>
  <c r="AW77" i="15"/>
  <c r="BC77" i="15"/>
  <c r="BI77" i="15"/>
  <c r="BO77" i="15"/>
  <c r="BU77" i="15"/>
  <c r="CA77" i="15"/>
  <c r="M78" i="15"/>
  <c r="S78" i="15"/>
  <c r="Y78" i="15"/>
  <c r="AE78" i="15"/>
  <c r="AK78" i="15"/>
  <c r="AQ78" i="15"/>
  <c r="AW78" i="15"/>
  <c r="BC78" i="15"/>
  <c r="BI78" i="15"/>
  <c r="BO78" i="15"/>
  <c r="BU78" i="15"/>
  <c r="CA78" i="15"/>
  <c r="M79" i="15"/>
  <c r="S79" i="15"/>
  <c r="Y79" i="15"/>
  <c r="AE79" i="15"/>
  <c r="AK79" i="15"/>
  <c r="AQ79" i="15"/>
  <c r="AW79" i="15"/>
  <c r="BC79" i="15"/>
  <c r="BI79" i="15"/>
  <c r="BO79" i="15"/>
  <c r="BU79" i="15"/>
  <c r="CA79" i="15"/>
  <c r="M80" i="15"/>
  <c r="S80" i="15"/>
  <c r="Y80" i="15"/>
  <c r="AE80" i="15"/>
  <c r="AK80" i="15"/>
  <c r="D25" i="15" s="1"/>
  <c r="AQ80" i="15"/>
  <c r="AW80" i="15"/>
  <c r="BC80" i="15"/>
  <c r="BI80" i="15"/>
  <c r="BO80" i="15"/>
  <c r="BU80" i="15"/>
  <c r="CA80" i="15"/>
  <c r="M81" i="15"/>
  <c r="S81" i="15"/>
  <c r="Y81" i="15"/>
  <c r="AE81" i="15"/>
  <c r="AQ81" i="15"/>
  <c r="AW81" i="15"/>
  <c r="BC81" i="15"/>
  <c r="BI81" i="15"/>
  <c r="BO81" i="15"/>
  <c r="BO130" i="15" s="1"/>
  <c r="F26" i="15" s="1"/>
  <c r="BU81" i="15"/>
  <c r="CA81" i="15"/>
  <c r="M82" i="15"/>
  <c r="S82" i="15"/>
  <c r="B26" i="15" s="1"/>
  <c r="Y82" i="15"/>
  <c r="AE82" i="15"/>
  <c r="AQ82" i="15"/>
  <c r="AW82" i="15"/>
  <c r="AW107" i="15" s="1"/>
  <c r="E25" i="15" s="1"/>
  <c r="BC82" i="15"/>
  <c r="BI82" i="15"/>
  <c r="BO82" i="15"/>
  <c r="BU82" i="15"/>
  <c r="CA82" i="15"/>
  <c r="M83" i="15"/>
  <c r="Y83" i="15"/>
  <c r="AE83" i="15"/>
  <c r="AQ83" i="15"/>
  <c r="AW83" i="15"/>
  <c r="BC83" i="15"/>
  <c r="BI83" i="15"/>
  <c r="BO83" i="15"/>
  <c r="BU83" i="15"/>
  <c r="CA83" i="15"/>
  <c r="M84" i="15"/>
  <c r="B25" i="15" s="1"/>
  <c r="Y84" i="15"/>
  <c r="AE84" i="15"/>
  <c r="AQ84" i="15"/>
  <c r="AW84" i="15"/>
  <c r="BC84" i="15"/>
  <c r="BI84" i="15"/>
  <c r="BO84" i="15"/>
  <c r="BU84" i="15"/>
  <c r="CA84" i="15"/>
  <c r="Y85" i="15"/>
  <c r="AE85" i="15"/>
  <c r="AQ85" i="15"/>
  <c r="AW85" i="15"/>
  <c r="BC85" i="15"/>
  <c r="BI85" i="15"/>
  <c r="BO85" i="15"/>
  <c r="BU85" i="15"/>
  <c r="CA85" i="15"/>
  <c r="Y86" i="15"/>
  <c r="AE86" i="15"/>
  <c r="AQ86" i="15"/>
  <c r="AW86" i="15"/>
  <c r="BC86" i="15"/>
  <c r="BI86" i="15"/>
  <c r="BO86" i="15"/>
  <c r="BU86" i="15"/>
  <c r="CA86" i="15"/>
  <c r="Y87" i="15"/>
  <c r="AE87" i="15"/>
  <c r="AQ87" i="15"/>
  <c r="AW87" i="15"/>
  <c r="BC87" i="15"/>
  <c r="BI87" i="15"/>
  <c r="BO87" i="15"/>
  <c r="BU87" i="15"/>
  <c r="CA87" i="15"/>
  <c r="CA114" i="15" s="1"/>
  <c r="G26" i="15" s="1"/>
  <c r="Y88" i="15"/>
  <c r="AE88" i="15"/>
  <c r="AQ88" i="15"/>
  <c r="AW88" i="15"/>
  <c r="BC88" i="15"/>
  <c r="BI88" i="15"/>
  <c r="BO88" i="15"/>
  <c r="BU88" i="15"/>
  <c r="CA88" i="15"/>
  <c r="Y89" i="15"/>
  <c r="AE89" i="15"/>
  <c r="AQ89" i="15"/>
  <c r="AW89" i="15"/>
  <c r="BC89" i="15"/>
  <c r="BI89" i="15"/>
  <c r="BO89" i="15"/>
  <c r="BU89" i="15"/>
  <c r="CA89" i="15"/>
  <c r="Y90" i="15"/>
  <c r="AE90" i="15"/>
  <c r="AQ90" i="15"/>
  <c r="AW90" i="15"/>
  <c r="BC90" i="15"/>
  <c r="BI90" i="15"/>
  <c r="BO90" i="15"/>
  <c r="BU90" i="15"/>
  <c r="CA90" i="15"/>
  <c r="Y91" i="15"/>
  <c r="AE91" i="15"/>
  <c r="AQ91" i="15"/>
  <c r="AW91" i="15"/>
  <c r="BC91" i="15"/>
  <c r="BI91" i="15"/>
  <c r="BO91" i="15"/>
  <c r="BU91" i="15"/>
  <c r="CA91" i="15"/>
  <c r="AQ92" i="15"/>
  <c r="AW92" i="15"/>
  <c r="BC92" i="15"/>
  <c r="BI92" i="15"/>
  <c r="BO92" i="15"/>
  <c r="BU92" i="15"/>
  <c r="CA92" i="15"/>
  <c r="AQ93" i="15"/>
  <c r="AW93" i="15"/>
  <c r="BC93" i="15"/>
  <c r="BI93" i="15"/>
  <c r="BO93" i="15"/>
  <c r="BU93" i="15"/>
  <c r="CA93" i="15"/>
  <c r="AQ94" i="15"/>
  <c r="AW94" i="15"/>
  <c r="BC94" i="15"/>
  <c r="BI94" i="15"/>
  <c r="BO94" i="15"/>
  <c r="BU94" i="15"/>
  <c r="CA94" i="15"/>
  <c r="AQ95" i="15"/>
  <c r="AW95" i="15"/>
  <c r="BC95" i="15"/>
  <c r="BI95" i="15"/>
  <c r="BO95" i="15"/>
  <c r="BU95" i="15"/>
  <c r="CA95" i="15"/>
  <c r="AQ96" i="15"/>
  <c r="AW96" i="15"/>
  <c r="BC96" i="15"/>
  <c r="BI96" i="15"/>
  <c r="BO96" i="15"/>
  <c r="BU96" i="15"/>
  <c r="CA96" i="15"/>
  <c r="AW97" i="15"/>
  <c r="BC97" i="15"/>
  <c r="BI97" i="15"/>
  <c r="BO97" i="15"/>
  <c r="BU97" i="15"/>
  <c r="CA97" i="15"/>
  <c r="AW98" i="15"/>
  <c r="BC98" i="15"/>
  <c r="BI98" i="15"/>
  <c r="BO98" i="15"/>
  <c r="BU98" i="15"/>
  <c r="CA98" i="15"/>
  <c r="AW99" i="15"/>
  <c r="BC99" i="15"/>
  <c r="BI99" i="15"/>
  <c r="BO99" i="15"/>
  <c r="BU99" i="15"/>
  <c r="CA99" i="15"/>
  <c r="AW100" i="15"/>
  <c r="BC100" i="15"/>
  <c r="BI100" i="15"/>
  <c r="BO100" i="15"/>
  <c r="CA100" i="15"/>
  <c r="AW101" i="15"/>
  <c r="BC101" i="15"/>
  <c r="BI101" i="15"/>
  <c r="BO101" i="15"/>
  <c r="CA101" i="15"/>
  <c r="AW102" i="15"/>
  <c r="BC102" i="15"/>
  <c r="BI102" i="15"/>
  <c r="BO102" i="15"/>
  <c r="CA102" i="15"/>
  <c r="AW103" i="15"/>
  <c r="BC103" i="15"/>
  <c r="BI103" i="15"/>
  <c r="BO103" i="15"/>
  <c r="CA103" i="15"/>
  <c r="AW104" i="15"/>
  <c r="BC104" i="15"/>
  <c r="BI104" i="15"/>
  <c r="BO104" i="15"/>
  <c r="CA104" i="15"/>
  <c r="AW105" i="15"/>
  <c r="BC105" i="15"/>
  <c r="BO105" i="15"/>
  <c r="CA105" i="15"/>
  <c r="AW106" i="15"/>
  <c r="BC106" i="15"/>
  <c r="BO106" i="15"/>
  <c r="CA106" i="15"/>
  <c r="BC107" i="15"/>
  <c r="BO107" i="15"/>
  <c r="CA107" i="15"/>
  <c r="BC108" i="15"/>
  <c r="BO108" i="15"/>
  <c r="CA108" i="15"/>
  <c r="BC109" i="15"/>
  <c r="BO109" i="15"/>
  <c r="CA109" i="15"/>
  <c r="BC110" i="15"/>
  <c r="BO110" i="15"/>
  <c r="CA110" i="15"/>
  <c r="BC111" i="15"/>
  <c r="BO111" i="15"/>
  <c r="CA111" i="15"/>
  <c r="BC112" i="15"/>
  <c r="BO112" i="15"/>
  <c r="CA112" i="15"/>
  <c r="BC113" i="15"/>
  <c r="BO113" i="15"/>
  <c r="CA113" i="15"/>
  <c r="BC114" i="15"/>
  <c r="BO114" i="15"/>
  <c r="BC115" i="15"/>
  <c r="BO115" i="15"/>
  <c r="BC116" i="15"/>
  <c r="BO116" i="15"/>
  <c r="BC117" i="15"/>
  <c r="BO117" i="15"/>
  <c r="BO118" i="15"/>
  <c r="BO119" i="15"/>
  <c r="BO120" i="15"/>
  <c r="BO121" i="15"/>
  <c r="BO122" i="15"/>
  <c r="BO123" i="15"/>
  <c r="BO124" i="15"/>
  <c r="BO125" i="15"/>
  <c r="BO126" i="15"/>
  <c r="BO127" i="15"/>
  <c r="BO128" i="15"/>
  <c r="BO129" i="15"/>
  <c r="D2" i="14"/>
  <c r="C4" i="14"/>
  <c r="I5" i="14"/>
  <c r="J6" i="14" s="1"/>
  <c r="B2" i="14" s="1"/>
  <c r="J5" i="14"/>
  <c r="N5" i="14"/>
  <c r="O6" i="14" s="1"/>
  <c r="C2" i="14" s="1"/>
  <c r="O5" i="14"/>
  <c r="S5" i="14"/>
  <c r="T6" i="14" s="1"/>
  <c r="T5" i="14"/>
  <c r="I12" i="14"/>
  <c r="J12" i="14"/>
  <c r="J13" i="14" s="1"/>
  <c r="B3" i="14" s="1"/>
  <c r="N12" i="14"/>
  <c r="O12" i="14"/>
  <c r="S12" i="14"/>
  <c r="T12" i="14"/>
  <c r="O13" i="14"/>
  <c r="C3" i="14" s="1"/>
  <c r="I19" i="14"/>
  <c r="J19" i="14"/>
  <c r="J20" i="14" s="1"/>
  <c r="B4" i="14" s="1"/>
  <c r="N19" i="14"/>
  <c r="O20" i="14" s="1"/>
  <c r="O19" i="14"/>
  <c r="S19" i="14"/>
  <c r="T19" i="14"/>
  <c r="T20" i="14" s="1"/>
  <c r="D4" i="14" s="1"/>
  <c r="K29" i="14"/>
  <c r="Q29" i="14"/>
  <c r="W29" i="14"/>
  <c r="AC29" i="14"/>
  <c r="AI29" i="14"/>
  <c r="AO29" i="14"/>
  <c r="AU29" i="14"/>
  <c r="BA29" i="14"/>
  <c r="BG29" i="14"/>
  <c r="K30" i="14"/>
  <c r="Q30" i="14"/>
  <c r="W30" i="14"/>
  <c r="AC30" i="14"/>
  <c r="AI30" i="14"/>
  <c r="AO30" i="14"/>
  <c r="AU30" i="14"/>
  <c r="BA30" i="14"/>
  <c r="BG30" i="14"/>
  <c r="K31" i="14"/>
  <c r="Q31" i="14"/>
  <c r="W31" i="14"/>
  <c r="AC31" i="14"/>
  <c r="AI31" i="14"/>
  <c r="AO31" i="14"/>
  <c r="AU31" i="14"/>
  <c r="BA31" i="14"/>
  <c r="BG31" i="14"/>
  <c r="K32" i="14"/>
  <c r="Q32" i="14"/>
  <c r="W32" i="14"/>
  <c r="AC32" i="14"/>
  <c r="AI32" i="14"/>
  <c r="AO32" i="14"/>
  <c r="AU32" i="14"/>
  <c r="BA32" i="14"/>
  <c r="BG32" i="14"/>
  <c r="K33" i="14"/>
  <c r="Q33" i="14"/>
  <c r="W33" i="14"/>
  <c r="AC33" i="14"/>
  <c r="AI33" i="14"/>
  <c r="AO33" i="14"/>
  <c r="AU33" i="14"/>
  <c r="BA33" i="14"/>
  <c r="BG33" i="14"/>
  <c r="K34" i="14"/>
  <c r="Q34" i="14"/>
  <c r="W34" i="14"/>
  <c r="AC34" i="14"/>
  <c r="AI34" i="14"/>
  <c r="AO34" i="14"/>
  <c r="AU34" i="14"/>
  <c r="BA34" i="14"/>
  <c r="BA132" i="14" s="1"/>
  <c r="D29" i="14" s="1"/>
  <c r="BG34" i="14"/>
  <c r="K35" i="14"/>
  <c r="Q35" i="14"/>
  <c r="W35" i="14"/>
  <c r="AC35" i="14"/>
  <c r="AI35" i="14"/>
  <c r="AO35" i="14"/>
  <c r="AU35" i="14"/>
  <c r="BA35" i="14"/>
  <c r="BG35" i="14"/>
  <c r="K36" i="14"/>
  <c r="Q36" i="14"/>
  <c r="Q107" i="14" s="1"/>
  <c r="B29" i="14" s="1"/>
  <c r="W36" i="14"/>
  <c r="AC36" i="14"/>
  <c r="AI36" i="14"/>
  <c r="AO36" i="14"/>
  <c r="AU36" i="14"/>
  <c r="BA36" i="14"/>
  <c r="BG36" i="14"/>
  <c r="K37" i="14"/>
  <c r="K86" i="14" s="1"/>
  <c r="B28" i="14" s="1"/>
  <c r="Q37" i="14"/>
  <c r="W37" i="14"/>
  <c r="AC37" i="14"/>
  <c r="AI37" i="14"/>
  <c r="AI101" i="14" s="1"/>
  <c r="C29" i="14" s="1"/>
  <c r="AO37" i="14"/>
  <c r="AU37" i="14"/>
  <c r="BA37" i="14"/>
  <c r="BG37" i="14"/>
  <c r="K38" i="14"/>
  <c r="Q38" i="14"/>
  <c r="W38" i="14"/>
  <c r="AC38" i="14"/>
  <c r="AI38" i="14"/>
  <c r="AO38" i="14"/>
  <c r="AU38" i="14"/>
  <c r="BA38" i="14"/>
  <c r="BG38" i="14"/>
  <c r="K39" i="14"/>
  <c r="Q39" i="14"/>
  <c r="W39" i="14"/>
  <c r="AC39" i="14"/>
  <c r="AI39" i="14"/>
  <c r="AO39" i="14"/>
  <c r="AU39" i="14"/>
  <c r="BA39" i="14"/>
  <c r="BG39" i="14"/>
  <c r="K40" i="14"/>
  <c r="Q40" i="14"/>
  <c r="W40" i="14"/>
  <c r="AC40" i="14"/>
  <c r="AI40" i="14"/>
  <c r="AO40" i="14"/>
  <c r="AU40" i="14"/>
  <c r="BA40" i="14"/>
  <c r="BG40" i="14"/>
  <c r="K41" i="14"/>
  <c r="Q41" i="14"/>
  <c r="W41" i="14"/>
  <c r="AC41" i="14"/>
  <c r="AI41" i="14"/>
  <c r="AO41" i="14"/>
  <c r="AU41" i="14"/>
  <c r="BA41" i="14"/>
  <c r="BG41" i="14"/>
  <c r="K42" i="14"/>
  <c r="Q42" i="14"/>
  <c r="W42" i="14"/>
  <c r="AC42" i="14"/>
  <c r="AI42" i="14"/>
  <c r="AO42" i="14"/>
  <c r="AU42" i="14"/>
  <c r="BA42" i="14"/>
  <c r="BG42" i="14"/>
  <c r="K43" i="14"/>
  <c r="Q43" i="14"/>
  <c r="W43" i="14"/>
  <c r="AC43" i="14"/>
  <c r="AI43" i="14"/>
  <c r="AO43" i="14"/>
  <c r="AU43" i="14"/>
  <c r="BA43" i="14"/>
  <c r="BG43" i="14"/>
  <c r="K44" i="14"/>
  <c r="Q44" i="14"/>
  <c r="W44" i="14"/>
  <c r="AC44" i="14"/>
  <c r="AI44" i="14"/>
  <c r="AO44" i="14"/>
  <c r="AU44" i="14"/>
  <c r="BA44" i="14"/>
  <c r="BG44" i="14"/>
  <c r="K45" i="14"/>
  <c r="Q45" i="14"/>
  <c r="W45" i="14"/>
  <c r="AC45" i="14"/>
  <c r="AI45" i="14"/>
  <c r="AO45" i="14"/>
  <c r="AU45" i="14"/>
  <c r="BA45" i="14"/>
  <c r="BG45" i="14"/>
  <c r="K46" i="14"/>
  <c r="Q46" i="14"/>
  <c r="W46" i="14"/>
  <c r="AC46" i="14"/>
  <c r="AI46" i="14"/>
  <c r="AO46" i="14"/>
  <c r="AU46" i="14"/>
  <c r="BA46" i="14"/>
  <c r="BG46" i="14"/>
  <c r="K47" i="14"/>
  <c r="Q47" i="14"/>
  <c r="W47" i="14"/>
  <c r="AC47" i="14"/>
  <c r="AI47" i="14"/>
  <c r="AO47" i="14"/>
  <c r="AU47" i="14"/>
  <c r="BA47" i="14"/>
  <c r="BG47" i="14"/>
  <c r="K48" i="14"/>
  <c r="Q48" i="14"/>
  <c r="W48" i="14"/>
  <c r="AC48" i="14"/>
  <c r="AI48" i="14"/>
  <c r="AO48" i="14"/>
  <c r="AU48" i="14"/>
  <c r="BA48" i="14"/>
  <c r="BG48" i="14"/>
  <c r="K49" i="14"/>
  <c r="Q49" i="14"/>
  <c r="W49" i="14"/>
  <c r="AC49" i="14"/>
  <c r="AI49" i="14"/>
  <c r="AO49" i="14"/>
  <c r="AU49" i="14"/>
  <c r="BA49" i="14"/>
  <c r="BG49" i="14"/>
  <c r="K50" i="14"/>
  <c r="Q50" i="14"/>
  <c r="W50" i="14"/>
  <c r="AC50" i="14"/>
  <c r="AI50" i="14"/>
  <c r="AO50" i="14"/>
  <c r="AU50" i="14"/>
  <c r="BA50" i="14"/>
  <c r="BG50" i="14"/>
  <c r="K51" i="14"/>
  <c r="Q51" i="14"/>
  <c r="W51" i="14"/>
  <c r="AC51" i="14"/>
  <c r="AI51" i="14"/>
  <c r="AO51" i="14"/>
  <c r="AU51" i="14"/>
  <c r="BA51" i="14"/>
  <c r="BG51" i="14"/>
  <c r="K52" i="14"/>
  <c r="Q52" i="14"/>
  <c r="W52" i="14"/>
  <c r="AC52" i="14"/>
  <c r="AI52" i="14"/>
  <c r="AO52" i="14"/>
  <c r="AU52" i="14"/>
  <c r="BA52" i="14"/>
  <c r="BG52" i="14"/>
  <c r="K53" i="14"/>
  <c r="Q53" i="14"/>
  <c r="W53" i="14"/>
  <c r="AC53" i="14"/>
  <c r="AI53" i="14"/>
  <c r="AO53" i="14"/>
  <c r="AU53" i="14"/>
  <c r="BA53" i="14"/>
  <c r="BG53" i="14"/>
  <c r="K54" i="14"/>
  <c r="Q54" i="14"/>
  <c r="W54" i="14"/>
  <c r="AC54" i="14"/>
  <c r="AI54" i="14"/>
  <c r="AO54" i="14"/>
  <c r="AU54" i="14"/>
  <c r="BA54" i="14"/>
  <c r="BG54" i="14"/>
  <c r="K55" i="14"/>
  <c r="Q55" i="14"/>
  <c r="W55" i="14"/>
  <c r="AC55" i="14"/>
  <c r="AI55" i="14"/>
  <c r="AO55" i="14"/>
  <c r="AU55" i="14"/>
  <c r="BA55" i="14"/>
  <c r="BG55" i="14"/>
  <c r="K56" i="14"/>
  <c r="Q56" i="14"/>
  <c r="W56" i="14"/>
  <c r="AC56" i="14"/>
  <c r="AI56" i="14"/>
  <c r="AO56" i="14"/>
  <c r="AU56" i="14"/>
  <c r="BA56" i="14"/>
  <c r="BG56" i="14"/>
  <c r="K57" i="14"/>
  <c r="Q57" i="14"/>
  <c r="W57" i="14"/>
  <c r="AC57" i="14"/>
  <c r="AI57" i="14"/>
  <c r="AO57" i="14"/>
  <c r="AU57" i="14"/>
  <c r="BA57" i="14"/>
  <c r="BG57" i="14"/>
  <c r="K58" i="14"/>
  <c r="Q58" i="14"/>
  <c r="W58" i="14"/>
  <c r="AC58" i="14"/>
  <c r="AI58" i="14"/>
  <c r="AO58" i="14"/>
  <c r="AU58" i="14"/>
  <c r="BA58" i="14"/>
  <c r="BG58" i="14"/>
  <c r="K59" i="14"/>
  <c r="Q59" i="14"/>
  <c r="W59" i="14"/>
  <c r="AC59" i="14"/>
  <c r="AI59" i="14"/>
  <c r="AO59" i="14"/>
  <c r="AU59" i="14"/>
  <c r="BA59" i="14"/>
  <c r="BG59" i="14"/>
  <c r="K60" i="14"/>
  <c r="Q60" i="14"/>
  <c r="W60" i="14"/>
  <c r="AC60" i="14"/>
  <c r="AI60" i="14"/>
  <c r="AO60" i="14"/>
  <c r="AU60" i="14"/>
  <c r="BA60" i="14"/>
  <c r="BG60" i="14"/>
  <c r="K61" i="14"/>
  <c r="Q61" i="14"/>
  <c r="W61" i="14"/>
  <c r="AC61" i="14"/>
  <c r="AI61" i="14"/>
  <c r="AO61" i="14"/>
  <c r="AU61" i="14"/>
  <c r="BA61" i="14"/>
  <c r="BG61" i="14"/>
  <c r="K62" i="14"/>
  <c r="Q62" i="14"/>
  <c r="W62" i="14"/>
  <c r="AC62" i="14"/>
  <c r="AI62" i="14"/>
  <c r="AO62" i="14"/>
  <c r="AU62" i="14"/>
  <c r="BA62" i="14"/>
  <c r="BG62" i="14"/>
  <c r="K63" i="14"/>
  <c r="Q63" i="14"/>
  <c r="W63" i="14"/>
  <c r="AC63" i="14"/>
  <c r="AI63" i="14"/>
  <c r="AO63" i="14"/>
  <c r="AU63" i="14"/>
  <c r="BA63" i="14"/>
  <c r="BG63" i="14"/>
  <c r="K64" i="14"/>
  <c r="Q64" i="14"/>
  <c r="W64" i="14"/>
  <c r="AC64" i="14"/>
  <c r="AI64" i="14"/>
  <c r="AO64" i="14"/>
  <c r="AU64" i="14"/>
  <c r="BA64" i="14"/>
  <c r="BG64" i="14"/>
  <c r="K65" i="14"/>
  <c r="Q65" i="14"/>
  <c r="W65" i="14"/>
  <c r="AC65" i="14"/>
  <c r="AI65" i="14"/>
  <c r="AO65" i="14"/>
  <c r="AU65" i="14"/>
  <c r="BA65" i="14"/>
  <c r="BG65" i="14"/>
  <c r="K66" i="14"/>
  <c r="Q66" i="14"/>
  <c r="W66" i="14"/>
  <c r="AC66" i="14"/>
  <c r="AI66" i="14"/>
  <c r="AO66" i="14"/>
  <c r="AU66" i="14"/>
  <c r="BA66" i="14"/>
  <c r="BG66" i="14"/>
  <c r="K67" i="14"/>
  <c r="Q67" i="14"/>
  <c r="W67" i="14"/>
  <c r="AC67" i="14"/>
  <c r="AI67" i="14"/>
  <c r="AO67" i="14"/>
  <c r="AU67" i="14"/>
  <c r="BA67" i="14"/>
  <c r="BG67" i="14"/>
  <c r="K68" i="14"/>
  <c r="Q68" i="14"/>
  <c r="W68" i="14"/>
  <c r="AC68" i="14"/>
  <c r="AI68" i="14"/>
  <c r="AO68" i="14"/>
  <c r="AU68" i="14"/>
  <c r="BA68" i="14"/>
  <c r="BG68" i="14"/>
  <c r="K69" i="14"/>
  <c r="Q69" i="14"/>
  <c r="W69" i="14"/>
  <c r="AC69" i="14"/>
  <c r="AI69" i="14"/>
  <c r="AO69" i="14"/>
  <c r="AU69" i="14"/>
  <c r="BA69" i="14"/>
  <c r="BG69" i="14"/>
  <c r="K70" i="14"/>
  <c r="Q70" i="14"/>
  <c r="W70" i="14"/>
  <c r="AC70" i="14"/>
  <c r="AI70" i="14"/>
  <c r="AO70" i="14"/>
  <c r="AU70" i="14"/>
  <c r="BA70" i="14"/>
  <c r="BG70" i="14"/>
  <c r="K71" i="14"/>
  <c r="Q71" i="14"/>
  <c r="W71" i="14"/>
  <c r="AC71" i="14"/>
  <c r="AI71" i="14"/>
  <c r="AO71" i="14"/>
  <c r="AU71" i="14"/>
  <c r="BA71" i="14"/>
  <c r="BG71" i="14"/>
  <c r="K72" i="14"/>
  <c r="Q72" i="14"/>
  <c r="W72" i="14"/>
  <c r="AC72" i="14"/>
  <c r="AI72" i="14"/>
  <c r="AO72" i="14"/>
  <c r="AU72" i="14"/>
  <c r="BA72" i="14"/>
  <c r="BG72" i="14"/>
  <c r="K73" i="14"/>
  <c r="Q73" i="14"/>
  <c r="W73" i="14"/>
  <c r="AC73" i="14"/>
  <c r="AI73" i="14"/>
  <c r="AO73" i="14"/>
  <c r="AU73" i="14"/>
  <c r="BA73" i="14"/>
  <c r="BG73" i="14"/>
  <c r="K74" i="14"/>
  <c r="Q74" i="14"/>
  <c r="W74" i="14"/>
  <c r="AC74" i="14"/>
  <c r="AI74" i="14"/>
  <c r="AO74" i="14"/>
  <c r="AU74" i="14"/>
  <c r="BA74" i="14"/>
  <c r="BG74" i="14"/>
  <c r="K75" i="14"/>
  <c r="Q75" i="14"/>
  <c r="W75" i="14"/>
  <c r="AC75" i="14"/>
  <c r="AI75" i="14"/>
  <c r="AO75" i="14"/>
  <c r="AU75" i="14"/>
  <c r="BA75" i="14"/>
  <c r="BG75" i="14"/>
  <c r="K76" i="14"/>
  <c r="Q76" i="14"/>
  <c r="W76" i="14"/>
  <c r="AC76" i="14"/>
  <c r="AI76" i="14"/>
  <c r="AO76" i="14"/>
  <c r="AU76" i="14"/>
  <c r="BA76" i="14"/>
  <c r="BG76" i="14"/>
  <c r="K77" i="14"/>
  <c r="Q77" i="14"/>
  <c r="W77" i="14"/>
  <c r="AC77" i="14"/>
  <c r="AI77" i="14"/>
  <c r="AO77" i="14"/>
  <c r="AU77" i="14"/>
  <c r="BA77" i="14"/>
  <c r="BG77" i="14"/>
  <c r="BG112" i="14" s="1"/>
  <c r="D30" i="14" s="1"/>
  <c r="K78" i="14"/>
  <c r="Q78" i="14"/>
  <c r="W78" i="14"/>
  <c r="AC78" i="14"/>
  <c r="AI78" i="14"/>
  <c r="AO78" i="14"/>
  <c r="AU78" i="14"/>
  <c r="BA78" i="14"/>
  <c r="BG78" i="14"/>
  <c r="K79" i="14"/>
  <c r="Q79" i="14"/>
  <c r="W79" i="14"/>
  <c r="AC79" i="14"/>
  <c r="AI79" i="14"/>
  <c r="AO79" i="14"/>
  <c r="AU79" i="14"/>
  <c r="BA79" i="14"/>
  <c r="BG79" i="14"/>
  <c r="K80" i="14"/>
  <c r="Q80" i="14"/>
  <c r="W80" i="14"/>
  <c r="AC80" i="14"/>
  <c r="AI80" i="14"/>
  <c r="AO80" i="14"/>
  <c r="AO115" i="14" s="1"/>
  <c r="C30" i="14" s="1"/>
  <c r="AU80" i="14"/>
  <c r="BA80" i="14"/>
  <c r="BG80" i="14"/>
  <c r="K81" i="14"/>
  <c r="Q81" i="14"/>
  <c r="W81" i="14"/>
  <c r="AC81" i="14"/>
  <c r="AI81" i="14"/>
  <c r="AO81" i="14"/>
  <c r="AU81" i="14"/>
  <c r="BA81" i="14"/>
  <c r="BG81" i="14"/>
  <c r="K82" i="14"/>
  <c r="Q82" i="14"/>
  <c r="W82" i="14"/>
  <c r="AC82" i="14"/>
  <c r="AI82" i="14"/>
  <c r="AO82" i="14"/>
  <c r="AU82" i="14"/>
  <c r="BA82" i="14"/>
  <c r="BG82" i="14"/>
  <c r="K83" i="14"/>
  <c r="Q83" i="14"/>
  <c r="W83" i="14"/>
  <c r="AC83" i="14"/>
  <c r="AI83" i="14"/>
  <c r="AO83" i="14"/>
  <c r="AU83" i="14"/>
  <c r="BA83" i="14"/>
  <c r="BG83" i="14"/>
  <c r="K84" i="14"/>
  <c r="Q84" i="14"/>
  <c r="W84" i="14"/>
  <c r="AC84" i="14"/>
  <c r="AI84" i="14"/>
  <c r="AO84" i="14"/>
  <c r="AU84" i="14"/>
  <c r="BA84" i="14"/>
  <c r="BG84" i="14"/>
  <c r="K85" i="14"/>
  <c r="Q85" i="14"/>
  <c r="W85" i="14"/>
  <c r="AC85" i="14"/>
  <c r="AI85" i="14"/>
  <c r="AO85" i="14"/>
  <c r="AU85" i="14"/>
  <c r="BA85" i="14"/>
  <c r="BG85" i="14"/>
  <c r="Q86" i="14"/>
  <c r="W86" i="14"/>
  <c r="AC86" i="14"/>
  <c r="AI86" i="14"/>
  <c r="AO86" i="14"/>
  <c r="AU86" i="14"/>
  <c r="BA86" i="14"/>
  <c r="BG86" i="14"/>
  <c r="Q87" i="14"/>
  <c r="W87" i="14"/>
  <c r="AC87" i="14"/>
  <c r="AI87" i="14"/>
  <c r="AO87" i="14"/>
  <c r="AU87" i="14"/>
  <c r="BA87" i="14"/>
  <c r="BG87" i="14"/>
  <c r="Q88" i="14"/>
  <c r="W88" i="14"/>
  <c r="AC88" i="14"/>
  <c r="AI88" i="14"/>
  <c r="AO88" i="14"/>
  <c r="AU88" i="14"/>
  <c r="BA88" i="14"/>
  <c r="BG88" i="14"/>
  <c r="Q89" i="14"/>
  <c r="W89" i="14"/>
  <c r="AC89" i="14"/>
  <c r="AC141" i="14" s="1"/>
  <c r="C28" i="14" s="1"/>
  <c r="AI89" i="14"/>
  <c r="AO89" i="14"/>
  <c r="AU89" i="14"/>
  <c r="BA89" i="14"/>
  <c r="BG89" i="14"/>
  <c r="Q90" i="14"/>
  <c r="W90" i="14"/>
  <c r="AC90" i="14"/>
  <c r="AI90" i="14"/>
  <c r="AO90" i="14"/>
  <c r="AU90" i="14"/>
  <c r="BA90" i="14"/>
  <c r="BG90" i="14"/>
  <c r="Q91" i="14"/>
  <c r="W91" i="14"/>
  <c r="AC91" i="14"/>
  <c r="AI91" i="14"/>
  <c r="AO91" i="14"/>
  <c r="AU91" i="14"/>
  <c r="BA91" i="14"/>
  <c r="BG91" i="14"/>
  <c r="Q92" i="14"/>
  <c r="W92" i="14"/>
  <c r="AC92" i="14"/>
  <c r="AI92" i="14"/>
  <c r="AO92" i="14"/>
  <c r="AU92" i="14"/>
  <c r="BA92" i="14"/>
  <c r="BG92" i="14"/>
  <c r="Q93" i="14"/>
  <c r="W93" i="14"/>
  <c r="AC93" i="14"/>
  <c r="AI93" i="14"/>
  <c r="AO93" i="14"/>
  <c r="AU93" i="14"/>
  <c r="BA93" i="14"/>
  <c r="BG93" i="14"/>
  <c r="Q94" i="14"/>
  <c r="W94" i="14"/>
  <c r="AC94" i="14"/>
  <c r="AI94" i="14"/>
  <c r="AO94" i="14"/>
  <c r="AU94" i="14"/>
  <c r="BA94" i="14"/>
  <c r="BG94" i="14"/>
  <c r="Q95" i="14"/>
  <c r="W95" i="14"/>
  <c r="AC95" i="14"/>
  <c r="AI95" i="14"/>
  <c r="AO95" i="14"/>
  <c r="AU95" i="14"/>
  <c r="BA95" i="14"/>
  <c r="BG95" i="14"/>
  <c r="Q96" i="14"/>
  <c r="W96" i="14"/>
  <c r="AC96" i="14"/>
  <c r="AI96" i="14"/>
  <c r="AO96" i="14"/>
  <c r="AU96" i="14"/>
  <c r="BA96" i="14"/>
  <c r="BG96" i="14"/>
  <c r="Q97" i="14"/>
  <c r="W97" i="14"/>
  <c r="AC97" i="14"/>
  <c r="AI97" i="14"/>
  <c r="AO97" i="14"/>
  <c r="AU97" i="14"/>
  <c r="BA97" i="14"/>
  <c r="BG97" i="14"/>
  <c r="Q98" i="14"/>
  <c r="W98" i="14"/>
  <c r="AC98" i="14"/>
  <c r="AI98" i="14"/>
  <c r="AO98" i="14"/>
  <c r="AU98" i="14"/>
  <c r="BA98" i="14"/>
  <c r="BG98" i="14"/>
  <c r="Q99" i="14"/>
  <c r="W99" i="14"/>
  <c r="AC99" i="14"/>
  <c r="AI99" i="14"/>
  <c r="AO99" i="14"/>
  <c r="AU99" i="14"/>
  <c r="BA99" i="14"/>
  <c r="BG99" i="14"/>
  <c r="Q100" i="14"/>
  <c r="W100" i="14"/>
  <c r="AC100" i="14"/>
  <c r="AI100" i="14"/>
  <c r="AO100" i="14"/>
  <c r="AU100" i="14"/>
  <c r="BA100" i="14"/>
  <c r="BG100" i="14"/>
  <c r="Q101" i="14"/>
  <c r="W101" i="14"/>
  <c r="AC101" i="14"/>
  <c r="AO101" i="14"/>
  <c r="AU101" i="14"/>
  <c r="BA101" i="14"/>
  <c r="BG101" i="14"/>
  <c r="Q102" i="14"/>
  <c r="W102" i="14"/>
  <c r="AC102" i="14"/>
  <c r="AO102" i="14"/>
  <c r="AU102" i="14"/>
  <c r="BA102" i="14"/>
  <c r="BG102" i="14"/>
  <c r="Q103" i="14"/>
  <c r="W103" i="14"/>
  <c r="AC103" i="14"/>
  <c r="AO103" i="14"/>
  <c r="AU103" i="14"/>
  <c r="BA103" i="14"/>
  <c r="BG103" i="14"/>
  <c r="Q104" i="14"/>
  <c r="W104" i="14"/>
  <c r="AC104" i="14"/>
  <c r="AO104" i="14"/>
  <c r="AU104" i="14"/>
  <c r="BA104" i="14"/>
  <c r="BG104" i="14"/>
  <c r="Q105" i="14"/>
  <c r="W105" i="14"/>
  <c r="AC105" i="14"/>
  <c r="AO105" i="14"/>
  <c r="AU105" i="14"/>
  <c r="BA105" i="14"/>
  <c r="BG105" i="14"/>
  <c r="Q106" i="14"/>
  <c r="W106" i="14"/>
  <c r="AC106" i="14"/>
  <c r="AO106" i="14"/>
  <c r="AU106" i="14"/>
  <c r="BA106" i="14"/>
  <c r="BG106" i="14"/>
  <c r="AC107" i="14"/>
  <c r="AO107" i="14"/>
  <c r="AU107" i="14"/>
  <c r="BA107" i="14"/>
  <c r="BG107" i="14"/>
  <c r="AC108" i="14"/>
  <c r="AO108" i="14"/>
  <c r="BA108" i="14"/>
  <c r="BG108" i="14"/>
  <c r="AC109" i="14"/>
  <c r="AO109" i="14"/>
  <c r="BA109" i="14"/>
  <c r="BG109" i="14"/>
  <c r="AC110" i="14"/>
  <c r="AO110" i="14"/>
  <c r="BA110" i="14"/>
  <c r="BG110" i="14"/>
  <c r="AC111" i="14"/>
  <c r="AO111" i="14"/>
  <c r="BA111" i="14"/>
  <c r="BG111" i="14"/>
  <c r="AC112" i="14"/>
  <c r="AO112" i="14"/>
  <c r="BA112" i="14"/>
  <c r="AC113" i="14"/>
  <c r="AO113" i="14"/>
  <c r="BA113" i="14"/>
  <c r="AC114" i="14"/>
  <c r="AO114" i="14"/>
  <c r="BA114" i="14"/>
  <c r="AC115" i="14"/>
  <c r="BA115" i="14"/>
  <c r="AC116" i="14"/>
  <c r="BA116" i="14"/>
  <c r="AC117" i="14"/>
  <c r="BA117" i="14"/>
  <c r="AC118" i="14"/>
  <c r="BA118" i="14"/>
  <c r="AC119" i="14"/>
  <c r="BA119" i="14"/>
  <c r="AC120" i="14"/>
  <c r="BA120" i="14"/>
  <c r="AC121" i="14"/>
  <c r="BA121" i="14"/>
  <c r="AC122" i="14"/>
  <c r="BA122" i="14"/>
  <c r="AC123" i="14"/>
  <c r="BA123" i="14"/>
  <c r="AC124" i="14"/>
  <c r="BA124" i="14"/>
  <c r="AC125" i="14"/>
  <c r="BA125" i="14"/>
  <c r="AC126" i="14"/>
  <c r="BA126" i="14"/>
  <c r="AC127" i="14"/>
  <c r="BA127" i="14"/>
  <c r="AC128" i="14"/>
  <c r="BA128" i="14"/>
  <c r="AC129" i="14"/>
  <c r="BA129" i="14"/>
  <c r="AC130" i="14"/>
  <c r="BA130" i="14"/>
  <c r="AC131" i="14"/>
  <c r="BA131" i="14"/>
  <c r="AC132" i="14"/>
  <c r="AC133" i="14"/>
  <c r="AC134" i="14"/>
  <c r="AC135" i="14"/>
  <c r="AC136" i="14"/>
  <c r="AC137" i="14"/>
  <c r="AC138" i="14"/>
  <c r="AC139" i="14"/>
  <c r="AC140" i="14"/>
  <c r="C3" i="13"/>
  <c r="S4" i="13"/>
  <c r="T4" i="13"/>
  <c r="I5" i="13"/>
  <c r="J5" i="13"/>
  <c r="J6" i="13" s="1"/>
  <c r="B2" i="13" s="1"/>
  <c r="N5" i="13"/>
  <c r="O6" i="13" s="1"/>
  <c r="C2" i="13" s="1"/>
  <c r="O5" i="13"/>
  <c r="T5" i="13"/>
  <c r="D2" i="13" s="1"/>
  <c r="S11" i="13"/>
  <c r="T11" i="13"/>
  <c r="I12" i="13"/>
  <c r="J12" i="13"/>
  <c r="N12" i="13"/>
  <c r="O12" i="13"/>
  <c r="T12" i="13"/>
  <c r="D3" i="13" s="1"/>
  <c r="J13" i="13"/>
  <c r="B3" i="13" s="1"/>
  <c r="O13" i="13"/>
  <c r="I19" i="13"/>
  <c r="J19" i="13"/>
  <c r="N19" i="13"/>
  <c r="O20" i="13" s="1"/>
  <c r="C4" i="13" s="1"/>
  <c r="O19" i="13"/>
  <c r="S19" i="13"/>
  <c r="T19" i="13"/>
  <c r="T20" i="13" s="1"/>
  <c r="D4" i="13" s="1"/>
  <c r="J20" i="13"/>
  <c r="B4" i="13" s="1"/>
  <c r="K27" i="13"/>
  <c r="Q27" i="13"/>
  <c r="W27" i="13"/>
  <c r="AC27" i="13"/>
  <c r="AC75" i="13" s="1"/>
  <c r="C26" i="13" s="1"/>
  <c r="AI27" i="13"/>
  <c r="AO27" i="13"/>
  <c r="AU27" i="13"/>
  <c r="AU85" i="13" s="1"/>
  <c r="D26" i="13" s="1"/>
  <c r="BA27" i="13"/>
  <c r="BA56" i="13" s="1"/>
  <c r="D27" i="13" s="1"/>
  <c r="BG27" i="13"/>
  <c r="K28" i="13"/>
  <c r="Q28" i="13"/>
  <c r="W28" i="13"/>
  <c r="AC28" i="13"/>
  <c r="AI28" i="13"/>
  <c r="AO28" i="13"/>
  <c r="AU28" i="13"/>
  <c r="BA28" i="13"/>
  <c r="BG28" i="13"/>
  <c r="K29" i="13"/>
  <c r="Q29" i="13"/>
  <c r="W29" i="13"/>
  <c r="AC29" i="13"/>
  <c r="AI29" i="13"/>
  <c r="AO29" i="13"/>
  <c r="AU29" i="13"/>
  <c r="BA29" i="13"/>
  <c r="BG29" i="13"/>
  <c r="K30" i="13"/>
  <c r="Q30" i="13"/>
  <c r="W30" i="13"/>
  <c r="AC30" i="13"/>
  <c r="AI30" i="13"/>
  <c r="AO30" i="13"/>
  <c r="AU30" i="13"/>
  <c r="BA30" i="13"/>
  <c r="BG30" i="13"/>
  <c r="K31" i="13"/>
  <c r="Q31" i="13"/>
  <c r="W31" i="13"/>
  <c r="AC31" i="13"/>
  <c r="AI31" i="13"/>
  <c r="AO31" i="13"/>
  <c r="AU31" i="13"/>
  <c r="BA31" i="13"/>
  <c r="BG31" i="13"/>
  <c r="K32" i="13"/>
  <c r="K87" i="13" s="1"/>
  <c r="B26" i="13" s="1"/>
  <c r="Q32" i="13"/>
  <c r="W32" i="13"/>
  <c r="AC32" i="13"/>
  <c r="AI32" i="13"/>
  <c r="AI76" i="13" s="1"/>
  <c r="C27" i="13" s="1"/>
  <c r="AO32" i="13"/>
  <c r="AU32" i="13"/>
  <c r="BA32" i="13"/>
  <c r="BG32" i="13"/>
  <c r="K33" i="13"/>
  <c r="Q33" i="13"/>
  <c r="W33" i="13"/>
  <c r="AC33" i="13"/>
  <c r="AI33" i="13"/>
  <c r="AO33" i="13"/>
  <c r="AU33" i="13"/>
  <c r="BA33" i="13"/>
  <c r="BG33" i="13"/>
  <c r="K34" i="13"/>
  <c r="Q34" i="13"/>
  <c r="Q87" i="13" s="1"/>
  <c r="B27" i="13" s="1"/>
  <c r="W34" i="13"/>
  <c r="W87" i="13" s="1"/>
  <c r="B28" i="13" s="1"/>
  <c r="AC34" i="13"/>
  <c r="AI34" i="13"/>
  <c r="AO34" i="13"/>
  <c r="AU34" i="13"/>
  <c r="BA34" i="13"/>
  <c r="BG34" i="13"/>
  <c r="K35" i="13"/>
  <c r="Q35" i="13"/>
  <c r="W35" i="13"/>
  <c r="AC35" i="13"/>
  <c r="AI35" i="13"/>
  <c r="AO35" i="13"/>
  <c r="AU35" i="13"/>
  <c r="BA35" i="13"/>
  <c r="BG35" i="13"/>
  <c r="K36" i="13"/>
  <c r="Q36" i="13"/>
  <c r="W36" i="13"/>
  <c r="AC36" i="13"/>
  <c r="AI36" i="13"/>
  <c r="AO36" i="13"/>
  <c r="AU36" i="13"/>
  <c r="BA36" i="13"/>
  <c r="BG36" i="13"/>
  <c r="K37" i="13"/>
  <c r="Q37" i="13"/>
  <c r="W37" i="13"/>
  <c r="AC37" i="13"/>
  <c r="AI37" i="13"/>
  <c r="AO37" i="13"/>
  <c r="AU37" i="13"/>
  <c r="BA37" i="13"/>
  <c r="BG37" i="13"/>
  <c r="K38" i="13"/>
  <c r="Q38" i="13"/>
  <c r="W38" i="13"/>
  <c r="AC38" i="13"/>
  <c r="AI38" i="13"/>
  <c r="AO38" i="13"/>
  <c r="AU38" i="13"/>
  <c r="BA38" i="13"/>
  <c r="BG38" i="13"/>
  <c r="K39" i="13"/>
  <c r="Q39" i="13"/>
  <c r="W39" i="13"/>
  <c r="AC39" i="13"/>
  <c r="AI39" i="13"/>
  <c r="AO39" i="13"/>
  <c r="AU39" i="13"/>
  <c r="BA39" i="13"/>
  <c r="BG39" i="13"/>
  <c r="K40" i="13"/>
  <c r="Q40" i="13"/>
  <c r="W40" i="13"/>
  <c r="AC40" i="13"/>
  <c r="AI40" i="13"/>
  <c r="AO40" i="13"/>
  <c r="AU40" i="13"/>
  <c r="BA40" i="13"/>
  <c r="BG40" i="13"/>
  <c r="K41" i="13"/>
  <c r="Q41" i="13"/>
  <c r="W41" i="13"/>
  <c r="AC41" i="13"/>
  <c r="AI41" i="13"/>
  <c r="AO41" i="13"/>
  <c r="AU41" i="13"/>
  <c r="BA41" i="13"/>
  <c r="BG41" i="13"/>
  <c r="K42" i="13"/>
  <c r="Q42" i="13"/>
  <c r="W42" i="13"/>
  <c r="AC42" i="13"/>
  <c r="AI42" i="13"/>
  <c r="AO42" i="13"/>
  <c r="AU42" i="13"/>
  <c r="BA42" i="13"/>
  <c r="BG42" i="13"/>
  <c r="K43" i="13"/>
  <c r="Q43" i="13"/>
  <c r="W43" i="13"/>
  <c r="AC43" i="13"/>
  <c r="AI43" i="13"/>
  <c r="AO43" i="13"/>
  <c r="AU43" i="13"/>
  <c r="BA43" i="13"/>
  <c r="BG43" i="13"/>
  <c r="K44" i="13"/>
  <c r="Q44" i="13"/>
  <c r="W44" i="13"/>
  <c r="AC44" i="13"/>
  <c r="AI44" i="13"/>
  <c r="AO44" i="13"/>
  <c r="AU44" i="13"/>
  <c r="BA44" i="13"/>
  <c r="BG44" i="13"/>
  <c r="K45" i="13"/>
  <c r="Q45" i="13"/>
  <c r="W45" i="13"/>
  <c r="AC45" i="13"/>
  <c r="AI45" i="13"/>
  <c r="AO45" i="13"/>
  <c r="AU45" i="13"/>
  <c r="BA45" i="13"/>
  <c r="BG45" i="13"/>
  <c r="K46" i="13"/>
  <c r="Q46" i="13"/>
  <c r="W46" i="13"/>
  <c r="AC46" i="13"/>
  <c r="AI46" i="13"/>
  <c r="AO46" i="13"/>
  <c r="AU46" i="13"/>
  <c r="BA46" i="13"/>
  <c r="BG46" i="13"/>
  <c r="K47" i="13"/>
  <c r="Q47" i="13"/>
  <c r="W47" i="13"/>
  <c r="AC47" i="13"/>
  <c r="AI47" i="13"/>
  <c r="AO47" i="13"/>
  <c r="AU47" i="13"/>
  <c r="BA47" i="13"/>
  <c r="BG47" i="13"/>
  <c r="K48" i="13"/>
  <c r="Q48" i="13"/>
  <c r="W48" i="13"/>
  <c r="AC48" i="13"/>
  <c r="AI48" i="13"/>
  <c r="AO48" i="13"/>
  <c r="AU48" i="13"/>
  <c r="BA48" i="13"/>
  <c r="BG48" i="13"/>
  <c r="K49" i="13"/>
  <c r="Q49" i="13"/>
  <c r="W49" i="13"/>
  <c r="AC49" i="13"/>
  <c r="AI49" i="13"/>
  <c r="AO49" i="13"/>
  <c r="AU49" i="13"/>
  <c r="BA49" i="13"/>
  <c r="BG49" i="13"/>
  <c r="K50" i="13"/>
  <c r="Q50" i="13"/>
  <c r="W50" i="13"/>
  <c r="AC50" i="13"/>
  <c r="AI50" i="13"/>
  <c r="AO50" i="13"/>
  <c r="AU50" i="13"/>
  <c r="BA50" i="13"/>
  <c r="BG50" i="13"/>
  <c r="K51" i="13"/>
  <c r="Q51" i="13"/>
  <c r="W51" i="13"/>
  <c r="AC51" i="13"/>
  <c r="AI51" i="13"/>
  <c r="AO51" i="13"/>
  <c r="AU51" i="13"/>
  <c r="BA51" i="13"/>
  <c r="BG51" i="13"/>
  <c r="K52" i="13"/>
  <c r="Q52" i="13"/>
  <c r="W52" i="13"/>
  <c r="AC52" i="13"/>
  <c r="AI52" i="13"/>
  <c r="AO52" i="13"/>
  <c r="AU52" i="13"/>
  <c r="BA52" i="13"/>
  <c r="BG52" i="13"/>
  <c r="K53" i="13"/>
  <c r="Q53" i="13"/>
  <c r="W53" i="13"/>
  <c r="AC53" i="13"/>
  <c r="AI53" i="13"/>
  <c r="AO53" i="13"/>
  <c r="AU53" i="13"/>
  <c r="BA53" i="13"/>
  <c r="BG53" i="13"/>
  <c r="K54" i="13"/>
  <c r="Q54" i="13"/>
  <c r="W54" i="13"/>
  <c r="AC54" i="13"/>
  <c r="AI54" i="13"/>
  <c r="AO54" i="13"/>
  <c r="AU54" i="13"/>
  <c r="BA54" i="13"/>
  <c r="BG54" i="13"/>
  <c r="K55" i="13"/>
  <c r="Q55" i="13"/>
  <c r="W55" i="13"/>
  <c r="AC55" i="13"/>
  <c r="AI55" i="13"/>
  <c r="AO55" i="13"/>
  <c r="AU55" i="13"/>
  <c r="BA55" i="13"/>
  <c r="BG55" i="13"/>
  <c r="K56" i="13"/>
  <c r="Q56" i="13"/>
  <c r="W56" i="13"/>
  <c r="AC56" i="13"/>
  <c r="AI56" i="13"/>
  <c r="AO56" i="13"/>
  <c r="AU56" i="13"/>
  <c r="BG56" i="13"/>
  <c r="K57" i="13"/>
  <c r="Q57" i="13"/>
  <c r="W57" i="13"/>
  <c r="AC57" i="13"/>
  <c r="AI57" i="13"/>
  <c r="AO57" i="13"/>
  <c r="AU57" i="13"/>
  <c r="BG57" i="13"/>
  <c r="K58" i="13"/>
  <c r="Q58" i="13"/>
  <c r="W58" i="13"/>
  <c r="AC58" i="13"/>
  <c r="AI58" i="13"/>
  <c r="AO58" i="13"/>
  <c r="AU58" i="13"/>
  <c r="BG58" i="13"/>
  <c r="K59" i="13"/>
  <c r="Q59" i="13"/>
  <c r="W59" i="13"/>
  <c r="AC59" i="13"/>
  <c r="AI59" i="13"/>
  <c r="AO59" i="13"/>
  <c r="AU59" i="13"/>
  <c r="BG59" i="13"/>
  <c r="K60" i="13"/>
  <c r="Q60" i="13"/>
  <c r="W60" i="13"/>
  <c r="AC60" i="13"/>
  <c r="AI60" i="13"/>
  <c r="AO60" i="13"/>
  <c r="AU60" i="13"/>
  <c r="BG60" i="13"/>
  <c r="K61" i="13"/>
  <c r="Q61" i="13"/>
  <c r="W61" i="13"/>
  <c r="AC61" i="13"/>
  <c r="AI61" i="13"/>
  <c r="AO61" i="13"/>
  <c r="AU61" i="13"/>
  <c r="BG61" i="13"/>
  <c r="K62" i="13"/>
  <c r="Q62" i="13"/>
  <c r="W62" i="13"/>
  <c r="AC62" i="13"/>
  <c r="AI62" i="13"/>
  <c r="AO62" i="13"/>
  <c r="AU62" i="13"/>
  <c r="BG62" i="13"/>
  <c r="K63" i="13"/>
  <c r="Q63" i="13"/>
  <c r="W63" i="13"/>
  <c r="AC63" i="13"/>
  <c r="AI63" i="13"/>
  <c r="AO63" i="13"/>
  <c r="AU63" i="13"/>
  <c r="BG63" i="13"/>
  <c r="K64" i="13"/>
  <c r="Q64" i="13"/>
  <c r="W64" i="13"/>
  <c r="AC64" i="13"/>
  <c r="AI64" i="13"/>
  <c r="AO64" i="13"/>
  <c r="AU64" i="13"/>
  <c r="BG64" i="13"/>
  <c r="K65" i="13"/>
  <c r="Q65" i="13"/>
  <c r="W65" i="13"/>
  <c r="AC65" i="13"/>
  <c r="AI65" i="13"/>
  <c r="AO65" i="13"/>
  <c r="AU65" i="13"/>
  <c r="BG65" i="13"/>
  <c r="D28" i="13" s="1"/>
  <c r="K66" i="13"/>
  <c r="Q66" i="13"/>
  <c r="W66" i="13"/>
  <c r="AC66" i="13"/>
  <c r="AI66" i="13"/>
  <c r="AO66" i="13"/>
  <c r="AU66" i="13"/>
  <c r="K67" i="13"/>
  <c r="Q67" i="13"/>
  <c r="W67" i="13"/>
  <c r="AC67" i="13"/>
  <c r="AI67" i="13"/>
  <c r="AO67" i="13"/>
  <c r="AU67" i="13"/>
  <c r="K68" i="13"/>
  <c r="Q68" i="13"/>
  <c r="W68" i="13"/>
  <c r="AC68" i="13"/>
  <c r="AI68" i="13"/>
  <c r="AO68" i="13"/>
  <c r="AU68" i="13"/>
  <c r="K69" i="13"/>
  <c r="Q69" i="13"/>
  <c r="W69" i="13"/>
  <c r="AC69" i="13"/>
  <c r="AI69" i="13"/>
  <c r="AO69" i="13"/>
  <c r="AU69" i="13"/>
  <c r="K70" i="13"/>
  <c r="Q70" i="13"/>
  <c r="W70" i="13"/>
  <c r="AC70" i="13"/>
  <c r="AI70" i="13"/>
  <c r="AO70" i="13"/>
  <c r="AU70" i="13"/>
  <c r="K71" i="13"/>
  <c r="Q71" i="13"/>
  <c r="W71" i="13"/>
  <c r="AC71" i="13"/>
  <c r="AI71" i="13"/>
  <c r="AO71" i="13"/>
  <c r="AU71" i="13"/>
  <c r="K72" i="13"/>
  <c r="Q72" i="13"/>
  <c r="W72" i="13"/>
  <c r="AC72" i="13"/>
  <c r="AI72" i="13"/>
  <c r="AO72" i="13"/>
  <c r="AU72" i="13"/>
  <c r="K73" i="13"/>
  <c r="Q73" i="13"/>
  <c r="W73" i="13"/>
  <c r="AC73" i="13"/>
  <c r="AI73" i="13"/>
  <c r="AO73" i="13"/>
  <c r="AU73" i="13"/>
  <c r="K74" i="13"/>
  <c r="Q74" i="13"/>
  <c r="W74" i="13"/>
  <c r="AC74" i="13"/>
  <c r="AI74" i="13"/>
  <c r="AO74" i="13"/>
  <c r="AU74" i="13"/>
  <c r="K75" i="13"/>
  <c r="Q75" i="13"/>
  <c r="W75" i="13"/>
  <c r="AI75" i="13"/>
  <c r="AO75" i="13"/>
  <c r="AU75" i="13"/>
  <c r="K76" i="13"/>
  <c r="Q76" i="13"/>
  <c r="W76" i="13"/>
  <c r="AO76" i="13"/>
  <c r="AU76" i="13"/>
  <c r="K77" i="13"/>
  <c r="Q77" i="13"/>
  <c r="W77" i="13"/>
  <c r="AO77" i="13"/>
  <c r="C28" i="13" s="1"/>
  <c r="AU77" i="13"/>
  <c r="K78" i="13"/>
  <c r="Q78" i="13"/>
  <c r="W78" i="13"/>
  <c r="AU78" i="13"/>
  <c r="K79" i="13"/>
  <c r="Q79" i="13"/>
  <c r="W79" i="13"/>
  <c r="AU79" i="13"/>
  <c r="K80" i="13"/>
  <c r="Q80" i="13"/>
  <c r="W80" i="13"/>
  <c r="AU80" i="13"/>
  <c r="K81" i="13"/>
  <c r="Q81" i="13"/>
  <c r="W81" i="13"/>
  <c r="AU81" i="13"/>
  <c r="K82" i="13"/>
  <c r="Q82" i="13"/>
  <c r="W82" i="13"/>
  <c r="AU82" i="13"/>
  <c r="K83" i="13"/>
  <c r="Q83" i="13"/>
  <c r="W83" i="13"/>
  <c r="AU83" i="13"/>
  <c r="K84" i="13"/>
  <c r="Q84" i="13"/>
  <c r="W84" i="13"/>
  <c r="AU84" i="13"/>
  <c r="K85" i="13"/>
  <c r="Q85" i="13"/>
  <c r="W85" i="13"/>
  <c r="K86" i="13"/>
  <c r="Q86" i="13"/>
  <c r="W86" i="13"/>
  <c r="CS21" i="20" l="1"/>
  <c r="CN21" i="20"/>
  <c r="BQ20" i="20"/>
  <c r="BM84" i="20"/>
  <c r="AC24" i="20"/>
  <c r="Y84" i="20"/>
  <c r="CS27" i="20"/>
  <c r="CN27" i="20"/>
  <c r="AW32" i="20"/>
  <c r="AS84" i="20"/>
  <c r="CS29" i="20"/>
  <c r="CN29" i="20"/>
  <c r="CS36" i="20"/>
  <c r="CN36" i="20"/>
  <c r="CK55" i="20"/>
  <c r="CP55" i="20"/>
  <c r="CQ59" i="20"/>
  <c r="CK59" i="20"/>
  <c r="CQ63" i="20"/>
  <c r="CK63" i="20"/>
  <c r="CN48" i="20"/>
  <c r="CS48" i="20"/>
  <c r="CN53" i="20"/>
  <c r="CS53" i="20"/>
  <c r="CS74" i="20"/>
  <c r="CN74" i="20"/>
  <c r="CP64" i="20"/>
  <c r="CK64" i="20"/>
  <c r="CN68" i="20"/>
  <c r="CS68" i="20"/>
  <c r="E6" i="19"/>
  <c r="E7" i="19"/>
  <c r="CN66" i="20"/>
  <c r="CS66" i="20"/>
  <c r="CP18" i="20"/>
  <c r="CP22" i="20"/>
  <c r="CP30" i="20"/>
  <c r="CP26" i="20"/>
  <c r="CP24" i="20"/>
  <c r="CP40" i="20"/>
  <c r="CP42" i="20"/>
  <c r="CP38" i="20"/>
  <c r="CP45" i="20"/>
  <c r="CP52" i="20"/>
  <c r="CP57" i="20"/>
  <c r="CP48" i="20"/>
  <c r="CP53" i="20"/>
  <c r="CP72" i="20"/>
  <c r="CP73" i="20"/>
  <c r="CP83" i="20"/>
  <c r="CP69" i="20"/>
  <c r="CP74" i="20"/>
  <c r="CP80" i="20"/>
  <c r="CK83" i="20"/>
  <c r="CP82" i="20"/>
  <c r="CP77" i="20"/>
  <c r="CP81" i="20"/>
  <c r="CN17" i="20"/>
  <c r="CS17" i="20"/>
  <c r="CN20" i="20"/>
  <c r="CS20" i="20"/>
  <c r="AW24" i="20"/>
  <c r="AT84" i="20"/>
  <c r="AT85" i="20" s="1"/>
  <c r="C4" i="20" s="1"/>
  <c r="BQ32" i="20"/>
  <c r="BN84" i="20"/>
  <c r="BN85" i="20" s="1"/>
  <c r="D4" i="20" s="1"/>
  <c r="CP34" i="20"/>
  <c r="CK34" i="20"/>
  <c r="CN41" i="20"/>
  <c r="CS41" i="20"/>
  <c r="CR35" i="20"/>
  <c r="CI84" i="20"/>
  <c r="CI85" i="20" s="1"/>
  <c r="E5" i="20" s="1"/>
  <c r="CQ36" i="20"/>
  <c r="CK36" i="20"/>
  <c r="CP44" i="20"/>
  <c r="CK44" i="20"/>
  <c r="CS50" i="20"/>
  <c r="CN50" i="20"/>
  <c r="CN64" i="20"/>
  <c r="CS64" i="20"/>
  <c r="CK76" i="20"/>
  <c r="CP76" i="20"/>
  <c r="CQ78" i="20"/>
  <c r="CK78" i="20"/>
  <c r="AC23" i="20"/>
  <c r="Z84" i="20"/>
  <c r="Z85" i="20" s="1"/>
  <c r="B4" i="20" s="1"/>
  <c r="CN30" i="20"/>
  <c r="CS30" i="20"/>
  <c r="CS39" i="20"/>
  <c r="CN39" i="20"/>
  <c r="CP60" i="20"/>
  <c r="CK60" i="20"/>
  <c r="BQ68" i="20"/>
  <c r="CN73" i="20"/>
  <c r="CS73" i="20"/>
  <c r="CQ82" i="20"/>
  <c r="CK82" i="20"/>
  <c r="D6" i="19"/>
  <c r="D7" i="19"/>
  <c r="CQ20" i="20"/>
  <c r="CH84" i="20"/>
  <c r="CH85" i="20" s="1"/>
  <c r="E4" i="20" s="1"/>
  <c r="CP23" i="20"/>
  <c r="CK23" i="20"/>
  <c r="CG84" i="20"/>
  <c r="CQ33" i="20"/>
  <c r="CK33" i="20"/>
  <c r="CN37" i="20"/>
  <c r="CS37" i="20"/>
  <c r="CS35" i="20"/>
  <c r="CN35" i="20"/>
  <c r="CQ43" i="20"/>
  <c r="CK43" i="20"/>
  <c r="CN58" i="20"/>
  <c r="CS58" i="20"/>
  <c r="CN46" i="20"/>
  <c r="CS46" i="20"/>
  <c r="CS69" i="20"/>
  <c r="CN69" i="20"/>
  <c r="CS71" i="20"/>
  <c r="CN71" i="20"/>
  <c r="CP79" i="20"/>
  <c r="CK79" i="20"/>
  <c r="F30" i="17"/>
  <c r="AH36" i="17"/>
  <c r="AI36" i="17" s="1"/>
  <c r="AJ44" i="17" s="1"/>
  <c r="BD17" i="17"/>
  <c r="BE17" i="17" s="1"/>
  <c r="E2" i="17" s="1"/>
  <c r="F23" i="17"/>
  <c r="P9" i="17"/>
  <c r="Q9" i="17" s="1"/>
  <c r="R17" i="17" s="1"/>
  <c r="T17" i="17" s="1"/>
  <c r="U17" i="17" s="1"/>
  <c r="C2" i="17" s="1"/>
  <c r="AH23" i="17"/>
  <c r="AI23" i="17" s="1"/>
  <c r="AJ31" i="17" s="1"/>
  <c r="AL31" i="17" s="1"/>
  <c r="AM31" i="17" s="1"/>
  <c r="D3" i="17" s="1"/>
  <c r="AZ23" i="17"/>
  <c r="BA23" i="17" s="1"/>
  <c r="BB31" i="17" s="1"/>
  <c r="BD31" i="17" s="1"/>
  <c r="BE31" i="17" s="1"/>
  <c r="E3" i="17" s="1"/>
  <c r="P23" i="17"/>
  <c r="Q23" i="17" s="1"/>
  <c r="R31" i="17" s="1"/>
  <c r="T31" i="17" s="1"/>
  <c r="U31" i="17" s="1"/>
  <c r="C3" i="17" s="1"/>
  <c r="F38" i="17"/>
  <c r="AI44" i="17"/>
  <c r="AL44" i="17" s="1"/>
  <c r="AM44" i="17" s="1"/>
  <c r="D4" i="17" s="1"/>
  <c r="F39" i="17"/>
  <c r="AZ36" i="17"/>
  <c r="BA36" i="17" s="1"/>
  <c r="BB44" i="17" s="1"/>
  <c r="BD44" i="17" s="1"/>
  <c r="BE44" i="17" s="1"/>
  <c r="E4" i="17" s="1"/>
  <c r="P36" i="17"/>
  <c r="Q36" i="17" s="1"/>
  <c r="R44" i="17" s="1"/>
  <c r="T44" i="17" s="1"/>
  <c r="U44" i="17" s="1"/>
  <c r="C4" i="17" s="1"/>
  <c r="F31" i="17"/>
  <c r="F24" i="17"/>
  <c r="AH9" i="17"/>
  <c r="AI9" i="17" s="1"/>
  <c r="AJ17" i="17" s="1"/>
  <c r="AL17" i="17" s="1"/>
  <c r="AM17" i="17" s="1"/>
  <c r="D2" i="17" s="1"/>
  <c r="F32" i="17"/>
  <c r="C5" i="15"/>
  <c r="C6" i="15" s="1"/>
  <c r="C4" i="15"/>
  <c r="B5" i="14"/>
  <c r="C8" i="14"/>
  <c r="B6" i="14"/>
  <c r="B7" i="14" s="1"/>
  <c r="D8" i="14"/>
  <c r="G28" i="15"/>
  <c r="G29" i="15" s="1"/>
  <c r="G27" i="15"/>
  <c r="B32" i="14"/>
  <c r="B33" i="14" s="1"/>
  <c r="G5" i="15"/>
  <c r="G6" i="15" s="1"/>
  <c r="G4" i="15"/>
  <c r="C31" i="14"/>
  <c r="C32" i="14"/>
  <c r="C33" i="14" s="1"/>
  <c r="C6" i="14"/>
  <c r="C7" i="14" s="1"/>
  <c r="C5" i="14"/>
  <c r="D5" i="14"/>
  <c r="E27" i="15"/>
  <c r="E28" i="15"/>
  <c r="E29" i="15" s="1"/>
  <c r="D27" i="15"/>
  <c r="F27" i="15"/>
  <c r="F28" i="15"/>
  <c r="F29" i="15" s="1"/>
  <c r="AU108" i="14"/>
  <c r="D28" i="14" s="1"/>
  <c r="W107" i="14"/>
  <c r="B30" i="14" s="1"/>
  <c r="C34" i="14" s="1"/>
  <c r="AE92" i="15"/>
  <c r="C26" i="15" s="1"/>
  <c r="C27" i="15" s="1"/>
  <c r="D4" i="15"/>
  <c r="D5" i="15"/>
  <c r="D6" i="15" s="1"/>
  <c r="AJ31" i="16"/>
  <c r="AJ32" i="16"/>
  <c r="L24" i="16"/>
  <c r="L25" i="16"/>
  <c r="AF6" i="15"/>
  <c r="F2" i="15" s="1"/>
  <c r="L6" i="15"/>
  <c r="B2" i="15" s="1"/>
  <c r="R33" i="16"/>
  <c r="X32" i="16"/>
  <c r="AD32" i="16"/>
  <c r="AV25" i="16"/>
  <c r="BB25" i="16"/>
  <c r="BB33" i="16"/>
  <c r="X33" i="16"/>
  <c r="F25" i="16"/>
  <c r="F33" i="16"/>
  <c r="D3" i="14"/>
  <c r="D6" i="14" s="1"/>
  <c r="D7" i="14" s="1"/>
  <c r="T13" i="14"/>
  <c r="B27" i="15"/>
  <c r="AQ97" i="15"/>
  <c r="D26" i="15" s="1"/>
  <c r="D28" i="15" s="1"/>
  <c r="D29" i="15" s="1"/>
  <c r="L33" i="16"/>
  <c r="R32" i="16"/>
  <c r="L31" i="16"/>
  <c r="L32" i="16"/>
  <c r="AP25" i="16"/>
  <c r="AJ24" i="16"/>
  <c r="AJ25" i="16"/>
  <c r="B28" i="15"/>
  <c r="B29" i="15" s="1"/>
  <c r="E4" i="15"/>
  <c r="E5" i="15"/>
  <c r="E6" i="15" s="1"/>
  <c r="BB32" i="16"/>
  <c r="F32" i="16"/>
  <c r="X25" i="16"/>
  <c r="AV33" i="16"/>
  <c r="AD25" i="16"/>
  <c r="AD33" i="16"/>
  <c r="D8" i="13"/>
  <c r="B5" i="13"/>
  <c r="B6" i="13"/>
  <c r="B7" i="13" s="1"/>
  <c r="C8" i="13"/>
  <c r="C30" i="13"/>
  <c r="C31" i="13" s="1"/>
  <c r="C29" i="13"/>
  <c r="D5" i="13"/>
  <c r="D6" i="13"/>
  <c r="D7" i="13" s="1"/>
  <c r="D29" i="13"/>
  <c r="D30" i="13"/>
  <c r="D31" i="13" s="1"/>
  <c r="D32" i="13"/>
  <c r="B29" i="13"/>
  <c r="B30" i="13"/>
  <c r="B31" i="13" s="1"/>
  <c r="C32" i="13"/>
  <c r="C5" i="13"/>
  <c r="C6" i="13"/>
  <c r="C7" i="13" s="1"/>
  <c r="CK84" i="20" l="1"/>
  <c r="CG85" i="20"/>
  <c r="CJ84" i="20"/>
  <c r="BP84" i="20"/>
  <c r="BQ84" i="20"/>
  <c r="BM85" i="20"/>
  <c r="AW84" i="20"/>
  <c r="AS85" i="20"/>
  <c r="AV84" i="20"/>
  <c r="AB84" i="20"/>
  <c r="AC84" i="20"/>
  <c r="Y85" i="20"/>
  <c r="D5" i="17"/>
  <c r="D6" i="17"/>
  <c r="E6" i="17"/>
  <c r="E5" i="17"/>
  <c r="D7" i="17"/>
  <c r="C6" i="17"/>
  <c r="E7" i="17"/>
  <c r="C5" i="17"/>
  <c r="C28" i="15"/>
  <c r="C29" i="15" s="1"/>
  <c r="D31" i="14"/>
  <c r="D32" i="14"/>
  <c r="D33" i="14" s="1"/>
  <c r="D34" i="14"/>
  <c r="B5" i="15"/>
  <c r="B6" i="15" s="1"/>
  <c r="B4" i="15"/>
  <c r="F5" i="15"/>
  <c r="F6" i="15" s="1"/>
  <c r="F4" i="15"/>
  <c r="B31" i="14"/>
  <c r="D3" i="20" l="1"/>
  <c r="BP85" i="20"/>
  <c r="BQ85" i="20"/>
  <c r="E3" i="20"/>
  <c r="CK85" i="20"/>
  <c r="CJ85" i="20"/>
  <c r="B3" i="20"/>
  <c r="AB85" i="20"/>
  <c r="AC85" i="20"/>
  <c r="C3" i="20"/>
  <c r="AW85" i="20"/>
  <c r="AV85" i="20"/>
  <c r="E7" i="12"/>
  <c r="E6" i="12"/>
  <c r="E5" i="12"/>
  <c r="E4" i="12"/>
  <c r="E3" i="12"/>
  <c r="E2" i="12"/>
  <c r="B6" i="20" l="1"/>
  <c r="B7" i="20"/>
  <c r="C6" i="20"/>
  <c r="C7" i="20"/>
  <c r="D6" i="20"/>
  <c r="D7" i="20"/>
  <c r="E6" i="20"/>
  <c r="X36" i="5" l="1"/>
  <c r="W36" i="5"/>
  <c r="X35" i="5"/>
  <c r="W35" i="5"/>
  <c r="X34" i="5"/>
  <c r="W34" i="5"/>
  <c r="X33" i="5"/>
  <c r="W33" i="5"/>
  <c r="X32" i="5"/>
  <c r="W32" i="5"/>
  <c r="X31" i="5"/>
  <c r="W31" i="5"/>
  <c r="X30" i="5"/>
  <c r="W30" i="5"/>
  <c r="X29" i="5"/>
  <c r="W29" i="5"/>
  <c r="X28" i="5"/>
  <c r="W28" i="5"/>
  <c r="X27" i="5"/>
  <c r="W27" i="5"/>
  <c r="X26" i="5"/>
  <c r="W26" i="5"/>
  <c r="X25" i="5"/>
  <c r="W25" i="5"/>
  <c r="X24" i="5"/>
  <c r="W24" i="5"/>
  <c r="X23" i="5"/>
  <c r="W23" i="5"/>
  <c r="X22" i="5"/>
  <c r="W22" i="5"/>
  <c r="X21" i="5"/>
  <c r="W21" i="5"/>
  <c r="X20" i="5"/>
  <c r="W20" i="5"/>
  <c r="X19" i="5"/>
  <c r="W19" i="5"/>
  <c r="X18" i="5"/>
  <c r="W18" i="5"/>
  <c r="X17" i="5"/>
  <c r="W17" i="5"/>
  <c r="X16" i="5"/>
  <c r="W16" i="5"/>
  <c r="X15" i="5"/>
  <c r="W15" i="5"/>
  <c r="X14" i="5"/>
  <c r="W14" i="5"/>
  <c r="X13" i="5"/>
  <c r="W13" i="5"/>
  <c r="X12" i="5"/>
  <c r="W12" i="5"/>
  <c r="X11" i="5"/>
  <c r="W11" i="5"/>
  <c r="X10" i="5"/>
  <c r="W10" i="5"/>
  <c r="X9" i="5"/>
  <c r="W9" i="5"/>
  <c r="X8" i="5"/>
  <c r="W8" i="5"/>
  <c r="X7" i="5"/>
  <c r="W7" i="5"/>
  <c r="X6" i="5"/>
  <c r="W6" i="5"/>
  <c r="X5" i="5"/>
  <c r="W5" i="5"/>
  <c r="X4" i="5"/>
  <c r="W4" i="5"/>
  <c r="X3" i="5"/>
  <c r="X38" i="5" s="1"/>
  <c r="W3" i="5"/>
  <c r="P23" i="5"/>
  <c r="O23" i="5"/>
  <c r="P22" i="5"/>
  <c r="O22" i="5"/>
  <c r="P21" i="5"/>
  <c r="O21" i="5"/>
  <c r="P20" i="5"/>
  <c r="O20" i="5"/>
  <c r="P19" i="5"/>
  <c r="O19" i="5"/>
  <c r="P18" i="5"/>
  <c r="O18" i="5"/>
  <c r="P17" i="5"/>
  <c r="O17" i="5"/>
  <c r="P16" i="5"/>
  <c r="O16" i="5"/>
  <c r="P15" i="5"/>
  <c r="O15" i="5"/>
  <c r="P14" i="5"/>
  <c r="O14" i="5"/>
  <c r="P13" i="5"/>
  <c r="O13" i="5"/>
  <c r="P12" i="5"/>
  <c r="O12" i="5"/>
  <c r="P11" i="5"/>
  <c r="O11" i="5"/>
  <c r="P10" i="5"/>
  <c r="O10" i="5"/>
  <c r="P9" i="5"/>
  <c r="O9" i="5"/>
  <c r="P8" i="5"/>
  <c r="O8" i="5"/>
  <c r="P7" i="5"/>
  <c r="O7" i="5"/>
  <c r="P6" i="5"/>
  <c r="O6" i="5"/>
  <c r="P5" i="5"/>
  <c r="O5" i="5"/>
  <c r="P4" i="5"/>
  <c r="P24" i="5" s="1"/>
  <c r="O4" i="5"/>
  <c r="P3" i="5"/>
  <c r="O3" i="5"/>
  <c r="L35" i="11"/>
  <c r="L36" i="11" s="1"/>
  <c r="L34" i="11"/>
  <c r="E98" i="11"/>
  <c r="E99" i="11" s="1"/>
  <c r="E97" i="11"/>
  <c r="I35" i="10"/>
  <c r="I36" i="10" s="1"/>
  <c r="I34" i="10"/>
  <c r="C98" i="10"/>
  <c r="C99" i="10" s="1"/>
  <c r="C97" i="10"/>
  <c r="W38" i="5" l="1"/>
  <c r="O25" i="5"/>
  <c r="P25" i="5"/>
  <c r="X37" i="5"/>
  <c r="W37" i="5"/>
  <c r="O24" i="5"/>
  <c r="DL4" i="9" l="1"/>
  <c r="DM4" i="9" s="1"/>
  <c r="DL3" i="9"/>
  <c r="DM3" i="9" s="1"/>
  <c r="DL2" i="9"/>
  <c r="DM2" i="9" s="1"/>
  <c r="DE4" i="9"/>
  <c r="DF4" i="9" s="1"/>
  <c r="DE3" i="9"/>
  <c r="DF3" i="9" s="1"/>
  <c r="DE2" i="9"/>
  <c r="DF2" i="9" s="1"/>
  <c r="CX4" i="9"/>
  <c r="CY4" i="9" s="1"/>
  <c r="CX3" i="9"/>
  <c r="CY3" i="9" s="1"/>
  <c r="CX2" i="9"/>
  <c r="CY2" i="9" s="1"/>
  <c r="CQ4" i="9"/>
  <c r="CR4" i="9" s="1"/>
  <c r="CQ3" i="9"/>
  <c r="CR3" i="9" s="1"/>
  <c r="CQ2" i="9"/>
  <c r="CR2" i="9" s="1"/>
  <c r="CJ4" i="9"/>
  <c r="CK4" i="9" s="1"/>
  <c r="CJ3" i="9"/>
  <c r="CK3" i="9" s="1"/>
  <c r="CJ2" i="9"/>
  <c r="CK2" i="9" s="1"/>
  <c r="BV4" i="9"/>
  <c r="BW4" i="9" s="1"/>
  <c r="BV3" i="9"/>
  <c r="BW3" i="9" s="1"/>
  <c r="BV2" i="9"/>
  <c r="BW2" i="9" s="1"/>
  <c r="CC4" i="9"/>
  <c r="CD4" i="9" s="1"/>
  <c r="CC3" i="9"/>
  <c r="CD3" i="9" s="1"/>
  <c r="CC2" i="9"/>
  <c r="CD2" i="9" s="1"/>
  <c r="BO4" i="9"/>
  <c r="BP4" i="9" s="1"/>
  <c r="BO3" i="9"/>
  <c r="BP3" i="9" s="1"/>
  <c r="BO2" i="9"/>
  <c r="BP2" i="9" s="1"/>
  <c r="BI4" i="9"/>
  <c r="BH4" i="9"/>
  <c r="BH3" i="9"/>
  <c r="BI3" i="9" s="1"/>
  <c r="BH2" i="9"/>
  <c r="BI2" i="9" s="1"/>
  <c r="BA4" i="9"/>
  <c r="BB4" i="9" s="1"/>
  <c r="BA3" i="9"/>
  <c r="BB3" i="9" s="1"/>
  <c r="BB2" i="9"/>
  <c r="BA2" i="9"/>
  <c r="AT4" i="9"/>
  <c r="AU4" i="9" s="1"/>
  <c r="AT3" i="9"/>
  <c r="AU3" i="9" s="1"/>
  <c r="AT2" i="9"/>
  <c r="AU2" i="9" s="1"/>
  <c r="AM4" i="9"/>
  <c r="AN4" i="9" s="1"/>
  <c r="AM3" i="9"/>
  <c r="AN3" i="9" s="1"/>
  <c r="AM2" i="9"/>
  <c r="AN2" i="9" s="1"/>
  <c r="AG4" i="9"/>
  <c r="AF4" i="9"/>
  <c r="AF3" i="9"/>
  <c r="AG3" i="9" s="1"/>
  <c r="AF2" i="9"/>
  <c r="AG2" i="9" s="1"/>
  <c r="Y4" i="9"/>
  <c r="Z4" i="9" s="1"/>
  <c r="Y3" i="9"/>
  <c r="Z3" i="9" s="1"/>
  <c r="Y2" i="9"/>
  <c r="Z2" i="9" s="1"/>
  <c r="R4" i="9"/>
  <c r="S4" i="9" s="1"/>
  <c r="R3" i="9"/>
  <c r="S3" i="9" s="1"/>
  <c r="R2" i="9"/>
  <c r="S2" i="9" s="1"/>
  <c r="K4" i="9"/>
  <c r="L4" i="9" s="1"/>
  <c r="K3" i="9"/>
  <c r="L3" i="9" s="1"/>
  <c r="K2" i="9"/>
  <c r="L2" i="9" s="1"/>
  <c r="MB36" i="8"/>
  <c r="ME44" i="8" s="1"/>
  <c r="ME31" i="8"/>
  <c r="MB23" i="8"/>
  <c r="MC9" i="8"/>
  <c r="MB9" i="8"/>
  <c r="ME17" i="8" s="1"/>
  <c r="LX9" i="8"/>
  <c r="MC44" i="8" s="1"/>
  <c r="MD44" i="8" s="1"/>
  <c r="LX8" i="8"/>
  <c r="MC31" i="8" s="1"/>
  <c r="MD31" i="8" s="1"/>
  <c r="LX7" i="8"/>
  <c r="MC17" i="8" s="1"/>
  <c r="MD17" i="8" s="1"/>
  <c r="LX4" i="8"/>
  <c r="MC36" i="8" s="1"/>
  <c r="LX3" i="8"/>
  <c r="MC23" i="8" s="1"/>
  <c r="MD23" i="8" s="1"/>
  <c r="ME23" i="8" s="1"/>
  <c r="MF31" i="8" s="1"/>
  <c r="LH36" i="8"/>
  <c r="LK44" i="8" s="1"/>
  <c r="LH23" i="8"/>
  <c r="LK31" i="8" s="1"/>
  <c r="LI17" i="8"/>
  <c r="LJ17" i="8" s="1"/>
  <c r="LI9" i="8"/>
  <c r="LH9" i="8"/>
  <c r="LK17" i="8" s="1"/>
  <c r="LD9" i="8"/>
  <c r="LI44" i="8" s="1"/>
  <c r="LJ44" i="8" s="1"/>
  <c r="LD8" i="8"/>
  <c r="LI31" i="8" s="1"/>
  <c r="LJ31" i="8" s="1"/>
  <c r="LD7" i="8"/>
  <c r="LD4" i="8"/>
  <c r="LI36" i="8" s="1"/>
  <c r="LD3" i="8"/>
  <c r="LI23" i="8" s="1"/>
  <c r="LJ23" i="8" s="1"/>
  <c r="LK23" i="8" s="1"/>
  <c r="LL31" i="8" s="1"/>
  <c r="CY6" i="9" l="1"/>
  <c r="F15" i="9" s="1"/>
  <c r="CD6" i="9"/>
  <c r="BI6" i="9"/>
  <c r="F9" i="9" s="1"/>
  <c r="AG6" i="9"/>
  <c r="F5" i="9" s="1"/>
  <c r="BW6" i="9"/>
  <c r="F12" i="9" s="1"/>
  <c r="AU6" i="9"/>
  <c r="F7" i="9" s="1"/>
  <c r="AN6" i="9"/>
  <c r="F6" i="9" s="1"/>
  <c r="CK6" i="9"/>
  <c r="F13" i="9" s="1"/>
  <c r="CR6" i="9"/>
  <c r="F14" i="9" s="1"/>
  <c r="BB6" i="9"/>
  <c r="F8" i="9" s="1"/>
  <c r="DM6" i="9"/>
  <c r="F17" i="9" s="1"/>
  <c r="DM5" i="9"/>
  <c r="E17" i="9" s="1"/>
  <c r="DF6" i="9"/>
  <c r="F16" i="9" s="1"/>
  <c r="DF5" i="9"/>
  <c r="E16" i="9" s="1"/>
  <c r="CY5" i="9"/>
  <c r="E15" i="9" s="1"/>
  <c r="CR5" i="9"/>
  <c r="E14" i="9" s="1"/>
  <c r="CK5" i="9"/>
  <c r="E13" i="9" s="1"/>
  <c r="BW5" i="9"/>
  <c r="E11" i="9" s="1"/>
  <c r="CD5" i="9"/>
  <c r="BP6" i="9"/>
  <c r="F10" i="9" s="1"/>
  <c r="BP5" i="9"/>
  <c r="E10" i="9" s="1"/>
  <c r="BI5" i="9"/>
  <c r="E9" i="9" s="1"/>
  <c r="BB5" i="9"/>
  <c r="E8" i="9" s="1"/>
  <c r="AU5" i="9"/>
  <c r="E7" i="9" s="1"/>
  <c r="AN5" i="9"/>
  <c r="E6" i="9" s="1"/>
  <c r="AG5" i="9"/>
  <c r="E5" i="9" s="1"/>
  <c r="Z6" i="9"/>
  <c r="F4" i="9" s="1"/>
  <c r="Z5" i="9"/>
  <c r="E4" i="9" s="1"/>
  <c r="S6" i="9"/>
  <c r="F3" i="9" s="1"/>
  <c r="S5" i="9"/>
  <c r="E3" i="9" s="1"/>
  <c r="L5" i="9"/>
  <c r="E2" i="9" s="1"/>
  <c r="L6" i="9"/>
  <c r="F2" i="9" s="1"/>
  <c r="MH31" i="8"/>
  <c r="MI31" i="8" s="1"/>
  <c r="MN49" i="8" s="1"/>
  <c r="MD9" i="8"/>
  <c r="ME9" i="8" s="1"/>
  <c r="MF17" i="8" s="1"/>
  <c r="MH17" i="8" s="1"/>
  <c r="MI17" i="8" s="1"/>
  <c r="MD36" i="8"/>
  <c r="ME36" i="8" s="1"/>
  <c r="MF44" i="8" s="1"/>
  <c r="MH44" i="8" s="1"/>
  <c r="MI44" i="8" s="1"/>
  <c r="MN50" i="8" s="1"/>
  <c r="LN31" i="8"/>
  <c r="LO31" i="8" s="1"/>
  <c r="LT49" i="8" s="1"/>
  <c r="LJ9" i="8"/>
  <c r="LK9" i="8" s="1"/>
  <c r="LL17" i="8" s="1"/>
  <c r="LN17" i="8" s="1"/>
  <c r="LO17" i="8" s="1"/>
  <c r="LJ36" i="8"/>
  <c r="LK36" i="8" s="1"/>
  <c r="LL44" i="8" s="1"/>
  <c r="LN44" i="8" s="1"/>
  <c r="LO44" i="8" s="1"/>
  <c r="LT50" i="8" s="1"/>
  <c r="MI48" i="8" l="1"/>
  <c r="MN48" i="8"/>
  <c r="MI49" i="8" s="1"/>
  <c r="MI47" i="8"/>
  <c r="LO48" i="8"/>
  <c r="LO47" i="8"/>
  <c r="LT48" i="8"/>
  <c r="LO49" i="8" s="1"/>
  <c r="KN36" i="8" l="1"/>
  <c r="KQ44" i="8" s="1"/>
  <c r="KN23" i="8"/>
  <c r="KQ31" i="8" s="1"/>
  <c r="KO9" i="8"/>
  <c r="KN9" i="8"/>
  <c r="KQ17" i="8" s="1"/>
  <c r="KJ9" i="8"/>
  <c r="KO44" i="8" s="1"/>
  <c r="KP44" i="8" s="1"/>
  <c r="KJ8" i="8"/>
  <c r="KO31" i="8" s="1"/>
  <c r="KP31" i="8" s="1"/>
  <c r="KJ7" i="8"/>
  <c r="KO17" i="8" s="1"/>
  <c r="KP17" i="8" s="1"/>
  <c r="KJ4" i="8"/>
  <c r="KO36" i="8" s="1"/>
  <c r="KP36" i="8" s="1"/>
  <c r="KQ36" i="8" s="1"/>
  <c r="KR44" i="8" s="1"/>
  <c r="KJ3" i="8"/>
  <c r="KO23" i="8" s="1"/>
  <c r="JT36" i="8"/>
  <c r="JW44" i="8" s="1"/>
  <c r="JZ44" i="8" s="1"/>
  <c r="JT23" i="8"/>
  <c r="JW31" i="8" s="1"/>
  <c r="JU9" i="8"/>
  <c r="JT9" i="8"/>
  <c r="JW17" i="8" s="1"/>
  <c r="JP9" i="8"/>
  <c r="JU44" i="8" s="1"/>
  <c r="JV44" i="8" s="1"/>
  <c r="JP8" i="8"/>
  <c r="JU31" i="8" s="1"/>
  <c r="JV31" i="8" s="1"/>
  <c r="JP7" i="8"/>
  <c r="JU17" i="8" s="1"/>
  <c r="JV17" i="8" s="1"/>
  <c r="JP4" i="8"/>
  <c r="JU36" i="8" s="1"/>
  <c r="JV36" i="8" s="1"/>
  <c r="JW36" i="8" s="1"/>
  <c r="JX44" i="8" s="1"/>
  <c r="JP3" i="8"/>
  <c r="JU23" i="8" s="1"/>
  <c r="IZ44" i="8"/>
  <c r="JA44" i="8" s="1"/>
  <c r="IY36" i="8"/>
  <c r="JB44" i="8" s="1"/>
  <c r="JB31" i="8"/>
  <c r="IY23" i="8"/>
  <c r="IZ17" i="8"/>
  <c r="JA17" i="8" s="1"/>
  <c r="IZ9" i="8"/>
  <c r="IY9" i="8"/>
  <c r="JB17" i="8" s="1"/>
  <c r="IU9" i="8"/>
  <c r="IU8" i="8"/>
  <c r="IZ31" i="8" s="1"/>
  <c r="JA31" i="8" s="1"/>
  <c r="IU7" i="8"/>
  <c r="IU4" i="8"/>
  <c r="IZ36" i="8" s="1"/>
  <c r="IU3" i="8"/>
  <c r="IZ23" i="8" s="1"/>
  <c r="JA23" i="8" s="1"/>
  <c r="JB23" i="8" s="1"/>
  <c r="JC31" i="8" s="1"/>
  <c r="IE36" i="8"/>
  <c r="ID36" i="8"/>
  <c r="IG44" i="8" s="1"/>
  <c r="IG31" i="8"/>
  <c r="ID23" i="8"/>
  <c r="IE9" i="8"/>
  <c r="ID9" i="8"/>
  <c r="IG17" i="8" s="1"/>
  <c r="HZ9" i="8"/>
  <c r="IE44" i="8" s="1"/>
  <c r="IF44" i="8" s="1"/>
  <c r="HZ8" i="8"/>
  <c r="IE31" i="8" s="1"/>
  <c r="IF31" i="8" s="1"/>
  <c r="HZ7" i="8"/>
  <c r="IE17" i="8" s="1"/>
  <c r="IF17" i="8" s="1"/>
  <c r="HZ4" i="8"/>
  <c r="HZ3" i="8"/>
  <c r="IE23" i="8" s="1"/>
  <c r="IF23" i="8" s="1"/>
  <c r="IG23" i="8" s="1"/>
  <c r="IH31" i="8" s="1"/>
  <c r="HJ36" i="8"/>
  <c r="HI36" i="8"/>
  <c r="HL44" i="8" s="1"/>
  <c r="HI23" i="8"/>
  <c r="HL31" i="8" s="1"/>
  <c r="HL17" i="8"/>
  <c r="HJ9" i="8"/>
  <c r="HK9" i="8" s="1"/>
  <c r="HL9" i="8" s="1"/>
  <c r="HM17" i="8" s="1"/>
  <c r="HI9" i="8"/>
  <c r="HE9" i="8"/>
  <c r="HJ44" i="8" s="1"/>
  <c r="HK44" i="8" s="1"/>
  <c r="HE8" i="8"/>
  <c r="HJ31" i="8" s="1"/>
  <c r="HK31" i="8" s="1"/>
  <c r="HE7" i="8"/>
  <c r="HJ17" i="8" s="1"/>
  <c r="HK17" i="8" s="1"/>
  <c r="HE4" i="8"/>
  <c r="HE3" i="8"/>
  <c r="HJ23" i="8" s="1"/>
  <c r="GQ44" i="8"/>
  <c r="GO36" i="8"/>
  <c r="GP36" i="8" s="1"/>
  <c r="GQ36" i="8" s="1"/>
  <c r="GR44" i="8" s="1"/>
  <c r="GN36" i="8"/>
  <c r="GN23" i="8"/>
  <c r="GQ31" i="8" s="1"/>
  <c r="GQ17" i="8"/>
  <c r="GO9" i="8"/>
  <c r="GP9" i="8" s="1"/>
  <c r="GQ9" i="8" s="1"/>
  <c r="GR17" i="8" s="1"/>
  <c r="GN9" i="8"/>
  <c r="GJ9" i="8"/>
  <c r="GO44" i="8" s="1"/>
  <c r="GP44" i="8" s="1"/>
  <c r="GJ8" i="8"/>
  <c r="GO31" i="8" s="1"/>
  <c r="GP31" i="8" s="1"/>
  <c r="GJ7" i="8"/>
  <c r="GO17" i="8" s="1"/>
  <c r="GP17" i="8" s="1"/>
  <c r="GJ4" i="8"/>
  <c r="GJ3" i="8"/>
  <c r="GO23" i="8" s="1"/>
  <c r="FV44" i="8"/>
  <c r="FT36" i="8"/>
  <c r="FU36" i="8" s="1"/>
  <c r="FV36" i="8" s="1"/>
  <c r="FW44" i="8" s="1"/>
  <c r="FS36" i="8"/>
  <c r="FS23" i="8"/>
  <c r="FV31" i="8" s="1"/>
  <c r="FV17" i="8"/>
  <c r="FT9" i="8"/>
  <c r="FU9" i="8" s="1"/>
  <c r="FV9" i="8" s="1"/>
  <c r="FW17" i="8" s="1"/>
  <c r="FS9" i="8"/>
  <c r="FO9" i="8"/>
  <c r="FT44" i="8" s="1"/>
  <c r="FU44" i="8" s="1"/>
  <c r="FO8" i="8"/>
  <c r="FT31" i="8" s="1"/>
  <c r="FU31" i="8" s="1"/>
  <c r="FO7" i="8"/>
  <c r="FT17" i="8" s="1"/>
  <c r="FU17" i="8" s="1"/>
  <c r="FO4" i="8"/>
  <c r="FO3" i="8"/>
  <c r="FT23" i="8" s="1"/>
  <c r="EX36" i="8"/>
  <c r="FA44" i="8" s="1"/>
  <c r="EX23" i="8"/>
  <c r="FA31" i="8" s="1"/>
  <c r="EY9" i="8"/>
  <c r="EX9" i="8"/>
  <c r="FA17" i="8" s="1"/>
  <c r="ET9" i="8"/>
  <c r="EY44" i="8" s="1"/>
  <c r="EZ44" i="8" s="1"/>
  <c r="ET8" i="8"/>
  <c r="EY31" i="8" s="1"/>
  <c r="EZ31" i="8" s="1"/>
  <c r="ET7" i="8"/>
  <c r="EY17" i="8" s="1"/>
  <c r="EZ17" i="8" s="1"/>
  <c r="ET4" i="8"/>
  <c r="EY36" i="8" s="1"/>
  <c r="ET3" i="8"/>
  <c r="EY23" i="8" s="1"/>
  <c r="EZ23" i="8" s="1"/>
  <c r="FA23" i="8" s="1"/>
  <c r="FB31" i="8" s="1"/>
  <c r="EF44" i="8"/>
  <c r="ED36" i="8"/>
  <c r="EE36" i="8" s="1"/>
  <c r="EF36" i="8" s="1"/>
  <c r="EG44" i="8" s="1"/>
  <c r="EC36" i="8"/>
  <c r="EC23" i="8"/>
  <c r="EF31" i="8" s="1"/>
  <c r="EF17" i="8"/>
  <c r="ED9" i="8"/>
  <c r="EE9" i="8" s="1"/>
  <c r="EF9" i="8" s="1"/>
  <c r="EG17" i="8" s="1"/>
  <c r="EC9" i="8"/>
  <c r="DY9" i="8"/>
  <c r="ED44" i="8" s="1"/>
  <c r="EE44" i="8" s="1"/>
  <c r="DY8" i="8"/>
  <c r="ED31" i="8" s="1"/>
  <c r="EE31" i="8" s="1"/>
  <c r="DY7" i="8"/>
  <c r="ED17" i="8" s="1"/>
  <c r="EE17" i="8" s="1"/>
  <c r="DY4" i="8"/>
  <c r="DY3" i="8"/>
  <c r="ED23" i="8" s="1"/>
  <c r="DI36" i="8"/>
  <c r="DL44" i="8" s="1"/>
  <c r="DI23" i="8"/>
  <c r="DL31" i="8" s="1"/>
  <c r="DO31" i="8" s="1"/>
  <c r="DJ9" i="8"/>
  <c r="DI9" i="8"/>
  <c r="DL17" i="8" s="1"/>
  <c r="DE9" i="8"/>
  <c r="DJ44" i="8" s="1"/>
  <c r="DK44" i="8" s="1"/>
  <c r="DE8" i="8"/>
  <c r="DJ31" i="8" s="1"/>
  <c r="DK31" i="8" s="1"/>
  <c r="DE7" i="8"/>
  <c r="DJ17" i="8" s="1"/>
  <c r="DK17" i="8" s="1"/>
  <c r="DE4" i="8"/>
  <c r="DJ36" i="8" s="1"/>
  <c r="DE3" i="8"/>
  <c r="DJ23" i="8" s="1"/>
  <c r="DK23" i="8" s="1"/>
  <c r="DL23" i="8" s="1"/>
  <c r="DM31" i="8" s="1"/>
  <c r="CP44" i="8"/>
  <c r="CQ44" i="8" s="1"/>
  <c r="CO36" i="8"/>
  <c r="CR44" i="8" s="1"/>
  <c r="CR31" i="8"/>
  <c r="CO23" i="8"/>
  <c r="CP9" i="8"/>
  <c r="CO9" i="8"/>
  <c r="CR17" i="8" s="1"/>
  <c r="CK9" i="8"/>
  <c r="CK8" i="8"/>
  <c r="CP31" i="8" s="1"/>
  <c r="CQ31" i="8" s="1"/>
  <c r="CK7" i="8"/>
  <c r="CP17" i="8" s="1"/>
  <c r="CQ17" i="8" s="1"/>
  <c r="CK4" i="8"/>
  <c r="CP36" i="8" s="1"/>
  <c r="CK3" i="8"/>
  <c r="CP23" i="8" s="1"/>
  <c r="CQ23" i="8" s="1"/>
  <c r="CR23" i="8" s="1"/>
  <c r="CS31" i="8" s="1"/>
  <c r="BX44" i="8"/>
  <c r="BV36" i="8"/>
  <c r="BW36" i="8" s="1"/>
  <c r="BX36" i="8" s="1"/>
  <c r="BY44" i="8" s="1"/>
  <c r="BU36" i="8"/>
  <c r="BU23" i="8"/>
  <c r="BX31" i="8" s="1"/>
  <c r="BX17" i="8"/>
  <c r="BV9" i="8"/>
  <c r="BW9" i="8" s="1"/>
  <c r="BX9" i="8" s="1"/>
  <c r="BY17" i="8" s="1"/>
  <c r="BU9" i="8"/>
  <c r="BQ9" i="8"/>
  <c r="BV44" i="8" s="1"/>
  <c r="BW44" i="8" s="1"/>
  <c r="BQ8" i="8"/>
  <c r="BV31" i="8" s="1"/>
  <c r="BW31" i="8" s="1"/>
  <c r="BQ7" i="8"/>
  <c r="BV17" i="8" s="1"/>
  <c r="BW17" i="8" s="1"/>
  <c r="BQ4" i="8"/>
  <c r="BQ3" i="8"/>
  <c r="BV23" i="8" s="1"/>
  <c r="BD44" i="8"/>
  <c r="BB36" i="8"/>
  <c r="BC36" i="8" s="1"/>
  <c r="BD36" i="8" s="1"/>
  <c r="BE44" i="8" s="1"/>
  <c r="BA36" i="8"/>
  <c r="BA23" i="8"/>
  <c r="BD31" i="8" s="1"/>
  <c r="BD17" i="8"/>
  <c r="BB9" i="8"/>
  <c r="BC9" i="8" s="1"/>
  <c r="BD9" i="8" s="1"/>
  <c r="BE17" i="8" s="1"/>
  <c r="BA9" i="8"/>
  <c r="AW9" i="8"/>
  <c r="BB44" i="8" s="1"/>
  <c r="BC44" i="8" s="1"/>
  <c r="AW8" i="8"/>
  <c r="BB31" i="8" s="1"/>
  <c r="BC31" i="8" s="1"/>
  <c r="AW7" i="8"/>
  <c r="BB17" i="8" s="1"/>
  <c r="BC17" i="8" s="1"/>
  <c r="AW4" i="8"/>
  <c r="AW3" i="8"/>
  <c r="BB23" i="8" s="1"/>
  <c r="AG36" i="8"/>
  <c r="AJ44" i="8" s="1"/>
  <c r="AG23" i="8"/>
  <c r="AJ31" i="8" s="1"/>
  <c r="AJ17" i="8"/>
  <c r="AH9" i="8"/>
  <c r="AI9" i="8" s="1"/>
  <c r="AJ9" i="8" s="1"/>
  <c r="AK17" i="8" s="1"/>
  <c r="AG9" i="8"/>
  <c r="AC9" i="8"/>
  <c r="AH44" i="8" s="1"/>
  <c r="AI44" i="8" s="1"/>
  <c r="AC8" i="8"/>
  <c r="AH31" i="8" s="1"/>
  <c r="AI31" i="8" s="1"/>
  <c r="AC7" i="8"/>
  <c r="AH17" i="8" s="1"/>
  <c r="AI17" i="8" s="1"/>
  <c r="AC4" i="8"/>
  <c r="AH36" i="8" s="1"/>
  <c r="AC3" i="8"/>
  <c r="AH23" i="8" s="1"/>
  <c r="O35" i="8"/>
  <c r="R43" i="8" s="1"/>
  <c r="O22" i="8"/>
  <c r="R30" i="8" s="1"/>
  <c r="R17" i="8"/>
  <c r="P9" i="8"/>
  <c r="Q9" i="8" s="1"/>
  <c r="R9" i="8" s="1"/>
  <c r="S17" i="8" s="1"/>
  <c r="O9" i="8"/>
  <c r="K9" i="8"/>
  <c r="P43" i="8" s="1"/>
  <c r="Q43" i="8" s="1"/>
  <c r="K8" i="8"/>
  <c r="P30" i="8" s="1"/>
  <c r="Q30" i="8" s="1"/>
  <c r="K7" i="8"/>
  <c r="P17" i="8" s="1"/>
  <c r="Q17" i="8" s="1"/>
  <c r="K4" i="8"/>
  <c r="P35" i="8" s="1"/>
  <c r="K3" i="8"/>
  <c r="P22" i="8" s="1"/>
  <c r="HK36" i="8" l="1"/>
  <c r="HL36" i="8" s="1"/>
  <c r="HM44" i="8" s="1"/>
  <c r="Q35" i="8"/>
  <c r="R35" i="8" s="1"/>
  <c r="S43" i="8" s="1"/>
  <c r="U43" i="8" s="1"/>
  <c r="V43" i="8" s="1"/>
  <c r="AI36" i="8"/>
  <c r="AJ36" i="8" s="1"/>
  <c r="AK44" i="8" s="1"/>
  <c r="JV9" i="8"/>
  <c r="JW9" i="8" s="1"/>
  <c r="JX17" i="8" s="1"/>
  <c r="JZ17" i="8" s="1"/>
  <c r="KA17" i="8" s="1"/>
  <c r="KP9" i="8"/>
  <c r="KQ9" i="8" s="1"/>
  <c r="KR17" i="8" s="1"/>
  <c r="KT17" i="8" s="1"/>
  <c r="KU17" i="8" s="1"/>
  <c r="AM17" i="8"/>
  <c r="AN17" i="8" s="1"/>
  <c r="KT44" i="8"/>
  <c r="KU44" i="8" s="1"/>
  <c r="KZ50" i="8" s="1"/>
  <c r="KP23" i="8"/>
  <c r="KQ23" i="8" s="1"/>
  <c r="KR31" i="8" s="1"/>
  <c r="KT31" i="8" s="1"/>
  <c r="KU31" i="8" s="1"/>
  <c r="KZ49" i="8" s="1"/>
  <c r="KA44" i="8"/>
  <c r="KF50" i="8" s="1"/>
  <c r="JV23" i="8"/>
  <c r="JW23" i="8" s="1"/>
  <c r="JX31" i="8" s="1"/>
  <c r="JZ31" i="8" s="1"/>
  <c r="KA31" i="8" s="1"/>
  <c r="KF49" i="8" s="1"/>
  <c r="JE31" i="8"/>
  <c r="JF31" i="8" s="1"/>
  <c r="JK49" i="8" s="1"/>
  <c r="JA9" i="8"/>
  <c r="JB9" i="8" s="1"/>
  <c r="JC17" i="8" s="1"/>
  <c r="JE17" i="8" s="1"/>
  <c r="JF17" i="8" s="1"/>
  <c r="JA36" i="8"/>
  <c r="JB36" i="8" s="1"/>
  <c r="JC44" i="8" s="1"/>
  <c r="JE44" i="8" s="1"/>
  <c r="JF44" i="8" s="1"/>
  <c r="JK50" i="8" s="1"/>
  <c r="IJ31" i="8"/>
  <c r="IK31" i="8" s="1"/>
  <c r="IP49" i="8" s="1"/>
  <c r="IF9" i="8"/>
  <c r="IG9" i="8" s="1"/>
  <c r="IH17" i="8" s="1"/>
  <c r="IJ17" i="8" s="1"/>
  <c r="IK17" i="8" s="1"/>
  <c r="IF36" i="8"/>
  <c r="IG36" i="8" s="1"/>
  <c r="IH44" i="8" s="1"/>
  <c r="IJ44" i="8" s="1"/>
  <c r="IK44" i="8" s="1"/>
  <c r="IP50" i="8" s="1"/>
  <c r="HO17" i="8"/>
  <c r="HP17" i="8" s="1"/>
  <c r="HO44" i="8"/>
  <c r="HP44" i="8" s="1"/>
  <c r="HU50" i="8" s="1"/>
  <c r="HK23" i="8"/>
  <c r="HL23" i="8" s="1"/>
  <c r="HM31" i="8" s="1"/>
  <c r="HO31" i="8" s="1"/>
  <c r="HP31" i="8" s="1"/>
  <c r="HU49" i="8" s="1"/>
  <c r="GT17" i="8"/>
  <c r="GU17" i="8" s="1"/>
  <c r="GT44" i="8"/>
  <c r="GU44" i="8" s="1"/>
  <c r="GZ50" i="8" s="1"/>
  <c r="GP23" i="8"/>
  <c r="GQ23" i="8" s="1"/>
  <c r="GR31" i="8" s="1"/>
  <c r="GT31" i="8" s="1"/>
  <c r="GU31" i="8" s="1"/>
  <c r="GZ49" i="8" s="1"/>
  <c r="FY17" i="8"/>
  <c r="FZ17" i="8" s="1"/>
  <c r="FY44" i="8"/>
  <c r="FZ44" i="8" s="1"/>
  <c r="GE50" i="8" s="1"/>
  <c r="FU23" i="8"/>
  <c r="FV23" i="8" s="1"/>
  <c r="FW31" i="8" s="1"/>
  <c r="FY31" i="8" s="1"/>
  <c r="FZ31" i="8" s="1"/>
  <c r="GE49" i="8" s="1"/>
  <c r="FD31" i="8"/>
  <c r="FE31" i="8" s="1"/>
  <c r="FJ49" i="8" s="1"/>
  <c r="EZ9" i="8"/>
  <c r="FA9" i="8" s="1"/>
  <c r="FB17" i="8" s="1"/>
  <c r="FD17" i="8" s="1"/>
  <c r="FE17" i="8" s="1"/>
  <c r="EZ36" i="8"/>
  <c r="FA36" i="8" s="1"/>
  <c r="FB44" i="8" s="1"/>
  <c r="FD44" i="8" s="1"/>
  <c r="FE44" i="8" s="1"/>
  <c r="FJ50" i="8" s="1"/>
  <c r="EJ17" i="8"/>
  <c r="EI17" i="8"/>
  <c r="EI44" i="8"/>
  <c r="EJ44" i="8" s="1"/>
  <c r="EO50" i="8" s="1"/>
  <c r="EE23" i="8"/>
  <c r="EF23" i="8" s="1"/>
  <c r="EG31" i="8" s="1"/>
  <c r="EI31" i="8" s="1"/>
  <c r="EJ31" i="8" s="1"/>
  <c r="EO49" i="8" s="1"/>
  <c r="DP31" i="8"/>
  <c r="DU49" i="8" s="1"/>
  <c r="DK9" i="8"/>
  <c r="DL9" i="8" s="1"/>
  <c r="DM17" i="8" s="1"/>
  <c r="DO17" i="8" s="1"/>
  <c r="DP17" i="8" s="1"/>
  <c r="DK36" i="8"/>
  <c r="DL36" i="8" s="1"/>
  <c r="DM44" i="8" s="1"/>
  <c r="DO44" i="8" s="1"/>
  <c r="DP44" i="8" s="1"/>
  <c r="DU50" i="8" s="1"/>
  <c r="CU31" i="8"/>
  <c r="CV31" i="8" s="1"/>
  <c r="DA48" i="8" s="1"/>
  <c r="CQ36" i="8"/>
  <c r="CR36" i="8" s="1"/>
  <c r="CS44" i="8" s="1"/>
  <c r="CU44" i="8" s="1"/>
  <c r="CV44" i="8" s="1"/>
  <c r="DA49" i="8" s="1"/>
  <c r="CQ9" i="8"/>
  <c r="CR9" i="8" s="1"/>
  <c r="CS17" i="8" s="1"/>
  <c r="CU17" i="8" s="1"/>
  <c r="CV17" i="8" s="1"/>
  <c r="CA17" i="8"/>
  <c r="CB17" i="8" s="1"/>
  <c r="CA44" i="8"/>
  <c r="CB44" i="8" s="1"/>
  <c r="CG50" i="8" s="1"/>
  <c r="BW23" i="8"/>
  <c r="BX23" i="8" s="1"/>
  <c r="BY31" i="8" s="1"/>
  <c r="CA31" i="8" s="1"/>
  <c r="CB31" i="8" s="1"/>
  <c r="CG49" i="8" s="1"/>
  <c r="BG17" i="8"/>
  <c r="BH17" i="8" s="1"/>
  <c r="BG44" i="8"/>
  <c r="BH44" i="8" s="1"/>
  <c r="BM50" i="8" s="1"/>
  <c r="BC23" i="8"/>
  <c r="BD23" i="8" s="1"/>
  <c r="BE31" i="8" s="1"/>
  <c r="BG31" i="8" s="1"/>
  <c r="BH31" i="8" s="1"/>
  <c r="BM49" i="8" s="1"/>
  <c r="AM44" i="8"/>
  <c r="AN44" i="8" s="1"/>
  <c r="AS50" i="8" s="1"/>
  <c r="AI23" i="8"/>
  <c r="AJ23" i="8" s="1"/>
  <c r="AK31" i="8" s="1"/>
  <c r="AM31" i="8" s="1"/>
  <c r="AN31" i="8" s="1"/>
  <c r="AS49" i="8" s="1"/>
  <c r="U17" i="8"/>
  <c r="V17" i="8" s="1"/>
  <c r="Q22" i="8"/>
  <c r="R22" i="8" s="1"/>
  <c r="S30" i="8" s="1"/>
  <c r="U30" i="8" s="1"/>
  <c r="V30" i="8" s="1"/>
  <c r="KU48" i="8" l="1"/>
  <c r="KU47" i="8"/>
  <c r="KZ48" i="8"/>
  <c r="KU49" i="8" s="1"/>
  <c r="KA48" i="8"/>
  <c r="KA47" i="8"/>
  <c r="KF48" i="8"/>
  <c r="KA49" i="8" s="1"/>
  <c r="JF48" i="8"/>
  <c r="JK48" i="8"/>
  <c r="JF49" i="8" s="1"/>
  <c r="JF47" i="8"/>
  <c r="IK48" i="8"/>
  <c r="IK47" i="8"/>
  <c r="IP48" i="8"/>
  <c r="IK49" i="8" s="1"/>
  <c r="HP48" i="8"/>
  <c r="HU48" i="8"/>
  <c r="HP49" i="8" s="1"/>
  <c r="HP47" i="8"/>
  <c r="GU48" i="8"/>
  <c r="GU47" i="8"/>
  <c r="GZ48" i="8"/>
  <c r="GU49" i="8" s="1"/>
  <c r="FZ48" i="8"/>
  <c r="FZ47" i="8"/>
  <c r="GE48" i="8"/>
  <c r="FZ49" i="8" s="1"/>
  <c r="FE48" i="8"/>
  <c r="FJ48" i="8"/>
  <c r="FE49" i="8" s="1"/>
  <c r="FE47" i="8"/>
  <c r="EJ48" i="8"/>
  <c r="EJ47" i="8"/>
  <c r="EO48" i="8"/>
  <c r="EJ49" i="8" s="1"/>
  <c r="DP48" i="8"/>
  <c r="DU48" i="8"/>
  <c r="DP49" i="8" s="1"/>
  <c r="DP47" i="8"/>
  <c r="DA47" i="8"/>
  <c r="CV49" i="8" s="1"/>
  <c r="CV47" i="8"/>
  <c r="CV48" i="8"/>
  <c r="CB48" i="8"/>
  <c r="CB47" i="8"/>
  <c r="CG48" i="8"/>
  <c r="CB49" i="8" s="1"/>
  <c r="BH48" i="8"/>
  <c r="BH47" i="8"/>
  <c r="BM48" i="8"/>
  <c r="BH49" i="8" s="1"/>
  <c r="AN48" i="8"/>
  <c r="AN47" i="8"/>
  <c r="AS48" i="8"/>
  <c r="AN49" i="8" s="1"/>
  <c r="V48" i="8"/>
  <c r="V47" i="8"/>
  <c r="J10" i="7" l="1"/>
  <c r="J11" i="7"/>
  <c r="B24" i="7"/>
  <c r="B25" i="7"/>
  <c r="K9" i="7"/>
  <c r="K10" i="7"/>
  <c r="K11" i="7"/>
  <c r="F38" i="7" l="1"/>
  <c r="F37" i="7"/>
  <c r="F37" i="5" l="1"/>
  <c r="F38" i="5" l="1"/>
  <c r="C25" i="5" l="1"/>
  <c r="C24" i="5"/>
</calcChain>
</file>

<file path=xl/sharedStrings.xml><?xml version="1.0" encoding="utf-8"?>
<sst xmlns="http://schemas.openxmlformats.org/spreadsheetml/2006/main" count="18727" uniqueCount="849">
  <si>
    <t>Case</t>
  </si>
  <si>
    <t>Stdev</t>
  </si>
  <si>
    <t>Peritoneal</t>
  </si>
  <si>
    <t>Grade</t>
  </si>
  <si>
    <t>1+</t>
  </si>
  <si>
    <t>2+</t>
  </si>
  <si>
    <t>3+</t>
  </si>
  <si>
    <t>0+</t>
  </si>
  <si>
    <t>Hiscore</t>
  </si>
  <si>
    <t>Loscore</t>
  </si>
  <si>
    <t>Distant Mets</t>
  </si>
  <si>
    <t>Peritoneal Mets</t>
  </si>
  <si>
    <t>Distant</t>
  </si>
  <si>
    <t>Avg</t>
  </si>
  <si>
    <t xml:space="preserve">                      </t>
  </si>
  <si>
    <t>Sterr</t>
  </si>
  <si>
    <t>Percent</t>
  </si>
  <si>
    <t>HPDE</t>
  </si>
  <si>
    <t>HPAF</t>
  </si>
  <si>
    <t>AsPC</t>
  </si>
  <si>
    <t>38Per</t>
  </si>
  <si>
    <t>213Pr</t>
  </si>
  <si>
    <t>327Pr</t>
  </si>
  <si>
    <t>504Pr</t>
  </si>
  <si>
    <t>6Lv</t>
  </si>
  <si>
    <t>38Lv</t>
  </si>
  <si>
    <t>38Lg</t>
  </si>
  <si>
    <t>13Pr</t>
  </si>
  <si>
    <t>2Lv</t>
  </si>
  <si>
    <t>10Lv</t>
  </si>
  <si>
    <t>32O</t>
  </si>
  <si>
    <t>2Lg</t>
  </si>
  <si>
    <t>13Lg</t>
  </si>
  <si>
    <t>125Lg</t>
  </si>
  <si>
    <t>Sample</t>
  </si>
  <si>
    <t>day0</t>
  </si>
  <si>
    <t>day3</t>
  </si>
  <si>
    <t>Rep1</t>
  </si>
  <si>
    <t>Rep2</t>
  </si>
  <si>
    <t>Rep3</t>
  </si>
  <si>
    <t>Jain et al, Science 2012 SOM:</t>
  </si>
  <si>
    <t>http://www.sciencemag.org/content/suppl/2012/05/23/336.6084.1040.DC1/Jain.SOM.pdf</t>
  </si>
  <si>
    <t>Glucose</t>
  </si>
  <si>
    <t xml:space="preserve">dbl time </t>
  </si>
  <si>
    <t>dt= (t2-t1)* [log(2)/log(q2/q1)]</t>
  </si>
  <si>
    <t>final count</t>
  </si>
  <si>
    <t>initial count</t>
  </si>
  <si>
    <t>time in hours (cells double in this amt of hours)</t>
  </si>
  <si>
    <t>q(2) x 10^5</t>
  </si>
  <si>
    <t>q(1) x 10^5</t>
  </si>
  <si>
    <t>q(2)/q(1)</t>
  </si>
  <si>
    <t>dt=dbl time (t2-t1)</t>
  </si>
  <si>
    <t xml:space="preserve">A= area under curve </t>
  </si>
  <si>
    <t>N(T) = q(final) = final cell ct</t>
  </si>
  <si>
    <t>A= [N(T)d/(ln2)](1-2^-T/d)]</t>
  </si>
  <si>
    <t>d = doubling time (per 24 hour)</t>
  </si>
  <si>
    <t>ln2 = 0.693147</t>
  </si>
  <si>
    <t>T = days (if 24 hours, use 1)</t>
  </si>
  <si>
    <t>Metabolite consumption= V(umol consumed)/A</t>
  </si>
  <si>
    <t>volume used for cells</t>
  </si>
  <si>
    <t>media- YSI reading</t>
  </si>
  <si>
    <t xml:space="preserve">molar amt </t>
  </si>
  <si>
    <t>molar amounts/time/cell</t>
  </si>
  <si>
    <t>volume (L)</t>
  </si>
  <si>
    <t>mM (consumed)</t>
  </si>
  <si>
    <t>umol consumed</t>
  </si>
  <si>
    <t>d (dbl time/24)</t>
  </si>
  <si>
    <t>T</t>
  </si>
  <si>
    <t>A (Area)</t>
  </si>
  <si>
    <t>metabolite consumed</t>
  </si>
  <si>
    <t>#1</t>
  </si>
  <si>
    <t>umol/day/10^5 cells</t>
  </si>
  <si>
    <t>ASPC</t>
  </si>
  <si>
    <t xml:space="preserve">Cells/10^5 </t>
  </si>
  <si>
    <t>Cells/10^5</t>
  </si>
  <si>
    <t>day2</t>
  </si>
  <si>
    <t>125Lv</t>
  </si>
  <si>
    <t xml:space="preserve">Note: The y-axis is plotted by pmol/day/cell in the Figure 1b. The graph is unchanged. </t>
  </si>
  <si>
    <t>dCt test</t>
  </si>
  <si>
    <t>dCt HPDE</t>
  </si>
  <si>
    <t>ddCt</t>
  </si>
  <si>
    <t>TXNIP rel exp</t>
  </si>
  <si>
    <t>AVG</t>
  </si>
  <si>
    <t>STDEV</t>
  </si>
  <si>
    <t>Conglomerate</t>
  </si>
  <si>
    <t>Primary</t>
  </si>
  <si>
    <t>A049_107</t>
  </si>
  <si>
    <t>A049_116</t>
  </si>
  <si>
    <t>A049_118</t>
  </si>
  <si>
    <t>A049_119</t>
  </si>
  <si>
    <t>A049_120</t>
  </si>
  <si>
    <t>A049_129</t>
  </si>
  <si>
    <t>A061_066</t>
  </si>
  <si>
    <t>A061_072</t>
  </si>
  <si>
    <t>A090_026</t>
  </si>
  <si>
    <t>A090_027</t>
  </si>
  <si>
    <t>A118_037</t>
  </si>
  <si>
    <t>A118_039</t>
  </si>
  <si>
    <t>A118_042</t>
  </si>
  <si>
    <t>A118_043</t>
  </si>
  <si>
    <t>A118_046</t>
  </si>
  <si>
    <t>A125_024</t>
  </si>
  <si>
    <t>A125_044</t>
  </si>
  <si>
    <t>A125_045</t>
  </si>
  <si>
    <t>A125_050</t>
  </si>
  <si>
    <t>A125_056</t>
  </si>
  <si>
    <t>A125_064</t>
  </si>
  <si>
    <t>A125_065</t>
  </si>
  <si>
    <t>A125_070</t>
  </si>
  <si>
    <t>A125_071</t>
  </si>
  <si>
    <t>A125_072</t>
  </si>
  <si>
    <t>A125_081</t>
  </si>
  <si>
    <t>A125_088</t>
  </si>
  <si>
    <t>A125_089</t>
  </si>
  <si>
    <t>A125_090</t>
  </si>
  <si>
    <t>A125_094</t>
  </si>
  <si>
    <t>A125_095</t>
  </si>
  <si>
    <t>A125_096</t>
  </si>
  <si>
    <t>A125_103</t>
  </si>
  <si>
    <t>A125_107</t>
  </si>
  <si>
    <t>A125_108</t>
  </si>
  <si>
    <t>A129_027</t>
  </si>
  <si>
    <t>A129_030</t>
  </si>
  <si>
    <t>A129_033</t>
  </si>
  <si>
    <t>A129_034</t>
  </si>
  <si>
    <t>A129_036</t>
  </si>
  <si>
    <t>A129_037</t>
  </si>
  <si>
    <t>A129_038</t>
  </si>
  <si>
    <t>A129_039</t>
  </si>
  <si>
    <t>A129_041</t>
  </si>
  <si>
    <t>A129_043</t>
  </si>
  <si>
    <t>A129_044</t>
  </si>
  <si>
    <t>A129_046</t>
  </si>
  <si>
    <t>A129_047</t>
  </si>
  <si>
    <t>A129_048</t>
  </si>
  <si>
    <t>A129_049</t>
  </si>
  <si>
    <t>A132_043</t>
  </si>
  <si>
    <t>A132_054</t>
  </si>
  <si>
    <t>A132_070</t>
  </si>
  <si>
    <t>A132_083</t>
  </si>
  <si>
    <t>A132_084</t>
  </si>
  <si>
    <t>A132_090</t>
  </si>
  <si>
    <t>A132_092</t>
  </si>
  <si>
    <t>A132_093</t>
  </si>
  <si>
    <t>A132_095</t>
  </si>
  <si>
    <t>A132_098</t>
  </si>
  <si>
    <t>A132_099</t>
  </si>
  <si>
    <t>A132_100</t>
  </si>
  <si>
    <t>A132_101</t>
  </si>
  <si>
    <t>A132_104</t>
  </si>
  <si>
    <t>A132_110</t>
  </si>
  <si>
    <t>A136_061</t>
  </si>
  <si>
    <t>A136_065</t>
  </si>
  <si>
    <t>A136_066</t>
  </si>
  <si>
    <t>A136_067</t>
  </si>
  <si>
    <t>A136_074</t>
  </si>
  <si>
    <t>A136_078</t>
  </si>
  <si>
    <t>A136_079</t>
  </si>
  <si>
    <t>A136_084</t>
  </si>
  <si>
    <t>A136_085</t>
  </si>
  <si>
    <t>A136_088</t>
  </si>
  <si>
    <t>A136_104</t>
  </si>
  <si>
    <t>A136_116</t>
  </si>
  <si>
    <t>A136_149</t>
  </si>
  <si>
    <t>A136_152</t>
  </si>
  <si>
    <t>A144_017</t>
  </si>
  <si>
    <t>A144_018</t>
  </si>
  <si>
    <t>A144_019</t>
  </si>
  <si>
    <t>A144_023</t>
  </si>
  <si>
    <t>A144_024</t>
  </si>
  <si>
    <t>A144_027</t>
  </si>
  <si>
    <t>A144_030</t>
  </si>
  <si>
    <t>A144_037</t>
  </si>
  <si>
    <t>A144_038</t>
  </si>
  <si>
    <t>A144_039</t>
  </si>
  <si>
    <t>A144_041</t>
  </si>
  <si>
    <t>A144_043</t>
  </si>
  <si>
    <t>A144_045</t>
  </si>
  <si>
    <t>RA17_22_33_2</t>
  </si>
  <si>
    <t>RA17_22_32_1</t>
  </si>
  <si>
    <t>RA17_22_35_1</t>
  </si>
  <si>
    <t>Liver Mets</t>
  </si>
  <si>
    <t>A049_062</t>
  </si>
  <si>
    <t>A061_035</t>
  </si>
  <si>
    <t>A061_036</t>
  </si>
  <si>
    <t>A061_039</t>
  </si>
  <si>
    <t>A061_040</t>
  </si>
  <si>
    <t>A090_030</t>
  </si>
  <si>
    <t>A118_000</t>
  </si>
  <si>
    <t>A118_007</t>
  </si>
  <si>
    <t>A125_020</t>
  </si>
  <si>
    <t>A125_021</t>
  </si>
  <si>
    <t>A125_022</t>
  </si>
  <si>
    <t>A125_026</t>
  </si>
  <si>
    <t>A125_029</t>
  </si>
  <si>
    <t>A129_014</t>
  </si>
  <si>
    <t>A129_015</t>
  </si>
  <si>
    <t>A132_007</t>
  </si>
  <si>
    <t>A132_009</t>
  </si>
  <si>
    <t>A132_011</t>
  </si>
  <si>
    <t>A132_013</t>
  </si>
  <si>
    <t>A132_014</t>
  </si>
  <si>
    <t>A132_017</t>
  </si>
  <si>
    <t>A132_020</t>
  </si>
  <si>
    <t>A132_021</t>
  </si>
  <si>
    <t>A132_024</t>
  </si>
  <si>
    <t>A136_007</t>
  </si>
  <si>
    <t>A136_009</t>
  </si>
  <si>
    <t>A136_010</t>
  </si>
  <si>
    <t>A144_002</t>
  </si>
  <si>
    <t>A144_003</t>
  </si>
  <si>
    <t>RA17_13_71_5</t>
  </si>
  <si>
    <t>RA17_22_39_6</t>
  </si>
  <si>
    <t>RA17_22_41_3</t>
  </si>
  <si>
    <t>Baseline Corrected</t>
  </si>
  <si>
    <t>TXNIP</t>
  </si>
  <si>
    <t>MAX</t>
  </si>
  <si>
    <t>VALUE/MAX</t>
  </si>
  <si>
    <t>Grades</t>
  </si>
  <si>
    <t>H-scores</t>
  </si>
  <si>
    <t>p-value</t>
  </si>
  <si>
    <t>TXNIP/Purity</t>
  </si>
  <si>
    <t>Source</t>
  </si>
  <si>
    <t>RA17_22_11_1</t>
  </si>
  <si>
    <t>RA17_22_27_2</t>
  </si>
  <si>
    <t>TXNIP_read_counts</t>
  </si>
  <si>
    <t>Tumor Purity</t>
  </si>
  <si>
    <t>Peritoneal #1</t>
  </si>
  <si>
    <t>Peritoneal #2</t>
  </si>
  <si>
    <t>Primary #1</t>
  </si>
  <si>
    <t>Primary #2</t>
  </si>
  <si>
    <t>Liver #1</t>
  </si>
  <si>
    <t>Liver #2</t>
  </si>
  <si>
    <t>Field 3</t>
  </si>
  <si>
    <t>Field 2</t>
  </si>
  <si>
    <t>Mean</t>
  </si>
  <si>
    <t>Field 1</t>
  </si>
  <si>
    <t>Signal-Background</t>
  </si>
  <si>
    <t>TXNIP Signal</t>
  </si>
  <si>
    <t>Background</t>
  </si>
  <si>
    <t>Cell</t>
  </si>
  <si>
    <t>Rep 3</t>
  </si>
  <si>
    <t xml:space="preserve">Background </t>
  </si>
  <si>
    <t>Rep 2</t>
  </si>
  <si>
    <t>Signal - Background</t>
  </si>
  <si>
    <t>Rep 1</t>
  </si>
  <si>
    <t>PGDhigh (38Lg)</t>
  </si>
  <si>
    <t>PGDhigh (38Lv)</t>
  </si>
  <si>
    <t>PGDlow (38Per)</t>
  </si>
  <si>
    <t>TXNIP IF</t>
  </si>
  <si>
    <t>sGLUT1/Total</t>
  </si>
  <si>
    <t>%sGLUT1</t>
  </si>
  <si>
    <t>Total Cells</t>
  </si>
  <si>
    <t>sGLUT1</t>
  </si>
  <si>
    <t>Cells Counted</t>
  </si>
  <si>
    <t>sGLUT1 IF</t>
  </si>
  <si>
    <t>Crispr 2</t>
  </si>
  <si>
    <t>Crispr 1</t>
  </si>
  <si>
    <t>Wild Type</t>
  </si>
  <si>
    <t>PGD Crispr 2</t>
  </si>
  <si>
    <t>PGD Crispr 1</t>
  </si>
  <si>
    <t>WT</t>
  </si>
  <si>
    <t>Crispr siTXNIP 2</t>
  </si>
  <si>
    <t>Crispr siTXNIP 1</t>
  </si>
  <si>
    <t>Crispr siNEG</t>
  </si>
  <si>
    <t>WT siTXNIP 2</t>
  </si>
  <si>
    <t>WT siTXNIP 1</t>
  </si>
  <si>
    <t>WT siNEG</t>
  </si>
  <si>
    <t>Crispr siTX2</t>
  </si>
  <si>
    <t>Crispr siTX1</t>
  </si>
  <si>
    <t>WT siTX2</t>
  </si>
  <si>
    <t>WT siTX1</t>
  </si>
  <si>
    <t>2^ΔCt</t>
  </si>
  <si>
    <t>ΔCt</t>
  </si>
  <si>
    <t>Ct HPDE</t>
  </si>
  <si>
    <t>Ct 125Lv</t>
  </si>
  <si>
    <t>6AN</t>
  </si>
  <si>
    <t>Ct 38Lg</t>
  </si>
  <si>
    <t>Ct 38Lv</t>
  </si>
  <si>
    <t>Ct 13Lg</t>
  </si>
  <si>
    <t>Ct 13Pr</t>
  </si>
  <si>
    <t>Ct 10Lv</t>
  </si>
  <si>
    <t>Ct 6Lv</t>
  </si>
  <si>
    <t>Ct 2Lg</t>
  </si>
  <si>
    <t>Ct 2Lv</t>
  </si>
  <si>
    <t>DMSO</t>
  </si>
  <si>
    <t>Normalized to HPDE</t>
  </si>
  <si>
    <t>TXNIP qRT-PCR</t>
  </si>
  <si>
    <t xml:space="preserve">Note: The y-axes are converted to pmol/day/cell in the Figure 2f. The plots are identical to umol/10^5cells/day. </t>
  </si>
  <si>
    <t>umol/10^5cells/day</t>
  </si>
  <si>
    <t>Glucose Uptake</t>
  </si>
  <si>
    <t>Ct Crispr2</t>
  </si>
  <si>
    <t>Ct Crispr1</t>
  </si>
  <si>
    <t>Ct WT</t>
  </si>
  <si>
    <t xml:space="preserve">Note: The y-axes are plotted in units of pmol/day/cell in the Figure 2c. The plots are identical to umol/10^5cells/day. </t>
  </si>
  <si>
    <t>PGD Crispr1</t>
  </si>
  <si>
    <t>GFP</t>
  </si>
  <si>
    <r>
      <t>PGD</t>
    </r>
    <r>
      <rPr>
        <b/>
        <vertAlign val="superscript"/>
        <sz val="12"/>
        <color theme="1"/>
        <rFont val="Calibri"/>
        <family val="2"/>
        <scheme val="minor"/>
      </rPr>
      <t>high</t>
    </r>
    <r>
      <rPr>
        <b/>
        <sz val="12"/>
        <color theme="1"/>
        <rFont val="Calibri"/>
        <family val="2"/>
        <scheme val="minor"/>
      </rPr>
      <t xml:space="preserve"> (38Lg) TXNIP</t>
    </r>
  </si>
  <si>
    <r>
      <t>PGD</t>
    </r>
    <r>
      <rPr>
        <b/>
        <vertAlign val="superscript"/>
        <sz val="12"/>
        <color theme="1"/>
        <rFont val="Calibri"/>
        <family val="2"/>
        <scheme val="minor"/>
      </rPr>
      <t>high</t>
    </r>
    <r>
      <rPr>
        <b/>
        <sz val="12"/>
        <color theme="1"/>
        <rFont val="Calibri"/>
        <family val="2"/>
        <scheme val="minor"/>
      </rPr>
      <t xml:space="preserve"> (38Lg) GFP</t>
    </r>
  </si>
  <si>
    <r>
      <t>PGD</t>
    </r>
    <r>
      <rPr>
        <b/>
        <vertAlign val="superscript"/>
        <sz val="12"/>
        <color theme="1"/>
        <rFont val="Calibri"/>
        <family val="2"/>
        <scheme val="minor"/>
      </rPr>
      <t>low</t>
    </r>
    <r>
      <rPr>
        <b/>
        <sz val="12"/>
        <color theme="1"/>
        <rFont val="Calibri"/>
        <family val="2"/>
        <scheme val="minor"/>
      </rPr>
      <t xml:space="preserve"> (38Per) GFP</t>
    </r>
  </si>
  <si>
    <r>
      <t>PGD</t>
    </r>
    <r>
      <rPr>
        <b/>
        <vertAlign val="superscript"/>
        <sz val="12"/>
        <color theme="1"/>
        <rFont val="Calibri"/>
        <family val="2"/>
        <scheme val="minor"/>
      </rPr>
      <t>low</t>
    </r>
    <r>
      <rPr>
        <b/>
        <sz val="12"/>
        <color theme="1"/>
        <rFont val="Calibri"/>
        <family val="2"/>
        <scheme val="minor"/>
      </rPr>
      <t xml:space="preserve"> (38Per) TXNIP</t>
    </r>
  </si>
  <si>
    <r>
      <t>PGD</t>
    </r>
    <r>
      <rPr>
        <b/>
        <vertAlign val="superscript"/>
        <sz val="11"/>
        <color theme="1"/>
        <rFont val="Arial"/>
        <family val="2"/>
      </rPr>
      <t>high</t>
    </r>
    <r>
      <rPr>
        <b/>
        <sz val="11"/>
        <color theme="1"/>
        <rFont val="Arial"/>
        <family val="2"/>
      </rPr>
      <t xml:space="preserve"> (38Lg)</t>
    </r>
  </si>
  <si>
    <r>
      <t>PGD</t>
    </r>
    <r>
      <rPr>
        <b/>
        <vertAlign val="superscript"/>
        <sz val="11"/>
        <color theme="1"/>
        <rFont val="Arial"/>
        <family val="2"/>
      </rPr>
      <t>low</t>
    </r>
    <r>
      <rPr>
        <b/>
        <sz val="11"/>
        <color theme="1"/>
        <rFont val="Arial"/>
        <family val="2"/>
      </rPr>
      <t xml:space="preserve"> (38Per)</t>
    </r>
  </si>
  <si>
    <t xml:space="preserve">Note: The y-axes are plotted in units of pmol/day/cell in the Figure 3b. The plots are identical to umol/10^5cells/day. </t>
  </si>
  <si>
    <t>38Lg TXNIP</t>
  </si>
  <si>
    <t>38Lg GFP</t>
  </si>
  <si>
    <t>Cells</t>
  </si>
  <si>
    <t>38Per TXNIP</t>
  </si>
  <si>
    <t>38Per GFP</t>
  </si>
  <si>
    <t>Max-Baseline</t>
  </si>
  <si>
    <t>Max Rate</t>
  </si>
  <si>
    <t>Baseline</t>
  </si>
  <si>
    <t>TXNIP-GFP (nmoles NADPH per min per mg protein)</t>
  </si>
  <si>
    <t>38Lv TXNIP-GFP (rate)</t>
  </si>
  <si>
    <r>
      <t xml:space="preserve">Baseline: First reading where GFP and TXNIP rates equalize (TXNIP - GFP </t>
    </r>
    <r>
      <rPr>
        <b/>
        <sz val="11"/>
        <color theme="1"/>
        <rFont val="Calibri"/>
        <family val="2"/>
      </rPr>
      <t>≥ 0</t>
    </r>
    <r>
      <rPr>
        <b/>
        <sz val="11"/>
        <color theme="1"/>
        <rFont val="Calibri"/>
        <family val="2"/>
        <scheme val="minor"/>
      </rPr>
      <t>)</t>
    </r>
  </si>
  <si>
    <t>nmoles NADPH per min per mg protein</t>
  </si>
  <si>
    <t>10 minute rates</t>
  </si>
  <si>
    <t>one formula</t>
  </si>
  <si>
    <t>nmoles NADPH per min per mg</t>
  </si>
  <si>
    <t>umole NADPH per min per mg</t>
  </si>
  <si>
    <t>umole NADPH</t>
  </si>
  <si>
    <t xml:space="preserve"> </t>
  </si>
  <si>
    <t>mMole NADPH produced in time between A340 readings</t>
  </si>
  <si>
    <t>mmole NADPH</t>
  </si>
  <si>
    <t>2nd A340 reading -- Should be lower #</t>
  </si>
  <si>
    <t>2nd A340</t>
  </si>
  <si>
    <t>1st A340 reading -- Should be higher #</t>
  </si>
  <si>
    <t>1st A340</t>
  </si>
  <si>
    <t>mg</t>
  </si>
  <si>
    <t>Protein amount</t>
  </si>
  <si>
    <t>Time</t>
  </si>
  <si>
    <t>min</t>
  </si>
  <si>
    <t>Time interval</t>
  </si>
  <si>
    <t>Raw Absorbance</t>
  </si>
  <si>
    <t>NADPH Standard</t>
  </si>
  <si>
    <t>PGD Catalytic Rates</t>
  </si>
  <si>
    <t xml:space="preserve">Rep 1 </t>
  </si>
  <si>
    <t xml:space="preserve">Tumoroid # </t>
  </si>
  <si>
    <t>Numbers</t>
  </si>
  <si>
    <t>Size</t>
  </si>
  <si>
    <r>
      <t>PGD</t>
    </r>
    <r>
      <rPr>
        <b/>
        <vertAlign val="superscript"/>
        <sz val="12"/>
        <color theme="1"/>
        <rFont val="Arial"/>
        <family val="2"/>
      </rPr>
      <t>high</t>
    </r>
    <r>
      <rPr>
        <b/>
        <sz val="12"/>
        <color theme="1"/>
        <rFont val="Arial"/>
        <family val="2"/>
      </rPr>
      <t xml:space="preserve"> (38Lg)</t>
    </r>
  </si>
  <si>
    <r>
      <t>PGD</t>
    </r>
    <r>
      <rPr>
        <b/>
        <vertAlign val="superscript"/>
        <sz val="12"/>
        <color theme="1"/>
        <rFont val="Arial"/>
        <family val="2"/>
      </rPr>
      <t>low</t>
    </r>
    <r>
      <rPr>
        <b/>
        <sz val="12"/>
        <color theme="1"/>
        <rFont val="Arial"/>
        <family val="2"/>
      </rPr>
      <t xml:space="preserve"> (38Per)</t>
    </r>
  </si>
  <si>
    <t>c</t>
  </si>
  <si>
    <t>n</t>
  </si>
  <si>
    <t>AVG Nuc/Cyt</t>
  </si>
  <si>
    <t>Nucleus/Cytosol</t>
  </si>
  <si>
    <t>MondoA Signal</t>
  </si>
  <si>
    <t>Location</t>
  </si>
  <si>
    <t xml:space="preserve">Cell </t>
  </si>
  <si>
    <t>Lung</t>
  </si>
  <si>
    <t>Liver</t>
  </si>
  <si>
    <t>MondoA IF</t>
  </si>
  <si>
    <r>
      <t>PGD</t>
    </r>
    <r>
      <rPr>
        <b/>
        <vertAlign val="superscript"/>
        <sz val="11"/>
        <color theme="1"/>
        <rFont val="Arial"/>
        <family val="2"/>
      </rPr>
      <t>high</t>
    </r>
  </si>
  <si>
    <r>
      <t>PGD</t>
    </r>
    <r>
      <rPr>
        <b/>
        <vertAlign val="superscript"/>
        <sz val="11"/>
        <color theme="1"/>
        <rFont val="Arial"/>
        <family val="2"/>
      </rPr>
      <t>low</t>
    </r>
  </si>
  <si>
    <t>2^Input-IP</t>
  </si>
  <si>
    <t>Input-IP</t>
  </si>
  <si>
    <t>MondoA ChIP</t>
  </si>
  <si>
    <t>Ct IP3</t>
  </si>
  <si>
    <t>Ct IP2</t>
  </si>
  <si>
    <t>Ct IP1</t>
  </si>
  <si>
    <t>Ct Input</t>
  </si>
  <si>
    <t>Crispr #2</t>
  </si>
  <si>
    <t>Crispr #1</t>
  </si>
  <si>
    <t>38Lg Wild Type</t>
  </si>
  <si>
    <t xml:space="preserve">AVG </t>
  </si>
  <si>
    <t>siMLXIP 2</t>
  </si>
  <si>
    <t>siMLXIP 1</t>
  </si>
  <si>
    <t>siNEG</t>
  </si>
  <si>
    <t>PGD Crispr siMLXIP 2 (38Lg)</t>
  </si>
  <si>
    <t>PGD Crispr siMLXIP 1 (38Lg)</t>
  </si>
  <si>
    <t>PGD Crispr siNEG (38Lg)</t>
  </si>
  <si>
    <t>Wild Type siMLXIP 2 (38Lg)</t>
  </si>
  <si>
    <t>Wild Type siMLXIP 1 (38Lg)</t>
  </si>
  <si>
    <t>Wild Type siNEG (38Lg)</t>
  </si>
  <si>
    <t>Crispr</t>
  </si>
  <si>
    <t>total MondoA IF</t>
  </si>
  <si>
    <t>PGD Crispr (38Lg)</t>
  </si>
  <si>
    <t>Wild Type (38Lg)</t>
  </si>
  <si>
    <t>20mM 6PG</t>
  </si>
  <si>
    <t>0mM 6PG</t>
  </si>
  <si>
    <t>6PG Conc</t>
  </si>
  <si>
    <t>PGD</t>
  </si>
  <si>
    <t>c-2</t>
  </si>
  <si>
    <t>m-2</t>
  </si>
  <si>
    <t>pmol/cell</t>
  </si>
  <si>
    <t>nmoles</t>
  </si>
  <si>
    <t>[6PG]</t>
  </si>
  <si>
    <t>2 minute rates</t>
  </si>
  <si>
    <t>6PG Standard</t>
  </si>
  <si>
    <t>PGD 20mM 6PG</t>
  </si>
  <si>
    <t>PGD 0mM 6PG</t>
  </si>
  <si>
    <t>GFP 20mM 6PG</t>
  </si>
  <si>
    <t>GFP 0mM 6PG</t>
  </si>
  <si>
    <t>20mM G6P</t>
  </si>
  <si>
    <t>0mM G6P</t>
  </si>
  <si>
    <t>G6P Conc</t>
  </si>
  <si>
    <t>m</t>
  </si>
  <si>
    <t>2nd A340 normalization factor</t>
  </si>
  <si>
    <t>1st A340 example</t>
  </si>
  <si>
    <t>[G6P]</t>
  </si>
  <si>
    <t>G6P Standard</t>
  </si>
  <si>
    <t>PGD 20mM G6P</t>
  </si>
  <si>
    <t>PGD 0mM G6P</t>
  </si>
  <si>
    <t>GFP 20mM G6P</t>
  </si>
  <si>
    <t>GFP 0mM G6P</t>
  </si>
  <si>
    <t>H3K27Ac/Nucleus</t>
  </si>
  <si>
    <t>H3K27Ac Signal</t>
  </si>
  <si>
    <t>Nuclear Area</t>
  </si>
  <si>
    <t>0mM Glucose</t>
  </si>
  <si>
    <t>10mM Glucose</t>
  </si>
  <si>
    <t>_- Gluc</t>
  </si>
  <si>
    <t>_+ Gluc</t>
  </si>
  <si>
    <t>H3K27Ac IF</t>
  </si>
  <si>
    <t>PGDi</t>
  </si>
  <si>
    <t>BAY-876</t>
  </si>
  <si>
    <t>GLUT1i</t>
  </si>
  <si>
    <t>BMS 303141</t>
  </si>
  <si>
    <t>ACLYi</t>
  </si>
  <si>
    <t>siACLY2 (#2)</t>
  </si>
  <si>
    <t>siACLY1 (#1)</t>
  </si>
  <si>
    <t>siNEG (N)</t>
  </si>
  <si>
    <t>H4K16Ac IF</t>
  </si>
  <si>
    <t>H4K16Ac/Nucleus</t>
  </si>
  <si>
    <t>H4K16Ac Signal</t>
  </si>
  <si>
    <t>H4k16Ac/Nucleus</t>
  </si>
  <si>
    <t>ACLY Signal</t>
  </si>
  <si>
    <t>38Lg siACLY2</t>
  </si>
  <si>
    <t>38Lg siACLY1</t>
  </si>
  <si>
    <t>38Lg siNEG</t>
  </si>
  <si>
    <t xml:space="preserve">38Lg siACLY1 </t>
  </si>
  <si>
    <t xml:space="preserve">38Lg siNEG </t>
  </si>
  <si>
    <t>ACLY IF</t>
  </si>
  <si>
    <t>sterr</t>
  </si>
  <si>
    <t>_-Gluc</t>
  </si>
  <si>
    <t>_+Gluc</t>
  </si>
  <si>
    <t>Clone</t>
  </si>
  <si>
    <t>siTXNIP2</t>
  </si>
  <si>
    <t>siTXNIP1</t>
  </si>
  <si>
    <t>PGD Crispr siTXNIP 2</t>
  </si>
  <si>
    <t>PGD Crispr siTXNIP 1</t>
  </si>
  <si>
    <t>PGD Crispr siNEG</t>
  </si>
  <si>
    <t>PGD Crispr</t>
  </si>
  <si>
    <t>siMLXIP2</t>
  </si>
  <si>
    <t>siMLXIP1</t>
  </si>
  <si>
    <t>PGD Crispr siMLXIP 2</t>
  </si>
  <si>
    <t>PGD Crispr siMLXIP 1</t>
  </si>
  <si>
    <t>WT siMLXIP 2</t>
  </si>
  <si>
    <t>WT siMLXIP 1</t>
  </si>
  <si>
    <r>
      <t>PGD</t>
    </r>
    <r>
      <rPr>
        <b/>
        <vertAlign val="superscript"/>
        <sz val="11"/>
        <color theme="1"/>
        <rFont val="Arial"/>
        <family val="2"/>
      </rPr>
      <t>high</t>
    </r>
    <r>
      <rPr>
        <b/>
        <sz val="11"/>
        <color theme="1"/>
        <rFont val="Arial"/>
        <family val="2"/>
      </rPr>
      <t xml:space="preserve"> TXNIP</t>
    </r>
  </si>
  <si>
    <t>Heat Map</t>
  </si>
  <si>
    <r>
      <t>PGD</t>
    </r>
    <r>
      <rPr>
        <b/>
        <vertAlign val="superscript"/>
        <sz val="11"/>
        <color theme="1"/>
        <rFont val="Arial"/>
        <family val="2"/>
      </rPr>
      <t>high</t>
    </r>
    <r>
      <rPr>
        <b/>
        <sz val="11"/>
        <color theme="1"/>
        <rFont val="Arial"/>
        <family val="2"/>
      </rPr>
      <t xml:space="preserve"> GFP</t>
    </r>
  </si>
  <si>
    <r>
      <t>PGD</t>
    </r>
    <r>
      <rPr>
        <b/>
        <vertAlign val="superscript"/>
        <sz val="11"/>
        <color theme="1"/>
        <rFont val="Arial"/>
        <family val="2"/>
      </rPr>
      <t>low</t>
    </r>
    <r>
      <rPr>
        <b/>
        <sz val="11"/>
        <color theme="1"/>
        <rFont val="Arial"/>
        <family val="2"/>
      </rPr>
      <t xml:space="preserve"> TXNIP</t>
    </r>
  </si>
  <si>
    <r>
      <t>PGD</t>
    </r>
    <r>
      <rPr>
        <b/>
        <vertAlign val="superscript"/>
        <sz val="11"/>
        <color theme="1"/>
        <rFont val="Arial"/>
        <family val="2"/>
      </rPr>
      <t>low</t>
    </r>
    <r>
      <rPr>
        <b/>
        <sz val="11"/>
        <color theme="1"/>
        <rFont val="Arial"/>
        <family val="2"/>
      </rPr>
      <t xml:space="preserve"> GFP</t>
    </r>
  </si>
  <si>
    <t>rel exp</t>
  </si>
  <si>
    <t>ACSS2</t>
  </si>
  <si>
    <t>FASN</t>
  </si>
  <si>
    <t>IDH1</t>
  </si>
  <si>
    <t>HMGCR</t>
  </si>
  <si>
    <t>ATP1B1</t>
  </si>
  <si>
    <t>SCD</t>
  </si>
  <si>
    <t>SAT1</t>
  </si>
  <si>
    <t>CDH1</t>
  </si>
  <si>
    <t>FANCD2</t>
  </si>
  <si>
    <t>FOXM1</t>
  </si>
  <si>
    <t>ATIC</t>
  </si>
  <si>
    <t>RRM1</t>
  </si>
  <si>
    <t>MCM10</t>
  </si>
  <si>
    <t>TOP2B</t>
  </si>
  <si>
    <t>CDC20</t>
  </si>
  <si>
    <t>AHCY</t>
  </si>
  <si>
    <t>TYMS</t>
  </si>
  <si>
    <t>UMPS</t>
  </si>
  <si>
    <t>FOXA1</t>
  </si>
  <si>
    <t>GAPDH</t>
  </si>
  <si>
    <t>CDH2</t>
  </si>
  <si>
    <t>RRM2</t>
  </si>
  <si>
    <t>ODC1</t>
  </si>
  <si>
    <t>K27 IP</t>
  </si>
  <si>
    <t>(IP-Inp)^2</t>
  </si>
  <si>
    <t>IP-Input</t>
  </si>
  <si>
    <t>Dig Input</t>
  </si>
  <si>
    <t>Enrich 2</t>
  </si>
  <si>
    <t>Enrich 1</t>
  </si>
  <si>
    <t>Cycle</t>
  </si>
  <si>
    <t xml:space="preserve">Sonic Input </t>
  </si>
  <si>
    <t>TX Rep2</t>
  </si>
  <si>
    <t>TX Rep1</t>
  </si>
  <si>
    <t>2^(SonicInput-sample)</t>
  </si>
  <si>
    <t>Cycle Numbers</t>
  </si>
  <si>
    <t>Primer 10</t>
  </si>
  <si>
    <t>GFP Rep2</t>
  </si>
  <si>
    <t>GFP Rep1</t>
  </si>
  <si>
    <t>Primer9</t>
  </si>
  <si>
    <t>Primer 9</t>
  </si>
  <si>
    <t>Primer 8</t>
  </si>
  <si>
    <t>Primer 7</t>
  </si>
  <si>
    <t>Primer 6</t>
  </si>
  <si>
    <t>Primer 5</t>
  </si>
  <si>
    <t>Primer 4</t>
  </si>
  <si>
    <t>Primer 3</t>
  </si>
  <si>
    <t>Primer 2</t>
  </si>
  <si>
    <t xml:space="preserve"> Primer 7</t>
  </si>
  <si>
    <t>Primer 1</t>
  </si>
  <si>
    <t>ODC1 (Chr2)</t>
  </si>
  <si>
    <t>38Lg GFP vs. TXNIP</t>
  </si>
  <si>
    <t>H3K27Ac ChIP</t>
  </si>
  <si>
    <t>FOXA1 (Chr14)</t>
  </si>
  <si>
    <t>CDH2 (Chr18)</t>
  </si>
  <si>
    <t>H3K27Ac</t>
  </si>
  <si>
    <t>6-phosphogluconate</t>
  </si>
  <si>
    <t>ribose-5-P/ribulose5-P</t>
  </si>
  <si>
    <t>C32:1 PC</t>
  </si>
  <si>
    <t>C48:2 TAG</t>
  </si>
  <si>
    <t>C32:2 PC</t>
  </si>
  <si>
    <t>creatine</t>
  </si>
  <si>
    <t>NADP</t>
  </si>
  <si>
    <t>C36:2 DAG</t>
  </si>
  <si>
    <t>glutathione reduced</t>
  </si>
  <si>
    <t>UMP</t>
  </si>
  <si>
    <t>C50:2 TAG</t>
  </si>
  <si>
    <t>C34:1 DAG</t>
  </si>
  <si>
    <t>C36:1 DAG</t>
  </si>
  <si>
    <t>DHAP/glyceraldehyde 3P</t>
  </si>
  <si>
    <t>C48:3 TAG</t>
  </si>
  <si>
    <t>C34:2 PC</t>
  </si>
  <si>
    <t>AMP</t>
  </si>
  <si>
    <t>malondialdehyde</t>
  </si>
  <si>
    <t>taurodeoxycholate/taurochenodeoxycholate</t>
  </si>
  <si>
    <t>fumarate/maleate/alpha-ketoisovalerate</t>
  </si>
  <si>
    <t>malate</t>
  </si>
  <si>
    <t>C50:3 TAG</t>
  </si>
  <si>
    <t>C52:3 TAG</t>
  </si>
  <si>
    <t>C48:1 TAG</t>
  </si>
  <si>
    <t>3-phosphoglycerate</t>
  </si>
  <si>
    <t>pantothenate</t>
  </si>
  <si>
    <t>alpha-glycerophosphate</t>
  </si>
  <si>
    <t>alpha-ketoglutarate</t>
  </si>
  <si>
    <t>2-hydroxyglutarate</t>
  </si>
  <si>
    <t>C52:2 TAG</t>
  </si>
  <si>
    <t>C14:0 LPC</t>
  </si>
  <si>
    <t>niacinamide</t>
  </si>
  <si>
    <t>glutathione oxidized</t>
  </si>
  <si>
    <t>C14:0 CE</t>
  </si>
  <si>
    <t>acetylglycine</t>
  </si>
  <si>
    <t>C18:0 LPE</t>
  </si>
  <si>
    <t>butyrylcarnitine/isobutyrylcarnitine</t>
  </si>
  <si>
    <t>PEP</t>
  </si>
  <si>
    <t>C54:3 TAG</t>
  </si>
  <si>
    <t>lactate</t>
  </si>
  <si>
    <t>C46:1 TAG</t>
  </si>
  <si>
    <t>NAD</t>
  </si>
  <si>
    <t>C16:0 LPE</t>
  </si>
  <si>
    <t>C46:2 TAG</t>
  </si>
  <si>
    <t>C18:1 CE</t>
  </si>
  <si>
    <t>C18:0 CE</t>
  </si>
  <si>
    <t>C50:1 TAG</t>
  </si>
  <si>
    <t>C48:0 TAG</t>
  </si>
  <si>
    <t>sarcosine</t>
  </si>
  <si>
    <t>taurocholate</t>
  </si>
  <si>
    <t>myristoylcarnitine</t>
  </si>
  <si>
    <t>F1P/F6P/G1P/G6P</t>
  </si>
  <si>
    <t>C16:1 LPC</t>
  </si>
  <si>
    <t>beta-alanine</t>
  </si>
  <si>
    <t>valerylcarnitine/isovalerylcarnitine/2-methylbutyroylcarnitine</t>
  </si>
  <si>
    <t>GMP</t>
  </si>
  <si>
    <t>isocitrate</t>
  </si>
  <si>
    <t>C34:4 PC</t>
  </si>
  <si>
    <t>C34:1 PC</t>
  </si>
  <si>
    <t>palmitoylcarnitine</t>
  </si>
  <si>
    <t>anthranilic acid</t>
  </si>
  <si>
    <t>lauroylcarnitine</t>
  </si>
  <si>
    <t>proline</t>
  </si>
  <si>
    <t>taurine</t>
  </si>
  <si>
    <t>C18:1 LPE</t>
  </si>
  <si>
    <t>C22:0 SM</t>
  </si>
  <si>
    <t>C34:2 DAG</t>
  </si>
  <si>
    <t>C16:1 CE</t>
  </si>
  <si>
    <t>heptanoylcarnitine</t>
  </si>
  <si>
    <t>serine</t>
  </si>
  <si>
    <t>acetylcholine</t>
  </si>
  <si>
    <t>CMP</t>
  </si>
  <si>
    <t>C34:3 PC</t>
  </si>
  <si>
    <t>succinate/methylmalonate</t>
  </si>
  <si>
    <t>C36:1 PC</t>
  </si>
  <si>
    <t>C36:2 PC</t>
  </si>
  <si>
    <t>stearoylcarnitine</t>
  </si>
  <si>
    <t>putrescine</t>
  </si>
  <si>
    <t>oleylcarnitine</t>
  </si>
  <si>
    <t>C52:4 TAG</t>
  </si>
  <si>
    <t>C18:2 CE</t>
  </si>
  <si>
    <t>C38:2 PC</t>
  </si>
  <si>
    <t>erythrose-4-phosphate</t>
  </si>
  <si>
    <t>C18:2 LPC</t>
  </si>
  <si>
    <t>C54:2 TAG</t>
  </si>
  <si>
    <t>C52:5 TAG</t>
  </si>
  <si>
    <t>glutamine</t>
  </si>
  <si>
    <t>C46:0 TAG</t>
  </si>
  <si>
    <t>C16:0 LPC</t>
  </si>
  <si>
    <t>C20:4 CE</t>
  </si>
  <si>
    <t>C24:0 SM</t>
  </si>
  <si>
    <t>C56:3 TAG</t>
  </si>
  <si>
    <t>C16:0 CE</t>
  </si>
  <si>
    <t>adenosine</t>
  </si>
  <si>
    <t>C20:3 CE</t>
  </si>
  <si>
    <t>5-HIAA</t>
  </si>
  <si>
    <t>cystathionine</t>
  </si>
  <si>
    <t>C54:6 TAG</t>
  </si>
  <si>
    <t>UDP-galactose/UDP-glucose</t>
  </si>
  <si>
    <t>aconitate</t>
  </si>
  <si>
    <t>C20:4 LPC</t>
  </si>
  <si>
    <t>thiamine</t>
  </si>
  <si>
    <t>C54:4 TAG</t>
  </si>
  <si>
    <t>phosphocreatine</t>
  </si>
  <si>
    <t>hexoses (HILIC pos)</t>
  </si>
  <si>
    <t>C56:2 TAG</t>
  </si>
  <si>
    <t>citrate</t>
  </si>
  <si>
    <t>C24:1 SM</t>
  </si>
  <si>
    <t>homocysteine</t>
  </si>
  <si>
    <t>C18:2 SM</t>
  </si>
  <si>
    <t>hexanoylcarnitine</t>
  </si>
  <si>
    <t>C18:3 CE</t>
  </si>
  <si>
    <t>C52:1 TAG</t>
  </si>
  <si>
    <t>2-deoxyadenosine</t>
  </si>
  <si>
    <t>5-adenosylhomocysteine</t>
  </si>
  <si>
    <t>C16:1 SM</t>
  </si>
  <si>
    <t>C50:0 TAG</t>
  </si>
  <si>
    <t>C20:5 CE</t>
  </si>
  <si>
    <t>arachidonyl_carnitine</t>
  </si>
  <si>
    <t>C14:0 SM</t>
  </si>
  <si>
    <t>lysine</t>
  </si>
  <si>
    <t>valine</t>
  </si>
  <si>
    <t>adipate</t>
  </si>
  <si>
    <t>lactose</t>
  </si>
  <si>
    <t>hypoxanthine</t>
  </si>
  <si>
    <t>C54:1 TAG</t>
  </si>
  <si>
    <t>C54:5 TAG</t>
  </si>
  <si>
    <t>C18:1 LPC</t>
  </si>
  <si>
    <t>oxalate</t>
  </si>
  <si>
    <t>cAMP</t>
  </si>
  <si>
    <t>pyroglutamic acid</t>
  </si>
  <si>
    <t>xanthosine</t>
  </si>
  <si>
    <t>alpha-hydroxybutyrate</t>
  </si>
  <si>
    <t>alanine</t>
  </si>
  <si>
    <t>malonylcarnitine</t>
  </si>
  <si>
    <t>cotinine</t>
  </si>
  <si>
    <t>sucrose</t>
  </si>
  <si>
    <t>phenylalanine</t>
  </si>
  <si>
    <t>C56:4 TAG</t>
  </si>
  <si>
    <t>C22:1 SM</t>
  </si>
  <si>
    <t>4-pyridoxate</t>
  </si>
  <si>
    <t>C22:6 LPC</t>
  </si>
  <si>
    <t>leucine</t>
  </si>
  <si>
    <t>C56:8 TAG</t>
  </si>
  <si>
    <t>serotonin</t>
  </si>
  <si>
    <t>isoleucine</t>
  </si>
  <si>
    <t>asparagine</t>
  </si>
  <si>
    <t>methionine</t>
  </si>
  <si>
    <t>C32:0 PC</t>
  </si>
  <si>
    <t>adenine</t>
  </si>
  <si>
    <t>C54:7 TAG</t>
  </si>
  <si>
    <t>choline</t>
  </si>
  <si>
    <t>kynurenine</t>
  </si>
  <si>
    <t>N-carbamoyl-beta-alanine</t>
  </si>
  <si>
    <t>C18:0 LPC</t>
  </si>
  <si>
    <t>C20:4 LPE</t>
  </si>
  <si>
    <t>guanosine</t>
  </si>
  <si>
    <t>C36:4 PC-B</t>
  </si>
  <si>
    <t>tryptophan</t>
  </si>
  <si>
    <t>C38:4 PC</t>
  </si>
  <si>
    <t>C36:3 PC</t>
  </si>
  <si>
    <t>C20:3 LPC</t>
  </si>
  <si>
    <t>C36:4 PC-A</t>
  </si>
  <si>
    <t>C22:6 CE</t>
  </si>
  <si>
    <t>C18:1 SM</t>
  </si>
  <si>
    <t>tyrosine</t>
  </si>
  <si>
    <t>C58:7 TAG</t>
  </si>
  <si>
    <t>arginine</t>
  </si>
  <si>
    <t>methionine sulfoxide</t>
  </si>
  <si>
    <t>citrulline</t>
  </si>
  <si>
    <t>glycine</t>
  </si>
  <si>
    <t>glycodeoxycholate/glycochenodeoxycholate</t>
  </si>
  <si>
    <t>inosine</t>
  </si>
  <si>
    <t>NMMA</t>
  </si>
  <si>
    <t>glutamate</t>
  </si>
  <si>
    <t>C18:0 SM</t>
  </si>
  <si>
    <t>aspartate</t>
  </si>
  <si>
    <t>2-deoxycytidine</t>
  </si>
  <si>
    <t>C56:6 TAG</t>
  </si>
  <si>
    <t>threonine</t>
  </si>
  <si>
    <t>allantoin</t>
  </si>
  <si>
    <t>dCMP</t>
  </si>
  <si>
    <t>cytidine</t>
  </si>
  <si>
    <t>cis/trans-hydroxyproline</t>
  </si>
  <si>
    <t>C56:5 TAG</t>
  </si>
  <si>
    <t>GABA</t>
  </si>
  <si>
    <t>trimethylamine-N-oxide</t>
  </si>
  <si>
    <t>C40:6 PC</t>
  </si>
  <si>
    <t>C58:8 TAG</t>
  </si>
  <si>
    <t>xanthine</t>
  </si>
  <si>
    <t>C56:7 TAG</t>
  </si>
  <si>
    <t>glucuronate</t>
  </si>
  <si>
    <t>uridine</t>
  </si>
  <si>
    <t>C38:6 PC</t>
  </si>
  <si>
    <t>histidine</t>
  </si>
  <si>
    <t>hexoses (HILIC neg)</t>
  </si>
  <si>
    <t>hippurate</t>
  </si>
  <si>
    <t>creatinine</t>
  </si>
  <si>
    <t>butyrobetaine</t>
  </si>
  <si>
    <t>urate</t>
  </si>
  <si>
    <t>thyroxine</t>
  </si>
  <si>
    <t>alpha-glycerophosphocholine</t>
  </si>
  <si>
    <t>anserine</t>
  </si>
  <si>
    <t>C58:6 TAG</t>
  </si>
  <si>
    <t>C22:6 LPE</t>
  </si>
  <si>
    <t>kynurenic acid</t>
  </si>
  <si>
    <t>2-aminoadipate</t>
  </si>
  <si>
    <t>carnitine</t>
  </si>
  <si>
    <t>sorbitol</t>
  </si>
  <si>
    <t>carnosine</t>
  </si>
  <si>
    <t>propionylcarnitine</t>
  </si>
  <si>
    <t>acetylcarnitine</t>
  </si>
  <si>
    <t>dimethylglycine</t>
  </si>
  <si>
    <t>C16:0 SM</t>
  </si>
  <si>
    <t>pipecolic acid</t>
  </si>
  <si>
    <t>thymine</t>
  </si>
  <si>
    <t>SDMA/ADMA</t>
  </si>
  <si>
    <t>C38:5 PC</t>
  </si>
  <si>
    <t>3-methyladipate/pimelate</t>
  </si>
  <si>
    <t>betaine</t>
  </si>
  <si>
    <t>uracil</t>
  </si>
  <si>
    <t>1-methylnicotinamide</t>
  </si>
  <si>
    <t>thymidine</t>
  </si>
  <si>
    <t>inositol</t>
  </si>
  <si>
    <t>ornithine</t>
  </si>
  <si>
    <t>siPGD1</t>
  </si>
  <si>
    <t>siPGD2</t>
  </si>
  <si>
    <t>Pa01C</t>
  </si>
  <si>
    <t>Pa02C</t>
  </si>
  <si>
    <t>Pa03C</t>
  </si>
  <si>
    <t>Pa04C</t>
  </si>
  <si>
    <t>Pa07C</t>
  </si>
  <si>
    <t>Pa08C</t>
  </si>
  <si>
    <t>Pa09C</t>
  </si>
  <si>
    <t>Pa10X</t>
  </si>
  <si>
    <t>Pa11X</t>
  </si>
  <si>
    <t>Pa14C</t>
  </si>
  <si>
    <t>Pa16C</t>
  </si>
  <si>
    <t>Pa18C</t>
  </si>
  <si>
    <t>Pa20C</t>
  </si>
  <si>
    <t>Pa21C</t>
  </si>
  <si>
    <t>Pa28C</t>
  </si>
  <si>
    <t>Pa29C</t>
  </si>
  <si>
    <t>Pa34X</t>
  </si>
  <si>
    <t>Pa36X</t>
  </si>
  <si>
    <t>Pa37X</t>
  </si>
  <si>
    <t>Pa38X</t>
  </si>
  <si>
    <t>Pa39X</t>
  </si>
  <si>
    <t>Pa41X</t>
  </si>
  <si>
    <t>Pa43X</t>
  </si>
  <si>
    <t>Pa11PT</t>
  </si>
  <si>
    <t>Pa37PT</t>
  </si>
  <si>
    <t>Pa38PT</t>
  </si>
  <si>
    <t>Pa39PT</t>
  </si>
  <si>
    <t>Pa43PT</t>
  </si>
  <si>
    <t>Pa05X</t>
  </si>
  <si>
    <t>TXNIP/Total Transcripts</t>
  </si>
  <si>
    <t>TXNIP/Total *100000</t>
  </si>
  <si>
    <t>Gene Symbol</t>
  </si>
  <si>
    <t>Total TXNIP Tag Counts</t>
  </si>
  <si>
    <t>Total Transcript Tag Counts</t>
  </si>
  <si>
    <t>Primary Tumors (n=23)</t>
  </si>
  <si>
    <t>Distant Metastases (n=6)</t>
  </si>
  <si>
    <t>AGAAACTAGAGGGCAGG</t>
  </si>
  <si>
    <t>CCACCACCGACTTATAC</t>
  </si>
  <si>
    <t>CGCATCATGGCGTGGCA</t>
  </si>
  <si>
    <t>GATGGCTCTCAAGACAG</t>
  </si>
  <si>
    <t>GCCAGCCGAACCAGCTC</t>
  </si>
  <si>
    <t>GCGTGGCAAGAGCCTTC</t>
  </si>
  <si>
    <t>TAAGTCCTTGGAATTGA</t>
  </si>
  <si>
    <t>TGAAAGGGTTGCTGCTG</t>
  </si>
  <si>
    <t>TGGAAGAAAAGAAGCAG</t>
  </si>
  <si>
    <t>TGGAGAAGAGCCAATTT</t>
  </si>
  <si>
    <t>TTCATTCCTGATGGGCG</t>
  </si>
  <si>
    <t>TTCCCGAATTGTGGTCC</t>
  </si>
  <si>
    <t>TTGTGATACAGGGGTGT</t>
  </si>
  <si>
    <t>TTTTTGTATTATGTATC</t>
  </si>
  <si>
    <t>Tag sequence</t>
  </si>
  <si>
    <t>Primary Tumors</t>
  </si>
  <si>
    <t>nTXNIP/Purity</t>
  </si>
  <si>
    <t>Purity</t>
  </si>
  <si>
    <t>TXNIP/MAX</t>
  </si>
  <si>
    <t>Metabolite</t>
  </si>
  <si>
    <t>Log10 Value</t>
  </si>
  <si>
    <t>Fig. S1a: PGD-dependent metabolites from CCLE</t>
  </si>
  <si>
    <t>Fig. S1b: 3D tumoroid counts</t>
  </si>
  <si>
    <t>TXNIP_read counts</t>
  </si>
  <si>
    <r>
      <t xml:space="preserve">Fig. S1b: Normalized </t>
    </r>
    <r>
      <rPr>
        <b/>
        <i/>
        <sz val="11"/>
        <color theme="1"/>
        <rFont val="Arial"/>
        <family val="2"/>
      </rPr>
      <t>PGD</t>
    </r>
    <r>
      <rPr>
        <b/>
        <sz val="11"/>
        <color theme="1"/>
        <rFont val="Arial"/>
        <family val="2"/>
      </rPr>
      <t xml:space="preserve"> transcripts (RT-qPCR)</t>
    </r>
  </si>
  <si>
    <t>GLUTi</t>
  </si>
  <si>
    <t>Reference</t>
  </si>
  <si>
    <t>Fig. S6a: GLUT1 inhibitor treatments (glucose consumption rates)</t>
  </si>
  <si>
    <r>
      <rPr>
        <b/>
        <sz val="11"/>
        <color theme="1"/>
        <rFont val="Arial"/>
        <family val="2"/>
      </rPr>
      <t>Adapted from:</t>
    </r>
    <r>
      <rPr>
        <sz val="11"/>
        <color theme="1"/>
        <rFont val="Arial"/>
        <family val="2"/>
      </rPr>
      <t xml:space="preserve"> Table S9B from Jones et al. Core signaling pathways in human pancreatic cancers revealed by global genomic analyses.</t>
    </r>
    <r>
      <rPr>
        <i/>
        <sz val="11"/>
        <color theme="1"/>
        <rFont val="Arial"/>
        <family val="2"/>
      </rPr>
      <t xml:space="preserve"> Science</t>
    </r>
    <r>
      <rPr>
        <sz val="11"/>
        <color theme="1"/>
        <rFont val="Arial"/>
        <family val="2"/>
      </rPr>
      <t xml:space="preserve"> 2008</t>
    </r>
  </si>
  <si>
    <r>
      <rPr>
        <b/>
        <sz val="11"/>
        <color theme="1"/>
        <rFont val="Arial"/>
        <family val="2"/>
      </rPr>
      <t>Adapted from</t>
    </r>
    <r>
      <rPr>
        <sz val="11"/>
        <color theme="1"/>
        <rFont val="Arial"/>
        <family val="2"/>
      </rPr>
      <t xml:space="preserve">: Supplementary Table 3 from Li H et al. The landscape of cancer cell line metabolism. </t>
    </r>
    <r>
      <rPr>
        <i/>
        <sz val="11"/>
        <color theme="1"/>
        <rFont val="Arial"/>
        <family val="2"/>
      </rPr>
      <t>Nature Medicine</t>
    </r>
    <r>
      <rPr>
        <sz val="11"/>
        <color theme="1"/>
        <rFont val="Arial"/>
        <family val="2"/>
      </rPr>
      <t xml:space="preserve"> 2019</t>
    </r>
  </si>
  <si>
    <t>Data represent Log10 metabolite measurements for PGD-dependent cell lines</t>
  </si>
  <si>
    <t>Fig. S2a: TXNIP expression (SAGE)</t>
  </si>
  <si>
    <t>Fig. S2d: TXNIP expression (RNA-seq with baseline further corrected for tumor purities)</t>
  </si>
  <si>
    <t>Liver Metastases</t>
  </si>
  <si>
    <t>Fig. S2e: Patient 9 phylogenetic tree TXNIP expression (RNA-seq)</t>
  </si>
  <si>
    <t>Fig. S2f: Patient 10 phylogenetic tree TXNIP expression (RNA-seq)</t>
  </si>
  <si>
    <r>
      <t xml:space="preserve">Fig. S7a: </t>
    </r>
    <r>
      <rPr>
        <b/>
        <i/>
        <sz val="11"/>
        <color theme="1"/>
        <rFont val="Arial"/>
        <family val="2"/>
      </rPr>
      <t>PGD and TXNIP</t>
    </r>
    <r>
      <rPr>
        <b/>
        <sz val="11"/>
        <color theme="1"/>
        <rFont val="Arial"/>
        <family val="2"/>
      </rPr>
      <t xml:space="preserve"> transcripts in GFP vs. TXNIP 38Lg cells (RT-qPCR: normalized to HPDE)</t>
    </r>
  </si>
  <si>
    <t>1uM BAY-876</t>
  </si>
  <si>
    <t>10mM</t>
  </si>
  <si>
    <t>0mM</t>
  </si>
  <si>
    <t>Fig. S7e: GFP vs TXNIP effects on cell growth in 2D (cell counts)</t>
  </si>
  <si>
    <t>Day1</t>
  </si>
  <si>
    <t>Day2</t>
  </si>
  <si>
    <t>Day3</t>
  </si>
  <si>
    <t>Day4</t>
  </si>
  <si>
    <t>Day0</t>
  </si>
  <si>
    <t>G6P</t>
  </si>
  <si>
    <t>6PG</t>
  </si>
  <si>
    <t>Fig. S7d: Glucose starvation experiments (PGD catalytic rates)</t>
  </si>
  <si>
    <t>Glucose:</t>
  </si>
  <si>
    <t>Treatment:</t>
  </si>
  <si>
    <t>Fig. S8a: PGD inhibitor treatments (intracellular G6P and 6PG content: pmol per cell)</t>
  </si>
  <si>
    <t>Fig. S7c: GLUT1 inhibitor treatments (PGD catalytic rates)</t>
  </si>
  <si>
    <t>Fig. S6b: PGD inhibitor treatments (GLUT1 surface retention: % sGLUT1 by IF)</t>
  </si>
  <si>
    <t>Fig. S8b: PGD inhibitor treatments (MondoA nuclear to cytosolic ratios by IF)</t>
  </si>
  <si>
    <t>6hr</t>
  </si>
  <si>
    <t xml:space="preserve">Glucose </t>
  </si>
  <si>
    <t>Fig. S8c: PGD inhibitor treatments (kinetics of glucose consumption rates, TXNIP mRNA expression, and 6PG accumulation)</t>
  </si>
  <si>
    <t>12hr</t>
  </si>
  <si>
    <t>24hr</t>
  </si>
  <si>
    <t>48hr</t>
  </si>
  <si>
    <t>Fig. S7b: PGD and TXNIP protein in GFP vs. TXNIP 38Lg cells (unprocessed western blot images)</t>
  </si>
  <si>
    <t>Fig. S9b: GFP vs. TXNIP gene expression changes (qRT-PCR normalized to HPDE)</t>
  </si>
  <si>
    <t>Fig. S10a: PGD and TXNIP protein in PGD Crispr 13Pr cells (unprocessed western blot images)</t>
  </si>
  <si>
    <t>Fig. S10b: 13Pr PGD Crispr (glucose consumption rates)</t>
  </si>
  <si>
    <t>Fig. S10c: 13Pr GFP vs. TXNIP (glucose consumption rates)</t>
  </si>
  <si>
    <t>Fig. S10d: 13Pr PGD Crispr (IF: MondoA nuclear to cytosolic ratios)</t>
  </si>
  <si>
    <t>Fig. S10e: 13Pr PGD Crispr (MondoA ChIP)</t>
  </si>
  <si>
    <t>H3K9Ac</t>
  </si>
  <si>
    <t>H4K16Ac</t>
  </si>
  <si>
    <t>Densitometry</t>
  </si>
  <si>
    <r>
      <t>Fig. S9a: Bulk histone acetylation in PGD</t>
    </r>
    <r>
      <rPr>
        <b/>
        <vertAlign val="superscript"/>
        <sz val="11"/>
        <color theme="1"/>
        <rFont val="Arial"/>
        <family val="2"/>
      </rPr>
      <t>low (38Per)</t>
    </r>
    <r>
      <rPr>
        <b/>
        <sz val="11"/>
        <color theme="1"/>
        <rFont val="Arial"/>
        <family val="2"/>
      </rPr>
      <t xml:space="preserve"> and PGD</t>
    </r>
    <r>
      <rPr>
        <b/>
        <vertAlign val="superscript"/>
        <sz val="11"/>
        <color theme="1"/>
        <rFont val="Arial"/>
        <family val="2"/>
      </rPr>
      <t>high (38Lg)</t>
    </r>
    <r>
      <rPr>
        <b/>
        <sz val="11"/>
        <color theme="1"/>
        <rFont val="Arial"/>
        <family val="2"/>
      </rPr>
      <t xml:space="preserve"> cells (GFP vs. TXNIP, unprocessed western blot images)</t>
    </r>
  </si>
  <si>
    <t>Raw</t>
  </si>
  <si>
    <t xml:space="preserve">p-value </t>
  </si>
  <si>
    <t>pvalue</t>
  </si>
  <si>
    <t>Liver Met</t>
  </si>
  <si>
    <t>Primary Recurrence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</si>
</sst>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10"/>
      <color rgb="FF27413E"/>
      <name val="Arial"/>
      <family val="2"/>
    </font>
    <font>
      <b/>
      <vertAlign val="superscript"/>
      <sz val="12"/>
      <color theme="1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/>
    <xf numFmtId="0" fontId="22" fillId="0" borderId="0"/>
    <xf numFmtId="0" fontId="22" fillId="0" borderId="0"/>
    <xf numFmtId="0" fontId="25" fillId="0" borderId="0"/>
  </cellStyleXfs>
  <cellXfs count="116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/>
    <xf numFmtId="0" fontId="5" fillId="0" borderId="0" xfId="1" applyFont="1"/>
    <xf numFmtId="0" fontId="6" fillId="0" borderId="0" xfId="1" applyFont="1"/>
    <xf numFmtId="0" fontId="6" fillId="0" borderId="0" xfId="1" applyFont="1" applyFill="1"/>
    <xf numFmtId="0" fontId="7" fillId="0" borderId="0" xfId="1" applyFont="1"/>
    <xf numFmtId="0" fontId="4" fillId="3" borderId="0" xfId="1" applyFill="1"/>
    <xf numFmtId="164" fontId="4" fillId="0" borderId="0" xfId="1" applyNumberFormat="1"/>
    <xf numFmtId="0" fontId="4" fillId="2" borderId="0" xfId="1" applyFill="1"/>
    <xf numFmtId="0" fontId="8" fillId="0" borderId="0" xfId="1" applyFont="1"/>
    <xf numFmtId="0" fontId="4" fillId="0" borderId="0" xfId="1" applyFont="1"/>
    <xf numFmtId="0" fontId="9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Font="1"/>
    <xf numFmtId="2" fontId="2" fillId="0" borderId="0" xfId="0" applyNumberFormat="1" applyFont="1"/>
    <xf numFmtId="165" fontId="2" fillId="0" borderId="0" xfId="0" applyNumberFormat="1" applyFont="1"/>
    <xf numFmtId="165" fontId="0" fillId="0" borderId="0" xfId="0" applyNumberFormat="1"/>
    <xf numFmtId="0" fontId="1" fillId="4" borderId="0" xfId="0" applyFont="1" applyFill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13" fillId="0" borderId="0" xfId="0" applyFont="1"/>
    <xf numFmtId="0" fontId="5" fillId="0" borderId="0" xfId="1" applyFont="1" applyAlignment="1">
      <alignment horizontal="right"/>
    </xf>
    <xf numFmtId="0" fontId="1" fillId="0" borderId="0" xfId="1" applyFont="1"/>
    <xf numFmtId="0" fontId="10" fillId="0" borderId="0" xfId="1" applyFont="1"/>
    <xf numFmtId="0" fontId="2" fillId="0" borderId="0" xfId="2"/>
    <xf numFmtId="0" fontId="3" fillId="0" borderId="0" xfId="1" applyFont="1"/>
    <xf numFmtId="0" fontId="12" fillId="0" borderId="0" xfId="1" applyFont="1"/>
    <xf numFmtId="0" fontId="1" fillId="0" borderId="0" xfId="1" applyFont="1" applyAlignment="1">
      <alignment horizontal="right"/>
    </xf>
    <xf numFmtId="0" fontId="13" fillId="0" borderId="0" xfId="1" applyFont="1"/>
    <xf numFmtId="0" fontId="2" fillId="0" borderId="0" xfId="1" applyFont="1"/>
    <xf numFmtId="0" fontId="4" fillId="0" borderId="0" xfId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wrapText="1"/>
    </xf>
    <xf numFmtId="0" fontId="16" fillId="0" borderId="1" xfId="1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21" fontId="16" fillId="0" borderId="1" xfId="1" applyNumberFormat="1" applyFont="1" applyBorder="1" applyAlignment="1">
      <alignment horizontal="center" vertical="center" wrapText="1"/>
    </xf>
    <xf numFmtId="21" fontId="16" fillId="0" borderId="1" xfId="2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8" fillId="0" borderId="0" xfId="1" applyFont="1"/>
    <xf numFmtId="0" fontId="4" fillId="5" borderId="0" xfId="1" applyFill="1"/>
    <xf numFmtId="0" fontId="19" fillId="0" borderId="0" xfId="1" applyFont="1" applyAlignment="1">
      <alignment horizontal="center" vertical="center" wrapText="1"/>
    </xf>
    <xf numFmtId="0" fontId="17" fillId="0" borderId="0" xfId="1" applyFont="1"/>
    <xf numFmtId="0" fontId="1" fillId="0" borderId="0" xfId="1" applyFont="1" applyAlignment="1">
      <alignment wrapText="1"/>
    </xf>
    <xf numFmtId="0" fontId="20" fillId="0" borderId="0" xfId="1" applyFont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20" fillId="6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22" fillId="0" borderId="0" xfId="3"/>
    <xf numFmtId="0" fontId="16" fillId="0" borderId="1" xfId="4" applyFont="1" applyBorder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9" fillId="0" borderId="0" xfId="1" applyFont="1" applyAlignment="1">
      <alignment horizontal="center" wrapText="1"/>
    </xf>
    <xf numFmtId="0" fontId="19" fillId="0" borderId="0" xfId="1" applyFont="1" applyAlignment="1">
      <alignment horizontal="right" wrapText="1"/>
    </xf>
    <xf numFmtId="0" fontId="20" fillId="6" borderId="1" xfId="4" applyFont="1" applyFill="1" applyBorder="1" applyAlignment="1">
      <alignment horizontal="center" vertical="center" wrapText="1"/>
    </xf>
    <xf numFmtId="0" fontId="20" fillId="6" borderId="1" xfId="3" applyFont="1" applyFill="1" applyBorder="1" applyAlignment="1">
      <alignment horizontal="center" vertical="center" wrapText="1"/>
    </xf>
    <xf numFmtId="0" fontId="4" fillId="0" borderId="2" xfId="1" applyBorder="1"/>
    <xf numFmtId="0" fontId="4" fillId="0" borderId="3" xfId="1" applyBorder="1"/>
    <xf numFmtId="0" fontId="1" fillId="0" borderId="3" xfId="1" applyFont="1" applyBorder="1"/>
    <xf numFmtId="0" fontId="5" fillId="0" borderId="3" xfId="1" applyFont="1" applyBorder="1"/>
    <xf numFmtId="0" fontId="4" fillId="0" borderId="4" xfId="1" applyBorder="1"/>
    <xf numFmtId="0" fontId="4" fillId="0" borderId="5" xfId="1" applyBorder="1"/>
    <xf numFmtId="0" fontId="1" fillId="0" borderId="5" xfId="1" applyFont="1" applyBorder="1"/>
    <xf numFmtId="0" fontId="1" fillId="0" borderId="6" xfId="1" applyFont="1" applyBorder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/>
    <xf numFmtId="0" fontId="2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" fontId="26" fillId="2" borderId="7" xfId="5" applyNumberFormat="1" applyFont="1" applyFill="1" applyBorder="1" applyAlignment="1">
      <alignment horizontal="center" vertical="center" wrapText="1"/>
    </xf>
    <xf numFmtId="1" fontId="26" fillId="7" borderId="7" xfId="5" applyNumberFormat="1" applyFont="1" applyFill="1" applyBorder="1" applyAlignment="1">
      <alignment horizontal="center" vertical="center" wrapText="1"/>
    </xf>
    <xf numFmtId="0" fontId="25" fillId="2" borderId="0" xfId="5" applyFill="1" applyAlignment="1">
      <alignment horizontal="center"/>
    </xf>
    <xf numFmtId="0" fontId="25" fillId="7" borderId="0" xfId="5" applyFill="1" applyAlignment="1">
      <alignment horizontal="center"/>
    </xf>
    <xf numFmtId="0" fontId="0" fillId="2" borderId="0" xfId="0" applyFill="1"/>
    <xf numFmtId="0" fontId="0" fillId="7" borderId="0" xfId="0" applyFill="1"/>
    <xf numFmtId="1" fontId="22" fillId="2" borderId="0" xfId="5" applyNumberFormat="1" applyFont="1" applyFill="1" applyAlignment="1">
      <alignment horizontal="center" vertical="center" wrapText="1"/>
    </xf>
    <xf numFmtId="1" fontId="22" fillId="2" borderId="0" xfId="0" applyNumberFormat="1" applyFont="1" applyFill="1" applyAlignment="1">
      <alignment horizontal="center" vertical="center" wrapText="1"/>
    </xf>
    <xf numFmtId="1" fontId="22" fillId="7" borderId="0" xfId="5" applyNumberFormat="1" applyFont="1" applyFill="1" applyAlignment="1">
      <alignment horizontal="center" vertical="center" wrapText="1"/>
    </xf>
    <xf numFmtId="1" fontId="22" fillId="7" borderId="0" xfId="0" applyNumberFormat="1" applyFont="1" applyFill="1" applyAlignment="1">
      <alignment horizontal="center" vertical="center" wrapText="1"/>
    </xf>
    <xf numFmtId="0" fontId="10" fillId="2" borderId="0" xfId="0" applyFont="1" applyFill="1"/>
    <xf numFmtId="0" fontId="10" fillId="7" borderId="0" xfId="0" applyFont="1" applyFill="1"/>
    <xf numFmtId="0" fontId="1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165" fontId="0" fillId="0" borderId="0" xfId="0" applyNumberFormat="1" applyAlignment="1">
      <alignment horizontal="left"/>
    </xf>
    <xf numFmtId="0" fontId="10" fillId="8" borderId="0" xfId="0" applyFont="1" applyFill="1"/>
    <xf numFmtId="0" fontId="0" fillId="8" borderId="0" xfId="0" applyFill="1"/>
    <xf numFmtId="0" fontId="1" fillId="8" borderId="0" xfId="0" applyFont="1" applyFill="1"/>
    <xf numFmtId="0" fontId="1" fillId="2" borderId="0" xfId="0" applyFont="1" applyFill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30" fillId="0" borderId="0" xfId="0" applyFont="1"/>
    <xf numFmtId="3" fontId="0" fillId="0" borderId="0" xfId="0" applyNumberFormat="1"/>
    <xf numFmtId="0" fontId="29" fillId="0" borderId="0" xfId="0" applyFont="1"/>
    <xf numFmtId="0" fontId="0" fillId="0" borderId="0" xfId="0" applyFont="1" applyAlignment="1">
      <alignment wrapText="1"/>
    </xf>
    <xf numFmtId="0" fontId="31" fillId="0" borderId="0" xfId="0" applyFont="1" applyAlignment="1">
      <alignment horizontal="center"/>
    </xf>
    <xf numFmtId="0" fontId="10" fillId="0" borderId="0" xfId="0" applyFont="1" applyFill="1"/>
  </cellXfs>
  <cellStyles count="6">
    <cellStyle name="Normal" xfId="0" builtinId="0"/>
    <cellStyle name="Normal 2" xfId="1" xr:uid="{5DE4F943-9B92-4C86-95D7-F6B1F0195C0D}"/>
    <cellStyle name="Normal 2 2" xfId="4" xr:uid="{7316E32B-BA18-4C83-9570-696DDEE523DA}"/>
    <cellStyle name="Normal 3" xfId="2" xr:uid="{7E614E84-F259-46EE-8C46-C9EAAC6FF8D5}"/>
    <cellStyle name="Normal 3 2" xfId="3" xr:uid="{F5C9EDCF-6AFD-4572-96F1-2A33A09F6F78}"/>
    <cellStyle name="Normal 4" xfId="5" xr:uid="{EBA0676B-C23E-4468-A4EF-48BF50B240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12</xdr:row>
      <xdr:rowOff>123825</xdr:rowOff>
    </xdr:from>
    <xdr:to>
      <xdr:col>4</xdr:col>
      <xdr:colOff>338440</xdr:colOff>
      <xdr:row>19</xdr:row>
      <xdr:rowOff>19018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8891819-4456-4B0C-A5E7-5A428B163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2476500"/>
          <a:ext cx="2776840" cy="1247743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542925</xdr:colOff>
      <xdr:row>12</xdr:row>
      <xdr:rowOff>76200</xdr:rowOff>
    </xdr:from>
    <xdr:to>
      <xdr:col>12</xdr:col>
      <xdr:colOff>333948</xdr:colOff>
      <xdr:row>22</xdr:row>
      <xdr:rowOff>133860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1311AE6-8A76-43B4-8595-8C8CF360D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025" y="2428875"/>
          <a:ext cx="4058223" cy="198171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20</xdr:row>
      <xdr:rowOff>9525</xdr:rowOff>
    </xdr:from>
    <xdr:to>
      <xdr:col>5</xdr:col>
      <xdr:colOff>257557</xdr:colOff>
      <xdr:row>29</xdr:row>
      <xdr:rowOff>129941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665333A-FBA2-4FDB-A2F9-32FBA5B98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905250"/>
          <a:ext cx="3315082" cy="18349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28575</xdr:rowOff>
    </xdr:from>
    <xdr:to>
      <xdr:col>5</xdr:col>
      <xdr:colOff>316587</xdr:colOff>
      <xdr:row>8</xdr:row>
      <xdr:rowOff>10990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A0AC55-18FA-4B59-A463-EDC9F9793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575"/>
          <a:ext cx="3764637" cy="1125415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2</xdr:row>
      <xdr:rowOff>133350</xdr:rowOff>
    </xdr:from>
    <xdr:to>
      <xdr:col>11</xdr:col>
      <xdr:colOff>399986</xdr:colOff>
      <xdr:row>8</xdr:row>
      <xdr:rowOff>42369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94965AE-85A3-420B-A217-36F600D90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075" y="514350"/>
          <a:ext cx="3409886" cy="1052019"/>
        </a:xfrm>
        <a:prstGeom prst="rect">
          <a:avLst/>
        </a:prstGeom>
      </xdr:spPr>
    </xdr:pic>
    <xdr:clientData/>
  </xdr:twoCellAnchor>
  <xdr:twoCellAnchor editAs="oneCell">
    <xdr:from>
      <xdr:col>12</xdr:col>
      <xdr:colOff>390525</xdr:colOff>
      <xdr:row>2</xdr:row>
      <xdr:rowOff>133350</xdr:rowOff>
    </xdr:from>
    <xdr:to>
      <xdr:col>18</xdr:col>
      <xdr:colOff>228441</xdr:colOff>
      <xdr:row>7</xdr:row>
      <xdr:rowOff>183938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D650F66-F386-4630-8A7C-2CDFDDD6F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514350"/>
          <a:ext cx="3495516" cy="10030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38100</xdr:rowOff>
    </xdr:from>
    <xdr:to>
      <xdr:col>4</xdr:col>
      <xdr:colOff>167755</xdr:colOff>
      <xdr:row>14</xdr:row>
      <xdr:rowOff>88688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54770CB-75CE-40D2-A4F4-88AB98320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2600"/>
          <a:ext cx="3006205" cy="1003088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552450</xdr:colOff>
      <xdr:row>9</xdr:row>
      <xdr:rowOff>0</xdr:rowOff>
    </xdr:from>
    <xdr:to>
      <xdr:col>10</xdr:col>
      <xdr:colOff>226211</xdr:colOff>
      <xdr:row>14</xdr:row>
      <xdr:rowOff>26122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68DFD62-1769-4567-BA36-9742981A2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1714500"/>
          <a:ext cx="3055136" cy="9786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5</xdr:col>
      <xdr:colOff>153929</xdr:colOff>
      <xdr:row>10</xdr:row>
      <xdr:rowOff>173298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8F6344-3A24-48EC-AE16-93D82C416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3201929" cy="1697298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1</xdr:row>
      <xdr:rowOff>114300</xdr:rowOff>
    </xdr:from>
    <xdr:to>
      <xdr:col>11</xdr:col>
      <xdr:colOff>57182</xdr:colOff>
      <xdr:row>12</xdr:row>
      <xdr:rowOff>159536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1EE3596-B9B9-4D1F-B92A-56637BC0C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304800"/>
          <a:ext cx="3324257" cy="2140736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285750</xdr:colOff>
      <xdr:row>2</xdr:row>
      <xdr:rowOff>0</xdr:rowOff>
    </xdr:from>
    <xdr:to>
      <xdr:col>17</xdr:col>
      <xdr:colOff>294925</xdr:colOff>
      <xdr:row>11</xdr:row>
      <xdr:rowOff>132649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F1D330-AE6E-4D1D-B6DB-2A01F716E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381000"/>
          <a:ext cx="3666775" cy="1847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6F19-D89F-48C1-B015-DC9A2DCC46CE}">
  <dimension ref="A1:K39"/>
  <sheetViews>
    <sheetView tabSelected="1" workbookViewId="0"/>
  </sheetViews>
  <sheetFormatPr defaultRowHeight="15" x14ac:dyDescent="0.25"/>
  <cols>
    <col min="4" max="4" width="12" bestFit="1" customWidth="1"/>
    <col min="9" max="10" width="11" customWidth="1"/>
    <col min="15" max="15" width="10.5703125" customWidth="1"/>
  </cols>
  <sheetData>
    <row r="1" spans="1:11" x14ac:dyDescent="0.25">
      <c r="A1" s="1" t="s">
        <v>11</v>
      </c>
      <c r="E1" s="1" t="s">
        <v>10</v>
      </c>
    </row>
    <row r="2" spans="1:11" x14ac:dyDescent="0.25">
      <c r="A2" s="2" t="s">
        <v>0</v>
      </c>
      <c r="B2" t="s">
        <v>3</v>
      </c>
      <c r="E2" s="2" t="s">
        <v>0</v>
      </c>
      <c r="F2" s="2" t="s">
        <v>3</v>
      </c>
    </row>
    <row r="3" spans="1:11" x14ac:dyDescent="0.25">
      <c r="A3" s="28">
        <v>1</v>
      </c>
      <c r="B3">
        <v>3</v>
      </c>
      <c r="E3" s="28">
        <v>1</v>
      </c>
      <c r="F3" s="2">
        <v>1</v>
      </c>
    </row>
    <row r="4" spans="1:11" x14ac:dyDescent="0.25">
      <c r="A4" s="28">
        <v>2</v>
      </c>
      <c r="B4">
        <v>3</v>
      </c>
      <c r="E4" s="28">
        <v>2</v>
      </c>
      <c r="F4" s="2">
        <v>1</v>
      </c>
    </row>
    <row r="5" spans="1:11" x14ac:dyDescent="0.25">
      <c r="A5" s="28">
        <v>3</v>
      </c>
      <c r="B5">
        <v>3</v>
      </c>
      <c r="E5" s="28">
        <v>3</v>
      </c>
      <c r="F5" s="2">
        <v>1</v>
      </c>
    </row>
    <row r="6" spans="1:11" x14ac:dyDescent="0.25">
      <c r="A6" s="28">
        <v>4</v>
      </c>
      <c r="B6">
        <v>3</v>
      </c>
      <c r="E6" s="28">
        <v>4</v>
      </c>
      <c r="F6" s="2">
        <v>3</v>
      </c>
    </row>
    <row r="7" spans="1:11" x14ac:dyDescent="0.25">
      <c r="A7" s="28">
        <v>5</v>
      </c>
      <c r="B7">
        <v>3</v>
      </c>
      <c r="E7" s="28">
        <v>5</v>
      </c>
      <c r="F7" s="2">
        <v>1</v>
      </c>
      <c r="I7" s="1"/>
      <c r="J7" s="1" t="s">
        <v>2</v>
      </c>
      <c r="K7" s="1" t="s">
        <v>12</v>
      </c>
    </row>
    <row r="8" spans="1:11" x14ac:dyDescent="0.25">
      <c r="A8" s="28">
        <v>6</v>
      </c>
      <c r="B8">
        <v>3</v>
      </c>
      <c r="E8" s="28">
        <v>6</v>
      </c>
      <c r="F8" s="2">
        <v>2</v>
      </c>
      <c r="I8" s="1" t="s">
        <v>3</v>
      </c>
      <c r="J8" s="1" t="s">
        <v>16</v>
      </c>
      <c r="K8" s="1" t="s">
        <v>16</v>
      </c>
    </row>
    <row r="9" spans="1:11" x14ac:dyDescent="0.25">
      <c r="A9" s="28">
        <v>7</v>
      </c>
      <c r="B9">
        <v>2</v>
      </c>
      <c r="E9" s="28">
        <v>7</v>
      </c>
      <c r="F9" s="3">
        <v>1</v>
      </c>
      <c r="H9" s="1"/>
      <c r="I9" s="4">
        <v>1</v>
      </c>
      <c r="J9">
        <v>0</v>
      </c>
      <c r="K9">
        <f>(26/34)*100</f>
        <v>76.470588235294116</v>
      </c>
    </row>
    <row r="10" spans="1:11" x14ac:dyDescent="0.25">
      <c r="A10" s="28">
        <v>8</v>
      </c>
      <c r="B10">
        <v>2</v>
      </c>
      <c r="E10" s="28">
        <v>8</v>
      </c>
      <c r="F10" s="3">
        <v>1</v>
      </c>
      <c r="H10" s="1"/>
      <c r="I10" s="4">
        <v>2</v>
      </c>
      <c r="J10">
        <f>(4/21)*100</f>
        <v>19.047619047619047</v>
      </c>
      <c r="K10">
        <f>(7/34)*100</f>
        <v>20.588235294117645</v>
      </c>
    </row>
    <row r="11" spans="1:11" x14ac:dyDescent="0.25">
      <c r="A11" s="28">
        <v>9</v>
      </c>
      <c r="B11">
        <v>3</v>
      </c>
      <c r="E11" s="28">
        <v>9</v>
      </c>
      <c r="F11" s="2">
        <v>1</v>
      </c>
      <c r="H11" s="1"/>
      <c r="I11" s="4">
        <v>3</v>
      </c>
      <c r="J11">
        <f>(17/21)*100</f>
        <v>80.952380952380949</v>
      </c>
      <c r="K11">
        <f>(1/32)*100</f>
        <v>3.125</v>
      </c>
    </row>
    <row r="12" spans="1:11" x14ac:dyDescent="0.25">
      <c r="A12" s="28">
        <v>10</v>
      </c>
      <c r="B12">
        <v>3</v>
      </c>
      <c r="E12" s="28">
        <v>10</v>
      </c>
      <c r="F12" s="2">
        <v>1</v>
      </c>
    </row>
    <row r="13" spans="1:11" x14ac:dyDescent="0.25">
      <c r="A13" s="28">
        <v>11</v>
      </c>
      <c r="B13">
        <v>3</v>
      </c>
      <c r="E13" s="28">
        <v>11</v>
      </c>
      <c r="F13" s="2">
        <v>1</v>
      </c>
    </row>
    <row r="14" spans="1:11" x14ac:dyDescent="0.25">
      <c r="A14" s="28">
        <v>12</v>
      </c>
      <c r="B14">
        <v>3</v>
      </c>
      <c r="E14" s="28">
        <v>12</v>
      </c>
      <c r="F14" s="2">
        <v>1</v>
      </c>
    </row>
    <row r="15" spans="1:11" x14ac:dyDescent="0.25">
      <c r="A15" s="28">
        <v>13</v>
      </c>
      <c r="B15">
        <v>3</v>
      </c>
      <c r="E15" s="28">
        <v>13</v>
      </c>
      <c r="F15" s="3">
        <v>1</v>
      </c>
    </row>
    <row r="16" spans="1:11" x14ac:dyDescent="0.25">
      <c r="A16" s="28">
        <v>14</v>
      </c>
      <c r="B16">
        <v>2</v>
      </c>
      <c r="E16" s="28">
        <v>14</v>
      </c>
      <c r="F16" s="3">
        <v>1</v>
      </c>
    </row>
    <row r="17" spans="1:9" x14ac:dyDescent="0.25">
      <c r="A17" s="28">
        <v>15</v>
      </c>
      <c r="B17">
        <v>3</v>
      </c>
      <c r="E17" s="28">
        <v>15</v>
      </c>
      <c r="F17" s="2">
        <v>1</v>
      </c>
    </row>
    <row r="18" spans="1:9" x14ac:dyDescent="0.25">
      <c r="A18" s="28">
        <v>16</v>
      </c>
      <c r="B18">
        <v>3</v>
      </c>
      <c r="E18" s="28">
        <v>16</v>
      </c>
      <c r="F18" s="2">
        <v>1</v>
      </c>
    </row>
    <row r="19" spans="1:9" x14ac:dyDescent="0.25">
      <c r="A19" s="28">
        <v>17</v>
      </c>
      <c r="B19">
        <v>2</v>
      </c>
      <c r="E19" s="28">
        <v>17</v>
      </c>
      <c r="F19" s="2">
        <v>1</v>
      </c>
    </row>
    <row r="20" spans="1:9" x14ac:dyDescent="0.25">
      <c r="A20" s="28">
        <v>18</v>
      </c>
      <c r="B20">
        <v>3</v>
      </c>
      <c r="E20" s="28">
        <v>18</v>
      </c>
      <c r="F20" s="2">
        <v>1</v>
      </c>
    </row>
    <row r="21" spans="1:9" x14ac:dyDescent="0.25">
      <c r="A21" s="28">
        <v>19</v>
      </c>
      <c r="B21">
        <v>3</v>
      </c>
      <c r="E21" s="28">
        <v>19</v>
      </c>
      <c r="F21" s="3">
        <v>1</v>
      </c>
      <c r="I21" t="s">
        <v>14</v>
      </c>
    </row>
    <row r="22" spans="1:9" x14ac:dyDescent="0.25">
      <c r="A22" s="28">
        <v>20</v>
      </c>
      <c r="B22">
        <v>3</v>
      </c>
      <c r="E22" s="28">
        <v>20</v>
      </c>
      <c r="F22" s="2">
        <v>1</v>
      </c>
    </row>
    <row r="23" spans="1:9" x14ac:dyDescent="0.25">
      <c r="A23" s="28">
        <v>21</v>
      </c>
      <c r="B23">
        <v>3</v>
      </c>
      <c r="E23" s="28">
        <v>21</v>
      </c>
      <c r="F23" s="2">
        <v>2</v>
      </c>
    </row>
    <row r="24" spans="1:9" x14ac:dyDescent="0.25">
      <c r="A24" s="1" t="s">
        <v>13</v>
      </c>
      <c r="B24" s="1">
        <f>AVERAGE(B3:B23)</f>
        <v>2.8095238095238093</v>
      </c>
      <c r="E24" s="28">
        <v>22</v>
      </c>
      <c r="F24" s="2">
        <v>1</v>
      </c>
    </row>
    <row r="25" spans="1:9" x14ac:dyDescent="0.25">
      <c r="A25" s="1" t="s">
        <v>1</v>
      </c>
      <c r="B25" s="1">
        <f>STDEV(B3:B23)</f>
        <v>0.40237390808147844</v>
      </c>
      <c r="E25" s="28">
        <v>23</v>
      </c>
      <c r="F25" s="2">
        <v>1</v>
      </c>
    </row>
    <row r="26" spans="1:9" x14ac:dyDescent="0.25">
      <c r="A26" s="1" t="s">
        <v>15</v>
      </c>
      <c r="B26" s="1">
        <v>8.7805185307551353E-2</v>
      </c>
      <c r="E26" s="28">
        <v>24</v>
      </c>
      <c r="F26" s="2">
        <v>1</v>
      </c>
    </row>
    <row r="27" spans="1:9" x14ac:dyDescent="0.25">
      <c r="E27" s="28">
        <v>25</v>
      </c>
      <c r="F27" s="2">
        <v>1</v>
      </c>
    </row>
    <row r="28" spans="1:9" x14ac:dyDescent="0.25">
      <c r="E28" s="28">
        <v>26</v>
      </c>
      <c r="F28" s="2">
        <v>2</v>
      </c>
    </row>
    <row r="29" spans="1:9" x14ac:dyDescent="0.25">
      <c r="E29" s="28">
        <v>27</v>
      </c>
      <c r="F29" s="2">
        <v>1</v>
      </c>
    </row>
    <row r="30" spans="1:9" x14ac:dyDescent="0.25">
      <c r="E30" s="28">
        <v>28</v>
      </c>
      <c r="F30" s="2">
        <v>1</v>
      </c>
    </row>
    <row r="31" spans="1:9" x14ac:dyDescent="0.25">
      <c r="E31" s="28">
        <v>29</v>
      </c>
      <c r="F31" s="2">
        <v>2</v>
      </c>
    </row>
    <row r="32" spans="1:9" x14ac:dyDescent="0.25">
      <c r="E32" s="28">
        <v>30</v>
      </c>
      <c r="F32" s="2">
        <v>2</v>
      </c>
    </row>
    <row r="33" spans="5:6" x14ac:dyDescent="0.25">
      <c r="E33" s="28">
        <v>31</v>
      </c>
      <c r="F33" s="2">
        <v>1</v>
      </c>
    </row>
    <row r="34" spans="5:6" x14ac:dyDescent="0.25">
      <c r="E34" s="28">
        <v>32</v>
      </c>
      <c r="F34" s="2">
        <v>2</v>
      </c>
    </row>
    <row r="35" spans="5:6" x14ac:dyDescent="0.25">
      <c r="E35" s="28">
        <v>33</v>
      </c>
      <c r="F35" s="2">
        <v>2</v>
      </c>
    </row>
    <row r="36" spans="5:6" x14ac:dyDescent="0.25">
      <c r="E36" s="28">
        <v>34</v>
      </c>
      <c r="F36" s="2">
        <v>1</v>
      </c>
    </row>
    <row r="37" spans="5:6" x14ac:dyDescent="0.25">
      <c r="E37" s="1" t="s">
        <v>13</v>
      </c>
      <c r="F37" s="1">
        <f>AVERAGE(F3:F36)</f>
        <v>1.2647058823529411</v>
      </c>
    </row>
    <row r="38" spans="5:6" x14ac:dyDescent="0.25">
      <c r="E38" s="1" t="s">
        <v>1</v>
      </c>
      <c r="F38" s="1">
        <f>STDEV(F3:F36)</f>
        <v>0.51101939294350596</v>
      </c>
    </row>
    <row r="39" spans="5:6" x14ac:dyDescent="0.25">
      <c r="E39" s="1" t="s">
        <v>15</v>
      </c>
      <c r="F39" s="1">
        <v>8.7639102870195038E-2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1AA6A-0124-42B3-8B1B-FBAF235D00E3}">
  <dimension ref="A1:MN50"/>
  <sheetViews>
    <sheetView zoomScaleNormal="100" workbookViewId="0"/>
  </sheetViews>
  <sheetFormatPr defaultRowHeight="15" x14ac:dyDescent="0.25"/>
  <cols>
    <col min="10" max="10" width="12.28515625" customWidth="1"/>
    <col min="28" max="28" width="11.85546875" customWidth="1"/>
    <col min="48" max="48" width="11.7109375" customWidth="1"/>
    <col min="68" max="68" width="12.42578125" customWidth="1"/>
    <col min="88" max="88" width="12" customWidth="1"/>
    <col min="108" max="108" width="11.5703125" customWidth="1"/>
    <col min="128" max="128" width="12" customWidth="1"/>
    <col min="149" max="149" width="11.85546875" customWidth="1"/>
    <col min="170" max="170" width="12.140625" customWidth="1"/>
    <col min="191" max="191" width="11.85546875" customWidth="1"/>
    <col min="212" max="212" width="11.42578125" customWidth="1"/>
    <col min="233" max="233" width="11.85546875" customWidth="1"/>
    <col min="254" max="254" width="11.7109375" customWidth="1"/>
    <col min="275" max="275" width="11.7109375" customWidth="1"/>
    <col min="295" max="295" width="11.5703125" customWidth="1"/>
    <col min="315" max="315" width="12" customWidth="1"/>
    <col min="335" max="335" width="11.85546875" customWidth="1"/>
  </cols>
  <sheetData>
    <row r="1" spans="1:352" ht="15.75" x14ac:dyDescent="0.25">
      <c r="A1" s="18" t="s">
        <v>34</v>
      </c>
      <c r="B1" s="18" t="s">
        <v>37</v>
      </c>
      <c r="C1" s="18" t="s">
        <v>243</v>
      </c>
      <c r="D1" s="18" t="s">
        <v>241</v>
      </c>
      <c r="E1" s="18" t="s">
        <v>235</v>
      </c>
      <c r="F1" s="18" t="s">
        <v>1</v>
      </c>
      <c r="G1" s="18" t="s">
        <v>220</v>
      </c>
      <c r="H1" s="19"/>
      <c r="I1" s="18" t="s">
        <v>17</v>
      </c>
      <c r="J1" s="6" t="s">
        <v>73</v>
      </c>
      <c r="K1" s="6" t="s">
        <v>35</v>
      </c>
      <c r="L1" s="6" t="s">
        <v>36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20" t="s">
        <v>18</v>
      </c>
      <c r="AB1" s="6" t="s">
        <v>74</v>
      </c>
      <c r="AC1" s="6" t="s">
        <v>35</v>
      </c>
      <c r="AD1" s="6" t="s">
        <v>36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U1" s="20" t="s">
        <v>20</v>
      </c>
      <c r="AV1" s="6" t="s">
        <v>74</v>
      </c>
      <c r="AW1" s="6" t="s">
        <v>35</v>
      </c>
      <c r="AX1" s="6" t="s">
        <v>36</v>
      </c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O1" s="20" t="s">
        <v>72</v>
      </c>
      <c r="BP1" s="6" t="s">
        <v>74</v>
      </c>
      <c r="BQ1" s="6" t="s">
        <v>35</v>
      </c>
      <c r="BR1" s="6" t="s">
        <v>36</v>
      </c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I1" s="20" t="s">
        <v>21</v>
      </c>
      <c r="CJ1" s="6" t="s">
        <v>74</v>
      </c>
      <c r="CK1" s="6" t="s">
        <v>35</v>
      </c>
      <c r="CL1" s="6" t="s">
        <v>36</v>
      </c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C1" s="20" t="s">
        <v>22</v>
      </c>
      <c r="DD1" s="6" t="s">
        <v>74</v>
      </c>
      <c r="DE1" s="6" t="s">
        <v>35</v>
      </c>
      <c r="DF1" s="6" t="s">
        <v>36</v>
      </c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W1" s="20" t="s">
        <v>23</v>
      </c>
      <c r="DX1" s="6" t="s">
        <v>74</v>
      </c>
      <c r="DY1" s="6" t="s">
        <v>35</v>
      </c>
      <c r="DZ1" s="6" t="s">
        <v>36</v>
      </c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R1" s="20" t="s">
        <v>24</v>
      </c>
      <c r="ES1" s="6" t="s">
        <v>74</v>
      </c>
      <c r="ET1" s="6" t="s">
        <v>35</v>
      </c>
      <c r="EU1" s="6" t="s">
        <v>36</v>
      </c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M1" s="20" t="s">
        <v>25</v>
      </c>
      <c r="FN1" s="6" t="s">
        <v>74</v>
      </c>
      <c r="FO1" s="6" t="s">
        <v>35</v>
      </c>
      <c r="FP1" s="6" t="s">
        <v>36</v>
      </c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H1" s="20" t="s">
        <v>26</v>
      </c>
      <c r="GI1" s="6" t="s">
        <v>74</v>
      </c>
      <c r="GJ1" s="6" t="s">
        <v>35</v>
      </c>
      <c r="GK1" s="6" t="s">
        <v>36</v>
      </c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C1" s="20" t="s">
        <v>27</v>
      </c>
      <c r="HD1" s="6" t="s">
        <v>74</v>
      </c>
      <c r="HE1" s="6" t="s">
        <v>35</v>
      </c>
      <c r="HF1" s="6" t="s">
        <v>36</v>
      </c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X1" s="20" t="s">
        <v>28</v>
      </c>
      <c r="HY1" s="6" t="s">
        <v>74</v>
      </c>
      <c r="HZ1" s="6" t="s">
        <v>35</v>
      </c>
      <c r="IA1" s="6" t="s">
        <v>75</v>
      </c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S1" s="20" t="s">
        <v>29</v>
      </c>
      <c r="IT1" s="6" t="s">
        <v>74</v>
      </c>
      <c r="IU1" s="6" t="s">
        <v>35</v>
      </c>
      <c r="IV1" s="6" t="s">
        <v>75</v>
      </c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N1" s="20" t="s">
        <v>30</v>
      </c>
      <c r="JO1" s="6" t="s">
        <v>74</v>
      </c>
      <c r="JP1" s="6" t="s">
        <v>35</v>
      </c>
      <c r="JQ1" s="6" t="s">
        <v>75</v>
      </c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H1" s="20" t="s">
        <v>31</v>
      </c>
      <c r="KI1" s="6" t="s">
        <v>74</v>
      </c>
      <c r="KJ1" s="6" t="s">
        <v>35</v>
      </c>
      <c r="KK1" s="6" t="s">
        <v>75</v>
      </c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B1" s="20" t="s">
        <v>32</v>
      </c>
      <c r="LC1" s="6" t="s">
        <v>74</v>
      </c>
      <c r="LD1" s="6" t="s">
        <v>35</v>
      </c>
      <c r="LE1" s="6" t="s">
        <v>36</v>
      </c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V1" s="20" t="s">
        <v>76</v>
      </c>
      <c r="LW1" s="6" t="s">
        <v>74</v>
      </c>
      <c r="LX1" s="6" t="s">
        <v>35</v>
      </c>
      <c r="LY1" s="6" t="s">
        <v>75</v>
      </c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</row>
    <row r="2" spans="1:352" ht="15.75" x14ac:dyDescent="0.25">
      <c r="A2" s="19" t="s">
        <v>17</v>
      </c>
      <c r="B2" s="19">
        <f>V17</f>
        <v>0.63358110637949805</v>
      </c>
      <c r="C2" s="19">
        <f>V30</f>
        <v>0.66238024757856617</v>
      </c>
      <c r="D2" s="19">
        <f>V43</f>
        <v>0.66692725127322938</v>
      </c>
      <c r="E2" s="19">
        <f>AVERAGE(B2:D2)</f>
        <v>0.65429620174376457</v>
      </c>
      <c r="F2" s="19">
        <f>STDEV(B2:D2)</f>
        <v>1.8083284895527452E-2</v>
      </c>
      <c r="G2" s="19" t="s">
        <v>798</v>
      </c>
      <c r="H2" s="19"/>
      <c r="I2" s="19"/>
      <c r="J2" s="6" t="s">
        <v>37</v>
      </c>
      <c r="K2" s="6">
        <v>0.57999999999999996</v>
      </c>
      <c r="L2" s="6">
        <v>2.0299999999999998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 t="s">
        <v>37</v>
      </c>
      <c r="AC2" s="6">
        <v>1.58</v>
      </c>
      <c r="AD2" s="6">
        <v>1.93</v>
      </c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V2" s="6" t="s">
        <v>37</v>
      </c>
      <c r="AW2" s="6">
        <v>0.97</v>
      </c>
      <c r="AX2" s="6">
        <v>1.82</v>
      </c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P2" s="6" t="s">
        <v>37</v>
      </c>
      <c r="BQ2" s="6">
        <v>0.47</v>
      </c>
      <c r="BR2" s="6">
        <v>6</v>
      </c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J2" s="6" t="s">
        <v>37</v>
      </c>
      <c r="CK2" s="6">
        <v>0.4</v>
      </c>
      <c r="CL2" s="6">
        <v>0.67</v>
      </c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D2" s="6" t="s">
        <v>37</v>
      </c>
      <c r="DE2" s="6">
        <v>1.25</v>
      </c>
      <c r="DF2" s="6">
        <v>2.4500000000000002</v>
      </c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X2" s="6" t="s">
        <v>37</v>
      </c>
      <c r="DY2" s="6">
        <v>0.875</v>
      </c>
      <c r="DZ2" s="6">
        <v>1.93</v>
      </c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S2" s="6" t="s">
        <v>37</v>
      </c>
      <c r="ET2" s="6">
        <v>0.46</v>
      </c>
      <c r="EU2" s="6">
        <v>1.89</v>
      </c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N2" s="6" t="s">
        <v>37</v>
      </c>
      <c r="FO2" s="6">
        <v>0.57999999999999996</v>
      </c>
      <c r="FP2" s="6">
        <v>1.19</v>
      </c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I2" s="6" t="s">
        <v>37</v>
      </c>
      <c r="GJ2" s="6">
        <v>0.48</v>
      </c>
      <c r="GK2" s="6">
        <v>1.7</v>
      </c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D2" s="6" t="s">
        <v>37</v>
      </c>
      <c r="HE2" s="6">
        <v>0.28000000000000003</v>
      </c>
      <c r="HF2" s="6">
        <v>0.87</v>
      </c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Y2" s="6" t="s">
        <v>37</v>
      </c>
      <c r="HZ2" s="6">
        <v>0.5</v>
      </c>
      <c r="IA2" s="6">
        <v>1.5</v>
      </c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T2" s="6" t="s">
        <v>37</v>
      </c>
      <c r="IU2" s="6">
        <v>0.66</v>
      </c>
      <c r="IV2" s="6">
        <v>1.65</v>
      </c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O2" s="6" t="s">
        <v>37</v>
      </c>
      <c r="JP2" s="6">
        <v>0.5</v>
      </c>
      <c r="JQ2" s="6">
        <v>1.35</v>
      </c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I2" s="6" t="s">
        <v>37</v>
      </c>
      <c r="KJ2" s="6">
        <v>0.65</v>
      </c>
      <c r="KK2" s="6">
        <v>1.56</v>
      </c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C2" s="6" t="s">
        <v>37</v>
      </c>
      <c r="LD2" s="6">
        <v>0.52</v>
      </c>
      <c r="LE2" s="6">
        <v>0.85</v>
      </c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W2" s="6" t="s">
        <v>37</v>
      </c>
      <c r="LX2" s="6">
        <v>0.14000000000000001</v>
      </c>
      <c r="LY2" s="6">
        <v>0.52500000000000002</v>
      </c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</row>
    <row r="3" spans="1:352" ht="15.75" x14ac:dyDescent="0.25">
      <c r="A3" s="19" t="s">
        <v>18</v>
      </c>
      <c r="B3" s="19">
        <f>AN17</f>
        <v>0.48594525197532068</v>
      </c>
      <c r="C3" s="19">
        <f>AN31</f>
        <v>0.49803685447532919</v>
      </c>
      <c r="D3" s="19">
        <f>AN44</f>
        <v>0.45834886244985173</v>
      </c>
      <c r="E3" s="19">
        <f t="shared" ref="E3:E18" si="0">AVERAGE(B3:D3)</f>
        <v>0.48077698963350057</v>
      </c>
      <c r="F3" s="19">
        <f t="shared" ref="F3:F18" si="1">STDEV(B3:D3)</f>
        <v>2.0342501799901547E-2</v>
      </c>
      <c r="G3" s="19">
        <f>_xlfn.T.TEST(B2:D2,B3:D3,2,1)</f>
        <v>1.0800875546079679E-2</v>
      </c>
      <c r="H3" s="19"/>
      <c r="I3" s="19"/>
      <c r="J3" s="6" t="s">
        <v>38</v>
      </c>
      <c r="K3" s="6">
        <f>K2</f>
        <v>0.57999999999999996</v>
      </c>
      <c r="L3" s="6">
        <v>2.0299999999999998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 t="s">
        <v>38</v>
      </c>
      <c r="AC3" s="6">
        <f>AC2</f>
        <v>1.58</v>
      </c>
      <c r="AD3" s="6">
        <v>1.84</v>
      </c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V3" s="6" t="s">
        <v>38</v>
      </c>
      <c r="AW3" s="6">
        <f>AW2</f>
        <v>0.97</v>
      </c>
      <c r="AX3" s="6">
        <v>1.78</v>
      </c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P3" s="6" t="s">
        <v>38</v>
      </c>
      <c r="BQ3" s="6">
        <f>BQ2</f>
        <v>0.47</v>
      </c>
      <c r="BR3" s="6">
        <v>6.5</v>
      </c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J3" s="6" t="s">
        <v>38</v>
      </c>
      <c r="CK3" s="6">
        <f>CK2</f>
        <v>0.4</v>
      </c>
      <c r="CL3" s="6">
        <v>0.67</v>
      </c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D3" s="6" t="s">
        <v>38</v>
      </c>
      <c r="DE3" s="6">
        <f>DE2</f>
        <v>1.25</v>
      </c>
      <c r="DF3" s="6">
        <v>2.4500000000000002</v>
      </c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X3" s="6" t="s">
        <v>38</v>
      </c>
      <c r="DY3" s="6">
        <f>DY2</f>
        <v>0.875</v>
      </c>
      <c r="DZ3" s="6">
        <v>1.93</v>
      </c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S3" s="6" t="s">
        <v>38</v>
      </c>
      <c r="ET3" s="6">
        <f>ET2</f>
        <v>0.46</v>
      </c>
      <c r="EU3" s="6">
        <v>1.95</v>
      </c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N3" s="6" t="s">
        <v>38</v>
      </c>
      <c r="FO3" s="6">
        <f>FO2</f>
        <v>0.57999999999999996</v>
      </c>
      <c r="FP3" s="6">
        <v>1.24</v>
      </c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I3" s="6" t="s">
        <v>38</v>
      </c>
      <c r="GJ3" s="6">
        <f>GJ2</f>
        <v>0.48</v>
      </c>
      <c r="GK3" s="6">
        <v>1.65</v>
      </c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D3" s="6" t="s">
        <v>38</v>
      </c>
      <c r="HE3" s="6">
        <f>HE2</f>
        <v>0.28000000000000003</v>
      </c>
      <c r="HF3" s="6">
        <v>0.78</v>
      </c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Y3" s="6" t="s">
        <v>38</v>
      </c>
      <c r="HZ3" s="6">
        <f>HZ2</f>
        <v>0.5</v>
      </c>
      <c r="IA3" s="6">
        <v>1.6</v>
      </c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T3" s="6" t="s">
        <v>38</v>
      </c>
      <c r="IU3" s="6">
        <f>IU2</f>
        <v>0.66</v>
      </c>
      <c r="IV3" s="6">
        <v>1.69</v>
      </c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O3" s="6" t="s">
        <v>38</v>
      </c>
      <c r="JP3" s="6">
        <f>JP2</f>
        <v>0.5</v>
      </c>
      <c r="JQ3" s="6">
        <v>1.35</v>
      </c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I3" s="6" t="s">
        <v>38</v>
      </c>
      <c r="KJ3" s="6">
        <f>KJ2</f>
        <v>0.65</v>
      </c>
      <c r="KK3" s="6">
        <v>1.64</v>
      </c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C3" s="6" t="s">
        <v>38</v>
      </c>
      <c r="LD3" s="6">
        <f>LD2</f>
        <v>0.52</v>
      </c>
      <c r="LE3" s="6">
        <v>0.9</v>
      </c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W3" s="6" t="s">
        <v>38</v>
      </c>
      <c r="LX3" s="6">
        <f>LX2</f>
        <v>0.14000000000000001</v>
      </c>
      <c r="LY3" s="6">
        <v>0.48</v>
      </c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</row>
    <row r="4" spans="1:352" ht="15.75" x14ac:dyDescent="0.25">
      <c r="A4" s="19" t="s">
        <v>20</v>
      </c>
      <c r="B4" s="19">
        <f>BH17</f>
        <v>0.16040866824318067</v>
      </c>
      <c r="C4" s="19">
        <f>BH31</f>
        <v>0.17487682697753473</v>
      </c>
      <c r="D4" s="19">
        <f>BH44</f>
        <v>0.15849179462649857</v>
      </c>
      <c r="E4" s="19">
        <f t="shared" si="0"/>
        <v>0.16459242994907131</v>
      </c>
      <c r="F4" s="19">
        <f t="shared" si="1"/>
        <v>8.9579695129467386E-3</v>
      </c>
      <c r="G4" s="19">
        <f>_xlfn.T.TEST(B2:D2,B4:D4,2,1)</f>
        <v>4.3686735692182176E-4</v>
      </c>
      <c r="H4" s="19"/>
      <c r="I4" s="19"/>
      <c r="J4" s="6" t="s">
        <v>39</v>
      </c>
      <c r="K4" s="6">
        <f>K2</f>
        <v>0.57999999999999996</v>
      </c>
      <c r="L4" s="6">
        <v>2.08</v>
      </c>
      <c r="M4" s="6"/>
      <c r="N4" s="7" t="s">
        <v>40</v>
      </c>
      <c r="O4" s="7"/>
      <c r="P4" s="7" t="s">
        <v>41</v>
      </c>
      <c r="Q4" s="7"/>
      <c r="R4" s="7"/>
      <c r="S4" s="7"/>
      <c r="T4" s="7"/>
      <c r="U4" s="7"/>
      <c r="V4" s="7"/>
      <c r="W4" s="7"/>
      <c r="X4" s="7"/>
      <c r="Y4" s="7"/>
      <c r="Z4" s="6"/>
      <c r="AA4" s="6"/>
      <c r="AB4" s="6" t="s">
        <v>39</v>
      </c>
      <c r="AC4" s="6">
        <f>AC2</f>
        <v>1.58</v>
      </c>
      <c r="AD4" s="6">
        <v>2</v>
      </c>
      <c r="AE4" s="6"/>
      <c r="AF4" s="7" t="s">
        <v>40</v>
      </c>
      <c r="AG4" s="7"/>
      <c r="AH4" s="7" t="s">
        <v>41</v>
      </c>
      <c r="AI4" s="7"/>
      <c r="AJ4" s="7"/>
      <c r="AK4" s="7"/>
      <c r="AL4" s="7"/>
      <c r="AM4" s="7"/>
      <c r="AN4" s="7"/>
      <c r="AO4" s="7"/>
      <c r="AP4" s="7"/>
      <c r="AQ4" s="7"/>
      <c r="AR4" s="6"/>
      <c r="AS4" s="6"/>
      <c r="AV4" s="6" t="s">
        <v>39</v>
      </c>
      <c r="AW4" s="6">
        <f>AW2</f>
        <v>0.97</v>
      </c>
      <c r="AX4" s="6">
        <v>1.86</v>
      </c>
      <c r="AY4" s="6"/>
      <c r="AZ4" s="7" t="s">
        <v>40</v>
      </c>
      <c r="BA4" s="7"/>
      <c r="BB4" s="7" t="s">
        <v>41</v>
      </c>
      <c r="BC4" s="7"/>
      <c r="BD4" s="7"/>
      <c r="BE4" s="7"/>
      <c r="BF4" s="7"/>
      <c r="BG4" s="7"/>
      <c r="BH4" s="7"/>
      <c r="BI4" s="7"/>
      <c r="BJ4" s="7"/>
      <c r="BK4" s="7"/>
      <c r="BL4" s="6"/>
      <c r="BM4" s="6"/>
      <c r="BP4" s="6" t="s">
        <v>39</v>
      </c>
      <c r="BQ4" s="6">
        <f>BQ2</f>
        <v>0.47</v>
      </c>
      <c r="BR4" s="6">
        <v>6.6</v>
      </c>
      <c r="BS4" s="6"/>
      <c r="BT4" s="7" t="s">
        <v>40</v>
      </c>
      <c r="BU4" s="7"/>
      <c r="BV4" s="7" t="s">
        <v>41</v>
      </c>
      <c r="BW4" s="7"/>
      <c r="BX4" s="7"/>
      <c r="BY4" s="7"/>
      <c r="BZ4" s="7"/>
      <c r="CA4" s="7"/>
      <c r="CB4" s="7"/>
      <c r="CC4" s="7"/>
      <c r="CD4" s="7"/>
      <c r="CE4" s="7"/>
      <c r="CF4" s="6"/>
      <c r="CG4" s="6"/>
      <c r="CJ4" s="6" t="s">
        <v>39</v>
      </c>
      <c r="CK4" s="6">
        <f>CK2</f>
        <v>0.4</v>
      </c>
      <c r="CL4" s="6">
        <v>0.67</v>
      </c>
      <c r="CM4" s="6"/>
      <c r="CN4" s="7" t="s">
        <v>40</v>
      </c>
      <c r="CO4" s="7"/>
      <c r="CP4" s="7" t="s">
        <v>41</v>
      </c>
      <c r="CQ4" s="7"/>
      <c r="CR4" s="7"/>
      <c r="CS4" s="7"/>
      <c r="CT4" s="7"/>
      <c r="CU4" s="7"/>
      <c r="CV4" s="7"/>
      <c r="CW4" s="7"/>
      <c r="CX4" s="7"/>
      <c r="CY4" s="7"/>
      <c r="CZ4" s="6"/>
      <c r="DA4" s="6"/>
      <c r="DD4" s="6" t="s">
        <v>39</v>
      </c>
      <c r="DE4" s="6">
        <f>DE2</f>
        <v>1.25</v>
      </c>
      <c r="DF4" s="6">
        <v>2.4500000000000002</v>
      </c>
      <c r="DG4" s="6"/>
      <c r="DH4" s="7" t="s">
        <v>40</v>
      </c>
      <c r="DI4" s="7"/>
      <c r="DJ4" s="7" t="s">
        <v>41</v>
      </c>
      <c r="DK4" s="7"/>
      <c r="DL4" s="7"/>
      <c r="DM4" s="7"/>
      <c r="DN4" s="7"/>
      <c r="DO4" s="7"/>
      <c r="DP4" s="7"/>
      <c r="DQ4" s="7"/>
      <c r="DR4" s="7"/>
      <c r="DS4" s="7"/>
      <c r="DT4" s="6"/>
      <c r="DU4" s="6"/>
      <c r="DX4" s="6" t="s">
        <v>39</v>
      </c>
      <c r="DY4" s="6">
        <f>DY2</f>
        <v>0.875</v>
      </c>
      <c r="DZ4" s="6">
        <v>1.93</v>
      </c>
      <c r="EA4" s="6"/>
      <c r="EB4" s="7" t="s">
        <v>40</v>
      </c>
      <c r="EC4" s="7"/>
      <c r="ED4" s="7" t="s">
        <v>41</v>
      </c>
      <c r="EE4" s="7"/>
      <c r="EF4" s="7"/>
      <c r="EG4" s="7"/>
      <c r="EH4" s="7"/>
      <c r="EI4" s="7"/>
      <c r="EJ4" s="7"/>
      <c r="EK4" s="7"/>
      <c r="EL4" s="7"/>
      <c r="EM4" s="7"/>
      <c r="EN4" s="6"/>
      <c r="EO4" s="6"/>
      <c r="ES4" s="6" t="s">
        <v>39</v>
      </c>
      <c r="ET4" s="6">
        <f>ET2</f>
        <v>0.46</v>
      </c>
      <c r="EU4" s="6">
        <v>2.0499999999999998</v>
      </c>
      <c r="EV4" s="6"/>
      <c r="EW4" s="7" t="s">
        <v>40</v>
      </c>
      <c r="EX4" s="7"/>
      <c r="EY4" s="7" t="s">
        <v>41</v>
      </c>
      <c r="EZ4" s="7"/>
      <c r="FA4" s="7"/>
      <c r="FB4" s="7"/>
      <c r="FC4" s="7"/>
      <c r="FD4" s="7"/>
      <c r="FE4" s="7"/>
      <c r="FF4" s="7"/>
      <c r="FG4" s="7"/>
      <c r="FH4" s="7"/>
      <c r="FI4" s="6"/>
      <c r="FJ4" s="6"/>
      <c r="FN4" s="6" t="s">
        <v>39</v>
      </c>
      <c r="FO4" s="6">
        <f>FO2</f>
        <v>0.57999999999999996</v>
      </c>
      <c r="FP4" s="6">
        <v>1.27</v>
      </c>
      <c r="FQ4" s="6"/>
      <c r="FR4" s="7" t="s">
        <v>40</v>
      </c>
      <c r="FS4" s="7"/>
      <c r="FT4" s="7" t="s">
        <v>41</v>
      </c>
      <c r="FU4" s="7"/>
      <c r="FV4" s="7"/>
      <c r="FW4" s="7"/>
      <c r="FX4" s="7"/>
      <c r="FY4" s="7"/>
      <c r="FZ4" s="7"/>
      <c r="GA4" s="7"/>
      <c r="GB4" s="7"/>
      <c r="GC4" s="7"/>
      <c r="GD4" s="6"/>
      <c r="GE4" s="6"/>
      <c r="GI4" s="6" t="s">
        <v>39</v>
      </c>
      <c r="GJ4" s="6">
        <f>GJ2</f>
        <v>0.48</v>
      </c>
      <c r="GK4" s="6">
        <v>1.6</v>
      </c>
      <c r="GL4" s="6"/>
      <c r="GM4" s="7" t="s">
        <v>40</v>
      </c>
      <c r="GN4" s="7"/>
      <c r="GO4" s="7" t="s">
        <v>41</v>
      </c>
      <c r="GP4" s="7"/>
      <c r="GQ4" s="7"/>
      <c r="GR4" s="7"/>
      <c r="GS4" s="7"/>
      <c r="GT4" s="7"/>
      <c r="GU4" s="7"/>
      <c r="GV4" s="7"/>
      <c r="GW4" s="7"/>
      <c r="GX4" s="7"/>
      <c r="GY4" s="6"/>
      <c r="GZ4" s="6"/>
      <c r="HD4" s="6" t="s">
        <v>39</v>
      </c>
      <c r="HE4" s="6">
        <f>HE2</f>
        <v>0.28000000000000003</v>
      </c>
      <c r="HF4" s="6">
        <v>0.76</v>
      </c>
      <c r="HG4" s="6"/>
      <c r="HH4" s="7" t="s">
        <v>40</v>
      </c>
      <c r="HI4" s="7"/>
      <c r="HJ4" s="7" t="s">
        <v>41</v>
      </c>
      <c r="HK4" s="7"/>
      <c r="HL4" s="7"/>
      <c r="HM4" s="7"/>
      <c r="HN4" s="7"/>
      <c r="HO4" s="7"/>
      <c r="HP4" s="7"/>
      <c r="HQ4" s="7"/>
      <c r="HR4" s="7"/>
      <c r="HS4" s="7"/>
      <c r="HT4" s="6"/>
      <c r="HU4" s="6"/>
      <c r="HY4" s="6" t="s">
        <v>39</v>
      </c>
      <c r="HZ4" s="6">
        <f>HZ2</f>
        <v>0.5</v>
      </c>
      <c r="IA4" s="6">
        <v>1.59</v>
      </c>
      <c r="IB4" s="6"/>
      <c r="IC4" s="7" t="s">
        <v>40</v>
      </c>
      <c r="ID4" s="7"/>
      <c r="IE4" s="7" t="s">
        <v>41</v>
      </c>
      <c r="IF4" s="7"/>
      <c r="IG4" s="7"/>
      <c r="IH4" s="7"/>
      <c r="II4" s="7"/>
      <c r="IJ4" s="7"/>
      <c r="IK4" s="7"/>
      <c r="IL4" s="7"/>
      <c r="IM4" s="7"/>
      <c r="IN4" s="7"/>
      <c r="IO4" s="6"/>
      <c r="IP4" s="6"/>
      <c r="IT4" s="6" t="s">
        <v>39</v>
      </c>
      <c r="IU4" s="6">
        <f>IU2</f>
        <v>0.66</v>
      </c>
      <c r="IV4" s="6">
        <v>1.77</v>
      </c>
      <c r="IW4" s="6"/>
      <c r="IX4" s="7" t="s">
        <v>40</v>
      </c>
      <c r="IY4" s="7"/>
      <c r="IZ4" s="7" t="s">
        <v>41</v>
      </c>
      <c r="JA4" s="7"/>
      <c r="JB4" s="7"/>
      <c r="JC4" s="7"/>
      <c r="JD4" s="7"/>
      <c r="JE4" s="7"/>
      <c r="JF4" s="7"/>
      <c r="JG4" s="7"/>
      <c r="JH4" s="7"/>
      <c r="JI4" s="7"/>
      <c r="JJ4" s="6"/>
      <c r="JK4" s="6"/>
      <c r="JO4" s="6" t="s">
        <v>39</v>
      </c>
      <c r="JP4" s="6">
        <f>JP2</f>
        <v>0.5</v>
      </c>
      <c r="JQ4" s="6">
        <v>1.35</v>
      </c>
      <c r="JR4" s="6"/>
      <c r="JS4" s="7" t="s">
        <v>40</v>
      </c>
      <c r="JT4" s="7"/>
      <c r="JU4" s="7" t="s">
        <v>41</v>
      </c>
      <c r="JV4" s="7"/>
      <c r="JW4" s="7"/>
      <c r="JX4" s="7"/>
      <c r="JY4" s="7"/>
      <c r="JZ4" s="7"/>
      <c r="KA4" s="7"/>
      <c r="KB4" s="7"/>
      <c r="KC4" s="7"/>
      <c r="KD4" s="7"/>
      <c r="KE4" s="6"/>
      <c r="KF4" s="6"/>
      <c r="KI4" s="6" t="s">
        <v>39</v>
      </c>
      <c r="KJ4" s="6">
        <f>KJ2</f>
        <v>0.65</v>
      </c>
      <c r="KK4" s="6">
        <v>1.64</v>
      </c>
      <c r="KL4" s="6"/>
      <c r="KM4" s="7" t="s">
        <v>40</v>
      </c>
      <c r="KN4" s="7"/>
      <c r="KO4" s="7" t="s">
        <v>41</v>
      </c>
      <c r="KP4" s="7"/>
      <c r="KQ4" s="7"/>
      <c r="KR4" s="7"/>
      <c r="KS4" s="7"/>
      <c r="KT4" s="7"/>
      <c r="KU4" s="7"/>
      <c r="KV4" s="7"/>
      <c r="KW4" s="7"/>
      <c r="KX4" s="7"/>
      <c r="KY4" s="6"/>
      <c r="KZ4" s="6"/>
      <c r="LC4" s="6" t="s">
        <v>39</v>
      </c>
      <c r="LD4" s="6">
        <f>LD2</f>
        <v>0.52</v>
      </c>
      <c r="LE4" s="6">
        <v>0.87</v>
      </c>
      <c r="LF4" s="6"/>
      <c r="LG4" s="7" t="s">
        <v>40</v>
      </c>
      <c r="LH4" s="7"/>
      <c r="LI4" s="7" t="s">
        <v>41</v>
      </c>
      <c r="LJ4" s="7"/>
      <c r="LK4" s="7"/>
      <c r="LL4" s="7"/>
      <c r="LM4" s="7"/>
      <c r="LN4" s="7"/>
      <c r="LO4" s="7"/>
      <c r="LP4" s="7"/>
      <c r="LQ4" s="7"/>
      <c r="LR4" s="7"/>
      <c r="LS4" s="6"/>
      <c r="LT4" s="6"/>
      <c r="LW4" s="6" t="s">
        <v>39</v>
      </c>
      <c r="LX4" s="6">
        <f>LX2</f>
        <v>0.14000000000000001</v>
      </c>
      <c r="LY4" s="6">
        <v>0.504</v>
      </c>
      <c r="LZ4" s="6"/>
      <c r="MA4" s="7" t="s">
        <v>40</v>
      </c>
      <c r="MB4" s="7"/>
      <c r="MC4" s="7" t="s">
        <v>41</v>
      </c>
      <c r="MD4" s="7"/>
      <c r="ME4" s="7"/>
      <c r="MF4" s="7"/>
      <c r="MG4" s="7"/>
      <c r="MH4" s="7"/>
      <c r="MI4" s="7"/>
      <c r="MJ4" s="7"/>
      <c r="MK4" s="7"/>
      <c r="ML4" s="7"/>
      <c r="MM4" s="6"/>
      <c r="MN4" s="6"/>
    </row>
    <row r="5" spans="1:352" ht="15.75" x14ac:dyDescent="0.25">
      <c r="A5" s="19" t="s">
        <v>19</v>
      </c>
      <c r="B5" s="19">
        <f>CB17</f>
        <v>0.13048608689416794</v>
      </c>
      <c r="C5" s="19">
        <f>CB31</f>
        <v>0.13794819641043721</v>
      </c>
      <c r="D5" s="19">
        <f>CB44</f>
        <v>0.12930301199334648</v>
      </c>
      <c r="E5" s="19">
        <f t="shared" si="0"/>
        <v>0.13257909843265056</v>
      </c>
      <c r="F5" s="19">
        <f t="shared" si="1"/>
        <v>4.6872514735762857E-3</v>
      </c>
      <c r="G5" s="19">
        <f>_xlfn.T.TEST(B2:D2,B5:D5,2,1)</f>
        <v>3.7158744854244461E-4</v>
      </c>
      <c r="H5" s="19"/>
      <c r="I5" s="19"/>
      <c r="J5" s="6"/>
      <c r="K5" s="6"/>
      <c r="L5" s="6"/>
      <c r="M5" s="6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6"/>
      <c r="AA5" s="6"/>
      <c r="AB5" s="6"/>
      <c r="AC5" s="6"/>
      <c r="AD5" s="6"/>
      <c r="AE5" s="6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6"/>
      <c r="AS5" s="6"/>
      <c r="AV5" s="6"/>
      <c r="AW5" s="6"/>
      <c r="AX5" s="6"/>
      <c r="AY5" s="6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6"/>
      <c r="BM5" s="6"/>
      <c r="BP5" s="6"/>
      <c r="BQ5" s="6"/>
      <c r="BR5" s="6"/>
      <c r="BS5" s="6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6"/>
      <c r="CG5" s="6"/>
      <c r="CJ5" s="6"/>
      <c r="CK5" s="6"/>
      <c r="CL5" s="6"/>
      <c r="CM5" s="6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6"/>
      <c r="DA5" s="6"/>
      <c r="DD5" s="6"/>
      <c r="DE5" s="6"/>
      <c r="DF5" s="6"/>
      <c r="DG5" s="6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6"/>
      <c r="DU5" s="6"/>
      <c r="DX5" s="6"/>
      <c r="DY5" s="6"/>
      <c r="DZ5" s="6"/>
      <c r="EA5" s="6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6"/>
      <c r="EO5" s="6"/>
      <c r="ES5" s="6"/>
      <c r="ET5" s="6"/>
      <c r="EU5" s="6"/>
      <c r="EV5" s="6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6"/>
      <c r="FJ5" s="6"/>
      <c r="FN5" s="6"/>
      <c r="FO5" s="6"/>
      <c r="FP5" s="6"/>
      <c r="FQ5" s="6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6"/>
      <c r="GE5" s="6"/>
      <c r="GI5" s="6"/>
      <c r="GJ5" s="6"/>
      <c r="GK5" s="6"/>
      <c r="GL5" s="6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6"/>
      <c r="GZ5" s="6"/>
      <c r="HD5" s="6"/>
      <c r="HE5" s="6"/>
      <c r="HF5" s="6"/>
      <c r="HG5" s="6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6"/>
      <c r="HU5" s="6"/>
      <c r="HY5" s="6"/>
      <c r="HZ5" s="6"/>
      <c r="IA5" s="6"/>
      <c r="IB5" s="6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6"/>
      <c r="IP5" s="6"/>
      <c r="IT5" s="6"/>
      <c r="IU5" s="6"/>
      <c r="IV5" s="6"/>
      <c r="IW5" s="6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6"/>
      <c r="JK5" s="6"/>
      <c r="JO5" s="6"/>
      <c r="JP5" s="6"/>
      <c r="JQ5" s="6"/>
      <c r="JR5" s="6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6"/>
      <c r="KF5" s="6"/>
      <c r="KI5" s="6"/>
      <c r="KJ5" s="6"/>
      <c r="KK5" s="6"/>
      <c r="KL5" s="6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6"/>
      <c r="KZ5" s="6"/>
      <c r="LC5" s="6"/>
      <c r="LD5" s="6"/>
      <c r="LE5" s="6"/>
      <c r="LF5" s="6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6"/>
      <c r="LT5" s="6"/>
      <c r="LW5" s="6"/>
      <c r="LX5" s="6"/>
      <c r="LY5" s="6"/>
      <c r="LZ5" s="6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6"/>
      <c r="MN5" s="6"/>
    </row>
    <row r="6" spans="1:352" ht="15.75" x14ac:dyDescent="0.25">
      <c r="A6" s="19" t="s">
        <v>21</v>
      </c>
      <c r="B6" s="19">
        <f>CV17</f>
        <v>0.66864652155174109</v>
      </c>
      <c r="C6" s="19">
        <f>CV31</f>
        <v>0.57312558990149187</v>
      </c>
      <c r="D6" s="19">
        <f>CV44</f>
        <v>0.62088605572661693</v>
      </c>
      <c r="E6" s="19">
        <f t="shared" si="0"/>
        <v>0.62088605572661659</v>
      </c>
      <c r="F6" s="19">
        <f t="shared" si="1"/>
        <v>4.7760465825124609E-2</v>
      </c>
      <c r="G6" s="19">
        <f>_xlfn.T.TEST(B2:D2,B6:D6,2,1)</f>
        <v>0.45600242277198633</v>
      </c>
      <c r="H6" s="19"/>
      <c r="I6" s="19"/>
      <c r="J6" s="6" t="s">
        <v>42</v>
      </c>
      <c r="K6" s="6">
        <v>10.1</v>
      </c>
      <c r="L6" s="6"/>
      <c r="M6" s="6" t="s">
        <v>37</v>
      </c>
      <c r="N6" s="8" t="s">
        <v>43</v>
      </c>
      <c r="O6" s="8" t="s">
        <v>44</v>
      </c>
      <c r="P6" s="8"/>
      <c r="Q6" s="7"/>
      <c r="R6" s="7"/>
      <c r="S6" s="7"/>
      <c r="T6" s="7"/>
      <c r="U6" s="7"/>
      <c r="V6" s="7"/>
      <c r="W6" s="7"/>
      <c r="X6" s="7"/>
      <c r="Y6" s="7"/>
      <c r="Z6" s="6"/>
      <c r="AA6" s="6"/>
      <c r="AB6" s="6" t="s">
        <v>42</v>
      </c>
      <c r="AC6" s="6">
        <v>11.1</v>
      </c>
      <c r="AD6" s="6"/>
      <c r="AE6" s="6" t="s">
        <v>37</v>
      </c>
      <c r="AF6" s="8" t="s">
        <v>43</v>
      </c>
      <c r="AG6" s="8" t="s">
        <v>44</v>
      </c>
      <c r="AH6" s="8"/>
      <c r="AI6" s="7"/>
      <c r="AJ6" s="7"/>
      <c r="AK6" s="7"/>
      <c r="AL6" s="7"/>
      <c r="AM6" s="7"/>
      <c r="AN6" s="7"/>
      <c r="AO6" s="7"/>
      <c r="AP6" s="7"/>
      <c r="AQ6" s="7"/>
      <c r="AR6" s="6"/>
      <c r="AS6" s="6"/>
      <c r="AV6" s="6" t="s">
        <v>42</v>
      </c>
      <c r="AW6" s="6">
        <v>11.1</v>
      </c>
      <c r="AX6" s="6"/>
      <c r="AY6" s="6" t="s">
        <v>37</v>
      </c>
      <c r="AZ6" s="8" t="s">
        <v>43</v>
      </c>
      <c r="BA6" s="8" t="s">
        <v>44</v>
      </c>
      <c r="BB6" s="8"/>
      <c r="BC6" s="7"/>
      <c r="BD6" s="7"/>
      <c r="BE6" s="7"/>
      <c r="BF6" s="7"/>
      <c r="BG6" s="7"/>
      <c r="BH6" s="7"/>
      <c r="BI6" s="7"/>
      <c r="BJ6" s="7"/>
      <c r="BK6" s="7"/>
      <c r="BL6" s="6"/>
      <c r="BM6" s="6"/>
      <c r="BP6" s="6" t="s">
        <v>42</v>
      </c>
      <c r="BQ6" s="6">
        <v>12</v>
      </c>
      <c r="BR6" s="6"/>
      <c r="BS6" s="6" t="s">
        <v>37</v>
      </c>
      <c r="BT6" s="8" t="s">
        <v>43</v>
      </c>
      <c r="BU6" s="8" t="s">
        <v>44</v>
      </c>
      <c r="BV6" s="8"/>
      <c r="BW6" s="7"/>
      <c r="BX6" s="7"/>
      <c r="BY6" s="7"/>
      <c r="BZ6" s="7"/>
      <c r="CA6" s="7"/>
      <c r="CB6" s="7"/>
      <c r="CC6" s="7"/>
      <c r="CD6" s="7"/>
      <c r="CE6" s="7"/>
      <c r="CF6" s="6"/>
      <c r="CG6" s="6"/>
      <c r="CJ6" s="6" t="s">
        <v>42</v>
      </c>
      <c r="CK6" s="6">
        <v>11</v>
      </c>
      <c r="CL6" s="6"/>
      <c r="CM6" s="6" t="s">
        <v>37</v>
      </c>
      <c r="CN6" s="8" t="s">
        <v>43</v>
      </c>
      <c r="CO6" s="8" t="s">
        <v>44</v>
      </c>
      <c r="CP6" s="8"/>
      <c r="CQ6" s="7"/>
      <c r="CR6" s="7"/>
      <c r="CS6" s="7"/>
      <c r="CT6" s="7"/>
      <c r="CU6" s="7"/>
      <c r="CV6" s="7"/>
      <c r="CW6" s="7"/>
      <c r="CX6" s="7"/>
      <c r="CY6" s="7"/>
      <c r="CZ6" s="6"/>
      <c r="DA6" s="6"/>
      <c r="DD6" s="6" t="s">
        <v>42</v>
      </c>
      <c r="DE6" s="6">
        <v>11</v>
      </c>
      <c r="DF6" s="6"/>
      <c r="DG6" s="6" t="s">
        <v>37</v>
      </c>
      <c r="DH6" s="8" t="s">
        <v>43</v>
      </c>
      <c r="DI6" s="8" t="s">
        <v>44</v>
      </c>
      <c r="DJ6" s="8"/>
      <c r="DK6" s="7"/>
      <c r="DL6" s="7"/>
      <c r="DM6" s="7"/>
      <c r="DN6" s="7"/>
      <c r="DO6" s="7"/>
      <c r="DP6" s="7"/>
      <c r="DQ6" s="7"/>
      <c r="DR6" s="7"/>
      <c r="DS6" s="7"/>
      <c r="DT6" s="6"/>
      <c r="DU6" s="6"/>
      <c r="DX6" s="6" t="s">
        <v>42</v>
      </c>
      <c r="DY6" s="6">
        <v>11</v>
      </c>
      <c r="DZ6" s="6"/>
      <c r="EA6" s="6" t="s">
        <v>37</v>
      </c>
      <c r="EB6" s="8" t="s">
        <v>43</v>
      </c>
      <c r="EC6" s="8" t="s">
        <v>44</v>
      </c>
      <c r="ED6" s="8"/>
      <c r="EE6" s="7"/>
      <c r="EF6" s="7"/>
      <c r="EG6" s="7"/>
      <c r="EH6" s="7"/>
      <c r="EI6" s="7"/>
      <c r="EJ6" s="7"/>
      <c r="EK6" s="7"/>
      <c r="EL6" s="7"/>
      <c r="EM6" s="7"/>
      <c r="EN6" s="6"/>
      <c r="EO6" s="6"/>
      <c r="ES6" s="6" t="s">
        <v>42</v>
      </c>
      <c r="ET6" s="6">
        <v>12.4</v>
      </c>
      <c r="EU6" s="6"/>
      <c r="EV6" s="6" t="s">
        <v>37</v>
      </c>
      <c r="EW6" s="8" t="s">
        <v>43</v>
      </c>
      <c r="EX6" s="8" t="s">
        <v>44</v>
      </c>
      <c r="EY6" s="8"/>
      <c r="EZ6" s="7"/>
      <c r="FA6" s="7"/>
      <c r="FB6" s="7"/>
      <c r="FC6" s="7"/>
      <c r="FD6" s="7"/>
      <c r="FE6" s="7"/>
      <c r="FF6" s="7"/>
      <c r="FG6" s="7"/>
      <c r="FH6" s="7"/>
      <c r="FI6" s="6"/>
      <c r="FJ6" s="6"/>
      <c r="FN6" s="6" t="s">
        <v>42</v>
      </c>
      <c r="FO6" s="6">
        <v>14.3</v>
      </c>
      <c r="FP6" s="6"/>
      <c r="FQ6" s="6" t="s">
        <v>37</v>
      </c>
      <c r="FR6" s="8" t="s">
        <v>43</v>
      </c>
      <c r="FS6" s="8" t="s">
        <v>44</v>
      </c>
      <c r="FT6" s="8"/>
      <c r="FU6" s="7"/>
      <c r="FV6" s="7"/>
      <c r="FW6" s="7"/>
      <c r="FX6" s="7"/>
      <c r="FY6" s="7"/>
      <c r="FZ6" s="7"/>
      <c r="GA6" s="7"/>
      <c r="GB6" s="7"/>
      <c r="GC6" s="7"/>
      <c r="GD6" s="6"/>
      <c r="GE6" s="6"/>
      <c r="GI6" s="6" t="s">
        <v>42</v>
      </c>
      <c r="GJ6" s="6">
        <v>14</v>
      </c>
      <c r="GK6" s="6"/>
      <c r="GL6" s="6" t="s">
        <v>37</v>
      </c>
      <c r="GM6" s="8" t="s">
        <v>43</v>
      </c>
      <c r="GN6" s="8" t="s">
        <v>44</v>
      </c>
      <c r="GO6" s="8"/>
      <c r="GP6" s="7"/>
      <c r="GQ6" s="7"/>
      <c r="GR6" s="7"/>
      <c r="GS6" s="7"/>
      <c r="GT6" s="7"/>
      <c r="GU6" s="7"/>
      <c r="GV6" s="7"/>
      <c r="GW6" s="7"/>
      <c r="GX6" s="7"/>
      <c r="GY6" s="6"/>
      <c r="GZ6" s="6"/>
      <c r="HD6" s="6" t="s">
        <v>42</v>
      </c>
      <c r="HE6" s="6">
        <v>12.5</v>
      </c>
      <c r="HF6" s="6"/>
      <c r="HG6" s="6" t="s">
        <v>37</v>
      </c>
      <c r="HH6" s="8" t="s">
        <v>43</v>
      </c>
      <c r="HI6" s="8" t="s">
        <v>44</v>
      </c>
      <c r="HJ6" s="8"/>
      <c r="HK6" s="7"/>
      <c r="HL6" s="7"/>
      <c r="HM6" s="7"/>
      <c r="HN6" s="7"/>
      <c r="HO6" s="7"/>
      <c r="HP6" s="7"/>
      <c r="HQ6" s="7"/>
      <c r="HR6" s="7"/>
      <c r="HS6" s="7"/>
      <c r="HT6" s="6"/>
      <c r="HU6" s="6"/>
      <c r="HY6" s="6" t="s">
        <v>42</v>
      </c>
      <c r="HZ6" s="6">
        <v>10.9</v>
      </c>
      <c r="IA6" s="6"/>
      <c r="IB6" s="6" t="s">
        <v>37</v>
      </c>
      <c r="IC6" s="8" t="s">
        <v>43</v>
      </c>
      <c r="ID6" s="8" t="s">
        <v>44</v>
      </c>
      <c r="IE6" s="8"/>
      <c r="IF6" s="7"/>
      <c r="IG6" s="7"/>
      <c r="IH6" s="7"/>
      <c r="II6" s="7"/>
      <c r="IJ6" s="7"/>
      <c r="IK6" s="7"/>
      <c r="IL6" s="7"/>
      <c r="IM6" s="7"/>
      <c r="IN6" s="7"/>
      <c r="IO6" s="6"/>
      <c r="IP6" s="6"/>
      <c r="IT6" s="6" t="s">
        <v>42</v>
      </c>
      <c r="IU6" s="6">
        <v>13.5</v>
      </c>
      <c r="IV6" s="6"/>
      <c r="IW6" s="6" t="s">
        <v>37</v>
      </c>
      <c r="IX6" s="8" t="s">
        <v>43</v>
      </c>
      <c r="IY6" s="8" t="s">
        <v>44</v>
      </c>
      <c r="IZ6" s="8"/>
      <c r="JA6" s="7"/>
      <c r="JB6" s="7"/>
      <c r="JC6" s="7"/>
      <c r="JD6" s="7"/>
      <c r="JE6" s="7"/>
      <c r="JF6" s="7"/>
      <c r="JG6" s="7"/>
      <c r="JH6" s="7"/>
      <c r="JI6" s="7"/>
      <c r="JJ6" s="6"/>
      <c r="JK6" s="6"/>
      <c r="JO6" s="6" t="s">
        <v>42</v>
      </c>
      <c r="JP6" s="6">
        <v>11.7</v>
      </c>
      <c r="JQ6" s="6"/>
      <c r="JR6" s="6" t="s">
        <v>37</v>
      </c>
      <c r="JS6" s="8" t="s">
        <v>43</v>
      </c>
      <c r="JT6" s="8" t="s">
        <v>44</v>
      </c>
      <c r="JU6" s="8"/>
      <c r="JV6" s="7"/>
      <c r="JW6" s="7"/>
      <c r="JX6" s="7"/>
      <c r="JY6" s="7"/>
      <c r="JZ6" s="7"/>
      <c r="KA6" s="7"/>
      <c r="KB6" s="7"/>
      <c r="KC6" s="7"/>
      <c r="KD6" s="7"/>
      <c r="KE6" s="6"/>
      <c r="KF6" s="6"/>
      <c r="KI6" s="6" t="s">
        <v>42</v>
      </c>
      <c r="KJ6" s="6">
        <v>11.5</v>
      </c>
      <c r="KK6" s="6"/>
      <c r="KL6" s="6" t="s">
        <v>37</v>
      </c>
      <c r="KM6" s="8" t="s">
        <v>43</v>
      </c>
      <c r="KN6" s="8" t="s">
        <v>44</v>
      </c>
      <c r="KO6" s="8"/>
      <c r="KP6" s="7"/>
      <c r="KQ6" s="7"/>
      <c r="KR6" s="7"/>
      <c r="KS6" s="7"/>
      <c r="KT6" s="7"/>
      <c r="KU6" s="7"/>
      <c r="KV6" s="7"/>
      <c r="KW6" s="7"/>
      <c r="KX6" s="7"/>
      <c r="KY6" s="6"/>
      <c r="KZ6" s="6"/>
      <c r="LC6" s="6" t="s">
        <v>42</v>
      </c>
      <c r="LD6" s="6">
        <v>13.2</v>
      </c>
      <c r="LE6" s="6"/>
      <c r="LF6" s="6" t="s">
        <v>37</v>
      </c>
      <c r="LG6" s="8" t="s">
        <v>43</v>
      </c>
      <c r="LH6" s="8" t="s">
        <v>44</v>
      </c>
      <c r="LI6" s="8"/>
      <c r="LJ6" s="7"/>
      <c r="LK6" s="7"/>
      <c r="LL6" s="7"/>
      <c r="LM6" s="7"/>
      <c r="LN6" s="7"/>
      <c r="LO6" s="7"/>
      <c r="LP6" s="7"/>
      <c r="LQ6" s="7"/>
      <c r="LR6" s="7"/>
      <c r="LS6" s="6"/>
      <c r="LT6" s="6"/>
      <c r="LW6" s="6" t="s">
        <v>42</v>
      </c>
      <c r="LX6" s="6">
        <v>12.3</v>
      </c>
      <c r="LY6" s="6"/>
      <c r="LZ6" s="6" t="s">
        <v>37</v>
      </c>
      <c r="MA6" s="8" t="s">
        <v>43</v>
      </c>
      <c r="MB6" s="8" t="s">
        <v>44</v>
      </c>
      <c r="MC6" s="8"/>
      <c r="MD6" s="7"/>
      <c r="ME6" s="7"/>
      <c r="MF6" s="7"/>
      <c r="MG6" s="7"/>
      <c r="MH6" s="7"/>
      <c r="MI6" s="7"/>
      <c r="MJ6" s="7"/>
      <c r="MK6" s="7"/>
      <c r="ML6" s="7"/>
      <c r="MM6" s="6"/>
      <c r="MN6" s="6"/>
    </row>
    <row r="7" spans="1:352" ht="15.75" x14ac:dyDescent="0.25">
      <c r="A7" s="19" t="s">
        <v>22</v>
      </c>
      <c r="B7" s="19">
        <f>DP17</f>
        <v>0.44862953196342864</v>
      </c>
      <c r="C7" s="19">
        <f>DP31</f>
        <v>0.43460985908957145</v>
      </c>
      <c r="D7" s="19">
        <f>DP44</f>
        <v>0.46264920483728572</v>
      </c>
      <c r="E7" s="19">
        <f t="shared" si="0"/>
        <v>0.44862953196342858</v>
      </c>
      <c r="F7" s="19">
        <f t="shared" si="1"/>
        <v>1.4019672873857136E-2</v>
      </c>
      <c r="G7" s="19">
        <f>_xlfn.T.TEST(B2:D2,B7:D7,2,1)</f>
        <v>3.6039238576123819E-3</v>
      </c>
      <c r="H7" s="19"/>
      <c r="I7" s="19"/>
      <c r="J7" s="6" t="s">
        <v>37</v>
      </c>
      <c r="K7" s="6">
        <f>K6</f>
        <v>10.1</v>
      </c>
      <c r="L7" s="6">
        <v>5.7</v>
      </c>
      <c r="M7" s="6"/>
      <c r="N7" s="7"/>
      <c r="O7" s="9" t="s">
        <v>45</v>
      </c>
      <c r="P7" s="10" t="s">
        <v>46</v>
      </c>
      <c r="Q7" s="7"/>
      <c r="R7" s="9" t="s">
        <v>47</v>
      </c>
      <c r="S7" s="7"/>
      <c r="T7" s="7"/>
      <c r="U7" s="7"/>
      <c r="V7" s="7"/>
      <c r="W7" s="7"/>
      <c r="X7" s="7"/>
      <c r="Y7" s="7"/>
      <c r="Z7" s="6"/>
      <c r="AA7" s="6"/>
      <c r="AB7" s="6" t="s">
        <v>37</v>
      </c>
      <c r="AC7" s="6">
        <f>AC6</f>
        <v>11.1</v>
      </c>
      <c r="AD7" s="6">
        <v>6</v>
      </c>
      <c r="AE7" s="6"/>
      <c r="AF7" s="7"/>
      <c r="AG7" s="9" t="s">
        <v>45</v>
      </c>
      <c r="AH7" s="10" t="s">
        <v>46</v>
      </c>
      <c r="AI7" s="7"/>
      <c r="AJ7" s="9" t="s">
        <v>47</v>
      </c>
      <c r="AK7" s="7"/>
      <c r="AL7" s="7"/>
      <c r="AM7" s="7"/>
      <c r="AN7" s="7"/>
      <c r="AO7" s="7"/>
      <c r="AP7" s="7"/>
      <c r="AQ7" s="7"/>
      <c r="AR7" s="6"/>
      <c r="AS7" s="6"/>
      <c r="AV7" s="6" t="s">
        <v>37</v>
      </c>
      <c r="AW7" s="6">
        <f>AW6</f>
        <v>11.1</v>
      </c>
      <c r="AX7" s="6">
        <v>9.8000000000000007</v>
      </c>
      <c r="AY7" s="6"/>
      <c r="AZ7" s="7"/>
      <c r="BA7" s="9" t="s">
        <v>45</v>
      </c>
      <c r="BB7" s="10" t="s">
        <v>46</v>
      </c>
      <c r="BC7" s="7"/>
      <c r="BD7" s="9" t="s">
        <v>47</v>
      </c>
      <c r="BE7" s="7"/>
      <c r="BF7" s="7"/>
      <c r="BG7" s="7"/>
      <c r="BH7" s="7"/>
      <c r="BI7" s="7"/>
      <c r="BJ7" s="7"/>
      <c r="BK7" s="7"/>
      <c r="BL7" s="6"/>
      <c r="BM7" s="6"/>
      <c r="BP7" s="6" t="s">
        <v>37</v>
      </c>
      <c r="BQ7" s="6">
        <f>BQ6</f>
        <v>12</v>
      </c>
      <c r="BR7" s="6">
        <v>10.3</v>
      </c>
      <c r="BS7" s="6"/>
      <c r="BT7" s="7"/>
      <c r="BU7" s="9" t="s">
        <v>45</v>
      </c>
      <c r="BV7" s="10" t="s">
        <v>46</v>
      </c>
      <c r="BW7" s="7"/>
      <c r="BX7" s="9" t="s">
        <v>47</v>
      </c>
      <c r="BY7" s="7"/>
      <c r="BZ7" s="7"/>
      <c r="CA7" s="7"/>
      <c r="CB7" s="7"/>
      <c r="CC7" s="7"/>
      <c r="CD7" s="7"/>
      <c r="CE7" s="7"/>
      <c r="CF7" s="6"/>
      <c r="CG7" s="6"/>
      <c r="CJ7" s="6" t="s">
        <v>37</v>
      </c>
      <c r="CK7" s="6">
        <f>CK6</f>
        <v>11</v>
      </c>
      <c r="CL7" s="6">
        <v>9.6</v>
      </c>
      <c r="CM7" s="6"/>
      <c r="CN7" s="7"/>
      <c r="CO7" s="9" t="s">
        <v>45</v>
      </c>
      <c r="CP7" s="10" t="s">
        <v>46</v>
      </c>
      <c r="CQ7" s="7"/>
      <c r="CR7" s="9" t="s">
        <v>47</v>
      </c>
      <c r="CS7" s="7"/>
      <c r="CT7" s="7"/>
      <c r="CU7" s="7"/>
      <c r="CV7" s="7"/>
      <c r="CW7" s="7"/>
      <c r="CX7" s="7"/>
      <c r="CY7" s="7"/>
      <c r="CZ7" s="6"/>
      <c r="DA7" s="6"/>
      <c r="DD7" s="6" t="s">
        <v>37</v>
      </c>
      <c r="DE7" s="6">
        <f>DE6</f>
        <v>11</v>
      </c>
      <c r="DF7" s="6">
        <v>7.8</v>
      </c>
      <c r="DG7" s="6"/>
      <c r="DH7" s="7"/>
      <c r="DI7" s="9" t="s">
        <v>45</v>
      </c>
      <c r="DJ7" s="10" t="s">
        <v>46</v>
      </c>
      <c r="DK7" s="7"/>
      <c r="DL7" s="9" t="s">
        <v>47</v>
      </c>
      <c r="DM7" s="7"/>
      <c r="DN7" s="7"/>
      <c r="DO7" s="7"/>
      <c r="DP7" s="7"/>
      <c r="DQ7" s="7"/>
      <c r="DR7" s="7"/>
      <c r="DS7" s="7"/>
      <c r="DT7" s="6"/>
      <c r="DU7" s="6"/>
      <c r="DX7" s="6" t="s">
        <v>37</v>
      </c>
      <c r="DY7" s="6">
        <f>DY6</f>
        <v>11</v>
      </c>
      <c r="DZ7" s="6">
        <v>9.1999999999999993</v>
      </c>
      <c r="EA7" s="6"/>
      <c r="EB7" s="7"/>
      <c r="EC7" s="9" t="s">
        <v>45</v>
      </c>
      <c r="ED7" s="10" t="s">
        <v>46</v>
      </c>
      <c r="EE7" s="7"/>
      <c r="EF7" s="9" t="s">
        <v>47</v>
      </c>
      <c r="EG7" s="7"/>
      <c r="EH7" s="7"/>
      <c r="EI7" s="7"/>
      <c r="EJ7" s="7"/>
      <c r="EK7" s="7"/>
      <c r="EL7" s="7"/>
      <c r="EM7" s="7"/>
      <c r="EN7" s="6"/>
      <c r="EO7" s="6"/>
      <c r="ES7" s="6" t="s">
        <v>37</v>
      </c>
      <c r="ET7" s="6">
        <f>ET6</f>
        <v>12.4</v>
      </c>
      <c r="EU7" s="6">
        <v>5.6</v>
      </c>
      <c r="EV7" s="6"/>
      <c r="EW7" s="7"/>
      <c r="EX7" s="9" t="s">
        <v>45</v>
      </c>
      <c r="EY7" s="10" t="s">
        <v>46</v>
      </c>
      <c r="EZ7" s="7"/>
      <c r="FA7" s="9" t="s">
        <v>47</v>
      </c>
      <c r="FB7" s="7"/>
      <c r="FC7" s="7"/>
      <c r="FD7" s="7"/>
      <c r="FE7" s="7"/>
      <c r="FF7" s="7"/>
      <c r="FG7" s="7"/>
      <c r="FH7" s="7"/>
      <c r="FI7" s="6"/>
      <c r="FJ7" s="6"/>
      <c r="FN7" s="6" t="s">
        <v>37</v>
      </c>
      <c r="FO7" s="6">
        <f>FO6</f>
        <v>14.3</v>
      </c>
      <c r="FP7" s="6">
        <v>7.6</v>
      </c>
      <c r="FQ7" s="6"/>
      <c r="FR7" s="7"/>
      <c r="FS7" s="9" t="s">
        <v>45</v>
      </c>
      <c r="FT7" s="10" t="s">
        <v>46</v>
      </c>
      <c r="FU7" s="7"/>
      <c r="FV7" s="9" t="s">
        <v>47</v>
      </c>
      <c r="FW7" s="7"/>
      <c r="FX7" s="7"/>
      <c r="FY7" s="7"/>
      <c r="FZ7" s="7"/>
      <c r="GA7" s="7"/>
      <c r="GB7" s="7"/>
      <c r="GC7" s="7"/>
      <c r="GD7" s="6"/>
      <c r="GE7" s="6"/>
      <c r="GI7" s="6" t="s">
        <v>37</v>
      </c>
      <c r="GJ7" s="6">
        <f>GJ6</f>
        <v>14</v>
      </c>
      <c r="GK7" s="6">
        <v>6.6</v>
      </c>
      <c r="GL7" s="6"/>
      <c r="GM7" s="7"/>
      <c r="GN7" s="9" t="s">
        <v>45</v>
      </c>
      <c r="GO7" s="10" t="s">
        <v>46</v>
      </c>
      <c r="GP7" s="7"/>
      <c r="GQ7" s="9" t="s">
        <v>47</v>
      </c>
      <c r="GR7" s="7"/>
      <c r="GS7" s="7"/>
      <c r="GT7" s="7"/>
      <c r="GU7" s="7"/>
      <c r="GV7" s="7"/>
      <c r="GW7" s="7"/>
      <c r="GX7" s="7"/>
      <c r="GY7" s="6"/>
      <c r="GZ7" s="6"/>
      <c r="HD7" s="6" t="s">
        <v>37</v>
      </c>
      <c r="HE7" s="6">
        <f>HE6</f>
        <v>12.5</v>
      </c>
      <c r="HF7" s="6">
        <v>6.3</v>
      </c>
      <c r="HG7" s="6"/>
      <c r="HH7" s="7"/>
      <c r="HI7" s="9" t="s">
        <v>45</v>
      </c>
      <c r="HJ7" s="10" t="s">
        <v>46</v>
      </c>
      <c r="HK7" s="7"/>
      <c r="HL7" s="9" t="s">
        <v>47</v>
      </c>
      <c r="HM7" s="7"/>
      <c r="HN7" s="7"/>
      <c r="HO7" s="7"/>
      <c r="HP7" s="7"/>
      <c r="HQ7" s="7"/>
      <c r="HR7" s="7"/>
      <c r="HS7" s="7"/>
      <c r="HT7" s="6"/>
      <c r="HU7" s="6"/>
      <c r="HY7" s="6" t="s">
        <v>37</v>
      </c>
      <c r="HZ7" s="6">
        <f>HZ6</f>
        <v>10.9</v>
      </c>
      <c r="IA7" s="6">
        <v>2.6</v>
      </c>
      <c r="IB7" s="6"/>
      <c r="IC7" s="7"/>
      <c r="ID7" s="9" t="s">
        <v>45</v>
      </c>
      <c r="IE7" s="10" t="s">
        <v>46</v>
      </c>
      <c r="IF7" s="7"/>
      <c r="IG7" s="9" t="s">
        <v>47</v>
      </c>
      <c r="IH7" s="7"/>
      <c r="II7" s="7"/>
      <c r="IJ7" s="7"/>
      <c r="IK7" s="7"/>
      <c r="IL7" s="7"/>
      <c r="IM7" s="7"/>
      <c r="IN7" s="7"/>
      <c r="IO7" s="6"/>
      <c r="IP7" s="6"/>
      <c r="IT7" s="6" t="s">
        <v>37</v>
      </c>
      <c r="IU7" s="6">
        <f>IU6</f>
        <v>13.5</v>
      </c>
      <c r="IV7" s="6">
        <v>3.9</v>
      </c>
      <c r="IW7" s="6"/>
      <c r="IX7" s="7"/>
      <c r="IY7" s="9" t="s">
        <v>45</v>
      </c>
      <c r="IZ7" s="10" t="s">
        <v>46</v>
      </c>
      <c r="JA7" s="7"/>
      <c r="JB7" s="9" t="s">
        <v>47</v>
      </c>
      <c r="JC7" s="7"/>
      <c r="JD7" s="7"/>
      <c r="JE7" s="7"/>
      <c r="JF7" s="7"/>
      <c r="JG7" s="7"/>
      <c r="JH7" s="7"/>
      <c r="JI7" s="7"/>
      <c r="JJ7" s="6"/>
      <c r="JK7" s="6"/>
      <c r="JO7" s="6" t="s">
        <v>37</v>
      </c>
      <c r="JP7" s="6">
        <f>JP6</f>
        <v>11.7</v>
      </c>
      <c r="JQ7" s="6">
        <v>3.5</v>
      </c>
      <c r="JR7" s="6"/>
      <c r="JS7" s="7"/>
      <c r="JT7" s="9" t="s">
        <v>45</v>
      </c>
      <c r="JU7" s="10" t="s">
        <v>46</v>
      </c>
      <c r="JV7" s="7"/>
      <c r="JW7" s="9" t="s">
        <v>47</v>
      </c>
      <c r="JX7" s="7"/>
      <c r="JY7" s="7"/>
      <c r="JZ7" s="7"/>
      <c r="KA7" s="7"/>
      <c r="KB7" s="7"/>
      <c r="KC7" s="7"/>
      <c r="KD7" s="7"/>
      <c r="KE7" s="6"/>
      <c r="KF7" s="6"/>
      <c r="KI7" s="6" t="s">
        <v>37</v>
      </c>
      <c r="KJ7" s="6">
        <f>KJ6</f>
        <v>11.5</v>
      </c>
      <c r="KK7" s="6">
        <v>1</v>
      </c>
      <c r="KL7" s="6"/>
      <c r="KM7" s="7"/>
      <c r="KN7" s="9" t="s">
        <v>45</v>
      </c>
      <c r="KO7" s="10" t="s">
        <v>46</v>
      </c>
      <c r="KP7" s="7"/>
      <c r="KQ7" s="9" t="s">
        <v>47</v>
      </c>
      <c r="KR7" s="7"/>
      <c r="KS7" s="7"/>
      <c r="KT7" s="7"/>
      <c r="KU7" s="7"/>
      <c r="KV7" s="7"/>
      <c r="KW7" s="7"/>
      <c r="KX7" s="7"/>
      <c r="KY7" s="6"/>
      <c r="KZ7" s="6"/>
      <c r="LC7" s="6" t="s">
        <v>37</v>
      </c>
      <c r="LD7" s="6">
        <f>LD6</f>
        <v>13.2</v>
      </c>
      <c r="LE7" s="6">
        <v>2.4</v>
      </c>
      <c r="LF7" s="6"/>
      <c r="LG7" s="7"/>
      <c r="LH7" s="9" t="s">
        <v>45</v>
      </c>
      <c r="LI7" s="10" t="s">
        <v>46</v>
      </c>
      <c r="LJ7" s="7"/>
      <c r="LK7" s="9" t="s">
        <v>47</v>
      </c>
      <c r="LL7" s="7"/>
      <c r="LM7" s="7"/>
      <c r="LN7" s="7"/>
      <c r="LO7" s="7"/>
      <c r="LP7" s="7"/>
      <c r="LQ7" s="7"/>
      <c r="LR7" s="7"/>
      <c r="LS7" s="6"/>
      <c r="LT7" s="6"/>
      <c r="LW7" s="6" t="s">
        <v>37</v>
      </c>
      <c r="LX7" s="6">
        <f>LX6</f>
        <v>12.3</v>
      </c>
      <c r="LY7" s="6">
        <v>7.8</v>
      </c>
      <c r="LZ7" s="6"/>
      <c r="MA7" s="7"/>
      <c r="MB7" s="9" t="s">
        <v>45</v>
      </c>
      <c r="MC7" s="10" t="s">
        <v>46</v>
      </c>
      <c r="MD7" s="7"/>
      <c r="ME7" s="9" t="s">
        <v>47</v>
      </c>
      <c r="MF7" s="7"/>
      <c r="MG7" s="7"/>
      <c r="MH7" s="7"/>
      <c r="MI7" s="7"/>
      <c r="MJ7" s="7"/>
      <c r="MK7" s="7"/>
      <c r="ML7" s="7"/>
      <c r="MM7" s="6"/>
      <c r="MN7" s="6"/>
    </row>
    <row r="8" spans="1:352" ht="15.75" x14ac:dyDescent="0.25">
      <c r="A8" s="19" t="s">
        <v>23</v>
      </c>
      <c r="B8" s="19">
        <f>EJ17</f>
        <v>0.33741519930341879</v>
      </c>
      <c r="C8" s="19">
        <f>EJ31</f>
        <v>0.35616048815360862</v>
      </c>
      <c r="D8" s="19">
        <f>EJ44</f>
        <v>0.41239635470417824</v>
      </c>
      <c r="E8" s="19">
        <f t="shared" si="0"/>
        <v>0.36865734738706851</v>
      </c>
      <c r="F8" s="19">
        <f t="shared" si="1"/>
        <v>3.9021430449611837E-2</v>
      </c>
      <c r="G8" s="19">
        <f>_xlfn.T.TEST(B2:D2,B8:D8,2,1)</f>
        <v>3.0543516171810752E-3</v>
      </c>
      <c r="H8" s="19"/>
      <c r="I8" s="19"/>
      <c r="J8" s="6" t="s">
        <v>38</v>
      </c>
      <c r="K8" s="6">
        <f>K6</f>
        <v>10.1</v>
      </c>
      <c r="L8" s="6">
        <v>5.5</v>
      </c>
      <c r="M8" s="6"/>
      <c r="N8" s="11" t="s">
        <v>34</v>
      </c>
      <c r="O8" s="11" t="s">
        <v>48</v>
      </c>
      <c r="P8" s="11" t="s">
        <v>49</v>
      </c>
      <c r="Q8" s="11" t="s">
        <v>50</v>
      </c>
      <c r="R8" s="11" t="s">
        <v>51</v>
      </c>
      <c r="S8" s="7"/>
      <c r="T8" s="7"/>
      <c r="U8" s="7"/>
      <c r="V8" s="7"/>
      <c r="W8" s="7"/>
      <c r="X8" s="7"/>
      <c r="Y8" s="7"/>
      <c r="Z8" s="6"/>
      <c r="AA8" s="6"/>
      <c r="AB8" s="6" t="s">
        <v>38</v>
      </c>
      <c r="AC8" s="6">
        <f>AC6</f>
        <v>11.1</v>
      </c>
      <c r="AD8" s="6">
        <v>6</v>
      </c>
      <c r="AE8" s="6"/>
      <c r="AF8" s="11" t="s">
        <v>34</v>
      </c>
      <c r="AG8" s="11" t="s">
        <v>48</v>
      </c>
      <c r="AH8" s="11" t="s">
        <v>49</v>
      </c>
      <c r="AI8" s="11" t="s">
        <v>50</v>
      </c>
      <c r="AJ8" s="11" t="s">
        <v>51</v>
      </c>
      <c r="AK8" s="7"/>
      <c r="AL8" s="7"/>
      <c r="AM8" s="7"/>
      <c r="AN8" s="7"/>
      <c r="AO8" s="7"/>
      <c r="AP8" s="7"/>
      <c r="AQ8" s="7"/>
      <c r="AR8" s="6"/>
      <c r="AS8" s="6"/>
      <c r="AV8" s="6" t="s">
        <v>38</v>
      </c>
      <c r="AW8" s="6">
        <f>AW6</f>
        <v>11.1</v>
      </c>
      <c r="AX8" s="6">
        <v>9.6999999999999993</v>
      </c>
      <c r="AY8" s="6"/>
      <c r="AZ8" s="11" t="s">
        <v>34</v>
      </c>
      <c r="BA8" s="11" t="s">
        <v>48</v>
      </c>
      <c r="BB8" s="11" t="s">
        <v>49</v>
      </c>
      <c r="BC8" s="11" t="s">
        <v>50</v>
      </c>
      <c r="BD8" s="11" t="s">
        <v>51</v>
      </c>
      <c r="BE8" s="7"/>
      <c r="BF8" s="7"/>
      <c r="BG8" s="7"/>
      <c r="BH8" s="7"/>
      <c r="BI8" s="7"/>
      <c r="BJ8" s="7"/>
      <c r="BK8" s="7"/>
      <c r="BL8" s="6"/>
      <c r="BM8" s="6"/>
      <c r="BP8" s="6" t="s">
        <v>38</v>
      </c>
      <c r="BQ8" s="6">
        <f>BQ6</f>
        <v>12</v>
      </c>
      <c r="BR8" s="6">
        <v>10.1</v>
      </c>
      <c r="BS8" s="6"/>
      <c r="BT8" s="11" t="s">
        <v>34</v>
      </c>
      <c r="BU8" s="11" t="s">
        <v>48</v>
      </c>
      <c r="BV8" s="11" t="s">
        <v>49</v>
      </c>
      <c r="BW8" s="11" t="s">
        <v>50</v>
      </c>
      <c r="BX8" s="11" t="s">
        <v>51</v>
      </c>
      <c r="BY8" s="7"/>
      <c r="BZ8" s="7"/>
      <c r="CA8" s="7"/>
      <c r="CB8" s="7"/>
      <c r="CC8" s="7"/>
      <c r="CD8" s="7"/>
      <c r="CE8" s="7"/>
      <c r="CF8" s="6"/>
      <c r="CG8" s="6"/>
      <c r="CJ8" s="6" t="s">
        <v>38</v>
      </c>
      <c r="CK8" s="6">
        <f>CK6</f>
        <v>11</v>
      </c>
      <c r="CL8" s="6">
        <v>9.8000000000000007</v>
      </c>
      <c r="CM8" s="6"/>
      <c r="CN8" s="11" t="s">
        <v>34</v>
      </c>
      <c r="CO8" s="11" t="s">
        <v>48</v>
      </c>
      <c r="CP8" s="11" t="s">
        <v>49</v>
      </c>
      <c r="CQ8" s="11" t="s">
        <v>50</v>
      </c>
      <c r="CR8" s="11" t="s">
        <v>51</v>
      </c>
      <c r="CS8" s="7"/>
      <c r="CT8" s="7"/>
      <c r="CU8" s="7"/>
      <c r="CV8" s="7"/>
      <c r="CW8" s="7"/>
      <c r="CX8" s="7"/>
      <c r="CY8" s="7"/>
      <c r="CZ8" s="6"/>
      <c r="DA8" s="6"/>
      <c r="DD8" s="6" t="s">
        <v>38</v>
      </c>
      <c r="DE8" s="6">
        <f>DE6</f>
        <v>11</v>
      </c>
      <c r="DF8" s="6">
        <v>7.9</v>
      </c>
      <c r="DG8" s="6"/>
      <c r="DH8" s="11" t="s">
        <v>34</v>
      </c>
      <c r="DI8" s="11" t="s">
        <v>48</v>
      </c>
      <c r="DJ8" s="11" t="s">
        <v>49</v>
      </c>
      <c r="DK8" s="11" t="s">
        <v>50</v>
      </c>
      <c r="DL8" s="11" t="s">
        <v>51</v>
      </c>
      <c r="DM8" s="7"/>
      <c r="DN8" s="7"/>
      <c r="DO8" s="7"/>
      <c r="DP8" s="7"/>
      <c r="DQ8" s="7"/>
      <c r="DR8" s="7"/>
      <c r="DS8" s="7"/>
      <c r="DT8" s="6"/>
      <c r="DU8" s="6"/>
      <c r="DX8" s="6" t="s">
        <v>38</v>
      </c>
      <c r="DY8" s="6">
        <f>DY6</f>
        <v>11</v>
      </c>
      <c r="DZ8" s="6">
        <v>9.1</v>
      </c>
      <c r="EA8" s="6"/>
      <c r="EB8" s="11" t="s">
        <v>34</v>
      </c>
      <c r="EC8" s="11" t="s">
        <v>48</v>
      </c>
      <c r="ED8" s="11" t="s">
        <v>49</v>
      </c>
      <c r="EE8" s="11" t="s">
        <v>50</v>
      </c>
      <c r="EF8" s="11" t="s">
        <v>51</v>
      </c>
      <c r="EG8" s="7"/>
      <c r="EH8" s="7"/>
      <c r="EI8" s="7"/>
      <c r="EJ8" s="7"/>
      <c r="EK8" s="7"/>
      <c r="EL8" s="7"/>
      <c r="EM8" s="7"/>
      <c r="EN8" s="6"/>
      <c r="EO8" s="6"/>
      <c r="ES8" s="6" t="s">
        <v>38</v>
      </c>
      <c r="ET8" s="6">
        <f>ET6</f>
        <v>12.4</v>
      </c>
      <c r="EU8" s="6">
        <v>5.5</v>
      </c>
      <c r="EV8" s="6"/>
      <c r="EW8" s="11" t="s">
        <v>34</v>
      </c>
      <c r="EX8" s="11" t="s">
        <v>48</v>
      </c>
      <c r="EY8" s="11" t="s">
        <v>49</v>
      </c>
      <c r="EZ8" s="11" t="s">
        <v>50</v>
      </c>
      <c r="FA8" s="11" t="s">
        <v>51</v>
      </c>
      <c r="FB8" s="7"/>
      <c r="FC8" s="7"/>
      <c r="FD8" s="7"/>
      <c r="FE8" s="7"/>
      <c r="FF8" s="7"/>
      <c r="FG8" s="7"/>
      <c r="FH8" s="7"/>
      <c r="FI8" s="6"/>
      <c r="FJ8" s="6"/>
      <c r="FN8" s="6" t="s">
        <v>38</v>
      </c>
      <c r="FO8" s="6">
        <f>FO6</f>
        <v>14.3</v>
      </c>
      <c r="FP8" s="6">
        <v>7.8</v>
      </c>
      <c r="FQ8" s="6"/>
      <c r="FR8" s="11" t="s">
        <v>34</v>
      </c>
      <c r="FS8" s="11" t="s">
        <v>48</v>
      </c>
      <c r="FT8" s="11" t="s">
        <v>49</v>
      </c>
      <c r="FU8" s="11" t="s">
        <v>50</v>
      </c>
      <c r="FV8" s="11" t="s">
        <v>51</v>
      </c>
      <c r="FW8" s="7"/>
      <c r="FX8" s="7"/>
      <c r="FY8" s="7"/>
      <c r="FZ8" s="7"/>
      <c r="GA8" s="7"/>
      <c r="GB8" s="7"/>
      <c r="GC8" s="7"/>
      <c r="GD8" s="6"/>
      <c r="GE8" s="6"/>
      <c r="GI8" s="6" t="s">
        <v>38</v>
      </c>
      <c r="GJ8" s="6">
        <f>GJ6</f>
        <v>14</v>
      </c>
      <c r="GK8" s="6">
        <v>6.7</v>
      </c>
      <c r="GL8" s="6"/>
      <c r="GM8" s="11" t="s">
        <v>34</v>
      </c>
      <c r="GN8" s="11" t="s">
        <v>48</v>
      </c>
      <c r="GO8" s="11" t="s">
        <v>49</v>
      </c>
      <c r="GP8" s="11" t="s">
        <v>50</v>
      </c>
      <c r="GQ8" s="11" t="s">
        <v>51</v>
      </c>
      <c r="GR8" s="7"/>
      <c r="GS8" s="7"/>
      <c r="GT8" s="7"/>
      <c r="GU8" s="7"/>
      <c r="GV8" s="7"/>
      <c r="GW8" s="7"/>
      <c r="GX8" s="7"/>
      <c r="GY8" s="6"/>
      <c r="GZ8" s="6"/>
      <c r="HD8" s="6" t="s">
        <v>38</v>
      </c>
      <c r="HE8" s="6">
        <f>HE6</f>
        <v>12.5</v>
      </c>
      <c r="HF8" s="6">
        <v>6.1</v>
      </c>
      <c r="HG8" s="6"/>
      <c r="HH8" s="11" t="s">
        <v>34</v>
      </c>
      <c r="HI8" s="11" t="s">
        <v>48</v>
      </c>
      <c r="HJ8" s="11" t="s">
        <v>49</v>
      </c>
      <c r="HK8" s="11" t="s">
        <v>50</v>
      </c>
      <c r="HL8" s="11" t="s">
        <v>51</v>
      </c>
      <c r="HM8" s="7"/>
      <c r="HN8" s="7"/>
      <c r="HO8" s="7"/>
      <c r="HP8" s="7"/>
      <c r="HQ8" s="7"/>
      <c r="HR8" s="7"/>
      <c r="HS8" s="7"/>
      <c r="HT8" s="6"/>
      <c r="HU8" s="6"/>
      <c r="HY8" s="6" t="s">
        <v>38</v>
      </c>
      <c r="HZ8" s="6">
        <f>HZ6</f>
        <v>10.9</v>
      </c>
      <c r="IA8" s="6">
        <v>2.6</v>
      </c>
      <c r="IB8" s="6"/>
      <c r="IC8" s="11" t="s">
        <v>34</v>
      </c>
      <c r="ID8" s="11" t="s">
        <v>48</v>
      </c>
      <c r="IE8" s="11" t="s">
        <v>49</v>
      </c>
      <c r="IF8" s="11" t="s">
        <v>50</v>
      </c>
      <c r="IG8" s="11" t="s">
        <v>51</v>
      </c>
      <c r="IH8" s="7"/>
      <c r="II8" s="7"/>
      <c r="IJ8" s="7"/>
      <c r="IK8" s="7"/>
      <c r="IL8" s="7"/>
      <c r="IM8" s="7"/>
      <c r="IN8" s="7"/>
      <c r="IO8" s="6"/>
      <c r="IP8" s="6"/>
      <c r="IT8" s="6" t="s">
        <v>38</v>
      </c>
      <c r="IU8" s="6">
        <f>IU6</f>
        <v>13.5</v>
      </c>
      <c r="IV8" s="6">
        <v>2.7</v>
      </c>
      <c r="IW8" s="6"/>
      <c r="IX8" s="11" t="s">
        <v>34</v>
      </c>
      <c r="IY8" s="11" t="s">
        <v>48</v>
      </c>
      <c r="IZ8" s="11" t="s">
        <v>49</v>
      </c>
      <c r="JA8" s="11" t="s">
        <v>50</v>
      </c>
      <c r="JB8" s="11" t="s">
        <v>51</v>
      </c>
      <c r="JC8" s="7"/>
      <c r="JD8" s="7"/>
      <c r="JE8" s="7"/>
      <c r="JF8" s="7"/>
      <c r="JG8" s="7"/>
      <c r="JH8" s="7"/>
      <c r="JI8" s="7"/>
      <c r="JJ8" s="6"/>
      <c r="JK8" s="6"/>
      <c r="JO8" s="6" t="s">
        <v>38</v>
      </c>
      <c r="JP8" s="6">
        <f>JP6</f>
        <v>11.7</v>
      </c>
      <c r="JQ8" s="6">
        <v>3.4</v>
      </c>
      <c r="JR8" s="6"/>
      <c r="JS8" s="11" t="s">
        <v>34</v>
      </c>
      <c r="JT8" s="11" t="s">
        <v>48</v>
      </c>
      <c r="JU8" s="11" t="s">
        <v>49</v>
      </c>
      <c r="JV8" s="11" t="s">
        <v>50</v>
      </c>
      <c r="JW8" s="11" t="s">
        <v>51</v>
      </c>
      <c r="JX8" s="7"/>
      <c r="JY8" s="7"/>
      <c r="JZ8" s="7"/>
      <c r="KA8" s="7"/>
      <c r="KB8" s="7"/>
      <c r="KC8" s="7"/>
      <c r="KD8" s="7"/>
      <c r="KE8" s="6"/>
      <c r="KF8" s="6"/>
      <c r="KI8" s="6" t="s">
        <v>38</v>
      </c>
      <c r="KJ8" s="6">
        <f>KJ6</f>
        <v>11.5</v>
      </c>
      <c r="KK8" s="6">
        <v>1.2</v>
      </c>
      <c r="KL8" s="6"/>
      <c r="KM8" s="11" t="s">
        <v>34</v>
      </c>
      <c r="KN8" s="11" t="s">
        <v>48</v>
      </c>
      <c r="KO8" s="11" t="s">
        <v>49</v>
      </c>
      <c r="KP8" s="11" t="s">
        <v>50</v>
      </c>
      <c r="KQ8" s="11" t="s">
        <v>51</v>
      </c>
      <c r="KR8" s="7"/>
      <c r="KS8" s="7"/>
      <c r="KT8" s="7"/>
      <c r="KU8" s="7"/>
      <c r="KV8" s="7"/>
      <c r="KW8" s="7"/>
      <c r="KX8" s="7"/>
      <c r="KY8" s="6"/>
      <c r="KZ8" s="6"/>
      <c r="LC8" s="6" t="s">
        <v>38</v>
      </c>
      <c r="LD8" s="6">
        <f>LD6</f>
        <v>13.2</v>
      </c>
      <c r="LE8" s="6">
        <v>2.2000000000000002</v>
      </c>
      <c r="LF8" s="6"/>
      <c r="LG8" s="11" t="s">
        <v>34</v>
      </c>
      <c r="LH8" s="11" t="s">
        <v>48</v>
      </c>
      <c r="LI8" s="11" t="s">
        <v>49</v>
      </c>
      <c r="LJ8" s="11" t="s">
        <v>50</v>
      </c>
      <c r="LK8" s="11" t="s">
        <v>51</v>
      </c>
      <c r="LL8" s="7"/>
      <c r="LM8" s="7"/>
      <c r="LN8" s="7"/>
      <c r="LO8" s="7"/>
      <c r="LP8" s="7"/>
      <c r="LQ8" s="7"/>
      <c r="LR8" s="7"/>
      <c r="LS8" s="6"/>
      <c r="LT8" s="6"/>
      <c r="LW8" s="6" t="s">
        <v>38</v>
      </c>
      <c r="LX8" s="6">
        <f>LX6</f>
        <v>12.3</v>
      </c>
      <c r="LY8" s="6">
        <v>7.9</v>
      </c>
      <c r="LZ8" s="6"/>
      <c r="MA8" s="11" t="s">
        <v>34</v>
      </c>
      <c r="MB8" s="11" t="s">
        <v>48</v>
      </c>
      <c r="MC8" s="11" t="s">
        <v>49</v>
      </c>
      <c r="MD8" s="11" t="s">
        <v>50</v>
      </c>
      <c r="ME8" s="11" t="s">
        <v>51</v>
      </c>
      <c r="MF8" s="7"/>
      <c r="MG8" s="7"/>
      <c r="MH8" s="7"/>
      <c r="MI8" s="7"/>
      <c r="MJ8" s="7"/>
      <c r="MK8" s="7"/>
      <c r="ML8" s="7"/>
      <c r="MM8" s="6"/>
      <c r="MN8" s="6"/>
    </row>
    <row r="9" spans="1:352" ht="15.75" x14ac:dyDescent="0.25">
      <c r="A9" s="19" t="s">
        <v>24</v>
      </c>
      <c r="B9" s="19">
        <f>FE17</f>
        <v>1.1199435551482859</v>
      </c>
      <c r="C9" s="19">
        <f>FE31</f>
        <v>1.1147727877207942</v>
      </c>
      <c r="D9" s="19">
        <f>FE44</f>
        <v>1.1121608147773214</v>
      </c>
      <c r="E9" s="19">
        <f t="shared" si="0"/>
        <v>1.1156257192154673</v>
      </c>
      <c r="F9" s="19">
        <f t="shared" si="1"/>
        <v>3.9608560970343151E-3</v>
      </c>
      <c r="G9" s="19">
        <f>_xlfn.T.TEST(B2:D2,B9:D9,2,1)</f>
        <v>7.553180873010834E-4</v>
      </c>
      <c r="H9" s="19"/>
      <c r="I9" s="19"/>
      <c r="J9" s="6" t="s">
        <v>39</v>
      </c>
      <c r="K9" s="6">
        <f>K6</f>
        <v>10.1</v>
      </c>
      <c r="L9" s="6">
        <v>5.4</v>
      </c>
      <c r="M9" s="6"/>
      <c r="N9" s="7" t="s">
        <v>37</v>
      </c>
      <c r="O9" s="12">
        <f>L2</f>
        <v>2.0299999999999998</v>
      </c>
      <c r="P9" s="7">
        <f>K2</f>
        <v>0.57999999999999996</v>
      </c>
      <c r="Q9" s="13">
        <f t="shared" ref="Q9" si="2">O9/P9</f>
        <v>3.5</v>
      </c>
      <c r="R9" s="14">
        <f>72*(LOG(2)/LOG(Q9))</f>
        <v>39.837222407888078</v>
      </c>
      <c r="S9" s="7"/>
      <c r="T9" s="7"/>
      <c r="U9" s="7"/>
      <c r="V9" s="7"/>
      <c r="W9" s="7"/>
      <c r="X9" s="7"/>
      <c r="Y9" s="7"/>
      <c r="Z9" s="6"/>
      <c r="AA9" s="6"/>
      <c r="AB9" s="6" t="s">
        <v>39</v>
      </c>
      <c r="AC9" s="6">
        <f>AC6</f>
        <v>11.1</v>
      </c>
      <c r="AD9" s="6">
        <v>6.2</v>
      </c>
      <c r="AE9" s="6"/>
      <c r="AF9" s="7" t="s">
        <v>37</v>
      </c>
      <c r="AG9" s="12">
        <f>AD2</f>
        <v>1.93</v>
      </c>
      <c r="AH9" s="7">
        <f>AC2</f>
        <v>1.58</v>
      </c>
      <c r="AI9" s="13">
        <f t="shared" ref="AI9" si="3">AG9/AH9</f>
        <v>1.221518987341772</v>
      </c>
      <c r="AJ9" s="14">
        <f>72*(LOG(2)/LOG(AI9))</f>
        <v>249.41431880922147</v>
      </c>
      <c r="AK9" s="7"/>
      <c r="AL9" s="7"/>
      <c r="AM9" s="7"/>
      <c r="AN9" s="7"/>
      <c r="AO9" s="7"/>
      <c r="AP9" s="7"/>
      <c r="AQ9" s="7"/>
      <c r="AR9" s="6"/>
      <c r="AS9" s="6"/>
      <c r="AV9" s="6" t="s">
        <v>39</v>
      </c>
      <c r="AW9" s="6">
        <f>AW6</f>
        <v>11.1</v>
      </c>
      <c r="AX9" s="6">
        <v>9.8000000000000007</v>
      </c>
      <c r="AY9" s="6"/>
      <c r="AZ9" s="7" t="s">
        <v>37</v>
      </c>
      <c r="BA9" s="12">
        <f>AX2</f>
        <v>1.82</v>
      </c>
      <c r="BB9" s="7">
        <f>AW2</f>
        <v>0.97</v>
      </c>
      <c r="BC9" s="13">
        <f t="shared" ref="BC9" si="4">BA9/BB9</f>
        <v>1.8762886597938147</v>
      </c>
      <c r="BD9" s="14">
        <f>72*(LOG(2)/LOG(BC9))</f>
        <v>79.305478045372752</v>
      </c>
      <c r="BE9" s="7"/>
      <c r="BF9" s="7"/>
      <c r="BG9" s="7"/>
      <c r="BH9" s="7"/>
      <c r="BI9" s="7"/>
      <c r="BJ9" s="7"/>
      <c r="BK9" s="7"/>
      <c r="BL9" s="6"/>
      <c r="BM9" s="6"/>
      <c r="BP9" s="6" t="s">
        <v>39</v>
      </c>
      <c r="BQ9" s="6">
        <f>BQ6</f>
        <v>12</v>
      </c>
      <c r="BR9" s="6">
        <v>10.199999999999999</v>
      </c>
      <c r="BS9" s="6"/>
      <c r="BT9" s="7" t="s">
        <v>37</v>
      </c>
      <c r="BU9" s="12">
        <f>BR2</f>
        <v>6</v>
      </c>
      <c r="BV9" s="7">
        <f>BQ2</f>
        <v>0.47</v>
      </c>
      <c r="BW9" s="13">
        <f t="shared" ref="BW9" si="5">BU9/BV9</f>
        <v>12.765957446808512</v>
      </c>
      <c r="BX9" s="14">
        <f>72*(LOG(2)/LOG(BW9))</f>
        <v>19.595943410866649</v>
      </c>
      <c r="BY9" s="7"/>
      <c r="BZ9" s="7"/>
      <c r="CA9" s="7"/>
      <c r="CB9" s="7"/>
      <c r="CC9" s="7"/>
      <c r="CD9" s="7"/>
      <c r="CE9" s="7"/>
      <c r="CF9" s="6"/>
      <c r="CG9" s="6"/>
      <c r="CJ9" s="6" t="s">
        <v>39</v>
      </c>
      <c r="CK9" s="6">
        <f>CK6</f>
        <v>11</v>
      </c>
      <c r="CL9" s="6">
        <v>9.6999999999999993</v>
      </c>
      <c r="CM9" s="6"/>
      <c r="CN9" s="7" t="s">
        <v>37</v>
      </c>
      <c r="CO9" s="12">
        <f>CL2</f>
        <v>0.67</v>
      </c>
      <c r="CP9" s="7">
        <f>CK2</f>
        <v>0.4</v>
      </c>
      <c r="CQ9" s="13">
        <f t="shared" ref="CQ9" si="6">CO9/CP9</f>
        <v>1.675</v>
      </c>
      <c r="CR9" s="14">
        <f>48*(LOG(2)/LOG(CQ9))</f>
        <v>64.502162617366224</v>
      </c>
      <c r="CS9" s="7"/>
      <c r="CT9" s="7"/>
      <c r="CU9" s="7"/>
      <c r="CV9" s="7"/>
      <c r="CW9" s="7"/>
      <c r="CX9" s="7"/>
      <c r="CY9" s="7"/>
      <c r="CZ9" s="6"/>
      <c r="DA9" s="6"/>
      <c r="DD9" s="6" t="s">
        <v>39</v>
      </c>
      <c r="DE9" s="6">
        <f>DE6</f>
        <v>11</v>
      </c>
      <c r="DF9" s="6">
        <v>7.7</v>
      </c>
      <c r="DG9" s="6"/>
      <c r="DH9" s="7" t="s">
        <v>37</v>
      </c>
      <c r="DI9" s="12">
        <f>DF2</f>
        <v>2.4500000000000002</v>
      </c>
      <c r="DJ9" s="7">
        <f>DE2</f>
        <v>1.25</v>
      </c>
      <c r="DK9" s="13">
        <f t="shared" ref="DK9" si="7">DI9/DJ9</f>
        <v>1.9600000000000002</v>
      </c>
      <c r="DL9" s="14">
        <f>48*(LOG(2)/LOG(DK9))</f>
        <v>49.441025210547487</v>
      </c>
      <c r="DM9" s="7"/>
      <c r="DN9" s="7"/>
      <c r="DO9" s="7"/>
      <c r="DP9" s="7"/>
      <c r="DQ9" s="7"/>
      <c r="DR9" s="7"/>
      <c r="DS9" s="7"/>
      <c r="DT9" s="6"/>
      <c r="DU9" s="6"/>
      <c r="DX9" s="6" t="s">
        <v>39</v>
      </c>
      <c r="DY9" s="6">
        <f>DY6</f>
        <v>11</v>
      </c>
      <c r="DZ9" s="6">
        <v>8.8000000000000007</v>
      </c>
      <c r="EA9" s="6"/>
      <c r="EB9" s="7" t="s">
        <v>37</v>
      </c>
      <c r="EC9" s="12">
        <f>DZ2</f>
        <v>1.93</v>
      </c>
      <c r="ED9" s="7">
        <f>DY2</f>
        <v>0.875</v>
      </c>
      <c r="EE9" s="13">
        <f t="shared" ref="EE9" si="8">EC9/ED9</f>
        <v>2.2057142857142855</v>
      </c>
      <c r="EF9" s="14">
        <f>48*(LOG(2)/LOG(EE9))</f>
        <v>42.059295836410193</v>
      </c>
      <c r="EG9" s="7"/>
      <c r="EH9" s="7"/>
      <c r="EI9" s="7"/>
      <c r="EJ9" s="7"/>
      <c r="EK9" s="7"/>
      <c r="EL9" s="7"/>
      <c r="EM9" s="7"/>
      <c r="EN9" s="6"/>
      <c r="EO9" s="6"/>
      <c r="ES9" s="6" t="s">
        <v>39</v>
      </c>
      <c r="ET9" s="6">
        <f>ET6</f>
        <v>12.4</v>
      </c>
      <c r="EU9" s="6">
        <v>5.3</v>
      </c>
      <c r="EV9" s="6"/>
      <c r="EW9" s="7" t="s">
        <v>37</v>
      </c>
      <c r="EX9" s="12">
        <f>EU2</f>
        <v>1.89</v>
      </c>
      <c r="EY9" s="7">
        <f>ET2</f>
        <v>0.46</v>
      </c>
      <c r="EZ9" s="13">
        <f t="shared" ref="EZ9" si="9">EX9/EY9</f>
        <v>4.1086956521739131</v>
      </c>
      <c r="FA9" s="14">
        <f>72*(LOG(2)/LOG(EZ9))</f>
        <v>35.316961693776285</v>
      </c>
      <c r="FB9" s="7"/>
      <c r="FC9" s="7"/>
      <c r="FD9" s="7"/>
      <c r="FE9" s="7"/>
      <c r="FF9" s="7"/>
      <c r="FG9" s="7"/>
      <c r="FH9" s="7"/>
      <c r="FI9" s="6"/>
      <c r="FJ9" s="6"/>
      <c r="FN9" s="6" t="s">
        <v>39</v>
      </c>
      <c r="FO9" s="6">
        <f>FO6</f>
        <v>14.3</v>
      </c>
      <c r="FP9" s="6">
        <v>7.4</v>
      </c>
      <c r="FQ9" s="6"/>
      <c r="FR9" s="7" t="s">
        <v>37</v>
      </c>
      <c r="FS9" s="12">
        <f>FP2</f>
        <v>1.19</v>
      </c>
      <c r="FT9" s="7">
        <f>FO2</f>
        <v>0.57999999999999996</v>
      </c>
      <c r="FU9" s="13">
        <f t="shared" ref="FU9" si="10">FS9/FT9</f>
        <v>2.0517241379310347</v>
      </c>
      <c r="FV9" s="14">
        <f>72*(LOG(2)/LOG(FU9))</f>
        <v>69.441981813934518</v>
      </c>
      <c r="FW9" s="7"/>
      <c r="FX9" s="7"/>
      <c r="FY9" s="7"/>
      <c r="FZ9" s="7"/>
      <c r="GA9" s="7"/>
      <c r="GB9" s="7"/>
      <c r="GC9" s="7"/>
      <c r="GD9" s="6"/>
      <c r="GE9" s="6"/>
      <c r="GI9" s="6" t="s">
        <v>39</v>
      </c>
      <c r="GJ9" s="6">
        <f>GJ6</f>
        <v>14</v>
      </c>
      <c r="GK9" s="6">
        <v>5.9</v>
      </c>
      <c r="GL9" s="6"/>
      <c r="GM9" s="7" t="s">
        <v>37</v>
      </c>
      <c r="GN9" s="12">
        <f>GK2</f>
        <v>1.7</v>
      </c>
      <c r="GO9" s="7">
        <f>GJ2</f>
        <v>0.48</v>
      </c>
      <c r="GP9" s="13">
        <f t="shared" ref="GP9" si="11">GN9/GO9</f>
        <v>3.5416666666666665</v>
      </c>
      <c r="GQ9" s="14">
        <f>72*(LOG(2)/LOG(GP9))</f>
        <v>39.464414499525859</v>
      </c>
      <c r="GR9" s="7"/>
      <c r="GS9" s="7"/>
      <c r="GT9" s="7"/>
      <c r="GU9" s="7"/>
      <c r="GV9" s="7"/>
      <c r="GW9" s="7"/>
      <c r="GX9" s="7"/>
      <c r="GY9" s="6"/>
      <c r="GZ9" s="6"/>
      <c r="HD9" s="6" t="s">
        <v>39</v>
      </c>
      <c r="HE9" s="6">
        <f>HE6</f>
        <v>12.5</v>
      </c>
      <c r="HF9" s="6">
        <v>6.3</v>
      </c>
      <c r="HG9" s="6"/>
      <c r="HH9" s="7" t="s">
        <v>37</v>
      </c>
      <c r="HI9" s="12">
        <f>HF2</f>
        <v>0.87</v>
      </c>
      <c r="HJ9" s="7">
        <f>HE2</f>
        <v>0.28000000000000003</v>
      </c>
      <c r="HK9" s="13">
        <f t="shared" ref="HK9" si="12">HI9/HJ9</f>
        <v>3.1071428571428568</v>
      </c>
      <c r="HL9" s="14">
        <f>72*(LOG(2)/LOG(HK9))</f>
        <v>44.020850447194974</v>
      </c>
      <c r="HM9" s="7"/>
      <c r="HN9" s="7"/>
      <c r="HO9" s="7"/>
      <c r="HP9" s="7"/>
      <c r="HQ9" s="7"/>
      <c r="HR9" s="7"/>
      <c r="HS9" s="7"/>
      <c r="HT9" s="6"/>
      <c r="HU9" s="6"/>
      <c r="HY9" s="6" t="s">
        <v>39</v>
      </c>
      <c r="HZ9" s="6">
        <f>HZ6</f>
        <v>10.9</v>
      </c>
      <c r="IA9" s="6">
        <v>2.7</v>
      </c>
      <c r="IB9" s="6"/>
      <c r="IC9" s="7" t="s">
        <v>37</v>
      </c>
      <c r="ID9" s="12">
        <f>IA2</f>
        <v>1.5</v>
      </c>
      <c r="IE9" s="7">
        <f>HZ2</f>
        <v>0.5</v>
      </c>
      <c r="IF9" s="13">
        <f t="shared" ref="IF9" si="13">ID9/IE9</f>
        <v>3</v>
      </c>
      <c r="IG9" s="14">
        <f>48*(LOG(2)/LOG(IF9))</f>
        <v>30.284628171429958</v>
      </c>
      <c r="IH9" s="7"/>
      <c r="II9" s="7"/>
      <c r="IJ9" s="7"/>
      <c r="IK9" s="7"/>
      <c r="IL9" s="7"/>
      <c r="IM9" s="7"/>
      <c r="IN9" s="7"/>
      <c r="IO9" s="6"/>
      <c r="IP9" s="6"/>
      <c r="IT9" s="6" t="s">
        <v>39</v>
      </c>
      <c r="IU9" s="6">
        <f>IU6</f>
        <v>13.5</v>
      </c>
      <c r="IV9" s="6">
        <v>2.8</v>
      </c>
      <c r="IW9" s="6"/>
      <c r="IX9" s="7" t="s">
        <v>37</v>
      </c>
      <c r="IY9" s="12">
        <f>IV2</f>
        <v>1.65</v>
      </c>
      <c r="IZ9" s="7">
        <f>IU2</f>
        <v>0.66</v>
      </c>
      <c r="JA9" s="13">
        <f t="shared" ref="JA9" si="14">IY9/IZ9</f>
        <v>2.4999999999999996</v>
      </c>
      <c r="JB9" s="14">
        <f>48*(LOG(2)/LOG(JA9))</f>
        <v>36.310598273569447</v>
      </c>
      <c r="JC9" s="7"/>
      <c r="JD9" s="7"/>
      <c r="JE9" s="7"/>
      <c r="JF9" s="7"/>
      <c r="JG9" s="7"/>
      <c r="JH9" s="7"/>
      <c r="JI9" s="7"/>
      <c r="JJ9" s="6"/>
      <c r="JK9" s="6"/>
      <c r="JO9" s="6" t="s">
        <v>39</v>
      </c>
      <c r="JP9" s="6">
        <f>JP6</f>
        <v>11.7</v>
      </c>
      <c r="JQ9" s="6">
        <v>3.5</v>
      </c>
      <c r="JR9" s="6"/>
      <c r="JS9" s="7" t="s">
        <v>37</v>
      </c>
      <c r="JT9" s="12">
        <f>JQ2</f>
        <v>1.35</v>
      </c>
      <c r="JU9" s="7">
        <f>JP2</f>
        <v>0.5</v>
      </c>
      <c r="JV9" s="13">
        <f t="shared" ref="JV9" si="15">JT9/JU9</f>
        <v>2.7</v>
      </c>
      <c r="JW9" s="14">
        <f>48*(LOG(2)/LOG(JV9))</f>
        <v>33.497110773879186</v>
      </c>
      <c r="JX9" s="7"/>
      <c r="JY9" s="7"/>
      <c r="JZ9" s="7"/>
      <c r="KA9" s="7"/>
      <c r="KB9" s="7"/>
      <c r="KC9" s="7"/>
      <c r="KD9" s="7"/>
      <c r="KE9" s="6"/>
      <c r="KF9" s="6"/>
      <c r="KI9" s="6" t="s">
        <v>39</v>
      </c>
      <c r="KJ9" s="6">
        <f>KJ6</f>
        <v>11.5</v>
      </c>
      <c r="KK9" s="6">
        <v>1.2</v>
      </c>
      <c r="KL9" s="6"/>
      <c r="KM9" s="7" t="s">
        <v>37</v>
      </c>
      <c r="KN9" s="12">
        <f>KK2</f>
        <v>1.56</v>
      </c>
      <c r="KO9" s="7">
        <f>KJ2</f>
        <v>0.65</v>
      </c>
      <c r="KP9" s="13">
        <f t="shared" ref="KP9" si="16">KN9/KO9</f>
        <v>2.4</v>
      </c>
      <c r="KQ9" s="14">
        <f>48*(LOG(2)/LOG(KP9))</f>
        <v>38.003715321050763</v>
      </c>
      <c r="KR9" s="7"/>
      <c r="KS9" s="7"/>
      <c r="KT9" s="7"/>
      <c r="KU9" s="7"/>
      <c r="KV9" s="7"/>
      <c r="KW9" s="7"/>
      <c r="KX9" s="7"/>
      <c r="KY9" s="6"/>
      <c r="KZ9" s="6"/>
      <c r="LC9" s="6" t="s">
        <v>39</v>
      </c>
      <c r="LD9" s="6">
        <f>LD6</f>
        <v>13.2</v>
      </c>
      <c r="LE9" s="6">
        <v>2.2999999999999998</v>
      </c>
      <c r="LF9" s="6"/>
      <c r="LG9" s="7" t="s">
        <v>37</v>
      </c>
      <c r="LH9" s="12">
        <f>LE2</f>
        <v>0.85</v>
      </c>
      <c r="LI9" s="7">
        <f>LD2</f>
        <v>0.52</v>
      </c>
      <c r="LJ9" s="13">
        <f t="shared" ref="LJ9" si="17">LH9/LI9</f>
        <v>1.6346153846153846</v>
      </c>
      <c r="LK9" s="14">
        <f>72*(LOG(2)/LOG(LJ9))</f>
        <v>101.55846858329866</v>
      </c>
      <c r="LL9" s="7"/>
      <c r="LM9" s="7"/>
      <c r="LN9" s="7"/>
      <c r="LO9" s="7"/>
      <c r="LP9" s="7"/>
      <c r="LQ9" s="7"/>
      <c r="LR9" s="7"/>
      <c r="LS9" s="6"/>
      <c r="LT9" s="6"/>
      <c r="LW9" s="6" t="s">
        <v>39</v>
      </c>
      <c r="LX9" s="6">
        <f>LX6</f>
        <v>12.3</v>
      </c>
      <c r="LY9" s="6">
        <v>7.8</v>
      </c>
      <c r="LZ9" s="6"/>
      <c r="MA9" s="7" t="s">
        <v>37</v>
      </c>
      <c r="MB9" s="12">
        <f>LY2</f>
        <v>0.52500000000000002</v>
      </c>
      <c r="MC9" s="7">
        <f>LX2</f>
        <v>0.14000000000000001</v>
      </c>
      <c r="MD9" s="13">
        <f t="shared" ref="MD9" si="18">MB9/MC9</f>
        <v>3.75</v>
      </c>
      <c r="ME9" s="14">
        <f>48*(LOG(2)/LOG(MD9))</f>
        <v>25.171868858413688</v>
      </c>
      <c r="MF9" s="7"/>
      <c r="MG9" s="7"/>
      <c r="MH9" s="7"/>
      <c r="MI9" s="7"/>
      <c r="MJ9" s="7"/>
      <c r="MK9" s="7"/>
      <c r="ML9" s="7"/>
      <c r="MM9" s="6"/>
      <c r="MN9" s="6"/>
    </row>
    <row r="10" spans="1:352" ht="15.75" x14ac:dyDescent="0.25">
      <c r="A10" s="19" t="s">
        <v>25</v>
      </c>
      <c r="B10" s="19">
        <f>FZ17</f>
        <v>1.3156169341178319</v>
      </c>
      <c r="C10" s="19">
        <f>FZ31</f>
        <v>1.2472094245755716</v>
      </c>
      <c r="D10" s="19">
        <f>FZ44</f>
        <v>1.3062397862539585</v>
      </c>
      <c r="E10" s="19">
        <f t="shared" si="0"/>
        <v>1.2896887149824539</v>
      </c>
      <c r="F10" s="19">
        <f t="shared" si="1"/>
        <v>3.7085715722086646E-2</v>
      </c>
      <c r="G10" s="19">
        <f>_xlfn.T.TEST(B2:D2,B10:D10,2,1)</f>
        <v>1.9541850528600525E-3</v>
      </c>
      <c r="H10" s="19"/>
      <c r="I10" s="19"/>
      <c r="J10" s="6"/>
      <c r="K10" s="6"/>
      <c r="L10" s="6"/>
      <c r="M10" s="6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6"/>
      <c r="AA10" s="6"/>
      <c r="AB10" s="6"/>
      <c r="AC10" s="6"/>
      <c r="AD10" s="6"/>
      <c r="AE10" s="6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6"/>
      <c r="AS10" s="6"/>
      <c r="AV10" s="6"/>
      <c r="AW10" s="6"/>
      <c r="AX10" s="6"/>
      <c r="AY10" s="6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6"/>
      <c r="BM10" s="6"/>
      <c r="BP10" s="6"/>
      <c r="BQ10" s="6"/>
      <c r="BR10" s="6"/>
      <c r="BS10" s="6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6"/>
      <c r="CG10" s="6"/>
      <c r="CJ10" s="6"/>
      <c r="CK10" s="6"/>
      <c r="CL10" s="6"/>
      <c r="CM10" s="6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6"/>
      <c r="DA10" s="6"/>
      <c r="DD10" s="6"/>
      <c r="DE10" s="6"/>
      <c r="DF10" s="6"/>
      <c r="DG10" s="6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6"/>
      <c r="DU10" s="6"/>
      <c r="DX10" s="6"/>
      <c r="DY10" s="6"/>
      <c r="DZ10" s="6"/>
      <c r="EA10" s="6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6"/>
      <c r="EO10" s="6"/>
      <c r="ES10" s="6"/>
      <c r="ET10" s="6"/>
      <c r="EU10" s="6"/>
      <c r="EV10" s="6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6"/>
      <c r="FJ10" s="6"/>
      <c r="FN10" s="6"/>
      <c r="FO10" s="6"/>
      <c r="FP10" s="6"/>
      <c r="FQ10" s="6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6"/>
      <c r="GE10" s="6"/>
      <c r="GI10" s="6"/>
      <c r="GJ10" s="6"/>
      <c r="GK10" s="6"/>
      <c r="GL10" s="6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6"/>
      <c r="GZ10" s="6"/>
      <c r="HD10" s="6"/>
      <c r="HE10" s="6"/>
      <c r="HF10" s="6"/>
      <c r="HG10" s="6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6"/>
      <c r="HU10" s="6"/>
      <c r="HY10" s="6"/>
      <c r="HZ10" s="6"/>
      <c r="IA10" s="6"/>
      <c r="IB10" s="6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6"/>
      <c r="IP10" s="6"/>
      <c r="IT10" s="6"/>
      <c r="IU10" s="6"/>
      <c r="IV10" s="6"/>
      <c r="IW10" s="6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6"/>
      <c r="JK10" s="6"/>
      <c r="JO10" s="6"/>
      <c r="JP10" s="6"/>
      <c r="JQ10" s="6"/>
      <c r="JR10" s="6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6"/>
      <c r="KF10" s="6"/>
      <c r="KI10" s="6"/>
      <c r="KJ10" s="6"/>
      <c r="KK10" s="6"/>
      <c r="KL10" s="6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6"/>
      <c r="KZ10" s="6"/>
      <c r="LC10" s="6"/>
      <c r="LD10" s="6"/>
      <c r="LE10" s="6"/>
      <c r="LF10" s="6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6"/>
      <c r="LT10" s="6"/>
      <c r="LW10" s="6"/>
      <c r="LX10" s="6"/>
      <c r="LY10" s="6"/>
      <c r="LZ10" s="6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6"/>
      <c r="MN10" s="6"/>
    </row>
    <row r="11" spans="1:352" ht="15.75" x14ac:dyDescent="0.25">
      <c r="A11" s="19" t="s">
        <v>26</v>
      </c>
      <c r="B11" s="19">
        <f>GU17</f>
        <v>1.278417830021199</v>
      </c>
      <c r="C11" s="19">
        <f>GU31</f>
        <v>1.2839931954214363</v>
      </c>
      <c r="D11" s="19">
        <f>GU44</f>
        <v>1.4512168414681754</v>
      </c>
      <c r="E11" s="19">
        <f t="shared" si="0"/>
        <v>1.3378759556369371</v>
      </c>
      <c r="F11" s="19">
        <f t="shared" si="1"/>
        <v>9.8195664240300962E-2</v>
      </c>
      <c r="G11" s="19">
        <f>_xlfn.T.TEST(B2:D2,B11:D11,2,1)</f>
        <v>5.4771747126182921E-3</v>
      </c>
      <c r="H11" s="19"/>
      <c r="I11" s="19"/>
      <c r="J11" s="6"/>
      <c r="K11" s="6"/>
      <c r="L11" s="6"/>
      <c r="M11" s="6"/>
      <c r="N11" s="7"/>
      <c r="O11" s="7"/>
      <c r="P11" s="7"/>
      <c r="Q11" s="7" t="s">
        <v>52</v>
      </c>
      <c r="R11" s="7"/>
      <c r="S11" s="7"/>
      <c r="T11" s="7"/>
      <c r="U11" s="7"/>
      <c r="V11" s="7"/>
      <c r="W11" s="7"/>
      <c r="X11" s="7"/>
      <c r="Y11" s="7"/>
      <c r="Z11" s="6"/>
      <c r="AA11" s="6"/>
      <c r="AB11" s="6"/>
      <c r="AC11" s="6"/>
      <c r="AD11" s="6"/>
      <c r="AE11" s="6"/>
      <c r="AF11" s="7"/>
      <c r="AG11" s="7"/>
      <c r="AH11" s="7"/>
      <c r="AI11" s="7" t="s">
        <v>52</v>
      </c>
      <c r="AJ11" s="7"/>
      <c r="AK11" s="7"/>
      <c r="AL11" s="7"/>
      <c r="AM11" s="7"/>
      <c r="AN11" s="7"/>
      <c r="AO11" s="7"/>
      <c r="AP11" s="7"/>
      <c r="AQ11" s="7"/>
      <c r="AR11" s="6"/>
      <c r="AS11" s="6"/>
      <c r="AV11" s="6"/>
      <c r="AW11" s="6"/>
      <c r="AX11" s="6"/>
      <c r="AY11" s="6"/>
      <c r="AZ11" s="7"/>
      <c r="BA11" s="7"/>
      <c r="BB11" s="7"/>
      <c r="BC11" s="7" t="s">
        <v>52</v>
      </c>
      <c r="BD11" s="7"/>
      <c r="BE11" s="7"/>
      <c r="BF11" s="7"/>
      <c r="BG11" s="7"/>
      <c r="BH11" s="7"/>
      <c r="BI11" s="7"/>
      <c r="BJ11" s="7"/>
      <c r="BK11" s="7"/>
      <c r="BL11" s="6"/>
      <c r="BM11" s="6"/>
      <c r="BP11" s="6"/>
      <c r="BQ11" s="6"/>
      <c r="BR11" s="6"/>
      <c r="BS11" s="6"/>
      <c r="BT11" s="7"/>
      <c r="BU11" s="7"/>
      <c r="BV11" s="7"/>
      <c r="BW11" s="7" t="s">
        <v>52</v>
      </c>
      <c r="BX11" s="7"/>
      <c r="BY11" s="7"/>
      <c r="BZ11" s="7"/>
      <c r="CA11" s="7"/>
      <c r="CB11" s="7"/>
      <c r="CC11" s="7"/>
      <c r="CD11" s="7"/>
      <c r="CE11" s="7"/>
      <c r="CF11" s="6"/>
      <c r="CG11" s="6"/>
      <c r="CJ11" s="6"/>
      <c r="CK11" s="6"/>
      <c r="CL11" s="6"/>
      <c r="CM11" s="6"/>
      <c r="CN11" s="7"/>
      <c r="CO11" s="7"/>
      <c r="CP11" s="7"/>
      <c r="CQ11" s="7" t="s">
        <v>52</v>
      </c>
      <c r="CR11" s="7"/>
      <c r="CS11" s="7"/>
      <c r="CT11" s="7"/>
      <c r="CU11" s="7"/>
      <c r="CV11" s="7"/>
      <c r="CW11" s="7"/>
      <c r="CX11" s="7"/>
      <c r="CY11" s="7"/>
      <c r="CZ11" s="6"/>
      <c r="DA11" s="6"/>
      <c r="DD11" s="6"/>
      <c r="DE11" s="6"/>
      <c r="DF11" s="6"/>
      <c r="DG11" s="6"/>
      <c r="DH11" s="7"/>
      <c r="DI11" s="7"/>
      <c r="DJ11" s="7"/>
      <c r="DK11" s="7" t="s">
        <v>52</v>
      </c>
      <c r="DL11" s="7"/>
      <c r="DM11" s="7"/>
      <c r="DN11" s="7"/>
      <c r="DO11" s="7"/>
      <c r="DP11" s="7"/>
      <c r="DQ11" s="7"/>
      <c r="DR11" s="7"/>
      <c r="DS11" s="7"/>
      <c r="DT11" s="6"/>
      <c r="DU11" s="6"/>
      <c r="DX11" s="6"/>
      <c r="DY11" s="6"/>
      <c r="DZ11" s="6"/>
      <c r="EA11" s="6"/>
      <c r="EB11" s="7"/>
      <c r="EC11" s="7"/>
      <c r="ED11" s="7"/>
      <c r="EE11" s="7" t="s">
        <v>52</v>
      </c>
      <c r="EF11" s="7"/>
      <c r="EG11" s="7"/>
      <c r="EH11" s="7"/>
      <c r="EI11" s="7"/>
      <c r="EJ11" s="7"/>
      <c r="EK11" s="7"/>
      <c r="EL11" s="7"/>
      <c r="EM11" s="7"/>
      <c r="EN11" s="6"/>
      <c r="EO11" s="6"/>
      <c r="ES11" s="6"/>
      <c r="ET11" s="6"/>
      <c r="EU11" s="6"/>
      <c r="EV11" s="6"/>
      <c r="EW11" s="7"/>
      <c r="EX11" s="7"/>
      <c r="EY11" s="7"/>
      <c r="EZ11" s="7" t="s">
        <v>52</v>
      </c>
      <c r="FA11" s="7"/>
      <c r="FB11" s="7"/>
      <c r="FC11" s="7"/>
      <c r="FD11" s="7"/>
      <c r="FE11" s="7"/>
      <c r="FF11" s="7"/>
      <c r="FG11" s="7"/>
      <c r="FH11" s="7"/>
      <c r="FI11" s="6"/>
      <c r="FJ11" s="6"/>
      <c r="FN11" s="6"/>
      <c r="FO11" s="6"/>
      <c r="FP11" s="6"/>
      <c r="FQ11" s="6"/>
      <c r="FR11" s="7"/>
      <c r="FS11" s="7"/>
      <c r="FT11" s="7"/>
      <c r="FU11" s="7" t="s">
        <v>52</v>
      </c>
      <c r="FV11" s="7"/>
      <c r="FW11" s="7"/>
      <c r="FX11" s="7"/>
      <c r="FY11" s="7"/>
      <c r="FZ11" s="7"/>
      <c r="GA11" s="7"/>
      <c r="GB11" s="7"/>
      <c r="GC11" s="7"/>
      <c r="GD11" s="6"/>
      <c r="GE11" s="6"/>
      <c r="GI11" s="6"/>
      <c r="GJ11" s="6"/>
      <c r="GK11" s="6"/>
      <c r="GL11" s="6"/>
      <c r="GM11" s="7"/>
      <c r="GN11" s="7"/>
      <c r="GO11" s="7"/>
      <c r="GP11" s="7" t="s">
        <v>52</v>
      </c>
      <c r="GQ11" s="7"/>
      <c r="GR11" s="7"/>
      <c r="GS11" s="7"/>
      <c r="GT11" s="7"/>
      <c r="GU11" s="7"/>
      <c r="GV11" s="7"/>
      <c r="GW11" s="7"/>
      <c r="GX11" s="7"/>
      <c r="GY11" s="6"/>
      <c r="GZ11" s="6"/>
      <c r="HD11" s="6"/>
      <c r="HE11" s="6"/>
      <c r="HF11" s="6"/>
      <c r="HG11" s="6"/>
      <c r="HH11" s="7"/>
      <c r="HI11" s="7"/>
      <c r="HJ11" s="7"/>
      <c r="HK11" s="7" t="s">
        <v>52</v>
      </c>
      <c r="HL11" s="7"/>
      <c r="HM11" s="7"/>
      <c r="HN11" s="7"/>
      <c r="HO11" s="7"/>
      <c r="HP11" s="7"/>
      <c r="HQ11" s="7"/>
      <c r="HR11" s="7"/>
      <c r="HS11" s="7"/>
      <c r="HT11" s="6"/>
      <c r="HU11" s="6"/>
      <c r="HY11" s="6"/>
      <c r="HZ11" s="6"/>
      <c r="IA11" s="6"/>
      <c r="IB11" s="6"/>
      <c r="IC11" s="7"/>
      <c r="ID11" s="7"/>
      <c r="IE11" s="7"/>
      <c r="IF11" s="7" t="s">
        <v>52</v>
      </c>
      <c r="IG11" s="7"/>
      <c r="IH11" s="7"/>
      <c r="II11" s="7"/>
      <c r="IJ11" s="7"/>
      <c r="IK11" s="7"/>
      <c r="IL11" s="7"/>
      <c r="IM11" s="7"/>
      <c r="IN11" s="7"/>
      <c r="IO11" s="6"/>
      <c r="IP11" s="6"/>
      <c r="IT11" s="6"/>
      <c r="IU11" s="6"/>
      <c r="IV11" s="6"/>
      <c r="IW11" s="6"/>
      <c r="IX11" s="7"/>
      <c r="IY11" s="7"/>
      <c r="IZ11" s="7"/>
      <c r="JA11" s="7" t="s">
        <v>52</v>
      </c>
      <c r="JB11" s="7"/>
      <c r="JC11" s="7"/>
      <c r="JD11" s="7"/>
      <c r="JE11" s="7"/>
      <c r="JF11" s="7"/>
      <c r="JG11" s="7"/>
      <c r="JH11" s="7"/>
      <c r="JI11" s="7"/>
      <c r="JJ11" s="6"/>
      <c r="JK11" s="6"/>
      <c r="JO11" s="6"/>
      <c r="JP11" s="6"/>
      <c r="JQ11" s="6"/>
      <c r="JR11" s="6"/>
      <c r="JS11" s="7"/>
      <c r="JT11" s="7"/>
      <c r="JU11" s="7"/>
      <c r="JV11" s="7" t="s">
        <v>52</v>
      </c>
      <c r="JW11" s="7"/>
      <c r="JX11" s="7"/>
      <c r="JY11" s="7"/>
      <c r="JZ11" s="7"/>
      <c r="KA11" s="7"/>
      <c r="KB11" s="7"/>
      <c r="KC11" s="7"/>
      <c r="KD11" s="7"/>
      <c r="KE11" s="6"/>
      <c r="KF11" s="6"/>
      <c r="KI11" s="6"/>
      <c r="KJ11" s="6"/>
      <c r="KK11" s="6"/>
      <c r="KL11" s="6"/>
      <c r="KM11" s="7"/>
      <c r="KN11" s="7"/>
      <c r="KO11" s="7"/>
      <c r="KP11" s="7" t="s">
        <v>52</v>
      </c>
      <c r="KQ11" s="7"/>
      <c r="KR11" s="7"/>
      <c r="KS11" s="7"/>
      <c r="KT11" s="7"/>
      <c r="KU11" s="7"/>
      <c r="KV11" s="7"/>
      <c r="KW11" s="7"/>
      <c r="KX11" s="7"/>
      <c r="KY11" s="6"/>
      <c r="KZ11" s="6"/>
      <c r="LC11" s="6"/>
      <c r="LD11" s="6"/>
      <c r="LE11" s="6"/>
      <c r="LF11" s="6"/>
      <c r="LG11" s="7"/>
      <c r="LH11" s="7"/>
      <c r="LI11" s="7"/>
      <c r="LJ11" s="7" t="s">
        <v>52</v>
      </c>
      <c r="LK11" s="7"/>
      <c r="LL11" s="7"/>
      <c r="LM11" s="7"/>
      <c r="LN11" s="7"/>
      <c r="LO11" s="7"/>
      <c r="LP11" s="7"/>
      <c r="LQ11" s="7"/>
      <c r="LR11" s="7"/>
      <c r="LS11" s="6"/>
      <c r="LT11" s="6"/>
      <c r="LW11" s="6"/>
      <c r="LX11" s="6"/>
      <c r="LY11" s="6"/>
      <c r="LZ11" s="6"/>
      <c r="MA11" s="7"/>
      <c r="MB11" s="7"/>
      <c r="MC11" s="7"/>
      <c r="MD11" s="7" t="s">
        <v>52</v>
      </c>
      <c r="ME11" s="7"/>
      <c r="MF11" s="7"/>
      <c r="MG11" s="7"/>
      <c r="MH11" s="7"/>
      <c r="MI11" s="7"/>
      <c r="MJ11" s="7"/>
      <c r="MK11" s="7"/>
      <c r="ML11" s="7"/>
      <c r="MM11" s="6"/>
      <c r="MN11" s="6"/>
    </row>
    <row r="12" spans="1:352" ht="15.75" x14ac:dyDescent="0.25">
      <c r="A12" s="19" t="s">
        <v>27</v>
      </c>
      <c r="B12" s="19">
        <f>HP17</f>
        <v>1.9855820738918362</v>
      </c>
      <c r="C12" s="19">
        <f>HP31</f>
        <v>2.1856086392282639</v>
      </c>
      <c r="D12" s="19">
        <f>HP44</f>
        <v>2.149610115975277</v>
      </c>
      <c r="E12" s="19">
        <f t="shared" si="0"/>
        <v>2.106933609698459</v>
      </c>
      <c r="F12" s="19">
        <f t="shared" si="1"/>
        <v>0.10662373024363998</v>
      </c>
      <c r="G12" s="19">
        <f>_xlfn.T.TEST(B2:D2,B12:D12,2,1)</f>
        <v>1.2624024785504138E-3</v>
      </c>
      <c r="H12" s="19"/>
      <c r="I12" s="19"/>
      <c r="J12" s="6"/>
      <c r="K12" s="6"/>
      <c r="L12" s="6"/>
      <c r="M12" s="6"/>
      <c r="N12" s="7"/>
      <c r="O12" s="7"/>
      <c r="P12" s="7"/>
      <c r="Q12" s="7" t="s">
        <v>53</v>
      </c>
      <c r="R12" s="7"/>
      <c r="S12" s="7"/>
      <c r="T12" s="7"/>
      <c r="U12" s="7"/>
      <c r="V12" s="7"/>
      <c r="W12" s="7"/>
      <c r="X12" s="7"/>
      <c r="Y12" s="7"/>
      <c r="Z12" s="6"/>
      <c r="AA12" s="6"/>
      <c r="AB12" s="6"/>
      <c r="AC12" s="6"/>
      <c r="AD12" s="6"/>
      <c r="AE12" s="6"/>
      <c r="AF12" s="7"/>
      <c r="AG12" s="7"/>
      <c r="AH12" s="7"/>
      <c r="AI12" s="7" t="s">
        <v>53</v>
      </c>
      <c r="AJ12" s="7"/>
      <c r="AK12" s="7"/>
      <c r="AL12" s="7"/>
      <c r="AM12" s="7"/>
      <c r="AN12" s="7"/>
      <c r="AO12" s="7"/>
      <c r="AP12" s="7"/>
      <c r="AQ12" s="7"/>
      <c r="AR12" s="6"/>
      <c r="AS12" s="6"/>
      <c r="AV12" s="6"/>
      <c r="AW12" s="6"/>
      <c r="AX12" s="6"/>
      <c r="AY12" s="6"/>
      <c r="AZ12" s="7"/>
      <c r="BA12" s="7"/>
      <c r="BB12" s="7"/>
      <c r="BC12" s="7" t="s">
        <v>53</v>
      </c>
      <c r="BD12" s="7"/>
      <c r="BE12" s="7"/>
      <c r="BF12" s="7"/>
      <c r="BG12" s="7"/>
      <c r="BH12" s="7"/>
      <c r="BI12" s="7"/>
      <c r="BJ12" s="7"/>
      <c r="BK12" s="7"/>
      <c r="BL12" s="6"/>
      <c r="BM12" s="6"/>
      <c r="BP12" s="6"/>
      <c r="BQ12" s="6"/>
      <c r="BR12" s="6"/>
      <c r="BS12" s="6"/>
      <c r="BT12" s="7"/>
      <c r="BU12" s="7"/>
      <c r="BV12" s="7"/>
      <c r="BW12" s="7" t="s">
        <v>53</v>
      </c>
      <c r="BX12" s="7"/>
      <c r="BY12" s="7"/>
      <c r="BZ12" s="7"/>
      <c r="CA12" s="7"/>
      <c r="CB12" s="7"/>
      <c r="CC12" s="7"/>
      <c r="CD12" s="7"/>
      <c r="CE12" s="7"/>
      <c r="CF12" s="6"/>
      <c r="CG12" s="6"/>
      <c r="CJ12" s="6"/>
      <c r="CK12" s="6"/>
      <c r="CL12" s="6"/>
      <c r="CM12" s="6"/>
      <c r="CN12" s="7"/>
      <c r="CO12" s="7"/>
      <c r="CP12" s="7"/>
      <c r="CQ12" s="7" t="s">
        <v>53</v>
      </c>
      <c r="CR12" s="7"/>
      <c r="CS12" s="7"/>
      <c r="CT12" s="7"/>
      <c r="CU12" s="7"/>
      <c r="CV12" s="7"/>
      <c r="CW12" s="7"/>
      <c r="CX12" s="7"/>
      <c r="CY12" s="7"/>
      <c r="CZ12" s="6"/>
      <c r="DA12" s="6"/>
      <c r="DD12" s="6"/>
      <c r="DE12" s="6"/>
      <c r="DF12" s="6"/>
      <c r="DG12" s="6"/>
      <c r="DH12" s="7"/>
      <c r="DI12" s="7"/>
      <c r="DJ12" s="7"/>
      <c r="DK12" s="7" t="s">
        <v>53</v>
      </c>
      <c r="DL12" s="7"/>
      <c r="DM12" s="7"/>
      <c r="DN12" s="7"/>
      <c r="DO12" s="7"/>
      <c r="DP12" s="7"/>
      <c r="DQ12" s="7"/>
      <c r="DR12" s="7"/>
      <c r="DS12" s="7"/>
      <c r="DT12" s="6"/>
      <c r="DU12" s="6"/>
      <c r="DX12" s="6"/>
      <c r="DY12" s="6"/>
      <c r="DZ12" s="6"/>
      <c r="EA12" s="6"/>
      <c r="EB12" s="7"/>
      <c r="EC12" s="7"/>
      <c r="ED12" s="7"/>
      <c r="EE12" s="7" t="s">
        <v>53</v>
      </c>
      <c r="EF12" s="7"/>
      <c r="EG12" s="7"/>
      <c r="EH12" s="7"/>
      <c r="EI12" s="7"/>
      <c r="EJ12" s="7"/>
      <c r="EK12" s="7"/>
      <c r="EL12" s="7"/>
      <c r="EM12" s="7"/>
      <c r="EN12" s="6"/>
      <c r="EO12" s="6"/>
      <c r="ES12" s="6"/>
      <c r="ET12" s="6"/>
      <c r="EU12" s="6"/>
      <c r="EV12" s="6"/>
      <c r="EW12" s="7"/>
      <c r="EX12" s="7"/>
      <c r="EY12" s="7"/>
      <c r="EZ12" s="7" t="s">
        <v>53</v>
      </c>
      <c r="FA12" s="7"/>
      <c r="FB12" s="7"/>
      <c r="FC12" s="7"/>
      <c r="FD12" s="7"/>
      <c r="FE12" s="7"/>
      <c r="FF12" s="7"/>
      <c r="FG12" s="7"/>
      <c r="FH12" s="7"/>
      <c r="FI12" s="6"/>
      <c r="FJ12" s="6"/>
      <c r="FN12" s="6"/>
      <c r="FO12" s="6"/>
      <c r="FP12" s="6"/>
      <c r="FQ12" s="6"/>
      <c r="FR12" s="7"/>
      <c r="FS12" s="7"/>
      <c r="FT12" s="7"/>
      <c r="FU12" s="7" t="s">
        <v>53</v>
      </c>
      <c r="FV12" s="7"/>
      <c r="FW12" s="7"/>
      <c r="FX12" s="7"/>
      <c r="FY12" s="7"/>
      <c r="FZ12" s="7"/>
      <c r="GA12" s="7"/>
      <c r="GB12" s="7"/>
      <c r="GC12" s="7"/>
      <c r="GD12" s="6"/>
      <c r="GE12" s="6"/>
      <c r="GI12" s="6"/>
      <c r="GJ12" s="6"/>
      <c r="GK12" s="6"/>
      <c r="GL12" s="6"/>
      <c r="GM12" s="7"/>
      <c r="GN12" s="7"/>
      <c r="GO12" s="7"/>
      <c r="GP12" s="7" t="s">
        <v>53</v>
      </c>
      <c r="GQ12" s="7"/>
      <c r="GR12" s="7"/>
      <c r="GS12" s="7"/>
      <c r="GT12" s="7"/>
      <c r="GU12" s="7"/>
      <c r="GV12" s="7"/>
      <c r="GW12" s="7"/>
      <c r="GX12" s="7"/>
      <c r="GY12" s="6"/>
      <c r="GZ12" s="6"/>
      <c r="HD12" s="6"/>
      <c r="HE12" s="6"/>
      <c r="HF12" s="6"/>
      <c r="HG12" s="6"/>
      <c r="HH12" s="7"/>
      <c r="HI12" s="7"/>
      <c r="HJ12" s="7"/>
      <c r="HK12" s="7" t="s">
        <v>53</v>
      </c>
      <c r="HL12" s="7"/>
      <c r="HM12" s="7"/>
      <c r="HN12" s="7"/>
      <c r="HO12" s="7"/>
      <c r="HP12" s="7"/>
      <c r="HQ12" s="7"/>
      <c r="HR12" s="7"/>
      <c r="HS12" s="7"/>
      <c r="HT12" s="6"/>
      <c r="HU12" s="6"/>
      <c r="HY12" s="6"/>
      <c r="HZ12" s="6"/>
      <c r="IA12" s="6"/>
      <c r="IB12" s="6"/>
      <c r="IC12" s="7"/>
      <c r="ID12" s="7"/>
      <c r="IE12" s="7"/>
      <c r="IF12" s="7" t="s">
        <v>53</v>
      </c>
      <c r="IG12" s="7"/>
      <c r="IH12" s="7"/>
      <c r="II12" s="7"/>
      <c r="IJ12" s="7"/>
      <c r="IK12" s="7"/>
      <c r="IL12" s="7"/>
      <c r="IM12" s="7"/>
      <c r="IN12" s="7"/>
      <c r="IO12" s="6"/>
      <c r="IP12" s="6"/>
      <c r="IT12" s="6"/>
      <c r="IU12" s="6"/>
      <c r="IV12" s="6"/>
      <c r="IW12" s="6"/>
      <c r="IX12" s="7"/>
      <c r="IY12" s="7"/>
      <c r="IZ12" s="7"/>
      <c r="JA12" s="7" t="s">
        <v>53</v>
      </c>
      <c r="JB12" s="7"/>
      <c r="JC12" s="7"/>
      <c r="JD12" s="7"/>
      <c r="JE12" s="7"/>
      <c r="JF12" s="7"/>
      <c r="JG12" s="7"/>
      <c r="JH12" s="7"/>
      <c r="JI12" s="7"/>
      <c r="JJ12" s="6"/>
      <c r="JK12" s="6"/>
      <c r="JO12" s="6"/>
      <c r="JP12" s="6"/>
      <c r="JQ12" s="6"/>
      <c r="JR12" s="6"/>
      <c r="JS12" s="7"/>
      <c r="JT12" s="7"/>
      <c r="JU12" s="7"/>
      <c r="JV12" s="7" t="s">
        <v>53</v>
      </c>
      <c r="JW12" s="7"/>
      <c r="JX12" s="7"/>
      <c r="JY12" s="7"/>
      <c r="JZ12" s="7"/>
      <c r="KA12" s="7"/>
      <c r="KB12" s="7"/>
      <c r="KC12" s="7"/>
      <c r="KD12" s="7"/>
      <c r="KE12" s="6"/>
      <c r="KF12" s="6"/>
      <c r="KI12" s="6"/>
      <c r="KJ12" s="6"/>
      <c r="KK12" s="6"/>
      <c r="KL12" s="6"/>
      <c r="KM12" s="7"/>
      <c r="KN12" s="7"/>
      <c r="KO12" s="7"/>
      <c r="KP12" s="7" t="s">
        <v>53</v>
      </c>
      <c r="KQ12" s="7"/>
      <c r="KR12" s="7"/>
      <c r="KS12" s="7"/>
      <c r="KT12" s="7"/>
      <c r="KU12" s="7"/>
      <c r="KV12" s="7"/>
      <c r="KW12" s="7"/>
      <c r="KX12" s="7"/>
      <c r="KY12" s="6"/>
      <c r="KZ12" s="6"/>
      <c r="LC12" s="6"/>
      <c r="LD12" s="6"/>
      <c r="LE12" s="6"/>
      <c r="LF12" s="6"/>
      <c r="LG12" s="7"/>
      <c r="LH12" s="7"/>
      <c r="LI12" s="7"/>
      <c r="LJ12" s="7" t="s">
        <v>53</v>
      </c>
      <c r="LK12" s="7"/>
      <c r="LL12" s="7"/>
      <c r="LM12" s="7"/>
      <c r="LN12" s="7"/>
      <c r="LO12" s="7"/>
      <c r="LP12" s="7"/>
      <c r="LQ12" s="7"/>
      <c r="LR12" s="7"/>
      <c r="LS12" s="6"/>
      <c r="LT12" s="6"/>
      <c r="LW12" s="6"/>
      <c r="LX12" s="6"/>
      <c r="LY12" s="6"/>
      <c r="LZ12" s="6"/>
      <c r="MA12" s="7"/>
      <c r="MB12" s="7"/>
      <c r="MC12" s="7"/>
      <c r="MD12" s="7" t="s">
        <v>53</v>
      </c>
      <c r="ME12" s="7"/>
      <c r="MF12" s="7"/>
      <c r="MG12" s="7"/>
      <c r="MH12" s="7"/>
      <c r="MI12" s="7"/>
      <c r="MJ12" s="7"/>
      <c r="MK12" s="7"/>
      <c r="ML12" s="7"/>
      <c r="MM12" s="6"/>
      <c r="MN12" s="6"/>
    </row>
    <row r="13" spans="1:352" ht="15.75" x14ac:dyDescent="0.25">
      <c r="A13" s="19" t="s">
        <v>28</v>
      </c>
      <c r="B13" s="19">
        <f>IK17</f>
        <v>2.2796199051612867</v>
      </c>
      <c r="C13" s="19">
        <f>IK31</f>
        <v>2.1941248196701841</v>
      </c>
      <c r="D13" s="19">
        <f>IK44</f>
        <v>2.1757851703092137</v>
      </c>
      <c r="E13" s="19">
        <f t="shared" si="0"/>
        <v>2.2165099650468947</v>
      </c>
      <c r="F13" s="19">
        <f t="shared" si="1"/>
        <v>5.5418716067790919E-2</v>
      </c>
      <c r="G13" s="19">
        <f>_xlfn.T.TEST(B2:D2,B13:D13,2,1)</f>
        <v>7.3686158618347514E-4</v>
      </c>
      <c r="H13" s="19"/>
      <c r="I13" s="19"/>
      <c r="J13" s="6"/>
      <c r="K13" s="6"/>
      <c r="L13" s="6"/>
      <c r="M13" s="6"/>
      <c r="N13" s="8" t="s">
        <v>54</v>
      </c>
      <c r="O13" s="7"/>
      <c r="P13" s="7"/>
      <c r="Q13" s="7" t="s">
        <v>55</v>
      </c>
      <c r="R13" s="7"/>
      <c r="S13" s="7"/>
      <c r="T13" s="7"/>
      <c r="U13" s="7"/>
      <c r="V13" s="7"/>
      <c r="W13" s="7"/>
      <c r="X13" s="7"/>
      <c r="Y13" s="7"/>
      <c r="Z13" s="6"/>
      <c r="AA13" s="6"/>
      <c r="AB13" s="6"/>
      <c r="AC13" s="6"/>
      <c r="AD13" s="6"/>
      <c r="AE13" s="6"/>
      <c r="AF13" s="8" t="s">
        <v>54</v>
      </c>
      <c r="AG13" s="7"/>
      <c r="AH13" s="7"/>
      <c r="AI13" s="7" t="s">
        <v>55</v>
      </c>
      <c r="AJ13" s="7"/>
      <c r="AK13" s="7"/>
      <c r="AL13" s="7"/>
      <c r="AM13" s="7"/>
      <c r="AN13" s="7"/>
      <c r="AO13" s="7"/>
      <c r="AP13" s="7"/>
      <c r="AQ13" s="7"/>
      <c r="AR13" s="6"/>
      <c r="AS13" s="6"/>
      <c r="AV13" s="6"/>
      <c r="AW13" s="6"/>
      <c r="AX13" s="6"/>
      <c r="AY13" s="6"/>
      <c r="AZ13" s="8" t="s">
        <v>54</v>
      </c>
      <c r="BA13" s="7"/>
      <c r="BB13" s="7"/>
      <c r="BC13" s="7" t="s">
        <v>55</v>
      </c>
      <c r="BD13" s="7"/>
      <c r="BE13" s="7"/>
      <c r="BF13" s="7"/>
      <c r="BG13" s="7"/>
      <c r="BH13" s="7"/>
      <c r="BI13" s="7"/>
      <c r="BJ13" s="7"/>
      <c r="BK13" s="7"/>
      <c r="BL13" s="6"/>
      <c r="BM13" s="6"/>
      <c r="BP13" s="6"/>
      <c r="BQ13" s="6"/>
      <c r="BR13" s="6"/>
      <c r="BS13" s="6"/>
      <c r="BT13" s="8" t="s">
        <v>54</v>
      </c>
      <c r="BU13" s="7"/>
      <c r="BV13" s="7"/>
      <c r="BW13" s="7" t="s">
        <v>55</v>
      </c>
      <c r="BX13" s="7"/>
      <c r="BY13" s="7"/>
      <c r="BZ13" s="7"/>
      <c r="CA13" s="7"/>
      <c r="CB13" s="7"/>
      <c r="CC13" s="7"/>
      <c r="CD13" s="7"/>
      <c r="CE13" s="7"/>
      <c r="CF13" s="6"/>
      <c r="CG13" s="6"/>
      <c r="CJ13" s="6"/>
      <c r="CK13" s="6"/>
      <c r="CL13" s="6"/>
      <c r="CM13" s="6"/>
      <c r="CN13" s="8" t="s">
        <v>54</v>
      </c>
      <c r="CO13" s="7"/>
      <c r="CP13" s="7"/>
      <c r="CQ13" s="7" t="s">
        <v>55</v>
      </c>
      <c r="CR13" s="7"/>
      <c r="CS13" s="7"/>
      <c r="CT13" s="7"/>
      <c r="CU13" s="7"/>
      <c r="CV13" s="7"/>
      <c r="CW13" s="7"/>
      <c r="CX13" s="7"/>
      <c r="CY13" s="7"/>
      <c r="CZ13" s="6"/>
      <c r="DA13" s="6"/>
      <c r="DD13" s="6"/>
      <c r="DE13" s="6"/>
      <c r="DF13" s="6"/>
      <c r="DG13" s="6"/>
      <c r="DH13" s="8" t="s">
        <v>54</v>
      </c>
      <c r="DI13" s="7"/>
      <c r="DJ13" s="7"/>
      <c r="DK13" s="7" t="s">
        <v>55</v>
      </c>
      <c r="DL13" s="7"/>
      <c r="DM13" s="7"/>
      <c r="DN13" s="7"/>
      <c r="DO13" s="7"/>
      <c r="DP13" s="7"/>
      <c r="DQ13" s="7"/>
      <c r="DR13" s="7"/>
      <c r="DS13" s="7"/>
      <c r="DT13" s="6"/>
      <c r="DU13" s="6"/>
      <c r="DX13" s="6"/>
      <c r="DY13" s="6"/>
      <c r="DZ13" s="6"/>
      <c r="EA13" s="6"/>
      <c r="EB13" s="8" t="s">
        <v>54</v>
      </c>
      <c r="EC13" s="7"/>
      <c r="ED13" s="7"/>
      <c r="EE13" s="7" t="s">
        <v>55</v>
      </c>
      <c r="EF13" s="7"/>
      <c r="EG13" s="7"/>
      <c r="EH13" s="7"/>
      <c r="EI13" s="7"/>
      <c r="EJ13" s="7"/>
      <c r="EK13" s="7"/>
      <c r="EL13" s="7"/>
      <c r="EM13" s="7"/>
      <c r="EN13" s="6"/>
      <c r="EO13" s="6"/>
      <c r="ES13" s="6"/>
      <c r="ET13" s="6"/>
      <c r="EU13" s="6"/>
      <c r="EV13" s="6"/>
      <c r="EW13" s="8" t="s">
        <v>54</v>
      </c>
      <c r="EX13" s="7"/>
      <c r="EY13" s="7"/>
      <c r="EZ13" s="7" t="s">
        <v>55</v>
      </c>
      <c r="FA13" s="7"/>
      <c r="FB13" s="7"/>
      <c r="FC13" s="7"/>
      <c r="FD13" s="7"/>
      <c r="FE13" s="7"/>
      <c r="FF13" s="7"/>
      <c r="FG13" s="7"/>
      <c r="FH13" s="7"/>
      <c r="FI13" s="6"/>
      <c r="FJ13" s="6"/>
      <c r="FN13" s="6"/>
      <c r="FO13" s="6"/>
      <c r="FP13" s="6"/>
      <c r="FQ13" s="6"/>
      <c r="FR13" s="8" t="s">
        <v>54</v>
      </c>
      <c r="FS13" s="7"/>
      <c r="FT13" s="7"/>
      <c r="FU13" s="7" t="s">
        <v>55</v>
      </c>
      <c r="FV13" s="7"/>
      <c r="FW13" s="7"/>
      <c r="FX13" s="7"/>
      <c r="FY13" s="7"/>
      <c r="FZ13" s="7"/>
      <c r="GA13" s="7"/>
      <c r="GB13" s="7"/>
      <c r="GC13" s="7"/>
      <c r="GD13" s="6"/>
      <c r="GE13" s="6"/>
      <c r="GI13" s="6"/>
      <c r="GJ13" s="6"/>
      <c r="GK13" s="6"/>
      <c r="GL13" s="6"/>
      <c r="GM13" s="8" t="s">
        <v>54</v>
      </c>
      <c r="GN13" s="7"/>
      <c r="GO13" s="7"/>
      <c r="GP13" s="7" t="s">
        <v>55</v>
      </c>
      <c r="GQ13" s="7"/>
      <c r="GR13" s="7"/>
      <c r="GS13" s="7"/>
      <c r="GT13" s="7"/>
      <c r="GU13" s="7"/>
      <c r="GV13" s="7"/>
      <c r="GW13" s="7"/>
      <c r="GX13" s="7"/>
      <c r="GY13" s="6"/>
      <c r="GZ13" s="6"/>
      <c r="HD13" s="6"/>
      <c r="HE13" s="6"/>
      <c r="HF13" s="6"/>
      <c r="HG13" s="6"/>
      <c r="HH13" s="8" t="s">
        <v>54</v>
      </c>
      <c r="HI13" s="7"/>
      <c r="HJ13" s="7"/>
      <c r="HK13" s="7" t="s">
        <v>55</v>
      </c>
      <c r="HL13" s="7"/>
      <c r="HM13" s="7"/>
      <c r="HN13" s="7"/>
      <c r="HO13" s="7"/>
      <c r="HP13" s="7"/>
      <c r="HQ13" s="7"/>
      <c r="HR13" s="7"/>
      <c r="HS13" s="7"/>
      <c r="HT13" s="6"/>
      <c r="HU13" s="6"/>
      <c r="HY13" s="6"/>
      <c r="HZ13" s="6"/>
      <c r="IA13" s="6"/>
      <c r="IB13" s="6"/>
      <c r="IC13" s="8" t="s">
        <v>54</v>
      </c>
      <c r="ID13" s="7"/>
      <c r="IE13" s="7"/>
      <c r="IF13" s="7" t="s">
        <v>55</v>
      </c>
      <c r="IG13" s="7"/>
      <c r="IH13" s="7"/>
      <c r="II13" s="7"/>
      <c r="IJ13" s="7"/>
      <c r="IK13" s="7"/>
      <c r="IL13" s="7"/>
      <c r="IM13" s="7"/>
      <c r="IN13" s="7"/>
      <c r="IO13" s="6"/>
      <c r="IP13" s="6"/>
      <c r="IT13" s="6"/>
      <c r="IU13" s="6"/>
      <c r="IV13" s="6"/>
      <c r="IW13" s="6"/>
      <c r="IX13" s="8" t="s">
        <v>54</v>
      </c>
      <c r="IY13" s="7"/>
      <c r="IZ13" s="7"/>
      <c r="JA13" s="7" t="s">
        <v>55</v>
      </c>
      <c r="JB13" s="7"/>
      <c r="JC13" s="7"/>
      <c r="JD13" s="7"/>
      <c r="JE13" s="7"/>
      <c r="JF13" s="7"/>
      <c r="JG13" s="7"/>
      <c r="JH13" s="7"/>
      <c r="JI13" s="7"/>
      <c r="JJ13" s="6"/>
      <c r="JK13" s="6"/>
      <c r="JO13" s="6"/>
      <c r="JP13" s="6"/>
      <c r="JQ13" s="6"/>
      <c r="JR13" s="6"/>
      <c r="JS13" s="8" t="s">
        <v>54</v>
      </c>
      <c r="JT13" s="7"/>
      <c r="JU13" s="7"/>
      <c r="JV13" s="7" t="s">
        <v>55</v>
      </c>
      <c r="JW13" s="7"/>
      <c r="JX13" s="7"/>
      <c r="JY13" s="7"/>
      <c r="JZ13" s="7"/>
      <c r="KA13" s="7"/>
      <c r="KB13" s="7"/>
      <c r="KC13" s="7"/>
      <c r="KD13" s="7"/>
      <c r="KE13" s="6"/>
      <c r="KF13" s="6"/>
      <c r="KI13" s="6"/>
      <c r="KJ13" s="6"/>
      <c r="KK13" s="6"/>
      <c r="KL13" s="6"/>
      <c r="KM13" s="8" t="s">
        <v>54</v>
      </c>
      <c r="KN13" s="7"/>
      <c r="KO13" s="7"/>
      <c r="KP13" s="7" t="s">
        <v>55</v>
      </c>
      <c r="KQ13" s="7"/>
      <c r="KR13" s="7"/>
      <c r="KS13" s="7"/>
      <c r="KT13" s="7"/>
      <c r="KU13" s="7"/>
      <c r="KV13" s="7"/>
      <c r="KW13" s="7"/>
      <c r="KX13" s="7"/>
      <c r="KY13" s="6"/>
      <c r="KZ13" s="6"/>
      <c r="LC13" s="6"/>
      <c r="LD13" s="6"/>
      <c r="LE13" s="6"/>
      <c r="LF13" s="6"/>
      <c r="LG13" s="8" t="s">
        <v>54</v>
      </c>
      <c r="LH13" s="7"/>
      <c r="LI13" s="7"/>
      <c r="LJ13" s="7" t="s">
        <v>55</v>
      </c>
      <c r="LK13" s="7"/>
      <c r="LL13" s="7"/>
      <c r="LM13" s="7"/>
      <c r="LN13" s="7"/>
      <c r="LO13" s="7"/>
      <c r="LP13" s="7"/>
      <c r="LQ13" s="7"/>
      <c r="LR13" s="7"/>
      <c r="LS13" s="6"/>
      <c r="LT13" s="6"/>
      <c r="LW13" s="6"/>
      <c r="LX13" s="6"/>
      <c r="LY13" s="6"/>
      <c r="LZ13" s="6"/>
      <c r="MA13" s="8" t="s">
        <v>54</v>
      </c>
      <c r="MB13" s="7"/>
      <c r="MC13" s="7"/>
      <c r="MD13" s="7" t="s">
        <v>55</v>
      </c>
      <c r="ME13" s="7"/>
      <c r="MF13" s="7"/>
      <c r="MG13" s="7"/>
      <c r="MH13" s="7"/>
      <c r="MI13" s="7"/>
      <c r="MJ13" s="7"/>
      <c r="MK13" s="7"/>
      <c r="ML13" s="7"/>
      <c r="MM13" s="6"/>
      <c r="MN13" s="6"/>
    </row>
    <row r="14" spans="1:352" ht="15.75" x14ac:dyDescent="0.25">
      <c r="A14" s="19" t="s">
        <v>29</v>
      </c>
      <c r="B14" s="19">
        <f>JF17</f>
        <v>2.221310286513674</v>
      </c>
      <c r="C14" s="19">
        <f>JF31</f>
        <v>2.4647165684643499</v>
      </c>
      <c r="D14" s="19">
        <f>JF44</f>
        <v>2.3773634345101238</v>
      </c>
      <c r="E14" s="19">
        <f t="shared" si="0"/>
        <v>2.3544634298293827</v>
      </c>
      <c r="F14" s="19">
        <f t="shared" si="1"/>
        <v>0.12330840273090259</v>
      </c>
      <c r="G14" s="19">
        <f>_xlfn.T.TEST(B2:D2,B14:D14,2,1)</f>
        <v>1.3342182648746622E-3</v>
      </c>
      <c r="H14" s="19"/>
      <c r="I14" s="19"/>
      <c r="J14" s="6"/>
      <c r="K14" s="6"/>
      <c r="L14" s="6"/>
      <c r="M14" s="6"/>
      <c r="N14" s="7" t="s">
        <v>56</v>
      </c>
      <c r="O14" s="7"/>
      <c r="P14" s="7"/>
      <c r="Q14" s="7" t="s">
        <v>57</v>
      </c>
      <c r="R14" s="7"/>
      <c r="S14" s="7"/>
      <c r="T14" s="7"/>
      <c r="U14" s="7"/>
      <c r="V14" s="15" t="s">
        <v>58</v>
      </c>
      <c r="W14" s="7"/>
      <c r="X14" s="7"/>
      <c r="Y14" s="7"/>
      <c r="Z14" s="6"/>
      <c r="AA14" s="6"/>
      <c r="AB14" s="6"/>
      <c r="AC14" s="6"/>
      <c r="AD14" s="6"/>
      <c r="AE14" s="6"/>
      <c r="AF14" s="7" t="s">
        <v>56</v>
      </c>
      <c r="AG14" s="7"/>
      <c r="AH14" s="7"/>
      <c r="AI14" s="7" t="s">
        <v>57</v>
      </c>
      <c r="AJ14" s="7"/>
      <c r="AK14" s="7"/>
      <c r="AL14" s="7"/>
      <c r="AM14" s="7"/>
      <c r="AN14" s="15" t="s">
        <v>58</v>
      </c>
      <c r="AO14" s="7"/>
      <c r="AP14" s="7"/>
      <c r="AQ14" s="7"/>
      <c r="AR14" s="6"/>
      <c r="AS14" s="6"/>
      <c r="AV14" s="6"/>
      <c r="AW14" s="6"/>
      <c r="AX14" s="6"/>
      <c r="AY14" s="6"/>
      <c r="AZ14" s="7" t="s">
        <v>56</v>
      </c>
      <c r="BA14" s="7"/>
      <c r="BB14" s="7"/>
      <c r="BC14" s="7" t="s">
        <v>57</v>
      </c>
      <c r="BD14" s="7"/>
      <c r="BE14" s="7"/>
      <c r="BF14" s="7"/>
      <c r="BG14" s="7"/>
      <c r="BH14" s="15" t="s">
        <v>58</v>
      </c>
      <c r="BI14" s="7"/>
      <c r="BJ14" s="7"/>
      <c r="BK14" s="7"/>
      <c r="BL14" s="6"/>
      <c r="BM14" s="6"/>
      <c r="BP14" s="6"/>
      <c r="BQ14" s="6"/>
      <c r="BR14" s="6"/>
      <c r="BS14" s="6"/>
      <c r="BT14" s="7" t="s">
        <v>56</v>
      </c>
      <c r="BU14" s="7"/>
      <c r="BV14" s="7"/>
      <c r="BW14" s="7" t="s">
        <v>57</v>
      </c>
      <c r="BX14" s="7"/>
      <c r="BY14" s="7"/>
      <c r="BZ14" s="7"/>
      <c r="CA14" s="7"/>
      <c r="CB14" s="15" t="s">
        <v>58</v>
      </c>
      <c r="CC14" s="7"/>
      <c r="CD14" s="7"/>
      <c r="CE14" s="7"/>
      <c r="CF14" s="6"/>
      <c r="CG14" s="6"/>
      <c r="CJ14" s="6"/>
      <c r="CK14" s="6"/>
      <c r="CL14" s="6"/>
      <c r="CM14" s="6"/>
      <c r="CN14" s="7" t="s">
        <v>56</v>
      </c>
      <c r="CO14" s="7"/>
      <c r="CP14" s="7"/>
      <c r="CQ14" s="7" t="s">
        <v>57</v>
      </c>
      <c r="CR14" s="7"/>
      <c r="CS14" s="7"/>
      <c r="CT14" s="7"/>
      <c r="CU14" s="7"/>
      <c r="CV14" s="15" t="s">
        <v>58</v>
      </c>
      <c r="CW14" s="7"/>
      <c r="CX14" s="7"/>
      <c r="CY14" s="7"/>
      <c r="CZ14" s="6"/>
      <c r="DA14" s="6"/>
      <c r="DD14" s="6"/>
      <c r="DE14" s="6"/>
      <c r="DF14" s="6"/>
      <c r="DG14" s="6"/>
      <c r="DH14" s="7" t="s">
        <v>56</v>
      </c>
      <c r="DI14" s="7"/>
      <c r="DJ14" s="7"/>
      <c r="DK14" s="7" t="s">
        <v>57</v>
      </c>
      <c r="DL14" s="7"/>
      <c r="DM14" s="7"/>
      <c r="DN14" s="7"/>
      <c r="DO14" s="7"/>
      <c r="DP14" s="15" t="s">
        <v>58</v>
      </c>
      <c r="DQ14" s="7"/>
      <c r="DR14" s="7"/>
      <c r="DS14" s="7"/>
      <c r="DT14" s="6"/>
      <c r="DU14" s="6"/>
      <c r="DX14" s="6"/>
      <c r="DY14" s="6"/>
      <c r="DZ14" s="6"/>
      <c r="EA14" s="6"/>
      <c r="EB14" s="7" t="s">
        <v>56</v>
      </c>
      <c r="EC14" s="7"/>
      <c r="ED14" s="7"/>
      <c r="EE14" s="7" t="s">
        <v>57</v>
      </c>
      <c r="EF14" s="7"/>
      <c r="EG14" s="7"/>
      <c r="EH14" s="7"/>
      <c r="EI14" s="7"/>
      <c r="EJ14" s="15" t="s">
        <v>58</v>
      </c>
      <c r="EK14" s="7"/>
      <c r="EL14" s="7"/>
      <c r="EM14" s="7"/>
      <c r="EN14" s="6"/>
      <c r="EO14" s="6"/>
      <c r="ES14" s="6"/>
      <c r="ET14" s="6"/>
      <c r="EU14" s="6"/>
      <c r="EV14" s="6"/>
      <c r="EW14" s="7" t="s">
        <v>56</v>
      </c>
      <c r="EX14" s="7"/>
      <c r="EY14" s="7"/>
      <c r="EZ14" s="7" t="s">
        <v>57</v>
      </c>
      <c r="FA14" s="7"/>
      <c r="FB14" s="7"/>
      <c r="FC14" s="7"/>
      <c r="FD14" s="7"/>
      <c r="FE14" s="15" t="s">
        <v>58</v>
      </c>
      <c r="FF14" s="7"/>
      <c r="FG14" s="7"/>
      <c r="FH14" s="7"/>
      <c r="FI14" s="6"/>
      <c r="FJ14" s="6"/>
      <c r="FN14" s="6"/>
      <c r="FO14" s="6"/>
      <c r="FP14" s="6"/>
      <c r="FQ14" s="6"/>
      <c r="FR14" s="7" t="s">
        <v>56</v>
      </c>
      <c r="FS14" s="7"/>
      <c r="FT14" s="7"/>
      <c r="FU14" s="7" t="s">
        <v>57</v>
      </c>
      <c r="FV14" s="7"/>
      <c r="FW14" s="7"/>
      <c r="FX14" s="7"/>
      <c r="FY14" s="7"/>
      <c r="FZ14" s="15" t="s">
        <v>58</v>
      </c>
      <c r="GA14" s="7"/>
      <c r="GB14" s="7"/>
      <c r="GC14" s="7"/>
      <c r="GD14" s="6"/>
      <c r="GE14" s="6"/>
      <c r="GI14" s="6"/>
      <c r="GJ14" s="6"/>
      <c r="GK14" s="6"/>
      <c r="GL14" s="6"/>
      <c r="GM14" s="7" t="s">
        <v>56</v>
      </c>
      <c r="GN14" s="7"/>
      <c r="GO14" s="7"/>
      <c r="GP14" s="7" t="s">
        <v>57</v>
      </c>
      <c r="GQ14" s="7"/>
      <c r="GR14" s="7"/>
      <c r="GS14" s="7"/>
      <c r="GT14" s="7"/>
      <c r="GU14" s="15" t="s">
        <v>58</v>
      </c>
      <c r="GV14" s="7"/>
      <c r="GW14" s="7"/>
      <c r="GX14" s="7"/>
      <c r="GY14" s="6"/>
      <c r="GZ14" s="6"/>
      <c r="HD14" s="6"/>
      <c r="HE14" s="6"/>
      <c r="HF14" s="6"/>
      <c r="HG14" s="6"/>
      <c r="HH14" s="7" t="s">
        <v>56</v>
      </c>
      <c r="HI14" s="7"/>
      <c r="HJ14" s="7"/>
      <c r="HK14" s="7" t="s">
        <v>57</v>
      </c>
      <c r="HL14" s="7"/>
      <c r="HM14" s="7"/>
      <c r="HN14" s="7"/>
      <c r="HO14" s="7"/>
      <c r="HP14" s="15" t="s">
        <v>58</v>
      </c>
      <c r="HQ14" s="7"/>
      <c r="HR14" s="7"/>
      <c r="HS14" s="7"/>
      <c r="HT14" s="6"/>
      <c r="HU14" s="6"/>
      <c r="HY14" s="6"/>
      <c r="HZ14" s="6"/>
      <c r="IA14" s="6"/>
      <c r="IB14" s="6"/>
      <c r="IC14" s="7" t="s">
        <v>56</v>
      </c>
      <c r="ID14" s="7"/>
      <c r="IE14" s="7"/>
      <c r="IF14" s="7" t="s">
        <v>57</v>
      </c>
      <c r="IG14" s="7"/>
      <c r="IH14" s="7"/>
      <c r="II14" s="7"/>
      <c r="IJ14" s="7"/>
      <c r="IK14" s="15" t="s">
        <v>58</v>
      </c>
      <c r="IL14" s="7"/>
      <c r="IM14" s="7"/>
      <c r="IN14" s="7"/>
      <c r="IO14" s="6"/>
      <c r="IP14" s="6"/>
      <c r="IT14" s="6"/>
      <c r="IU14" s="6"/>
      <c r="IV14" s="6"/>
      <c r="IW14" s="6"/>
      <c r="IX14" s="7" t="s">
        <v>56</v>
      </c>
      <c r="IY14" s="7"/>
      <c r="IZ14" s="7"/>
      <c r="JA14" s="7" t="s">
        <v>57</v>
      </c>
      <c r="JB14" s="7"/>
      <c r="JC14" s="7"/>
      <c r="JD14" s="7"/>
      <c r="JE14" s="7"/>
      <c r="JF14" s="15" t="s">
        <v>58</v>
      </c>
      <c r="JG14" s="7"/>
      <c r="JH14" s="7"/>
      <c r="JI14" s="7"/>
      <c r="JJ14" s="6"/>
      <c r="JK14" s="6"/>
      <c r="JO14" s="6"/>
      <c r="JP14" s="6"/>
      <c r="JQ14" s="6"/>
      <c r="JR14" s="6"/>
      <c r="JS14" s="7" t="s">
        <v>56</v>
      </c>
      <c r="JT14" s="7"/>
      <c r="JU14" s="7"/>
      <c r="JV14" s="7" t="s">
        <v>57</v>
      </c>
      <c r="JW14" s="7"/>
      <c r="JX14" s="7"/>
      <c r="JY14" s="7"/>
      <c r="JZ14" s="7"/>
      <c r="KA14" s="15" t="s">
        <v>58</v>
      </c>
      <c r="KB14" s="7"/>
      <c r="KC14" s="7"/>
      <c r="KD14" s="7"/>
      <c r="KE14" s="6"/>
      <c r="KF14" s="6"/>
      <c r="KI14" s="6"/>
      <c r="KJ14" s="6"/>
      <c r="KK14" s="6"/>
      <c r="KL14" s="6"/>
      <c r="KM14" s="7" t="s">
        <v>56</v>
      </c>
      <c r="KN14" s="7"/>
      <c r="KO14" s="7"/>
      <c r="KP14" s="7" t="s">
        <v>57</v>
      </c>
      <c r="KQ14" s="7"/>
      <c r="KR14" s="7"/>
      <c r="KS14" s="7"/>
      <c r="KT14" s="7"/>
      <c r="KU14" s="15" t="s">
        <v>58</v>
      </c>
      <c r="KV14" s="7"/>
      <c r="KW14" s="7"/>
      <c r="KX14" s="7"/>
      <c r="KY14" s="6"/>
      <c r="KZ14" s="6"/>
      <c r="LC14" s="6"/>
      <c r="LD14" s="6"/>
      <c r="LE14" s="6"/>
      <c r="LF14" s="6"/>
      <c r="LG14" s="7" t="s">
        <v>56</v>
      </c>
      <c r="LH14" s="7"/>
      <c r="LI14" s="7"/>
      <c r="LJ14" s="7" t="s">
        <v>57</v>
      </c>
      <c r="LK14" s="7"/>
      <c r="LL14" s="7"/>
      <c r="LM14" s="7"/>
      <c r="LN14" s="7"/>
      <c r="LO14" s="15" t="s">
        <v>58</v>
      </c>
      <c r="LP14" s="7"/>
      <c r="LQ14" s="7"/>
      <c r="LR14" s="7"/>
      <c r="LS14" s="6"/>
      <c r="LT14" s="6"/>
      <c r="LW14" s="6"/>
      <c r="LX14" s="6"/>
      <c r="LY14" s="6"/>
      <c r="LZ14" s="6"/>
      <c r="MA14" s="7" t="s">
        <v>56</v>
      </c>
      <c r="MB14" s="7"/>
      <c r="MC14" s="7"/>
      <c r="MD14" s="7" t="s">
        <v>57</v>
      </c>
      <c r="ME14" s="7"/>
      <c r="MF14" s="7"/>
      <c r="MG14" s="7"/>
      <c r="MH14" s="7"/>
      <c r="MI14" s="15" t="s">
        <v>58</v>
      </c>
      <c r="MJ14" s="7"/>
      <c r="MK14" s="7"/>
      <c r="ML14" s="7"/>
      <c r="MM14" s="6"/>
      <c r="MN14" s="6"/>
    </row>
    <row r="15" spans="1:352" ht="15.75" x14ac:dyDescent="0.25">
      <c r="A15" s="19" t="s">
        <v>30</v>
      </c>
      <c r="B15" s="19">
        <f>KA17</f>
        <v>2.3954889461931561</v>
      </c>
      <c r="C15" s="19">
        <f>KA31</f>
        <v>2.4247022260247797</v>
      </c>
      <c r="D15" s="19">
        <f>KA44</f>
        <v>2.3954889461931561</v>
      </c>
      <c r="E15" s="19">
        <f t="shared" si="0"/>
        <v>2.4052267061370305</v>
      </c>
      <c r="F15" s="19">
        <f t="shared" si="1"/>
        <v>1.6866294974699741E-2</v>
      </c>
      <c r="G15" s="19">
        <f>_xlfn.T.TEST(B2:D2,B15:D15,2,1)</f>
        <v>4.0804773125305086E-5</v>
      </c>
      <c r="H15" s="19"/>
      <c r="I15" s="19"/>
      <c r="J15" s="6"/>
      <c r="K15" s="6"/>
      <c r="L15" s="6"/>
      <c r="M15" s="6"/>
      <c r="N15" s="7"/>
      <c r="O15" s="9" t="s">
        <v>59</v>
      </c>
      <c r="P15" s="9" t="s">
        <v>60</v>
      </c>
      <c r="Q15" s="9" t="s">
        <v>61</v>
      </c>
      <c r="R15" s="7"/>
      <c r="S15" s="7"/>
      <c r="T15" s="7"/>
      <c r="U15" s="7"/>
      <c r="V15" s="9" t="s">
        <v>62</v>
      </c>
      <c r="W15" s="7"/>
      <c r="X15" s="7"/>
      <c r="Y15" s="7"/>
      <c r="Z15" s="6"/>
      <c r="AA15" s="6"/>
      <c r="AB15" s="6"/>
      <c r="AC15" s="6"/>
      <c r="AD15" s="6"/>
      <c r="AE15" s="6"/>
      <c r="AF15" s="7"/>
      <c r="AG15" s="9" t="s">
        <v>59</v>
      </c>
      <c r="AH15" s="9" t="s">
        <v>60</v>
      </c>
      <c r="AI15" s="9" t="s">
        <v>61</v>
      </c>
      <c r="AJ15" s="7"/>
      <c r="AK15" s="7"/>
      <c r="AL15" s="7"/>
      <c r="AM15" s="7"/>
      <c r="AN15" s="9" t="s">
        <v>62</v>
      </c>
      <c r="AO15" s="7"/>
      <c r="AP15" s="7"/>
      <c r="AQ15" s="7"/>
      <c r="AR15" s="6"/>
      <c r="AS15" s="6"/>
      <c r="AV15" s="6"/>
      <c r="AW15" s="6"/>
      <c r="AX15" s="6"/>
      <c r="AY15" s="6"/>
      <c r="AZ15" s="7"/>
      <c r="BA15" s="9" t="s">
        <v>59</v>
      </c>
      <c r="BB15" s="9" t="s">
        <v>60</v>
      </c>
      <c r="BC15" s="9" t="s">
        <v>61</v>
      </c>
      <c r="BD15" s="7"/>
      <c r="BE15" s="7"/>
      <c r="BF15" s="7"/>
      <c r="BG15" s="7"/>
      <c r="BH15" s="9" t="s">
        <v>62</v>
      </c>
      <c r="BI15" s="7"/>
      <c r="BJ15" s="7"/>
      <c r="BK15" s="7"/>
      <c r="BL15" s="6"/>
      <c r="BM15" s="6"/>
      <c r="BP15" s="6"/>
      <c r="BQ15" s="6"/>
      <c r="BR15" s="6"/>
      <c r="BS15" s="6"/>
      <c r="BT15" s="7"/>
      <c r="BU15" s="9" t="s">
        <v>59</v>
      </c>
      <c r="BV15" s="9" t="s">
        <v>60</v>
      </c>
      <c r="BW15" s="9" t="s">
        <v>61</v>
      </c>
      <c r="BX15" s="7"/>
      <c r="BY15" s="7"/>
      <c r="BZ15" s="7"/>
      <c r="CA15" s="7"/>
      <c r="CB15" s="9" t="s">
        <v>62</v>
      </c>
      <c r="CC15" s="7"/>
      <c r="CD15" s="7"/>
      <c r="CE15" s="7"/>
      <c r="CF15" s="6"/>
      <c r="CG15" s="6"/>
      <c r="CJ15" s="6"/>
      <c r="CK15" s="6"/>
      <c r="CL15" s="6"/>
      <c r="CM15" s="6"/>
      <c r="CN15" s="7"/>
      <c r="CO15" s="9" t="s">
        <v>59</v>
      </c>
      <c r="CP15" s="9" t="s">
        <v>60</v>
      </c>
      <c r="CQ15" s="9" t="s">
        <v>61</v>
      </c>
      <c r="CR15" s="7"/>
      <c r="CS15" s="7"/>
      <c r="CT15" s="7"/>
      <c r="CU15" s="7"/>
      <c r="CV15" s="9" t="s">
        <v>62</v>
      </c>
      <c r="CW15" s="7"/>
      <c r="CX15" s="7"/>
      <c r="CY15" s="7"/>
      <c r="CZ15" s="6"/>
      <c r="DA15" s="6"/>
      <c r="DD15" s="6"/>
      <c r="DE15" s="6"/>
      <c r="DF15" s="6"/>
      <c r="DG15" s="6"/>
      <c r="DH15" s="7"/>
      <c r="DI15" s="9" t="s">
        <v>59</v>
      </c>
      <c r="DJ15" s="9" t="s">
        <v>60</v>
      </c>
      <c r="DK15" s="9" t="s">
        <v>61</v>
      </c>
      <c r="DL15" s="7"/>
      <c r="DM15" s="7"/>
      <c r="DN15" s="7"/>
      <c r="DO15" s="7"/>
      <c r="DP15" s="9" t="s">
        <v>62</v>
      </c>
      <c r="DQ15" s="7"/>
      <c r="DR15" s="7"/>
      <c r="DS15" s="7"/>
      <c r="DT15" s="6"/>
      <c r="DU15" s="6"/>
      <c r="DX15" s="6"/>
      <c r="DY15" s="6"/>
      <c r="DZ15" s="6"/>
      <c r="EA15" s="6"/>
      <c r="EB15" s="7"/>
      <c r="EC15" s="9" t="s">
        <v>59</v>
      </c>
      <c r="ED15" s="9" t="s">
        <v>60</v>
      </c>
      <c r="EE15" s="9" t="s">
        <v>61</v>
      </c>
      <c r="EF15" s="7"/>
      <c r="EG15" s="7"/>
      <c r="EH15" s="7"/>
      <c r="EI15" s="7"/>
      <c r="EJ15" s="9" t="s">
        <v>62</v>
      </c>
      <c r="EK15" s="7"/>
      <c r="EL15" s="7"/>
      <c r="EM15" s="7"/>
      <c r="EN15" s="6"/>
      <c r="EO15" s="6"/>
      <c r="ES15" s="6"/>
      <c r="ET15" s="6"/>
      <c r="EU15" s="6"/>
      <c r="EV15" s="6"/>
      <c r="EW15" s="7"/>
      <c r="EX15" s="9" t="s">
        <v>59</v>
      </c>
      <c r="EY15" s="9" t="s">
        <v>60</v>
      </c>
      <c r="EZ15" s="9" t="s">
        <v>61</v>
      </c>
      <c r="FA15" s="7"/>
      <c r="FB15" s="7"/>
      <c r="FC15" s="7"/>
      <c r="FD15" s="7"/>
      <c r="FE15" s="9" t="s">
        <v>62</v>
      </c>
      <c r="FF15" s="7"/>
      <c r="FG15" s="7"/>
      <c r="FH15" s="7"/>
      <c r="FI15" s="6"/>
      <c r="FJ15" s="6"/>
      <c r="FN15" s="6"/>
      <c r="FO15" s="6"/>
      <c r="FP15" s="6"/>
      <c r="FQ15" s="6"/>
      <c r="FR15" s="7"/>
      <c r="FS15" s="9" t="s">
        <v>59</v>
      </c>
      <c r="FT15" s="9" t="s">
        <v>60</v>
      </c>
      <c r="FU15" s="9" t="s">
        <v>61</v>
      </c>
      <c r="FV15" s="7"/>
      <c r="FW15" s="7"/>
      <c r="FX15" s="7"/>
      <c r="FY15" s="7"/>
      <c r="FZ15" s="9" t="s">
        <v>62</v>
      </c>
      <c r="GA15" s="7"/>
      <c r="GB15" s="7"/>
      <c r="GC15" s="7"/>
      <c r="GD15" s="6"/>
      <c r="GE15" s="6"/>
      <c r="GI15" s="6"/>
      <c r="GJ15" s="6"/>
      <c r="GK15" s="6"/>
      <c r="GL15" s="6"/>
      <c r="GM15" s="7"/>
      <c r="GN15" s="9" t="s">
        <v>59</v>
      </c>
      <c r="GO15" s="9" t="s">
        <v>60</v>
      </c>
      <c r="GP15" s="9" t="s">
        <v>61</v>
      </c>
      <c r="GQ15" s="7"/>
      <c r="GR15" s="7"/>
      <c r="GS15" s="7"/>
      <c r="GT15" s="7"/>
      <c r="GU15" s="9" t="s">
        <v>62</v>
      </c>
      <c r="GV15" s="7"/>
      <c r="GW15" s="7"/>
      <c r="GX15" s="7"/>
      <c r="GY15" s="6"/>
      <c r="GZ15" s="6"/>
      <c r="HD15" s="6"/>
      <c r="HE15" s="6"/>
      <c r="HF15" s="6"/>
      <c r="HG15" s="6"/>
      <c r="HH15" s="7"/>
      <c r="HI15" s="9" t="s">
        <v>59</v>
      </c>
      <c r="HJ15" s="9" t="s">
        <v>60</v>
      </c>
      <c r="HK15" s="9" t="s">
        <v>61</v>
      </c>
      <c r="HL15" s="7"/>
      <c r="HM15" s="7"/>
      <c r="HN15" s="7"/>
      <c r="HO15" s="7"/>
      <c r="HP15" s="9" t="s">
        <v>62</v>
      </c>
      <c r="HQ15" s="7"/>
      <c r="HR15" s="7"/>
      <c r="HS15" s="7"/>
      <c r="HT15" s="6"/>
      <c r="HU15" s="6"/>
      <c r="HY15" s="6"/>
      <c r="HZ15" s="6"/>
      <c r="IA15" s="6"/>
      <c r="IB15" s="6"/>
      <c r="IC15" s="7"/>
      <c r="ID15" s="9" t="s">
        <v>59</v>
      </c>
      <c r="IE15" s="9" t="s">
        <v>60</v>
      </c>
      <c r="IF15" s="9" t="s">
        <v>61</v>
      </c>
      <c r="IG15" s="7"/>
      <c r="IH15" s="7"/>
      <c r="II15" s="7"/>
      <c r="IJ15" s="7"/>
      <c r="IK15" s="9" t="s">
        <v>62</v>
      </c>
      <c r="IL15" s="7"/>
      <c r="IM15" s="7"/>
      <c r="IN15" s="7"/>
      <c r="IO15" s="6"/>
      <c r="IP15" s="6"/>
      <c r="IT15" s="6"/>
      <c r="IU15" s="6"/>
      <c r="IV15" s="6"/>
      <c r="IW15" s="6"/>
      <c r="IX15" s="7"/>
      <c r="IY15" s="9" t="s">
        <v>59</v>
      </c>
      <c r="IZ15" s="9" t="s">
        <v>60</v>
      </c>
      <c r="JA15" s="9" t="s">
        <v>61</v>
      </c>
      <c r="JB15" s="7"/>
      <c r="JC15" s="7"/>
      <c r="JD15" s="7"/>
      <c r="JE15" s="7"/>
      <c r="JF15" s="9" t="s">
        <v>62</v>
      </c>
      <c r="JG15" s="7"/>
      <c r="JH15" s="7"/>
      <c r="JI15" s="7"/>
      <c r="JJ15" s="6"/>
      <c r="JK15" s="6"/>
      <c r="JO15" s="6"/>
      <c r="JP15" s="6"/>
      <c r="JQ15" s="6"/>
      <c r="JR15" s="6"/>
      <c r="JS15" s="7"/>
      <c r="JT15" s="9" t="s">
        <v>59</v>
      </c>
      <c r="JU15" s="9" t="s">
        <v>60</v>
      </c>
      <c r="JV15" s="9" t="s">
        <v>61</v>
      </c>
      <c r="JW15" s="7"/>
      <c r="JX15" s="7"/>
      <c r="JY15" s="7"/>
      <c r="JZ15" s="7"/>
      <c r="KA15" s="9" t="s">
        <v>62</v>
      </c>
      <c r="KB15" s="7"/>
      <c r="KC15" s="7"/>
      <c r="KD15" s="7"/>
      <c r="KE15" s="6"/>
      <c r="KF15" s="6"/>
      <c r="KI15" s="6"/>
      <c r="KJ15" s="6"/>
      <c r="KK15" s="6"/>
      <c r="KL15" s="6"/>
      <c r="KM15" s="7"/>
      <c r="KN15" s="9" t="s">
        <v>59</v>
      </c>
      <c r="KO15" s="9" t="s">
        <v>60</v>
      </c>
      <c r="KP15" s="9" t="s">
        <v>61</v>
      </c>
      <c r="KQ15" s="7"/>
      <c r="KR15" s="7"/>
      <c r="KS15" s="7"/>
      <c r="KT15" s="7"/>
      <c r="KU15" s="9" t="s">
        <v>62</v>
      </c>
      <c r="KV15" s="7"/>
      <c r="KW15" s="7"/>
      <c r="KX15" s="7"/>
      <c r="KY15" s="6"/>
      <c r="KZ15" s="6"/>
      <c r="LC15" s="6"/>
      <c r="LD15" s="6"/>
      <c r="LE15" s="6"/>
      <c r="LF15" s="6"/>
      <c r="LG15" s="7"/>
      <c r="LH15" s="9" t="s">
        <v>59</v>
      </c>
      <c r="LI15" s="9" t="s">
        <v>60</v>
      </c>
      <c r="LJ15" s="9" t="s">
        <v>61</v>
      </c>
      <c r="LK15" s="7"/>
      <c r="LL15" s="7"/>
      <c r="LM15" s="7"/>
      <c r="LN15" s="7"/>
      <c r="LO15" s="9" t="s">
        <v>62</v>
      </c>
      <c r="LP15" s="7"/>
      <c r="LQ15" s="7"/>
      <c r="LR15" s="7"/>
      <c r="LS15" s="6"/>
      <c r="LT15" s="6"/>
      <c r="LW15" s="6"/>
      <c r="LX15" s="6"/>
      <c r="LY15" s="6"/>
      <c r="LZ15" s="6"/>
      <c r="MA15" s="7"/>
      <c r="MB15" s="9" t="s">
        <v>59</v>
      </c>
      <c r="MC15" s="9" t="s">
        <v>60</v>
      </c>
      <c r="MD15" s="9" t="s">
        <v>61</v>
      </c>
      <c r="ME15" s="7"/>
      <c r="MF15" s="7"/>
      <c r="MG15" s="7"/>
      <c r="MH15" s="7"/>
      <c r="MI15" s="9" t="s">
        <v>62</v>
      </c>
      <c r="MJ15" s="7"/>
      <c r="MK15" s="7"/>
      <c r="ML15" s="7"/>
      <c r="MM15" s="6"/>
      <c r="MN15" s="6"/>
    </row>
    <row r="16" spans="1:352" ht="15.75" x14ac:dyDescent="0.25">
      <c r="A16" s="19" t="s">
        <v>31</v>
      </c>
      <c r="B16" s="19">
        <f>KU17</f>
        <v>2.5253899306744527</v>
      </c>
      <c r="C16" s="19">
        <f>KU31</f>
        <v>2.4071800109929544</v>
      </c>
      <c r="D16" s="19">
        <f>KU44</f>
        <v>2.4071800109929544</v>
      </c>
      <c r="E16" s="19">
        <f t="shared" si="0"/>
        <v>2.4465833175534537</v>
      </c>
      <c r="F16" s="19">
        <f t="shared" si="1"/>
        <v>6.8248528948997078E-2</v>
      </c>
      <c r="G16" s="19">
        <f>_xlfn.T.TEST(B2:D2,B16:D16,2,1)</f>
        <v>7.7047832370553005E-4</v>
      </c>
      <c r="H16" s="19"/>
      <c r="I16" s="19"/>
      <c r="J16" s="6"/>
      <c r="K16" s="6"/>
      <c r="L16" s="6"/>
      <c r="M16" s="6"/>
      <c r="N16" s="11" t="s">
        <v>34</v>
      </c>
      <c r="O16" s="11" t="s">
        <v>63</v>
      </c>
      <c r="P16" s="11" t="s">
        <v>64</v>
      </c>
      <c r="Q16" s="11" t="s">
        <v>65</v>
      </c>
      <c r="R16" s="11" t="s">
        <v>48</v>
      </c>
      <c r="S16" s="11" t="s">
        <v>66</v>
      </c>
      <c r="T16" s="11" t="s">
        <v>67</v>
      </c>
      <c r="U16" s="11" t="s">
        <v>68</v>
      </c>
      <c r="V16" s="11" t="s">
        <v>69</v>
      </c>
      <c r="W16" s="7"/>
      <c r="X16" s="7"/>
      <c r="Y16" s="7"/>
      <c r="Z16" s="6"/>
      <c r="AA16" s="6"/>
      <c r="AB16" s="6"/>
      <c r="AC16" s="6"/>
      <c r="AD16" s="6"/>
      <c r="AE16" s="6"/>
      <c r="AF16" s="11" t="s">
        <v>34</v>
      </c>
      <c r="AG16" s="11" t="s">
        <v>63</v>
      </c>
      <c r="AH16" s="11" t="s">
        <v>64</v>
      </c>
      <c r="AI16" s="11" t="s">
        <v>65</v>
      </c>
      <c r="AJ16" s="11" t="s">
        <v>48</v>
      </c>
      <c r="AK16" s="11" t="s">
        <v>66</v>
      </c>
      <c r="AL16" s="11" t="s">
        <v>67</v>
      </c>
      <c r="AM16" s="11" t="s">
        <v>68</v>
      </c>
      <c r="AN16" s="11" t="s">
        <v>69</v>
      </c>
      <c r="AO16" s="7"/>
      <c r="AP16" s="7"/>
      <c r="AQ16" s="7"/>
      <c r="AR16" s="6"/>
      <c r="AS16" s="6"/>
      <c r="AV16" s="6"/>
      <c r="AW16" s="6"/>
      <c r="AX16" s="6"/>
      <c r="AY16" s="6"/>
      <c r="AZ16" s="11" t="s">
        <v>34</v>
      </c>
      <c r="BA16" s="11" t="s">
        <v>63</v>
      </c>
      <c r="BB16" s="11" t="s">
        <v>64</v>
      </c>
      <c r="BC16" s="11" t="s">
        <v>65</v>
      </c>
      <c r="BD16" s="11" t="s">
        <v>48</v>
      </c>
      <c r="BE16" s="11" t="s">
        <v>66</v>
      </c>
      <c r="BF16" s="11" t="s">
        <v>67</v>
      </c>
      <c r="BG16" s="11" t="s">
        <v>68</v>
      </c>
      <c r="BH16" s="11" t="s">
        <v>69</v>
      </c>
      <c r="BI16" s="7"/>
      <c r="BJ16" s="7"/>
      <c r="BK16" s="7"/>
      <c r="BL16" s="6"/>
      <c r="BM16" s="6"/>
      <c r="BP16" s="6"/>
      <c r="BQ16" s="6"/>
      <c r="BR16" s="6"/>
      <c r="BS16" s="6"/>
      <c r="BT16" s="11" t="s">
        <v>34</v>
      </c>
      <c r="BU16" s="11" t="s">
        <v>63</v>
      </c>
      <c r="BV16" s="11" t="s">
        <v>64</v>
      </c>
      <c r="BW16" s="11" t="s">
        <v>65</v>
      </c>
      <c r="BX16" s="11" t="s">
        <v>48</v>
      </c>
      <c r="BY16" s="11" t="s">
        <v>66</v>
      </c>
      <c r="BZ16" s="11" t="s">
        <v>67</v>
      </c>
      <c r="CA16" s="11" t="s">
        <v>68</v>
      </c>
      <c r="CB16" s="11" t="s">
        <v>69</v>
      </c>
      <c r="CC16" s="7"/>
      <c r="CD16" s="7"/>
      <c r="CE16" s="7"/>
      <c r="CF16" s="6"/>
      <c r="CG16" s="6"/>
      <c r="CJ16" s="6"/>
      <c r="CK16" s="6"/>
      <c r="CL16" s="6"/>
      <c r="CM16" s="6"/>
      <c r="CN16" s="11" t="s">
        <v>34</v>
      </c>
      <c r="CO16" s="11" t="s">
        <v>63</v>
      </c>
      <c r="CP16" s="11" t="s">
        <v>64</v>
      </c>
      <c r="CQ16" s="11" t="s">
        <v>65</v>
      </c>
      <c r="CR16" s="11" t="s">
        <v>48</v>
      </c>
      <c r="CS16" s="11" t="s">
        <v>66</v>
      </c>
      <c r="CT16" s="11" t="s">
        <v>67</v>
      </c>
      <c r="CU16" s="11" t="s">
        <v>68</v>
      </c>
      <c r="CV16" s="11" t="s">
        <v>69</v>
      </c>
      <c r="CW16" s="7"/>
      <c r="CX16" s="7"/>
      <c r="CY16" s="7"/>
      <c r="CZ16" s="6"/>
      <c r="DA16" s="6"/>
      <c r="DD16" s="6"/>
      <c r="DE16" s="6"/>
      <c r="DF16" s="6"/>
      <c r="DG16" s="6"/>
      <c r="DH16" s="11" t="s">
        <v>34</v>
      </c>
      <c r="DI16" s="11" t="s">
        <v>63</v>
      </c>
      <c r="DJ16" s="11" t="s">
        <v>64</v>
      </c>
      <c r="DK16" s="11" t="s">
        <v>65</v>
      </c>
      <c r="DL16" s="11" t="s">
        <v>48</v>
      </c>
      <c r="DM16" s="11" t="s">
        <v>66</v>
      </c>
      <c r="DN16" s="11" t="s">
        <v>67</v>
      </c>
      <c r="DO16" s="11" t="s">
        <v>68</v>
      </c>
      <c r="DP16" s="11" t="s">
        <v>69</v>
      </c>
      <c r="DQ16" s="7"/>
      <c r="DR16" s="7"/>
      <c r="DS16" s="7"/>
      <c r="DT16" s="6"/>
      <c r="DU16" s="6"/>
      <c r="DX16" s="6"/>
      <c r="DY16" s="6"/>
      <c r="DZ16" s="6"/>
      <c r="EA16" s="6"/>
      <c r="EB16" s="11" t="s">
        <v>34</v>
      </c>
      <c r="EC16" s="11" t="s">
        <v>63</v>
      </c>
      <c r="ED16" s="11" t="s">
        <v>64</v>
      </c>
      <c r="EE16" s="11" t="s">
        <v>65</v>
      </c>
      <c r="EF16" s="11" t="s">
        <v>48</v>
      </c>
      <c r="EG16" s="11" t="s">
        <v>66</v>
      </c>
      <c r="EH16" s="11" t="s">
        <v>67</v>
      </c>
      <c r="EI16" s="11" t="s">
        <v>68</v>
      </c>
      <c r="EJ16" s="11" t="s">
        <v>69</v>
      </c>
      <c r="EK16" s="7"/>
      <c r="EL16" s="7"/>
      <c r="EM16" s="7"/>
      <c r="EN16" s="6"/>
      <c r="EO16" s="6"/>
      <c r="ES16" s="6"/>
      <c r="ET16" s="6"/>
      <c r="EU16" s="6"/>
      <c r="EV16" s="6"/>
      <c r="EW16" s="11" t="s">
        <v>34</v>
      </c>
      <c r="EX16" s="11" t="s">
        <v>63</v>
      </c>
      <c r="EY16" s="11" t="s">
        <v>64</v>
      </c>
      <c r="EZ16" s="11" t="s">
        <v>65</v>
      </c>
      <c r="FA16" s="11" t="s">
        <v>48</v>
      </c>
      <c r="FB16" s="11" t="s">
        <v>66</v>
      </c>
      <c r="FC16" s="11" t="s">
        <v>67</v>
      </c>
      <c r="FD16" s="11" t="s">
        <v>68</v>
      </c>
      <c r="FE16" s="11" t="s">
        <v>69</v>
      </c>
      <c r="FF16" s="7"/>
      <c r="FG16" s="7"/>
      <c r="FH16" s="7"/>
      <c r="FI16" s="6"/>
      <c r="FJ16" s="6"/>
      <c r="FN16" s="6"/>
      <c r="FO16" s="6"/>
      <c r="FP16" s="6"/>
      <c r="FQ16" s="6"/>
      <c r="FR16" s="11" t="s">
        <v>34</v>
      </c>
      <c r="FS16" s="11" t="s">
        <v>63</v>
      </c>
      <c r="FT16" s="11" t="s">
        <v>64</v>
      </c>
      <c r="FU16" s="11" t="s">
        <v>65</v>
      </c>
      <c r="FV16" s="11" t="s">
        <v>48</v>
      </c>
      <c r="FW16" s="11" t="s">
        <v>66</v>
      </c>
      <c r="FX16" s="11" t="s">
        <v>67</v>
      </c>
      <c r="FY16" s="11" t="s">
        <v>68</v>
      </c>
      <c r="FZ16" s="11" t="s">
        <v>69</v>
      </c>
      <c r="GA16" s="7"/>
      <c r="GB16" s="7"/>
      <c r="GC16" s="7"/>
      <c r="GD16" s="6"/>
      <c r="GE16" s="6"/>
      <c r="GI16" s="6"/>
      <c r="GJ16" s="6"/>
      <c r="GK16" s="6"/>
      <c r="GL16" s="6"/>
      <c r="GM16" s="11" t="s">
        <v>34</v>
      </c>
      <c r="GN16" s="11" t="s">
        <v>63</v>
      </c>
      <c r="GO16" s="11" t="s">
        <v>64</v>
      </c>
      <c r="GP16" s="11" t="s">
        <v>65</v>
      </c>
      <c r="GQ16" s="11" t="s">
        <v>48</v>
      </c>
      <c r="GR16" s="11" t="s">
        <v>66</v>
      </c>
      <c r="GS16" s="11" t="s">
        <v>67</v>
      </c>
      <c r="GT16" s="11" t="s">
        <v>68</v>
      </c>
      <c r="GU16" s="11" t="s">
        <v>69</v>
      </c>
      <c r="GV16" s="7"/>
      <c r="GW16" s="7"/>
      <c r="GX16" s="7"/>
      <c r="GY16" s="6"/>
      <c r="GZ16" s="6"/>
      <c r="HD16" s="6"/>
      <c r="HE16" s="6"/>
      <c r="HF16" s="6"/>
      <c r="HG16" s="6"/>
      <c r="HH16" s="11" t="s">
        <v>34</v>
      </c>
      <c r="HI16" s="11" t="s">
        <v>63</v>
      </c>
      <c r="HJ16" s="11" t="s">
        <v>64</v>
      </c>
      <c r="HK16" s="11" t="s">
        <v>65</v>
      </c>
      <c r="HL16" s="11" t="s">
        <v>48</v>
      </c>
      <c r="HM16" s="11" t="s">
        <v>66</v>
      </c>
      <c r="HN16" s="11" t="s">
        <v>67</v>
      </c>
      <c r="HO16" s="11" t="s">
        <v>68</v>
      </c>
      <c r="HP16" s="11" t="s">
        <v>69</v>
      </c>
      <c r="HQ16" s="7"/>
      <c r="HR16" s="7"/>
      <c r="HS16" s="7"/>
      <c r="HT16" s="6"/>
      <c r="HU16" s="6"/>
      <c r="HY16" s="6"/>
      <c r="HZ16" s="6"/>
      <c r="IA16" s="6"/>
      <c r="IB16" s="6"/>
      <c r="IC16" s="11" t="s">
        <v>34</v>
      </c>
      <c r="ID16" s="11" t="s">
        <v>63</v>
      </c>
      <c r="IE16" s="11" t="s">
        <v>64</v>
      </c>
      <c r="IF16" s="11" t="s">
        <v>65</v>
      </c>
      <c r="IG16" s="11" t="s">
        <v>48</v>
      </c>
      <c r="IH16" s="11" t="s">
        <v>66</v>
      </c>
      <c r="II16" s="11" t="s">
        <v>67</v>
      </c>
      <c r="IJ16" s="11" t="s">
        <v>68</v>
      </c>
      <c r="IK16" s="11" t="s">
        <v>69</v>
      </c>
      <c r="IL16" s="7"/>
      <c r="IM16" s="7"/>
      <c r="IN16" s="7"/>
      <c r="IO16" s="6"/>
      <c r="IP16" s="6"/>
      <c r="IT16" s="6"/>
      <c r="IU16" s="6"/>
      <c r="IV16" s="6"/>
      <c r="IW16" s="6"/>
      <c r="IX16" s="11" t="s">
        <v>34</v>
      </c>
      <c r="IY16" s="11" t="s">
        <v>63</v>
      </c>
      <c r="IZ16" s="11" t="s">
        <v>64</v>
      </c>
      <c r="JA16" s="11" t="s">
        <v>65</v>
      </c>
      <c r="JB16" s="11" t="s">
        <v>48</v>
      </c>
      <c r="JC16" s="11" t="s">
        <v>66</v>
      </c>
      <c r="JD16" s="11" t="s">
        <v>67</v>
      </c>
      <c r="JE16" s="11" t="s">
        <v>68</v>
      </c>
      <c r="JF16" s="11" t="s">
        <v>69</v>
      </c>
      <c r="JG16" s="7"/>
      <c r="JH16" s="7"/>
      <c r="JI16" s="7"/>
      <c r="JJ16" s="6"/>
      <c r="JK16" s="6"/>
      <c r="JO16" s="6"/>
      <c r="JP16" s="6"/>
      <c r="JQ16" s="6"/>
      <c r="JR16" s="6"/>
      <c r="JS16" s="11" t="s">
        <v>34</v>
      </c>
      <c r="JT16" s="11" t="s">
        <v>63</v>
      </c>
      <c r="JU16" s="11" t="s">
        <v>64</v>
      </c>
      <c r="JV16" s="11" t="s">
        <v>65</v>
      </c>
      <c r="JW16" s="11" t="s">
        <v>48</v>
      </c>
      <c r="JX16" s="11" t="s">
        <v>66</v>
      </c>
      <c r="JY16" s="11" t="s">
        <v>67</v>
      </c>
      <c r="JZ16" s="11" t="s">
        <v>68</v>
      </c>
      <c r="KA16" s="11" t="s">
        <v>69</v>
      </c>
      <c r="KB16" s="7"/>
      <c r="KC16" s="7"/>
      <c r="KD16" s="7"/>
      <c r="KE16" s="6"/>
      <c r="KF16" s="6"/>
      <c r="KI16" s="6"/>
      <c r="KJ16" s="6"/>
      <c r="KK16" s="6"/>
      <c r="KL16" s="6"/>
      <c r="KM16" s="11" t="s">
        <v>34</v>
      </c>
      <c r="KN16" s="11" t="s">
        <v>63</v>
      </c>
      <c r="KO16" s="11" t="s">
        <v>64</v>
      </c>
      <c r="KP16" s="11" t="s">
        <v>65</v>
      </c>
      <c r="KQ16" s="11" t="s">
        <v>48</v>
      </c>
      <c r="KR16" s="11" t="s">
        <v>66</v>
      </c>
      <c r="KS16" s="11" t="s">
        <v>67</v>
      </c>
      <c r="KT16" s="11" t="s">
        <v>68</v>
      </c>
      <c r="KU16" s="11" t="s">
        <v>69</v>
      </c>
      <c r="KV16" s="7"/>
      <c r="KW16" s="7"/>
      <c r="KX16" s="7"/>
      <c r="KY16" s="6"/>
      <c r="KZ16" s="6"/>
      <c r="LC16" s="6"/>
      <c r="LD16" s="6"/>
      <c r="LE16" s="6"/>
      <c r="LF16" s="6"/>
      <c r="LG16" s="11" t="s">
        <v>34</v>
      </c>
      <c r="LH16" s="11" t="s">
        <v>63</v>
      </c>
      <c r="LI16" s="11" t="s">
        <v>64</v>
      </c>
      <c r="LJ16" s="11" t="s">
        <v>65</v>
      </c>
      <c r="LK16" s="11" t="s">
        <v>48</v>
      </c>
      <c r="LL16" s="11" t="s">
        <v>66</v>
      </c>
      <c r="LM16" s="11" t="s">
        <v>67</v>
      </c>
      <c r="LN16" s="11" t="s">
        <v>68</v>
      </c>
      <c r="LO16" s="11" t="s">
        <v>69</v>
      </c>
      <c r="LP16" s="7"/>
      <c r="LQ16" s="7"/>
      <c r="LR16" s="7"/>
      <c r="LS16" s="6"/>
      <c r="LT16" s="6"/>
      <c r="LW16" s="6"/>
      <c r="LX16" s="6"/>
      <c r="LY16" s="6"/>
      <c r="LZ16" s="6"/>
      <c r="MA16" s="11" t="s">
        <v>34</v>
      </c>
      <c r="MB16" s="11" t="s">
        <v>63</v>
      </c>
      <c r="MC16" s="11" t="s">
        <v>64</v>
      </c>
      <c r="MD16" s="11" t="s">
        <v>65</v>
      </c>
      <c r="ME16" s="11" t="s">
        <v>48</v>
      </c>
      <c r="MF16" s="11" t="s">
        <v>66</v>
      </c>
      <c r="MG16" s="11" t="s">
        <v>67</v>
      </c>
      <c r="MH16" s="11" t="s">
        <v>68</v>
      </c>
      <c r="MI16" s="11" t="s">
        <v>69</v>
      </c>
      <c r="MJ16" s="7"/>
      <c r="MK16" s="7"/>
      <c r="ML16" s="7"/>
      <c r="MM16" s="6"/>
      <c r="MN16" s="6"/>
    </row>
    <row r="17" spans="1:352" ht="15.75" x14ac:dyDescent="0.25">
      <c r="A17" s="19" t="s">
        <v>32</v>
      </c>
      <c r="B17" s="19">
        <f>LO17</f>
        <v>2.6804040540037959</v>
      </c>
      <c r="C17" s="19">
        <f>LO31</f>
        <v>2.646589428668463</v>
      </c>
      <c r="D17" s="19">
        <f>LO44</f>
        <v>2.6713526187967576</v>
      </c>
      <c r="E17" s="19">
        <f t="shared" si="0"/>
        <v>2.6661153671563391</v>
      </c>
      <c r="F17" s="19">
        <f t="shared" si="1"/>
        <v>1.7505108545822712E-2</v>
      </c>
      <c r="G17" s="19">
        <f>_xlfn.T.TEST(B2:D2,B17:D17,2,1)</f>
        <v>8.4086014765438866E-5</v>
      </c>
      <c r="H17" s="19"/>
      <c r="I17" s="19"/>
      <c r="J17" s="6"/>
      <c r="K17" s="6"/>
      <c r="L17" s="6"/>
      <c r="M17" s="6"/>
      <c r="N17" s="7" t="s">
        <v>70</v>
      </c>
      <c r="O17" s="7">
        <v>5.0000000000000001E-4</v>
      </c>
      <c r="P17" s="7">
        <f>K7-L7</f>
        <v>4.3999999999999995</v>
      </c>
      <c r="Q17" s="7">
        <f>O17*P17*1000</f>
        <v>2.1999999999999997</v>
      </c>
      <c r="R17" s="12">
        <f>O9</f>
        <v>2.0299999999999998</v>
      </c>
      <c r="S17" s="14">
        <f>R9/24</f>
        <v>1.6598842669953366</v>
      </c>
      <c r="T17" s="7">
        <v>3</v>
      </c>
      <c r="U17" s="16">
        <f>((R17*S17)/0.693147)*(1-2^(-T17/S17))</f>
        <v>3.4723257651598263</v>
      </c>
      <c r="V17" s="17">
        <f>Q17/U17</f>
        <v>0.63358110637949805</v>
      </c>
      <c r="W17" s="17" t="s">
        <v>71</v>
      </c>
      <c r="X17" s="7"/>
      <c r="Y17" s="7"/>
      <c r="Z17" s="6"/>
      <c r="AA17" s="6"/>
      <c r="AB17" s="6"/>
      <c r="AC17" s="6"/>
      <c r="AD17" s="6"/>
      <c r="AE17" s="6"/>
      <c r="AF17" s="7" t="s">
        <v>70</v>
      </c>
      <c r="AG17" s="7">
        <v>5.0000000000000001E-4</v>
      </c>
      <c r="AH17" s="7">
        <f>AC7-AD7</f>
        <v>5.0999999999999996</v>
      </c>
      <c r="AI17" s="7">
        <f>AG17*AH17*1000</f>
        <v>2.5499999999999998</v>
      </c>
      <c r="AJ17" s="12">
        <f>AG9</f>
        <v>1.93</v>
      </c>
      <c r="AK17" s="14">
        <f>AJ9/24</f>
        <v>10.392263283717561</v>
      </c>
      <c r="AL17" s="7">
        <v>3</v>
      </c>
      <c r="AM17" s="16">
        <f>((AJ17*AK17)/0.693147)*(1-2^(-AL17/AK17))</f>
        <v>5.2475047129990369</v>
      </c>
      <c r="AN17" s="17">
        <f>AI17/AM17</f>
        <v>0.48594525197532068</v>
      </c>
      <c r="AO17" s="17" t="s">
        <v>71</v>
      </c>
      <c r="AP17" s="7"/>
      <c r="AQ17" s="7"/>
      <c r="AR17" s="6"/>
      <c r="AS17" s="6"/>
      <c r="AV17" s="6"/>
      <c r="AW17" s="6"/>
      <c r="AX17" s="6"/>
      <c r="AY17" s="6"/>
      <c r="AZ17" s="7" t="s">
        <v>70</v>
      </c>
      <c r="BA17" s="7">
        <v>5.0000000000000001E-4</v>
      </c>
      <c r="BB17" s="7">
        <f>AW7-AX7</f>
        <v>1.2999999999999989</v>
      </c>
      <c r="BC17" s="7">
        <f>BA17*BB17*1000</f>
        <v>0.64999999999999947</v>
      </c>
      <c r="BD17" s="12">
        <f>BA9</f>
        <v>1.82</v>
      </c>
      <c r="BE17" s="14">
        <f>BD9/24</f>
        <v>3.3043949185571981</v>
      </c>
      <c r="BF17" s="7">
        <v>3</v>
      </c>
      <c r="BG17" s="16">
        <f>((BD17*BE17)/0.693147)*(1-2^(-BF17/BE17))</f>
        <v>4.0521500933764685</v>
      </c>
      <c r="BH17" s="17">
        <f>BC17/BG17</f>
        <v>0.16040866824318067</v>
      </c>
      <c r="BI17" s="17" t="s">
        <v>71</v>
      </c>
      <c r="BJ17" s="7"/>
      <c r="BK17" s="7"/>
      <c r="BL17" s="6"/>
      <c r="BM17" s="6"/>
      <c r="BP17" s="6"/>
      <c r="BQ17" s="6"/>
      <c r="BR17" s="6"/>
      <c r="BS17" s="6"/>
      <c r="BT17" s="7" t="s">
        <v>70</v>
      </c>
      <c r="BU17" s="7">
        <v>5.0000000000000001E-4</v>
      </c>
      <c r="BV17" s="7">
        <f>BQ7-BR7</f>
        <v>1.6999999999999993</v>
      </c>
      <c r="BW17" s="7">
        <f>BU17*BV17*1000</f>
        <v>0.84999999999999964</v>
      </c>
      <c r="BX17" s="12">
        <f>BU9</f>
        <v>6</v>
      </c>
      <c r="BY17" s="14">
        <f>BX9/24</f>
        <v>0.81649764211944376</v>
      </c>
      <c r="BZ17" s="7">
        <v>3</v>
      </c>
      <c r="CA17" s="16">
        <f>((BX17*BY17)/0.693147)*(1-2^(-BZ17/BY17))</f>
        <v>6.5141044553615952</v>
      </c>
      <c r="CB17" s="17">
        <f>BW17/CA17</f>
        <v>0.13048608689416794</v>
      </c>
      <c r="CC17" s="17" t="s">
        <v>71</v>
      </c>
      <c r="CD17" s="7"/>
      <c r="CE17" s="7"/>
      <c r="CF17" s="6"/>
      <c r="CG17" s="6"/>
      <c r="CJ17" s="6"/>
      <c r="CK17" s="6"/>
      <c r="CL17" s="6"/>
      <c r="CM17" s="6"/>
      <c r="CN17" s="7" t="s">
        <v>70</v>
      </c>
      <c r="CO17" s="7">
        <v>5.0000000000000001E-4</v>
      </c>
      <c r="CP17" s="7">
        <f>CK7-CL7</f>
        <v>1.4000000000000004</v>
      </c>
      <c r="CQ17" s="7">
        <f>CO17*CP17*1000</f>
        <v>0.70000000000000018</v>
      </c>
      <c r="CR17" s="12">
        <f>CO9</f>
        <v>0.67</v>
      </c>
      <c r="CS17" s="14">
        <f>CR9/24</f>
        <v>2.6875901090569259</v>
      </c>
      <c r="CT17" s="7">
        <v>2</v>
      </c>
      <c r="CU17" s="16">
        <f>((CR17*CS17)/0.693147)*(1-2^(-CT17/CS17))</f>
        <v>1.0468909617229392</v>
      </c>
      <c r="CV17" s="17">
        <f>CQ17/CU17</f>
        <v>0.66864652155174109</v>
      </c>
      <c r="CW17" s="17" t="s">
        <v>71</v>
      </c>
      <c r="CX17" s="7"/>
      <c r="CY17" s="7"/>
      <c r="CZ17" s="6"/>
      <c r="DA17" s="6"/>
      <c r="DD17" s="6"/>
      <c r="DE17" s="6"/>
      <c r="DF17" s="6"/>
      <c r="DG17" s="6"/>
      <c r="DH17" s="7" t="s">
        <v>70</v>
      </c>
      <c r="DI17" s="7">
        <v>5.0000000000000001E-4</v>
      </c>
      <c r="DJ17" s="7">
        <f>DE7-DF7</f>
        <v>3.2</v>
      </c>
      <c r="DK17" s="7">
        <f>DI17*DJ17*1000</f>
        <v>1.6</v>
      </c>
      <c r="DL17" s="12">
        <f>DI9</f>
        <v>2.4500000000000002</v>
      </c>
      <c r="DM17" s="14">
        <f>DL9/24</f>
        <v>2.0600427171061453</v>
      </c>
      <c r="DN17" s="7">
        <v>2</v>
      </c>
      <c r="DO17" s="16">
        <f>((DL17*DM17)/0.693147)*(1-2^(-DN17/DM17))</f>
        <v>3.5664170234126025</v>
      </c>
      <c r="DP17" s="17">
        <f>DK17/DO17</f>
        <v>0.44862953196342864</v>
      </c>
      <c r="DQ17" s="17" t="s">
        <v>71</v>
      </c>
      <c r="DR17" s="7"/>
      <c r="DS17" s="7"/>
      <c r="DT17" s="6"/>
      <c r="DU17" s="6"/>
      <c r="DX17" s="6"/>
      <c r="DY17" s="6"/>
      <c r="DZ17" s="6"/>
      <c r="EA17" s="6"/>
      <c r="EB17" s="7" t="s">
        <v>70</v>
      </c>
      <c r="EC17" s="7">
        <v>5.0000000000000001E-4</v>
      </c>
      <c r="ED17" s="7">
        <f>DY7-DZ7</f>
        <v>1.8000000000000007</v>
      </c>
      <c r="EE17" s="7">
        <f>EC17*ED17*1000</f>
        <v>0.90000000000000036</v>
      </c>
      <c r="EF17" s="12">
        <f>EC9</f>
        <v>1.93</v>
      </c>
      <c r="EG17" s="14">
        <f>EF9/24</f>
        <v>1.7524706598504247</v>
      </c>
      <c r="EH17" s="7">
        <v>2</v>
      </c>
      <c r="EI17" s="16">
        <f>((EF17*EG17)/0.693147)*(1-2^(-EH17/EG17))</f>
        <v>2.6673368652568619</v>
      </c>
      <c r="EJ17" s="17">
        <f>EE17/EI17</f>
        <v>0.33741519930341879</v>
      </c>
      <c r="EK17" s="17" t="s">
        <v>71</v>
      </c>
      <c r="EL17" s="7"/>
      <c r="EM17" s="7"/>
      <c r="EN17" s="6"/>
      <c r="EO17" s="6"/>
      <c r="ES17" s="6"/>
      <c r="ET17" s="6"/>
      <c r="EU17" s="6"/>
      <c r="EV17" s="6"/>
      <c r="EW17" s="7" t="s">
        <v>70</v>
      </c>
      <c r="EX17" s="7">
        <v>5.0000000000000001E-4</v>
      </c>
      <c r="EY17" s="7">
        <f>ET7-EU7</f>
        <v>6.8000000000000007</v>
      </c>
      <c r="EZ17" s="7">
        <f>EX17*EY17*1000</f>
        <v>3.4000000000000004</v>
      </c>
      <c r="FA17" s="12">
        <f>EX9</f>
        <v>1.89</v>
      </c>
      <c r="FB17" s="14">
        <f>FA9/24</f>
        <v>1.4715400705740118</v>
      </c>
      <c r="FC17" s="7">
        <v>3</v>
      </c>
      <c r="FD17" s="16">
        <f>((FA17*FB17)/0.693147)*(1-2^(-FC17/FB17))</f>
        <v>3.0358672848917139</v>
      </c>
      <c r="FE17" s="17">
        <f>EZ17/FD17</f>
        <v>1.1199435551482859</v>
      </c>
      <c r="FF17" s="17" t="s">
        <v>71</v>
      </c>
      <c r="FG17" s="7"/>
      <c r="FH17" s="7"/>
      <c r="FI17" s="6"/>
      <c r="FJ17" s="6"/>
      <c r="FN17" s="6"/>
      <c r="FO17" s="6"/>
      <c r="FP17" s="6"/>
      <c r="FQ17" s="6"/>
      <c r="FR17" s="7" t="s">
        <v>70</v>
      </c>
      <c r="FS17" s="7">
        <v>5.0000000000000001E-4</v>
      </c>
      <c r="FT17" s="7">
        <f>FO7-FP7</f>
        <v>6.7000000000000011</v>
      </c>
      <c r="FU17" s="7">
        <f>FS17*FT17*1000</f>
        <v>3.3500000000000005</v>
      </c>
      <c r="FV17" s="12">
        <f>FS9</f>
        <v>1.19</v>
      </c>
      <c r="FW17" s="14">
        <f>FV9/24</f>
        <v>2.8934159089139384</v>
      </c>
      <c r="FX17" s="7">
        <v>3</v>
      </c>
      <c r="FY17" s="16">
        <f>((FV17*FW17)/0.693147)*(1-2^(-FX17/FW17))</f>
        <v>2.5463339009438148</v>
      </c>
      <c r="FZ17" s="17">
        <f>FU17/FY17</f>
        <v>1.3156169341178319</v>
      </c>
      <c r="GA17" s="17" t="s">
        <v>71</v>
      </c>
      <c r="GB17" s="7"/>
      <c r="GC17" s="7"/>
      <c r="GD17" s="6"/>
      <c r="GE17" s="6"/>
      <c r="GI17" s="6"/>
      <c r="GJ17" s="6"/>
      <c r="GK17" s="6"/>
      <c r="GL17" s="6"/>
      <c r="GM17" s="7" t="s">
        <v>70</v>
      </c>
      <c r="GN17" s="7">
        <v>5.0000000000000001E-4</v>
      </c>
      <c r="GO17" s="7">
        <f>GJ7-GK7</f>
        <v>7.4</v>
      </c>
      <c r="GP17" s="7">
        <f>GN17*GO17*1000</f>
        <v>3.7</v>
      </c>
      <c r="GQ17" s="12">
        <f>GN9</f>
        <v>1.7</v>
      </c>
      <c r="GR17" s="14">
        <f>GQ9/24</f>
        <v>1.6443506041469107</v>
      </c>
      <c r="GS17" s="7">
        <v>3</v>
      </c>
      <c r="GT17" s="16">
        <f>((GQ17*GR17)/0.693147)*(1-2^(-GS17/GR17))</f>
        <v>2.8942024376636284</v>
      </c>
      <c r="GU17" s="17">
        <f>GP17/GT17</f>
        <v>1.278417830021199</v>
      </c>
      <c r="GV17" s="17" t="s">
        <v>71</v>
      </c>
      <c r="GW17" s="7"/>
      <c r="GX17" s="7"/>
      <c r="GY17" s="6"/>
      <c r="GZ17" s="6"/>
      <c r="HD17" s="6"/>
      <c r="HE17" s="6"/>
      <c r="HF17" s="6"/>
      <c r="HG17" s="6"/>
      <c r="HH17" s="7" t="s">
        <v>70</v>
      </c>
      <c r="HI17" s="7">
        <v>5.0000000000000001E-4</v>
      </c>
      <c r="HJ17" s="7">
        <f>HE7-HF7</f>
        <v>6.2</v>
      </c>
      <c r="HK17" s="7">
        <f>HI17*HJ17*1000</f>
        <v>3.1000000000000005</v>
      </c>
      <c r="HL17" s="12">
        <f>HI9</f>
        <v>0.87</v>
      </c>
      <c r="HM17" s="14">
        <f>HL9/24</f>
        <v>1.8342021019664572</v>
      </c>
      <c r="HN17" s="7">
        <v>3</v>
      </c>
      <c r="HO17" s="16">
        <f>((HL17*HM17)/0.693147)*(1-2^(-HN17/HM17))</f>
        <v>1.5612550298280301</v>
      </c>
      <c r="HP17" s="17">
        <f>HK17/HO17</f>
        <v>1.9855820738918362</v>
      </c>
      <c r="HQ17" s="17" t="s">
        <v>71</v>
      </c>
      <c r="HR17" s="7"/>
      <c r="HS17" s="7"/>
      <c r="HT17" s="6"/>
      <c r="HU17" s="6"/>
      <c r="HY17" s="6"/>
      <c r="HZ17" s="6"/>
      <c r="IA17" s="6"/>
      <c r="IB17" s="6"/>
      <c r="IC17" s="7" t="s">
        <v>70</v>
      </c>
      <c r="ID17" s="7">
        <v>5.0000000000000001E-4</v>
      </c>
      <c r="IE17" s="7">
        <f>HZ7-IA7</f>
        <v>8.3000000000000007</v>
      </c>
      <c r="IF17" s="7">
        <f>ID17*IE17*1000</f>
        <v>4.1500000000000004</v>
      </c>
      <c r="IG17" s="12">
        <f>ID9</f>
        <v>1.5</v>
      </c>
      <c r="IH17" s="14">
        <f>IG9/24</f>
        <v>1.2618595071429148</v>
      </c>
      <c r="II17" s="7">
        <v>2</v>
      </c>
      <c r="IJ17" s="16">
        <f>((IG17*IH17)/0.693147)*(1-2^(-II17/IH17))</f>
        <v>1.820478927475579</v>
      </c>
      <c r="IK17" s="17">
        <f>IF17/IJ17</f>
        <v>2.2796199051612867</v>
      </c>
      <c r="IL17" s="17" t="s">
        <v>71</v>
      </c>
      <c r="IM17" s="7"/>
      <c r="IN17" s="7"/>
      <c r="IO17" s="6"/>
      <c r="IP17" s="6"/>
      <c r="IT17" s="6"/>
      <c r="IU17" s="6"/>
      <c r="IV17" s="6"/>
      <c r="IW17" s="6"/>
      <c r="IX17" s="7" t="s">
        <v>70</v>
      </c>
      <c r="IY17" s="7">
        <v>5.0000000000000001E-4</v>
      </c>
      <c r="IZ17" s="7">
        <f>IU7-IV7</f>
        <v>9.6</v>
      </c>
      <c r="JA17" s="7">
        <f>IY17*IZ17*1000</f>
        <v>4.8</v>
      </c>
      <c r="JB17" s="12">
        <f>IY9</f>
        <v>1.65</v>
      </c>
      <c r="JC17" s="14">
        <f>JB9/24</f>
        <v>1.5129415947320604</v>
      </c>
      <c r="JD17" s="7">
        <v>2</v>
      </c>
      <c r="JE17" s="16">
        <f>((JB17*JC17)/0.693147)*(1-2^(-JD17/JC17))</f>
        <v>2.1608867654115786</v>
      </c>
      <c r="JF17" s="17">
        <f>JA17/JE17</f>
        <v>2.221310286513674</v>
      </c>
      <c r="JG17" s="17" t="s">
        <v>71</v>
      </c>
      <c r="JH17" s="7"/>
      <c r="JI17" s="7"/>
      <c r="JJ17" s="6"/>
      <c r="JK17" s="6"/>
      <c r="JO17" s="6"/>
      <c r="JP17" s="6"/>
      <c r="JQ17" s="6"/>
      <c r="JR17" s="6"/>
      <c r="JS17" s="7" t="s">
        <v>70</v>
      </c>
      <c r="JT17" s="7">
        <v>5.0000000000000001E-4</v>
      </c>
      <c r="JU17" s="7">
        <f>JP7-JQ7</f>
        <v>8.1999999999999993</v>
      </c>
      <c r="JV17" s="7">
        <f>JT17*JU17*1000</f>
        <v>4.0999999999999996</v>
      </c>
      <c r="JW17" s="12">
        <f>JT9</f>
        <v>1.35</v>
      </c>
      <c r="JX17" s="14">
        <f>JW9/24</f>
        <v>1.3957129489116327</v>
      </c>
      <c r="JY17" s="7">
        <v>2</v>
      </c>
      <c r="JZ17" s="16">
        <f>((JW17*JX17)/0.693147)*(1-2^(-JY17/JX17))</f>
        <v>1.7115503732612103</v>
      </c>
      <c r="KA17" s="17">
        <f>JV17/JZ17</f>
        <v>2.3954889461931561</v>
      </c>
      <c r="KB17" s="17" t="s">
        <v>71</v>
      </c>
      <c r="KC17" s="7"/>
      <c r="KD17" s="7"/>
      <c r="KE17" s="6"/>
      <c r="KF17" s="6"/>
      <c r="KI17" s="6"/>
      <c r="KJ17" s="6"/>
      <c r="KK17" s="6"/>
      <c r="KL17" s="6"/>
      <c r="KM17" s="7" t="s">
        <v>70</v>
      </c>
      <c r="KN17" s="7">
        <v>5.0000000000000001E-4</v>
      </c>
      <c r="KO17" s="7">
        <f>KJ7-KK7</f>
        <v>10.5</v>
      </c>
      <c r="KP17" s="7">
        <f>KN17*KO17*1000</f>
        <v>5.25</v>
      </c>
      <c r="KQ17" s="12">
        <f>KN9</f>
        <v>1.56</v>
      </c>
      <c r="KR17" s="14">
        <f>KQ9/24</f>
        <v>1.5834881383771151</v>
      </c>
      <c r="KS17" s="7">
        <v>2</v>
      </c>
      <c r="KT17" s="16">
        <f>((KQ17*KR17)/0.693147)*(1-2^(-KS17/KR17))</f>
        <v>2.0788868824696269</v>
      </c>
      <c r="KU17" s="17">
        <f>KP17/KT17</f>
        <v>2.5253899306744527</v>
      </c>
      <c r="KV17" s="17" t="s">
        <v>71</v>
      </c>
      <c r="KW17" s="7"/>
      <c r="KX17" s="7"/>
      <c r="KY17" s="6"/>
      <c r="KZ17" s="6"/>
      <c r="LC17" s="6"/>
      <c r="LD17" s="6"/>
      <c r="LE17" s="6"/>
      <c r="LF17" s="6"/>
      <c r="LG17" s="7" t="s">
        <v>70</v>
      </c>
      <c r="LH17" s="7">
        <v>5.0000000000000001E-4</v>
      </c>
      <c r="LI17" s="7">
        <f>LD7-LE7</f>
        <v>10.799999999999999</v>
      </c>
      <c r="LJ17" s="7">
        <f>LH17*LI17*1000</f>
        <v>5.3999999999999995</v>
      </c>
      <c r="LK17" s="12">
        <f>LH9</f>
        <v>0.85</v>
      </c>
      <c r="LL17" s="14">
        <f>LK9/24</f>
        <v>4.2316028576374443</v>
      </c>
      <c r="LM17" s="7">
        <v>3</v>
      </c>
      <c r="LN17" s="16">
        <f>((LK17*LL17)/0.693147)*(1-2^(-LM17/LL17))</f>
        <v>2.0146216358439935</v>
      </c>
      <c r="LO17" s="17">
        <f>LJ17/LN17</f>
        <v>2.6804040540037959</v>
      </c>
      <c r="LP17" s="17" t="s">
        <v>71</v>
      </c>
      <c r="LQ17" s="7"/>
      <c r="LR17" s="7"/>
      <c r="LS17" s="6"/>
      <c r="LT17" s="6"/>
      <c r="LW17" s="6"/>
      <c r="LX17" s="6"/>
      <c r="LY17" s="6"/>
      <c r="LZ17" s="6"/>
      <c r="MA17" s="7" t="s">
        <v>70</v>
      </c>
      <c r="MB17" s="7">
        <v>5.0000000000000001E-4</v>
      </c>
      <c r="MC17" s="7">
        <f>LX7-LY7</f>
        <v>4.5000000000000009</v>
      </c>
      <c r="MD17" s="7">
        <f>MB17*MC17*1000</f>
        <v>2.2500000000000009</v>
      </c>
      <c r="ME17" s="12">
        <f>MB9</f>
        <v>0.52500000000000002</v>
      </c>
      <c r="MF17" s="14">
        <f>ME9/24</f>
        <v>1.0488278691005704</v>
      </c>
      <c r="MG17" s="7">
        <v>2</v>
      </c>
      <c r="MH17" s="16">
        <f>((ME17*MF17)/0.693147)*(1-2^(-MG17/MF17))</f>
        <v>0.58255857646894471</v>
      </c>
      <c r="MI17" s="17">
        <f>MD17/MH17</f>
        <v>3.8622725522949106</v>
      </c>
      <c r="MJ17" s="17" t="s">
        <v>71</v>
      </c>
      <c r="MK17" s="7"/>
      <c r="ML17" s="7"/>
      <c r="MM17" s="6"/>
      <c r="MN17" s="6"/>
    </row>
    <row r="18" spans="1:352" ht="15.75" x14ac:dyDescent="0.25">
      <c r="A18" s="19" t="s">
        <v>33</v>
      </c>
      <c r="B18" s="19">
        <f>MI17</f>
        <v>3.8622725522949106</v>
      </c>
      <c r="C18" s="19">
        <f>MI31</f>
        <v>3.986346165766752</v>
      </c>
      <c r="D18" s="19">
        <f>MI44</f>
        <v>3.9589291229706736</v>
      </c>
      <c r="E18" s="19">
        <f t="shared" si="0"/>
        <v>3.9358492803441121</v>
      </c>
      <c r="F18" s="19">
        <f t="shared" si="1"/>
        <v>6.5177256322586266E-2</v>
      </c>
      <c r="G18" s="19">
        <f>_xlfn.T.TEST(B2:D2,B18:D18,2,1)</f>
        <v>7.2771286567565235E-5</v>
      </c>
      <c r="H18" s="19"/>
      <c r="I18" s="19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</row>
    <row r="19" spans="1:352" ht="15.75" x14ac:dyDescent="0.25">
      <c r="J19" s="6"/>
      <c r="K19" s="6"/>
      <c r="L19" s="6"/>
      <c r="M19" s="6" t="s">
        <v>38</v>
      </c>
      <c r="N19" s="8" t="s">
        <v>43</v>
      </c>
      <c r="O19" s="8" t="s">
        <v>44</v>
      </c>
      <c r="P19" s="8"/>
      <c r="Q19" s="7"/>
      <c r="R19" s="7"/>
      <c r="S19" s="7"/>
      <c r="T19" s="7"/>
      <c r="U19" s="7"/>
      <c r="V19" s="7"/>
      <c r="W19" s="7"/>
      <c r="X19" s="7"/>
      <c r="Y19" s="7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</row>
    <row r="20" spans="1:352" ht="15.75" x14ac:dyDescent="0.25">
      <c r="A20" s="18" t="s">
        <v>77</v>
      </c>
      <c r="J20" s="6"/>
      <c r="K20" s="6"/>
      <c r="L20" s="6"/>
      <c r="M20" s="6"/>
      <c r="N20" s="7"/>
      <c r="O20" s="9" t="s">
        <v>45</v>
      </c>
      <c r="P20" s="10" t="s">
        <v>46</v>
      </c>
      <c r="Q20" s="7"/>
      <c r="R20" s="9" t="s">
        <v>47</v>
      </c>
      <c r="S20" s="7"/>
      <c r="T20" s="7"/>
      <c r="U20" s="7"/>
      <c r="V20" s="7"/>
      <c r="W20" s="7"/>
      <c r="X20" s="7"/>
      <c r="Y20" s="7"/>
      <c r="Z20" s="6"/>
      <c r="AA20" s="6"/>
      <c r="AB20" s="6"/>
      <c r="AC20" s="6"/>
      <c r="AD20" s="6"/>
      <c r="AE20" s="6" t="s">
        <v>38</v>
      </c>
      <c r="AF20" s="8" t="s">
        <v>43</v>
      </c>
      <c r="AG20" s="8" t="s">
        <v>44</v>
      </c>
      <c r="AH20" s="8"/>
      <c r="AI20" s="7"/>
      <c r="AJ20" s="7"/>
      <c r="AK20" s="7"/>
      <c r="AL20" s="7"/>
      <c r="AM20" s="7"/>
      <c r="AN20" s="7"/>
      <c r="AO20" s="7"/>
      <c r="AP20" s="7"/>
      <c r="AQ20" s="7"/>
      <c r="AR20" s="6"/>
      <c r="AS20" s="6"/>
      <c r="AV20" s="6"/>
      <c r="AW20" s="6"/>
      <c r="AX20" s="6"/>
      <c r="AY20" s="6" t="s">
        <v>38</v>
      </c>
      <c r="AZ20" s="8" t="s">
        <v>43</v>
      </c>
      <c r="BA20" s="8" t="s">
        <v>44</v>
      </c>
      <c r="BB20" s="8"/>
      <c r="BC20" s="7"/>
      <c r="BD20" s="7"/>
      <c r="BE20" s="7"/>
      <c r="BF20" s="7"/>
      <c r="BG20" s="7"/>
      <c r="BH20" s="7"/>
      <c r="BI20" s="7"/>
      <c r="BJ20" s="7"/>
      <c r="BK20" s="7"/>
      <c r="BL20" s="6"/>
      <c r="BM20" s="6"/>
      <c r="BP20" s="6"/>
      <c r="BQ20" s="6"/>
      <c r="BR20" s="6"/>
      <c r="BS20" s="6" t="s">
        <v>38</v>
      </c>
      <c r="BT20" s="8" t="s">
        <v>43</v>
      </c>
      <c r="BU20" s="8" t="s">
        <v>44</v>
      </c>
      <c r="BV20" s="8"/>
      <c r="BW20" s="7"/>
      <c r="BX20" s="7"/>
      <c r="BY20" s="7"/>
      <c r="BZ20" s="7"/>
      <c r="CA20" s="7"/>
      <c r="CB20" s="7"/>
      <c r="CC20" s="7"/>
      <c r="CD20" s="7"/>
      <c r="CE20" s="7"/>
      <c r="CF20" s="6"/>
      <c r="CG20" s="6"/>
      <c r="CJ20" s="6"/>
      <c r="CK20" s="6"/>
      <c r="CL20" s="6"/>
      <c r="CM20" s="6" t="s">
        <v>38</v>
      </c>
      <c r="CN20" s="8" t="s">
        <v>43</v>
      </c>
      <c r="CO20" s="8" t="s">
        <v>44</v>
      </c>
      <c r="CP20" s="8"/>
      <c r="CQ20" s="7"/>
      <c r="CR20" s="7"/>
      <c r="CS20" s="7"/>
      <c r="CT20" s="7"/>
      <c r="CU20" s="7"/>
      <c r="CV20" s="7"/>
      <c r="CW20" s="7"/>
      <c r="CX20" s="7"/>
      <c r="CY20" s="7"/>
      <c r="CZ20" s="6"/>
      <c r="DA20" s="6"/>
      <c r="DD20" s="6"/>
      <c r="DE20" s="6"/>
      <c r="DF20" s="6"/>
      <c r="DG20" s="6" t="s">
        <v>38</v>
      </c>
      <c r="DH20" s="8" t="s">
        <v>43</v>
      </c>
      <c r="DI20" s="8" t="s">
        <v>44</v>
      </c>
      <c r="DJ20" s="8"/>
      <c r="DK20" s="7"/>
      <c r="DL20" s="7"/>
      <c r="DM20" s="7"/>
      <c r="DN20" s="7"/>
      <c r="DO20" s="7"/>
      <c r="DP20" s="7"/>
      <c r="DQ20" s="7"/>
      <c r="DR20" s="7"/>
      <c r="DS20" s="7"/>
      <c r="DT20" s="6"/>
      <c r="DU20" s="6"/>
      <c r="DX20" s="6"/>
      <c r="DY20" s="6"/>
      <c r="DZ20" s="6"/>
      <c r="EA20" s="6" t="s">
        <v>38</v>
      </c>
      <c r="EB20" s="8" t="s">
        <v>43</v>
      </c>
      <c r="EC20" s="8" t="s">
        <v>44</v>
      </c>
      <c r="ED20" s="8"/>
      <c r="EE20" s="7"/>
      <c r="EF20" s="7"/>
      <c r="EG20" s="7"/>
      <c r="EH20" s="7"/>
      <c r="EI20" s="7"/>
      <c r="EJ20" s="7"/>
      <c r="EK20" s="7"/>
      <c r="EL20" s="7"/>
      <c r="EM20" s="7"/>
      <c r="EN20" s="6"/>
      <c r="EO20" s="6"/>
      <c r="ES20" s="6"/>
      <c r="ET20" s="6"/>
      <c r="EU20" s="6"/>
      <c r="EV20" s="6" t="s">
        <v>38</v>
      </c>
      <c r="EW20" s="8" t="s">
        <v>43</v>
      </c>
      <c r="EX20" s="8" t="s">
        <v>44</v>
      </c>
      <c r="EY20" s="8"/>
      <c r="EZ20" s="7"/>
      <c r="FA20" s="7"/>
      <c r="FB20" s="7"/>
      <c r="FC20" s="7"/>
      <c r="FD20" s="7"/>
      <c r="FE20" s="7"/>
      <c r="FF20" s="7"/>
      <c r="FG20" s="7"/>
      <c r="FH20" s="7"/>
      <c r="FI20" s="6"/>
      <c r="FJ20" s="6"/>
      <c r="FN20" s="6"/>
      <c r="FO20" s="6"/>
      <c r="FP20" s="6"/>
      <c r="FQ20" s="6" t="s">
        <v>38</v>
      </c>
      <c r="FR20" s="8" t="s">
        <v>43</v>
      </c>
      <c r="FS20" s="8" t="s">
        <v>44</v>
      </c>
      <c r="FT20" s="8"/>
      <c r="FU20" s="7"/>
      <c r="FV20" s="7"/>
      <c r="FW20" s="7"/>
      <c r="FX20" s="7"/>
      <c r="FY20" s="7"/>
      <c r="FZ20" s="7"/>
      <c r="GA20" s="7"/>
      <c r="GB20" s="7"/>
      <c r="GC20" s="7"/>
      <c r="GD20" s="6"/>
      <c r="GE20" s="6"/>
      <c r="GI20" s="6"/>
      <c r="GJ20" s="6"/>
      <c r="GK20" s="6"/>
      <c r="GL20" s="6" t="s">
        <v>38</v>
      </c>
      <c r="GM20" s="8" t="s">
        <v>43</v>
      </c>
      <c r="GN20" s="8" t="s">
        <v>44</v>
      </c>
      <c r="GO20" s="8"/>
      <c r="GP20" s="7"/>
      <c r="GQ20" s="7"/>
      <c r="GR20" s="7"/>
      <c r="GS20" s="7"/>
      <c r="GT20" s="7"/>
      <c r="GU20" s="7"/>
      <c r="GV20" s="7"/>
      <c r="GW20" s="7"/>
      <c r="GX20" s="7"/>
      <c r="GY20" s="6"/>
      <c r="GZ20" s="6"/>
      <c r="HD20" s="6"/>
      <c r="HE20" s="6"/>
      <c r="HF20" s="6"/>
      <c r="HG20" s="6" t="s">
        <v>38</v>
      </c>
      <c r="HH20" s="8" t="s">
        <v>43</v>
      </c>
      <c r="HI20" s="8" t="s">
        <v>44</v>
      </c>
      <c r="HJ20" s="8"/>
      <c r="HK20" s="7"/>
      <c r="HL20" s="7"/>
      <c r="HM20" s="7"/>
      <c r="HN20" s="7"/>
      <c r="HO20" s="7"/>
      <c r="HP20" s="7"/>
      <c r="HQ20" s="7"/>
      <c r="HR20" s="7"/>
      <c r="HS20" s="7"/>
      <c r="HT20" s="6"/>
      <c r="HU20" s="6"/>
      <c r="HY20" s="6"/>
      <c r="HZ20" s="6"/>
      <c r="IA20" s="6"/>
      <c r="IB20" s="6" t="s">
        <v>38</v>
      </c>
      <c r="IC20" s="8" t="s">
        <v>43</v>
      </c>
      <c r="ID20" s="8" t="s">
        <v>44</v>
      </c>
      <c r="IE20" s="8"/>
      <c r="IF20" s="7"/>
      <c r="IG20" s="7"/>
      <c r="IH20" s="7"/>
      <c r="II20" s="7"/>
      <c r="IJ20" s="7"/>
      <c r="IK20" s="7"/>
      <c r="IL20" s="7"/>
      <c r="IM20" s="7"/>
      <c r="IN20" s="7"/>
      <c r="IO20" s="6"/>
      <c r="IP20" s="6"/>
      <c r="IT20" s="6"/>
      <c r="IU20" s="6"/>
      <c r="IV20" s="6"/>
      <c r="IW20" s="6" t="s">
        <v>38</v>
      </c>
      <c r="IX20" s="8" t="s">
        <v>43</v>
      </c>
      <c r="IY20" s="8" t="s">
        <v>44</v>
      </c>
      <c r="IZ20" s="8"/>
      <c r="JA20" s="7"/>
      <c r="JB20" s="7"/>
      <c r="JC20" s="7"/>
      <c r="JD20" s="7"/>
      <c r="JE20" s="7"/>
      <c r="JF20" s="7"/>
      <c r="JG20" s="7"/>
      <c r="JH20" s="7"/>
      <c r="JI20" s="7"/>
      <c r="JJ20" s="6"/>
      <c r="JK20" s="6"/>
      <c r="JO20" s="6"/>
      <c r="JP20" s="6"/>
      <c r="JQ20" s="6"/>
      <c r="JR20" s="6" t="s">
        <v>38</v>
      </c>
      <c r="JS20" s="8" t="s">
        <v>43</v>
      </c>
      <c r="JT20" s="8" t="s">
        <v>44</v>
      </c>
      <c r="JU20" s="8"/>
      <c r="JV20" s="7"/>
      <c r="JW20" s="7"/>
      <c r="JX20" s="7"/>
      <c r="JY20" s="7"/>
      <c r="JZ20" s="7"/>
      <c r="KA20" s="7"/>
      <c r="KB20" s="7"/>
      <c r="KC20" s="7"/>
      <c r="KD20" s="7"/>
      <c r="KE20" s="6"/>
      <c r="KF20" s="6"/>
      <c r="KI20" s="6"/>
      <c r="KJ20" s="6"/>
      <c r="KK20" s="6"/>
      <c r="KL20" s="6" t="s">
        <v>38</v>
      </c>
      <c r="KM20" s="8" t="s">
        <v>43</v>
      </c>
      <c r="KN20" s="8" t="s">
        <v>44</v>
      </c>
      <c r="KO20" s="8"/>
      <c r="KP20" s="7"/>
      <c r="KQ20" s="7"/>
      <c r="KR20" s="7"/>
      <c r="KS20" s="7"/>
      <c r="KT20" s="7"/>
      <c r="KU20" s="7"/>
      <c r="KV20" s="7"/>
      <c r="KW20" s="7"/>
      <c r="KX20" s="7"/>
      <c r="KY20" s="6"/>
      <c r="KZ20" s="6"/>
      <c r="LC20" s="6"/>
      <c r="LD20" s="6"/>
      <c r="LE20" s="6"/>
      <c r="LF20" s="6" t="s">
        <v>38</v>
      </c>
      <c r="LG20" s="8" t="s">
        <v>43</v>
      </c>
      <c r="LH20" s="8" t="s">
        <v>44</v>
      </c>
      <c r="LI20" s="8"/>
      <c r="LJ20" s="7"/>
      <c r="LK20" s="7"/>
      <c r="LL20" s="7"/>
      <c r="LM20" s="7"/>
      <c r="LN20" s="7"/>
      <c r="LO20" s="7"/>
      <c r="LP20" s="7"/>
      <c r="LQ20" s="7"/>
      <c r="LR20" s="7"/>
      <c r="LS20" s="6"/>
      <c r="LT20" s="6"/>
      <c r="LW20" s="6"/>
      <c r="LX20" s="6"/>
      <c r="LY20" s="6"/>
      <c r="LZ20" s="6" t="s">
        <v>38</v>
      </c>
      <c r="MA20" s="8" t="s">
        <v>43</v>
      </c>
      <c r="MB20" s="8" t="s">
        <v>44</v>
      </c>
      <c r="MC20" s="8"/>
      <c r="MD20" s="7"/>
      <c r="ME20" s="7"/>
      <c r="MF20" s="7"/>
      <c r="MG20" s="7"/>
      <c r="MH20" s="7"/>
      <c r="MI20" s="7"/>
      <c r="MJ20" s="7"/>
      <c r="MK20" s="7"/>
      <c r="ML20" s="7"/>
      <c r="MM20" s="6"/>
      <c r="MN20" s="6"/>
    </row>
    <row r="21" spans="1:352" ht="15.75" x14ac:dyDescent="0.25">
      <c r="J21" s="6"/>
      <c r="K21" s="6"/>
      <c r="L21" s="6"/>
      <c r="M21" s="6"/>
      <c r="N21" s="11" t="s">
        <v>34</v>
      </c>
      <c r="O21" s="11" t="s">
        <v>48</v>
      </c>
      <c r="P21" s="11" t="s">
        <v>49</v>
      </c>
      <c r="Q21" s="11" t="s">
        <v>50</v>
      </c>
      <c r="R21" s="11" t="s">
        <v>51</v>
      </c>
      <c r="S21" s="7"/>
      <c r="T21" s="7"/>
      <c r="U21" s="7"/>
      <c r="V21" s="7"/>
      <c r="W21" s="7"/>
      <c r="X21" s="7"/>
      <c r="Y21" s="7"/>
      <c r="Z21" s="6"/>
      <c r="AA21" s="6"/>
      <c r="AB21" s="6"/>
      <c r="AC21" s="6"/>
      <c r="AD21" s="6"/>
      <c r="AE21" s="6"/>
      <c r="AF21" s="7"/>
      <c r="AG21" s="9" t="s">
        <v>45</v>
      </c>
      <c r="AH21" s="10" t="s">
        <v>46</v>
      </c>
      <c r="AI21" s="7"/>
      <c r="AJ21" s="9" t="s">
        <v>47</v>
      </c>
      <c r="AK21" s="7"/>
      <c r="AL21" s="7"/>
      <c r="AM21" s="7"/>
      <c r="AN21" s="7"/>
      <c r="AO21" s="7"/>
      <c r="AP21" s="7"/>
      <c r="AQ21" s="7"/>
      <c r="AR21" s="6"/>
      <c r="AS21" s="6"/>
      <c r="AV21" s="6"/>
      <c r="AW21" s="6"/>
      <c r="AX21" s="6"/>
      <c r="AY21" s="6"/>
      <c r="AZ21" s="7"/>
      <c r="BA21" s="9" t="s">
        <v>45</v>
      </c>
      <c r="BB21" s="10" t="s">
        <v>46</v>
      </c>
      <c r="BC21" s="7"/>
      <c r="BD21" s="9" t="s">
        <v>47</v>
      </c>
      <c r="BE21" s="7"/>
      <c r="BF21" s="7"/>
      <c r="BG21" s="7"/>
      <c r="BH21" s="7"/>
      <c r="BI21" s="7"/>
      <c r="BJ21" s="7"/>
      <c r="BK21" s="7"/>
      <c r="BL21" s="6"/>
      <c r="BM21" s="6"/>
      <c r="BP21" s="6"/>
      <c r="BQ21" s="6"/>
      <c r="BR21" s="6"/>
      <c r="BS21" s="6"/>
      <c r="BT21" s="7"/>
      <c r="BU21" s="9" t="s">
        <v>45</v>
      </c>
      <c r="BV21" s="10" t="s">
        <v>46</v>
      </c>
      <c r="BW21" s="7"/>
      <c r="BX21" s="9" t="s">
        <v>47</v>
      </c>
      <c r="BY21" s="7"/>
      <c r="BZ21" s="7"/>
      <c r="CA21" s="7"/>
      <c r="CB21" s="7"/>
      <c r="CC21" s="7"/>
      <c r="CD21" s="7"/>
      <c r="CE21" s="7"/>
      <c r="CF21" s="6"/>
      <c r="CG21" s="6"/>
      <c r="CJ21" s="6"/>
      <c r="CK21" s="6"/>
      <c r="CL21" s="6"/>
      <c r="CM21" s="6"/>
      <c r="CN21" s="7"/>
      <c r="CO21" s="9" t="s">
        <v>45</v>
      </c>
      <c r="CP21" s="10" t="s">
        <v>46</v>
      </c>
      <c r="CQ21" s="7"/>
      <c r="CR21" s="9" t="s">
        <v>47</v>
      </c>
      <c r="CS21" s="7"/>
      <c r="CT21" s="7"/>
      <c r="CU21" s="7"/>
      <c r="CV21" s="7"/>
      <c r="CW21" s="7"/>
      <c r="CX21" s="7"/>
      <c r="CY21" s="7"/>
      <c r="CZ21" s="6"/>
      <c r="DA21" s="6"/>
      <c r="DD21" s="6"/>
      <c r="DE21" s="6"/>
      <c r="DF21" s="6"/>
      <c r="DG21" s="6"/>
      <c r="DH21" s="7"/>
      <c r="DI21" s="9" t="s">
        <v>45</v>
      </c>
      <c r="DJ21" s="10" t="s">
        <v>46</v>
      </c>
      <c r="DK21" s="7"/>
      <c r="DL21" s="9" t="s">
        <v>47</v>
      </c>
      <c r="DM21" s="7"/>
      <c r="DN21" s="7"/>
      <c r="DO21" s="7"/>
      <c r="DP21" s="7"/>
      <c r="DQ21" s="7"/>
      <c r="DR21" s="7"/>
      <c r="DS21" s="7"/>
      <c r="DT21" s="6"/>
      <c r="DU21" s="6"/>
      <c r="DX21" s="6"/>
      <c r="DY21" s="6"/>
      <c r="DZ21" s="6"/>
      <c r="EA21" s="6"/>
      <c r="EB21" s="7"/>
      <c r="EC21" s="9" t="s">
        <v>45</v>
      </c>
      <c r="ED21" s="10" t="s">
        <v>46</v>
      </c>
      <c r="EE21" s="7"/>
      <c r="EF21" s="9" t="s">
        <v>47</v>
      </c>
      <c r="EG21" s="7"/>
      <c r="EH21" s="7"/>
      <c r="EI21" s="7"/>
      <c r="EJ21" s="7"/>
      <c r="EK21" s="7"/>
      <c r="EL21" s="7"/>
      <c r="EM21" s="7"/>
      <c r="EN21" s="6"/>
      <c r="EO21" s="6"/>
      <c r="ES21" s="6"/>
      <c r="ET21" s="6"/>
      <c r="EU21" s="6"/>
      <c r="EV21" s="6"/>
      <c r="EW21" s="7"/>
      <c r="EX21" s="9" t="s">
        <v>45</v>
      </c>
      <c r="EY21" s="10" t="s">
        <v>46</v>
      </c>
      <c r="EZ21" s="7"/>
      <c r="FA21" s="9" t="s">
        <v>47</v>
      </c>
      <c r="FB21" s="7"/>
      <c r="FC21" s="7"/>
      <c r="FD21" s="7"/>
      <c r="FE21" s="7"/>
      <c r="FF21" s="7"/>
      <c r="FG21" s="7"/>
      <c r="FH21" s="7"/>
      <c r="FI21" s="6"/>
      <c r="FJ21" s="6"/>
      <c r="FN21" s="6"/>
      <c r="FO21" s="6"/>
      <c r="FP21" s="6"/>
      <c r="FQ21" s="6"/>
      <c r="FR21" s="7"/>
      <c r="FS21" s="9" t="s">
        <v>45</v>
      </c>
      <c r="FT21" s="10" t="s">
        <v>46</v>
      </c>
      <c r="FU21" s="7"/>
      <c r="FV21" s="9" t="s">
        <v>47</v>
      </c>
      <c r="FW21" s="7"/>
      <c r="FX21" s="7"/>
      <c r="FY21" s="7"/>
      <c r="FZ21" s="7"/>
      <c r="GA21" s="7"/>
      <c r="GB21" s="7"/>
      <c r="GC21" s="7"/>
      <c r="GD21" s="6"/>
      <c r="GE21" s="6"/>
      <c r="GI21" s="6"/>
      <c r="GJ21" s="6"/>
      <c r="GK21" s="6"/>
      <c r="GL21" s="6"/>
      <c r="GM21" s="7"/>
      <c r="GN21" s="9" t="s">
        <v>45</v>
      </c>
      <c r="GO21" s="10" t="s">
        <v>46</v>
      </c>
      <c r="GP21" s="7"/>
      <c r="GQ21" s="9" t="s">
        <v>47</v>
      </c>
      <c r="GR21" s="7"/>
      <c r="GS21" s="7"/>
      <c r="GT21" s="7"/>
      <c r="GU21" s="7"/>
      <c r="GV21" s="7"/>
      <c r="GW21" s="7"/>
      <c r="GX21" s="7"/>
      <c r="GY21" s="6"/>
      <c r="GZ21" s="6"/>
      <c r="HD21" s="6"/>
      <c r="HE21" s="6"/>
      <c r="HF21" s="6"/>
      <c r="HG21" s="6"/>
      <c r="HH21" s="7"/>
      <c r="HI21" s="9" t="s">
        <v>45</v>
      </c>
      <c r="HJ21" s="10" t="s">
        <v>46</v>
      </c>
      <c r="HK21" s="7"/>
      <c r="HL21" s="9" t="s">
        <v>47</v>
      </c>
      <c r="HM21" s="7"/>
      <c r="HN21" s="7"/>
      <c r="HO21" s="7"/>
      <c r="HP21" s="7"/>
      <c r="HQ21" s="7"/>
      <c r="HR21" s="7"/>
      <c r="HS21" s="7"/>
      <c r="HT21" s="6"/>
      <c r="HU21" s="6"/>
      <c r="HY21" s="6"/>
      <c r="HZ21" s="6"/>
      <c r="IA21" s="6"/>
      <c r="IB21" s="6"/>
      <c r="IC21" s="7"/>
      <c r="ID21" s="9" t="s">
        <v>45</v>
      </c>
      <c r="IE21" s="10" t="s">
        <v>46</v>
      </c>
      <c r="IF21" s="7"/>
      <c r="IG21" s="9" t="s">
        <v>47</v>
      </c>
      <c r="IH21" s="7"/>
      <c r="II21" s="7"/>
      <c r="IJ21" s="7"/>
      <c r="IK21" s="7"/>
      <c r="IL21" s="7"/>
      <c r="IM21" s="7"/>
      <c r="IN21" s="7"/>
      <c r="IO21" s="6"/>
      <c r="IP21" s="6"/>
      <c r="IT21" s="6"/>
      <c r="IU21" s="6"/>
      <c r="IV21" s="6"/>
      <c r="IW21" s="6"/>
      <c r="IX21" s="7"/>
      <c r="IY21" s="9" t="s">
        <v>45</v>
      </c>
      <c r="IZ21" s="10" t="s">
        <v>46</v>
      </c>
      <c r="JA21" s="7"/>
      <c r="JB21" s="9" t="s">
        <v>47</v>
      </c>
      <c r="JC21" s="7"/>
      <c r="JD21" s="7"/>
      <c r="JE21" s="7"/>
      <c r="JF21" s="7"/>
      <c r="JG21" s="7"/>
      <c r="JH21" s="7"/>
      <c r="JI21" s="7"/>
      <c r="JJ21" s="6"/>
      <c r="JK21" s="6"/>
      <c r="JO21" s="6"/>
      <c r="JP21" s="6"/>
      <c r="JQ21" s="6"/>
      <c r="JR21" s="6"/>
      <c r="JS21" s="7"/>
      <c r="JT21" s="9" t="s">
        <v>45</v>
      </c>
      <c r="JU21" s="10" t="s">
        <v>46</v>
      </c>
      <c r="JV21" s="7"/>
      <c r="JW21" s="9" t="s">
        <v>47</v>
      </c>
      <c r="JX21" s="7"/>
      <c r="JY21" s="7"/>
      <c r="JZ21" s="7"/>
      <c r="KA21" s="7"/>
      <c r="KB21" s="7"/>
      <c r="KC21" s="7"/>
      <c r="KD21" s="7"/>
      <c r="KE21" s="6"/>
      <c r="KF21" s="6"/>
      <c r="KI21" s="6"/>
      <c r="KJ21" s="6"/>
      <c r="KK21" s="6"/>
      <c r="KL21" s="6"/>
      <c r="KM21" s="7"/>
      <c r="KN21" s="9" t="s">
        <v>45</v>
      </c>
      <c r="KO21" s="10" t="s">
        <v>46</v>
      </c>
      <c r="KP21" s="7"/>
      <c r="KQ21" s="9" t="s">
        <v>47</v>
      </c>
      <c r="KR21" s="7"/>
      <c r="KS21" s="7"/>
      <c r="KT21" s="7"/>
      <c r="KU21" s="7"/>
      <c r="KV21" s="7"/>
      <c r="KW21" s="7"/>
      <c r="KX21" s="7"/>
      <c r="KY21" s="6"/>
      <c r="KZ21" s="6"/>
      <c r="LC21" s="6"/>
      <c r="LD21" s="6"/>
      <c r="LE21" s="6"/>
      <c r="LF21" s="6"/>
      <c r="LG21" s="7"/>
      <c r="LH21" s="9" t="s">
        <v>45</v>
      </c>
      <c r="LI21" s="10" t="s">
        <v>46</v>
      </c>
      <c r="LJ21" s="7"/>
      <c r="LK21" s="9" t="s">
        <v>47</v>
      </c>
      <c r="LL21" s="7"/>
      <c r="LM21" s="7"/>
      <c r="LN21" s="7"/>
      <c r="LO21" s="7"/>
      <c r="LP21" s="7"/>
      <c r="LQ21" s="7"/>
      <c r="LR21" s="7"/>
      <c r="LS21" s="6"/>
      <c r="LT21" s="6"/>
      <c r="LW21" s="6"/>
      <c r="LX21" s="6"/>
      <c r="LY21" s="6"/>
      <c r="LZ21" s="6"/>
      <c r="MA21" s="7"/>
      <c r="MB21" s="9" t="s">
        <v>45</v>
      </c>
      <c r="MC21" s="10" t="s">
        <v>46</v>
      </c>
      <c r="MD21" s="7"/>
      <c r="ME21" s="9" t="s">
        <v>47</v>
      </c>
      <c r="MF21" s="7"/>
      <c r="MG21" s="7"/>
      <c r="MH21" s="7"/>
      <c r="MI21" s="7"/>
      <c r="MJ21" s="7"/>
      <c r="MK21" s="7"/>
      <c r="ML21" s="7"/>
      <c r="MM21" s="6"/>
      <c r="MN21" s="6"/>
    </row>
    <row r="22" spans="1:352" ht="15.75" x14ac:dyDescent="0.25">
      <c r="J22" s="6"/>
      <c r="K22" s="6"/>
      <c r="L22" s="6"/>
      <c r="M22" s="6"/>
      <c r="N22" s="7" t="s">
        <v>37</v>
      </c>
      <c r="O22" s="12">
        <f>L3</f>
        <v>2.0299999999999998</v>
      </c>
      <c r="P22" s="7">
        <f>K3</f>
        <v>0.57999999999999996</v>
      </c>
      <c r="Q22" s="13">
        <f t="shared" ref="Q22" si="19">O22/P22</f>
        <v>3.5</v>
      </c>
      <c r="R22" s="14">
        <f>72*(LOG(2)/LOG(Q22))</f>
        <v>39.837222407888078</v>
      </c>
      <c r="S22" s="7"/>
      <c r="T22" s="7"/>
      <c r="U22" s="7"/>
      <c r="V22" s="7"/>
      <c r="W22" s="7"/>
      <c r="X22" s="7"/>
      <c r="Y22" s="7"/>
      <c r="Z22" s="6"/>
      <c r="AA22" s="6"/>
      <c r="AB22" s="6"/>
      <c r="AC22" s="6"/>
      <c r="AD22" s="6"/>
      <c r="AE22" s="6"/>
      <c r="AF22" s="11" t="s">
        <v>34</v>
      </c>
      <c r="AG22" s="11" t="s">
        <v>48</v>
      </c>
      <c r="AH22" s="11" t="s">
        <v>49</v>
      </c>
      <c r="AI22" s="11" t="s">
        <v>50</v>
      </c>
      <c r="AJ22" s="11" t="s">
        <v>51</v>
      </c>
      <c r="AK22" s="7"/>
      <c r="AL22" s="7"/>
      <c r="AM22" s="7"/>
      <c r="AN22" s="7"/>
      <c r="AO22" s="7"/>
      <c r="AP22" s="7"/>
      <c r="AQ22" s="7"/>
      <c r="AR22" s="6"/>
      <c r="AS22" s="6"/>
      <c r="AV22" s="6"/>
      <c r="AW22" s="6"/>
      <c r="AX22" s="6"/>
      <c r="AY22" s="6"/>
      <c r="AZ22" s="11" t="s">
        <v>34</v>
      </c>
      <c r="BA22" s="11" t="s">
        <v>48</v>
      </c>
      <c r="BB22" s="11" t="s">
        <v>49</v>
      </c>
      <c r="BC22" s="11" t="s">
        <v>50</v>
      </c>
      <c r="BD22" s="11" t="s">
        <v>51</v>
      </c>
      <c r="BE22" s="7"/>
      <c r="BF22" s="7"/>
      <c r="BG22" s="7"/>
      <c r="BH22" s="7"/>
      <c r="BI22" s="7"/>
      <c r="BJ22" s="7"/>
      <c r="BK22" s="7"/>
      <c r="BL22" s="6"/>
      <c r="BM22" s="6"/>
      <c r="BP22" s="6"/>
      <c r="BQ22" s="6"/>
      <c r="BR22" s="6"/>
      <c r="BS22" s="6"/>
      <c r="BT22" s="11" t="s">
        <v>34</v>
      </c>
      <c r="BU22" s="11" t="s">
        <v>48</v>
      </c>
      <c r="BV22" s="11" t="s">
        <v>49</v>
      </c>
      <c r="BW22" s="11" t="s">
        <v>50</v>
      </c>
      <c r="BX22" s="11" t="s">
        <v>51</v>
      </c>
      <c r="BY22" s="7"/>
      <c r="BZ22" s="7"/>
      <c r="CA22" s="7"/>
      <c r="CB22" s="7"/>
      <c r="CC22" s="7"/>
      <c r="CD22" s="7"/>
      <c r="CE22" s="7"/>
      <c r="CF22" s="6"/>
      <c r="CG22" s="6"/>
      <c r="CJ22" s="6"/>
      <c r="CK22" s="6"/>
      <c r="CL22" s="6"/>
      <c r="CM22" s="6"/>
      <c r="CN22" s="11" t="s">
        <v>34</v>
      </c>
      <c r="CO22" s="11" t="s">
        <v>48</v>
      </c>
      <c r="CP22" s="11" t="s">
        <v>49</v>
      </c>
      <c r="CQ22" s="11" t="s">
        <v>50</v>
      </c>
      <c r="CR22" s="11" t="s">
        <v>51</v>
      </c>
      <c r="CS22" s="7"/>
      <c r="CT22" s="7"/>
      <c r="CU22" s="7"/>
      <c r="CV22" s="7"/>
      <c r="CW22" s="7"/>
      <c r="CX22" s="7"/>
      <c r="CY22" s="7"/>
      <c r="CZ22" s="6"/>
      <c r="DA22" s="6"/>
      <c r="DD22" s="6"/>
      <c r="DE22" s="6"/>
      <c r="DF22" s="6"/>
      <c r="DG22" s="6"/>
      <c r="DH22" s="11" t="s">
        <v>34</v>
      </c>
      <c r="DI22" s="11" t="s">
        <v>48</v>
      </c>
      <c r="DJ22" s="11" t="s">
        <v>49</v>
      </c>
      <c r="DK22" s="11" t="s">
        <v>50</v>
      </c>
      <c r="DL22" s="11" t="s">
        <v>51</v>
      </c>
      <c r="DM22" s="7"/>
      <c r="DN22" s="7"/>
      <c r="DO22" s="7"/>
      <c r="DP22" s="7"/>
      <c r="DQ22" s="7"/>
      <c r="DR22" s="7"/>
      <c r="DS22" s="7"/>
      <c r="DT22" s="6"/>
      <c r="DU22" s="6"/>
      <c r="DX22" s="6"/>
      <c r="DY22" s="6"/>
      <c r="DZ22" s="6"/>
      <c r="EA22" s="6"/>
      <c r="EB22" s="11" t="s">
        <v>34</v>
      </c>
      <c r="EC22" s="11" t="s">
        <v>48</v>
      </c>
      <c r="ED22" s="11" t="s">
        <v>49</v>
      </c>
      <c r="EE22" s="11" t="s">
        <v>50</v>
      </c>
      <c r="EF22" s="11" t="s">
        <v>51</v>
      </c>
      <c r="EG22" s="7"/>
      <c r="EH22" s="7"/>
      <c r="EI22" s="7"/>
      <c r="EJ22" s="7"/>
      <c r="EK22" s="7"/>
      <c r="EL22" s="7"/>
      <c r="EM22" s="7"/>
      <c r="EN22" s="6"/>
      <c r="EO22" s="6"/>
      <c r="ES22" s="6"/>
      <c r="ET22" s="6"/>
      <c r="EU22" s="6"/>
      <c r="EV22" s="6"/>
      <c r="EW22" s="11" t="s">
        <v>34</v>
      </c>
      <c r="EX22" s="11" t="s">
        <v>48</v>
      </c>
      <c r="EY22" s="11" t="s">
        <v>49</v>
      </c>
      <c r="EZ22" s="11" t="s">
        <v>50</v>
      </c>
      <c r="FA22" s="11" t="s">
        <v>51</v>
      </c>
      <c r="FB22" s="7"/>
      <c r="FC22" s="7"/>
      <c r="FD22" s="7"/>
      <c r="FE22" s="7"/>
      <c r="FF22" s="7"/>
      <c r="FG22" s="7"/>
      <c r="FH22" s="7"/>
      <c r="FI22" s="6"/>
      <c r="FJ22" s="6"/>
      <c r="FN22" s="6"/>
      <c r="FO22" s="6"/>
      <c r="FP22" s="6"/>
      <c r="FQ22" s="6"/>
      <c r="FR22" s="11" t="s">
        <v>34</v>
      </c>
      <c r="FS22" s="11" t="s">
        <v>48</v>
      </c>
      <c r="FT22" s="11" t="s">
        <v>49</v>
      </c>
      <c r="FU22" s="11" t="s">
        <v>50</v>
      </c>
      <c r="FV22" s="11" t="s">
        <v>51</v>
      </c>
      <c r="FW22" s="7"/>
      <c r="FX22" s="7"/>
      <c r="FY22" s="7"/>
      <c r="FZ22" s="7"/>
      <c r="GA22" s="7"/>
      <c r="GB22" s="7"/>
      <c r="GC22" s="7"/>
      <c r="GD22" s="6"/>
      <c r="GE22" s="6"/>
      <c r="GI22" s="6"/>
      <c r="GJ22" s="6"/>
      <c r="GK22" s="6"/>
      <c r="GL22" s="6"/>
      <c r="GM22" s="11" t="s">
        <v>34</v>
      </c>
      <c r="GN22" s="11" t="s">
        <v>48</v>
      </c>
      <c r="GO22" s="11" t="s">
        <v>49</v>
      </c>
      <c r="GP22" s="11" t="s">
        <v>50</v>
      </c>
      <c r="GQ22" s="11" t="s">
        <v>51</v>
      </c>
      <c r="GR22" s="7"/>
      <c r="GS22" s="7"/>
      <c r="GT22" s="7"/>
      <c r="GU22" s="7"/>
      <c r="GV22" s="7"/>
      <c r="GW22" s="7"/>
      <c r="GX22" s="7"/>
      <c r="GY22" s="6"/>
      <c r="GZ22" s="6"/>
      <c r="HD22" s="6"/>
      <c r="HE22" s="6"/>
      <c r="HF22" s="6"/>
      <c r="HG22" s="6"/>
      <c r="HH22" s="11" t="s">
        <v>34</v>
      </c>
      <c r="HI22" s="11" t="s">
        <v>48</v>
      </c>
      <c r="HJ22" s="11" t="s">
        <v>49</v>
      </c>
      <c r="HK22" s="11" t="s">
        <v>50</v>
      </c>
      <c r="HL22" s="11" t="s">
        <v>51</v>
      </c>
      <c r="HM22" s="7"/>
      <c r="HN22" s="7"/>
      <c r="HO22" s="7"/>
      <c r="HP22" s="7"/>
      <c r="HQ22" s="7"/>
      <c r="HR22" s="7"/>
      <c r="HS22" s="7"/>
      <c r="HT22" s="6"/>
      <c r="HU22" s="6"/>
      <c r="HY22" s="6"/>
      <c r="HZ22" s="6"/>
      <c r="IA22" s="6"/>
      <c r="IB22" s="6"/>
      <c r="IC22" s="11" t="s">
        <v>34</v>
      </c>
      <c r="ID22" s="11" t="s">
        <v>48</v>
      </c>
      <c r="IE22" s="11" t="s">
        <v>49</v>
      </c>
      <c r="IF22" s="11" t="s">
        <v>50</v>
      </c>
      <c r="IG22" s="11" t="s">
        <v>51</v>
      </c>
      <c r="IH22" s="7"/>
      <c r="II22" s="7"/>
      <c r="IJ22" s="7"/>
      <c r="IK22" s="7"/>
      <c r="IL22" s="7"/>
      <c r="IM22" s="7"/>
      <c r="IN22" s="7"/>
      <c r="IO22" s="6"/>
      <c r="IP22" s="6"/>
      <c r="IT22" s="6"/>
      <c r="IU22" s="6"/>
      <c r="IV22" s="6"/>
      <c r="IW22" s="6"/>
      <c r="IX22" s="11" t="s">
        <v>34</v>
      </c>
      <c r="IY22" s="11" t="s">
        <v>48</v>
      </c>
      <c r="IZ22" s="11" t="s">
        <v>49</v>
      </c>
      <c r="JA22" s="11" t="s">
        <v>50</v>
      </c>
      <c r="JB22" s="11" t="s">
        <v>51</v>
      </c>
      <c r="JC22" s="7"/>
      <c r="JD22" s="7"/>
      <c r="JE22" s="7"/>
      <c r="JF22" s="7"/>
      <c r="JG22" s="7"/>
      <c r="JH22" s="7"/>
      <c r="JI22" s="7"/>
      <c r="JJ22" s="6"/>
      <c r="JK22" s="6"/>
      <c r="JO22" s="6"/>
      <c r="JP22" s="6"/>
      <c r="JQ22" s="6"/>
      <c r="JR22" s="6"/>
      <c r="JS22" s="11" t="s">
        <v>34</v>
      </c>
      <c r="JT22" s="11" t="s">
        <v>48</v>
      </c>
      <c r="JU22" s="11" t="s">
        <v>49</v>
      </c>
      <c r="JV22" s="11" t="s">
        <v>50</v>
      </c>
      <c r="JW22" s="11" t="s">
        <v>51</v>
      </c>
      <c r="JX22" s="7"/>
      <c r="JY22" s="7"/>
      <c r="JZ22" s="7"/>
      <c r="KA22" s="7"/>
      <c r="KB22" s="7"/>
      <c r="KC22" s="7"/>
      <c r="KD22" s="7"/>
      <c r="KE22" s="6"/>
      <c r="KF22" s="6"/>
      <c r="KI22" s="6"/>
      <c r="KJ22" s="6"/>
      <c r="KK22" s="6"/>
      <c r="KL22" s="6"/>
      <c r="KM22" s="11" t="s">
        <v>34</v>
      </c>
      <c r="KN22" s="11" t="s">
        <v>48</v>
      </c>
      <c r="KO22" s="11" t="s">
        <v>49</v>
      </c>
      <c r="KP22" s="11" t="s">
        <v>50</v>
      </c>
      <c r="KQ22" s="11" t="s">
        <v>51</v>
      </c>
      <c r="KR22" s="7"/>
      <c r="KS22" s="7"/>
      <c r="KT22" s="7"/>
      <c r="KU22" s="7"/>
      <c r="KV22" s="7"/>
      <c r="KW22" s="7"/>
      <c r="KX22" s="7"/>
      <c r="KY22" s="6"/>
      <c r="KZ22" s="6"/>
      <c r="LC22" s="6"/>
      <c r="LD22" s="6"/>
      <c r="LE22" s="6"/>
      <c r="LF22" s="6"/>
      <c r="LG22" s="11" t="s">
        <v>34</v>
      </c>
      <c r="LH22" s="11" t="s">
        <v>48</v>
      </c>
      <c r="LI22" s="11" t="s">
        <v>49</v>
      </c>
      <c r="LJ22" s="11" t="s">
        <v>50</v>
      </c>
      <c r="LK22" s="11" t="s">
        <v>51</v>
      </c>
      <c r="LL22" s="7"/>
      <c r="LM22" s="7"/>
      <c r="LN22" s="7"/>
      <c r="LO22" s="7"/>
      <c r="LP22" s="7"/>
      <c r="LQ22" s="7"/>
      <c r="LR22" s="7"/>
      <c r="LS22" s="6"/>
      <c r="LT22" s="6"/>
      <c r="LW22" s="6"/>
      <c r="LX22" s="6"/>
      <c r="LY22" s="6"/>
      <c r="LZ22" s="6"/>
      <c r="MA22" s="11" t="s">
        <v>34</v>
      </c>
      <c r="MB22" s="11" t="s">
        <v>48</v>
      </c>
      <c r="MC22" s="11" t="s">
        <v>49</v>
      </c>
      <c r="MD22" s="11" t="s">
        <v>50</v>
      </c>
      <c r="ME22" s="11" t="s">
        <v>51</v>
      </c>
      <c r="MF22" s="7"/>
      <c r="MG22" s="7"/>
      <c r="MH22" s="7"/>
      <c r="MI22" s="7"/>
      <c r="MJ22" s="7"/>
      <c r="MK22" s="7"/>
      <c r="ML22" s="7"/>
      <c r="MM22" s="6"/>
      <c r="MN22" s="6"/>
    </row>
    <row r="23" spans="1:352" ht="15.75" x14ac:dyDescent="0.25">
      <c r="J23" s="6"/>
      <c r="K23" s="6"/>
      <c r="L23" s="6"/>
      <c r="M23" s="6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6"/>
      <c r="AA23" s="6"/>
      <c r="AF23" s="7" t="s">
        <v>37</v>
      </c>
      <c r="AG23" s="12">
        <f>AD3</f>
        <v>1.84</v>
      </c>
      <c r="AH23" s="7">
        <f>AC3</f>
        <v>1.58</v>
      </c>
      <c r="AI23" s="13">
        <f t="shared" ref="AI23" si="20">AG23/AH23</f>
        <v>1.1645569620253164</v>
      </c>
      <c r="AJ23" s="14">
        <f>72*(LOG(2)/LOG(AI23))</f>
        <v>327.59852716498546</v>
      </c>
      <c r="AK23" s="7"/>
      <c r="AL23" s="7"/>
      <c r="AM23" s="7"/>
      <c r="AN23" s="7"/>
      <c r="AO23" s="7"/>
      <c r="AP23" s="7"/>
      <c r="AQ23" s="7"/>
      <c r="AR23" s="6"/>
      <c r="AS23" s="6"/>
      <c r="AZ23" s="7" t="s">
        <v>37</v>
      </c>
      <c r="BA23" s="12">
        <f>AX3</f>
        <v>1.78</v>
      </c>
      <c r="BB23" s="7">
        <f>AW3</f>
        <v>0.97</v>
      </c>
      <c r="BC23" s="13">
        <f t="shared" ref="BC23" si="21">BA23/BB23</f>
        <v>1.8350515463917527</v>
      </c>
      <c r="BD23" s="14">
        <f>72*(LOG(2)/LOG(BC23))</f>
        <v>82.208617749389177</v>
      </c>
      <c r="BE23" s="7"/>
      <c r="BF23" s="7"/>
      <c r="BG23" s="7"/>
      <c r="BH23" s="7"/>
      <c r="BI23" s="7"/>
      <c r="BJ23" s="7"/>
      <c r="BK23" s="7"/>
      <c r="BL23" s="6"/>
      <c r="BM23" s="6"/>
      <c r="BT23" s="7" t="s">
        <v>37</v>
      </c>
      <c r="BU23" s="12">
        <f>BR3</f>
        <v>6.5</v>
      </c>
      <c r="BV23" s="7">
        <f>BQ3</f>
        <v>0.47</v>
      </c>
      <c r="BW23" s="13">
        <f t="shared" ref="BW23" si="22">BU23/BV23</f>
        <v>13.829787234042554</v>
      </c>
      <c r="BX23" s="14">
        <f>72*(LOG(2)/LOG(BW23))</f>
        <v>18.998829970638994</v>
      </c>
      <c r="BY23" s="7"/>
      <c r="BZ23" s="7"/>
      <c r="CA23" s="7"/>
      <c r="CB23" s="7"/>
      <c r="CC23" s="7"/>
      <c r="CD23" s="7"/>
      <c r="CE23" s="7"/>
      <c r="CF23" s="6"/>
      <c r="CG23" s="6"/>
      <c r="CN23" s="7" t="s">
        <v>37</v>
      </c>
      <c r="CO23" s="12">
        <f>CL3</f>
        <v>0.67</v>
      </c>
      <c r="CP23" s="7">
        <f>CK3</f>
        <v>0.4</v>
      </c>
      <c r="CQ23" s="13">
        <f t="shared" ref="CQ23" si="23">CO23/CP23</f>
        <v>1.675</v>
      </c>
      <c r="CR23" s="14">
        <f>48*(LOG(2)/LOG(CQ23))</f>
        <v>64.502162617366224</v>
      </c>
      <c r="CS23" s="7"/>
      <c r="CT23" s="7"/>
      <c r="CU23" s="7"/>
      <c r="CV23" s="7"/>
      <c r="CW23" s="7"/>
      <c r="CX23" s="7"/>
      <c r="CY23" s="7"/>
      <c r="CZ23" s="6"/>
      <c r="DA23" s="6"/>
      <c r="DH23" s="7" t="s">
        <v>37</v>
      </c>
      <c r="DI23" s="12">
        <f>DF3</f>
        <v>2.4500000000000002</v>
      </c>
      <c r="DJ23" s="7">
        <f>DE3</f>
        <v>1.25</v>
      </c>
      <c r="DK23" s="13">
        <f t="shared" ref="DK23" si="24">DI23/DJ23</f>
        <v>1.9600000000000002</v>
      </c>
      <c r="DL23" s="14">
        <f>48*(LOG(2)/LOG(DK23))</f>
        <v>49.441025210547487</v>
      </c>
      <c r="DM23" s="7"/>
      <c r="DN23" s="7"/>
      <c r="DO23" s="7"/>
      <c r="DP23" s="7"/>
      <c r="DQ23" s="7"/>
      <c r="DR23" s="7"/>
      <c r="DS23" s="7"/>
      <c r="DT23" s="6"/>
      <c r="DU23" s="6"/>
      <c r="EB23" s="7" t="s">
        <v>37</v>
      </c>
      <c r="EC23" s="12">
        <f>DZ3</f>
        <v>1.93</v>
      </c>
      <c r="ED23" s="7">
        <f>DY3</f>
        <v>0.875</v>
      </c>
      <c r="EE23" s="13">
        <f t="shared" ref="EE23" si="25">EC23/ED23</f>
        <v>2.2057142857142855</v>
      </c>
      <c r="EF23" s="14">
        <f>48*(LOG(2)/LOG(EE23))</f>
        <v>42.059295836410193</v>
      </c>
      <c r="EG23" s="7"/>
      <c r="EH23" s="7"/>
      <c r="EI23" s="7"/>
      <c r="EJ23" s="7"/>
      <c r="EK23" s="7"/>
      <c r="EL23" s="7"/>
      <c r="EM23" s="7"/>
      <c r="EN23" s="6"/>
      <c r="EO23" s="6"/>
      <c r="EW23" s="7" t="s">
        <v>37</v>
      </c>
      <c r="EX23" s="12">
        <f>EU3</f>
        <v>1.95</v>
      </c>
      <c r="EY23" s="7">
        <f>ET3</f>
        <v>0.46</v>
      </c>
      <c r="EZ23" s="13">
        <f t="shared" ref="EZ23" si="26">EX23/EY23</f>
        <v>4.2391304347826084</v>
      </c>
      <c r="FA23" s="14">
        <f>72*(LOG(2)/LOG(EZ23))</f>
        <v>34.552784974490727</v>
      </c>
      <c r="FB23" s="7"/>
      <c r="FC23" s="7"/>
      <c r="FD23" s="7"/>
      <c r="FE23" s="7"/>
      <c r="FF23" s="7"/>
      <c r="FG23" s="7"/>
      <c r="FH23" s="7"/>
      <c r="FI23" s="6"/>
      <c r="FJ23" s="6"/>
      <c r="FR23" s="7" t="s">
        <v>37</v>
      </c>
      <c r="FS23" s="12">
        <f>FP3</f>
        <v>1.24</v>
      </c>
      <c r="FT23" s="7">
        <f>FO3</f>
        <v>0.57999999999999996</v>
      </c>
      <c r="FU23" s="13">
        <f t="shared" ref="FU23" si="27">FS23/FT23</f>
        <v>2.1379310344827589</v>
      </c>
      <c r="FV23" s="14">
        <f>72*(LOG(2)/LOG(FU23))</f>
        <v>65.680527354216736</v>
      </c>
      <c r="FW23" s="7"/>
      <c r="FX23" s="7"/>
      <c r="FY23" s="7"/>
      <c r="FZ23" s="7"/>
      <c r="GA23" s="7"/>
      <c r="GB23" s="7"/>
      <c r="GC23" s="7"/>
      <c r="GD23" s="6"/>
      <c r="GE23" s="6"/>
      <c r="GM23" s="7" t="s">
        <v>37</v>
      </c>
      <c r="GN23" s="12">
        <f>GK3</f>
        <v>1.65</v>
      </c>
      <c r="GO23" s="7">
        <f>GJ3</f>
        <v>0.48</v>
      </c>
      <c r="GP23" s="13">
        <f t="shared" ref="GP23" si="28">GN23/GO23</f>
        <v>3.4375</v>
      </c>
      <c r="GQ23" s="14">
        <f>72*(LOG(2)/LOG(GP23))</f>
        <v>40.41856310847983</v>
      </c>
      <c r="GR23" s="7"/>
      <c r="GS23" s="7"/>
      <c r="GT23" s="7"/>
      <c r="GU23" s="7"/>
      <c r="GV23" s="7"/>
      <c r="GW23" s="7"/>
      <c r="GX23" s="7"/>
      <c r="GY23" s="6"/>
      <c r="GZ23" s="6"/>
      <c r="HH23" s="7" t="s">
        <v>37</v>
      </c>
      <c r="HI23" s="12">
        <f>HF3</f>
        <v>0.78</v>
      </c>
      <c r="HJ23" s="7">
        <f>HE3</f>
        <v>0.28000000000000003</v>
      </c>
      <c r="HK23" s="13">
        <f t="shared" ref="HK23" si="29">HI23/HJ23</f>
        <v>2.7857142857142856</v>
      </c>
      <c r="HL23" s="14">
        <f>72*(LOG(2)/LOG(HK23))</f>
        <v>48.712920185744473</v>
      </c>
      <c r="HM23" s="7"/>
      <c r="HN23" s="7"/>
      <c r="HO23" s="7"/>
      <c r="HP23" s="7"/>
      <c r="HQ23" s="7"/>
      <c r="HR23" s="7"/>
      <c r="HS23" s="7"/>
      <c r="HT23" s="6"/>
      <c r="HU23" s="6"/>
      <c r="IC23" s="7" t="s">
        <v>37</v>
      </c>
      <c r="ID23" s="12">
        <f>IA3</f>
        <v>1.6</v>
      </c>
      <c r="IE23" s="7">
        <f>HZ3</f>
        <v>0.5</v>
      </c>
      <c r="IF23" s="13">
        <f t="shared" ref="IF23" si="30">ID23/IE23</f>
        <v>3.2</v>
      </c>
      <c r="IG23" s="14">
        <f>48*(LOG(2)/LOG(IF23))</f>
        <v>28.604256977163374</v>
      </c>
      <c r="IH23" s="7"/>
      <c r="II23" s="7"/>
      <c r="IJ23" s="7"/>
      <c r="IK23" s="7"/>
      <c r="IL23" s="7"/>
      <c r="IM23" s="7"/>
      <c r="IN23" s="7"/>
      <c r="IO23" s="6"/>
      <c r="IP23" s="6"/>
      <c r="IX23" s="7" t="s">
        <v>37</v>
      </c>
      <c r="IY23" s="12">
        <f>IV3</f>
        <v>1.69</v>
      </c>
      <c r="IZ23" s="7">
        <f>IU3</f>
        <v>0.66</v>
      </c>
      <c r="JA23" s="13">
        <f t="shared" ref="JA23" si="31">IY23/IZ23</f>
        <v>2.5606060606060606</v>
      </c>
      <c r="JB23" s="14">
        <f>48*(LOG(2)/LOG(JA23))</f>
        <v>35.385565476562277</v>
      </c>
      <c r="JC23" s="7"/>
      <c r="JD23" s="7"/>
      <c r="JE23" s="7"/>
      <c r="JF23" s="7"/>
      <c r="JG23" s="7"/>
      <c r="JH23" s="7"/>
      <c r="JI23" s="7"/>
      <c r="JJ23" s="6"/>
      <c r="JK23" s="6"/>
      <c r="JS23" s="7" t="s">
        <v>37</v>
      </c>
      <c r="JT23" s="12">
        <f>JQ3</f>
        <v>1.35</v>
      </c>
      <c r="JU23" s="7">
        <f>JP3</f>
        <v>0.5</v>
      </c>
      <c r="JV23" s="13">
        <f t="shared" ref="JV23" si="32">JT23/JU23</f>
        <v>2.7</v>
      </c>
      <c r="JW23" s="14">
        <f>48*(LOG(2)/LOG(JV23))</f>
        <v>33.497110773879186</v>
      </c>
      <c r="JX23" s="7"/>
      <c r="JY23" s="7"/>
      <c r="JZ23" s="7"/>
      <c r="KA23" s="7"/>
      <c r="KB23" s="7"/>
      <c r="KC23" s="7"/>
      <c r="KD23" s="7"/>
      <c r="KE23" s="6"/>
      <c r="KF23" s="6"/>
      <c r="KM23" s="7" t="s">
        <v>37</v>
      </c>
      <c r="KN23" s="12">
        <f>KK3</f>
        <v>1.64</v>
      </c>
      <c r="KO23" s="7">
        <f>KJ3</f>
        <v>0.65</v>
      </c>
      <c r="KP23" s="13">
        <f t="shared" ref="KP23" si="33">KN23/KO23</f>
        <v>2.523076923076923</v>
      </c>
      <c r="KQ23" s="14">
        <f>48*(LOG(2)/LOG(KP23))</f>
        <v>35.950096100862822</v>
      </c>
      <c r="KR23" s="7"/>
      <c r="KS23" s="7"/>
      <c r="KT23" s="7"/>
      <c r="KU23" s="7"/>
      <c r="KV23" s="7"/>
      <c r="KW23" s="7"/>
      <c r="KX23" s="7"/>
      <c r="KY23" s="6"/>
      <c r="KZ23" s="6"/>
      <c r="LG23" s="7" t="s">
        <v>37</v>
      </c>
      <c r="LH23" s="12">
        <f>LE3</f>
        <v>0.9</v>
      </c>
      <c r="LI23" s="7">
        <f>LD3</f>
        <v>0.52</v>
      </c>
      <c r="LJ23" s="13">
        <f t="shared" ref="LJ23" si="34">LH23/LI23</f>
        <v>1.7307692307692308</v>
      </c>
      <c r="LK23" s="14">
        <f>72*(LOG(2)/LOG(LJ23))</f>
        <v>90.976475738629006</v>
      </c>
      <c r="LL23" s="7"/>
      <c r="LM23" s="7"/>
      <c r="LN23" s="7"/>
      <c r="LO23" s="7"/>
      <c r="LP23" s="7"/>
      <c r="LQ23" s="7"/>
      <c r="LR23" s="7"/>
      <c r="LS23" s="6"/>
      <c r="LT23" s="6"/>
      <c r="MA23" s="7" t="s">
        <v>37</v>
      </c>
      <c r="MB23" s="12">
        <f>LY3</f>
        <v>0.48</v>
      </c>
      <c r="MC23" s="7">
        <f>LX3</f>
        <v>0.14000000000000001</v>
      </c>
      <c r="MD23" s="13">
        <f t="shared" ref="MD23" si="35">MB23/MC23</f>
        <v>3.4285714285714279</v>
      </c>
      <c r="ME23" s="14">
        <f>48*(LOG(2)/LOG(MD23))</f>
        <v>27.002585146541485</v>
      </c>
      <c r="MF23" s="7"/>
      <c r="MG23" s="7"/>
      <c r="MH23" s="7"/>
      <c r="MI23" s="7"/>
      <c r="MJ23" s="7"/>
      <c r="MK23" s="7"/>
      <c r="ML23" s="7"/>
      <c r="MM23" s="6"/>
      <c r="MN23" s="6"/>
    </row>
    <row r="24" spans="1:352" ht="15.75" x14ac:dyDescent="0.25">
      <c r="J24" s="6"/>
      <c r="K24" s="6"/>
      <c r="L24" s="6"/>
      <c r="M24" s="6"/>
      <c r="N24" s="7"/>
      <c r="O24" s="7"/>
      <c r="P24" s="7"/>
      <c r="Q24" s="7" t="s">
        <v>52</v>
      </c>
      <c r="R24" s="7"/>
      <c r="S24" s="7"/>
      <c r="T24" s="7"/>
      <c r="U24" s="7"/>
      <c r="V24" s="7"/>
      <c r="W24" s="7"/>
      <c r="X24" s="7"/>
      <c r="Y24" s="7"/>
      <c r="Z24" s="6"/>
      <c r="AA24" s="6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6"/>
      <c r="AS24" s="6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6"/>
      <c r="BM24" s="6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6"/>
      <c r="CG24" s="6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6"/>
      <c r="DA24" s="6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6"/>
      <c r="DU24" s="6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6"/>
      <c r="EO24" s="6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6"/>
      <c r="FJ24" s="6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6"/>
      <c r="GE24" s="6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6"/>
      <c r="GZ24" s="6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6"/>
      <c r="HU24" s="6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6"/>
      <c r="IP24" s="6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6"/>
      <c r="JK24" s="6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6"/>
      <c r="KF24" s="6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6"/>
      <c r="KZ24" s="6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6"/>
      <c r="LT24" s="6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6"/>
      <c r="MN24" s="6"/>
    </row>
    <row r="25" spans="1:352" ht="15.75" x14ac:dyDescent="0.25">
      <c r="J25" s="6"/>
      <c r="K25" s="6"/>
      <c r="L25" s="6"/>
      <c r="M25" s="6"/>
      <c r="N25" s="7"/>
      <c r="O25" s="7"/>
      <c r="P25" s="7"/>
      <c r="Q25" s="7" t="s">
        <v>53</v>
      </c>
      <c r="R25" s="7"/>
      <c r="S25" s="7"/>
      <c r="T25" s="7"/>
      <c r="U25" s="7"/>
      <c r="V25" s="7"/>
      <c r="W25" s="7"/>
      <c r="X25" s="7"/>
      <c r="Y25" s="7"/>
      <c r="Z25" s="6"/>
      <c r="AA25" s="6"/>
      <c r="AF25" s="7"/>
      <c r="AG25" s="7"/>
      <c r="AH25" s="7"/>
      <c r="AI25" s="7" t="s">
        <v>52</v>
      </c>
      <c r="AJ25" s="7"/>
      <c r="AK25" s="7"/>
      <c r="AL25" s="7"/>
      <c r="AM25" s="7"/>
      <c r="AN25" s="7"/>
      <c r="AO25" s="7"/>
      <c r="AP25" s="7"/>
      <c r="AQ25" s="7"/>
      <c r="AR25" s="6"/>
      <c r="AS25" s="6"/>
      <c r="AZ25" s="7"/>
      <c r="BA25" s="7"/>
      <c r="BB25" s="7"/>
      <c r="BC25" s="7" t="s">
        <v>52</v>
      </c>
      <c r="BD25" s="7"/>
      <c r="BE25" s="7"/>
      <c r="BF25" s="7"/>
      <c r="BG25" s="7"/>
      <c r="BH25" s="7"/>
      <c r="BI25" s="7"/>
      <c r="BJ25" s="7"/>
      <c r="BK25" s="7"/>
      <c r="BL25" s="6"/>
      <c r="BM25" s="6"/>
      <c r="BT25" s="7"/>
      <c r="BU25" s="7"/>
      <c r="BV25" s="7"/>
      <c r="BW25" s="7" t="s">
        <v>52</v>
      </c>
      <c r="BX25" s="7"/>
      <c r="BY25" s="7"/>
      <c r="BZ25" s="7"/>
      <c r="CA25" s="7"/>
      <c r="CB25" s="7"/>
      <c r="CC25" s="7"/>
      <c r="CD25" s="7"/>
      <c r="CE25" s="7"/>
      <c r="CF25" s="6"/>
      <c r="CG25" s="6"/>
      <c r="CN25" s="7"/>
      <c r="CO25" s="7"/>
      <c r="CP25" s="7"/>
      <c r="CQ25" s="7" t="s">
        <v>52</v>
      </c>
      <c r="CR25" s="7"/>
      <c r="CS25" s="7"/>
      <c r="CT25" s="7"/>
      <c r="CU25" s="7"/>
      <c r="CV25" s="7"/>
      <c r="CW25" s="7"/>
      <c r="CX25" s="7"/>
      <c r="CY25" s="7"/>
      <c r="CZ25" s="6"/>
      <c r="DA25" s="6"/>
      <c r="DH25" s="7"/>
      <c r="DI25" s="7"/>
      <c r="DJ25" s="7"/>
      <c r="DK25" s="7" t="s">
        <v>52</v>
      </c>
      <c r="DL25" s="7"/>
      <c r="DM25" s="7"/>
      <c r="DN25" s="7"/>
      <c r="DO25" s="7"/>
      <c r="DP25" s="7"/>
      <c r="DQ25" s="7"/>
      <c r="DR25" s="7"/>
      <c r="DS25" s="7"/>
      <c r="DT25" s="6"/>
      <c r="DU25" s="6"/>
      <c r="EB25" s="7"/>
      <c r="EC25" s="7"/>
      <c r="ED25" s="7"/>
      <c r="EE25" s="7" t="s">
        <v>52</v>
      </c>
      <c r="EF25" s="7"/>
      <c r="EG25" s="7"/>
      <c r="EH25" s="7"/>
      <c r="EI25" s="7"/>
      <c r="EJ25" s="7"/>
      <c r="EK25" s="7"/>
      <c r="EL25" s="7"/>
      <c r="EM25" s="7"/>
      <c r="EN25" s="6"/>
      <c r="EO25" s="6"/>
      <c r="EW25" s="7"/>
      <c r="EX25" s="7"/>
      <c r="EY25" s="7"/>
      <c r="EZ25" s="7" t="s">
        <v>52</v>
      </c>
      <c r="FA25" s="7"/>
      <c r="FB25" s="7"/>
      <c r="FC25" s="7"/>
      <c r="FD25" s="7"/>
      <c r="FE25" s="7"/>
      <c r="FF25" s="7"/>
      <c r="FG25" s="7"/>
      <c r="FH25" s="7"/>
      <c r="FI25" s="6"/>
      <c r="FJ25" s="6"/>
      <c r="FR25" s="7"/>
      <c r="FS25" s="7"/>
      <c r="FT25" s="7"/>
      <c r="FU25" s="7" t="s">
        <v>52</v>
      </c>
      <c r="FV25" s="7"/>
      <c r="FW25" s="7"/>
      <c r="FX25" s="7"/>
      <c r="FY25" s="7"/>
      <c r="FZ25" s="7"/>
      <c r="GA25" s="7"/>
      <c r="GB25" s="7"/>
      <c r="GC25" s="7"/>
      <c r="GD25" s="6"/>
      <c r="GE25" s="6"/>
      <c r="GM25" s="7"/>
      <c r="GN25" s="7"/>
      <c r="GO25" s="7"/>
      <c r="GP25" s="7" t="s">
        <v>52</v>
      </c>
      <c r="GQ25" s="7"/>
      <c r="GR25" s="7"/>
      <c r="GS25" s="7"/>
      <c r="GT25" s="7"/>
      <c r="GU25" s="7"/>
      <c r="GV25" s="7"/>
      <c r="GW25" s="7"/>
      <c r="GX25" s="7"/>
      <c r="GY25" s="6"/>
      <c r="GZ25" s="6"/>
      <c r="HH25" s="7"/>
      <c r="HI25" s="7"/>
      <c r="HJ25" s="7"/>
      <c r="HK25" s="7" t="s">
        <v>52</v>
      </c>
      <c r="HL25" s="7"/>
      <c r="HM25" s="7"/>
      <c r="HN25" s="7"/>
      <c r="HO25" s="7"/>
      <c r="HP25" s="7"/>
      <c r="HQ25" s="7"/>
      <c r="HR25" s="7"/>
      <c r="HS25" s="7"/>
      <c r="HT25" s="6"/>
      <c r="HU25" s="6"/>
      <c r="IC25" s="7"/>
      <c r="ID25" s="7"/>
      <c r="IE25" s="7"/>
      <c r="IF25" s="7" t="s">
        <v>52</v>
      </c>
      <c r="IG25" s="7"/>
      <c r="IH25" s="7"/>
      <c r="II25" s="7"/>
      <c r="IJ25" s="7"/>
      <c r="IK25" s="7"/>
      <c r="IL25" s="7"/>
      <c r="IM25" s="7"/>
      <c r="IN25" s="7"/>
      <c r="IO25" s="6"/>
      <c r="IP25" s="6"/>
      <c r="IX25" s="7"/>
      <c r="IY25" s="7"/>
      <c r="IZ25" s="7"/>
      <c r="JA25" s="7" t="s">
        <v>52</v>
      </c>
      <c r="JB25" s="7"/>
      <c r="JC25" s="7"/>
      <c r="JD25" s="7"/>
      <c r="JE25" s="7"/>
      <c r="JF25" s="7"/>
      <c r="JG25" s="7"/>
      <c r="JH25" s="7"/>
      <c r="JI25" s="7"/>
      <c r="JJ25" s="6"/>
      <c r="JK25" s="6"/>
      <c r="JS25" s="7"/>
      <c r="JT25" s="7"/>
      <c r="JU25" s="7"/>
      <c r="JV25" s="7" t="s">
        <v>52</v>
      </c>
      <c r="JW25" s="7"/>
      <c r="JX25" s="7"/>
      <c r="JY25" s="7"/>
      <c r="JZ25" s="7"/>
      <c r="KA25" s="7"/>
      <c r="KB25" s="7"/>
      <c r="KC25" s="7"/>
      <c r="KD25" s="7"/>
      <c r="KE25" s="6"/>
      <c r="KF25" s="6"/>
      <c r="KM25" s="7"/>
      <c r="KN25" s="7"/>
      <c r="KO25" s="7"/>
      <c r="KP25" s="7" t="s">
        <v>52</v>
      </c>
      <c r="KQ25" s="7"/>
      <c r="KR25" s="7"/>
      <c r="KS25" s="7"/>
      <c r="KT25" s="7"/>
      <c r="KU25" s="7"/>
      <c r="KV25" s="7"/>
      <c r="KW25" s="7"/>
      <c r="KX25" s="7"/>
      <c r="KY25" s="6"/>
      <c r="KZ25" s="6"/>
      <c r="LG25" s="7"/>
      <c r="LH25" s="7"/>
      <c r="LI25" s="7"/>
      <c r="LJ25" s="7" t="s">
        <v>52</v>
      </c>
      <c r="LK25" s="7"/>
      <c r="LL25" s="7"/>
      <c r="LM25" s="7"/>
      <c r="LN25" s="7"/>
      <c r="LO25" s="7"/>
      <c r="LP25" s="7"/>
      <c r="LQ25" s="7"/>
      <c r="LR25" s="7"/>
      <c r="LS25" s="6"/>
      <c r="LT25" s="6"/>
      <c r="MA25" s="7"/>
      <c r="MB25" s="7"/>
      <c r="MC25" s="7"/>
      <c r="MD25" s="7" t="s">
        <v>52</v>
      </c>
      <c r="ME25" s="7"/>
      <c r="MF25" s="7"/>
      <c r="MG25" s="7"/>
      <c r="MH25" s="7"/>
      <c r="MI25" s="7"/>
      <c r="MJ25" s="7"/>
      <c r="MK25" s="7"/>
      <c r="ML25" s="7"/>
      <c r="MM25" s="6"/>
      <c r="MN25" s="6"/>
    </row>
    <row r="26" spans="1:352" ht="15.75" x14ac:dyDescent="0.25">
      <c r="J26" s="6"/>
      <c r="K26" s="6"/>
      <c r="L26" s="6"/>
      <c r="M26" s="6"/>
      <c r="N26" s="8" t="s">
        <v>54</v>
      </c>
      <c r="O26" s="7"/>
      <c r="P26" s="7"/>
      <c r="Q26" s="7" t="s">
        <v>55</v>
      </c>
      <c r="R26" s="7"/>
      <c r="S26" s="7"/>
      <c r="T26" s="7"/>
      <c r="U26" s="7"/>
      <c r="V26" s="7"/>
      <c r="W26" s="7"/>
      <c r="X26" s="7"/>
      <c r="Y26" s="7"/>
      <c r="Z26" s="6"/>
      <c r="AA26" s="6"/>
      <c r="AF26" s="7"/>
      <c r="AG26" s="7"/>
      <c r="AH26" s="7"/>
      <c r="AI26" s="7" t="s">
        <v>53</v>
      </c>
      <c r="AJ26" s="7"/>
      <c r="AK26" s="7"/>
      <c r="AL26" s="7"/>
      <c r="AM26" s="7"/>
      <c r="AN26" s="7"/>
      <c r="AO26" s="7"/>
      <c r="AP26" s="7"/>
      <c r="AQ26" s="7"/>
      <c r="AR26" s="6"/>
      <c r="AS26" s="6"/>
      <c r="AZ26" s="7"/>
      <c r="BA26" s="7"/>
      <c r="BB26" s="7"/>
      <c r="BC26" s="7" t="s">
        <v>53</v>
      </c>
      <c r="BD26" s="7"/>
      <c r="BE26" s="7"/>
      <c r="BF26" s="7"/>
      <c r="BG26" s="7"/>
      <c r="BH26" s="7"/>
      <c r="BI26" s="7"/>
      <c r="BJ26" s="7"/>
      <c r="BK26" s="7"/>
      <c r="BL26" s="6"/>
      <c r="BM26" s="6"/>
      <c r="BT26" s="7"/>
      <c r="BU26" s="7"/>
      <c r="BV26" s="7"/>
      <c r="BW26" s="7" t="s">
        <v>53</v>
      </c>
      <c r="BX26" s="7"/>
      <c r="BY26" s="7"/>
      <c r="BZ26" s="7"/>
      <c r="CA26" s="7"/>
      <c r="CB26" s="7"/>
      <c r="CC26" s="7"/>
      <c r="CD26" s="7"/>
      <c r="CE26" s="7"/>
      <c r="CF26" s="6"/>
      <c r="CG26" s="6"/>
      <c r="CN26" s="7"/>
      <c r="CO26" s="7"/>
      <c r="CP26" s="7"/>
      <c r="CQ26" s="7" t="s">
        <v>53</v>
      </c>
      <c r="CR26" s="7"/>
      <c r="CS26" s="7"/>
      <c r="CT26" s="7"/>
      <c r="CU26" s="7"/>
      <c r="CV26" s="7"/>
      <c r="CW26" s="7"/>
      <c r="CX26" s="7"/>
      <c r="CY26" s="7"/>
      <c r="CZ26" s="6"/>
      <c r="DA26" s="6"/>
      <c r="DH26" s="7"/>
      <c r="DI26" s="7"/>
      <c r="DJ26" s="7"/>
      <c r="DK26" s="7" t="s">
        <v>53</v>
      </c>
      <c r="DL26" s="7"/>
      <c r="DM26" s="7"/>
      <c r="DN26" s="7"/>
      <c r="DO26" s="7"/>
      <c r="DP26" s="7"/>
      <c r="DQ26" s="7"/>
      <c r="DR26" s="7"/>
      <c r="DS26" s="7"/>
      <c r="DT26" s="6"/>
      <c r="DU26" s="6"/>
      <c r="EB26" s="7"/>
      <c r="EC26" s="7"/>
      <c r="ED26" s="7"/>
      <c r="EE26" s="7" t="s">
        <v>53</v>
      </c>
      <c r="EF26" s="7"/>
      <c r="EG26" s="7"/>
      <c r="EH26" s="7"/>
      <c r="EI26" s="7"/>
      <c r="EJ26" s="7"/>
      <c r="EK26" s="7"/>
      <c r="EL26" s="7"/>
      <c r="EM26" s="7"/>
      <c r="EN26" s="6"/>
      <c r="EO26" s="6"/>
      <c r="EW26" s="7"/>
      <c r="EX26" s="7"/>
      <c r="EY26" s="7"/>
      <c r="EZ26" s="7" t="s">
        <v>53</v>
      </c>
      <c r="FA26" s="7"/>
      <c r="FB26" s="7"/>
      <c r="FC26" s="7"/>
      <c r="FD26" s="7"/>
      <c r="FE26" s="7"/>
      <c r="FF26" s="7"/>
      <c r="FG26" s="7"/>
      <c r="FH26" s="7"/>
      <c r="FI26" s="6"/>
      <c r="FJ26" s="6"/>
      <c r="FR26" s="7"/>
      <c r="FS26" s="7"/>
      <c r="FT26" s="7"/>
      <c r="FU26" s="7" t="s">
        <v>53</v>
      </c>
      <c r="FV26" s="7"/>
      <c r="FW26" s="7"/>
      <c r="FX26" s="7"/>
      <c r="FY26" s="7"/>
      <c r="FZ26" s="7"/>
      <c r="GA26" s="7"/>
      <c r="GB26" s="7"/>
      <c r="GC26" s="7"/>
      <c r="GD26" s="6"/>
      <c r="GE26" s="6"/>
      <c r="GM26" s="7"/>
      <c r="GN26" s="7"/>
      <c r="GO26" s="7"/>
      <c r="GP26" s="7" t="s">
        <v>53</v>
      </c>
      <c r="GQ26" s="7"/>
      <c r="GR26" s="7"/>
      <c r="GS26" s="7"/>
      <c r="GT26" s="7"/>
      <c r="GU26" s="7"/>
      <c r="GV26" s="7"/>
      <c r="GW26" s="7"/>
      <c r="GX26" s="7"/>
      <c r="GY26" s="6"/>
      <c r="GZ26" s="6"/>
      <c r="HH26" s="7"/>
      <c r="HI26" s="7"/>
      <c r="HJ26" s="7"/>
      <c r="HK26" s="7" t="s">
        <v>53</v>
      </c>
      <c r="HL26" s="7"/>
      <c r="HM26" s="7"/>
      <c r="HN26" s="7"/>
      <c r="HO26" s="7"/>
      <c r="HP26" s="7"/>
      <c r="HQ26" s="7"/>
      <c r="HR26" s="7"/>
      <c r="HS26" s="7"/>
      <c r="HT26" s="6"/>
      <c r="HU26" s="6"/>
      <c r="IC26" s="7"/>
      <c r="ID26" s="7"/>
      <c r="IE26" s="7"/>
      <c r="IF26" s="7" t="s">
        <v>53</v>
      </c>
      <c r="IG26" s="7"/>
      <c r="IH26" s="7"/>
      <c r="II26" s="7"/>
      <c r="IJ26" s="7"/>
      <c r="IK26" s="7"/>
      <c r="IL26" s="7"/>
      <c r="IM26" s="7"/>
      <c r="IN26" s="7"/>
      <c r="IO26" s="6"/>
      <c r="IP26" s="6"/>
      <c r="IX26" s="7"/>
      <c r="IY26" s="7"/>
      <c r="IZ26" s="7"/>
      <c r="JA26" s="7" t="s">
        <v>53</v>
      </c>
      <c r="JB26" s="7"/>
      <c r="JC26" s="7"/>
      <c r="JD26" s="7"/>
      <c r="JE26" s="7"/>
      <c r="JF26" s="7"/>
      <c r="JG26" s="7"/>
      <c r="JH26" s="7"/>
      <c r="JI26" s="7"/>
      <c r="JJ26" s="6"/>
      <c r="JK26" s="6"/>
      <c r="JS26" s="7"/>
      <c r="JT26" s="7"/>
      <c r="JU26" s="7"/>
      <c r="JV26" s="7" t="s">
        <v>53</v>
      </c>
      <c r="JW26" s="7"/>
      <c r="JX26" s="7"/>
      <c r="JY26" s="7"/>
      <c r="JZ26" s="7"/>
      <c r="KA26" s="7"/>
      <c r="KB26" s="7"/>
      <c r="KC26" s="7"/>
      <c r="KD26" s="7"/>
      <c r="KE26" s="6"/>
      <c r="KF26" s="6"/>
      <c r="KM26" s="7"/>
      <c r="KN26" s="7"/>
      <c r="KO26" s="7"/>
      <c r="KP26" s="7" t="s">
        <v>53</v>
      </c>
      <c r="KQ26" s="7"/>
      <c r="KR26" s="7"/>
      <c r="KS26" s="7"/>
      <c r="KT26" s="7"/>
      <c r="KU26" s="7"/>
      <c r="KV26" s="7"/>
      <c r="KW26" s="7"/>
      <c r="KX26" s="7"/>
      <c r="KY26" s="6"/>
      <c r="KZ26" s="6"/>
      <c r="LG26" s="7"/>
      <c r="LH26" s="7"/>
      <c r="LI26" s="7"/>
      <c r="LJ26" s="7" t="s">
        <v>53</v>
      </c>
      <c r="LK26" s="7"/>
      <c r="LL26" s="7"/>
      <c r="LM26" s="7"/>
      <c r="LN26" s="7"/>
      <c r="LO26" s="7"/>
      <c r="LP26" s="7"/>
      <c r="LQ26" s="7"/>
      <c r="LR26" s="7"/>
      <c r="LS26" s="6"/>
      <c r="LT26" s="6"/>
      <c r="MA26" s="7"/>
      <c r="MB26" s="7"/>
      <c r="MC26" s="7"/>
      <c r="MD26" s="7" t="s">
        <v>53</v>
      </c>
      <c r="ME26" s="7"/>
      <c r="MF26" s="7"/>
      <c r="MG26" s="7"/>
      <c r="MH26" s="7"/>
      <c r="MI26" s="7"/>
      <c r="MJ26" s="7"/>
      <c r="MK26" s="7"/>
      <c r="ML26" s="7"/>
      <c r="MM26" s="6"/>
      <c r="MN26" s="6"/>
    </row>
    <row r="27" spans="1:352" ht="15.75" x14ac:dyDescent="0.25">
      <c r="J27" s="6"/>
      <c r="K27" s="6"/>
      <c r="L27" s="6"/>
      <c r="M27" s="6"/>
      <c r="N27" s="7" t="s">
        <v>56</v>
      </c>
      <c r="O27" s="7"/>
      <c r="P27" s="7"/>
      <c r="Q27" s="7" t="s">
        <v>57</v>
      </c>
      <c r="R27" s="7"/>
      <c r="S27" s="7"/>
      <c r="T27" s="7"/>
      <c r="U27" s="7"/>
      <c r="V27" s="15" t="s">
        <v>58</v>
      </c>
      <c r="W27" s="7"/>
      <c r="X27" s="7"/>
      <c r="Y27" s="7"/>
      <c r="Z27" s="6"/>
      <c r="AA27" s="6"/>
      <c r="AF27" s="8" t="s">
        <v>54</v>
      </c>
      <c r="AG27" s="7"/>
      <c r="AH27" s="7"/>
      <c r="AI27" s="7" t="s">
        <v>55</v>
      </c>
      <c r="AJ27" s="7"/>
      <c r="AK27" s="7"/>
      <c r="AL27" s="7"/>
      <c r="AM27" s="7"/>
      <c r="AN27" s="7"/>
      <c r="AO27" s="7"/>
      <c r="AP27" s="7"/>
      <c r="AQ27" s="7"/>
      <c r="AR27" s="6"/>
      <c r="AS27" s="6"/>
      <c r="AZ27" s="8" t="s">
        <v>54</v>
      </c>
      <c r="BA27" s="7"/>
      <c r="BB27" s="7"/>
      <c r="BC27" s="7" t="s">
        <v>55</v>
      </c>
      <c r="BD27" s="7"/>
      <c r="BE27" s="7"/>
      <c r="BF27" s="7"/>
      <c r="BG27" s="7"/>
      <c r="BH27" s="7"/>
      <c r="BI27" s="7"/>
      <c r="BJ27" s="7"/>
      <c r="BK27" s="7"/>
      <c r="BL27" s="6"/>
      <c r="BM27" s="6"/>
      <c r="BT27" s="8" t="s">
        <v>54</v>
      </c>
      <c r="BU27" s="7"/>
      <c r="BV27" s="7"/>
      <c r="BW27" s="7" t="s">
        <v>55</v>
      </c>
      <c r="BX27" s="7"/>
      <c r="BY27" s="7"/>
      <c r="BZ27" s="7"/>
      <c r="CA27" s="7"/>
      <c r="CB27" s="7"/>
      <c r="CC27" s="7"/>
      <c r="CD27" s="7"/>
      <c r="CE27" s="7"/>
      <c r="CF27" s="6"/>
      <c r="CG27" s="6"/>
      <c r="CN27" s="8" t="s">
        <v>54</v>
      </c>
      <c r="CO27" s="7"/>
      <c r="CP27" s="7"/>
      <c r="CQ27" s="7" t="s">
        <v>55</v>
      </c>
      <c r="CR27" s="7"/>
      <c r="CS27" s="7"/>
      <c r="CT27" s="7"/>
      <c r="CU27" s="7"/>
      <c r="CV27" s="7"/>
      <c r="CW27" s="7"/>
      <c r="CX27" s="7"/>
      <c r="CY27" s="7"/>
      <c r="CZ27" s="6"/>
      <c r="DA27" s="6"/>
      <c r="DH27" s="8" t="s">
        <v>54</v>
      </c>
      <c r="DI27" s="7"/>
      <c r="DJ27" s="7"/>
      <c r="DK27" s="7" t="s">
        <v>55</v>
      </c>
      <c r="DL27" s="7"/>
      <c r="DM27" s="7"/>
      <c r="DN27" s="7"/>
      <c r="DO27" s="7"/>
      <c r="DP27" s="7"/>
      <c r="DQ27" s="7"/>
      <c r="DR27" s="7"/>
      <c r="DS27" s="7"/>
      <c r="DT27" s="6"/>
      <c r="DU27" s="6"/>
      <c r="EB27" s="8" t="s">
        <v>54</v>
      </c>
      <c r="EC27" s="7"/>
      <c r="ED27" s="7"/>
      <c r="EE27" s="7" t="s">
        <v>55</v>
      </c>
      <c r="EF27" s="7"/>
      <c r="EG27" s="7"/>
      <c r="EH27" s="7"/>
      <c r="EI27" s="7"/>
      <c r="EJ27" s="7"/>
      <c r="EK27" s="7"/>
      <c r="EL27" s="7"/>
      <c r="EM27" s="7"/>
      <c r="EN27" s="6"/>
      <c r="EO27" s="6"/>
      <c r="EW27" s="8" t="s">
        <v>54</v>
      </c>
      <c r="EX27" s="7"/>
      <c r="EY27" s="7"/>
      <c r="EZ27" s="7" t="s">
        <v>55</v>
      </c>
      <c r="FA27" s="7"/>
      <c r="FB27" s="7"/>
      <c r="FC27" s="7"/>
      <c r="FD27" s="7"/>
      <c r="FE27" s="7"/>
      <c r="FF27" s="7"/>
      <c r="FG27" s="7"/>
      <c r="FH27" s="7"/>
      <c r="FI27" s="6"/>
      <c r="FJ27" s="6"/>
      <c r="FR27" s="8" t="s">
        <v>54</v>
      </c>
      <c r="FS27" s="7"/>
      <c r="FT27" s="7"/>
      <c r="FU27" s="7" t="s">
        <v>55</v>
      </c>
      <c r="FV27" s="7"/>
      <c r="FW27" s="7"/>
      <c r="FX27" s="7"/>
      <c r="FY27" s="7"/>
      <c r="FZ27" s="7"/>
      <c r="GA27" s="7"/>
      <c r="GB27" s="7"/>
      <c r="GC27" s="7"/>
      <c r="GD27" s="6"/>
      <c r="GE27" s="6"/>
      <c r="GM27" s="8" t="s">
        <v>54</v>
      </c>
      <c r="GN27" s="7"/>
      <c r="GO27" s="7"/>
      <c r="GP27" s="7" t="s">
        <v>55</v>
      </c>
      <c r="GQ27" s="7"/>
      <c r="GR27" s="7"/>
      <c r="GS27" s="7"/>
      <c r="GT27" s="7"/>
      <c r="GU27" s="7"/>
      <c r="GV27" s="7"/>
      <c r="GW27" s="7"/>
      <c r="GX27" s="7"/>
      <c r="GY27" s="6"/>
      <c r="GZ27" s="6"/>
      <c r="HH27" s="8" t="s">
        <v>54</v>
      </c>
      <c r="HI27" s="7"/>
      <c r="HJ27" s="7"/>
      <c r="HK27" s="7" t="s">
        <v>55</v>
      </c>
      <c r="HL27" s="7"/>
      <c r="HM27" s="7"/>
      <c r="HN27" s="7"/>
      <c r="HO27" s="7"/>
      <c r="HP27" s="7"/>
      <c r="HQ27" s="7"/>
      <c r="HR27" s="7"/>
      <c r="HS27" s="7"/>
      <c r="HT27" s="6"/>
      <c r="HU27" s="6"/>
      <c r="IC27" s="8" t="s">
        <v>54</v>
      </c>
      <c r="ID27" s="7"/>
      <c r="IE27" s="7"/>
      <c r="IF27" s="7" t="s">
        <v>55</v>
      </c>
      <c r="IG27" s="7"/>
      <c r="IH27" s="7"/>
      <c r="II27" s="7"/>
      <c r="IJ27" s="7"/>
      <c r="IK27" s="7"/>
      <c r="IL27" s="7"/>
      <c r="IM27" s="7"/>
      <c r="IN27" s="7"/>
      <c r="IO27" s="6"/>
      <c r="IP27" s="6"/>
      <c r="IX27" s="8" t="s">
        <v>54</v>
      </c>
      <c r="IY27" s="7"/>
      <c r="IZ27" s="7"/>
      <c r="JA27" s="7" t="s">
        <v>55</v>
      </c>
      <c r="JB27" s="7"/>
      <c r="JC27" s="7"/>
      <c r="JD27" s="7"/>
      <c r="JE27" s="7"/>
      <c r="JF27" s="7"/>
      <c r="JG27" s="7"/>
      <c r="JH27" s="7"/>
      <c r="JI27" s="7"/>
      <c r="JJ27" s="6"/>
      <c r="JK27" s="6"/>
      <c r="JS27" s="8" t="s">
        <v>54</v>
      </c>
      <c r="JT27" s="7"/>
      <c r="JU27" s="7"/>
      <c r="JV27" s="7" t="s">
        <v>55</v>
      </c>
      <c r="JW27" s="7"/>
      <c r="JX27" s="7"/>
      <c r="JY27" s="7"/>
      <c r="JZ27" s="7"/>
      <c r="KA27" s="7"/>
      <c r="KB27" s="7"/>
      <c r="KC27" s="7"/>
      <c r="KD27" s="7"/>
      <c r="KE27" s="6"/>
      <c r="KF27" s="6"/>
      <c r="KM27" s="8" t="s">
        <v>54</v>
      </c>
      <c r="KN27" s="7"/>
      <c r="KO27" s="7"/>
      <c r="KP27" s="7" t="s">
        <v>55</v>
      </c>
      <c r="KQ27" s="7"/>
      <c r="KR27" s="7"/>
      <c r="KS27" s="7"/>
      <c r="KT27" s="7"/>
      <c r="KU27" s="7"/>
      <c r="KV27" s="7"/>
      <c r="KW27" s="7"/>
      <c r="KX27" s="7"/>
      <c r="KY27" s="6"/>
      <c r="KZ27" s="6"/>
      <c r="LG27" s="8" t="s">
        <v>54</v>
      </c>
      <c r="LH27" s="7"/>
      <c r="LI27" s="7"/>
      <c r="LJ27" s="7" t="s">
        <v>55</v>
      </c>
      <c r="LK27" s="7"/>
      <c r="LL27" s="7"/>
      <c r="LM27" s="7"/>
      <c r="LN27" s="7"/>
      <c r="LO27" s="7"/>
      <c r="LP27" s="7"/>
      <c r="LQ27" s="7"/>
      <c r="LR27" s="7"/>
      <c r="LS27" s="6"/>
      <c r="LT27" s="6"/>
      <c r="MA27" s="8" t="s">
        <v>54</v>
      </c>
      <c r="MB27" s="7"/>
      <c r="MC27" s="7"/>
      <c r="MD27" s="7" t="s">
        <v>55</v>
      </c>
      <c r="ME27" s="7"/>
      <c r="MF27" s="7"/>
      <c r="MG27" s="7"/>
      <c r="MH27" s="7"/>
      <c r="MI27" s="7"/>
      <c r="MJ27" s="7"/>
      <c r="MK27" s="7"/>
      <c r="ML27" s="7"/>
      <c r="MM27" s="6"/>
      <c r="MN27" s="6"/>
    </row>
    <row r="28" spans="1:352" ht="15.75" x14ac:dyDescent="0.25">
      <c r="J28" s="6"/>
      <c r="K28" s="6"/>
      <c r="L28" s="6"/>
      <c r="M28" s="6"/>
      <c r="N28" s="7"/>
      <c r="O28" s="9" t="s">
        <v>59</v>
      </c>
      <c r="P28" s="9" t="s">
        <v>60</v>
      </c>
      <c r="Q28" s="9" t="s">
        <v>61</v>
      </c>
      <c r="R28" s="7"/>
      <c r="S28" s="7"/>
      <c r="T28" s="7"/>
      <c r="U28" s="7"/>
      <c r="V28" s="9" t="s">
        <v>62</v>
      </c>
      <c r="W28" s="7"/>
      <c r="X28" s="7"/>
      <c r="Y28" s="7"/>
      <c r="Z28" s="6"/>
      <c r="AA28" s="6"/>
      <c r="AF28" s="7" t="s">
        <v>56</v>
      </c>
      <c r="AG28" s="7"/>
      <c r="AH28" s="7"/>
      <c r="AI28" s="7" t="s">
        <v>57</v>
      </c>
      <c r="AJ28" s="7"/>
      <c r="AK28" s="7"/>
      <c r="AL28" s="7"/>
      <c r="AM28" s="7"/>
      <c r="AN28" s="15" t="s">
        <v>58</v>
      </c>
      <c r="AO28" s="7"/>
      <c r="AP28" s="7"/>
      <c r="AQ28" s="7"/>
      <c r="AR28" s="6"/>
      <c r="AS28" s="6"/>
      <c r="AZ28" s="7" t="s">
        <v>56</v>
      </c>
      <c r="BA28" s="7"/>
      <c r="BB28" s="7"/>
      <c r="BC28" s="7" t="s">
        <v>57</v>
      </c>
      <c r="BD28" s="7"/>
      <c r="BE28" s="7"/>
      <c r="BF28" s="7"/>
      <c r="BG28" s="7"/>
      <c r="BH28" s="15" t="s">
        <v>58</v>
      </c>
      <c r="BI28" s="7"/>
      <c r="BJ28" s="7"/>
      <c r="BK28" s="7"/>
      <c r="BL28" s="6"/>
      <c r="BM28" s="6"/>
      <c r="BT28" s="7" t="s">
        <v>56</v>
      </c>
      <c r="BU28" s="7"/>
      <c r="BV28" s="7"/>
      <c r="BW28" s="7" t="s">
        <v>57</v>
      </c>
      <c r="BX28" s="7"/>
      <c r="BY28" s="7"/>
      <c r="BZ28" s="7"/>
      <c r="CA28" s="7"/>
      <c r="CB28" s="15" t="s">
        <v>58</v>
      </c>
      <c r="CC28" s="7"/>
      <c r="CD28" s="7"/>
      <c r="CE28" s="7"/>
      <c r="CF28" s="6"/>
      <c r="CG28" s="6"/>
      <c r="CN28" s="7" t="s">
        <v>56</v>
      </c>
      <c r="CO28" s="7"/>
      <c r="CP28" s="7"/>
      <c r="CQ28" s="7" t="s">
        <v>57</v>
      </c>
      <c r="CR28" s="7"/>
      <c r="CS28" s="7"/>
      <c r="CT28" s="7"/>
      <c r="CU28" s="7"/>
      <c r="CV28" s="15" t="s">
        <v>58</v>
      </c>
      <c r="CW28" s="7"/>
      <c r="CX28" s="7"/>
      <c r="CY28" s="7"/>
      <c r="CZ28" s="6"/>
      <c r="DA28" s="6"/>
      <c r="DH28" s="7" t="s">
        <v>56</v>
      </c>
      <c r="DI28" s="7"/>
      <c r="DJ28" s="7"/>
      <c r="DK28" s="7" t="s">
        <v>57</v>
      </c>
      <c r="DL28" s="7"/>
      <c r="DM28" s="7"/>
      <c r="DN28" s="7"/>
      <c r="DO28" s="7"/>
      <c r="DP28" s="15" t="s">
        <v>58</v>
      </c>
      <c r="DQ28" s="7"/>
      <c r="DR28" s="7"/>
      <c r="DS28" s="7"/>
      <c r="DT28" s="6"/>
      <c r="DU28" s="6"/>
      <c r="EB28" s="7" t="s">
        <v>56</v>
      </c>
      <c r="EC28" s="7"/>
      <c r="ED28" s="7"/>
      <c r="EE28" s="7" t="s">
        <v>57</v>
      </c>
      <c r="EF28" s="7"/>
      <c r="EG28" s="7"/>
      <c r="EH28" s="7"/>
      <c r="EI28" s="7"/>
      <c r="EJ28" s="15" t="s">
        <v>58</v>
      </c>
      <c r="EK28" s="7"/>
      <c r="EL28" s="7"/>
      <c r="EM28" s="7"/>
      <c r="EN28" s="6"/>
      <c r="EO28" s="6"/>
      <c r="EW28" s="7" t="s">
        <v>56</v>
      </c>
      <c r="EX28" s="7"/>
      <c r="EY28" s="7"/>
      <c r="EZ28" s="7" t="s">
        <v>57</v>
      </c>
      <c r="FA28" s="7"/>
      <c r="FB28" s="7"/>
      <c r="FC28" s="7"/>
      <c r="FD28" s="7"/>
      <c r="FE28" s="15" t="s">
        <v>58</v>
      </c>
      <c r="FF28" s="7"/>
      <c r="FG28" s="7"/>
      <c r="FH28" s="7"/>
      <c r="FI28" s="6"/>
      <c r="FJ28" s="6"/>
      <c r="FR28" s="7" t="s">
        <v>56</v>
      </c>
      <c r="FS28" s="7"/>
      <c r="FT28" s="7"/>
      <c r="FU28" s="7" t="s">
        <v>57</v>
      </c>
      <c r="FV28" s="7"/>
      <c r="FW28" s="7"/>
      <c r="FX28" s="7"/>
      <c r="FY28" s="7"/>
      <c r="FZ28" s="15" t="s">
        <v>58</v>
      </c>
      <c r="GA28" s="7"/>
      <c r="GB28" s="7"/>
      <c r="GC28" s="7"/>
      <c r="GD28" s="6"/>
      <c r="GE28" s="6"/>
      <c r="GM28" s="7" t="s">
        <v>56</v>
      </c>
      <c r="GN28" s="7"/>
      <c r="GO28" s="7"/>
      <c r="GP28" s="7" t="s">
        <v>57</v>
      </c>
      <c r="GQ28" s="7"/>
      <c r="GR28" s="7"/>
      <c r="GS28" s="7"/>
      <c r="GT28" s="7"/>
      <c r="GU28" s="15" t="s">
        <v>58</v>
      </c>
      <c r="GV28" s="7"/>
      <c r="GW28" s="7"/>
      <c r="GX28" s="7"/>
      <c r="GY28" s="6"/>
      <c r="GZ28" s="6"/>
      <c r="HH28" s="7" t="s">
        <v>56</v>
      </c>
      <c r="HI28" s="7"/>
      <c r="HJ28" s="7"/>
      <c r="HK28" s="7" t="s">
        <v>57</v>
      </c>
      <c r="HL28" s="7"/>
      <c r="HM28" s="7"/>
      <c r="HN28" s="7"/>
      <c r="HO28" s="7"/>
      <c r="HP28" s="15" t="s">
        <v>58</v>
      </c>
      <c r="HQ28" s="7"/>
      <c r="HR28" s="7"/>
      <c r="HS28" s="7"/>
      <c r="HT28" s="6"/>
      <c r="HU28" s="6"/>
      <c r="IC28" s="7" t="s">
        <v>56</v>
      </c>
      <c r="ID28" s="7"/>
      <c r="IE28" s="7"/>
      <c r="IF28" s="7" t="s">
        <v>57</v>
      </c>
      <c r="IG28" s="7"/>
      <c r="IH28" s="7"/>
      <c r="II28" s="7"/>
      <c r="IJ28" s="7"/>
      <c r="IK28" s="15" t="s">
        <v>58</v>
      </c>
      <c r="IL28" s="7"/>
      <c r="IM28" s="7"/>
      <c r="IN28" s="7"/>
      <c r="IO28" s="6"/>
      <c r="IP28" s="6"/>
      <c r="IX28" s="7" t="s">
        <v>56</v>
      </c>
      <c r="IY28" s="7"/>
      <c r="IZ28" s="7"/>
      <c r="JA28" s="7" t="s">
        <v>57</v>
      </c>
      <c r="JB28" s="7"/>
      <c r="JC28" s="7"/>
      <c r="JD28" s="7"/>
      <c r="JE28" s="7"/>
      <c r="JF28" s="15" t="s">
        <v>58</v>
      </c>
      <c r="JG28" s="7"/>
      <c r="JH28" s="7"/>
      <c r="JI28" s="7"/>
      <c r="JJ28" s="6"/>
      <c r="JK28" s="6"/>
      <c r="JS28" s="7" t="s">
        <v>56</v>
      </c>
      <c r="JT28" s="7"/>
      <c r="JU28" s="7"/>
      <c r="JV28" s="7" t="s">
        <v>57</v>
      </c>
      <c r="JW28" s="7"/>
      <c r="JX28" s="7"/>
      <c r="JY28" s="7"/>
      <c r="JZ28" s="7"/>
      <c r="KA28" s="15" t="s">
        <v>58</v>
      </c>
      <c r="KB28" s="7"/>
      <c r="KC28" s="7"/>
      <c r="KD28" s="7"/>
      <c r="KE28" s="6"/>
      <c r="KF28" s="6"/>
      <c r="KM28" s="7" t="s">
        <v>56</v>
      </c>
      <c r="KN28" s="7"/>
      <c r="KO28" s="7"/>
      <c r="KP28" s="7" t="s">
        <v>57</v>
      </c>
      <c r="KQ28" s="7"/>
      <c r="KR28" s="7"/>
      <c r="KS28" s="7"/>
      <c r="KT28" s="7"/>
      <c r="KU28" s="15" t="s">
        <v>58</v>
      </c>
      <c r="KV28" s="7"/>
      <c r="KW28" s="7"/>
      <c r="KX28" s="7"/>
      <c r="KY28" s="6"/>
      <c r="KZ28" s="6"/>
      <c r="LG28" s="7" t="s">
        <v>56</v>
      </c>
      <c r="LH28" s="7"/>
      <c r="LI28" s="7"/>
      <c r="LJ28" s="7" t="s">
        <v>57</v>
      </c>
      <c r="LK28" s="7"/>
      <c r="LL28" s="7"/>
      <c r="LM28" s="7"/>
      <c r="LN28" s="7"/>
      <c r="LO28" s="15" t="s">
        <v>58</v>
      </c>
      <c r="LP28" s="7"/>
      <c r="LQ28" s="7"/>
      <c r="LR28" s="7"/>
      <c r="LS28" s="6"/>
      <c r="LT28" s="6"/>
      <c r="MA28" s="7" t="s">
        <v>56</v>
      </c>
      <c r="MB28" s="7"/>
      <c r="MC28" s="7"/>
      <c r="MD28" s="7" t="s">
        <v>57</v>
      </c>
      <c r="ME28" s="7"/>
      <c r="MF28" s="7"/>
      <c r="MG28" s="7"/>
      <c r="MH28" s="7"/>
      <c r="MI28" s="15" t="s">
        <v>58</v>
      </c>
      <c r="MJ28" s="7"/>
      <c r="MK28" s="7"/>
      <c r="ML28" s="7"/>
      <c r="MM28" s="6"/>
      <c r="MN28" s="6"/>
    </row>
    <row r="29" spans="1:352" ht="15.75" x14ac:dyDescent="0.25">
      <c r="J29" s="6"/>
      <c r="K29" s="6"/>
      <c r="L29" s="6"/>
      <c r="M29" s="6"/>
      <c r="N29" s="11" t="s">
        <v>34</v>
      </c>
      <c r="O29" s="11" t="s">
        <v>63</v>
      </c>
      <c r="P29" s="11" t="s">
        <v>64</v>
      </c>
      <c r="Q29" s="11" t="s">
        <v>65</v>
      </c>
      <c r="R29" s="11" t="s">
        <v>48</v>
      </c>
      <c r="S29" s="11" t="s">
        <v>66</v>
      </c>
      <c r="T29" s="11" t="s">
        <v>67</v>
      </c>
      <c r="U29" s="11" t="s">
        <v>68</v>
      </c>
      <c r="V29" s="11" t="s">
        <v>69</v>
      </c>
      <c r="W29" s="7"/>
      <c r="X29" s="7"/>
      <c r="Y29" s="7"/>
      <c r="Z29" s="6"/>
      <c r="AA29" s="6"/>
      <c r="AF29" s="7"/>
      <c r="AG29" s="9" t="s">
        <v>59</v>
      </c>
      <c r="AH29" s="9" t="s">
        <v>60</v>
      </c>
      <c r="AI29" s="9" t="s">
        <v>61</v>
      </c>
      <c r="AJ29" s="7"/>
      <c r="AK29" s="7"/>
      <c r="AL29" s="7"/>
      <c r="AM29" s="7"/>
      <c r="AN29" s="9" t="s">
        <v>62</v>
      </c>
      <c r="AO29" s="7"/>
      <c r="AP29" s="7"/>
      <c r="AQ29" s="7"/>
      <c r="AR29" s="6"/>
      <c r="AS29" s="6"/>
      <c r="AZ29" s="7"/>
      <c r="BA29" s="9" t="s">
        <v>59</v>
      </c>
      <c r="BB29" s="9" t="s">
        <v>60</v>
      </c>
      <c r="BC29" s="9" t="s">
        <v>61</v>
      </c>
      <c r="BD29" s="7"/>
      <c r="BE29" s="7"/>
      <c r="BF29" s="7"/>
      <c r="BG29" s="7"/>
      <c r="BH29" s="9" t="s">
        <v>62</v>
      </c>
      <c r="BI29" s="7"/>
      <c r="BJ29" s="7"/>
      <c r="BK29" s="7"/>
      <c r="BL29" s="6"/>
      <c r="BM29" s="6"/>
      <c r="BT29" s="7"/>
      <c r="BU29" s="9" t="s">
        <v>59</v>
      </c>
      <c r="BV29" s="9" t="s">
        <v>60</v>
      </c>
      <c r="BW29" s="9" t="s">
        <v>61</v>
      </c>
      <c r="BX29" s="7"/>
      <c r="BY29" s="7"/>
      <c r="BZ29" s="7"/>
      <c r="CA29" s="7"/>
      <c r="CB29" s="9" t="s">
        <v>62</v>
      </c>
      <c r="CC29" s="7"/>
      <c r="CD29" s="7"/>
      <c r="CE29" s="7"/>
      <c r="CF29" s="6"/>
      <c r="CG29" s="6"/>
      <c r="CN29" s="7"/>
      <c r="CO29" s="9" t="s">
        <v>59</v>
      </c>
      <c r="CP29" s="9" t="s">
        <v>60</v>
      </c>
      <c r="CQ29" s="9" t="s">
        <v>61</v>
      </c>
      <c r="CR29" s="7"/>
      <c r="CS29" s="7"/>
      <c r="CT29" s="7"/>
      <c r="CU29" s="7"/>
      <c r="CV29" s="9" t="s">
        <v>62</v>
      </c>
      <c r="CW29" s="7"/>
      <c r="CX29" s="7"/>
      <c r="CY29" s="7"/>
      <c r="CZ29" s="6"/>
      <c r="DA29" s="6"/>
      <c r="DH29" s="7"/>
      <c r="DI29" s="9" t="s">
        <v>59</v>
      </c>
      <c r="DJ29" s="9" t="s">
        <v>60</v>
      </c>
      <c r="DK29" s="9" t="s">
        <v>61</v>
      </c>
      <c r="DL29" s="7"/>
      <c r="DM29" s="7"/>
      <c r="DN29" s="7"/>
      <c r="DO29" s="7"/>
      <c r="DP29" s="9" t="s">
        <v>62</v>
      </c>
      <c r="DQ29" s="7"/>
      <c r="DR29" s="7"/>
      <c r="DS29" s="7"/>
      <c r="DT29" s="6"/>
      <c r="DU29" s="6"/>
      <c r="EB29" s="7"/>
      <c r="EC29" s="9" t="s">
        <v>59</v>
      </c>
      <c r="ED29" s="9" t="s">
        <v>60</v>
      </c>
      <c r="EE29" s="9" t="s">
        <v>61</v>
      </c>
      <c r="EF29" s="7"/>
      <c r="EG29" s="7"/>
      <c r="EH29" s="7"/>
      <c r="EI29" s="7"/>
      <c r="EJ29" s="9" t="s">
        <v>62</v>
      </c>
      <c r="EK29" s="7"/>
      <c r="EL29" s="7"/>
      <c r="EM29" s="7"/>
      <c r="EN29" s="6"/>
      <c r="EO29" s="6"/>
      <c r="EW29" s="7"/>
      <c r="EX29" s="9" t="s">
        <v>59</v>
      </c>
      <c r="EY29" s="9" t="s">
        <v>60</v>
      </c>
      <c r="EZ29" s="9" t="s">
        <v>61</v>
      </c>
      <c r="FA29" s="7"/>
      <c r="FB29" s="7"/>
      <c r="FC29" s="7"/>
      <c r="FD29" s="7"/>
      <c r="FE29" s="9" t="s">
        <v>62</v>
      </c>
      <c r="FF29" s="7"/>
      <c r="FG29" s="7"/>
      <c r="FH29" s="7"/>
      <c r="FI29" s="6"/>
      <c r="FJ29" s="6"/>
      <c r="FR29" s="7"/>
      <c r="FS29" s="9" t="s">
        <v>59</v>
      </c>
      <c r="FT29" s="9" t="s">
        <v>60</v>
      </c>
      <c r="FU29" s="9" t="s">
        <v>61</v>
      </c>
      <c r="FV29" s="7"/>
      <c r="FW29" s="7"/>
      <c r="FX29" s="7"/>
      <c r="FY29" s="7"/>
      <c r="FZ29" s="9" t="s">
        <v>62</v>
      </c>
      <c r="GA29" s="7"/>
      <c r="GB29" s="7"/>
      <c r="GC29" s="7"/>
      <c r="GD29" s="6"/>
      <c r="GE29" s="6"/>
      <c r="GM29" s="7"/>
      <c r="GN29" s="9" t="s">
        <v>59</v>
      </c>
      <c r="GO29" s="9" t="s">
        <v>60</v>
      </c>
      <c r="GP29" s="9" t="s">
        <v>61</v>
      </c>
      <c r="GQ29" s="7"/>
      <c r="GR29" s="7"/>
      <c r="GS29" s="7"/>
      <c r="GT29" s="7"/>
      <c r="GU29" s="9" t="s">
        <v>62</v>
      </c>
      <c r="GV29" s="7"/>
      <c r="GW29" s="7"/>
      <c r="GX29" s="7"/>
      <c r="GY29" s="6"/>
      <c r="GZ29" s="6"/>
      <c r="HH29" s="7"/>
      <c r="HI29" s="9" t="s">
        <v>59</v>
      </c>
      <c r="HJ29" s="9" t="s">
        <v>60</v>
      </c>
      <c r="HK29" s="9" t="s">
        <v>61</v>
      </c>
      <c r="HL29" s="7"/>
      <c r="HM29" s="7"/>
      <c r="HN29" s="7"/>
      <c r="HO29" s="7"/>
      <c r="HP29" s="9" t="s">
        <v>62</v>
      </c>
      <c r="HQ29" s="7"/>
      <c r="HR29" s="7"/>
      <c r="HS29" s="7"/>
      <c r="HT29" s="6"/>
      <c r="HU29" s="6"/>
      <c r="IC29" s="7"/>
      <c r="ID29" s="9" t="s">
        <v>59</v>
      </c>
      <c r="IE29" s="9" t="s">
        <v>60</v>
      </c>
      <c r="IF29" s="9" t="s">
        <v>61</v>
      </c>
      <c r="IG29" s="7"/>
      <c r="IH29" s="7"/>
      <c r="II29" s="7"/>
      <c r="IJ29" s="7"/>
      <c r="IK29" s="9" t="s">
        <v>62</v>
      </c>
      <c r="IL29" s="7"/>
      <c r="IM29" s="7"/>
      <c r="IN29" s="7"/>
      <c r="IO29" s="6"/>
      <c r="IP29" s="6"/>
      <c r="IX29" s="7"/>
      <c r="IY29" s="9" t="s">
        <v>59</v>
      </c>
      <c r="IZ29" s="9" t="s">
        <v>60</v>
      </c>
      <c r="JA29" s="9" t="s">
        <v>61</v>
      </c>
      <c r="JB29" s="7"/>
      <c r="JC29" s="7"/>
      <c r="JD29" s="7"/>
      <c r="JE29" s="7"/>
      <c r="JF29" s="9" t="s">
        <v>62</v>
      </c>
      <c r="JG29" s="7"/>
      <c r="JH29" s="7"/>
      <c r="JI29" s="7"/>
      <c r="JJ29" s="6"/>
      <c r="JK29" s="6"/>
      <c r="JS29" s="7"/>
      <c r="JT29" s="9" t="s">
        <v>59</v>
      </c>
      <c r="JU29" s="9" t="s">
        <v>60</v>
      </c>
      <c r="JV29" s="9" t="s">
        <v>61</v>
      </c>
      <c r="JW29" s="7"/>
      <c r="JX29" s="7"/>
      <c r="JY29" s="7"/>
      <c r="JZ29" s="7"/>
      <c r="KA29" s="9" t="s">
        <v>62</v>
      </c>
      <c r="KB29" s="7"/>
      <c r="KC29" s="7"/>
      <c r="KD29" s="7"/>
      <c r="KE29" s="6"/>
      <c r="KF29" s="6"/>
      <c r="KM29" s="7"/>
      <c r="KN29" s="9" t="s">
        <v>59</v>
      </c>
      <c r="KO29" s="9" t="s">
        <v>60</v>
      </c>
      <c r="KP29" s="9" t="s">
        <v>61</v>
      </c>
      <c r="KQ29" s="7"/>
      <c r="KR29" s="7"/>
      <c r="KS29" s="7"/>
      <c r="KT29" s="7"/>
      <c r="KU29" s="9" t="s">
        <v>62</v>
      </c>
      <c r="KV29" s="7"/>
      <c r="KW29" s="7"/>
      <c r="KX29" s="7"/>
      <c r="KY29" s="6"/>
      <c r="KZ29" s="6"/>
      <c r="LG29" s="7"/>
      <c r="LH29" s="9" t="s">
        <v>59</v>
      </c>
      <c r="LI29" s="9" t="s">
        <v>60</v>
      </c>
      <c r="LJ29" s="9" t="s">
        <v>61</v>
      </c>
      <c r="LK29" s="7"/>
      <c r="LL29" s="7"/>
      <c r="LM29" s="7"/>
      <c r="LN29" s="7"/>
      <c r="LO29" s="9" t="s">
        <v>62</v>
      </c>
      <c r="LP29" s="7"/>
      <c r="LQ29" s="7"/>
      <c r="LR29" s="7"/>
      <c r="LS29" s="6"/>
      <c r="LT29" s="6"/>
      <c r="MA29" s="7"/>
      <c r="MB29" s="9" t="s">
        <v>59</v>
      </c>
      <c r="MC29" s="9" t="s">
        <v>60</v>
      </c>
      <c r="MD29" s="9" t="s">
        <v>61</v>
      </c>
      <c r="ME29" s="7"/>
      <c r="MF29" s="7"/>
      <c r="MG29" s="7"/>
      <c r="MH29" s="7"/>
      <c r="MI29" s="9" t="s">
        <v>62</v>
      </c>
      <c r="MJ29" s="7"/>
      <c r="MK29" s="7"/>
      <c r="ML29" s="7"/>
      <c r="MM29" s="6"/>
      <c r="MN29" s="6"/>
    </row>
    <row r="30" spans="1:352" ht="15.75" x14ac:dyDescent="0.25">
      <c r="J30" s="6"/>
      <c r="K30" s="6"/>
      <c r="L30" s="6"/>
      <c r="M30" s="6"/>
      <c r="N30" s="7" t="s">
        <v>70</v>
      </c>
      <c r="O30" s="7">
        <v>5.0000000000000001E-4</v>
      </c>
      <c r="P30" s="7">
        <f>K8-L8</f>
        <v>4.5999999999999996</v>
      </c>
      <c r="Q30" s="7">
        <f>O30*P30*1000</f>
        <v>2.2999999999999998</v>
      </c>
      <c r="R30" s="12">
        <f>O22</f>
        <v>2.0299999999999998</v>
      </c>
      <c r="S30" s="14">
        <f>R22/24</f>
        <v>1.6598842669953366</v>
      </c>
      <c r="T30" s="7">
        <v>3</v>
      </c>
      <c r="U30" s="16">
        <f>((R30*S30)/0.693147)*(1-2^(-T30/S30))</f>
        <v>3.4723257651598263</v>
      </c>
      <c r="V30" s="17">
        <f>Q30/U30</f>
        <v>0.66238024757856617</v>
      </c>
      <c r="W30" s="17" t="s">
        <v>71</v>
      </c>
      <c r="X30" s="7"/>
      <c r="Y30" s="7"/>
      <c r="Z30" s="6"/>
      <c r="AA30" s="6"/>
      <c r="AF30" s="11" t="s">
        <v>34</v>
      </c>
      <c r="AG30" s="11" t="s">
        <v>63</v>
      </c>
      <c r="AH30" s="11" t="s">
        <v>64</v>
      </c>
      <c r="AI30" s="11" t="s">
        <v>65</v>
      </c>
      <c r="AJ30" s="11" t="s">
        <v>48</v>
      </c>
      <c r="AK30" s="11" t="s">
        <v>66</v>
      </c>
      <c r="AL30" s="11" t="s">
        <v>67</v>
      </c>
      <c r="AM30" s="11" t="s">
        <v>68</v>
      </c>
      <c r="AN30" s="11" t="s">
        <v>69</v>
      </c>
      <c r="AO30" s="7"/>
      <c r="AP30" s="7"/>
      <c r="AQ30" s="7"/>
      <c r="AR30" s="6"/>
      <c r="AS30" s="6"/>
      <c r="AZ30" s="11" t="s">
        <v>34</v>
      </c>
      <c r="BA30" s="11" t="s">
        <v>63</v>
      </c>
      <c r="BB30" s="11" t="s">
        <v>64</v>
      </c>
      <c r="BC30" s="11" t="s">
        <v>65</v>
      </c>
      <c r="BD30" s="11" t="s">
        <v>48</v>
      </c>
      <c r="BE30" s="11" t="s">
        <v>66</v>
      </c>
      <c r="BF30" s="11" t="s">
        <v>67</v>
      </c>
      <c r="BG30" s="11" t="s">
        <v>68</v>
      </c>
      <c r="BH30" s="11" t="s">
        <v>69</v>
      </c>
      <c r="BI30" s="7"/>
      <c r="BJ30" s="7"/>
      <c r="BK30" s="7"/>
      <c r="BL30" s="6"/>
      <c r="BM30" s="6"/>
      <c r="BT30" s="11" t="s">
        <v>34</v>
      </c>
      <c r="BU30" s="11" t="s">
        <v>63</v>
      </c>
      <c r="BV30" s="11" t="s">
        <v>64</v>
      </c>
      <c r="BW30" s="11" t="s">
        <v>65</v>
      </c>
      <c r="BX30" s="11" t="s">
        <v>48</v>
      </c>
      <c r="BY30" s="11" t="s">
        <v>66</v>
      </c>
      <c r="BZ30" s="11" t="s">
        <v>67</v>
      </c>
      <c r="CA30" s="11" t="s">
        <v>68</v>
      </c>
      <c r="CB30" s="11" t="s">
        <v>69</v>
      </c>
      <c r="CC30" s="7"/>
      <c r="CD30" s="7"/>
      <c r="CE30" s="7"/>
      <c r="CF30" s="6"/>
      <c r="CG30" s="6"/>
      <c r="CN30" s="11" t="s">
        <v>34</v>
      </c>
      <c r="CO30" s="11" t="s">
        <v>63</v>
      </c>
      <c r="CP30" s="11" t="s">
        <v>64</v>
      </c>
      <c r="CQ30" s="11" t="s">
        <v>65</v>
      </c>
      <c r="CR30" s="11" t="s">
        <v>48</v>
      </c>
      <c r="CS30" s="11" t="s">
        <v>66</v>
      </c>
      <c r="CT30" s="11" t="s">
        <v>67</v>
      </c>
      <c r="CU30" s="11" t="s">
        <v>68</v>
      </c>
      <c r="CV30" s="11" t="s">
        <v>69</v>
      </c>
      <c r="CW30" s="7"/>
      <c r="CX30" s="7"/>
      <c r="CY30" s="7"/>
      <c r="CZ30" s="6"/>
      <c r="DA30" s="6"/>
      <c r="DH30" s="11" t="s">
        <v>34</v>
      </c>
      <c r="DI30" s="11" t="s">
        <v>63</v>
      </c>
      <c r="DJ30" s="11" t="s">
        <v>64</v>
      </c>
      <c r="DK30" s="11" t="s">
        <v>65</v>
      </c>
      <c r="DL30" s="11" t="s">
        <v>48</v>
      </c>
      <c r="DM30" s="11" t="s">
        <v>66</v>
      </c>
      <c r="DN30" s="11" t="s">
        <v>67</v>
      </c>
      <c r="DO30" s="11" t="s">
        <v>68</v>
      </c>
      <c r="DP30" s="11" t="s">
        <v>69</v>
      </c>
      <c r="DQ30" s="7"/>
      <c r="DR30" s="7"/>
      <c r="DS30" s="7"/>
      <c r="DT30" s="6"/>
      <c r="DU30" s="6"/>
      <c r="EB30" s="11" t="s">
        <v>34</v>
      </c>
      <c r="EC30" s="11" t="s">
        <v>63</v>
      </c>
      <c r="ED30" s="11" t="s">
        <v>64</v>
      </c>
      <c r="EE30" s="11" t="s">
        <v>65</v>
      </c>
      <c r="EF30" s="11" t="s">
        <v>48</v>
      </c>
      <c r="EG30" s="11" t="s">
        <v>66</v>
      </c>
      <c r="EH30" s="11" t="s">
        <v>67</v>
      </c>
      <c r="EI30" s="11" t="s">
        <v>68</v>
      </c>
      <c r="EJ30" s="11" t="s">
        <v>69</v>
      </c>
      <c r="EK30" s="7"/>
      <c r="EL30" s="7"/>
      <c r="EM30" s="7"/>
      <c r="EN30" s="6"/>
      <c r="EO30" s="6"/>
      <c r="EW30" s="11" t="s">
        <v>34</v>
      </c>
      <c r="EX30" s="11" t="s">
        <v>63</v>
      </c>
      <c r="EY30" s="11" t="s">
        <v>64</v>
      </c>
      <c r="EZ30" s="11" t="s">
        <v>65</v>
      </c>
      <c r="FA30" s="11" t="s">
        <v>48</v>
      </c>
      <c r="FB30" s="11" t="s">
        <v>66</v>
      </c>
      <c r="FC30" s="11" t="s">
        <v>67</v>
      </c>
      <c r="FD30" s="11" t="s">
        <v>68</v>
      </c>
      <c r="FE30" s="11" t="s">
        <v>69</v>
      </c>
      <c r="FF30" s="7"/>
      <c r="FG30" s="7"/>
      <c r="FH30" s="7"/>
      <c r="FI30" s="6"/>
      <c r="FJ30" s="6"/>
      <c r="FR30" s="11" t="s">
        <v>34</v>
      </c>
      <c r="FS30" s="11" t="s">
        <v>63</v>
      </c>
      <c r="FT30" s="11" t="s">
        <v>64</v>
      </c>
      <c r="FU30" s="11" t="s">
        <v>65</v>
      </c>
      <c r="FV30" s="11" t="s">
        <v>48</v>
      </c>
      <c r="FW30" s="11" t="s">
        <v>66</v>
      </c>
      <c r="FX30" s="11" t="s">
        <v>67</v>
      </c>
      <c r="FY30" s="11" t="s">
        <v>68</v>
      </c>
      <c r="FZ30" s="11" t="s">
        <v>69</v>
      </c>
      <c r="GA30" s="7"/>
      <c r="GB30" s="7"/>
      <c r="GC30" s="7"/>
      <c r="GD30" s="6"/>
      <c r="GE30" s="6"/>
      <c r="GM30" s="11" t="s">
        <v>34</v>
      </c>
      <c r="GN30" s="11" t="s">
        <v>63</v>
      </c>
      <c r="GO30" s="11" t="s">
        <v>64</v>
      </c>
      <c r="GP30" s="11" t="s">
        <v>65</v>
      </c>
      <c r="GQ30" s="11" t="s">
        <v>48</v>
      </c>
      <c r="GR30" s="11" t="s">
        <v>66</v>
      </c>
      <c r="GS30" s="11" t="s">
        <v>67</v>
      </c>
      <c r="GT30" s="11" t="s">
        <v>68</v>
      </c>
      <c r="GU30" s="11" t="s">
        <v>69</v>
      </c>
      <c r="GV30" s="7"/>
      <c r="GW30" s="7"/>
      <c r="GX30" s="7"/>
      <c r="GY30" s="6"/>
      <c r="GZ30" s="6"/>
      <c r="HH30" s="11" t="s">
        <v>34</v>
      </c>
      <c r="HI30" s="11" t="s">
        <v>63</v>
      </c>
      <c r="HJ30" s="11" t="s">
        <v>64</v>
      </c>
      <c r="HK30" s="11" t="s">
        <v>65</v>
      </c>
      <c r="HL30" s="11" t="s">
        <v>48</v>
      </c>
      <c r="HM30" s="11" t="s">
        <v>66</v>
      </c>
      <c r="HN30" s="11" t="s">
        <v>67</v>
      </c>
      <c r="HO30" s="11" t="s">
        <v>68</v>
      </c>
      <c r="HP30" s="11" t="s">
        <v>69</v>
      </c>
      <c r="HQ30" s="7"/>
      <c r="HR30" s="7"/>
      <c r="HS30" s="7"/>
      <c r="HT30" s="6"/>
      <c r="HU30" s="6"/>
      <c r="IC30" s="11" t="s">
        <v>34</v>
      </c>
      <c r="ID30" s="11" t="s">
        <v>63</v>
      </c>
      <c r="IE30" s="11" t="s">
        <v>64</v>
      </c>
      <c r="IF30" s="11" t="s">
        <v>65</v>
      </c>
      <c r="IG30" s="11" t="s">
        <v>48</v>
      </c>
      <c r="IH30" s="11" t="s">
        <v>66</v>
      </c>
      <c r="II30" s="11" t="s">
        <v>67</v>
      </c>
      <c r="IJ30" s="11" t="s">
        <v>68</v>
      </c>
      <c r="IK30" s="11" t="s">
        <v>69</v>
      </c>
      <c r="IL30" s="7"/>
      <c r="IM30" s="7"/>
      <c r="IN30" s="7"/>
      <c r="IO30" s="6"/>
      <c r="IP30" s="6"/>
      <c r="IX30" s="11" t="s">
        <v>34</v>
      </c>
      <c r="IY30" s="11" t="s">
        <v>63</v>
      </c>
      <c r="IZ30" s="11" t="s">
        <v>64</v>
      </c>
      <c r="JA30" s="11" t="s">
        <v>65</v>
      </c>
      <c r="JB30" s="11" t="s">
        <v>48</v>
      </c>
      <c r="JC30" s="11" t="s">
        <v>66</v>
      </c>
      <c r="JD30" s="11" t="s">
        <v>67</v>
      </c>
      <c r="JE30" s="11" t="s">
        <v>68</v>
      </c>
      <c r="JF30" s="11" t="s">
        <v>69</v>
      </c>
      <c r="JG30" s="7"/>
      <c r="JH30" s="7"/>
      <c r="JI30" s="7"/>
      <c r="JJ30" s="6"/>
      <c r="JK30" s="6"/>
      <c r="JS30" s="11" t="s">
        <v>34</v>
      </c>
      <c r="JT30" s="11" t="s">
        <v>63</v>
      </c>
      <c r="JU30" s="11" t="s">
        <v>64</v>
      </c>
      <c r="JV30" s="11" t="s">
        <v>65</v>
      </c>
      <c r="JW30" s="11" t="s">
        <v>48</v>
      </c>
      <c r="JX30" s="11" t="s">
        <v>66</v>
      </c>
      <c r="JY30" s="11" t="s">
        <v>67</v>
      </c>
      <c r="JZ30" s="11" t="s">
        <v>68</v>
      </c>
      <c r="KA30" s="11" t="s">
        <v>69</v>
      </c>
      <c r="KB30" s="7"/>
      <c r="KC30" s="7"/>
      <c r="KD30" s="7"/>
      <c r="KE30" s="6"/>
      <c r="KF30" s="6"/>
      <c r="KM30" s="11" t="s">
        <v>34</v>
      </c>
      <c r="KN30" s="11" t="s">
        <v>63</v>
      </c>
      <c r="KO30" s="11" t="s">
        <v>64</v>
      </c>
      <c r="KP30" s="11" t="s">
        <v>65</v>
      </c>
      <c r="KQ30" s="11" t="s">
        <v>48</v>
      </c>
      <c r="KR30" s="11" t="s">
        <v>66</v>
      </c>
      <c r="KS30" s="11" t="s">
        <v>67</v>
      </c>
      <c r="KT30" s="11" t="s">
        <v>68</v>
      </c>
      <c r="KU30" s="11" t="s">
        <v>69</v>
      </c>
      <c r="KV30" s="7"/>
      <c r="KW30" s="7"/>
      <c r="KX30" s="7"/>
      <c r="KY30" s="6"/>
      <c r="KZ30" s="6"/>
      <c r="LG30" s="11" t="s">
        <v>34</v>
      </c>
      <c r="LH30" s="11" t="s">
        <v>63</v>
      </c>
      <c r="LI30" s="11" t="s">
        <v>64</v>
      </c>
      <c r="LJ30" s="11" t="s">
        <v>65</v>
      </c>
      <c r="LK30" s="11" t="s">
        <v>48</v>
      </c>
      <c r="LL30" s="11" t="s">
        <v>66</v>
      </c>
      <c r="LM30" s="11" t="s">
        <v>67</v>
      </c>
      <c r="LN30" s="11" t="s">
        <v>68</v>
      </c>
      <c r="LO30" s="11" t="s">
        <v>69</v>
      </c>
      <c r="LP30" s="7"/>
      <c r="LQ30" s="7"/>
      <c r="LR30" s="7"/>
      <c r="LS30" s="6"/>
      <c r="LT30" s="6"/>
      <c r="MA30" s="11" t="s">
        <v>34</v>
      </c>
      <c r="MB30" s="11" t="s">
        <v>63</v>
      </c>
      <c r="MC30" s="11" t="s">
        <v>64</v>
      </c>
      <c r="MD30" s="11" t="s">
        <v>65</v>
      </c>
      <c r="ME30" s="11" t="s">
        <v>48</v>
      </c>
      <c r="MF30" s="11" t="s">
        <v>66</v>
      </c>
      <c r="MG30" s="11" t="s">
        <v>67</v>
      </c>
      <c r="MH30" s="11" t="s">
        <v>68</v>
      </c>
      <c r="MI30" s="11" t="s">
        <v>69</v>
      </c>
      <c r="MJ30" s="7"/>
      <c r="MK30" s="7"/>
      <c r="ML30" s="7"/>
      <c r="MM30" s="6"/>
      <c r="MN30" s="6"/>
    </row>
    <row r="31" spans="1:352" ht="15.75" x14ac:dyDescent="0.25"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F31" s="7" t="s">
        <v>70</v>
      </c>
      <c r="AG31" s="7">
        <v>5.0000000000000001E-4</v>
      </c>
      <c r="AH31" s="7">
        <f>AC8-AD8</f>
        <v>5.0999999999999996</v>
      </c>
      <c r="AI31" s="7">
        <f>AG31*AH31*1000</f>
        <v>2.5499999999999998</v>
      </c>
      <c r="AJ31" s="12">
        <f>AG23</f>
        <v>1.84</v>
      </c>
      <c r="AK31" s="14">
        <f>AJ23/24</f>
        <v>13.649938631874393</v>
      </c>
      <c r="AL31" s="7">
        <v>3</v>
      </c>
      <c r="AM31" s="16">
        <f>((AJ31*AK31)/0.693147)*(1-2^(-AL31/AK31))</f>
        <v>5.1201030146380804</v>
      </c>
      <c r="AN31" s="17">
        <f>AI31/AM31</f>
        <v>0.49803685447532919</v>
      </c>
      <c r="AO31" s="17" t="s">
        <v>71</v>
      </c>
      <c r="AP31" s="7"/>
      <c r="AQ31" s="7"/>
      <c r="AR31" s="6"/>
      <c r="AS31" s="6"/>
      <c r="AZ31" s="7" t="s">
        <v>70</v>
      </c>
      <c r="BA31" s="7">
        <v>5.0000000000000001E-4</v>
      </c>
      <c r="BB31" s="7">
        <f>AW8-AX8</f>
        <v>1.4000000000000004</v>
      </c>
      <c r="BC31" s="7">
        <f>BA31*BB31*1000</f>
        <v>0.70000000000000018</v>
      </c>
      <c r="BD31" s="12">
        <f>BA23</f>
        <v>1.78</v>
      </c>
      <c r="BE31" s="14">
        <f>BD23/24</f>
        <v>3.4253590728912156</v>
      </c>
      <c r="BF31" s="7">
        <v>3</v>
      </c>
      <c r="BG31" s="16">
        <f>((BD31*BE31)/0.693147)*(1-2^(-BF31/BE31))</f>
        <v>4.0028173663622368</v>
      </c>
      <c r="BH31" s="17">
        <f>BC31/BG31</f>
        <v>0.17487682697753473</v>
      </c>
      <c r="BI31" s="17" t="s">
        <v>71</v>
      </c>
      <c r="BJ31" s="7"/>
      <c r="BK31" s="7"/>
      <c r="BL31" s="6"/>
      <c r="BM31" s="6"/>
      <c r="BT31" s="7" t="s">
        <v>70</v>
      </c>
      <c r="BU31" s="7">
        <v>5.0000000000000001E-4</v>
      </c>
      <c r="BV31" s="7">
        <f>BQ8-BR8</f>
        <v>1.9000000000000004</v>
      </c>
      <c r="BW31" s="7">
        <f>BU31*BV31*1000</f>
        <v>0.95000000000000018</v>
      </c>
      <c r="BX31" s="12">
        <f>BU23</f>
        <v>6.5</v>
      </c>
      <c r="BY31" s="14">
        <f>BX23/24</f>
        <v>0.79161791544329141</v>
      </c>
      <c r="BZ31" s="7">
        <v>3</v>
      </c>
      <c r="CA31" s="16">
        <f>((BX31*BY31)/0.693147)*(1-2^(-BZ31/BY31))</f>
        <v>6.8866431364819407</v>
      </c>
      <c r="CB31" s="17">
        <f>BW31/CA31</f>
        <v>0.13794819641043721</v>
      </c>
      <c r="CC31" s="17" t="s">
        <v>71</v>
      </c>
      <c r="CD31" s="7"/>
      <c r="CE31" s="7"/>
      <c r="CF31" s="6"/>
      <c r="CG31" s="6"/>
      <c r="CN31" s="7" t="s">
        <v>70</v>
      </c>
      <c r="CO31" s="7">
        <v>5.0000000000000001E-4</v>
      </c>
      <c r="CP31" s="7">
        <f>CK8-CL8</f>
        <v>1.1999999999999993</v>
      </c>
      <c r="CQ31" s="7">
        <f>CO31*CP31*1000</f>
        <v>0.59999999999999964</v>
      </c>
      <c r="CR31" s="12">
        <f>CO23</f>
        <v>0.67</v>
      </c>
      <c r="CS31" s="14">
        <f>CR23/24</f>
        <v>2.6875901090569259</v>
      </c>
      <c r="CT31" s="7">
        <v>2</v>
      </c>
      <c r="CU31" s="16">
        <f>((CR31*CS31)/0.693147)*(1-2^(-CT31/CS31))</f>
        <v>1.0468909617229392</v>
      </c>
      <c r="CV31" s="17">
        <f>CQ31/CU31</f>
        <v>0.57312558990149187</v>
      </c>
      <c r="CW31" s="17" t="s">
        <v>71</v>
      </c>
      <c r="CX31" s="7"/>
      <c r="CY31" s="7"/>
      <c r="CZ31" s="6"/>
      <c r="DA31" s="6"/>
      <c r="DH31" s="7" t="s">
        <v>70</v>
      </c>
      <c r="DI31" s="7">
        <v>5.0000000000000001E-4</v>
      </c>
      <c r="DJ31" s="7">
        <f>DE8-DF8</f>
        <v>3.0999999999999996</v>
      </c>
      <c r="DK31" s="7">
        <f>DI31*DJ31*1000</f>
        <v>1.55</v>
      </c>
      <c r="DL31" s="12">
        <f>DI23</f>
        <v>2.4500000000000002</v>
      </c>
      <c r="DM31" s="14">
        <f>DL23/24</f>
        <v>2.0600427171061453</v>
      </c>
      <c r="DN31" s="7">
        <v>2</v>
      </c>
      <c r="DO31" s="16">
        <f>((DL31*DM31)/0.693147)*(1-2^(-DN31/DM31))</f>
        <v>3.5664170234126025</v>
      </c>
      <c r="DP31" s="17">
        <f>DK31/DO31</f>
        <v>0.43460985908957145</v>
      </c>
      <c r="DQ31" s="17" t="s">
        <v>71</v>
      </c>
      <c r="DR31" s="7"/>
      <c r="DS31" s="7"/>
      <c r="DT31" s="6"/>
      <c r="DU31" s="6"/>
      <c r="EB31" s="7" t="s">
        <v>70</v>
      </c>
      <c r="EC31" s="7">
        <v>5.0000000000000001E-4</v>
      </c>
      <c r="ED31" s="7">
        <f>DY8-DZ8</f>
        <v>1.9000000000000004</v>
      </c>
      <c r="EE31" s="7">
        <f>EC31*ED31*1000</f>
        <v>0.95000000000000018</v>
      </c>
      <c r="EF31" s="12">
        <f>EC23</f>
        <v>1.93</v>
      </c>
      <c r="EG31" s="14">
        <f>EF23/24</f>
        <v>1.7524706598504247</v>
      </c>
      <c r="EH31" s="7">
        <v>2</v>
      </c>
      <c r="EI31" s="16">
        <f>((EF31*EG31)/0.693147)*(1-2^(-EH31/EG31))</f>
        <v>2.6673368652568619</v>
      </c>
      <c r="EJ31" s="17">
        <f>EE31/EI31</f>
        <v>0.35616048815360862</v>
      </c>
      <c r="EK31" s="17" t="s">
        <v>71</v>
      </c>
      <c r="EL31" s="7"/>
      <c r="EM31" s="7"/>
      <c r="EN31" s="6"/>
      <c r="EO31" s="6"/>
      <c r="EW31" s="7" t="s">
        <v>70</v>
      </c>
      <c r="EX31" s="7">
        <v>5.0000000000000001E-4</v>
      </c>
      <c r="EY31" s="7">
        <f>ET8-EU8</f>
        <v>6.9</v>
      </c>
      <c r="EZ31" s="7">
        <f>EX31*EY31*1000</f>
        <v>3.45</v>
      </c>
      <c r="FA31" s="12">
        <f>EX23</f>
        <v>1.95</v>
      </c>
      <c r="FB31" s="14">
        <f>FA23/24</f>
        <v>1.4396993739371136</v>
      </c>
      <c r="FC31" s="7">
        <v>3</v>
      </c>
      <c r="FD31" s="16">
        <f>((FA31*FB31)/0.693147)*(1-2^(-FC31/FB31))</f>
        <v>3.0948010554273471</v>
      </c>
      <c r="FE31" s="17">
        <f>EZ31/FD31</f>
        <v>1.1147727877207942</v>
      </c>
      <c r="FF31" s="17" t="s">
        <v>71</v>
      </c>
      <c r="FG31" s="7"/>
      <c r="FH31" s="7"/>
      <c r="FI31" s="6"/>
      <c r="FJ31" s="6"/>
      <c r="FR31" s="7" t="s">
        <v>70</v>
      </c>
      <c r="FS31" s="7">
        <v>5.0000000000000001E-4</v>
      </c>
      <c r="FT31" s="7">
        <f>FO8-FP8</f>
        <v>6.5000000000000009</v>
      </c>
      <c r="FU31" s="7">
        <f>FS31*FT31*1000</f>
        <v>3.2500000000000009</v>
      </c>
      <c r="FV31" s="12">
        <f>FS23</f>
        <v>1.24</v>
      </c>
      <c r="FW31" s="14">
        <f>FV23/24</f>
        <v>2.7366886397590307</v>
      </c>
      <c r="FX31" s="7">
        <v>3</v>
      </c>
      <c r="FY31" s="16">
        <f>((FV31*FW31)/0.693147)*(1-2^(-FX31/FW31))</f>
        <v>2.6058173839617864</v>
      </c>
      <c r="FZ31" s="17">
        <f>FU31/FY31</f>
        <v>1.2472094245755716</v>
      </c>
      <c r="GA31" s="17" t="s">
        <v>71</v>
      </c>
      <c r="GB31" s="7"/>
      <c r="GC31" s="7"/>
      <c r="GD31" s="6"/>
      <c r="GE31" s="6"/>
      <c r="GM31" s="7" t="s">
        <v>70</v>
      </c>
      <c r="GN31" s="7">
        <v>5.0000000000000001E-4</v>
      </c>
      <c r="GO31" s="7">
        <f>GJ8-GK8</f>
        <v>7.3</v>
      </c>
      <c r="GP31" s="7">
        <f>GN31*GO31*1000</f>
        <v>3.65</v>
      </c>
      <c r="GQ31" s="12">
        <f>GN23</f>
        <v>1.65</v>
      </c>
      <c r="GR31" s="14">
        <f>GQ23/24</f>
        <v>1.6841067961866596</v>
      </c>
      <c r="GS31" s="7">
        <v>3</v>
      </c>
      <c r="GT31" s="16">
        <f>((GQ31*GR31)/0.693147)*(1-2^(-GS31/GR31))</f>
        <v>2.8426941926292573</v>
      </c>
      <c r="GU31" s="17">
        <f>GP31/GT31</f>
        <v>1.2839931954214363</v>
      </c>
      <c r="GV31" s="17" t="s">
        <v>71</v>
      </c>
      <c r="GW31" s="7"/>
      <c r="GX31" s="7"/>
      <c r="GY31" s="6"/>
      <c r="GZ31" s="6"/>
      <c r="HH31" s="7" t="s">
        <v>70</v>
      </c>
      <c r="HI31" s="7">
        <v>5.0000000000000001E-4</v>
      </c>
      <c r="HJ31" s="7">
        <f>HE8-HF8</f>
        <v>6.4</v>
      </c>
      <c r="HK31" s="7">
        <f>HI31*HJ31*1000</f>
        <v>3.2</v>
      </c>
      <c r="HL31" s="12">
        <f>HI23</f>
        <v>0.78</v>
      </c>
      <c r="HM31" s="14">
        <f>HL23/24</f>
        <v>2.029705007739353</v>
      </c>
      <c r="HN31" s="7">
        <v>3</v>
      </c>
      <c r="HO31" s="16">
        <f>((HL31*HM31)/0.693147)*(1-2^(-HN31/HM31))</f>
        <v>1.4641230559602458</v>
      </c>
      <c r="HP31" s="17">
        <f>HK31/HO31</f>
        <v>2.1856086392282639</v>
      </c>
      <c r="HQ31" s="17" t="s">
        <v>71</v>
      </c>
      <c r="HR31" s="7"/>
      <c r="HS31" s="7"/>
      <c r="HT31" s="6"/>
      <c r="HU31" s="6"/>
      <c r="IC31" s="7" t="s">
        <v>70</v>
      </c>
      <c r="ID31" s="7">
        <v>5.0000000000000001E-4</v>
      </c>
      <c r="IE31" s="7">
        <f>HZ8-IA8</f>
        <v>8.3000000000000007</v>
      </c>
      <c r="IF31" s="7">
        <f>ID31*IE31*1000</f>
        <v>4.1500000000000004</v>
      </c>
      <c r="IG31" s="12">
        <f>ID23</f>
        <v>1.6</v>
      </c>
      <c r="IH31" s="14">
        <f>IG23/24</f>
        <v>1.1918440407151405</v>
      </c>
      <c r="II31" s="7">
        <v>2</v>
      </c>
      <c r="IJ31" s="16">
        <f>((IG31*IH31)/0.693147)*(1-2^(-II31/IH31))</f>
        <v>1.8914147284582556</v>
      </c>
      <c r="IK31" s="17">
        <f>IF31/IJ31</f>
        <v>2.1941248196701841</v>
      </c>
      <c r="IL31" s="17" t="s">
        <v>71</v>
      </c>
      <c r="IM31" s="7"/>
      <c r="IN31" s="7"/>
      <c r="IO31" s="6"/>
      <c r="IP31" s="6"/>
      <c r="IX31" s="7" t="s">
        <v>70</v>
      </c>
      <c r="IY31" s="7">
        <v>5.0000000000000001E-4</v>
      </c>
      <c r="IZ31" s="7">
        <f>IU8-IV8</f>
        <v>10.8</v>
      </c>
      <c r="JA31" s="7">
        <f>IY31*IZ31*1000</f>
        <v>5.4</v>
      </c>
      <c r="JB31" s="12">
        <f>IY23</f>
        <v>1.69</v>
      </c>
      <c r="JC31" s="14">
        <f>JB23/24</f>
        <v>1.4743985615234283</v>
      </c>
      <c r="JD31" s="7">
        <v>2</v>
      </c>
      <c r="JE31" s="16">
        <f>((JB31*JC31)/0.693147)*(1-2^(-JD31/JC31))</f>
        <v>2.1909212885133029</v>
      </c>
      <c r="JF31" s="17">
        <f>JA31/JE31</f>
        <v>2.4647165684643499</v>
      </c>
      <c r="JG31" s="17" t="s">
        <v>71</v>
      </c>
      <c r="JH31" s="7"/>
      <c r="JI31" s="7"/>
      <c r="JJ31" s="6"/>
      <c r="JK31" s="6"/>
      <c r="JS31" s="7" t="s">
        <v>70</v>
      </c>
      <c r="JT31" s="7">
        <v>5.0000000000000001E-4</v>
      </c>
      <c r="JU31" s="7">
        <f>JP8-JQ8</f>
        <v>8.2999999999999989</v>
      </c>
      <c r="JV31" s="7">
        <f>JT31*JU31*1000</f>
        <v>4.1499999999999995</v>
      </c>
      <c r="JW31" s="12">
        <f>JT23</f>
        <v>1.35</v>
      </c>
      <c r="JX31" s="14">
        <f>JW23/24</f>
        <v>1.3957129489116327</v>
      </c>
      <c r="JY31" s="7">
        <v>2</v>
      </c>
      <c r="JZ31" s="16">
        <f>((JW31*JX31)/0.693147)*(1-2^(-JY31/JX31))</f>
        <v>1.7115503732612103</v>
      </c>
      <c r="KA31" s="17">
        <f>JV31/JZ31</f>
        <v>2.4247022260247797</v>
      </c>
      <c r="KB31" s="17" t="s">
        <v>71</v>
      </c>
      <c r="KC31" s="7"/>
      <c r="KD31" s="7"/>
      <c r="KE31" s="6"/>
      <c r="KF31" s="6"/>
      <c r="KM31" s="7" t="s">
        <v>70</v>
      </c>
      <c r="KN31" s="7">
        <v>5.0000000000000001E-4</v>
      </c>
      <c r="KO31" s="7">
        <f>KJ8-KK8</f>
        <v>10.3</v>
      </c>
      <c r="KP31" s="7">
        <f>KN31*KO31*1000</f>
        <v>5.15</v>
      </c>
      <c r="KQ31" s="12">
        <f>KN23</f>
        <v>1.64</v>
      </c>
      <c r="KR31" s="14">
        <f>KQ23/24</f>
        <v>1.4979206708692843</v>
      </c>
      <c r="KS31" s="7">
        <v>2</v>
      </c>
      <c r="KT31" s="16">
        <f>((KQ31*KR31)/0.693147)*(1-2^(-KS31/KR31))</f>
        <v>2.1394328535802525</v>
      </c>
      <c r="KU31" s="17">
        <f>KP31/KT31</f>
        <v>2.4071800109929544</v>
      </c>
      <c r="KV31" s="17" t="s">
        <v>71</v>
      </c>
      <c r="KW31" s="7"/>
      <c r="KX31" s="7"/>
      <c r="KY31" s="6"/>
      <c r="KZ31" s="6"/>
      <c r="LG31" s="7" t="s">
        <v>70</v>
      </c>
      <c r="LH31" s="7">
        <v>5.0000000000000001E-4</v>
      </c>
      <c r="LI31" s="7">
        <f>LD8-LE8</f>
        <v>11</v>
      </c>
      <c r="LJ31" s="7">
        <f>LH31*LI31*1000</f>
        <v>5.5</v>
      </c>
      <c r="LK31" s="12">
        <f>LH23</f>
        <v>0.9</v>
      </c>
      <c r="LL31" s="14">
        <f>LK23/24</f>
        <v>3.7906864891095418</v>
      </c>
      <c r="LM31" s="7">
        <v>3</v>
      </c>
      <c r="LN31" s="16">
        <f>((LK31*LL31)/0.693147)*(1-2^(-LM31/LL31))</f>
        <v>2.0781462891156219</v>
      </c>
      <c r="LO31" s="17">
        <f>LJ31/LN31</f>
        <v>2.646589428668463</v>
      </c>
      <c r="LP31" s="17" t="s">
        <v>71</v>
      </c>
      <c r="LQ31" s="7"/>
      <c r="LR31" s="7"/>
      <c r="LS31" s="6"/>
      <c r="LT31" s="6"/>
      <c r="MA31" s="7" t="s">
        <v>70</v>
      </c>
      <c r="MB31" s="7">
        <v>5.0000000000000001E-4</v>
      </c>
      <c r="MC31" s="7">
        <f>LX8-LY8</f>
        <v>4.4000000000000004</v>
      </c>
      <c r="MD31" s="7">
        <f>MB31*MC31*1000</f>
        <v>2.2000000000000002</v>
      </c>
      <c r="ME31" s="12">
        <f>MB23</f>
        <v>0.48</v>
      </c>
      <c r="MF31" s="14">
        <f>ME23/24</f>
        <v>1.1251077144392285</v>
      </c>
      <c r="MG31" s="7">
        <v>2</v>
      </c>
      <c r="MH31" s="16">
        <f>((ME31*MF31)/0.693147)*(1-2^(-MG31/MF31))</f>
        <v>0.55188383259155371</v>
      </c>
      <c r="MI31" s="17">
        <f>MD31/MH31</f>
        <v>3.986346165766752</v>
      </c>
      <c r="MJ31" s="17" t="s">
        <v>71</v>
      </c>
      <c r="MK31" s="7"/>
      <c r="ML31" s="7"/>
      <c r="MM31" s="6"/>
      <c r="MN31" s="6"/>
    </row>
    <row r="32" spans="1:352" ht="15.75" x14ac:dyDescent="0.25">
      <c r="J32" s="6"/>
      <c r="K32" s="6"/>
      <c r="L32" s="6"/>
      <c r="M32" s="6" t="s">
        <v>38</v>
      </c>
      <c r="N32" s="8" t="s">
        <v>43</v>
      </c>
      <c r="O32" s="8" t="s">
        <v>44</v>
      </c>
      <c r="P32" s="8"/>
      <c r="Q32" s="7"/>
      <c r="R32" s="7"/>
      <c r="S32" s="7"/>
      <c r="T32" s="7"/>
      <c r="U32" s="7"/>
      <c r="V32" s="7"/>
      <c r="W32" s="7"/>
      <c r="X32" s="7"/>
      <c r="Y32" s="7"/>
      <c r="Z32" s="6"/>
      <c r="AA32" s="6"/>
    </row>
    <row r="33" spans="10:352" ht="15.75" x14ac:dyDescent="0.25">
      <c r="J33" s="6"/>
      <c r="K33" s="6"/>
      <c r="L33" s="6"/>
      <c r="M33" s="6"/>
      <c r="N33" s="7"/>
      <c r="O33" s="9" t="s">
        <v>45</v>
      </c>
      <c r="P33" s="10" t="s">
        <v>46</v>
      </c>
      <c r="Q33" s="7"/>
      <c r="R33" s="9" t="s">
        <v>47</v>
      </c>
      <c r="S33" s="7"/>
      <c r="T33" s="7"/>
      <c r="U33" s="7"/>
      <c r="V33" s="7"/>
      <c r="W33" s="7"/>
      <c r="X33" s="7"/>
      <c r="Y33" s="7"/>
      <c r="Z33" s="6"/>
      <c r="AA33" s="6"/>
      <c r="AE33" s="6" t="s">
        <v>39</v>
      </c>
      <c r="AF33" s="8" t="s">
        <v>43</v>
      </c>
      <c r="AG33" s="8" t="s">
        <v>44</v>
      </c>
      <c r="AH33" s="8"/>
      <c r="AI33" s="7"/>
      <c r="AJ33" s="7"/>
      <c r="AK33" s="7"/>
      <c r="AL33" s="7"/>
      <c r="AM33" s="7"/>
      <c r="AN33" s="7"/>
      <c r="AO33" s="7"/>
      <c r="AP33" s="7"/>
      <c r="AQ33" s="7"/>
      <c r="AR33" s="6"/>
      <c r="AS33" s="6"/>
      <c r="AY33" s="6" t="s">
        <v>39</v>
      </c>
      <c r="AZ33" s="8" t="s">
        <v>43</v>
      </c>
      <c r="BA33" s="8" t="s">
        <v>44</v>
      </c>
      <c r="BB33" s="8"/>
      <c r="BC33" s="7"/>
      <c r="BD33" s="7"/>
      <c r="BE33" s="7"/>
      <c r="BF33" s="7"/>
      <c r="BG33" s="7"/>
      <c r="BH33" s="7"/>
      <c r="BI33" s="7"/>
      <c r="BJ33" s="7"/>
      <c r="BK33" s="7"/>
      <c r="BL33" s="6"/>
      <c r="BM33" s="6"/>
      <c r="BS33" s="6" t="s">
        <v>39</v>
      </c>
      <c r="BT33" s="8" t="s">
        <v>43</v>
      </c>
      <c r="BU33" s="8" t="s">
        <v>44</v>
      </c>
      <c r="BV33" s="8"/>
      <c r="BW33" s="7"/>
      <c r="BX33" s="7"/>
      <c r="BY33" s="7"/>
      <c r="BZ33" s="7"/>
      <c r="CA33" s="7"/>
      <c r="CB33" s="7"/>
      <c r="CC33" s="7"/>
      <c r="CD33" s="7"/>
      <c r="CE33" s="7"/>
      <c r="CF33" s="6"/>
      <c r="CG33" s="6"/>
      <c r="CM33" s="6" t="s">
        <v>39</v>
      </c>
      <c r="CN33" s="8" t="s">
        <v>43</v>
      </c>
      <c r="CO33" s="8" t="s">
        <v>44</v>
      </c>
      <c r="CP33" s="8"/>
      <c r="CQ33" s="7"/>
      <c r="CR33" s="7"/>
      <c r="CS33" s="7"/>
      <c r="CT33" s="7"/>
      <c r="CU33" s="7"/>
      <c r="CV33" s="7"/>
      <c r="CW33" s="7"/>
      <c r="CX33" s="7"/>
      <c r="CY33" s="7"/>
      <c r="CZ33" s="6"/>
      <c r="DA33" s="6"/>
      <c r="DG33" s="6" t="s">
        <v>39</v>
      </c>
      <c r="DH33" s="8" t="s">
        <v>43</v>
      </c>
      <c r="DI33" s="8" t="s">
        <v>44</v>
      </c>
      <c r="DJ33" s="8"/>
      <c r="DK33" s="7"/>
      <c r="DL33" s="7"/>
      <c r="DM33" s="7"/>
      <c r="DN33" s="7"/>
      <c r="DO33" s="7"/>
      <c r="DP33" s="7"/>
      <c r="DQ33" s="7"/>
      <c r="DR33" s="7"/>
      <c r="DS33" s="7"/>
      <c r="DT33" s="6"/>
      <c r="DU33" s="6"/>
      <c r="EA33" s="6" t="s">
        <v>39</v>
      </c>
      <c r="EB33" s="8" t="s">
        <v>43</v>
      </c>
      <c r="EC33" s="8" t="s">
        <v>44</v>
      </c>
      <c r="ED33" s="8"/>
      <c r="EE33" s="7"/>
      <c r="EF33" s="7"/>
      <c r="EG33" s="7"/>
      <c r="EH33" s="7"/>
      <c r="EI33" s="7"/>
      <c r="EJ33" s="7"/>
      <c r="EK33" s="7"/>
      <c r="EL33" s="7"/>
      <c r="EM33" s="7"/>
      <c r="EN33" s="6"/>
      <c r="EO33" s="6"/>
      <c r="EV33" s="6" t="s">
        <v>39</v>
      </c>
      <c r="EW33" s="8" t="s">
        <v>43</v>
      </c>
      <c r="EX33" s="8" t="s">
        <v>44</v>
      </c>
      <c r="EY33" s="8"/>
      <c r="EZ33" s="7"/>
      <c r="FA33" s="7"/>
      <c r="FB33" s="7"/>
      <c r="FC33" s="7"/>
      <c r="FD33" s="7"/>
      <c r="FE33" s="7"/>
      <c r="FF33" s="7"/>
      <c r="FG33" s="7"/>
      <c r="FH33" s="7"/>
      <c r="FI33" s="6"/>
      <c r="FJ33" s="6"/>
      <c r="FQ33" s="6" t="s">
        <v>39</v>
      </c>
      <c r="FR33" s="8" t="s">
        <v>43</v>
      </c>
      <c r="FS33" s="8" t="s">
        <v>44</v>
      </c>
      <c r="FT33" s="8"/>
      <c r="FU33" s="7"/>
      <c r="FV33" s="7"/>
      <c r="FW33" s="7"/>
      <c r="FX33" s="7"/>
      <c r="FY33" s="7"/>
      <c r="FZ33" s="7"/>
      <c r="GA33" s="7"/>
      <c r="GB33" s="7"/>
      <c r="GC33" s="7"/>
      <c r="GD33" s="6"/>
      <c r="GE33" s="6"/>
      <c r="GL33" s="6" t="s">
        <v>39</v>
      </c>
      <c r="GM33" s="8" t="s">
        <v>43</v>
      </c>
      <c r="GN33" s="8" t="s">
        <v>44</v>
      </c>
      <c r="GO33" s="8"/>
      <c r="GP33" s="7"/>
      <c r="GQ33" s="7"/>
      <c r="GR33" s="7"/>
      <c r="GS33" s="7"/>
      <c r="GT33" s="7"/>
      <c r="GU33" s="7"/>
      <c r="GV33" s="7"/>
      <c r="GW33" s="7"/>
      <c r="GX33" s="7"/>
      <c r="GY33" s="6"/>
      <c r="GZ33" s="6"/>
      <c r="HG33" s="6" t="s">
        <v>39</v>
      </c>
      <c r="HH33" s="8" t="s">
        <v>43</v>
      </c>
      <c r="HI33" s="8" t="s">
        <v>44</v>
      </c>
      <c r="HJ33" s="8"/>
      <c r="HK33" s="7"/>
      <c r="HL33" s="7"/>
      <c r="HM33" s="7"/>
      <c r="HN33" s="7"/>
      <c r="HO33" s="7"/>
      <c r="HP33" s="7"/>
      <c r="HQ33" s="7"/>
      <c r="HR33" s="7"/>
      <c r="HS33" s="7"/>
      <c r="HT33" s="6"/>
      <c r="HU33" s="6"/>
      <c r="IB33" s="6" t="s">
        <v>39</v>
      </c>
      <c r="IC33" s="8" t="s">
        <v>43</v>
      </c>
      <c r="ID33" s="8" t="s">
        <v>44</v>
      </c>
      <c r="IE33" s="8"/>
      <c r="IF33" s="7"/>
      <c r="IG33" s="7"/>
      <c r="IH33" s="7"/>
      <c r="II33" s="7"/>
      <c r="IJ33" s="7"/>
      <c r="IK33" s="7"/>
      <c r="IL33" s="7"/>
      <c r="IM33" s="7"/>
      <c r="IN33" s="7"/>
      <c r="IO33" s="6"/>
      <c r="IP33" s="6"/>
      <c r="IW33" s="6" t="s">
        <v>39</v>
      </c>
      <c r="IX33" s="8" t="s">
        <v>43</v>
      </c>
      <c r="IY33" s="8" t="s">
        <v>44</v>
      </c>
      <c r="IZ33" s="8"/>
      <c r="JA33" s="7"/>
      <c r="JB33" s="7"/>
      <c r="JC33" s="7"/>
      <c r="JD33" s="7"/>
      <c r="JE33" s="7"/>
      <c r="JF33" s="7"/>
      <c r="JG33" s="7"/>
      <c r="JH33" s="7"/>
      <c r="JI33" s="7"/>
      <c r="JJ33" s="6"/>
      <c r="JK33" s="6"/>
      <c r="JR33" s="6" t="s">
        <v>39</v>
      </c>
      <c r="JS33" s="8" t="s">
        <v>43</v>
      </c>
      <c r="JT33" s="8" t="s">
        <v>44</v>
      </c>
      <c r="JU33" s="8"/>
      <c r="JV33" s="7"/>
      <c r="JW33" s="7"/>
      <c r="JX33" s="7"/>
      <c r="JY33" s="7"/>
      <c r="JZ33" s="7"/>
      <c r="KA33" s="7"/>
      <c r="KB33" s="7"/>
      <c r="KC33" s="7"/>
      <c r="KD33" s="7"/>
      <c r="KE33" s="6"/>
      <c r="KF33" s="6"/>
      <c r="KL33" s="6" t="s">
        <v>39</v>
      </c>
      <c r="KM33" s="8" t="s">
        <v>43</v>
      </c>
      <c r="KN33" s="8" t="s">
        <v>44</v>
      </c>
      <c r="KO33" s="8"/>
      <c r="KP33" s="7"/>
      <c r="KQ33" s="7"/>
      <c r="KR33" s="7"/>
      <c r="KS33" s="7"/>
      <c r="KT33" s="7"/>
      <c r="KU33" s="7"/>
      <c r="KV33" s="7"/>
      <c r="KW33" s="7"/>
      <c r="KX33" s="7"/>
      <c r="KY33" s="6"/>
      <c r="KZ33" s="6"/>
      <c r="LF33" s="6" t="s">
        <v>39</v>
      </c>
      <c r="LG33" s="8" t="s">
        <v>43</v>
      </c>
      <c r="LH33" s="8" t="s">
        <v>44</v>
      </c>
      <c r="LI33" s="8"/>
      <c r="LJ33" s="7"/>
      <c r="LK33" s="7"/>
      <c r="LL33" s="7"/>
      <c r="LM33" s="7"/>
      <c r="LN33" s="7"/>
      <c r="LO33" s="7"/>
      <c r="LP33" s="7"/>
      <c r="LQ33" s="7"/>
      <c r="LR33" s="7"/>
      <c r="LS33" s="6"/>
      <c r="LT33" s="6"/>
      <c r="LZ33" s="6" t="s">
        <v>39</v>
      </c>
      <c r="MA33" s="8" t="s">
        <v>43</v>
      </c>
      <c r="MB33" s="8" t="s">
        <v>44</v>
      </c>
      <c r="MC33" s="8"/>
      <c r="MD33" s="7"/>
      <c r="ME33" s="7"/>
      <c r="MF33" s="7"/>
      <c r="MG33" s="7"/>
      <c r="MH33" s="7"/>
      <c r="MI33" s="7"/>
      <c r="MJ33" s="7"/>
      <c r="MK33" s="7"/>
      <c r="ML33" s="7"/>
      <c r="MM33" s="6"/>
      <c r="MN33" s="6"/>
    </row>
    <row r="34" spans="10:352" ht="15.75" x14ac:dyDescent="0.25">
      <c r="J34" s="6"/>
      <c r="K34" s="6"/>
      <c r="L34" s="6"/>
      <c r="M34" s="6"/>
      <c r="N34" s="11" t="s">
        <v>34</v>
      </c>
      <c r="O34" s="11" t="s">
        <v>48</v>
      </c>
      <c r="P34" s="11" t="s">
        <v>49</v>
      </c>
      <c r="Q34" s="11" t="s">
        <v>50</v>
      </c>
      <c r="R34" s="11" t="s">
        <v>51</v>
      </c>
      <c r="S34" s="7"/>
      <c r="T34" s="7"/>
      <c r="U34" s="7"/>
      <c r="V34" s="7"/>
      <c r="W34" s="7"/>
      <c r="X34" s="7"/>
      <c r="Y34" s="7"/>
      <c r="Z34" s="6"/>
      <c r="AA34" s="6"/>
      <c r="AE34" s="6"/>
      <c r="AF34" s="7"/>
      <c r="AG34" s="9" t="s">
        <v>45</v>
      </c>
      <c r="AH34" s="10" t="s">
        <v>46</v>
      </c>
      <c r="AI34" s="7"/>
      <c r="AJ34" s="9" t="s">
        <v>47</v>
      </c>
      <c r="AK34" s="7"/>
      <c r="AL34" s="7"/>
      <c r="AM34" s="7"/>
      <c r="AN34" s="7"/>
      <c r="AO34" s="7"/>
      <c r="AP34" s="7"/>
      <c r="AQ34" s="7"/>
      <c r="AR34" s="6"/>
      <c r="AS34" s="6"/>
      <c r="AY34" s="6"/>
      <c r="AZ34" s="7"/>
      <c r="BA34" s="9" t="s">
        <v>45</v>
      </c>
      <c r="BB34" s="10" t="s">
        <v>46</v>
      </c>
      <c r="BC34" s="7"/>
      <c r="BD34" s="9" t="s">
        <v>47</v>
      </c>
      <c r="BE34" s="7"/>
      <c r="BF34" s="7"/>
      <c r="BG34" s="7"/>
      <c r="BH34" s="7"/>
      <c r="BI34" s="7"/>
      <c r="BJ34" s="7"/>
      <c r="BK34" s="7"/>
      <c r="BL34" s="6"/>
      <c r="BM34" s="6"/>
      <c r="BS34" s="6"/>
      <c r="BT34" s="7"/>
      <c r="BU34" s="9" t="s">
        <v>45</v>
      </c>
      <c r="BV34" s="10" t="s">
        <v>46</v>
      </c>
      <c r="BW34" s="7"/>
      <c r="BX34" s="9" t="s">
        <v>47</v>
      </c>
      <c r="BY34" s="7"/>
      <c r="BZ34" s="7"/>
      <c r="CA34" s="7"/>
      <c r="CB34" s="7"/>
      <c r="CC34" s="7"/>
      <c r="CD34" s="7"/>
      <c r="CE34" s="7"/>
      <c r="CF34" s="6"/>
      <c r="CG34" s="6"/>
      <c r="CM34" s="6"/>
      <c r="CN34" s="7"/>
      <c r="CO34" s="9" t="s">
        <v>45</v>
      </c>
      <c r="CP34" s="10" t="s">
        <v>46</v>
      </c>
      <c r="CQ34" s="7"/>
      <c r="CR34" s="9" t="s">
        <v>47</v>
      </c>
      <c r="CS34" s="7"/>
      <c r="CT34" s="7"/>
      <c r="CU34" s="7"/>
      <c r="CV34" s="7"/>
      <c r="CW34" s="7"/>
      <c r="CX34" s="7"/>
      <c r="CY34" s="7"/>
      <c r="CZ34" s="6"/>
      <c r="DA34" s="6"/>
      <c r="DG34" s="6"/>
      <c r="DH34" s="7"/>
      <c r="DI34" s="9" t="s">
        <v>45</v>
      </c>
      <c r="DJ34" s="10" t="s">
        <v>46</v>
      </c>
      <c r="DK34" s="7"/>
      <c r="DL34" s="9" t="s">
        <v>47</v>
      </c>
      <c r="DM34" s="7"/>
      <c r="DN34" s="7"/>
      <c r="DO34" s="7"/>
      <c r="DP34" s="7"/>
      <c r="DQ34" s="7"/>
      <c r="DR34" s="7"/>
      <c r="DS34" s="7"/>
      <c r="DT34" s="6"/>
      <c r="DU34" s="6"/>
      <c r="EA34" s="6"/>
      <c r="EB34" s="7"/>
      <c r="EC34" s="9" t="s">
        <v>45</v>
      </c>
      <c r="ED34" s="10" t="s">
        <v>46</v>
      </c>
      <c r="EE34" s="7"/>
      <c r="EF34" s="9" t="s">
        <v>47</v>
      </c>
      <c r="EG34" s="7"/>
      <c r="EH34" s="7"/>
      <c r="EI34" s="7"/>
      <c r="EJ34" s="7"/>
      <c r="EK34" s="7"/>
      <c r="EL34" s="7"/>
      <c r="EM34" s="7"/>
      <c r="EN34" s="6"/>
      <c r="EO34" s="6"/>
      <c r="EV34" s="6"/>
      <c r="EW34" s="7"/>
      <c r="EX34" s="9" t="s">
        <v>45</v>
      </c>
      <c r="EY34" s="10" t="s">
        <v>46</v>
      </c>
      <c r="EZ34" s="7"/>
      <c r="FA34" s="9" t="s">
        <v>47</v>
      </c>
      <c r="FB34" s="7"/>
      <c r="FC34" s="7"/>
      <c r="FD34" s="7"/>
      <c r="FE34" s="7"/>
      <c r="FF34" s="7"/>
      <c r="FG34" s="7"/>
      <c r="FH34" s="7"/>
      <c r="FI34" s="6"/>
      <c r="FJ34" s="6"/>
      <c r="FQ34" s="6"/>
      <c r="FR34" s="7"/>
      <c r="FS34" s="9" t="s">
        <v>45</v>
      </c>
      <c r="FT34" s="10" t="s">
        <v>46</v>
      </c>
      <c r="FU34" s="7"/>
      <c r="FV34" s="9" t="s">
        <v>47</v>
      </c>
      <c r="FW34" s="7"/>
      <c r="FX34" s="7"/>
      <c r="FY34" s="7"/>
      <c r="FZ34" s="7"/>
      <c r="GA34" s="7"/>
      <c r="GB34" s="7"/>
      <c r="GC34" s="7"/>
      <c r="GD34" s="6"/>
      <c r="GE34" s="6"/>
      <c r="GL34" s="6"/>
      <c r="GM34" s="7"/>
      <c r="GN34" s="9" t="s">
        <v>45</v>
      </c>
      <c r="GO34" s="10" t="s">
        <v>46</v>
      </c>
      <c r="GP34" s="7"/>
      <c r="GQ34" s="9" t="s">
        <v>47</v>
      </c>
      <c r="GR34" s="7"/>
      <c r="GS34" s="7"/>
      <c r="GT34" s="7"/>
      <c r="GU34" s="7"/>
      <c r="GV34" s="7"/>
      <c r="GW34" s="7"/>
      <c r="GX34" s="7"/>
      <c r="GY34" s="6"/>
      <c r="GZ34" s="6"/>
      <c r="HG34" s="6"/>
      <c r="HH34" s="7"/>
      <c r="HI34" s="9" t="s">
        <v>45</v>
      </c>
      <c r="HJ34" s="10" t="s">
        <v>46</v>
      </c>
      <c r="HK34" s="7"/>
      <c r="HL34" s="9" t="s">
        <v>47</v>
      </c>
      <c r="HM34" s="7"/>
      <c r="HN34" s="7"/>
      <c r="HO34" s="7"/>
      <c r="HP34" s="7"/>
      <c r="HQ34" s="7"/>
      <c r="HR34" s="7"/>
      <c r="HS34" s="7"/>
      <c r="HT34" s="6"/>
      <c r="HU34" s="6"/>
      <c r="IB34" s="6"/>
      <c r="IC34" s="7"/>
      <c r="ID34" s="9" t="s">
        <v>45</v>
      </c>
      <c r="IE34" s="10" t="s">
        <v>46</v>
      </c>
      <c r="IF34" s="7"/>
      <c r="IG34" s="9" t="s">
        <v>47</v>
      </c>
      <c r="IH34" s="7"/>
      <c r="II34" s="7"/>
      <c r="IJ34" s="7"/>
      <c r="IK34" s="7"/>
      <c r="IL34" s="7"/>
      <c r="IM34" s="7"/>
      <c r="IN34" s="7"/>
      <c r="IO34" s="6"/>
      <c r="IP34" s="6"/>
      <c r="IW34" s="6"/>
      <c r="IX34" s="7"/>
      <c r="IY34" s="9" t="s">
        <v>45</v>
      </c>
      <c r="IZ34" s="10" t="s">
        <v>46</v>
      </c>
      <c r="JA34" s="7"/>
      <c r="JB34" s="9" t="s">
        <v>47</v>
      </c>
      <c r="JC34" s="7"/>
      <c r="JD34" s="7"/>
      <c r="JE34" s="7"/>
      <c r="JF34" s="7"/>
      <c r="JG34" s="7"/>
      <c r="JH34" s="7"/>
      <c r="JI34" s="7"/>
      <c r="JJ34" s="6"/>
      <c r="JK34" s="6"/>
      <c r="JR34" s="6"/>
      <c r="JS34" s="7"/>
      <c r="JT34" s="9" t="s">
        <v>45</v>
      </c>
      <c r="JU34" s="10" t="s">
        <v>46</v>
      </c>
      <c r="JV34" s="7"/>
      <c r="JW34" s="9" t="s">
        <v>47</v>
      </c>
      <c r="JX34" s="7"/>
      <c r="JY34" s="7"/>
      <c r="JZ34" s="7"/>
      <c r="KA34" s="7"/>
      <c r="KB34" s="7"/>
      <c r="KC34" s="7"/>
      <c r="KD34" s="7"/>
      <c r="KE34" s="6"/>
      <c r="KF34" s="6"/>
      <c r="KL34" s="6"/>
      <c r="KM34" s="7"/>
      <c r="KN34" s="9" t="s">
        <v>45</v>
      </c>
      <c r="KO34" s="10" t="s">
        <v>46</v>
      </c>
      <c r="KP34" s="7"/>
      <c r="KQ34" s="9" t="s">
        <v>47</v>
      </c>
      <c r="KR34" s="7"/>
      <c r="KS34" s="7"/>
      <c r="KT34" s="7"/>
      <c r="KU34" s="7"/>
      <c r="KV34" s="7"/>
      <c r="KW34" s="7"/>
      <c r="KX34" s="7"/>
      <c r="KY34" s="6"/>
      <c r="KZ34" s="6"/>
      <c r="LF34" s="6"/>
      <c r="LG34" s="7"/>
      <c r="LH34" s="9" t="s">
        <v>45</v>
      </c>
      <c r="LI34" s="10" t="s">
        <v>46</v>
      </c>
      <c r="LJ34" s="7"/>
      <c r="LK34" s="9" t="s">
        <v>47</v>
      </c>
      <c r="LL34" s="7"/>
      <c r="LM34" s="7"/>
      <c r="LN34" s="7"/>
      <c r="LO34" s="7"/>
      <c r="LP34" s="7"/>
      <c r="LQ34" s="7"/>
      <c r="LR34" s="7"/>
      <c r="LS34" s="6"/>
      <c r="LT34" s="6"/>
      <c r="LZ34" s="6"/>
      <c r="MA34" s="7"/>
      <c r="MB34" s="9" t="s">
        <v>45</v>
      </c>
      <c r="MC34" s="10" t="s">
        <v>46</v>
      </c>
      <c r="MD34" s="7"/>
      <c r="ME34" s="9" t="s">
        <v>47</v>
      </c>
      <c r="MF34" s="7"/>
      <c r="MG34" s="7"/>
      <c r="MH34" s="7"/>
      <c r="MI34" s="7"/>
      <c r="MJ34" s="7"/>
      <c r="MK34" s="7"/>
      <c r="ML34" s="7"/>
      <c r="MM34" s="6"/>
      <c r="MN34" s="6"/>
    </row>
    <row r="35" spans="10:352" ht="15.75" x14ac:dyDescent="0.25">
      <c r="J35" s="6"/>
      <c r="K35" s="6"/>
      <c r="L35" s="6"/>
      <c r="M35" s="6"/>
      <c r="N35" s="7" t="s">
        <v>37</v>
      </c>
      <c r="O35" s="12">
        <f>L4</f>
        <v>2.08</v>
      </c>
      <c r="P35" s="7">
        <f>K4</f>
        <v>0.57999999999999996</v>
      </c>
      <c r="Q35" s="13">
        <f t="shared" ref="Q35" si="36">O35/P35</f>
        <v>3.5862068965517246</v>
      </c>
      <c r="R35" s="14">
        <f>72*(LOG(2)/LOG(Q35))</f>
        <v>39.078216027676874</v>
      </c>
      <c r="S35" s="7"/>
      <c r="T35" s="7"/>
      <c r="U35" s="7"/>
      <c r="V35" s="7"/>
      <c r="W35" s="7"/>
      <c r="X35" s="7"/>
      <c r="Y35" s="7"/>
      <c r="Z35" s="6"/>
      <c r="AA35" s="6"/>
      <c r="AE35" s="6"/>
      <c r="AF35" s="11" t="s">
        <v>34</v>
      </c>
      <c r="AG35" s="11" t="s">
        <v>48</v>
      </c>
      <c r="AH35" s="11" t="s">
        <v>49</v>
      </c>
      <c r="AI35" s="11" t="s">
        <v>50</v>
      </c>
      <c r="AJ35" s="11" t="s">
        <v>51</v>
      </c>
      <c r="AK35" s="7"/>
      <c r="AL35" s="7"/>
      <c r="AM35" s="7"/>
      <c r="AN35" s="7"/>
      <c r="AO35" s="7"/>
      <c r="AP35" s="7"/>
      <c r="AQ35" s="7"/>
      <c r="AR35" s="6"/>
      <c r="AS35" s="6"/>
      <c r="AY35" s="6"/>
      <c r="AZ35" s="11" t="s">
        <v>34</v>
      </c>
      <c r="BA35" s="11" t="s">
        <v>48</v>
      </c>
      <c r="BB35" s="11" t="s">
        <v>49</v>
      </c>
      <c r="BC35" s="11" t="s">
        <v>50</v>
      </c>
      <c r="BD35" s="11" t="s">
        <v>51</v>
      </c>
      <c r="BE35" s="7"/>
      <c r="BF35" s="7"/>
      <c r="BG35" s="7"/>
      <c r="BH35" s="7"/>
      <c r="BI35" s="7"/>
      <c r="BJ35" s="7"/>
      <c r="BK35" s="7"/>
      <c r="BL35" s="6"/>
      <c r="BM35" s="6"/>
      <c r="BS35" s="6"/>
      <c r="BT35" s="11" t="s">
        <v>34</v>
      </c>
      <c r="BU35" s="11" t="s">
        <v>48</v>
      </c>
      <c r="BV35" s="11" t="s">
        <v>49</v>
      </c>
      <c r="BW35" s="11" t="s">
        <v>50</v>
      </c>
      <c r="BX35" s="11" t="s">
        <v>51</v>
      </c>
      <c r="BY35" s="7"/>
      <c r="BZ35" s="7"/>
      <c r="CA35" s="7"/>
      <c r="CB35" s="7"/>
      <c r="CC35" s="7"/>
      <c r="CD35" s="7"/>
      <c r="CE35" s="7"/>
      <c r="CF35" s="6"/>
      <c r="CG35" s="6"/>
      <c r="CM35" s="6"/>
      <c r="CN35" s="11" t="s">
        <v>34</v>
      </c>
      <c r="CO35" s="11" t="s">
        <v>48</v>
      </c>
      <c r="CP35" s="11" t="s">
        <v>49</v>
      </c>
      <c r="CQ35" s="11" t="s">
        <v>50</v>
      </c>
      <c r="CR35" s="11" t="s">
        <v>51</v>
      </c>
      <c r="CS35" s="7"/>
      <c r="CT35" s="7"/>
      <c r="CU35" s="7"/>
      <c r="CV35" s="7"/>
      <c r="CW35" s="7"/>
      <c r="CX35" s="7"/>
      <c r="CY35" s="7"/>
      <c r="CZ35" s="6"/>
      <c r="DA35" s="6"/>
      <c r="DG35" s="6"/>
      <c r="DH35" s="11" t="s">
        <v>34</v>
      </c>
      <c r="DI35" s="11" t="s">
        <v>48</v>
      </c>
      <c r="DJ35" s="11" t="s">
        <v>49</v>
      </c>
      <c r="DK35" s="11" t="s">
        <v>50</v>
      </c>
      <c r="DL35" s="11" t="s">
        <v>51</v>
      </c>
      <c r="DM35" s="7"/>
      <c r="DN35" s="7"/>
      <c r="DO35" s="7"/>
      <c r="DP35" s="7"/>
      <c r="DQ35" s="7"/>
      <c r="DR35" s="7"/>
      <c r="DS35" s="7"/>
      <c r="DT35" s="6"/>
      <c r="DU35" s="6"/>
      <c r="EA35" s="6"/>
      <c r="EB35" s="11" t="s">
        <v>34</v>
      </c>
      <c r="EC35" s="11" t="s">
        <v>48</v>
      </c>
      <c r="ED35" s="11" t="s">
        <v>49</v>
      </c>
      <c r="EE35" s="11" t="s">
        <v>50</v>
      </c>
      <c r="EF35" s="11" t="s">
        <v>51</v>
      </c>
      <c r="EG35" s="7"/>
      <c r="EH35" s="7"/>
      <c r="EI35" s="7"/>
      <c r="EJ35" s="7"/>
      <c r="EK35" s="7"/>
      <c r="EL35" s="7"/>
      <c r="EM35" s="7"/>
      <c r="EN35" s="6"/>
      <c r="EO35" s="6"/>
      <c r="EV35" s="6"/>
      <c r="EW35" s="11" t="s">
        <v>34</v>
      </c>
      <c r="EX35" s="11" t="s">
        <v>48</v>
      </c>
      <c r="EY35" s="11" t="s">
        <v>49</v>
      </c>
      <c r="EZ35" s="11" t="s">
        <v>50</v>
      </c>
      <c r="FA35" s="11" t="s">
        <v>51</v>
      </c>
      <c r="FB35" s="7"/>
      <c r="FC35" s="7"/>
      <c r="FD35" s="7"/>
      <c r="FE35" s="7"/>
      <c r="FF35" s="7"/>
      <c r="FG35" s="7"/>
      <c r="FH35" s="7"/>
      <c r="FI35" s="6"/>
      <c r="FJ35" s="6"/>
      <c r="FQ35" s="6"/>
      <c r="FR35" s="11" t="s">
        <v>34</v>
      </c>
      <c r="FS35" s="11" t="s">
        <v>48</v>
      </c>
      <c r="FT35" s="11" t="s">
        <v>49</v>
      </c>
      <c r="FU35" s="11" t="s">
        <v>50</v>
      </c>
      <c r="FV35" s="11" t="s">
        <v>51</v>
      </c>
      <c r="FW35" s="7"/>
      <c r="FX35" s="7"/>
      <c r="FY35" s="7"/>
      <c r="FZ35" s="7"/>
      <c r="GA35" s="7"/>
      <c r="GB35" s="7"/>
      <c r="GC35" s="7"/>
      <c r="GD35" s="6"/>
      <c r="GE35" s="6"/>
      <c r="GL35" s="6"/>
      <c r="GM35" s="11" t="s">
        <v>34</v>
      </c>
      <c r="GN35" s="11" t="s">
        <v>48</v>
      </c>
      <c r="GO35" s="11" t="s">
        <v>49</v>
      </c>
      <c r="GP35" s="11" t="s">
        <v>50</v>
      </c>
      <c r="GQ35" s="11" t="s">
        <v>51</v>
      </c>
      <c r="GR35" s="7"/>
      <c r="GS35" s="7"/>
      <c r="GT35" s="7"/>
      <c r="GU35" s="7"/>
      <c r="GV35" s="7"/>
      <c r="GW35" s="7"/>
      <c r="GX35" s="7"/>
      <c r="GY35" s="6"/>
      <c r="GZ35" s="6"/>
      <c r="HG35" s="6"/>
      <c r="HH35" s="11" t="s">
        <v>34</v>
      </c>
      <c r="HI35" s="11" t="s">
        <v>48</v>
      </c>
      <c r="HJ35" s="11" t="s">
        <v>49</v>
      </c>
      <c r="HK35" s="11" t="s">
        <v>50</v>
      </c>
      <c r="HL35" s="11" t="s">
        <v>51</v>
      </c>
      <c r="HM35" s="7"/>
      <c r="HN35" s="7"/>
      <c r="HO35" s="7"/>
      <c r="HP35" s="7"/>
      <c r="HQ35" s="7"/>
      <c r="HR35" s="7"/>
      <c r="HS35" s="7"/>
      <c r="HT35" s="6"/>
      <c r="HU35" s="6"/>
      <c r="IB35" s="6"/>
      <c r="IC35" s="11" t="s">
        <v>34</v>
      </c>
      <c r="ID35" s="11" t="s">
        <v>48</v>
      </c>
      <c r="IE35" s="11" t="s">
        <v>49</v>
      </c>
      <c r="IF35" s="11" t="s">
        <v>50</v>
      </c>
      <c r="IG35" s="11" t="s">
        <v>51</v>
      </c>
      <c r="IH35" s="7"/>
      <c r="II35" s="7"/>
      <c r="IJ35" s="7"/>
      <c r="IK35" s="7"/>
      <c r="IL35" s="7"/>
      <c r="IM35" s="7"/>
      <c r="IN35" s="7"/>
      <c r="IO35" s="6"/>
      <c r="IP35" s="6"/>
      <c r="IW35" s="6"/>
      <c r="IX35" s="11" t="s">
        <v>34</v>
      </c>
      <c r="IY35" s="11" t="s">
        <v>48</v>
      </c>
      <c r="IZ35" s="11" t="s">
        <v>49</v>
      </c>
      <c r="JA35" s="11" t="s">
        <v>50</v>
      </c>
      <c r="JB35" s="11" t="s">
        <v>51</v>
      </c>
      <c r="JC35" s="7"/>
      <c r="JD35" s="7"/>
      <c r="JE35" s="7"/>
      <c r="JF35" s="7"/>
      <c r="JG35" s="7"/>
      <c r="JH35" s="7"/>
      <c r="JI35" s="7"/>
      <c r="JJ35" s="6"/>
      <c r="JK35" s="6"/>
      <c r="JR35" s="6"/>
      <c r="JS35" s="11" t="s">
        <v>34</v>
      </c>
      <c r="JT35" s="11" t="s">
        <v>48</v>
      </c>
      <c r="JU35" s="11" t="s">
        <v>49</v>
      </c>
      <c r="JV35" s="11" t="s">
        <v>50</v>
      </c>
      <c r="JW35" s="11" t="s">
        <v>51</v>
      </c>
      <c r="JX35" s="7"/>
      <c r="JY35" s="7"/>
      <c r="JZ35" s="7"/>
      <c r="KA35" s="7"/>
      <c r="KB35" s="7"/>
      <c r="KC35" s="7"/>
      <c r="KD35" s="7"/>
      <c r="KE35" s="6"/>
      <c r="KF35" s="6"/>
      <c r="KL35" s="6"/>
      <c r="KM35" s="11" t="s">
        <v>34</v>
      </c>
      <c r="KN35" s="11" t="s">
        <v>48</v>
      </c>
      <c r="KO35" s="11" t="s">
        <v>49</v>
      </c>
      <c r="KP35" s="11" t="s">
        <v>50</v>
      </c>
      <c r="KQ35" s="11" t="s">
        <v>51</v>
      </c>
      <c r="KR35" s="7"/>
      <c r="KS35" s="7"/>
      <c r="KT35" s="7"/>
      <c r="KU35" s="7"/>
      <c r="KV35" s="7"/>
      <c r="KW35" s="7"/>
      <c r="KX35" s="7"/>
      <c r="KY35" s="6"/>
      <c r="KZ35" s="6"/>
      <c r="LF35" s="6"/>
      <c r="LG35" s="11" t="s">
        <v>34</v>
      </c>
      <c r="LH35" s="11" t="s">
        <v>48</v>
      </c>
      <c r="LI35" s="11" t="s">
        <v>49</v>
      </c>
      <c r="LJ35" s="11" t="s">
        <v>50</v>
      </c>
      <c r="LK35" s="11" t="s">
        <v>51</v>
      </c>
      <c r="LL35" s="7"/>
      <c r="LM35" s="7"/>
      <c r="LN35" s="7"/>
      <c r="LO35" s="7"/>
      <c r="LP35" s="7"/>
      <c r="LQ35" s="7"/>
      <c r="LR35" s="7"/>
      <c r="LS35" s="6"/>
      <c r="LT35" s="6"/>
      <c r="LZ35" s="6"/>
      <c r="MA35" s="11" t="s">
        <v>34</v>
      </c>
      <c r="MB35" s="11" t="s">
        <v>48</v>
      </c>
      <c r="MC35" s="11" t="s">
        <v>49</v>
      </c>
      <c r="MD35" s="11" t="s">
        <v>50</v>
      </c>
      <c r="ME35" s="11" t="s">
        <v>51</v>
      </c>
      <c r="MF35" s="7"/>
      <c r="MG35" s="7"/>
      <c r="MH35" s="7"/>
      <c r="MI35" s="7"/>
      <c r="MJ35" s="7"/>
      <c r="MK35" s="7"/>
      <c r="ML35" s="7"/>
      <c r="MM35" s="6"/>
      <c r="MN35" s="6"/>
    </row>
    <row r="36" spans="10:352" ht="15.75" x14ac:dyDescent="0.25">
      <c r="J36" s="6"/>
      <c r="K36" s="6"/>
      <c r="L36" s="6"/>
      <c r="M36" s="6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6"/>
      <c r="AA36" s="6"/>
      <c r="AF36" s="7" t="s">
        <v>37</v>
      </c>
      <c r="AG36" s="12">
        <f>AD4</f>
        <v>2</v>
      </c>
      <c r="AH36" s="7">
        <f>AC4</f>
        <v>1.58</v>
      </c>
      <c r="AI36" s="13">
        <f t="shared" ref="AI36" si="37">AG36/AH36</f>
        <v>1.2658227848101264</v>
      </c>
      <c r="AJ36" s="14">
        <f>72*(LOG(2)/LOG(AI36))</f>
        <v>211.71772845976525</v>
      </c>
      <c r="AK36" s="7"/>
      <c r="AL36" s="7"/>
      <c r="AM36" s="7"/>
      <c r="AN36" s="7"/>
      <c r="AO36" s="7"/>
      <c r="AP36" s="7"/>
      <c r="AQ36" s="7"/>
      <c r="AR36" s="6"/>
      <c r="AS36" s="6"/>
      <c r="AZ36" s="7" t="s">
        <v>37</v>
      </c>
      <c r="BA36" s="12">
        <f>AX4</f>
        <v>1.86</v>
      </c>
      <c r="BB36" s="7">
        <f>AW4</f>
        <v>0.97</v>
      </c>
      <c r="BC36" s="13">
        <f t="shared" ref="BC36" si="38">BA36/BB36</f>
        <v>1.9175257731958764</v>
      </c>
      <c r="BD36" s="14">
        <f>72*(LOG(2)/LOG(BC36))</f>
        <v>76.657236104745323</v>
      </c>
      <c r="BE36" s="7"/>
      <c r="BF36" s="7"/>
      <c r="BG36" s="7"/>
      <c r="BH36" s="7"/>
      <c r="BI36" s="7"/>
      <c r="BJ36" s="7"/>
      <c r="BK36" s="7"/>
      <c r="BL36" s="6"/>
      <c r="BM36" s="6"/>
      <c r="BT36" s="7" t="s">
        <v>37</v>
      </c>
      <c r="BU36" s="12">
        <f>BR4</f>
        <v>6.6</v>
      </c>
      <c r="BV36" s="7">
        <f>BQ4</f>
        <v>0.47</v>
      </c>
      <c r="BW36" s="13">
        <f t="shared" ref="BW36" si="39">BU36/BV36</f>
        <v>14.042553191489361</v>
      </c>
      <c r="BX36" s="14">
        <f>72*(LOG(2)/LOG(BW36))</f>
        <v>18.889044209401249</v>
      </c>
      <c r="BY36" s="7"/>
      <c r="BZ36" s="7"/>
      <c r="CA36" s="7"/>
      <c r="CB36" s="7"/>
      <c r="CC36" s="7"/>
      <c r="CD36" s="7"/>
      <c r="CE36" s="7"/>
      <c r="CF36" s="6"/>
      <c r="CG36" s="6"/>
      <c r="CN36" s="7" t="s">
        <v>37</v>
      </c>
      <c r="CO36" s="12">
        <f>CL4</f>
        <v>0.67</v>
      </c>
      <c r="CP36" s="7">
        <f>CK4</f>
        <v>0.4</v>
      </c>
      <c r="CQ36" s="13">
        <f t="shared" ref="CQ36" si="40">CO36/CP36</f>
        <v>1.675</v>
      </c>
      <c r="CR36" s="14">
        <f>48*(LOG(2)/LOG(CQ36))</f>
        <v>64.502162617366224</v>
      </c>
      <c r="CS36" s="7"/>
      <c r="CT36" s="7"/>
      <c r="CU36" s="7"/>
      <c r="CV36" s="7"/>
      <c r="CW36" s="7"/>
      <c r="CX36" s="7"/>
      <c r="CY36" s="7"/>
      <c r="CZ36" s="6"/>
      <c r="DA36" s="6"/>
      <c r="DH36" s="7" t="s">
        <v>37</v>
      </c>
      <c r="DI36" s="12">
        <f>DF4</f>
        <v>2.4500000000000002</v>
      </c>
      <c r="DJ36" s="7">
        <f>DE4</f>
        <v>1.25</v>
      </c>
      <c r="DK36" s="13">
        <f t="shared" ref="DK36" si="41">DI36/DJ36</f>
        <v>1.9600000000000002</v>
      </c>
      <c r="DL36" s="14">
        <f>48*(LOG(2)/LOG(DK36))</f>
        <v>49.441025210547487</v>
      </c>
      <c r="DM36" s="7"/>
      <c r="DN36" s="7"/>
      <c r="DO36" s="7"/>
      <c r="DP36" s="7"/>
      <c r="DQ36" s="7"/>
      <c r="DR36" s="7"/>
      <c r="DS36" s="7"/>
      <c r="DT36" s="6"/>
      <c r="DU36" s="6"/>
      <c r="EB36" s="7" t="s">
        <v>37</v>
      </c>
      <c r="EC36" s="12">
        <f>DZ4</f>
        <v>1.93</v>
      </c>
      <c r="ED36" s="7">
        <f>DY4</f>
        <v>0.875</v>
      </c>
      <c r="EE36" s="13">
        <f t="shared" ref="EE36" si="42">EC36/ED36</f>
        <v>2.2057142857142855</v>
      </c>
      <c r="EF36" s="14">
        <f>48*(LOG(2)/LOG(EE36))</f>
        <v>42.059295836410193</v>
      </c>
      <c r="EG36" s="7"/>
      <c r="EH36" s="7"/>
      <c r="EI36" s="7"/>
      <c r="EJ36" s="7"/>
      <c r="EK36" s="7"/>
      <c r="EL36" s="7"/>
      <c r="EM36" s="7"/>
      <c r="EN36" s="6"/>
      <c r="EO36" s="6"/>
      <c r="EW36" s="7" t="s">
        <v>37</v>
      </c>
      <c r="EX36" s="12">
        <f>EU4</f>
        <v>2.0499999999999998</v>
      </c>
      <c r="EY36" s="7">
        <f>ET4</f>
        <v>0.46</v>
      </c>
      <c r="EZ36" s="13">
        <f t="shared" ref="EZ36" si="43">EX36/EY36</f>
        <v>4.4565217391304346</v>
      </c>
      <c r="FA36" s="14">
        <f>72*(LOG(2)/LOG(EZ36))</f>
        <v>33.396444210462739</v>
      </c>
      <c r="FB36" s="7"/>
      <c r="FC36" s="7"/>
      <c r="FD36" s="7"/>
      <c r="FE36" s="7"/>
      <c r="FF36" s="7"/>
      <c r="FG36" s="7"/>
      <c r="FH36" s="7"/>
      <c r="FI36" s="6"/>
      <c r="FJ36" s="6"/>
      <c r="FR36" s="7" t="s">
        <v>37</v>
      </c>
      <c r="FS36" s="12">
        <f>FP4</f>
        <v>1.27</v>
      </c>
      <c r="FT36" s="7">
        <f>FO4</f>
        <v>0.57999999999999996</v>
      </c>
      <c r="FU36" s="13">
        <f t="shared" ref="FU36" si="44">FS36/FT36</f>
        <v>2.1896551724137931</v>
      </c>
      <c r="FV36" s="14">
        <f>72*(LOG(2)/LOG(FU36))</f>
        <v>63.677160101314378</v>
      </c>
      <c r="FW36" s="7"/>
      <c r="FX36" s="7"/>
      <c r="FY36" s="7"/>
      <c r="FZ36" s="7"/>
      <c r="GA36" s="7"/>
      <c r="GB36" s="7"/>
      <c r="GC36" s="7"/>
      <c r="GD36" s="6"/>
      <c r="GE36" s="6"/>
      <c r="GM36" s="7" t="s">
        <v>37</v>
      </c>
      <c r="GN36" s="12">
        <f>GK4</f>
        <v>1.6</v>
      </c>
      <c r="GO36" s="7">
        <f>GJ4</f>
        <v>0.48</v>
      </c>
      <c r="GP36" s="13">
        <f t="shared" ref="GP36" si="45">GN36/GO36</f>
        <v>3.3333333333333335</v>
      </c>
      <c r="GQ36" s="14">
        <f>72*(LOG(2)/LOG(GP36))</f>
        <v>41.451598259528033</v>
      </c>
      <c r="GR36" s="7"/>
      <c r="GS36" s="7"/>
      <c r="GT36" s="7"/>
      <c r="GU36" s="7"/>
      <c r="GV36" s="7"/>
      <c r="GW36" s="7"/>
      <c r="GX36" s="7"/>
      <c r="GY36" s="6"/>
      <c r="GZ36" s="6"/>
      <c r="HH36" s="7" t="s">
        <v>37</v>
      </c>
      <c r="HI36" s="12">
        <f>HF4</f>
        <v>0.76</v>
      </c>
      <c r="HJ36" s="7">
        <f>HE4</f>
        <v>0.28000000000000003</v>
      </c>
      <c r="HK36" s="13">
        <f t="shared" ref="HK36" si="46">HI36/HJ36</f>
        <v>2.714285714285714</v>
      </c>
      <c r="HL36" s="14">
        <f>72*(LOG(2)/LOG(HK36))</f>
        <v>49.980126257107585</v>
      </c>
      <c r="HM36" s="7"/>
      <c r="HN36" s="7"/>
      <c r="HO36" s="7"/>
      <c r="HP36" s="7"/>
      <c r="HQ36" s="7"/>
      <c r="HR36" s="7"/>
      <c r="HS36" s="7"/>
      <c r="HT36" s="6"/>
      <c r="HU36" s="6"/>
      <c r="IC36" s="7" t="s">
        <v>37</v>
      </c>
      <c r="ID36" s="12">
        <f>IA4</f>
        <v>1.59</v>
      </c>
      <c r="IE36" s="7">
        <f>HZ4</f>
        <v>0.5</v>
      </c>
      <c r="IF36" s="13">
        <f t="shared" ref="IF36" si="47">ID36/IE36</f>
        <v>3.18</v>
      </c>
      <c r="IG36" s="14">
        <f>48*(LOG(2)/LOG(IF36))</f>
        <v>28.759275160781133</v>
      </c>
      <c r="IH36" s="7"/>
      <c r="II36" s="7"/>
      <c r="IJ36" s="7"/>
      <c r="IK36" s="7"/>
      <c r="IL36" s="7"/>
      <c r="IM36" s="7"/>
      <c r="IN36" s="7"/>
      <c r="IO36" s="6"/>
      <c r="IP36" s="6"/>
      <c r="IX36" s="7" t="s">
        <v>37</v>
      </c>
      <c r="IY36" s="12">
        <f>IV4</f>
        <v>1.77</v>
      </c>
      <c r="IZ36" s="7">
        <f>IU4</f>
        <v>0.66</v>
      </c>
      <c r="JA36" s="13">
        <f t="shared" ref="JA36" si="48">IY36/IZ36</f>
        <v>2.6818181818181817</v>
      </c>
      <c r="JB36" s="14">
        <f>48*(LOG(2)/LOG(JA36))</f>
        <v>33.726541934506272</v>
      </c>
      <c r="JC36" s="7"/>
      <c r="JD36" s="7"/>
      <c r="JE36" s="7"/>
      <c r="JF36" s="7"/>
      <c r="JG36" s="7"/>
      <c r="JH36" s="7"/>
      <c r="JI36" s="7"/>
      <c r="JJ36" s="6"/>
      <c r="JK36" s="6"/>
      <c r="JS36" s="7" t="s">
        <v>37</v>
      </c>
      <c r="JT36" s="12">
        <f>JQ4</f>
        <v>1.35</v>
      </c>
      <c r="JU36" s="7">
        <f>JP4</f>
        <v>0.5</v>
      </c>
      <c r="JV36" s="13">
        <f t="shared" ref="JV36" si="49">JT36/JU36</f>
        <v>2.7</v>
      </c>
      <c r="JW36" s="14">
        <f>48*(LOG(2)/LOG(JV36))</f>
        <v>33.497110773879186</v>
      </c>
      <c r="JX36" s="7"/>
      <c r="JY36" s="7"/>
      <c r="JZ36" s="7"/>
      <c r="KA36" s="7"/>
      <c r="KB36" s="7"/>
      <c r="KC36" s="7"/>
      <c r="KD36" s="7"/>
      <c r="KE36" s="6"/>
      <c r="KF36" s="6"/>
      <c r="KM36" s="7" t="s">
        <v>37</v>
      </c>
      <c r="KN36" s="12">
        <f>KK4</f>
        <v>1.64</v>
      </c>
      <c r="KO36" s="7">
        <f>KJ4</f>
        <v>0.65</v>
      </c>
      <c r="KP36" s="13">
        <f t="shared" ref="KP36" si="50">KN36/KO36</f>
        <v>2.523076923076923</v>
      </c>
      <c r="KQ36" s="14">
        <f>48*(LOG(2)/LOG(KP36))</f>
        <v>35.950096100862822</v>
      </c>
      <c r="KR36" s="7"/>
      <c r="KS36" s="7"/>
      <c r="KT36" s="7"/>
      <c r="KU36" s="7"/>
      <c r="KV36" s="7"/>
      <c r="KW36" s="7"/>
      <c r="KX36" s="7"/>
      <c r="KY36" s="6"/>
      <c r="KZ36" s="6"/>
      <c r="LG36" s="7" t="s">
        <v>37</v>
      </c>
      <c r="LH36" s="12">
        <f>LE4</f>
        <v>0.87</v>
      </c>
      <c r="LI36" s="7">
        <f>LD4</f>
        <v>0.52</v>
      </c>
      <c r="LJ36" s="13">
        <f t="shared" ref="LJ36" si="51">LH36/LI36</f>
        <v>1.6730769230769229</v>
      </c>
      <c r="LK36" s="14">
        <f>72*(LOG(2)/LOG(LJ36))</f>
        <v>96.969203607675524</v>
      </c>
      <c r="LL36" s="7"/>
      <c r="LM36" s="7"/>
      <c r="LN36" s="7"/>
      <c r="LO36" s="7"/>
      <c r="LP36" s="7"/>
      <c r="LQ36" s="7"/>
      <c r="LR36" s="7"/>
      <c r="LS36" s="6"/>
      <c r="LT36" s="6"/>
      <c r="MA36" s="7" t="s">
        <v>37</v>
      </c>
      <c r="MB36" s="12">
        <f>LY4</f>
        <v>0.504</v>
      </c>
      <c r="MC36" s="7">
        <f>LX4</f>
        <v>0.14000000000000001</v>
      </c>
      <c r="MD36" s="13">
        <f t="shared" ref="MD36" si="52">MB36/MC36</f>
        <v>3.5999999999999996</v>
      </c>
      <c r="ME36" s="14">
        <f>48*(LOG(2)/LOG(MD36))</f>
        <v>25.974069453115035</v>
      </c>
      <c r="MF36" s="7"/>
      <c r="MG36" s="7"/>
      <c r="MH36" s="7"/>
      <c r="MI36" s="7"/>
      <c r="MJ36" s="7"/>
      <c r="MK36" s="7"/>
      <c r="ML36" s="7"/>
      <c r="MM36" s="6"/>
      <c r="MN36" s="6"/>
    </row>
    <row r="37" spans="10:352" ht="15.75" x14ac:dyDescent="0.25">
      <c r="J37" s="6"/>
      <c r="K37" s="6"/>
      <c r="L37" s="6"/>
      <c r="M37" s="6"/>
      <c r="N37" s="7"/>
      <c r="O37" s="7"/>
      <c r="P37" s="7"/>
      <c r="Q37" s="7" t="s">
        <v>52</v>
      </c>
      <c r="R37" s="7"/>
      <c r="S37" s="7"/>
      <c r="T37" s="7"/>
      <c r="U37" s="7"/>
      <c r="V37" s="7"/>
      <c r="W37" s="7"/>
      <c r="X37" s="7"/>
      <c r="Y37" s="7"/>
      <c r="Z37" s="6"/>
      <c r="AA37" s="6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6"/>
      <c r="AS37" s="6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6"/>
      <c r="BM37" s="6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6"/>
      <c r="CG37" s="6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6"/>
      <c r="DA37" s="6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6"/>
      <c r="DU37" s="6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6"/>
      <c r="EO37" s="6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6"/>
      <c r="FJ37" s="6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6"/>
      <c r="GE37" s="6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6"/>
      <c r="GZ37" s="6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6"/>
      <c r="HU37" s="6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6"/>
      <c r="IP37" s="6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6"/>
      <c r="JK37" s="6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6"/>
      <c r="KF37" s="6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6"/>
      <c r="KZ37" s="6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6"/>
      <c r="LT37" s="6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6"/>
      <c r="MN37" s="6"/>
    </row>
    <row r="38" spans="10:352" ht="15.75" x14ac:dyDescent="0.25">
      <c r="J38" s="6"/>
      <c r="K38" s="6"/>
      <c r="L38" s="6"/>
      <c r="M38" s="6"/>
      <c r="N38" s="7"/>
      <c r="O38" s="7"/>
      <c r="P38" s="7"/>
      <c r="Q38" s="7" t="s">
        <v>53</v>
      </c>
      <c r="R38" s="7"/>
      <c r="S38" s="7"/>
      <c r="T38" s="7"/>
      <c r="U38" s="7"/>
      <c r="V38" s="7"/>
      <c r="W38" s="7"/>
      <c r="X38" s="7"/>
      <c r="Y38" s="7"/>
      <c r="Z38" s="6"/>
      <c r="AA38" s="6"/>
      <c r="AF38" s="7"/>
      <c r="AG38" s="7"/>
      <c r="AH38" s="7"/>
      <c r="AI38" s="7" t="s">
        <v>52</v>
      </c>
      <c r="AJ38" s="7"/>
      <c r="AK38" s="7"/>
      <c r="AL38" s="7"/>
      <c r="AM38" s="7"/>
      <c r="AN38" s="7"/>
      <c r="AO38" s="7"/>
      <c r="AP38" s="7"/>
      <c r="AQ38" s="7"/>
      <c r="AR38" s="6"/>
      <c r="AS38" s="6"/>
      <c r="AZ38" s="7"/>
      <c r="BA38" s="7"/>
      <c r="BB38" s="7"/>
      <c r="BC38" s="7" t="s">
        <v>52</v>
      </c>
      <c r="BD38" s="7"/>
      <c r="BE38" s="7"/>
      <c r="BF38" s="7"/>
      <c r="BG38" s="7"/>
      <c r="BH38" s="7"/>
      <c r="BI38" s="7"/>
      <c r="BJ38" s="7"/>
      <c r="BK38" s="7"/>
      <c r="BL38" s="6"/>
      <c r="BM38" s="6"/>
      <c r="BT38" s="7"/>
      <c r="BU38" s="7"/>
      <c r="BV38" s="7"/>
      <c r="BW38" s="7" t="s">
        <v>52</v>
      </c>
      <c r="BX38" s="7"/>
      <c r="BY38" s="7"/>
      <c r="BZ38" s="7"/>
      <c r="CA38" s="7"/>
      <c r="CB38" s="7"/>
      <c r="CC38" s="7"/>
      <c r="CD38" s="7"/>
      <c r="CE38" s="7"/>
      <c r="CF38" s="6"/>
      <c r="CG38" s="6"/>
      <c r="CN38" s="7"/>
      <c r="CO38" s="7"/>
      <c r="CP38" s="7"/>
      <c r="CQ38" s="7" t="s">
        <v>52</v>
      </c>
      <c r="CR38" s="7"/>
      <c r="CS38" s="7"/>
      <c r="CT38" s="7"/>
      <c r="CU38" s="7"/>
      <c r="CV38" s="7"/>
      <c r="CW38" s="7"/>
      <c r="CX38" s="7"/>
      <c r="CY38" s="7"/>
      <c r="CZ38" s="6"/>
      <c r="DA38" s="6"/>
      <c r="DH38" s="7"/>
      <c r="DI38" s="7"/>
      <c r="DJ38" s="7"/>
      <c r="DK38" s="7" t="s">
        <v>52</v>
      </c>
      <c r="DL38" s="7"/>
      <c r="DM38" s="7"/>
      <c r="DN38" s="7"/>
      <c r="DO38" s="7"/>
      <c r="DP38" s="7"/>
      <c r="DQ38" s="7"/>
      <c r="DR38" s="7"/>
      <c r="DS38" s="7"/>
      <c r="DT38" s="6"/>
      <c r="DU38" s="6"/>
      <c r="EB38" s="7"/>
      <c r="EC38" s="7"/>
      <c r="ED38" s="7"/>
      <c r="EE38" s="7" t="s">
        <v>52</v>
      </c>
      <c r="EF38" s="7"/>
      <c r="EG38" s="7"/>
      <c r="EH38" s="7"/>
      <c r="EI38" s="7"/>
      <c r="EJ38" s="7"/>
      <c r="EK38" s="7"/>
      <c r="EL38" s="7"/>
      <c r="EM38" s="7"/>
      <c r="EN38" s="6"/>
      <c r="EO38" s="6"/>
      <c r="EW38" s="7"/>
      <c r="EX38" s="7"/>
      <c r="EY38" s="7"/>
      <c r="EZ38" s="7" t="s">
        <v>52</v>
      </c>
      <c r="FA38" s="7"/>
      <c r="FB38" s="7"/>
      <c r="FC38" s="7"/>
      <c r="FD38" s="7"/>
      <c r="FE38" s="7"/>
      <c r="FF38" s="7"/>
      <c r="FG38" s="7"/>
      <c r="FH38" s="7"/>
      <c r="FI38" s="6"/>
      <c r="FJ38" s="6"/>
      <c r="FR38" s="7"/>
      <c r="FS38" s="7"/>
      <c r="FT38" s="7"/>
      <c r="FU38" s="7" t="s">
        <v>52</v>
      </c>
      <c r="FV38" s="7"/>
      <c r="FW38" s="7"/>
      <c r="FX38" s="7"/>
      <c r="FY38" s="7"/>
      <c r="FZ38" s="7"/>
      <c r="GA38" s="7"/>
      <c r="GB38" s="7"/>
      <c r="GC38" s="7"/>
      <c r="GD38" s="6"/>
      <c r="GE38" s="6"/>
      <c r="GM38" s="7"/>
      <c r="GN38" s="7"/>
      <c r="GO38" s="7"/>
      <c r="GP38" s="7" t="s">
        <v>52</v>
      </c>
      <c r="GQ38" s="7"/>
      <c r="GR38" s="7"/>
      <c r="GS38" s="7"/>
      <c r="GT38" s="7"/>
      <c r="GU38" s="7"/>
      <c r="GV38" s="7"/>
      <c r="GW38" s="7"/>
      <c r="GX38" s="7"/>
      <c r="GY38" s="6"/>
      <c r="GZ38" s="6"/>
      <c r="HH38" s="7"/>
      <c r="HI38" s="7"/>
      <c r="HJ38" s="7"/>
      <c r="HK38" s="7" t="s">
        <v>52</v>
      </c>
      <c r="HL38" s="7"/>
      <c r="HM38" s="7"/>
      <c r="HN38" s="7"/>
      <c r="HO38" s="7"/>
      <c r="HP38" s="7"/>
      <c r="HQ38" s="7"/>
      <c r="HR38" s="7"/>
      <c r="HS38" s="7"/>
      <c r="HT38" s="6"/>
      <c r="HU38" s="6"/>
      <c r="IC38" s="7"/>
      <c r="ID38" s="7"/>
      <c r="IE38" s="7"/>
      <c r="IF38" s="7" t="s">
        <v>52</v>
      </c>
      <c r="IG38" s="7"/>
      <c r="IH38" s="7"/>
      <c r="II38" s="7"/>
      <c r="IJ38" s="7"/>
      <c r="IK38" s="7"/>
      <c r="IL38" s="7"/>
      <c r="IM38" s="7"/>
      <c r="IN38" s="7"/>
      <c r="IO38" s="6"/>
      <c r="IP38" s="6"/>
      <c r="IX38" s="7"/>
      <c r="IY38" s="7"/>
      <c r="IZ38" s="7"/>
      <c r="JA38" s="7" t="s">
        <v>52</v>
      </c>
      <c r="JB38" s="7"/>
      <c r="JC38" s="7"/>
      <c r="JD38" s="7"/>
      <c r="JE38" s="7"/>
      <c r="JF38" s="7"/>
      <c r="JG38" s="7"/>
      <c r="JH38" s="7"/>
      <c r="JI38" s="7"/>
      <c r="JJ38" s="6"/>
      <c r="JK38" s="6"/>
      <c r="JS38" s="7"/>
      <c r="JT38" s="7"/>
      <c r="JU38" s="7"/>
      <c r="JV38" s="7" t="s">
        <v>52</v>
      </c>
      <c r="JW38" s="7"/>
      <c r="JX38" s="7"/>
      <c r="JY38" s="7"/>
      <c r="JZ38" s="7"/>
      <c r="KA38" s="7"/>
      <c r="KB38" s="7"/>
      <c r="KC38" s="7"/>
      <c r="KD38" s="7"/>
      <c r="KE38" s="6"/>
      <c r="KF38" s="6"/>
      <c r="KM38" s="7"/>
      <c r="KN38" s="7"/>
      <c r="KO38" s="7"/>
      <c r="KP38" s="7" t="s">
        <v>52</v>
      </c>
      <c r="KQ38" s="7"/>
      <c r="KR38" s="7"/>
      <c r="KS38" s="7"/>
      <c r="KT38" s="7"/>
      <c r="KU38" s="7"/>
      <c r="KV38" s="7"/>
      <c r="KW38" s="7"/>
      <c r="KX38" s="7"/>
      <c r="KY38" s="6"/>
      <c r="KZ38" s="6"/>
      <c r="LG38" s="7"/>
      <c r="LH38" s="7"/>
      <c r="LI38" s="7"/>
      <c r="LJ38" s="7" t="s">
        <v>52</v>
      </c>
      <c r="LK38" s="7"/>
      <c r="LL38" s="7"/>
      <c r="LM38" s="7"/>
      <c r="LN38" s="7"/>
      <c r="LO38" s="7"/>
      <c r="LP38" s="7"/>
      <c r="LQ38" s="7"/>
      <c r="LR38" s="7"/>
      <c r="LS38" s="6"/>
      <c r="LT38" s="6"/>
      <c r="MA38" s="7"/>
      <c r="MB38" s="7"/>
      <c r="MC38" s="7"/>
      <c r="MD38" s="7" t="s">
        <v>52</v>
      </c>
      <c r="ME38" s="7"/>
      <c r="MF38" s="7"/>
      <c r="MG38" s="7"/>
      <c r="MH38" s="7"/>
      <c r="MI38" s="7"/>
      <c r="MJ38" s="7"/>
      <c r="MK38" s="7"/>
      <c r="ML38" s="7"/>
      <c r="MM38" s="6"/>
      <c r="MN38" s="6"/>
    </row>
    <row r="39" spans="10:352" ht="15.75" x14ac:dyDescent="0.25">
      <c r="J39" s="6"/>
      <c r="K39" s="6"/>
      <c r="L39" s="6"/>
      <c r="M39" s="6"/>
      <c r="N39" s="8" t="s">
        <v>54</v>
      </c>
      <c r="O39" s="7"/>
      <c r="P39" s="7"/>
      <c r="Q39" s="7" t="s">
        <v>55</v>
      </c>
      <c r="R39" s="7"/>
      <c r="S39" s="7"/>
      <c r="T39" s="7"/>
      <c r="U39" s="7"/>
      <c r="V39" s="7"/>
      <c r="W39" s="7"/>
      <c r="X39" s="7"/>
      <c r="Y39" s="7"/>
      <c r="Z39" s="6"/>
      <c r="AA39" s="6"/>
      <c r="AF39" s="7"/>
      <c r="AG39" s="7"/>
      <c r="AH39" s="7"/>
      <c r="AI39" s="7" t="s">
        <v>53</v>
      </c>
      <c r="AJ39" s="7"/>
      <c r="AK39" s="7"/>
      <c r="AL39" s="7"/>
      <c r="AM39" s="7"/>
      <c r="AN39" s="7"/>
      <c r="AO39" s="7"/>
      <c r="AP39" s="7"/>
      <c r="AQ39" s="7"/>
      <c r="AR39" s="6"/>
      <c r="AS39" s="6"/>
      <c r="AZ39" s="7"/>
      <c r="BA39" s="7"/>
      <c r="BB39" s="7"/>
      <c r="BC39" s="7" t="s">
        <v>53</v>
      </c>
      <c r="BD39" s="7"/>
      <c r="BE39" s="7"/>
      <c r="BF39" s="7"/>
      <c r="BG39" s="7"/>
      <c r="BH39" s="7"/>
      <c r="BI39" s="7"/>
      <c r="BJ39" s="7"/>
      <c r="BK39" s="7"/>
      <c r="BL39" s="6"/>
      <c r="BM39" s="6"/>
      <c r="BT39" s="7"/>
      <c r="BU39" s="7"/>
      <c r="BV39" s="7"/>
      <c r="BW39" s="7" t="s">
        <v>53</v>
      </c>
      <c r="BX39" s="7"/>
      <c r="BY39" s="7"/>
      <c r="BZ39" s="7"/>
      <c r="CA39" s="7"/>
      <c r="CB39" s="7"/>
      <c r="CC39" s="7"/>
      <c r="CD39" s="7"/>
      <c r="CE39" s="7"/>
      <c r="CF39" s="6"/>
      <c r="CG39" s="6"/>
      <c r="CN39" s="7"/>
      <c r="CO39" s="7"/>
      <c r="CP39" s="7"/>
      <c r="CQ39" s="7" t="s">
        <v>53</v>
      </c>
      <c r="CR39" s="7"/>
      <c r="CS39" s="7"/>
      <c r="CT39" s="7"/>
      <c r="CU39" s="7"/>
      <c r="CV39" s="7"/>
      <c r="CW39" s="7"/>
      <c r="CX39" s="7"/>
      <c r="CY39" s="7"/>
      <c r="CZ39" s="6"/>
      <c r="DA39" s="6"/>
      <c r="DH39" s="7"/>
      <c r="DI39" s="7"/>
      <c r="DJ39" s="7"/>
      <c r="DK39" s="7" t="s">
        <v>53</v>
      </c>
      <c r="DL39" s="7"/>
      <c r="DM39" s="7"/>
      <c r="DN39" s="7"/>
      <c r="DO39" s="7"/>
      <c r="DP39" s="7"/>
      <c r="DQ39" s="7"/>
      <c r="DR39" s="7"/>
      <c r="DS39" s="7"/>
      <c r="DT39" s="6"/>
      <c r="DU39" s="6"/>
      <c r="EB39" s="7"/>
      <c r="EC39" s="7"/>
      <c r="ED39" s="7"/>
      <c r="EE39" s="7" t="s">
        <v>53</v>
      </c>
      <c r="EF39" s="7"/>
      <c r="EG39" s="7"/>
      <c r="EH39" s="7"/>
      <c r="EI39" s="7"/>
      <c r="EJ39" s="7"/>
      <c r="EK39" s="7"/>
      <c r="EL39" s="7"/>
      <c r="EM39" s="7"/>
      <c r="EN39" s="6"/>
      <c r="EO39" s="6"/>
      <c r="EW39" s="7"/>
      <c r="EX39" s="7"/>
      <c r="EY39" s="7"/>
      <c r="EZ39" s="7" t="s">
        <v>53</v>
      </c>
      <c r="FA39" s="7"/>
      <c r="FB39" s="7"/>
      <c r="FC39" s="7"/>
      <c r="FD39" s="7"/>
      <c r="FE39" s="7"/>
      <c r="FF39" s="7"/>
      <c r="FG39" s="7"/>
      <c r="FH39" s="7"/>
      <c r="FI39" s="6"/>
      <c r="FJ39" s="6"/>
      <c r="FR39" s="7"/>
      <c r="FS39" s="7"/>
      <c r="FT39" s="7"/>
      <c r="FU39" s="7" t="s">
        <v>53</v>
      </c>
      <c r="FV39" s="7"/>
      <c r="FW39" s="7"/>
      <c r="FX39" s="7"/>
      <c r="FY39" s="7"/>
      <c r="FZ39" s="7"/>
      <c r="GA39" s="7"/>
      <c r="GB39" s="7"/>
      <c r="GC39" s="7"/>
      <c r="GD39" s="6"/>
      <c r="GE39" s="6"/>
      <c r="GM39" s="7"/>
      <c r="GN39" s="7"/>
      <c r="GO39" s="7"/>
      <c r="GP39" s="7" t="s">
        <v>53</v>
      </c>
      <c r="GQ39" s="7"/>
      <c r="GR39" s="7"/>
      <c r="GS39" s="7"/>
      <c r="GT39" s="7"/>
      <c r="GU39" s="7"/>
      <c r="GV39" s="7"/>
      <c r="GW39" s="7"/>
      <c r="GX39" s="7"/>
      <c r="GY39" s="6"/>
      <c r="GZ39" s="6"/>
      <c r="HH39" s="7"/>
      <c r="HI39" s="7"/>
      <c r="HJ39" s="7"/>
      <c r="HK39" s="7" t="s">
        <v>53</v>
      </c>
      <c r="HL39" s="7"/>
      <c r="HM39" s="7"/>
      <c r="HN39" s="7"/>
      <c r="HO39" s="7"/>
      <c r="HP39" s="7"/>
      <c r="HQ39" s="7"/>
      <c r="HR39" s="7"/>
      <c r="HS39" s="7"/>
      <c r="HT39" s="6"/>
      <c r="HU39" s="6"/>
      <c r="IC39" s="7"/>
      <c r="ID39" s="7"/>
      <c r="IE39" s="7"/>
      <c r="IF39" s="7" t="s">
        <v>53</v>
      </c>
      <c r="IG39" s="7"/>
      <c r="IH39" s="7"/>
      <c r="II39" s="7"/>
      <c r="IJ39" s="7"/>
      <c r="IK39" s="7"/>
      <c r="IL39" s="7"/>
      <c r="IM39" s="7"/>
      <c r="IN39" s="7"/>
      <c r="IO39" s="6"/>
      <c r="IP39" s="6"/>
      <c r="IX39" s="7"/>
      <c r="IY39" s="7"/>
      <c r="IZ39" s="7"/>
      <c r="JA39" s="7" t="s">
        <v>53</v>
      </c>
      <c r="JB39" s="7"/>
      <c r="JC39" s="7"/>
      <c r="JD39" s="7"/>
      <c r="JE39" s="7"/>
      <c r="JF39" s="7"/>
      <c r="JG39" s="7"/>
      <c r="JH39" s="7"/>
      <c r="JI39" s="7"/>
      <c r="JJ39" s="6"/>
      <c r="JK39" s="6"/>
      <c r="JS39" s="7"/>
      <c r="JT39" s="7"/>
      <c r="JU39" s="7"/>
      <c r="JV39" s="7" t="s">
        <v>53</v>
      </c>
      <c r="JW39" s="7"/>
      <c r="JX39" s="7"/>
      <c r="JY39" s="7"/>
      <c r="JZ39" s="7"/>
      <c r="KA39" s="7"/>
      <c r="KB39" s="7"/>
      <c r="KC39" s="7"/>
      <c r="KD39" s="7"/>
      <c r="KE39" s="6"/>
      <c r="KF39" s="6"/>
      <c r="KM39" s="7"/>
      <c r="KN39" s="7"/>
      <c r="KO39" s="7"/>
      <c r="KP39" s="7" t="s">
        <v>53</v>
      </c>
      <c r="KQ39" s="7"/>
      <c r="KR39" s="7"/>
      <c r="KS39" s="7"/>
      <c r="KT39" s="7"/>
      <c r="KU39" s="7"/>
      <c r="KV39" s="7"/>
      <c r="KW39" s="7"/>
      <c r="KX39" s="7"/>
      <c r="KY39" s="6"/>
      <c r="KZ39" s="6"/>
      <c r="LG39" s="7"/>
      <c r="LH39" s="7"/>
      <c r="LI39" s="7"/>
      <c r="LJ39" s="7" t="s">
        <v>53</v>
      </c>
      <c r="LK39" s="7"/>
      <c r="LL39" s="7"/>
      <c r="LM39" s="7"/>
      <c r="LN39" s="7"/>
      <c r="LO39" s="7"/>
      <c r="LP39" s="7"/>
      <c r="LQ39" s="7"/>
      <c r="LR39" s="7"/>
      <c r="LS39" s="6"/>
      <c r="LT39" s="6"/>
      <c r="MA39" s="7"/>
      <c r="MB39" s="7"/>
      <c r="MC39" s="7"/>
      <c r="MD39" s="7" t="s">
        <v>53</v>
      </c>
      <c r="ME39" s="7"/>
      <c r="MF39" s="7"/>
      <c r="MG39" s="7"/>
      <c r="MH39" s="7"/>
      <c r="MI39" s="7"/>
      <c r="MJ39" s="7"/>
      <c r="MK39" s="7"/>
      <c r="ML39" s="7"/>
      <c r="MM39" s="6"/>
      <c r="MN39" s="6"/>
    </row>
    <row r="40" spans="10:352" ht="15.75" x14ac:dyDescent="0.25">
      <c r="J40" s="6"/>
      <c r="K40" s="6"/>
      <c r="L40" s="6"/>
      <c r="M40" s="6"/>
      <c r="N40" s="7" t="s">
        <v>56</v>
      </c>
      <c r="O40" s="7"/>
      <c r="P40" s="7"/>
      <c r="Q40" s="7" t="s">
        <v>57</v>
      </c>
      <c r="R40" s="7"/>
      <c r="S40" s="7"/>
      <c r="T40" s="7"/>
      <c r="U40" s="7"/>
      <c r="V40" s="15" t="s">
        <v>58</v>
      </c>
      <c r="W40" s="7"/>
      <c r="X40" s="7"/>
      <c r="Y40" s="7"/>
      <c r="Z40" s="6"/>
      <c r="AA40" s="6"/>
      <c r="AF40" s="8" t="s">
        <v>54</v>
      </c>
      <c r="AG40" s="7"/>
      <c r="AH40" s="7"/>
      <c r="AI40" s="7" t="s">
        <v>55</v>
      </c>
      <c r="AJ40" s="7"/>
      <c r="AK40" s="7"/>
      <c r="AL40" s="7"/>
      <c r="AM40" s="7"/>
      <c r="AN40" s="7"/>
      <c r="AO40" s="7"/>
      <c r="AP40" s="7"/>
      <c r="AQ40" s="7"/>
      <c r="AR40" s="6"/>
      <c r="AS40" s="6"/>
      <c r="AZ40" s="8" t="s">
        <v>54</v>
      </c>
      <c r="BA40" s="7"/>
      <c r="BB40" s="7"/>
      <c r="BC40" s="7" t="s">
        <v>55</v>
      </c>
      <c r="BD40" s="7"/>
      <c r="BE40" s="7"/>
      <c r="BF40" s="7"/>
      <c r="BG40" s="7"/>
      <c r="BH40" s="7"/>
      <c r="BI40" s="7"/>
      <c r="BJ40" s="7"/>
      <c r="BK40" s="7"/>
      <c r="BL40" s="6"/>
      <c r="BM40" s="6"/>
      <c r="BT40" s="8" t="s">
        <v>54</v>
      </c>
      <c r="BU40" s="7"/>
      <c r="BV40" s="7"/>
      <c r="BW40" s="7" t="s">
        <v>55</v>
      </c>
      <c r="BX40" s="7"/>
      <c r="BY40" s="7"/>
      <c r="BZ40" s="7"/>
      <c r="CA40" s="7"/>
      <c r="CB40" s="7"/>
      <c r="CC40" s="7"/>
      <c r="CD40" s="7"/>
      <c r="CE40" s="7"/>
      <c r="CF40" s="6"/>
      <c r="CG40" s="6"/>
      <c r="CN40" s="8" t="s">
        <v>54</v>
      </c>
      <c r="CO40" s="7"/>
      <c r="CP40" s="7"/>
      <c r="CQ40" s="7" t="s">
        <v>55</v>
      </c>
      <c r="CR40" s="7"/>
      <c r="CS40" s="7"/>
      <c r="CT40" s="7"/>
      <c r="CU40" s="7"/>
      <c r="CV40" s="7"/>
      <c r="CW40" s="7"/>
      <c r="CX40" s="7"/>
      <c r="CY40" s="7"/>
      <c r="CZ40" s="6"/>
      <c r="DA40" s="6"/>
      <c r="DH40" s="8" t="s">
        <v>54</v>
      </c>
      <c r="DI40" s="7"/>
      <c r="DJ40" s="7"/>
      <c r="DK40" s="7" t="s">
        <v>55</v>
      </c>
      <c r="DL40" s="7"/>
      <c r="DM40" s="7"/>
      <c r="DN40" s="7"/>
      <c r="DO40" s="7"/>
      <c r="DP40" s="7"/>
      <c r="DQ40" s="7"/>
      <c r="DR40" s="7"/>
      <c r="DS40" s="7"/>
      <c r="DT40" s="6"/>
      <c r="DU40" s="6"/>
      <c r="EB40" s="8" t="s">
        <v>54</v>
      </c>
      <c r="EC40" s="7"/>
      <c r="ED40" s="7"/>
      <c r="EE40" s="7" t="s">
        <v>55</v>
      </c>
      <c r="EF40" s="7"/>
      <c r="EG40" s="7"/>
      <c r="EH40" s="7"/>
      <c r="EI40" s="7"/>
      <c r="EJ40" s="7"/>
      <c r="EK40" s="7"/>
      <c r="EL40" s="7"/>
      <c r="EM40" s="7"/>
      <c r="EN40" s="6"/>
      <c r="EO40" s="6"/>
      <c r="EW40" s="8" t="s">
        <v>54</v>
      </c>
      <c r="EX40" s="7"/>
      <c r="EY40" s="7"/>
      <c r="EZ40" s="7" t="s">
        <v>55</v>
      </c>
      <c r="FA40" s="7"/>
      <c r="FB40" s="7"/>
      <c r="FC40" s="7"/>
      <c r="FD40" s="7"/>
      <c r="FE40" s="7"/>
      <c r="FF40" s="7"/>
      <c r="FG40" s="7"/>
      <c r="FH40" s="7"/>
      <c r="FI40" s="6"/>
      <c r="FJ40" s="6"/>
      <c r="FR40" s="8" t="s">
        <v>54</v>
      </c>
      <c r="FS40" s="7"/>
      <c r="FT40" s="7"/>
      <c r="FU40" s="7" t="s">
        <v>55</v>
      </c>
      <c r="FV40" s="7"/>
      <c r="FW40" s="7"/>
      <c r="FX40" s="7"/>
      <c r="FY40" s="7"/>
      <c r="FZ40" s="7"/>
      <c r="GA40" s="7"/>
      <c r="GB40" s="7"/>
      <c r="GC40" s="7"/>
      <c r="GD40" s="6"/>
      <c r="GE40" s="6"/>
      <c r="GM40" s="8" t="s">
        <v>54</v>
      </c>
      <c r="GN40" s="7"/>
      <c r="GO40" s="7"/>
      <c r="GP40" s="7" t="s">
        <v>55</v>
      </c>
      <c r="GQ40" s="7"/>
      <c r="GR40" s="7"/>
      <c r="GS40" s="7"/>
      <c r="GT40" s="7"/>
      <c r="GU40" s="7"/>
      <c r="GV40" s="7"/>
      <c r="GW40" s="7"/>
      <c r="GX40" s="7"/>
      <c r="GY40" s="6"/>
      <c r="GZ40" s="6"/>
      <c r="HH40" s="8" t="s">
        <v>54</v>
      </c>
      <c r="HI40" s="7"/>
      <c r="HJ40" s="7"/>
      <c r="HK40" s="7" t="s">
        <v>55</v>
      </c>
      <c r="HL40" s="7"/>
      <c r="HM40" s="7"/>
      <c r="HN40" s="7"/>
      <c r="HO40" s="7"/>
      <c r="HP40" s="7"/>
      <c r="HQ40" s="7"/>
      <c r="HR40" s="7"/>
      <c r="HS40" s="7"/>
      <c r="HT40" s="6"/>
      <c r="HU40" s="6"/>
      <c r="IC40" s="8" t="s">
        <v>54</v>
      </c>
      <c r="ID40" s="7"/>
      <c r="IE40" s="7"/>
      <c r="IF40" s="7" t="s">
        <v>55</v>
      </c>
      <c r="IG40" s="7"/>
      <c r="IH40" s="7"/>
      <c r="II40" s="7"/>
      <c r="IJ40" s="7"/>
      <c r="IK40" s="7"/>
      <c r="IL40" s="7"/>
      <c r="IM40" s="7"/>
      <c r="IN40" s="7"/>
      <c r="IO40" s="6"/>
      <c r="IP40" s="6"/>
      <c r="IX40" s="8" t="s">
        <v>54</v>
      </c>
      <c r="IY40" s="7"/>
      <c r="IZ40" s="7"/>
      <c r="JA40" s="7" t="s">
        <v>55</v>
      </c>
      <c r="JB40" s="7"/>
      <c r="JC40" s="7"/>
      <c r="JD40" s="7"/>
      <c r="JE40" s="7"/>
      <c r="JF40" s="7"/>
      <c r="JG40" s="7"/>
      <c r="JH40" s="7"/>
      <c r="JI40" s="7"/>
      <c r="JJ40" s="6"/>
      <c r="JK40" s="6"/>
      <c r="JS40" s="8" t="s">
        <v>54</v>
      </c>
      <c r="JT40" s="7"/>
      <c r="JU40" s="7"/>
      <c r="JV40" s="7" t="s">
        <v>55</v>
      </c>
      <c r="JW40" s="7"/>
      <c r="JX40" s="7"/>
      <c r="JY40" s="7"/>
      <c r="JZ40" s="7"/>
      <c r="KA40" s="7"/>
      <c r="KB40" s="7"/>
      <c r="KC40" s="7"/>
      <c r="KD40" s="7"/>
      <c r="KE40" s="6"/>
      <c r="KF40" s="6"/>
      <c r="KM40" s="8" t="s">
        <v>54</v>
      </c>
      <c r="KN40" s="7"/>
      <c r="KO40" s="7"/>
      <c r="KP40" s="7" t="s">
        <v>55</v>
      </c>
      <c r="KQ40" s="7"/>
      <c r="KR40" s="7"/>
      <c r="KS40" s="7"/>
      <c r="KT40" s="7"/>
      <c r="KU40" s="7"/>
      <c r="KV40" s="7"/>
      <c r="KW40" s="7"/>
      <c r="KX40" s="7"/>
      <c r="KY40" s="6"/>
      <c r="KZ40" s="6"/>
      <c r="LG40" s="8" t="s">
        <v>54</v>
      </c>
      <c r="LH40" s="7"/>
      <c r="LI40" s="7"/>
      <c r="LJ40" s="7" t="s">
        <v>55</v>
      </c>
      <c r="LK40" s="7"/>
      <c r="LL40" s="7"/>
      <c r="LM40" s="7"/>
      <c r="LN40" s="7"/>
      <c r="LO40" s="7"/>
      <c r="LP40" s="7"/>
      <c r="LQ40" s="7"/>
      <c r="LR40" s="7"/>
      <c r="LS40" s="6"/>
      <c r="LT40" s="6"/>
      <c r="MA40" s="8" t="s">
        <v>54</v>
      </c>
      <c r="MB40" s="7"/>
      <c r="MC40" s="7"/>
      <c r="MD40" s="7" t="s">
        <v>55</v>
      </c>
      <c r="ME40" s="7"/>
      <c r="MF40" s="7"/>
      <c r="MG40" s="7"/>
      <c r="MH40" s="7"/>
      <c r="MI40" s="7"/>
      <c r="MJ40" s="7"/>
      <c r="MK40" s="7"/>
      <c r="ML40" s="7"/>
      <c r="MM40" s="6"/>
      <c r="MN40" s="6"/>
    </row>
    <row r="41" spans="10:352" ht="15.75" x14ac:dyDescent="0.25">
      <c r="J41" s="6"/>
      <c r="K41" s="6"/>
      <c r="L41" s="6"/>
      <c r="M41" s="6"/>
      <c r="N41" s="7"/>
      <c r="O41" s="9" t="s">
        <v>59</v>
      </c>
      <c r="P41" s="9" t="s">
        <v>60</v>
      </c>
      <c r="Q41" s="9" t="s">
        <v>61</v>
      </c>
      <c r="R41" s="7"/>
      <c r="S41" s="7"/>
      <c r="T41" s="7"/>
      <c r="U41" s="7"/>
      <c r="V41" s="9" t="s">
        <v>62</v>
      </c>
      <c r="W41" s="7"/>
      <c r="X41" s="7"/>
      <c r="Y41" s="7"/>
      <c r="Z41" s="6"/>
      <c r="AA41" s="6"/>
      <c r="AF41" s="7" t="s">
        <v>56</v>
      </c>
      <c r="AG41" s="7"/>
      <c r="AH41" s="7"/>
      <c r="AI41" s="7" t="s">
        <v>57</v>
      </c>
      <c r="AJ41" s="7"/>
      <c r="AK41" s="7"/>
      <c r="AL41" s="7"/>
      <c r="AM41" s="7"/>
      <c r="AN41" s="15" t="s">
        <v>58</v>
      </c>
      <c r="AO41" s="7"/>
      <c r="AP41" s="7"/>
      <c r="AQ41" s="7"/>
      <c r="AR41" s="6"/>
      <c r="AS41" s="6"/>
      <c r="AZ41" s="7" t="s">
        <v>56</v>
      </c>
      <c r="BA41" s="7"/>
      <c r="BB41" s="7"/>
      <c r="BC41" s="7" t="s">
        <v>57</v>
      </c>
      <c r="BD41" s="7"/>
      <c r="BE41" s="7"/>
      <c r="BF41" s="7"/>
      <c r="BG41" s="7"/>
      <c r="BH41" s="15" t="s">
        <v>58</v>
      </c>
      <c r="BI41" s="7"/>
      <c r="BJ41" s="7"/>
      <c r="BK41" s="7"/>
      <c r="BL41" s="6"/>
      <c r="BM41" s="6"/>
      <c r="BT41" s="7" t="s">
        <v>56</v>
      </c>
      <c r="BU41" s="7"/>
      <c r="BV41" s="7"/>
      <c r="BW41" s="7" t="s">
        <v>57</v>
      </c>
      <c r="BX41" s="7"/>
      <c r="BY41" s="7"/>
      <c r="BZ41" s="7"/>
      <c r="CA41" s="7"/>
      <c r="CB41" s="15" t="s">
        <v>58</v>
      </c>
      <c r="CC41" s="7"/>
      <c r="CD41" s="7"/>
      <c r="CE41" s="7"/>
      <c r="CF41" s="6"/>
      <c r="CG41" s="6"/>
      <c r="CN41" s="7" t="s">
        <v>56</v>
      </c>
      <c r="CO41" s="7"/>
      <c r="CP41" s="7"/>
      <c r="CQ41" s="7" t="s">
        <v>57</v>
      </c>
      <c r="CR41" s="7"/>
      <c r="CS41" s="7"/>
      <c r="CT41" s="7"/>
      <c r="CU41" s="7"/>
      <c r="CV41" s="15" t="s">
        <v>58</v>
      </c>
      <c r="CW41" s="7"/>
      <c r="CX41" s="7"/>
      <c r="CY41" s="7"/>
      <c r="CZ41" s="6"/>
      <c r="DA41" s="6"/>
      <c r="DH41" s="7" t="s">
        <v>56</v>
      </c>
      <c r="DI41" s="7"/>
      <c r="DJ41" s="7"/>
      <c r="DK41" s="7" t="s">
        <v>57</v>
      </c>
      <c r="DL41" s="7"/>
      <c r="DM41" s="7"/>
      <c r="DN41" s="7"/>
      <c r="DO41" s="7"/>
      <c r="DP41" s="15" t="s">
        <v>58</v>
      </c>
      <c r="DQ41" s="7"/>
      <c r="DR41" s="7"/>
      <c r="DS41" s="7"/>
      <c r="DT41" s="6"/>
      <c r="DU41" s="6"/>
      <c r="EB41" s="7" t="s">
        <v>56</v>
      </c>
      <c r="EC41" s="7"/>
      <c r="ED41" s="7"/>
      <c r="EE41" s="7" t="s">
        <v>57</v>
      </c>
      <c r="EF41" s="7"/>
      <c r="EG41" s="7"/>
      <c r="EH41" s="7"/>
      <c r="EI41" s="7"/>
      <c r="EJ41" s="15" t="s">
        <v>58</v>
      </c>
      <c r="EK41" s="7"/>
      <c r="EL41" s="7"/>
      <c r="EM41" s="7"/>
      <c r="EN41" s="6"/>
      <c r="EO41" s="6"/>
      <c r="EW41" s="7" t="s">
        <v>56</v>
      </c>
      <c r="EX41" s="7"/>
      <c r="EY41" s="7"/>
      <c r="EZ41" s="7" t="s">
        <v>57</v>
      </c>
      <c r="FA41" s="7"/>
      <c r="FB41" s="7"/>
      <c r="FC41" s="7"/>
      <c r="FD41" s="7"/>
      <c r="FE41" s="15" t="s">
        <v>58</v>
      </c>
      <c r="FF41" s="7"/>
      <c r="FG41" s="7"/>
      <c r="FH41" s="7"/>
      <c r="FI41" s="6"/>
      <c r="FJ41" s="6"/>
      <c r="FR41" s="7" t="s">
        <v>56</v>
      </c>
      <c r="FS41" s="7"/>
      <c r="FT41" s="7"/>
      <c r="FU41" s="7" t="s">
        <v>57</v>
      </c>
      <c r="FV41" s="7"/>
      <c r="FW41" s="7"/>
      <c r="FX41" s="7"/>
      <c r="FY41" s="7"/>
      <c r="FZ41" s="15" t="s">
        <v>58</v>
      </c>
      <c r="GA41" s="7"/>
      <c r="GB41" s="7"/>
      <c r="GC41" s="7"/>
      <c r="GD41" s="6"/>
      <c r="GE41" s="6"/>
      <c r="GM41" s="7" t="s">
        <v>56</v>
      </c>
      <c r="GN41" s="7"/>
      <c r="GO41" s="7"/>
      <c r="GP41" s="7" t="s">
        <v>57</v>
      </c>
      <c r="GQ41" s="7"/>
      <c r="GR41" s="7"/>
      <c r="GS41" s="7"/>
      <c r="GT41" s="7"/>
      <c r="GU41" s="15" t="s">
        <v>58</v>
      </c>
      <c r="GV41" s="7"/>
      <c r="GW41" s="7"/>
      <c r="GX41" s="7"/>
      <c r="GY41" s="6"/>
      <c r="GZ41" s="6"/>
      <c r="HH41" s="7" t="s">
        <v>56</v>
      </c>
      <c r="HI41" s="7"/>
      <c r="HJ41" s="7"/>
      <c r="HK41" s="7" t="s">
        <v>57</v>
      </c>
      <c r="HL41" s="7"/>
      <c r="HM41" s="7"/>
      <c r="HN41" s="7"/>
      <c r="HO41" s="7"/>
      <c r="HP41" s="15" t="s">
        <v>58</v>
      </c>
      <c r="HQ41" s="7"/>
      <c r="HR41" s="7"/>
      <c r="HS41" s="7"/>
      <c r="HT41" s="6"/>
      <c r="HU41" s="6"/>
      <c r="IC41" s="7" t="s">
        <v>56</v>
      </c>
      <c r="ID41" s="7"/>
      <c r="IE41" s="7"/>
      <c r="IF41" s="7" t="s">
        <v>57</v>
      </c>
      <c r="IG41" s="7"/>
      <c r="IH41" s="7"/>
      <c r="II41" s="7"/>
      <c r="IJ41" s="7"/>
      <c r="IK41" s="15" t="s">
        <v>58</v>
      </c>
      <c r="IL41" s="7"/>
      <c r="IM41" s="7"/>
      <c r="IN41" s="7"/>
      <c r="IO41" s="6"/>
      <c r="IP41" s="6"/>
      <c r="IX41" s="7" t="s">
        <v>56</v>
      </c>
      <c r="IY41" s="7"/>
      <c r="IZ41" s="7"/>
      <c r="JA41" s="7" t="s">
        <v>57</v>
      </c>
      <c r="JB41" s="7"/>
      <c r="JC41" s="7"/>
      <c r="JD41" s="7"/>
      <c r="JE41" s="7"/>
      <c r="JF41" s="15" t="s">
        <v>58</v>
      </c>
      <c r="JG41" s="7"/>
      <c r="JH41" s="7"/>
      <c r="JI41" s="7"/>
      <c r="JJ41" s="6"/>
      <c r="JK41" s="6"/>
      <c r="JS41" s="7" t="s">
        <v>56</v>
      </c>
      <c r="JT41" s="7"/>
      <c r="JU41" s="7"/>
      <c r="JV41" s="7" t="s">
        <v>57</v>
      </c>
      <c r="JW41" s="7"/>
      <c r="JX41" s="7"/>
      <c r="JY41" s="7"/>
      <c r="JZ41" s="7"/>
      <c r="KA41" s="15" t="s">
        <v>58</v>
      </c>
      <c r="KB41" s="7"/>
      <c r="KC41" s="7"/>
      <c r="KD41" s="7"/>
      <c r="KE41" s="6"/>
      <c r="KF41" s="6"/>
      <c r="KM41" s="7" t="s">
        <v>56</v>
      </c>
      <c r="KN41" s="7"/>
      <c r="KO41" s="7"/>
      <c r="KP41" s="7" t="s">
        <v>57</v>
      </c>
      <c r="KQ41" s="7"/>
      <c r="KR41" s="7"/>
      <c r="KS41" s="7"/>
      <c r="KT41" s="7"/>
      <c r="KU41" s="15" t="s">
        <v>58</v>
      </c>
      <c r="KV41" s="7"/>
      <c r="KW41" s="7"/>
      <c r="KX41" s="7"/>
      <c r="KY41" s="6"/>
      <c r="KZ41" s="6"/>
      <c r="LG41" s="7" t="s">
        <v>56</v>
      </c>
      <c r="LH41" s="7"/>
      <c r="LI41" s="7"/>
      <c r="LJ41" s="7" t="s">
        <v>57</v>
      </c>
      <c r="LK41" s="7"/>
      <c r="LL41" s="7"/>
      <c r="LM41" s="7"/>
      <c r="LN41" s="7"/>
      <c r="LO41" s="15" t="s">
        <v>58</v>
      </c>
      <c r="LP41" s="7"/>
      <c r="LQ41" s="7"/>
      <c r="LR41" s="7"/>
      <c r="LS41" s="6"/>
      <c r="LT41" s="6"/>
      <c r="MA41" s="7" t="s">
        <v>56</v>
      </c>
      <c r="MB41" s="7"/>
      <c r="MC41" s="7"/>
      <c r="MD41" s="7" t="s">
        <v>57</v>
      </c>
      <c r="ME41" s="7"/>
      <c r="MF41" s="7"/>
      <c r="MG41" s="7"/>
      <c r="MH41" s="7"/>
      <c r="MI41" s="15" t="s">
        <v>58</v>
      </c>
      <c r="MJ41" s="7"/>
      <c r="MK41" s="7"/>
      <c r="ML41" s="7"/>
      <c r="MM41" s="6"/>
      <c r="MN41" s="6"/>
    </row>
    <row r="42" spans="10:352" ht="15.75" x14ac:dyDescent="0.25">
      <c r="J42" s="6"/>
      <c r="K42" s="6"/>
      <c r="L42" s="6"/>
      <c r="M42" s="6"/>
      <c r="N42" s="11" t="s">
        <v>34</v>
      </c>
      <c r="O42" s="11" t="s">
        <v>63</v>
      </c>
      <c r="P42" s="11" t="s">
        <v>64</v>
      </c>
      <c r="Q42" s="11" t="s">
        <v>65</v>
      </c>
      <c r="R42" s="11" t="s">
        <v>48</v>
      </c>
      <c r="S42" s="11" t="s">
        <v>66</v>
      </c>
      <c r="T42" s="11" t="s">
        <v>67</v>
      </c>
      <c r="U42" s="11" t="s">
        <v>68</v>
      </c>
      <c r="V42" s="11" t="s">
        <v>69</v>
      </c>
      <c r="W42" s="7"/>
      <c r="X42" s="7"/>
      <c r="Y42" s="7"/>
      <c r="Z42" s="6"/>
      <c r="AA42" s="6"/>
      <c r="AF42" s="7"/>
      <c r="AG42" s="9" t="s">
        <v>59</v>
      </c>
      <c r="AH42" s="9" t="s">
        <v>60</v>
      </c>
      <c r="AI42" s="9" t="s">
        <v>61</v>
      </c>
      <c r="AJ42" s="7"/>
      <c r="AK42" s="7"/>
      <c r="AL42" s="7"/>
      <c r="AM42" s="7"/>
      <c r="AN42" s="9" t="s">
        <v>62</v>
      </c>
      <c r="AO42" s="7"/>
      <c r="AP42" s="7"/>
      <c r="AQ42" s="7"/>
      <c r="AR42" s="6"/>
      <c r="AS42" s="6"/>
      <c r="AZ42" s="7"/>
      <c r="BA42" s="9" t="s">
        <v>59</v>
      </c>
      <c r="BB42" s="9" t="s">
        <v>60</v>
      </c>
      <c r="BC42" s="9" t="s">
        <v>61</v>
      </c>
      <c r="BD42" s="7"/>
      <c r="BE42" s="7"/>
      <c r="BF42" s="7"/>
      <c r="BG42" s="7"/>
      <c r="BH42" s="9" t="s">
        <v>62</v>
      </c>
      <c r="BI42" s="7"/>
      <c r="BJ42" s="7"/>
      <c r="BK42" s="7"/>
      <c r="BL42" s="6"/>
      <c r="BM42" s="6"/>
      <c r="BT42" s="7"/>
      <c r="BU42" s="9" t="s">
        <v>59</v>
      </c>
      <c r="BV42" s="9" t="s">
        <v>60</v>
      </c>
      <c r="BW42" s="9" t="s">
        <v>61</v>
      </c>
      <c r="BX42" s="7"/>
      <c r="BY42" s="7"/>
      <c r="BZ42" s="7"/>
      <c r="CA42" s="7"/>
      <c r="CB42" s="9" t="s">
        <v>62</v>
      </c>
      <c r="CC42" s="7"/>
      <c r="CD42" s="7"/>
      <c r="CE42" s="7"/>
      <c r="CF42" s="6"/>
      <c r="CG42" s="6"/>
      <c r="CN42" s="7"/>
      <c r="CO42" s="9" t="s">
        <v>59</v>
      </c>
      <c r="CP42" s="9" t="s">
        <v>60</v>
      </c>
      <c r="CQ42" s="9" t="s">
        <v>61</v>
      </c>
      <c r="CR42" s="7"/>
      <c r="CS42" s="7"/>
      <c r="CT42" s="7"/>
      <c r="CU42" s="7"/>
      <c r="CV42" s="9" t="s">
        <v>62</v>
      </c>
      <c r="CW42" s="7"/>
      <c r="CX42" s="7"/>
      <c r="CY42" s="7"/>
      <c r="CZ42" s="6"/>
      <c r="DA42" s="6"/>
      <c r="DH42" s="7"/>
      <c r="DI42" s="9" t="s">
        <v>59</v>
      </c>
      <c r="DJ42" s="9" t="s">
        <v>60</v>
      </c>
      <c r="DK42" s="9" t="s">
        <v>61</v>
      </c>
      <c r="DL42" s="7"/>
      <c r="DM42" s="7"/>
      <c r="DN42" s="7"/>
      <c r="DO42" s="7"/>
      <c r="DP42" s="9" t="s">
        <v>62</v>
      </c>
      <c r="DQ42" s="7"/>
      <c r="DR42" s="7"/>
      <c r="DS42" s="7"/>
      <c r="DT42" s="6"/>
      <c r="DU42" s="6"/>
      <c r="EB42" s="7"/>
      <c r="EC42" s="9" t="s">
        <v>59</v>
      </c>
      <c r="ED42" s="9" t="s">
        <v>60</v>
      </c>
      <c r="EE42" s="9" t="s">
        <v>61</v>
      </c>
      <c r="EF42" s="7"/>
      <c r="EG42" s="7"/>
      <c r="EH42" s="7"/>
      <c r="EI42" s="7"/>
      <c r="EJ42" s="9" t="s">
        <v>62</v>
      </c>
      <c r="EK42" s="7"/>
      <c r="EL42" s="7"/>
      <c r="EM42" s="7"/>
      <c r="EN42" s="6"/>
      <c r="EO42" s="6"/>
      <c r="EW42" s="7"/>
      <c r="EX42" s="9" t="s">
        <v>59</v>
      </c>
      <c r="EY42" s="9" t="s">
        <v>60</v>
      </c>
      <c r="EZ42" s="9" t="s">
        <v>61</v>
      </c>
      <c r="FA42" s="7"/>
      <c r="FB42" s="7"/>
      <c r="FC42" s="7"/>
      <c r="FD42" s="7"/>
      <c r="FE42" s="9" t="s">
        <v>62</v>
      </c>
      <c r="FF42" s="7"/>
      <c r="FG42" s="7"/>
      <c r="FH42" s="7"/>
      <c r="FI42" s="6"/>
      <c r="FJ42" s="6"/>
      <c r="FR42" s="7"/>
      <c r="FS42" s="9" t="s">
        <v>59</v>
      </c>
      <c r="FT42" s="9" t="s">
        <v>60</v>
      </c>
      <c r="FU42" s="9" t="s">
        <v>61</v>
      </c>
      <c r="FV42" s="7"/>
      <c r="FW42" s="7"/>
      <c r="FX42" s="7"/>
      <c r="FY42" s="7"/>
      <c r="FZ42" s="9" t="s">
        <v>62</v>
      </c>
      <c r="GA42" s="7"/>
      <c r="GB42" s="7"/>
      <c r="GC42" s="7"/>
      <c r="GD42" s="6"/>
      <c r="GE42" s="6"/>
      <c r="GM42" s="7"/>
      <c r="GN42" s="9" t="s">
        <v>59</v>
      </c>
      <c r="GO42" s="9" t="s">
        <v>60</v>
      </c>
      <c r="GP42" s="9" t="s">
        <v>61</v>
      </c>
      <c r="GQ42" s="7"/>
      <c r="GR42" s="7"/>
      <c r="GS42" s="7"/>
      <c r="GT42" s="7"/>
      <c r="GU42" s="9" t="s">
        <v>62</v>
      </c>
      <c r="GV42" s="7"/>
      <c r="GW42" s="7"/>
      <c r="GX42" s="7"/>
      <c r="GY42" s="6"/>
      <c r="GZ42" s="6"/>
      <c r="HH42" s="7"/>
      <c r="HI42" s="9" t="s">
        <v>59</v>
      </c>
      <c r="HJ42" s="9" t="s">
        <v>60</v>
      </c>
      <c r="HK42" s="9" t="s">
        <v>61</v>
      </c>
      <c r="HL42" s="7"/>
      <c r="HM42" s="7"/>
      <c r="HN42" s="7"/>
      <c r="HO42" s="7"/>
      <c r="HP42" s="9" t="s">
        <v>62</v>
      </c>
      <c r="HQ42" s="7"/>
      <c r="HR42" s="7"/>
      <c r="HS42" s="7"/>
      <c r="HT42" s="6"/>
      <c r="HU42" s="6"/>
      <c r="IC42" s="7"/>
      <c r="ID42" s="9" t="s">
        <v>59</v>
      </c>
      <c r="IE42" s="9" t="s">
        <v>60</v>
      </c>
      <c r="IF42" s="9" t="s">
        <v>61</v>
      </c>
      <c r="IG42" s="7"/>
      <c r="IH42" s="7"/>
      <c r="II42" s="7"/>
      <c r="IJ42" s="7"/>
      <c r="IK42" s="9" t="s">
        <v>62</v>
      </c>
      <c r="IL42" s="7"/>
      <c r="IM42" s="7"/>
      <c r="IN42" s="7"/>
      <c r="IO42" s="6"/>
      <c r="IP42" s="6"/>
      <c r="IX42" s="7"/>
      <c r="IY42" s="9" t="s">
        <v>59</v>
      </c>
      <c r="IZ42" s="9" t="s">
        <v>60</v>
      </c>
      <c r="JA42" s="9" t="s">
        <v>61</v>
      </c>
      <c r="JB42" s="7"/>
      <c r="JC42" s="7"/>
      <c r="JD42" s="7"/>
      <c r="JE42" s="7"/>
      <c r="JF42" s="9" t="s">
        <v>62</v>
      </c>
      <c r="JG42" s="7"/>
      <c r="JH42" s="7"/>
      <c r="JI42" s="7"/>
      <c r="JJ42" s="6"/>
      <c r="JK42" s="6"/>
      <c r="JS42" s="7"/>
      <c r="JT42" s="9" t="s">
        <v>59</v>
      </c>
      <c r="JU42" s="9" t="s">
        <v>60</v>
      </c>
      <c r="JV42" s="9" t="s">
        <v>61</v>
      </c>
      <c r="JW42" s="7"/>
      <c r="JX42" s="7"/>
      <c r="JY42" s="7"/>
      <c r="JZ42" s="7"/>
      <c r="KA42" s="9" t="s">
        <v>62</v>
      </c>
      <c r="KB42" s="7"/>
      <c r="KC42" s="7"/>
      <c r="KD42" s="7"/>
      <c r="KE42" s="6"/>
      <c r="KF42" s="6"/>
      <c r="KM42" s="7"/>
      <c r="KN42" s="9" t="s">
        <v>59</v>
      </c>
      <c r="KO42" s="9" t="s">
        <v>60</v>
      </c>
      <c r="KP42" s="9" t="s">
        <v>61</v>
      </c>
      <c r="KQ42" s="7"/>
      <c r="KR42" s="7"/>
      <c r="KS42" s="7"/>
      <c r="KT42" s="7"/>
      <c r="KU42" s="9" t="s">
        <v>62</v>
      </c>
      <c r="KV42" s="7"/>
      <c r="KW42" s="7"/>
      <c r="KX42" s="7"/>
      <c r="KY42" s="6"/>
      <c r="KZ42" s="6"/>
      <c r="LG42" s="7"/>
      <c r="LH42" s="9" t="s">
        <v>59</v>
      </c>
      <c r="LI42" s="9" t="s">
        <v>60</v>
      </c>
      <c r="LJ42" s="9" t="s">
        <v>61</v>
      </c>
      <c r="LK42" s="7"/>
      <c r="LL42" s="7"/>
      <c r="LM42" s="7"/>
      <c r="LN42" s="7"/>
      <c r="LO42" s="9" t="s">
        <v>62</v>
      </c>
      <c r="LP42" s="7"/>
      <c r="LQ42" s="7"/>
      <c r="LR42" s="7"/>
      <c r="LS42" s="6"/>
      <c r="LT42" s="6"/>
      <c r="MA42" s="7"/>
      <c r="MB42" s="9" t="s">
        <v>59</v>
      </c>
      <c r="MC42" s="9" t="s">
        <v>60</v>
      </c>
      <c r="MD42" s="9" t="s">
        <v>61</v>
      </c>
      <c r="ME42" s="7"/>
      <c r="MF42" s="7"/>
      <c r="MG42" s="7"/>
      <c r="MH42" s="7"/>
      <c r="MI42" s="9" t="s">
        <v>62</v>
      </c>
      <c r="MJ42" s="7"/>
      <c r="MK42" s="7"/>
      <c r="ML42" s="7"/>
      <c r="MM42" s="6"/>
      <c r="MN42" s="6"/>
    </row>
    <row r="43" spans="10:352" ht="15.75" x14ac:dyDescent="0.25">
      <c r="J43" s="6"/>
      <c r="K43" s="6"/>
      <c r="L43" s="6"/>
      <c r="M43" s="6"/>
      <c r="N43" s="7" t="s">
        <v>70</v>
      </c>
      <c r="O43" s="7">
        <v>5.0000000000000001E-4</v>
      </c>
      <c r="P43" s="7">
        <f>K9-L9</f>
        <v>4.6999999999999993</v>
      </c>
      <c r="Q43" s="7">
        <f>O43*P43*1000</f>
        <v>2.3499999999999996</v>
      </c>
      <c r="R43" s="12">
        <f>O35</f>
        <v>2.08</v>
      </c>
      <c r="S43" s="14">
        <f>R35/24</f>
        <v>1.628259001153203</v>
      </c>
      <c r="T43" s="7">
        <v>3</v>
      </c>
      <c r="U43" s="16">
        <f>((R43*S43)/0.693147)*(1-2^(-T43/S43))</f>
        <v>3.5236226972486424</v>
      </c>
      <c r="V43" s="17">
        <f>Q43/U43</f>
        <v>0.66692725127322938</v>
      </c>
      <c r="W43" s="17" t="s">
        <v>71</v>
      </c>
      <c r="X43" s="7"/>
      <c r="Y43" s="7"/>
      <c r="Z43" s="6"/>
      <c r="AA43" s="6"/>
      <c r="AF43" s="11" t="s">
        <v>34</v>
      </c>
      <c r="AG43" s="11" t="s">
        <v>63</v>
      </c>
      <c r="AH43" s="11" t="s">
        <v>64</v>
      </c>
      <c r="AI43" s="11" t="s">
        <v>65</v>
      </c>
      <c r="AJ43" s="11" t="s">
        <v>48</v>
      </c>
      <c r="AK43" s="11" t="s">
        <v>66</v>
      </c>
      <c r="AL43" s="11" t="s">
        <v>67</v>
      </c>
      <c r="AM43" s="11" t="s">
        <v>68</v>
      </c>
      <c r="AN43" s="11" t="s">
        <v>69</v>
      </c>
      <c r="AO43" s="7"/>
      <c r="AP43" s="7"/>
      <c r="AQ43" s="7"/>
      <c r="AR43" s="6"/>
      <c r="AS43" s="6"/>
      <c r="AZ43" s="11" t="s">
        <v>34</v>
      </c>
      <c r="BA43" s="11" t="s">
        <v>63</v>
      </c>
      <c r="BB43" s="11" t="s">
        <v>64</v>
      </c>
      <c r="BC43" s="11" t="s">
        <v>65</v>
      </c>
      <c r="BD43" s="11" t="s">
        <v>48</v>
      </c>
      <c r="BE43" s="11" t="s">
        <v>66</v>
      </c>
      <c r="BF43" s="11" t="s">
        <v>67</v>
      </c>
      <c r="BG43" s="11" t="s">
        <v>68</v>
      </c>
      <c r="BH43" s="11" t="s">
        <v>69</v>
      </c>
      <c r="BI43" s="7"/>
      <c r="BJ43" s="7"/>
      <c r="BK43" s="7"/>
      <c r="BL43" s="6"/>
      <c r="BM43" s="6"/>
      <c r="BT43" s="11" t="s">
        <v>34</v>
      </c>
      <c r="BU43" s="11" t="s">
        <v>63</v>
      </c>
      <c r="BV43" s="11" t="s">
        <v>64</v>
      </c>
      <c r="BW43" s="11" t="s">
        <v>65</v>
      </c>
      <c r="BX43" s="11" t="s">
        <v>48</v>
      </c>
      <c r="BY43" s="11" t="s">
        <v>66</v>
      </c>
      <c r="BZ43" s="11" t="s">
        <v>67</v>
      </c>
      <c r="CA43" s="11" t="s">
        <v>68</v>
      </c>
      <c r="CB43" s="11" t="s">
        <v>69</v>
      </c>
      <c r="CC43" s="7"/>
      <c r="CD43" s="7"/>
      <c r="CE43" s="7"/>
      <c r="CF43" s="6"/>
      <c r="CG43" s="6"/>
      <c r="CN43" s="11" t="s">
        <v>34</v>
      </c>
      <c r="CO43" s="11" t="s">
        <v>63</v>
      </c>
      <c r="CP43" s="11" t="s">
        <v>64</v>
      </c>
      <c r="CQ43" s="11" t="s">
        <v>65</v>
      </c>
      <c r="CR43" s="11" t="s">
        <v>48</v>
      </c>
      <c r="CS43" s="11" t="s">
        <v>66</v>
      </c>
      <c r="CT43" s="11" t="s">
        <v>67</v>
      </c>
      <c r="CU43" s="11" t="s">
        <v>68</v>
      </c>
      <c r="CV43" s="11" t="s">
        <v>69</v>
      </c>
      <c r="CW43" s="7"/>
      <c r="CX43" s="7"/>
      <c r="CY43" s="7"/>
      <c r="CZ43" s="6"/>
      <c r="DA43" s="6"/>
      <c r="DH43" s="11" t="s">
        <v>34</v>
      </c>
      <c r="DI43" s="11" t="s">
        <v>63</v>
      </c>
      <c r="DJ43" s="11" t="s">
        <v>64</v>
      </c>
      <c r="DK43" s="11" t="s">
        <v>65</v>
      </c>
      <c r="DL43" s="11" t="s">
        <v>48</v>
      </c>
      <c r="DM43" s="11" t="s">
        <v>66</v>
      </c>
      <c r="DN43" s="11" t="s">
        <v>67</v>
      </c>
      <c r="DO43" s="11" t="s">
        <v>68</v>
      </c>
      <c r="DP43" s="11" t="s">
        <v>69</v>
      </c>
      <c r="DQ43" s="7"/>
      <c r="DR43" s="7"/>
      <c r="DS43" s="7"/>
      <c r="DT43" s="6"/>
      <c r="DU43" s="6"/>
      <c r="EB43" s="11" t="s">
        <v>34</v>
      </c>
      <c r="EC43" s="11" t="s">
        <v>63</v>
      </c>
      <c r="ED43" s="11" t="s">
        <v>64</v>
      </c>
      <c r="EE43" s="11" t="s">
        <v>65</v>
      </c>
      <c r="EF43" s="11" t="s">
        <v>48</v>
      </c>
      <c r="EG43" s="11" t="s">
        <v>66</v>
      </c>
      <c r="EH43" s="11" t="s">
        <v>67</v>
      </c>
      <c r="EI43" s="11" t="s">
        <v>68</v>
      </c>
      <c r="EJ43" s="11" t="s">
        <v>69</v>
      </c>
      <c r="EK43" s="7"/>
      <c r="EL43" s="7"/>
      <c r="EM43" s="7"/>
      <c r="EN43" s="6"/>
      <c r="EO43" s="6"/>
      <c r="EW43" s="11" t="s">
        <v>34</v>
      </c>
      <c r="EX43" s="11" t="s">
        <v>63</v>
      </c>
      <c r="EY43" s="11" t="s">
        <v>64</v>
      </c>
      <c r="EZ43" s="11" t="s">
        <v>65</v>
      </c>
      <c r="FA43" s="11" t="s">
        <v>48</v>
      </c>
      <c r="FB43" s="11" t="s">
        <v>66</v>
      </c>
      <c r="FC43" s="11" t="s">
        <v>67</v>
      </c>
      <c r="FD43" s="11" t="s">
        <v>68</v>
      </c>
      <c r="FE43" s="11" t="s">
        <v>69</v>
      </c>
      <c r="FF43" s="7"/>
      <c r="FG43" s="7"/>
      <c r="FH43" s="7"/>
      <c r="FI43" s="6"/>
      <c r="FJ43" s="6"/>
      <c r="FR43" s="11" t="s">
        <v>34</v>
      </c>
      <c r="FS43" s="11" t="s">
        <v>63</v>
      </c>
      <c r="FT43" s="11" t="s">
        <v>64</v>
      </c>
      <c r="FU43" s="11" t="s">
        <v>65</v>
      </c>
      <c r="FV43" s="11" t="s">
        <v>48</v>
      </c>
      <c r="FW43" s="11" t="s">
        <v>66</v>
      </c>
      <c r="FX43" s="11" t="s">
        <v>67</v>
      </c>
      <c r="FY43" s="11" t="s">
        <v>68</v>
      </c>
      <c r="FZ43" s="11" t="s">
        <v>69</v>
      </c>
      <c r="GA43" s="7"/>
      <c r="GB43" s="7"/>
      <c r="GC43" s="7"/>
      <c r="GD43" s="6"/>
      <c r="GE43" s="6"/>
      <c r="GM43" s="11" t="s">
        <v>34</v>
      </c>
      <c r="GN43" s="11" t="s">
        <v>63</v>
      </c>
      <c r="GO43" s="11" t="s">
        <v>64</v>
      </c>
      <c r="GP43" s="11" t="s">
        <v>65</v>
      </c>
      <c r="GQ43" s="11" t="s">
        <v>48</v>
      </c>
      <c r="GR43" s="11" t="s">
        <v>66</v>
      </c>
      <c r="GS43" s="11" t="s">
        <v>67</v>
      </c>
      <c r="GT43" s="11" t="s">
        <v>68</v>
      </c>
      <c r="GU43" s="11" t="s">
        <v>69</v>
      </c>
      <c r="GV43" s="7"/>
      <c r="GW43" s="7"/>
      <c r="GX43" s="7"/>
      <c r="GY43" s="6"/>
      <c r="GZ43" s="6"/>
      <c r="HH43" s="11" t="s">
        <v>34</v>
      </c>
      <c r="HI43" s="11" t="s">
        <v>63</v>
      </c>
      <c r="HJ43" s="11" t="s">
        <v>64</v>
      </c>
      <c r="HK43" s="11" t="s">
        <v>65</v>
      </c>
      <c r="HL43" s="11" t="s">
        <v>48</v>
      </c>
      <c r="HM43" s="11" t="s">
        <v>66</v>
      </c>
      <c r="HN43" s="11" t="s">
        <v>67</v>
      </c>
      <c r="HO43" s="11" t="s">
        <v>68</v>
      </c>
      <c r="HP43" s="11" t="s">
        <v>69</v>
      </c>
      <c r="HQ43" s="7"/>
      <c r="HR43" s="7"/>
      <c r="HS43" s="7"/>
      <c r="HT43" s="6"/>
      <c r="HU43" s="6"/>
      <c r="IC43" s="11" t="s">
        <v>34</v>
      </c>
      <c r="ID43" s="11" t="s">
        <v>63</v>
      </c>
      <c r="IE43" s="11" t="s">
        <v>64</v>
      </c>
      <c r="IF43" s="11" t="s">
        <v>65</v>
      </c>
      <c r="IG43" s="11" t="s">
        <v>48</v>
      </c>
      <c r="IH43" s="11" t="s">
        <v>66</v>
      </c>
      <c r="II43" s="11" t="s">
        <v>67</v>
      </c>
      <c r="IJ43" s="11" t="s">
        <v>68</v>
      </c>
      <c r="IK43" s="11" t="s">
        <v>69</v>
      </c>
      <c r="IL43" s="7"/>
      <c r="IM43" s="7"/>
      <c r="IN43" s="7"/>
      <c r="IO43" s="6"/>
      <c r="IP43" s="6"/>
      <c r="IX43" s="11" t="s">
        <v>34</v>
      </c>
      <c r="IY43" s="11" t="s">
        <v>63</v>
      </c>
      <c r="IZ43" s="11" t="s">
        <v>64</v>
      </c>
      <c r="JA43" s="11" t="s">
        <v>65</v>
      </c>
      <c r="JB43" s="11" t="s">
        <v>48</v>
      </c>
      <c r="JC43" s="11" t="s">
        <v>66</v>
      </c>
      <c r="JD43" s="11" t="s">
        <v>67</v>
      </c>
      <c r="JE43" s="11" t="s">
        <v>68</v>
      </c>
      <c r="JF43" s="11" t="s">
        <v>69</v>
      </c>
      <c r="JG43" s="7"/>
      <c r="JH43" s="7"/>
      <c r="JI43" s="7"/>
      <c r="JJ43" s="6"/>
      <c r="JK43" s="6"/>
      <c r="JS43" s="11" t="s">
        <v>34</v>
      </c>
      <c r="JT43" s="11" t="s">
        <v>63</v>
      </c>
      <c r="JU43" s="11" t="s">
        <v>64</v>
      </c>
      <c r="JV43" s="11" t="s">
        <v>65</v>
      </c>
      <c r="JW43" s="11" t="s">
        <v>48</v>
      </c>
      <c r="JX43" s="11" t="s">
        <v>66</v>
      </c>
      <c r="JY43" s="11" t="s">
        <v>67</v>
      </c>
      <c r="JZ43" s="11" t="s">
        <v>68</v>
      </c>
      <c r="KA43" s="11" t="s">
        <v>69</v>
      </c>
      <c r="KB43" s="7"/>
      <c r="KC43" s="7"/>
      <c r="KD43" s="7"/>
      <c r="KE43" s="6"/>
      <c r="KF43" s="6"/>
      <c r="KM43" s="11" t="s">
        <v>34</v>
      </c>
      <c r="KN43" s="11" t="s">
        <v>63</v>
      </c>
      <c r="KO43" s="11" t="s">
        <v>64</v>
      </c>
      <c r="KP43" s="11" t="s">
        <v>65</v>
      </c>
      <c r="KQ43" s="11" t="s">
        <v>48</v>
      </c>
      <c r="KR43" s="11" t="s">
        <v>66</v>
      </c>
      <c r="KS43" s="11" t="s">
        <v>67</v>
      </c>
      <c r="KT43" s="11" t="s">
        <v>68</v>
      </c>
      <c r="KU43" s="11" t="s">
        <v>69</v>
      </c>
      <c r="KV43" s="7"/>
      <c r="KW43" s="7"/>
      <c r="KX43" s="7"/>
      <c r="KY43" s="6"/>
      <c r="KZ43" s="6"/>
      <c r="LG43" s="11" t="s">
        <v>34</v>
      </c>
      <c r="LH43" s="11" t="s">
        <v>63</v>
      </c>
      <c r="LI43" s="11" t="s">
        <v>64</v>
      </c>
      <c r="LJ43" s="11" t="s">
        <v>65</v>
      </c>
      <c r="LK43" s="11" t="s">
        <v>48</v>
      </c>
      <c r="LL43" s="11" t="s">
        <v>66</v>
      </c>
      <c r="LM43" s="11" t="s">
        <v>67</v>
      </c>
      <c r="LN43" s="11" t="s">
        <v>68</v>
      </c>
      <c r="LO43" s="11" t="s">
        <v>69</v>
      </c>
      <c r="LP43" s="7"/>
      <c r="LQ43" s="7"/>
      <c r="LR43" s="7"/>
      <c r="LS43" s="6"/>
      <c r="LT43" s="6"/>
      <c r="MA43" s="11" t="s">
        <v>34</v>
      </c>
      <c r="MB43" s="11" t="s">
        <v>63</v>
      </c>
      <c r="MC43" s="11" t="s">
        <v>64</v>
      </c>
      <c r="MD43" s="11" t="s">
        <v>65</v>
      </c>
      <c r="ME43" s="11" t="s">
        <v>48</v>
      </c>
      <c r="MF43" s="11" t="s">
        <v>66</v>
      </c>
      <c r="MG43" s="11" t="s">
        <v>67</v>
      </c>
      <c r="MH43" s="11" t="s">
        <v>68</v>
      </c>
      <c r="MI43" s="11" t="s">
        <v>69</v>
      </c>
      <c r="MJ43" s="7"/>
      <c r="MK43" s="7"/>
      <c r="ML43" s="7"/>
      <c r="MM43" s="6"/>
      <c r="MN43" s="6"/>
    </row>
    <row r="44" spans="10:352" ht="15.75" x14ac:dyDescent="0.25"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F44" s="7" t="s">
        <v>70</v>
      </c>
      <c r="AG44" s="7">
        <v>5.0000000000000001E-4</v>
      </c>
      <c r="AH44" s="7">
        <f>AC9-AD9</f>
        <v>4.8999999999999995</v>
      </c>
      <c r="AI44" s="7">
        <f>AG44*AH44*1000</f>
        <v>2.4499999999999997</v>
      </c>
      <c r="AJ44" s="12">
        <f>AG36</f>
        <v>2</v>
      </c>
      <c r="AK44" s="14">
        <f>AJ36/24</f>
        <v>8.8215720191568856</v>
      </c>
      <c r="AL44" s="7">
        <v>3</v>
      </c>
      <c r="AM44" s="16">
        <f>((AJ44*AK44)/0.693147)*(1-2^(-AL44/AK44))</f>
        <v>5.345273438456621</v>
      </c>
      <c r="AN44" s="17">
        <f>AI44/AM44</f>
        <v>0.45834886244985173</v>
      </c>
      <c r="AO44" s="17" t="s">
        <v>71</v>
      </c>
      <c r="AP44" s="7"/>
      <c r="AQ44" s="7"/>
      <c r="AR44" s="6"/>
      <c r="AS44" s="6"/>
      <c r="AZ44" s="7" t="s">
        <v>70</v>
      </c>
      <c r="BA44" s="7">
        <v>5.0000000000000001E-4</v>
      </c>
      <c r="BB44" s="7">
        <f>AW9-AX9</f>
        <v>1.2999999999999989</v>
      </c>
      <c r="BC44" s="7">
        <f>BA44*BB44*1000</f>
        <v>0.64999999999999947</v>
      </c>
      <c r="BD44" s="12">
        <f>BA36</f>
        <v>1.86</v>
      </c>
      <c r="BE44" s="14">
        <f>BD36/24</f>
        <v>3.1940515043643884</v>
      </c>
      <c r="BF44" s="7">
        <v>3</v>
      </c>
      <c r="BG44" s="16">
        <f>((BD44*BE44)/0.693147)*(1-2^(-BF44/BE44))</f>
        <v>4.1011586847873618</v>
      </c>
      <c r="BH44" s="17">
        <f>BC44/BG44</f>
        <v>0.15849179462649857</v>
      </c>
      <c r="BI44" s="17" t="s">
        <v>71</v>
      </c>
      <c r="BJ44" s="7"/>
      <c r="BK44" s="7"/>
      <c r="BL44" s="6"/>
      <c r="BM44" s="6"/>
      <c r="BT44" s="7" t="s">
        <v>70</v>
      </c>
      <c r="BU44" s="7">
        <v>5.0000000000000001E-4</v>
      </c>
      <c r="BV44" s="7">
        <f>BQ9-BR9</f>
        <v>1.8000000000000007</v>
      </c>
      <c r="BW44" s="7">
        <f>BU44*BV44*1000</f>
        <v>0.90000000000000036</v>
      </c>
      <c r="BX44" s="12">
        <f>BU36</f>
        <v>6.6</v>
      </c>
      <c r="BY44" s="14">
        <f>BX36/24</f>
        <v>0.78704350872505202</v>
      </c>
      <c r="BZ44" s="7">
        <v>3</v>
      </c>
      <c r="CA44" s="16">
        <f>((BX44*BY44)/0.693147)*(1-2^(-BZ44/BY44))</f>
        <v>6.9603947048527495</v>
      </c>
      <c r="CB44" s="17">
        <f>BW44/CA44</f>
        <v>0.12930301199334648</v>
      </c>
      <c r="CC44" s="17" t="s">
        <v>71</v>
      </c>
      <c r="CD44" s="7"/>
      <c r="CE44" s="7"/>
      <c r="CF44" s="6"/>
      <c r="CG44" s="6"/>
      <c r="CN44" s="7" t="s">
        <v>70</v>
      </c>
      <c r="CO44" s="7">
        <v>5.0000000000000001E-4</v>
      </c>
      <c r="CP44" s="7">
        <f>CK9-CL9</f>
        <v>1.3000000000000007</v>
      </c>
      <c r="CQ44" s="7">
        <f>CO44*CP44*1000</f>
        <v>0.65000000000000036</v>
      </c>
      <c r="CR44" s="12">
        <f>CO36</f>
        <v>0.67</v>
      </c>
      <c r="CS44" s="14">
        <f>CR36/24</f>
        <v>2.6875901090569259</v>
      </c>
      <c r="CT44" s="7">
        <v>2</v>
      </c>
      <c r="CU44" s="16">
        <f>((CR44*CS44)/0.693147)*(1-2^(-CT44/CS44))</f>
        <v>1.0468909617229392</v>
      </c>
      <c r="CV44" s="17">
        <f>CQ44/CU44</f>
        <v>0.62088605572661693</v>
      </c>
      <c r="CW44" s="17" t="s">
        <v>71</v>
      </c>
      <c r="CX44" s="7"/>
      <c r="CY44" s="7"/>
      <c r="CZ44" s="6"/>
      <c r="DA44" s="6"/>
      <c r="DH44" s="7" t="s">
        <v>70</v>
      </c>
      <c r="DI44" s="7">
        <v>5.0000000000000001E-4</v>
      </c>
      <c r="DJ44" s="7">
        <f>DE9-DF9</f>
        <v>3.3</v>
      </c>
      <c r="DK44" s="7">
        <f>DI44*DJ44*1000</f>
        <v>1.65</v>
      </c>
      <c r="DL44" s="12">
        <f>DI36</f>
        <v>2.4500000000000002</v>
      </c>
      <c r="DM44" s="14">
        <f>DL36/24</f>
        <v>2.0600427171061453</v>
      </c>
      <c r="DN44" s="7">
        <v>2</v>
      </c>
      <c r="DO44" s="16">
        <f>((DL44*DM44)/0.693147)*(1-2^(-DN44/DM44))</f>
        <v>3.5664170234126025</v>
      </c>
      <c r="DP44" s="17">
        <f>DK44/DO44</f>
        <v>0.46264920483728572</v>
      </c>
      <c r="DQ44" s="17" t="s">
        <v>71</v>
      </c>
      <c r="DR44" s="7"/>
      <c r="DS44" s="7"/>
      <c r="DT44" s="6"/>
      <c r="DU44" s="6"/>
      <c r="EB44" s="7" t="s">
        <v>70</v>
      </c>
      <c r="EC44" s="7">
        <v>5.0000000000000001E-4</v>
      </c>
      <c r="ED44" s="7">
        <f>DY9-DZ9</f>
        <v>2.1999999999999993</v>
      </c>
      <c r="EE44" s="7">
        <f>EC44*ED44*1000</f>
        <v>1.0999999999999996</v>
      </c>
      <c r="EF44" s="12">
        <f>EC36</f>
        <v>1.93</v>
      </c>
      <c r="EG44" s="14">
        <f>EF36/24</f>
        <v>1.7524706598504247</v>
      </c>
      <c r="EH44" s="7">
        <v>2</v>
      </c>
      <c r="EI44" s="16">
        <f>((EF44*EG44)/0.693147)*(1-2^(-EH44/EG44))</f>
        <v>2.6673368652568619</v>
      </c>
      <c r="EJ44" s="17">
        <f>EE44/EI44</f>
        <v>0.41239635470417824</v>
      </c>
      <c r="EK44" s="17" t="s">
        <v>71</v>
      </c>
      <c r="EL44" s="7"/>
      <c r="EM44" s="7"/>
      <c r="EN44" s="6"/>
      <c r="EO44" s="6"/>
      <c r="EW44" s="7" t="s">
        <v>70</v>
      </c>
      <c r="EX44" s="7">
        <v>5.0000000000000001E-4</v>
      </c>
      <c r="EY44" s="7">
        <f>ET9-EU9</f>
        <v>7.1000000000000005</v>
      </c>
      <c r="EZ44" s="7">
        <f>EX44*EY44*1000</f>
        <v>3.5500000000000003</v>
      </c>
      <c r="FA44" s="12">
        <f>EX36</f>
        <v>2.0499999999999998</v>
      </c>
      <c r="FB44" s="14">
        <f>FA36/24</f>
        <v>1.3915185087692807</v>
      </c>
      <c r="FC44" s="7">
        <v>3</v>
      </c>
      <c r="FD44" s="16">
        <f>((FA44*FB44)/0.693147)*(1-2^(-FC44/FB44))</f>
        <v>3.191984426020968</v>
      </c>
      <c r="FE44" s="17">
        <f>EZ44/FD44</f>
        <v>1.1121608147773214</v>
      </c>
      <c r="FF44" s="17" t="s">
        <v>71</v>
      </c>
      <c r="FG44" s="7"/>
      <c r="FH44" s="7"/>
      <c r="FI44" s="6"/>
      <c r="FJ44" s="6"/>
      <c r="FR44" s="7" t="s">
        <v>70</v>
      </c>
      <c r="FS44" s="7">
        <v>5.0000000000000001E-4</v>
      </c>
      <c r="FT44" s="7">
        <f>FO9-FP9</f>
        <v>6.9</v>
      </c>
      <c r="FU44" s="7">
        <f>FS44*FT44*1000</f>
        <v>3.45</v>
      </c>
      <c r="FV44" s="12">
        <f>FS36</f>
        <v>1.27</v>
      </c>
      <c r="FW44" s="14">
        <f>FV36/24</f>
        <v>2.6532150042214324</v>
      </c>
      <c r="FX44" s="7">
        <v>3</v>
      </c>
      <c r="FY44" s="16">
        <f>((FV44*FW44)/0.693147)*(1-2^(-FX44/FW44))</f>
        <v>2.641168977017557</v>
      </c>
      <c r="FZ44" s="17">
        <f>FU44/FY44</f>
        <v>1.3062397862539585</v>
      </c>
      <c r="GA44" s="17" t="s">
        <v>71</v>
      </c>
      <c r="GB44" s="7"/>
      <c r="GC44" s="7"/>
      <c r="GD44" s="6"/>
      <c r="GE44" s="6"/>
      <c r="GM44" s="7" t="s">
        <v>70</v>
      </c>
      <c r="GN44" s="7">
        <v>5.0000000000000001E-4</v>
      </c>
      <c r="GO44" s="7">
        <f>GJ9-GK9</f>
        <v>8.1</v>
      </c>
      <c r="GP44" s="7">
        <f>GN44*GO44*1000</f>
        <v>4.05</v>
      </c>
      <c r="GQ44" s="12">
        <f>GN36</f>
        <v>1.6</v>
      </c>
      <c r="GR44" s="14">
        <f>GQ36/24</f>
        <v>1.7271499274803348</v>
      </c>
      <c r="GS44" s="7">
        <v>3</v>
      </c>
      <c r="GT44" s="16">
        <f>((GQ44*GR44)/0.693147)*(1-2^(-GS44/GR44))</f>
        <v>2.7907614384509709</v>
      </c>
      <c r="GU44" s="17">
        <f>GP44/GT44</f>
        <v>1.4512168414681754</v>
      </c>
      <c r="GV44" s="17" t="s">
        <v>71</v>
      </c>
      <c r="GW44" s="7"/>
      <c r="GX44" s="7"/>
      <c r="GY44" s="6"/>
      <c r="GZ44" s="6"/>
      <c r="HH44" s="7" t="s">
        <v>70</v>
      </c>
      <c r="HI44" s="7">
        <v>5.0000000000000001E-4</v>
      </c>
      <c r="HJ44" s="7">
        <f>HE9-HF9</f>
        <v>6.2</v>
      </c>
      <c r="HK44" s="7">
        <f>HI44*HJ44*1000</f>
        <v>3.1000000000000005</v>
      </c>
      <c r="HL44" s="12">
        <f>HI36</f>
        <v>0.76</v>
      </c>
      <c r="HM44" s="14">
        <f>HL36/24</f>
        <v>2.0825052607128161</v>
      </c>
      <c r="HN44" s="7">
        <v>3</v>
      </c>
      <c r="HO44" s="16">
        <f>((HL44*HM44)/0.693147)*(1-2^(-HN44/HM44))</f>
        <v>1.4421219815452591</v>
      </c>
      <c r="HP44" s="17">
        <f>HK44/HO44</f>
        <v>2.149610115975277</v>
      </c>
      <c r="HQ44" s="17" t="s">
        <v>71</v>
      </c>
      <c r="HR44" s="7"/>
      <c r="HS44" s="7"/>
      <c r="HT44" s="6"/>
      <c r="HU44" s="6"/>
      <c r="IC44" s="7" t="s">
        <v>70</v>
      </c>
      <c r="ID44" s="7">
        <v>5.0000000000000001E-4</v>
      </c>
      <c r="IE44" s="7">
        <f>HZ9-IA9</f>
        <v>8.1999999999999993</v>
      </c>
      <c r="IF44" s="7">
        <f>ID44*IE44*1000</f>
        <v>4.0999999999999996</v>
      </c>
      <c r="IG44" s="12">
        <f>ID36</f>
        <v>1.59</v>
      </c>
      <c r="IH44" s="14">
        <f>IG36/24</f>
        <v>1.1983031316992139</v>
      </c>
      <c r="II44" s="7">
        <v>2</v>
      </c>
      <c r="IJ44" s="16">
        <f>((IG44*IH44)/0.693147)*(1-2^(-II44/IH44))</f>
        <v>1.8843772151537022</v>
      </c>
      <c r="IK44" s="17">
        <f>IF44/IJ44</f>
        <v>2.1757851703092137</v>
      </c>
      <c r="IL44" s="17" t="s">
        <v>71</v>
      </c>
      <c r="IM44" s="7"/>
      <c r="IN44" s="7"/>
      <c r="IO44" s="6"/>
      <c r="IP44" s="6"/>
      <c r="IX44" s="7" t="s">
        <v>70</v>
      </c>
      <c r="IY44" s="7">
        <v>5.0000000000000001E-4</v>
      </c>
      <c r="IZ44" s="7">
        <f>IU9-IV9</f>
        <v>10.7</v>
      </c>
      <c r="JA44" s="7">
        <f>IY44*IZ44*1000</f>
        <v>5.35</v>
      </c>
      <c r="JB44" s="12">
        <f>IY36</f>
        <v>1.77</v>
      </c>
      <c r="JC44" s="14">
        <f>JB36/24</f>
        <v>1.4052725806044279</v>
      </c>
      <c r="JD44" s="7">
        <v>2</v>
      </c>
      <c r="JE44" s="16">
        <f>((JB44*JC44)/0.693147)*(1-2^(-JD44/JC44))</f>
        <v>2.2503921454913827</v>
      </c>
      <c r="JF44" s="17">
        <f>JA44/JE44</f>
        <v>2.3773634345101238</v>
      </c>
      <c r="JG44" s="17" t="s">
        <v>71</v>
      </c>
      <c r="JH44" s="7"/>
      <c r="JI44" s="7"/>
      <c r="JJ44" s="6"/>
      <c r="JK44" s="6"/>
      <c r="JS44" s="7" t="s">
        <v>70</v>
      </c>
      <c r="JT44" s="7">
        <v>5.0000000000000001E-4</v>
      </c>
      <c r="JU44" s="7">
        <f>JP9-JQ9</f>
        <v>8.1999999999999993</v>
      </c>
      <c r="JV44" s="7">
        <f>JT44*JU44*1000</f>
        <v>4.0999999999999996</v>
      </c>
      <c r="JW44" s="12">
        <f>JT36</f>
        <v>1.35</v>
      </c>
      <c r="JX44" s="14">
        <f>JW36/24</f>
        <v>1.3957129489116327</v>
      </c>
      <c r="JY44" s="7">
        <v>2</v>
      </c>
      <c r="JZ44" s="16">
        <f>((JW44*JX44)/0.693147)*(1-2^(-JY44/JX44))</f>
        <v>1.7115503732612103</v>
      </c>
      <c r="KA44" s="17">
        <f>JV44/JZ44</f>
        <v>2.3954889461931561</v>
      </c>
      <c r="KB44" s="17" t="s">
        <v>71</v>
      </c>
      <c r="KC44" s="7"/>
      <c r="KD44" s="7"/>
      <c r="KE44" s="6"/>
      <c r="KF44" s="6"/>
      <c r="KM44" s="7" t="s">
        <v>70</v>
      </c>
      <c r="KN44" s="7">
        <v>5.0000000000000001E-4</v>
      </c>
      <c r="KO44" s="7">
        <f>KJ9-KK9</f>
        <v>10.3</v>
      </c>
      <c r="KP44" s="7">
        <f>KN44*KO44*1000</f>
        <v>5.15</v>
      </c>
      <c r="KQ44" s="12">
        <f>KN36</f>
        <v>1.64</v>
      </c>
      <c r="KR44" s="14">
        <f>KQ36/24</f>
        <v>1.4979206708692843</v>
      </c>
      <c r="KS44" s="7">
        <v>2</v>
      </c>
      <c r="KT44" s="16">
        <f>((KQ44*KR44)/0.693147)*(1-2^(-KS44/KR44))</f>
        <v>2.1394328535802525</v>
      </c>
      <c r="KU44" s="17">
        <f>KP44/KT44</f>
        <v>2.4071800109929544</v>
      </c>
      <c r="KV44" s="17" t="s">
        <v>71</v>
      </c>
      <c r="KW44" s="7"/>
      <c r="KX44" s="7"/>
      <c r="KY44" s="6"/>
      <c r="KZ44" s="6"/>
      <c r="LG44" s="7" t="s">
        <v>70</v>
      </c>
      <c r="LH44" s="7">
        <v>5.0000000000000001E-4</v>
      </c>
      <c r="LI44" s="7">
        <f>LD9-LE9</f>
        <v>10.899999999999999</v>
      </c>
      <c r="LJ44" s="7">
        <f>LH44*LI44*1000</f>
        <v>5.4499999999999993</v>
      </c>
      <c r="LK44" s="12">
        <f>LH36</f>
        <v>0.87</v>
      </c>
      <c r="LL44" s="14">
        <f>LK36/24</f>
        <v>4.0403834836531471</v>
      </c>
      <c r="LM44" s="7">
        <v>3</v>
      </c>
      <c r="LN44" s="16">
        <f>((LK44*LL44)/0.693147)*(1-2^(-LM44/LL44))</f>
        <v>2.0401649567531868</v>
      </c>
      <c r="LO44" s="17">
        <f>LJ44/LN44</f>
        <v>2.6713526187967576</v>
      </c>
      <c r="LP44" s="17" t="s">
        <v>71</v>
      </c>
      <c r="LQ44" s="7"/>
      <c r="LR44" s="7"/>
      <c r="LS44" s="6"/>
      <c r="LT44" s="6"/>
      <c r="MA44" s="7" t="s">
        <v>70</v>
      </c>
      <c r="MB44" s="7">
        <v>5.0000000000000001E-4</v>
      </c>
      <c r="MC44" s="7">
        <f>LX9-LY9</f>
        <v>4.5000000000000009</v>
      </c>
      <c r="MD44" s="7">
        <f>MB44*MC44*1000</f>
        <v>2.2500000000000009</v>
      </c>
      <c r="ME44" s="12">
        <f>MB36</f>
        <v>0.504</v>
      </c>
      <c r="MF44" s="14">
        <f>ME36/24</f>
        <v>1.0822528938797931</v>
      </c>
      <c r="MG44" s="7">
        <v>2</v>
      </c>
      <c r="MH44" s="16">
        <f>((ME44*MF44)/0.693147)*(1-2^(-MG44/MF44))</f>
        <v>0.56833550945505729</v>
      </c>
      <c r="MI44" s="17">
        <f>MD44/MH44</f>
        <v>3.9589291229706736</v>
      </c>
      <c r="MJ44" s="17" t="s">
        <v>71</v>
      </c>
      <c r="MK44" s="7"/>
      <c r="ML44" s="7"/>
      <c r="MM44" s="6"/>
      <c r="MN44" s="6"/>
    </row>
    <row r="45" spans="10:352" ht="15.75" x14ac:dyDescent="0.25"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0:352" ht="15.75" x14ac:dyDescent="0.25"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CY46" t="s">
        <v>17</v>
      </c>
      <c r="DA46" t="s">
        <v>21</v>
      </c>
    </row>
    <row r="47" spans="10:352" ht="15.75" x14ac:dyDescent="0.25"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t="s">
        <v>13</v>
      </c>
      <c r="V47">
        <f>AVERAGE(V17,V31,V44)</f>
        <v>0.63358110637949805</v>
      </c>
      <c r="W47" s="6"/>
      <c r="X47" s="6"/>
      <c r="Y47" s="6"/>
      <c r="Z47" s="6"/>
      <c r="AA47" s="6"/>
      <c r="AM47" s="1" t="s">
        <v>13</v>
      </c>
      <c r="AN47">
        <f>AVERAGE(AN17,AN31,AN44)</f>
        <v>0.48077698963350057</v>
      </c>
      <c r="AQ47" t="s">
        <v>17</v>
      </c>
      <c r="AS47" t="s">
        <v>18</v>
      </c>
      <c r="BG47" s="1" t="s">
        <v>13</v>
      </c>
      <c r="BH47">
        <f>AVERAGE(BH17,BH31,BH44)</f>
        <v>0.16459242994907131</v>
      </c>
      <c r="BK47" t="s">
        <v>17</v>
      </c>
      <c r="BM47" t="s">
        <v>20</v>
      </c>
      <c r="CA47" s="1" t="s">
        <v>13</v>
      </c>
      <c r="CB47">
        <f>AVERAGE(CB17,CB31,CB44)</f>
        <v>0.13257909843265056</v>
      </c>
      <c r="CE47" t="s">
        <v>17</v>
      </c>
      <c r="CG47" t="s">
        <v>72</v>
      </c>
      <c r="CU47" s="1" t="s">
        <v>13</v>
      </c>
      <c r="CV47">
        <f>AVERAGE(CV17,CV31,CV44)</f>
        <v>0.62088605572661659</v>
      </c>
      <c r="CX47" t="s">
        <v>37</v>
      </c>
      <c r="CY47">
        <v>0.63358110637949805</v>
      </c>
      <c r="CZ47" t="s">
        <v>37</v>
      </c>
      <c r="DA47">
        <f>CV17</f>
        <v>0.66864652155174109</v>
      </c>
      <c r="DO47" s="1" t="s">
        <v>13</v>
      </c>
      <c r="DP47">
        <f>AVERAGE(DP17,DP31,DP44)</f>
        <v>0.44862953196342858</v>
      </c>
      <c r="DS47" t="s">
        <v>17</v>
      </c>
      <c r="DU47" t="s">
        <v>22</v>
      </c>
      <c r="EI47" s="1" t="s">
        <v>13</v>
      </c>
      <c r="EJ47">
        <f>AVERAGE(EJ17,EJ31,EJ44)</f>
        <v>0.36865734738706851</v>
      </c>
      <c r="EM47" t="s">
        <v>17</v>
      </c>
      <c r="EO47" t="s">
        <v>23</v>
      </c>
      <c r="FD47" s="1" t="s">
        <v>13</v>
      </c>
      <c r="FE47">
        <f>AVERAGE(FE17,FE31,FE44)</f>
        <v>1.1156257192154673</v>
      </c>
      <c r="FH47" t="s">
        <v>17</v>
      </c>
      <c r="FJ47" t="s">
        <v>24</v>
      </c>
      <c r="FY47" s="1" t="s">
        <v>13</v>
      </c>
      <c r="FZ47">
        <f>AVERAGE(FZ17,FZ31,FZ44)</f>
        <v>1.2896887149824539</v>
      </c>
      <c r="GC47" t="s">
        <v>17</v>
      </c>
      <c r="GE47" t="s">
        <v>25</v>
      </c>
      <c r="GT47" s="1" t="s">
        <v>13</v>
      </c>
      <c r="GU47">
        <f>AVERAGE(GU17,GU31,GU44)</f>
        <v>1.3378759556369371</v>
      </c>
      <c r="GX47" t="s">
        <v>17</v>
      </c>
      <c r="GZ47" t="s">
        <v>26</v>
      </c>
      <c r="HO47" s="1" t="s">
        <v>13</v>
      </c>
      <c r="HP47">
        <f>AVERAGE(HP17,HP31,HP44)</f>
        <v>2.106933609698459</v>
      </c>
      <c r="HS47" t="s">
        <v>17</v>
      </c>
      <c r="HU47" t="s">
        <v>27</v>
      </c>
      <c r="IJ47" s="1" t="s">
        <v>13</v>
      </c>
      <c r="IK47">
        <f>AVERAGE(IK17,IK31,IK44)</f>
        <v>2.2165099650468947</v>
      </c>
      <c r="IN47" t="s">
        <v>17</v>
      </c>
      <c r="IP47" t="s">
        <v>28</v>
      </c>
      <c r="JE47" s="1" t="s">
        <v>13</v>
      </c>
      <c r="JF47">
        <f>AVERAGE(JF17,JF31,JF44)</f>
        <v>2.3544634298293827</v>
      </c>
      <c r="JI47" t="s">
        <v>17</v>
      </c>
      <c r="JK47" t="s">
        <v>29</v>
      </c>
      <c r="JZ47" s="1" t="s">
        <v>13</v>
      </c>
      <c r="KA47">
        <f>AVERAGE(KA17,KA31,KA44)</f>
        <v>2.4052267061370305</v>
      </c>
      <c r="KD47" t="s">
        <v>17</v>
      </c>
      <c r="KF47" t="s">
        <v>30</v>
      </c>
      <c r="KT47" s="1" t="s">
        <v>13</v>
      </c>
      <c r="KU47">
        <f>AVERAGE(KU17,KU31,KU44)</f>
        <v>2.4465833175534537</v>
      </c>
      <c r="KX47" t="s">
        <v>17</v>
      </c>
      <c r="KZ47" t="s">
        <v>31</v>
      </c>
      <c r="LN47" s="1" t="s">
        <v>13</v>
      </c>
      <c r="LO47">
        <f>AVERAGE(LO17,LO31,LO44)</f>
        <v>2.6661153671563391</v>
      </c>
      <c r="LR47" t="s">
        <v>17</v>
      </c>
      <c r="LT47" t="s">
        <v>32</v>
      </c>
      <c r="MH47" s="1" t="s">
        <v>13</v>
      </c>
      <c r="MI47">
        <f>AVERAGE(MI17,MI31,MI44)</f>
        <v>3.9358492803441121</v>
      </c>
      <c r="ML47" t="s">
        <v>17</v>
      </c>
      <c r="MN47" t="s">
        <v>76</v>
      </c>
    </row>
    <row r="48" spans="10:352" ht="15.75" x14ac:dyDescent="0.25"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t="s">
        <v>1</v>
      </c>
      <c r="V48">
        <f>STDEV(V17,V30,V43)</f>
        <v>1.8083284895527452E-2</v>
      </c>
      <c r="W48" s="6"/>
      <c r="X48" s="6"/>
      <c r="Y48" s="6"/>
      <c r="Z48" s="6"/>
      <c r="AA48" s="6"/>
      <c r="AM48" s="1" t="s">
        <v>1</v>
      </c>
      <c r="AN48">
        <f>STDEV(AN17,AN31,AN44)</f>
        <v>2.0342501799901547E-2</v>
      </c>
      <c r="AP48" t="s">
        <v>37</v>
      </c>
      <c r="AQ48">
        <v>0.63358110637949805</v>
      </c>
      <c r="AR48" t="s">
        <v>37</v>
      </c>
      <c r="AS48">
        <f>AN17</f>
        <v>0.48594525197532068</v>
      </c>
      <c r="BG48" s="1" t="s">
        <v>1</v>
      </c>
      <c r="BH48">
        <f>STDEV(BH17,BH31,BH44)</f>
        <v>8.9579695129467386E-3</v>
      </c>
      <c r="BJ48" t="s">
        <v>37</v>
      </c>
      <c r="BK48">
        <v>0.63358110637949805</v>
      </c>
      <c r="BL48" t="s">
        <v>37</v>
      </c>
      <c r="BM48">
        <f>BH17</f>
        <v>0.16040866824318067</v>
      </c>
      <c r="CA48" s="1" t="s">
        <v>1</v>
      </c>
      <c r="CB48">
        <f>STDEV(CB17,CB31,CB44)</f>
        <v>4.6872514735762857E-3</v>
      </c>
      <c r="CD48" t="s">
        <v>37</v>
      </c>
      <c r="CE48">
        <v>0.63358110637949805</v>
      </c>
      <c r="CF48" t="s">
        <v>37</v>
      </c>
      <c r="CG48">
        <f>CB17</f>
        <v>0.13048608689416794</v>
      </c>
      <c r="CU48" s="1" t="s">
        <v>1</v>
      </c>
      <c r="CV48">
        <f>STDEV(CV17,CV31,CV44)</f>
        <v>4.7760465825124609E-2</v>
      </c>
      <c r="CX48" t="s">
        <v>38</v>
      </c>
      <c r="CY48">
        <v>0.66238024757856617</v>
      </c>
      <c r="CZ48" t="s">
        <v>38</v>
      </c>
      <c r="DA48">
        <f>CV31</f>
        <v>0.57312558990149187</v>
      </c>
      <c r="DO48" s="1" t="s">
        <v>1</v>
      </c>
      <c r="DP48">
        <f>STDEV(DP17,DP31,DP44)</f>
        <v>1.4019672873857136E-2</v>
      </c>
      <c r="DR48" t="s">
        <v>37</v>
      </c>
      <c r="DS48">
        <v>0.63358110637949805</v>
      </c>
      <c r="DT48" t="s">
        <v>37</v>
      </c>
      <c r="DU48">
        <f>DP17</f>
        <v>0.44862953196342864</v>
      </c>
      <c r="EI48" s="1" t="s">
        <v>1</v>
      </c>
      <c r="EJ48">
        <f>STDEV(EJ17,EJ31,EJ44)</f>
        <v>3.9021430449611837E-2</v>
      </c>
      <c r="EL48" t="s">
        <v>37</v>
      </c>
      <c r="EM48">
        <v>0.63358110637949805</v>
      </c>
      <c r="EN48" t="s">
        <v>37</v>
      </c>
      <c r="EO48">
        <f>EJ17</f>
        <v>0.33741519930341879</v>
      </c>
      <c r="FD48" s="1" t="s">
        <v>1</v>
      </c>
      <c r="FE48">
        <f>STDEV(FE17,FE31,FE44)</f>
        <v>3.9608560970343151E-3</v>
      </c>
      <c r="FG48" t="s">
        <v>37</v>
      </c>
      <c r="FH48">
        <v>0.63358110637949805</v>
      </c>
      <c r="FI48" t="s">
        <v>37</v>
      </c>
      <c r="FJ48">
        <f>FE17</f>
        <v>1.1199435551482859</v>
      </c>
      <c r="FY48" s="1" t="s">
        <v>1</v>
      </c>
      <c r="FZ48">
        <f>STDEV(FZ17,FZ31,FZ44)</f>
        <v>3.7085715722086646E-2</v>
      </c>
      <c r="GB48" t="s">
        <v>37</v>
      </c>
      <c r="GC48">
        <v>0.63358110637949805</v>
      </c>
      <c r="GD48" t="s">
        <v>37</v>
      </c>
      <c r="GE48">
        <f>FZ17</f>
        <v>1.3156169341178319</v>
      </c>
      <c r="GT48" s="1" t="s">
        <v>1</v>
      </c>
      <c r="GU48">
        <f>STDEV(GU17,GU31,GU44)</f>
        <v>9.8195664240300962E-2</v>
      </c>
      <c r="GW48" t="s">
        <v>37</v>
      </c>
      <c r="GX48">
        <v>0.63358110637949805</v>
      </c>
      <c r="GY48" t="s">
        <v>37</v>
      </c>
      <c r="GZ48">
        <f>GU17</f>
        <v>1.278417830021199</v>
      </c>
      <c r="HO48" s="1" t="s">
        <v>1</v>
      </c>
      <c r="HP48">
        <f>STDEV(HP17,HP31,HP44)</f>
        <v>0.10662373024363998</v>
      </c>
      <c r="HR48" t="s">
        <v>37</v>
      </c>
      <c r="HS48">
        <v>0.63358110637949805</v>
      </c>
      <c r="HT48" t="s">
        <v>37</v>
      </c>
      <c r="HU48">
        <f>HP17</f>
        <v>1.9855820738918362</v>
      </c>
      <c r="IJ48" s="1" t="s">
        <v>1</v>
      </c>
      <c r="IK48">
        <f>STDEV(IK17,IK31,IK44)</f>
        <v>5.5418716067790919E-2</v>
      </c>
      <c r="IM48" t="s">
        <v>37</v>
      </c>
      <c r="IN48">
        <v>0.63358110637949805</v>
      </c>
      <c r="IO48" t="s">
        <v>37</v>
      </c>
      <c r="IP48">
        <f>IK17</f>
        <v>2.2796199051612867</v>
      </c>
      <c r="JE48" s="1" t="s">
        <v>1</v>
      </c>
      <c r="JF48">
        <f>STDEV(JF17,JF31,JF44)</f>
        <v>0.12330840273090259</v>
      </c>
      <c r="JH48" t="s">
        <v>37</v>
      </c>
      <c r="JI48">
        <v>0.63358110637949805</v>
      </c>
      <c r="JJ48" t="s">
        <v>37</v>
      </c>
      <c r="JK48">
        <f>JF17</f>
        <v>2.221310286513674</v>
      </c>
      <c r="JZ48" s="1" t="s">
        <v>1</v>
      </c>
      <c r="KA48">
        <f>STDEV(KA17,KA31,KA44)</f>
        <v>1.6866294974699741E-2</v>
      </c>
      <c r="KC48" t="s">
        <v>37</v>
      </c>
      <c r="KD48">
        <v>0.63358110637949805</v>
      </c>
      <c r="KE48" t="s">
        <v>37</v>
      </c>
      <c r="KF48">
        <f>KA17</f>
        <v>2.3954889461931561</v>
      </c>
      <c r="KT48" s="1" t="s">
        <v>1</v>
      </c>
      <c r="KU48">
        <f>STDEV(KU17,KU31,KU44)</f>
        <v>6.8248528948997078E-2</v>
      </c>
      <c r="KW48" t="s">
        <v>37</v>
      </c>
      <c r="KX48">
        <v>0.63358110637949805</v>
      </c>
      <c r="KY48" t="s">
        <v>37</v>
      </c>
      <c r="KZ48">
        <f>KU17</f>
        <v>2.5253899306744527</v>
      </c>
      <c r="LN48" s="1" t="s">
        <v>1</v>
      </c>
      <c r="LO48">
        <f>STDEV(LO17,LO31,LO44)</f>
        <v>1.7505108545822712E-2</v>
      </c>
      <c r="LQ48" t="s">
        <v>37</v>
      </c>
      <c r="LR48">
        <v>0.63358110637949805</v>
      </c>
      <c r="LS48" t="s">
        <v>37</v>
      </c>
      <c r="LT48">
        <f>LO17</f>
        <v>2.6804040540037959</v>
      </c>
      <c r="MH48" s="1" t="s">
        <v>1</v>
      </c>
      <c r="MI48">
        <f>STDEV(MI17,MI31,MI44)</f>
        <v>6.5177256322586266E-2</v>
      </c>
      <c r="MK48" t="s">
        <v>37</v>
      </c>
      <c r="ML48">
        <v>0.63358110637949805</v>
      </c>
      <c r="MM48" t="s">
        <v>37</v>
      </c>
      <c r="MN48">
        <f>MI17</f>
        <v>3.8622725522949106</v>
      </c>
    </row>
    <row r="49" spans="10:352" ht="15.75" x14ac:dyDescent="0.25"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M49" s="1" t="s">
        <v>220</v>
      </c>
      <c r="AN49">
        <f>_xlfn.T.TEST(AQ48:AQ50,AS48:AS50,2,1)</f>
        <v>1.0800875546079679E-2</v>
      </c>
      <c r="AP49" t="s">
        <v>38</v>
      </c>
      <c r="AQ49">
        <v>0.66238024757856617</v>
      </c>
      <c r="AR49" t="s">
        <v>38</v>
      </c>
      <c r="AS49">
        <f>AN31</f>
        <v>0.49803685447532919</v>
      </c>
      <c r="BG49" s="1" t="s">
        <v>220</v>
      </c>
      <c r="BH49">
        <f>_xlfn.T.TEST(BK48:BK50,BM48:BM50,2,1)</f>
        <v>4.3686735692182176E-4</v>
      </c>
      <c r="BJ49" t="s">
        <v>38</v>
      </c>
      <c r="BK49">
        <v>0.66238024757856617</v>
      </c>
      <c r="BL49" t="s">
        <v>38</v>
      </c>
      <c r="BM49">
        <f>BH31</f>
        <v>0.17487682697753473</v>
      </c>
      <c r="CA49" s="1" t="s">
        <v>220</v>
      </c>
      <c r="CB49">
        <f>_xlfn.T.TEST(CE48:CE50,CG48:CG50,2,1)</f>
        <v>3.7158744854244461E-4</v>
      </c>
      <c r="CD49" t="s">
        <v>38</v>
      </c>
      <c r="CE49">
        <v>0.66238024757856617</v>
      </c>
      <c r="CF49" t="s">
        <v>38</v>
      </c>
      <c r="CG49">
        <f>CB31</f>
        <v>0.13794819641043721</v>
      </c>
      <c r="CU49" s="1" t="s">
        <v>220</v>
      </c>
      <c r="CV49">
        <f>_xlfn.T.TEST(CY47:CY49,DA47:DA49,2,1)</f>
        <v>0.45600242277198633</v>
      </c>
      <c r="CX49" t="s">
        <v>39</v>
      </c>
      <c r="CY49">
        <v>0.66692725127322938</v>
      </c>
      <c r="CZ49" t="s">
        <v>39</v>
      </c>
      <c r="DA49">
        <f>CV44</f>
        <v>0.62088605572661693</v>
      </c>
      <c r="DO49" s="1" t="s">
        <v>220</v>
      </c>
      <c r="DP49">
        <f>_xlfn.T.TEST(DS48:DS50,DU48:DU50,2,1)</f>
        <v>3.6039238576123819E-3</v>
      </c>
      <c r="DR49" t="s">
        <v>38</v>
      </c>
      <c r="DS49">
        <v>0.66238024757856617</v>
      </c>
      <c r="DT49" t="s">
        <v>38</v>
      </c>
      <c r="DU49">
        <f>DP31</f>
        <v>0.43460985908957145</v>
      </c>
      <c r="EI49" s="1" t="s">
        <v>220</v>
      </c>
      <c r="EJ49">
        <f>_xlfn.T.TEST(EM48:EM50,EO48:EO50,2,1)</f>
        <v>3.0543516171810752E-3</v>
      </c>
      <c r="EL49" t="s">
        <v>38</v>
      </c>
      <c r="EM49">
        <v>0.66238024757856617</v>
      </c>
      <c r="EN49" t="s">
        <v>38</v>
      </c>
      <c r="EO49">
        <f>EJ31</f>
        <v>0.35616048815360862</v>
      </c>
      <c r="FD49" s="1" t="s">
        <v>220</v>
      </c>
      <c r="FE49">
        <f>_xlfn.T.TEST(FH48:FH50,FJ48:FJ50,2,1)</f>
        <v>7.553180873010834E-4</v>
      </c>
      <c r="FG49" t="s">
        <v>38</v>
      </c>
      <c r="FH49">
        <v>0.66238024757856617</v>
      </c>
      <c r="FI49" t="s">
        <v>38</v>
      </c>
      <c r="FJ49">
        <f>FE31</f>
        <v>1.1147727877207942</v>
      </c>
      <c r="FY49" s="1" t="s">
        <v>220</v>
      </c>
      <c r="FZ49">
        <f>_xlfn.T.TEST(GC48:GC50,GE48:GE50,2,1)</f>
        <v>1.9541850528600525E-3</v>
      </c>
      <c r="GB49" t="s">
        <v>38</v>
      </c>
      <c r="GC49">
        <v>0.66238024757856617</v>
      </c>
      <c r="GD49" t="s">
        <v>38</v>
      </c>
      <c r="GE49">
        <f>FZ31</f>
        <v>1.2472094245755716</v>
      </c>
      <c r="GT49" s="1" t="s">
        <v>220</v>
      </c>
      <c r="GU49">
        <f>_xlfn.T.TEST(GX48:GX50,GZ48:GZ50,2,1)</f>
        <v>5.4771747126182921E-3</v>
      </c>
      <c r="GW49" t="s">
        <v>38</v>
      </c>
      <c r="GX49">
        <v>0.66238024757856617</v>
      </c>
      <c r="GY49" t="s">
        <v>38</v>
      </c>
      <c r="GZ49">
        <f>GU31</f>
        <v>1.2839931954214363</v>
      </c>
      <c r="HO49" s="1" t="s">
        <v>220</v>
      </c>
      <c r="HP49">
        <f>_xlfn.T.TEST(HS48:HS50,HU48:HU50,2,1)</f>
        <v>1.2624024785504138E-3</v>
      </c>
      <c r="HR49" t="s">
        <v>38</v>
      </c>
      <c r="HS49">
        <v>0.66238024757856617</v>
      </c>
      <c r="HT49" t="s">
        <v>38</v>
      </c>
      <c r="HU49">
        <f>HP31</f>
        <v>2.1856086392282639</v>
      </c>
      <c r="IJ49" s="1" t="s">
        <v>220</v>
      </c>
      <c r="IK49">
        <f>_xlfn.T.TEST(IN48:IN50,IP48:IP50,2,1)</f>
        <v>7.3686158618347514E-4</v>
      </c>
      <c r="IM49" t="s">
        <v>38</v>
      </c>
      <c r="IN49">
        <v>0.66238024757856617</v>
      </c>
      <c r="IO49" t="s">
        <v>38</v>
      </c>
      <c r="IP49">
        <f>IK31</f>
        <v>2.1941248196701841</v>
      </c>
      <c r="JE49" s="1" t="s">
        <v>220</v>
      </c>
      <c r="JF49">
        <f>_xlfn.T.TEST(JI48:JI50,JK48:JK50,2,1)</f>
        <v>1.3342182648746622E-3</v>
      </c>
      <c r="JH49" t="s">
        <v>38</v>
      </c>
      <c r="JI49">
        <v>0.66238024757856617</v>
      </c>
      <c r="JJ49" t="s">
        <v>38</v>
      </c>
      <c r="JK49">
        <f>JF31</f>
        <v>2.4647165684643499</v>
      </c>
      <c r="JZ49" s="1" t="s">
        <v>220</v>
      </c>
      <c r="KA49">
        <f>_xlfn.T.TEST(KD48:KD50,KF48:KF50,2,1)</f>
        <v>4.0804773125305086E-5</v>
      </c>
      <c r="KC49" t="s">
        <v>38</v>
      </c>
      <c r="KD49">
        <v>0.66238024757856617</v>
      </c>
      <c r="KE49" t="s">
        <v>38</v>
      </c>
      <c r="KF49">
        <f>KA31</f>
        <v>2.4247022260247797</v>
      </c>
      <c r="KT49" s="1" t="s">
        <v>220</v>
      </c>
      <c r="KU49">
        <f>_xlfn.T.TEST(KX48:KX50,KZ48:KZ50,2,1)</f>
        <v>7.7047832370553005E-4</v>
      </c>
      <c r="KW49" t="s">
        <v>38</v>
      </c>
      <c r="KX49">
        <v>0.66238024757856617</v>
      </c>
      <c r="KY49" t="s">
        <v>38</v>
      </c>
      <c r="KZ49">
        <f>KU31</f>
        <v>2.4071800109929544</v>
      </c>
      <c r="LN49" s="1" t="s">
        <v>220</v>
      </c>
      <c r="LO49">
        <f>_xlfn.T.TEST(LR48:LR50,LT48:LT50,2,1)</f>
        <v>8.4086014765438866E-5</v>
      </c>
      <c r="LQ49" t="s">
        <v>38</v>
      </c>
      <c r="LR49">
        <v>0.66238024757856617</v>
      </c>
      <c r="LS49" t="s">
        <v>38</v>
      </c>
      <c r="LT49">
        <f>LO31</f>
        <v>2.646589428668463</v>
      </c>
      <c r="MH49" s="1" t="s">
        <v>220</v>
      </c>
      <c r="MI49">
        <f>_xlfn.T.TEST(ML48:ML50,MN48:MN50,2,1)</f>
        <v>7.2771286567565235E-5</v>
      </c>
      <c r="MK49" t="s">
        <v>38</v>
      </c>
      <c r="ML49">
        <v>0.66238024757856617</v>
      </c>
      <c r="MM49" t="s">
        <v>38</v>
      </c>
      <c r="MN49">
        <f>MI31</f>
        <v>3.986346165766752</v>
      </c>
    </row>
    <row r="50" spans="10:352" x14ac:dyDescent="0.25">
      <c r="AP50" t="s">
        <v>39</v>
      </c>
      <c r="AQ50">
        <v>0.66692725127322938</v>
      </c>
      <c r="AR50" t="s">
        <v>39</v>
      </c>
      <c r="AS50">
        <f>AN44</f>
        <v>0.45834886244985173</v>
      </c>
      <c r="BJ50" t="s">
        <v>39</v>
      </c>
      <c r="BK50">
        <v>0.66692725127322938</v>
      </c>
      <c r="BL50" t="s">
        <v>39</v>
      </c>
      <c r="BM50">
        <f>BH44</f>
        <v>0.15849179462649857</v>
      </c>
      <c r="CD50" t="s">
        <v>39</v>
      </c>
      <c r="CE50">
        <v>0.66692725127322938</v>
      </c>
      <c r="CF50" t="s">
        <v>39</v>
      </c>
      <c r="CG50">
        <f>CB44</f>
        <v>0.12930301199334648</v>
      </c>
      <c r="DR50" t="s">
        <v>39</v>
      </c>
      <c r="DS50">
        <v>0.66692725127322938</v>
      </c>
      <c r="DT50" t="s">
        <v>39</v>
      </c>
      <c r="DU50">
        <f>DP44</f>
        <v>0.46264920483728572</v>
      </c>
      <c r="EL50" t="s">
        <v>39</v>
      </c>
      <c r="EM50">
        <v>0.66692725127322938</v>
      </c>
      <c r="EN50" t="s">
        <v>39</v>
      </c>
      <c r="EO50">
        <f>EJ44</f>
        <v>0.41239635470417824</v>
      </c>
      <c r="FG50" t="s">
        <v>39</v>
      </c>
      <c r="FH50">
        <v>0.66692725127322938</v>
      </c>
      <c r="FI50" t="s">
        <v>39</v>
      </c>
      <c r="FJ50">
        <f>FE44</f>
        <v>1.1121608147773214</v>
      </c>
      <c r="GB50" t="s">
        <v>39</v>
      </c>
      <c r="GC50">
        <v>0.66692725127322938</v>
      </c>
      <c r="GD50" t="s">
        <v>39</v>
      </c>
      <c r="GE50">
        <f>FZ44</f>
        <v>1.3062397862539585</v>
      </c>
      <c r="GW50" t="s">
        <v>39</v>
      </c>
      <c r="GX50">
        <v>0.66692725127322938</v>
      </c>
      <c r="GY50" t="s">
        <v>39</v>
      </c>
      <c r="GZ50">
        <f>GU44</f>
        <v>1.4512168414681754</v>
      </c>
      <c r="HR50" t="s">
        <v>39</v>
      </c>
      <c r="HS50">
        <v>0.66692725127322938</v>
      </c>
      <c r="HT50" t="s">
        <v>39</v>
      </c>
      <c r="HU50">
        <f>HP44</f>
        <v>2.149610115975277</v>
      </c>
      <c r="IM50" t="s">
        <v>39</v>
      </c>
      <c r="IN50">
        <v>0.66692725127322938</v>
      </c>
      <c r="IO50" t="s">
        <v>39</v>
      </c>
      <c r="IP50">
        <f>IK44</f>
        <v>2.1757851703092137</v>
      </c>
      <c r="JH50" t="s">
        <v>39</v>
      </c>
      <c r="JI50">
        <v>0.66692725127322938</v>
      </c>
      <c r="JJ50" t="s">
        <v>39</v>
      </c>
      <c r="JK50">
        <f>JF44</f>
        <v>2.3773634345101238</v>
      </c>
      <c r="KC50" t="s">
        <v>39</v>
      </c>
      <c r="KD50">
        <v>0.66692725127322938</v>
      </c>
      <c r="KE50" t="s">
        <v>39</v>
      </c>
      <c r="KF50">
        <f>KA44</f>
        <v>2.3954889461931561</v>
      </c>
      <c r="KW50" t="s">
        <v>39</v>
      </c>
      <c r="KX50">
        <v>0.66692725127322938</v>
      </c>
      <c r="KY50" t="s">
        <v>39</v>
      </c>
      <c r="KZ50">
        <f>KU44</f>
        <v>2.4071800109929544</v>
      </c>
      <c r="LQ50" t="s">
        <v>39</v>
      </c>
      <c r="LR50">
        <v>0.66692725127322938</v>
      </c>
      <c r="LS50" t="s">
        <v>39</v>
      </c>
      <c r="LT50">
        <f>LO44</f>
        <v>2.6713526187967576</v>
      </c>
      <c r="MK50" t="s">
        <v>39</v>
      </c>
      <c r="ML50">
        <v>0.66692725127322938</v>
      </c>
      <c r="MM50" t="s">
        <v>39</v>
      </c>
      <c r="MN50">
        <f>MI44</f>
        <v>3.9589291229706736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339F2-ADAC-4786-96FC-4C05219CA435}">
  <dimension ref="A1:DM17"/>
  <sheetViews>
    <sheetView workbookViewId="0"/>
  </sheetViews>
  <sheetFormatPr defaultRowHeight="15" x14ac:dyDescent="0.25"/>
  <sheetData>
    <row r="1" spans="1:117" s="1" customFormat="1" x14ac:dyDescent="0.25">
      <c r="A1" s="18" t="s">
        <v>34</v>
      </c>
      <c r="B1" s="18" t="s">
        <v>37</v>
      </c>
      <c r="C1" s="18" t="s">
        <v>243</v>
      </c>
      <c r="D1" s="18" t="s">
        <v>241</v>
      </c>
      <c r="E1" s="18" t="s">
        <v>235</v>
      </c>
      <c r="F1" s="18" t="s">
        <v>1</v>
      </c>
      <c r="H1" s="1" t="s">
        <v>72</v>
      </c>
      <c r="I1" s="1" t="s">
        <v>78</v>
      </c>
      <c r="J1" s="1" t="s">
        <v>79</v>
      </c>
      <c r="K1" s="1" t="s">
        <v>80</v>
      </c>
      <c r="L1" s="1" t="s">
        <v>81</v>
      </c>
      <c r="O1" s="1" t="s">
        <v>18</v>
      </c>
      <c r="P1" s="1" t="s">
        <v>78</v>
      </c>
      <c r="Q1" s="1" t="s">
        <v>79</v>
      </c>
      <c r="R1" s="1" t="s">
        <v>80</v>
      </c>
      <c r="S1" s="1" t="s">
        <v>81</v>
      </c>
      <c r="V1" s="1" t="s">
        <v>20</v>
      </c>
      <c r="W1" s="1" t="s">
        <v>78</v>
      </c>
      <c r="X1" s="1" t="s">
        <v>79</v>
      </c>
      <c r="Y1" s="1" t="s">
        <v>80</v>
      </c>
      <c r="Z1" s="1" t="s">
        <v>81</v>
      </c>
      <c r="AC1" s="1" t="s">
        <v>21</v>
      </c>
      <c r="AD1" s="1" t="s">
        <v>78</v>
      </c>
      <c r="AE1" s="1" t="s">
        <v>79</v>
      </c>
      <c r="AF1" s="1" t="s">
        <v>80</v>
      </c>
      <c r="AG1" s="1" t="s">
        <v>81</v>
      </c>
      <c r="AJ1" s="1" t="s">
        <v>23</v>
      </c>
      <c r="AK1" s="1" t="s">
        <v>78</v>
      </c>
      <c r="AL1" s="1" t="s">
        <v>79</v>
      </c>
      <c r="AM1" s="1" t="s">
        <v>80</v>
      </c>
      <c r="AN1" s="1" t="s">
        <v>81</v>
      </c>
      <c r="AQ1" s="1" t="s">
        <v>22</v>
      </c>
      <c r="AR1" s="1" t="s">
        <v>78</v>
      </c>
      <c r="AS1" s="1" t="s">
        <v>79</v>
      </c>
      <c r="AT1" s="1" t="s">
        <v>80</v>
      </c>
      <c r="AU1" s="1" t="s">
        <v>81</v>
      </c>
      <c r="AX1" s="1" t="s">
        <v>29</v>
      </c>
      <c r="AY1" s="1" t="s">
        <v>78</v>
      </c>
      <c r="AZ1" s="1" t="s">
        <v>79</v>
      </c>
      <c r="BA1" s="1" t="s">
        <v>80</v>
      </c>
      <c r="BB1" s="1" t="s">
        <v>81</v>
      </c>
      <c r="BE1" s="1" t="s">
        <v>28</v>
      </c>
      <c r="BF1" s="1" t="s">
        <v>78</v>
      </c>
      <c r="BG1" s="1" t="s">
        <v>79</v>
      </c>
      <c r="BH1" s="1" t="s">
        <v>80</v>
      </c>
      <c r="BI1" s="1" t="s">
        <v>81</v>
      </c>
      <c r="BL1" s="1" t="s">
        <v>24</v>
      </c>
      <c r="BM1" s="1" t="s">
        <v>78</v>
      </c>
      <c r="BN1" s="1" t="s">
        <v>79</v>
      </c>
      <c r="BO1" s="1" t="s">
        <v>80</v>
      </c>
      <c r="BP1" s="1" t="s">
        <v>81</v>
      </c>
      <c r="BS1" s="1" t="s">
        <v>32</v>
      </c>
      <c r="BT1" s="1" t="s">
        <v>78</v>
      </c>
      <c r="BU1" s="1" t="s">
        <v>79</v>
      </c>
      <c r="BV1" s="1" t="s">
        <v>80</v>
      </c>
      <c r="BW1" s="1" t="s">
        <v>81</v>
      </c>
      <c r="BZ1" s="1" t="s">
        <v>27</v>
      </c>
      <c r="CA1" s="1" t="s">
        <v>78</v>
      </c>
      <c r="CB1" s="1" t="s">
        <v>79</v>
      </c>
      <c r="CC1" s="1" t="s">
        <v>80</v>
      </c>
      <c r="CD1" s="1" t="s">
        <v>81</v>
      </c>
      <c r="CG1" s="1" t="s">
        <v>76</v>
      </c>
      <c r="CH1" s="1" t="s">
        <v>78</v>
      </c>
      <c r="CI1" s="1" t="s">
        <v>79</v>
      </c>
      <c r="CJ1" s="1" t="s">
        <v>80</v>
      </c>
      <c r="CK1" s="1" t="s">
        <v>81</v>
      </c>
      <c r="CN1" s="1" t="s">
        <v>31</v>
      </c>
      <c r="CO1" s="1" t="s">
        <v>78</v>
      </c>
      <c r="CP1" s="1" t="s">
        <v>79</v>
      </c>
      <c r="CQ1" s="1" t="s">
        <v>80</v>
      </c>
      <c r="CR1" s="1" t="s">
        <v>81</v>
      </c>
      <c r="CU1" s="1" t="s">
        <v>25</v>
      </c>
      <c r="CV1" s="1" t="s">
        <v>78</v>
      </c>
      <c r="CW1" s="1" t="s">
        <v>79</v>
      </c>
      <c r="CX1" s="1" t="s">
        <v>80</v>
      </c>
      <c r="CY1" s="1" t="s">
        <v>81</v>
      </c>
      <c r="DB1" s="1" t="s">
        <v>30</v>
      </c>
      <c r="DC1" s="1" t="s">
        <v>78</v>
      </c>
      <c r="DD1" s="1" t="s">
        <v>79</v>
      </c>
      <c r="DE1" s="1" t="s">
        <v>80</v>
      </c>
      <c r="DF1" s="1" t="s">
        <v>81</v>
      </c>
      <c r="DI1" s="1" t="s">
        <v>26</v>
      </c>
      <c r="DJ1" s="1" t="s">
        <v>78</v>
      </c>
      <c r="DK1" s="1" t="s">
        <v>79</v>
      </c>
      <c r="DL1" s="1" t="s">
        <v>80</v>
      </c>
      <c r="DM1" s="1" t="s">
        <v>81</v>
      </c>
    </row>
    <row r="2" spans="1:117" ht="15.75" x14ac:dyDescent="0.25">
      <c r="A2" s="5" t="s">
        <v>19</v>
      </c>
      <c r="B2" s="102">
        <f>L2</f>
        <v>18.765359187710065</v>
      </c>
      <c r="C2" s="102">
        <f>L3</f>
        <v>18.379173679952551</v>
      </c>
      <c r="D2" s="102">
        <f>L4</f>
        <v>17.029922919253753</v>
      </c>
      <c r="E2" s="24">
        <f>L5</f>
        <v>18.058151928972123</v>
      </c>
      <c r="F2" s="24">
        <f>L6</f>
        <v>0.91116737426243299</v>
      </c>
      <c r="H2" t="s">
        <v>37</v>
      </c>
      <c r="I2">
        <v>16.77</v>
      </c>
      <c r="J2">
        <v>21</v>
      </c>
      <c r="K2" s="22">
        <f>J2-I2</f>
        <v>4.2300000000000004</v>
      </c>
      <c r="L2" s="23">
        <f>2^K2</f>
        <v>18.765359187710065</v>
      </c>
      <c r="M2" s="23"/>
      <c r="O2" t="s">
        <v>37</v>
      </c>
      <c r="P2">
        <v>17.29</v>
      </c>
      <c r="Q2">
        <v>21</v>
      </c>
      <c r="R2" s="22">
        <f>Q2-P2</f>
        <v>3.7100000000000009</v>
      </c>
      <c r="S2" s="23">
        <f>2^R2</f>
        <v>13.086432936924506</v>
      </c>
      <c r="V2" t="s">
        <v>37</v>
      </c>
      <c r="W2">
        <v>17.87</v>
      </c>
      <c r="X2" s="7">
        <v>21</v>
      </c>
      <c r="Y2" s="22">
        <f>X2-W2</f>
        <v>3.129999999999999</v>
      </c>
      <c r="Z2" s="23">
        <f>2^Y2</f>
        <v>8.7543496100859102</v>
      </c>
      <c r="AC2" t="s">
        <v>37</v>
      </c>
      <c r="AD2">
        <v>17.39</v>
      </c>
      <c r="AE2">
        <v>21</v>
      </c>
      <c r="AF2" s="22">
        <f>AE2-AD2</f>
        <v>3.6099999999999994</v>
      </c>
      <c r="AG2" s="23">
        <f>2^AF2</f>
        <v>12.210073671684469</v>
      </c>
      <c r="AJ2" t="s">
        <v>37</v>
      </c>
      <c r="AK2">
        <v>17.54</v>
      </c>
      <c r="AL2">
        <v>21</v>
      </c>
      <c r="AM2" s="22">
        <f>AL2-AK2</f>
        <v>3.4600000000000009</v>
      </c>
      <c r="AN2" s="23">
        <f>2^AM2</f>
        <v>11.004334545117956</v>
      </c>
      <c r="AQ2" t="s">
        <v>37</v>
      </c>
      <c r="AR2">
        <v>18.39</v>
      </c>
      <c r="AS2">
        <v>21</v>
      </c>
      <c r="AT2" s="22">
        <f>AS2-AR2</f>
        <v>2.6099999999999994</v>
      </c>
      <c r="AU2" s="23">
        <f>2^AT2</f>
        <v>6.1050368358422338</v>
      </c>
      <c r="AX2" t="s">
        <v>37</v>
      </c>
      <c r="AY2">
        <v>19.3</v>
      </c>
      <c r="AZ2" s="7">
        <v>21</v>
      </c>
      <c r="BA2" s="22">
        <f>AZ2-AY2</f>
        <v>1.6999999999999993</v>
      </c>
      <c r="BB2" s="23">
        <f>2^BA2</f>
        <v>3.2490095854249406</v>
      </c>
      <c r="BE2" t="s">
        <v>37</v>
      </c>
      <c r="BF2">
        <v>19.43</v>
      </c>
      <c r="BG2">
        <v>21</v>
      </c>
      <c r="BH2" s="22">
        <f>BG2-BF2</f>
        <v>1.5700000000000003</v>
      </c>
      <c r="BI2" s="23">
        <f>2^BH2</f>
        <v>2.9690471412580988</v>
      </c>
      <c r="BL2" t="s">
        <v>37</v>
      </c>
      <c r="BM2">
        <v>19.68</v>
      </c>
      <c r="BN2" s="7">
        <v>21</v>
      </c>
      <c r="BO2" s="22">
        <f>BN2-BM2</f>
        <v>1.3200000000000003</v>
      </c>
      <c r="BP2" s="23">
        <f>2^BO2</f>
        <v>2.4966610978032242</v>
      </c>
      <c r="BS2" t="s">
        <v>37</v>
      </c>
      <c r="BT2">
        <v>20.03</v>
      </c>
      <c r="BU2" s="7">
        <v>21</v>
      </c>
      <c r="BV2" s="22">
        <f>BU2-BT2</f>
        <v>0.96999999999999886</v>
      </c>
      <c r="BW2" s="23">
        <f>2^BV2</f>
        <v>1.9588405951738521</v>
      </c>
      <c r="BZ2" t="s">
        <v>37</v>
      </c>
      <c r="CA2">
        <v>20</v>
      </c>
      <c r="CB2" s="7">
        <v>21</v>
      </c>
      <c r="CC2" s="22">
        <f>CB2-CA2</f>
        <v>1</v>
      </c>
      <c r="CD2" s="23">
        <f>2^CC2</f>
        <v>2</v>
      </c>
      <c r="CG2" t="s">
        <v>37</v>
      </c>
      <c r="CH2">
        <v>20.59</v>
      </c>
      <c r="CI2" s="7">
        <v>21</v>
      </c>
      <c r="CJ2" s="22">
        <f>CI2-CH2</f>
        <v>0.41000000000000014</v>
      </c>
      <c r="CK2" s="23">
        <f>2^CJ2</f>
        <v>1.3286858140965117</v>
      </c>
      <c r="CN2" t="s">
        <v>37</v>
      </c>
      <c r="CO2">
        <v>21.89</v>
      </c>
      <c r="CP2" s="7">
        <v>21</v>
      </c>
      <c r="CQ2" s="22">
        <f>CP2-CO2</f>
        <v>-0.89000000000000057</v>
      </c>
      <c r="CR2" s="23">
        <f>2^CQ2</f>
        <v>0.53961411825221339</v>
      </c>
      <c r="CU2" t="s">
        <v>37</v>
      </c>
      <c r="CV2">
        <v>22</v>
      </c>
      <c r="CW2" s="7">
        <v>21</v>
      </c>
      <c r="CX2" s="22">
        <f>CW2-CV2</f>
        <v>-1</v>
      </c>
      <c r="CY2" s="23">
        <f>2^CX2</f>
        <v>0.5</v>
      </c>
      <c r="DB2" t="s">
        <v>37</v>
      </c>
      <c r="DC2">
        <v>22.86</v>
      </c>
      <c r="DD2" s="7">
        <v>21</v>
      </c>
      <c r="DE2" s="22">
        <f>DD2-DC2</f>
        <v>-1.8599999999999994</v>
      </c>
      <c r="DF2" s="23">
        <f>2^DE2</f>
        <v>0.27547627896915283</v>
      </c>
      <c r="DI2" t="s">
        <v>37</v>
      </c>
      <c r="DJ2">
        <v>23.02</v>
      </c>
      <c r="DK2" s="7">
        <v>21</v>
      </c>
      <c r="DL2" s="22">
        <f>DK2-DJ2</f>
        <v>-2.0199999999999996</v>
      </c>
      <c r="DM2" s="23">
        <f>2^DL2</f>
        <v>0.24655817612333991</v>
      </c>
    </row>
    <row r="3" spans="1:117" x14ac:dyDescent="0.25">
      <c r="A3" s="5" t="s">
        <v>18</v>
      </c>
      <c r="B3" s="102">
        <f>S2</f>
        <v>13.086432936924506</v>
      </c>
      <c r="C3" s="102">
        <f>S3</f>
        <v>13.26911273303107</v>
      </c>
      <c r="D3" s="102">
        <f>S4</f>
        <v>13.177456276281157</v>
      </c>
      <c r="E3" s="24">
        <f>S5</f>
        <v>13.177667315412243</v>
      </c>
      <c r="F3" s="24">
        <f>S6</f>
        <v>9.1340080903840298E-2</v>
      </c>
      <c r="H3" t="s">
        <v>38</v>
      </c>
      <c r="I3">
        <v>16.8</v>
      </c>
      <c r="J3">
        <v>21</v>
      </c>
      <c r="K3" s="22">
        <f>J3-I3</f>
        <v>4.1999999999999993</v>
      </c>
      <c r="L3" s="23">
        <f>2^K3</f>
        <v>18.379173679952551</v>
      </c>
      <c r="M3" s="23"/>
      <c r="O3" t="s">
        <v>38</v>
      </c>
      <c r="P3">
        <v>17.27</v>
      </c>
      <c r="Q3">
        <v>21</v>
      </c>
      <c r="R3" s="22">
        <f>Q3-P3</f>
        <v>3.7300000000000004</v>
      </c>
      <c r="S3" s="23">
        <f>2^R3</f>
        <v>13.26911273303107</v>
      </c>
      <c r="V3" t="s">
        <v>38</v>
      </c>
      <c r="W3">
        <v>17.829999999999998</v>
      </c>
      <c r="X3">
        <v>21</v>
      </c>
      <c r="Y3" s="22">
        <f>X3-W3</f>
        <v>3.1700000000000017</v>
      </c>
      <c r="Z3" s="23">
        <f>2^Y3</f>
        <v>9.000467877510486</v>
      </c>
      <c r="AC3" t="s">
        <v>38</v>
      </c>
      <c r="AD3">
        <v>17.420000000000002</v>
      </c>
      <c r="AE3">
        <v>21</v>
      </c>
      <c r="AF3" s="22">
        <f>AE3-AD3</f>
        <v>3.5799999999999983</v>
      </c>
      <c r="AG3" s="23">
        <f>2^AF3</f>
        <v>11.958793989079494</v>
      </c>
      <c r="AJ3" t="s">
        <v>38</v>
      </c>
      <c r="AK3">
        <v>17.899999999999999</v>
      </c>
      <c r="AL3">
        <v>21</v>
      </c>
      <c r="AM3" s="22">
        <f>AL3-AK3</f>
        <v>3.1000000000000014</v>
      </c>
      <c r="AN3" s="23">
        <f>2^AM3</f>
        <v>8.5741877002903522</v>
      </c>
      <c r="AQ3" t="s">
        <v>38</v>
      </c>
      <c r="AR3">
        <v>18.39</v>
      </c>
      <c r="AS3">
        <v>21</v>
      </c>
      <c r="AT3" s="22">
        <f>AS3-AR3</f>
        <v>2.6099999999999994</v>
      </c>
      <c r="AU3" s="23">
        <f>2^AT3</f>
        <v>6.1050368358422338</v>
      </c>
      <c r="AX3" t="s">
        <v>38</v>
      </c>
      <c r="AY3">
        <v>19.32</v>
      </c>
      <c r="AZ3">
        <v>21</v>
      </c>
      <c r="BA3" s="22">
        <f>AZ3-AY3</f>
        <v>1.6799999999999997</v>
      </c>
      <c r="BB3" s="23">
        <f>2^BA3</f>
        <v>3.2042795103584876</v>
      </c>
      <c r="BE3" t="s">
        <v>38</v>
      </c>
      <c r="BF3">
        <v>19.38</v>
      </c>
      <c r="BG3">
        <v>21</v>
      </c>
      <c r="BH3" s="22">
        <f>BG3-BF3</f>
        <v>1.620000000000001</v>
      </c>
      <c r="BI3" s="23">
        <f>2^BH3</f>
        <v>3.073750362576027</v>
      </c>
      <c r="BL3" t="s">
        <v>38</v>
      </c>
      <c r="BM3">
        <v>19.649999999999999</v>
      </c>
      <c r="BN3">
        <v>21</v>
      </c>
      <c r="BO3" s="22">
        <f>BN3-BM3</f>
        <v>1.3500000000000014</v>
      </c>
      <c r="BP3" s="23">
        <f>2^BO3</f>
        <v>2.5491212546385267</v>
      </c>
      <c r="BS3" t="s">
        <v>38</v>
      </c>
      <c r="BT3">
        <v>19.940000000000001</v>
      </c>
      <c r="BU3">
        <v>21</v>
      </c>
      <c r="BV3" s="22">
        <f>BU3-BT3</f>
        <v>1.0599999999999987</v>
      </c>
      <c r="BW3" s="23">
        <f>2^BV3</f>
        <v>2.0849315216822411</v>
      </c>
      <c r="BZ3" t="s">
        <v>38</v>
      </c>
      <c r="CA3">
        <v>20.07</v>
      </c>
      <c r="CB3">
        <v>21</v>
      </c>
      <c r="CC3" s="22">
        <f>CB3-CA3</f>
        <v>0.92999999999999972</v>
      </c>
      <c r="CD3" s="23">
        <f>2^CC3</f>
        <v>1.9052759960878742</v>
      </c>
      <c r="CG3" t="s">
        <v>38</v>
      </c>
      <c r="CH3">
        <v>20.56</v>
      </c>
      <c r="CI3">
        <v>21</v>
      </c>
      <c r="CJ3" s="22">
        <f>CI3-CH3</f>
        <v>0.44000000000000128</v>
      </c>
      <c r="CK3" s="23">
        <f>2^CJ3</f>
        <v>1.3566043274476731</v>
      </c>
      <c r="CN3" t="s">
        <v>38</v>
      </c>
      <c r="CO3">
        <v>21.91</v>
      </c>
      <c r="CP3">
        <v>21</v>
      </c>
      <c r="CQ3" s="22">
        <f>CP3-CO3</f>
        <v>-0.91000000000000014</v>
      </c>
      <c r="CR3" s="23">
        <f>2^CQ3</f>
        <v>0.5321850912266799</v>
      </c>
      <c r="CU3" t="s">
        <v>38</v>
      </c>
      <c r="CV3">
        <v>22.09</v>
      </c>
      <c r="CW3">
        <v>21</v>
      </c>
      <c r="CX3" s="22">
        <f>CW3-CV3</f>
        <v>-1.0899999999999999</v>
      </c>
      <c r="CY3" s="23">
        <f>2^CX3</f>
        <v>0.46976137460700595</v>
      </c>
      <c r="DB3" t="s">
        <v>38</v>
      </c>
      <c r="DC3">
        <v>22.93</v>
      </c>
      <c r="DD3">
        <v>21</v>
      </c>
      <c r="DE3" s="22">
        <f>DD3-DC3</f>
        <v>-1.9299999999999997</v>
      </c>
      <c r="DF3" s="23">
        <f>2^DE3</f>
        <v>0.26242917090576684</v>
      </c>
      <c r="DI3" t="s">
        <v>38</v>
      </c>
      <c r="DJ3">
        <v>22.76</v>
      </c>
      <c r="DK3">
        <v>21</v>
      </c>
      <c r="DL3" s="22">
        <f>DK3-DJ3</f>
        <v>-1.7600000000000016</v>
      </c>
      <c r="DM3" s="23">
        <f>2^DL3</f>
        <v>0.2952481653573823</v>
      </c>
    </row>
    <row r="4" spans="1:117" x14ac:dyDescent="0.25">
      <c r="A4" s="5" t="s">
        <v>20</v>
      </c>
      <c r="B4" s="102">
        <f>Z2</f>
        <v>8.7543496100859102</v>
      </c>
      <c r="C4" s="102">
        <f>Z3</f>
        <v>9.000467877510486</v>
      </c>
      <c r="D4" s="102">
        <f>Z4</f>
        <v>9.0630710823663865</v>
      </c>
      <c r="E4" s="24">
        <f>Z5</f>
        <v>8.9392961899875942</v>
      </c>
      <c r="F4" s="24">
        <f>Z6</f>
        <v>0.16319840188419421</v>
      </c>
      <c r="H4" t="s">
        <v>39</v>
      </c>
      <c r="I4">
        <v>16.91</v>
      </c>
      <c r="J4">
        <v>21</v>
      </c>
      <c r="K4" s="22">
        <f>J4-I4</f>
        <v>4.09</v>
      </c>
      <c r="L4" s="23">
        <f>2^K4</f>
        <v>17.029922919253753</v>
      </c>
      <c r="M4" s="23"/>
      <c r="O4" t="s">
        <v>39</v>
      </c>
      <c r="P4">
        <v>17.28</v>
      </c>
      <c r="Q4">
        <v>21</v>
      </c>
      <c r="R4" s="22">
        <f>Q4-P4</f>
        <v>3.7199999999999989</v>
      </c>
      <c r="S4" s="23">
        <f>2^R4</f>
        <v>13.177456276281157</v>
      </c>
      <c r="V4" t="s">
        <v>39</v>
      </c>
      <c r="W4">
        <v>17.82</v>
      </c>
      <c r="X4">
        <v>21</v>
      </c>
      <c r="Y4" s="22">
        <f>X4-W4</f>
        <v>3.1799999999999997</v>
      </c>
      <c r="Z4" s="23">
        <f>2^Y4</f>
        <v>9.0630710823663865</v>
      </c>
      <c r="AC4" t="s">
        <v>39</v>
      </c>
      <c r="AD4">
        <v>17.489999999999998</v>
      </c>
      <c r="AE4">
        <v>21</v>
      </c>
      <c r="AF4" s="22">
        <f>AE4-AD4</f>
        <v>3.5100000000000016</v>
      </c>
      <c r="AG4" s="23">
        <f>2^AF4</f>
        <v>11.392401564776586</v>
      </c>
      <c r="AJ4" t="s">
        <v>39</v>
      </c>
      <c r="AK4">
        <v>17.59</v>
      </c>
      <c r="AL4">
        <v>21</v>
      </c>
      <c r="AM4" s="22">
        <f>AL4-AK4</f>
        <v>3.41</v>
      </c>
      <c r="AN4" s="23">
        <f>2^AM4</f>
        <v>10.629486512772093</v>
      </c>
      <c r="AQ4" t="s">
        <v>39</v>
      </c>
      <c r="AR4">
        <v>18.27</v>
      </c>
      <c r="AS4">
        <v>21</v>
      </c>
      <c r="AT4" s="22">
        <f>AS4-AR4</f>
        <v>2.7300000000000004</v>
      </c>
      <c r="AU4" s="23">
        <f>2^AT4</f>
        <v>6.6345563665155343</v>
      </c>
      <c r="AX4" t="s">
        <v>39</v>
      </c>
      <c r="AY4">
        <v>19.3</v>
      </c>
      <c r="AZ4">
        <v>21</v>
      </c>
      <c r="BA4" s="22">
        <f>AZ4-AY4</f>
        <v>1.6999999999999993</v>
      </c>
      <c r="BB4" s="23">
        <f>2^BA4</f>
        <v>3.2490095854249406</v>
      </c>
      <c r="BE4" t="s">
        <v>39</v>
      </c>
      <c r="BF4">
        <v>19.350000000000001</v>
      </c>
      <c r="BG4">
        <v>21</v>
      </c>
      <c r="BH4" s="22">
        <f>BG4-BF4</f>
        <v>1.6499999999999986</v>
      </c>
      <c r="BI4" s="23">
        <f>2^BH4</f>
        <v>3.138336391587</v>
      </c>
      <c r="BL4" t="s">
        <v>39</v>
      </c>
      <c r="BM4">
        <v>19.77</v>
      </c>
      <c r="BN4">
        <v>21</v>
      </c>
      <c r="BO4" s="22">
        <f>BN4-BM4</f>
        <v>1.2300000000000004</v>
      </c>
      <c r="BP4" s="23">
        <f>2^BO4</f>
        <v>2.3456698984637581</v>
      </c>
      <c r="BS4" t="s">
        <v>39</v>
      </c>
      <c r="BT4">
        <v>20.100000000000001</v>
      </c>
      <c r="BU4">
        <v>21</v>
      </c>
      <c r="BV4" s="22">
        <f>BU4-BT4</f>
        <v>0.89999999999999858</v>
      </c>
      <c r="BW4" s="23">
        <f>2^BV4</f>
        <v>1.8660659830736128</v>
      </c>
      <c r="BZ4" t="s">
        <v>39</v>
      </c>
      <c r="CA4">
        <v>20.05</v>
      </c>
      <c r="CB4">
        <v>21</v>
      </c>
      <c r="CC4" s="22">
        <f>CB4-CA4</f>
        <v>0.94999999999999929</v>
      </c>
      <c r="CD4" s="23">
        <f>2^CC4</f>
        <v>1.9318726578496901</v>
      </c>
      <c r="CG4" t="s">
        <v>39</v>
      </c>
      <c r="CH4">
        <v>20.58</v>
      </c>
      <c r="CI4">
        <v>21</v>
      </c>
      <c r="CJ4" s="22">
        <f>CI4-CH4</f>
        <v>0.42000000000000171</v>
      </c>
      <c r="CK4" s="23">
        <f>2^CJ4</f>
        <v>1.3379275547861136</v>
      </c>
      <c r="CN4" t="s">
        <v>39</v>
      </c>
      <c r="CO4">
        <v>21.86</v>
      </c>
      <c r="CP4">
        <v>21</v>
      </c>
      <c r="CQ4" s="22">
        <f>CP4-CO4</f>
        <v>-0.85999999999999943</v>
      </c>
      <c r="CR4" s="23">
        <f>2^CQ4</f>
        <v>0.55095255793830566</v>
      </c>
      <c r="CU4" t="s">
        <v>39</v>
      </c>
      <c r="CV4">
        <v>22.03</v>
      </c>
      <c r="CW4">
        <v>21</v>
      </c>
      <c r="CX4" s="22">
        <f>CW4-CV4</f>
        <v>-1.0300000000000011</v>
      </c>
      <c r="CY4" s="23">
        <f>2^CX4</f>
        <v>0.48971014879346308</v>
      </c>
      <c r="DB4" t="s">
        <v>39</v>
      </c>
      <c r="DC4">
        <v>22.92</v>
      </c>
      <c r="DD4">
        <v>21</v>
      </c>
      <c r="DE4" s="22">
        <f>DD4-DC4</f>
        <v>-1.9200000000000017</v>
      </c>
      <c r="DF4" s="23">
        <f>2^DE4</f>
        <v>0.26425451014034479</v>
      </c>
      <c r="DI4" t="s">
        <v>39</v>
      </c>
      <c r="DJ4">
        <v>22.74</v>
      </c>
      <c r="DK4">
        <v>21</v>
      </c>
      <c r="DL4" s="22">
        <f>DK4-DJ4</f>
        <v>-1.7399999999999984</v>
      </c>
      <c r="DM4" s="23">
        <f>2^DL4</f>
        <v>0.29936967615473253</v>
      </c>
    </row>
    <row r="5" spans="1:117" x14ac:dyDescent="0.25">
      <c r="A5" s="5" t="s">
        <v>21</v>
      </c>
      <c r="B5" s="102">
        <f>AG2</f>
        <v>12.210073671684469</v>
      </c>
      <c r="C5" s="102">
        <f>AG3</f>
        <v>11.958793989079494</v>
      </c>
      <c r="D5" s="102">
        <f>AG4</f>
        <v>11.392401564776586</v>
      </c>
      <c r="E5" s="24">
        <f>AG5</f>
        <v>11.853756408513517</v>
      </c>
      <c r="F5" s="24">
        <f>AG6</f>
        <v>0.41883360491030319</v>
      </c>
      <c r="K5" t="s">
        <v>82</v>
      </c>
      <c r="L5" s="24">
        <f>AVERAGE(L2:L4)</f>
        <v>18.058151928972123</v>
      </c>
      <c r="M5" s="24"/>
      <c r="R5" t="s">
        <v>82</v>
      </c>
      <c r="S5" s="24">
        <f>AVERAGE(S2:S4)</f>
        <v>13.177667315412243</v>
      </c>
      <c r="Y5" t="s">
        <v>82</v>
      </c>
      <c r="Z5" s="24">
        <f>AVERAGE(Z2:Z4)</f>
        <v>8.9392961899875942</v>
      </c>
      <c r="AF5" t="s">
        <v>82</v>
      </c>
      <c r="AG5" s="24">
        <f>AVERAGE(AG2:AG4)</f>
        <v>11.853756408513517</v>
      </c>
      <c r="AM5" t="s">
        <v>82</v>
      </c>
      <c r="AN5" s="24">
        <f>AVERAGE(AN2:AN4)</f>
        <v>10.069336252726801</v>
      </c>
      <c r="AT5" t="s">
        <v>82</v>
      </c>
      <c r="AU5" s="24">
        <f>AVERAGE(AU2:AU4)</f>
        <v>6.281543346066667</v>
      </c>
      <c r="BA5" t="s">
        <v>82</v>
      </c>
      <c r="BB5" s="24">
        <f>AVERAGE(BB2:BB4)</f>
        <v>3.2340995604027896</v>
      </c>
      <c r="BH5" t="s">
        <v>82</v>
      </c>
      <c r="BI5" s="24">
        <f>AVERAGE(BI2:BI4)</f>
        <v>3.0603779651403755</v>
      </c>
      <c r="BO5" t="s">
        <v>82</v>
      </c>
      <c r="BP5" s="24">
        <f>AVERAGE(BP2:BP4)</f>
        <v>2.463817416968503</v>
      </c>
      <c r="BV5" t="s">
        <v>82</v>
      </c>
      <c r="BW5" s="24">
        <f>AVERAGE(BW2:BW4)</f>
        <v>1.9699460333099019</v>
      </c>
      <c r="CC5" t="s">
        <v>82</v>
      </c>
      <c r="CD5" s="24">
        <f>AVERAGE(CD2:CD4)</f>
        <v>1.9457162179791883</v>
      </c>
      <c r="CJ5" t="s">
        <v>82</v>
      </c>
      <c r="CK5" s="24">
        <f>AVERAGE(CK2:CK4)</f>
        <v>1.3410725654434328</v>
      </c>
      <c r="CQ5" t="s">
        <v>82</v>
      </c>
      <c r="CR5" s="24">
        <f>AVERAGE(CR2:CR4)</f>
        <v>0.54091725580573302</v>
      </c>
      <c r="CX5" t="s">
        <v>82</v>
      </c>
      <c r="CY5" s="24">
        <f>AVERAGE(CY2:CY4)</f>
        <v>0.48649050780015629</v>
      </c>
      <c r="DE5" t="s">
        <v>82</v>
      </c>
      <c r="DF5" s="24">
        <f>AVERAGE(DF2:DF4)</f>
        <v>0.26738665333842149</v>
      </c>
      <c r="DL5" t="s">
        <v>82</v>
      </c>
      <c r="DM5" s="24">
        <f>AVERAGE(DM2:DM4)</f>
        <v>0.2803920058784849</v>
      </c>
    </row>
    <row r="6" spans="1:117" x14ac:dyDescent="0.25">
      <c r="A6" s="5" t="s">
        <v>23</v>
      </c>
      <c r="B6" s="102">
        <f>AN2</f>
        <v>11.004334545117956</v>
      </c>
      <c r="C6" s="102">
        <f>AN3</f>
        <v>8.5741877002903522</v>
      </c>
      <c r="D6" s="102">
        <f>AN4</f>
        <v>10.629486512772093</v>
      </c>
      <c r="E6" s="24">
        <f>AN5</f>
        <v>10.069336252726801</v>
      </c>
      <c r="F6" s="24">
        <f>AN6</f>
        <v>1.3083308668788662</v>
      </c>
      <c r="K6" t="s">
        <v>83</v>
      </c>
      <c r="L6" s="24">
        <f>STDEV(L2:L4)</f>
        <v>0.91116737426243299</v>
      </c>
      <c r="M6" s="24"/>
      <c r="R6" t="s">
        <v>83</v>
      </c>
      <c r="S6" s="24">
        <f>STDEV(S2:S4)</f>
        <v>9.1340080903840298E-2</v>
      </c>
      <c r="Y6" t="s">
        <v>83</v>
      </c>
      <c r="Z6" s="24">
        <f>STDEV(Z2:Z4)</f>
        <v>0.16319840188419421</v>
      </c>
      <c r="AF6" t="s">
        <v>83</v>
      </c>
      <c r="AG6" s="24">
        <f>STDEV(AG2:AG4)</f>
        <v>0.41883360491030319</v>
      </c>
      <c r="AM6" t="s">
        <v>83</v>
      </c>
      <c r="AN6" s="24">
        <f>STDEV(AN2:AN4)</f>
        <v>1.3083308668788662</v>
      </c>
      <c r="AT6" t="s">
        <v>83</v>
      </c>
      <c r="AU6" s="24">
        <f>STDEV(AU2:AU4)</f>
        <v>0.30571824357539434</v>
      </c>
      <c r="BA6" t="s">
        <v>83</v>
      </c>
      <c r="BB6" s="24">
        <f>STDEV(BB2:BB4)</f>
        <v>2.5824920880488801E-2</v>
      </c>
      <c r="BH6" t="s">
        <v>83</v>
      </c>
      <c r="BI6" s="24">
        <f>STDEV(BI2:BI4)</f>
        <v>8.5433180492786948E-2</v>
      </c>
      <c r="BO6" t="s">
        <v>83</v>
      </c>
      <c r="BP6" s="24">
        <f>STDEV(BP2:BP4)</f>
        <v>0.10562738333603609</v>
      </c>
      <c r="BV6" t="s">
        <v>83</v>
      </c>
      <c r="BW6" s="24">
        <f>STDEV(BW2:BW4)</f>
        <v>0.10985458144636689</v>
      </c>
      <c r="CC6" t="s">
        <v>83</v>
      </c>
      <c r="CD6" s="24">
        <f>STDEV(CD2:CD4)</f>
        <v>4.8855832272926995E-2</v>
      </c>
      <c r="CJ6" t="s">
        <v>83</v>
      </c>
      <c r="CK6" s="24">
        <f>STDEV(CK2:CK4)</f>
        <v>1.4222488036934109E-2</v>
      </c>
      <c r="CQ6" t="s">
        <v>83</v>
      </c>
      <c r="CR6" s="24">
        <f>STDEV(CR2:CR4)</f>
        <v>9.4513531997032097E-3</v>
      </c>
      <c r="CX6" t="s">
        <v>83</v>
      </c>
      <c r="CY6" s="24">
        <f>STDEV(CY2:CY4)</f>
        <v>1.5374270145564374E-2</v>
      </c>
      <c r="DE6" t="s">
        <v>83</v>
      </c>
      <c r="DF6" s="24">
        <f>STDEV(DF2:DF4)</f>
        <v>7.0650193180458844E-3</v>
      </c>
      <c r="DL6" t="s">
        <v>83</v>
      </c>
      <c r="DM6" s="24">
        <f>STDEV(DM2:DM4)</f>
        <v>2.9373333820631769E-2</v>
      </c>
    </row>
    <row r="7" spans="1:117" x14ac:dyDescent="0.25">
      <c r="A7" s="5" t="s">
        <v>22</v>
      </c>
      <c r="B7" s="102">
        <f>AU2</f>
        <v>6.1050368358422338</v>
      </c>
      <c r="C7" s="102">
        <f>AU3</f>
        <v>6.1050368358422338</v>
      </c>
      <c r="D7" s="102">
        <f>AU4</f>
        <v>6.6345563665155343</v>
      </c>
      <c r="E7" s="24">
        <f>AU5</f>
        <v>6.281543346066667</v>
      </c>
      <c r="F7" s="24">
        <f>AU6</f>
        <v>0.30571824357539434</v>
      </c>
    </row>
    <row r="8" spans="1:117" x14ac:dyDescent="0.25">
      <c r="A8" s="5" t="s">
        <v>29</v>
      </c>
      <c r="B8" s="102">
        <f>BB2</f>
        <v>3.2490095854249406</v>
      </c>
      <c r="C8" s="102">
        <f>BB3</f>
        <v>3.2042795103584876</v>
      </c>
      <c r="D8" s="102">
        <f>BB4</f>
        <v>3.2490095854249406</v>
      </c>
      <c r="E8" s="24">
        <f>BB5</f>
        <v>3.2340995604027896</v>
      </c>
      <c r="F8" s="24">
        <f>BB6</f>
        <v>2.5824920880488801E-2</v>
      </c>
    </row>
    <row r="9" spans="1:117" x14ac:dyDescent="0.25">
      <c r="A9" s="5" t="s">
        <v>28</v>
      </c>
      <c r="B9" s="102">
        <f>BI2</f>
        <v>2.9690471412580988</v>
      </c>
      <c r="C9" s="102">
        <f>BI3</f>
        <v>3.073750362576027</v>
      </c>
      <c r="D9" s="102">
        <f>BI4</f>
        <v>3.138336391587</v>
      </c>
      <c r="E9" s="24">
        <f>BI5</f>
        <v>3.0603779651403755</v>
      </c>
      <c r="F9" s="24">
        <f>BI6</f>
        <v>8.5433180492786948E-2</v>
      </c>
    </row>
    <row r="10" spans="1:117" x14ac:dyDescent="0.25">
      <c r="A10" s="5" t="s">
        <v>24</v>
      </c>
      <c r="B10" s="102">
        <f>BP2</f>
        <v>2.4966610978032242</v>
      </c>
      <c r="C10" s="102">
        <f>BP3</f>
        <v>2.5491212546385267</v>
      </c>
      <c r="D10" s="102">
        <f>BP4</f>
        <v>2.3456698984637581</v>
      </c>
      <c r="E10" s="24">
        <f>BP5</f>
        <v>2.463817416968503</v>
      </c>
      <c r="F10" s="24">
        <f>BP6</f>
        <v>0.10562738333603609</v>
      </c>
    </row>
    <row r="11" spans="1:117" x14ac:dyDescent="0.25">
      <c r="A11" s="5" t="s">
        <v>32</v>
      </c>
      <c r="B11" s="102">
        <f>BW2</f>
        <v>1.9588405951738521</v>
      </c>
      <c r="C11" s="102">
        <f>BW3</f>
        <v>2.0849315216822411</v>
      </c>
      <c r="D11" s="102">
        <f>BW4</f>
        <v>1.8660659830736128</v>
      </c>
      <c r="E11" s="24">
        <f>BW5</f>
        <v>1.9699460333099019</v>
      </c>
      <c r="F11">
        <v>0.10985458144636689</v>
      </c>
    </row>
    <row r="12" spans="1:117" x14ac:dyDescent="0.25">
      <c r="A12" s="5" t="s">
        <v>27</v>
      </c>
      <c r="B12" s="102">
        <f>CD2</f>
        <v>2</v>
      </c>
      <c r="C12" s="102">
        <f>CD3</f>
        <v>1.9052759960878742</v>
      </c>
      <c r="D12" s="102">
        <f>CD4</f>
        <v>1.9318726578496901</v>
      </c>
      <c r="E12">
        <v>1.9457162179791883</v>
      </c>
      <c r="F12" s="24">
        <f>BW6</f>
        <v>0.10985458144636689</v>
      </c>
    </row>
    <row r="13" spans="1:117" x14ac:dyDescent="0.25">
      <c r="A13" s="5" t="s">
        <v>76</v>
      </c>
      <c r="B13" s="102">
        <f>CK2</f>
        <v>1.3286858140965117</v>
      </c>
      <c r="C13" s="102">
        <f>CK3</f>
        <v>1.3566043274476731</v>
      </c>
      <c r="D13" s="102">
        <f>CK4</f>
        <v>1.3379275547861136</v>
      </c>
      <c r="E13" s="24">
        <f>CK5</f>
        <v>1.3410725654434328</v>
      </c>
      <c r="F13" s="24">
        <f>CK6</f>
        <v>1.4222488036934109E-2</v>
      </c>
    </row>
    <row r="14" spans="1:117" x14ac:dyDescent="0.25">
      <c r="A14" s="5" t="s">
        <v>31</v>
      </c>
      <c r="B14" s="102">
        <f>CR2</f>
        <v>0.53961411825221339</v>
      </c>
      <c r="C14" s="102">
        <f>CR3</f>
        <v>0.5321850912266799</v>
      </c>
      <c r="D14" s="102">
        <f>CR4</f>
        <v>0.55095255793830566</v>
      </c>
      <c r="E14" s="24">
        <f>CR5</f>
        <v>0.54091725580573302</v>
      </c>
      <c r="F14" s="24">
        <f>CR6</f>
        <v>9.4513531997032097E-3</v>
      </c>
    </row>
    <row r="15" spans="1:117" x14ac:dyDescent="0.25">
      <c r="A15" s="5" t="s">
        <v>25</v>
      </c>
      <c r="B15" s="102">
        <f>CY2</f>
        <v>0.5</v>
      </c>
      <c r="C15" s="102">
        <f>CY3</f>
        <v>0.46976137460700595</v>
      </c>
      <c r="D15" s="102">
        <f>CY4</f>
        <v>0.48971014879346308</v>
      </c>
      <c r="E15" s="24">
        <f>CY5</f>
        <v>0.48649050780015629</v>
      </c>
      <c r="F15" s="24">
        <f>CY6</f>
        <v>1.5374270145564374E-2</v>
      </c>
    </row>
    <row r="16" spans="1:117" x14ac:dyDescent="0.25">
      <c r="A16" s="5" t="s">
        <v>30</v>
      </c>
      <c r="B16" s="102">
        <f>DF2</f>
        <v>0.27547627896915283</v>
      </c>
      <c r="C16" s="102">
        <f>DF3</f>
        <v>0.26242917090576684</v>
      </c>
      <c r="D16" s="102">
        <f>DF4</f>
        <v>0.26425451014034479</v>
      </c>
      <c r="E16" s="24">
        <f>DF5</f>
        <v>0.26738665333842149</v>
      </c>
      <c r="F16" s="24">
        <f>DF6</f>
        <v>7.0650193180458844E-3</v>
      </c>
    </row>
    <row r="17" spans="1:6" x14ac:dyDescent="0.25">
      <c r="A17" s="5" t="s">
        <v>25</v>
      </c>
      <c r="B17" s="102">
        <f>DM2</f>
        <v>0.24655817612333991</v>
      </c>
      <c r="C17" s="102">
        <f>DM3</f>
        <v>0.2952481653573823</v>
      </c>
      <c r="D17" s="102">
        <f>DM4</f>
        <v>0.29936967615473253</v>
      </c>
      <c r="E17" s="24">
        <f>DM5</f>
        <v>0.2803920058784849</v>
      </c>
      <c r="F17" s="24">
        <f>DM6</f>
        <v>2.9373333820631769E-2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1B9B7-02AF-4776-96E4-C1C30F8584A0}">
  <dimension ref="A1:I99"/>
  <sheetViews>
    <sheetView workbookViewId="0">
      <selection activeCell="B2" sqref="B2"/>
    </sheetView>
  </sheetViews>
  <sheetFormatPr defaultRowHeight="15" x14ac:dyDescent="0.25"/>
  <cols>
    <col min="1" max="1" width="15.7109375" customWidth="1"/>
    <col min="7" max="7" width="14" customWidth="1"/>
  </cols>
  <sheetData>
    <row r="1" spans="1:9" x14ac:dyDescent="0.25">
      <c r="A1" s="25" t="s">
        <v>84</v>
      </c>
      <c r="B1" s="1" t="s">
        <v>34</v>
      </c>
      <c r="C1" s="3" t="s">
        <v>225</v>
      </c>
      <c r="D1" s="1"/>
      <c r="G1" s="25" t="s">
        <v>84</v>
      </c>
      <c r="H1" s="1" t="s">
        <v>34</v>
      </c>
      <c r="I1" s="3" t="s">
        <v>225</v>
      </c>
    </row>
    <row r="2" spans="1:9" x14ac:dyDescent="0.25">
      <c r="A2" s="1" t="s">
        <v>85</v>
      </c>
      <c r="B2" t="s">
        <v>86</v>
      </c>
      <c r="C2">
        <v>51934.68795</v>
      </c>
      <c r="G2" s="1" t="s">
        <v>181</v>
      </c>
      <c r="H2" t="s">
        <v>182</v>
      </c>
      <c r="I2">
        <v>21907.31554</v>
      </c>
    </row>
    <row r="3" spans="1:9" x14ac:dyDescent="0.25">
      <c r="B3" t="s">
        <v>87</v>
      </c>
      <c r="C3">
        <v>38240.254560000001</v>
      </c>
      <c r="H3" t="s">
        <v>183</v>
      </c>
      <c r="I3">
        <v>60787.918180000001</v>
      </c>
    </row>
    <row r="4" spans="1:9" x14ac:dyDescent="0.25">
      <c r="B4" t="s">
        <v>88</v>
      </c>
      <c r="C4">
        <v>40987.498780000002</v>
      </c>
      <c r="H4" t="s">
        <v>184</v>
      </c>
      <c r="I4">
        <v>47276.119189999998</v>
      </c>
    </row>
    <row r="5" spans="1:9" x14ac:dyDescent="0.25">
      <c r="B5" t="s">
        <v>89</v>
      </c>
      <c r="C5">
        <v>33943.738069999999</v>
      </c>
      <c r="H5" t="s">
        <v>185</v>
      </c>
      <c r="I5">
        <v>71918.374670000005</v>
      </c>
    </row>
    <row r="6" spans="1:9" x14ac:dyDescent="0.25">
      <c r="B6" t="s">
        <v>90</v>
      </c>
      <c r="C6">
        <v>39495.193420000003</v>
      </c>
      <c r="H6" t="s">
        <v>186</v>
      </c>
      <c r="I6">
        <v>33413.922899999998</v>
      </c>
    </row>
    <row r="7" spans="1:9" x14ac:dyDescent="0.25">
      <c r="B7" t="s">
        <v>91</v>
      </c>
      <c r="C7">
        <v>44860.683749999997</v>
      </c>
      <c r="H7" t="s">
        <v>187</v>
      </c>
      <c r="I7">
        <v>3784.5649159999998</v>
      </c>
    </row>
    <row r="8" spans="1:9" x14ac:dyDescent="0.25">
      <c r="B8" t="s">
        <v>92</v>
      </c>
      <c r="C8">
        <v>147614.0606</v>
      </c>
      <c r="H8" t="s">
        <v>188</v>
      </c>
      <c r="I8">
        <v>8513.2997410000007</v>
      </c>
    </row>
    <row r="9" spans="1:9" x14ac:dyDescent="0.25">
      <c r="B9" t="s">
        <v>93</v>
      </c>
      <c r="C9">
        <v>51906.79365</v>
      </c>
      <c r="H9" t="s">
        <v>189</v>
      </c>
      <c r="I9">
        <v>1906.7442659999999</v>
      </c>
    </row>
    <row r="10" spans="1:9" x14ac:dyDescent="0.25">
      <c r="B10" t="s">
        <v>94</v>
      </c>
      <c r="C10">
        <v>9656.4940069999993</v>
      </c>
      <c r="H10" t="s">
        <v>190</v>
      </c>
      <c r="I10">
        <v>16165.530940000001</v>
      </c>
    </row>
    <row r="11" spans="1:9" x14ac:dyDescent="0.25">
      <c r="B11" t="s">
        <v>95</v>
      </c>
      <c r="C11">
        <v>11618.156660000001</v>
      </c>
      <c r="H11" t="s">
        <v>191</v>
      </c>
      <c r="I11">
        <v>8746.8613829999995</v>
      </c>
    </row>
    <row r="12" spans="1:9" x14ac:dyDescent="0.25">
      <c r="B12" t="s">
        <v>96</v>
      </c>
      <c r="C12">
        <v>19342.25345</v>
      </c>
      <c r="H12" t="s">
        <v>192</v>
      </c>
      <c r="I12">
        <v>37166.680319999999</v>
      </c>
    </row>
    <row r="13" spans="1:9" x14ac:dyDescent="0.25">
      <c r="B13" t="s">
        <v>97</v>
      </c>
      <c r="C13">
        <v>16238.14098</v>
      </c>
      <c r="H13" t="s">
        <v>193</v>
      </c>
      <c r="I13">
        <v>25641.12573</v>
      </c>
    </row>
    <row r="14" spans="1:9" x14ac:dyDescent="0.25">
      <c r="B14" t="s">
        <v>98</v>
      </c>
      <c r="C14">
        <v>11083.4943</v>
      </c>
      <c r="H14" t="s">
        <v>194</v>
      </c>
      <c r="I14">
        <v>4327.4449759999998</v>
      </c>
    </row>
    <row r="15" spans="1:9" x14ac:dyDescent="0.25">
      <c r="B15" t="s">
        <v>99</v>
      </c>
      <c r="C15">
        <v>14153.672839999999</v>
      </c>
      <c r="H15" t="s">
        <v>195</v>
      </c>
      <c r="I15">
        <v>79127.664820000005</v>
      </c>
    </row>
    <row r="16" spans="1:9" x14ac:dyDescent="0.25">
      <c r="B16" t="s">
        <v>100</v>
      </c>
      <c r="C16">
        <v>10315.000899999999</v>
      </c>
      <c r="H16" t="s">
        <v>196</v>
      </c>
      <c r="I16">
        <v>66830.650580000001</v>
      </c>
    </row>
    <row r="17" spans="2:9" x14ac:dyDescent="0.25">
      <c r="B17" t="s">
        <v>101</v>
      </c>
      <c r="C17">
        <v>9580.9208589999998</v>
      </c>
      <c r="H17" t="s">
        <v>197</v>
      </c>
      <c r="I17">
        <v>54686.049229999997</v>
      </c>
    </row>
    <row r="18" spans="2:9" x14ac:dyDescent="0.25">
      <c r="B18" t="s">
        <v>102</v>
      </c>
      <c r="C18">
        <v>47327.85959</v>
      </c>
      <c r="H18" t="s">
        <v>198</v>
      </c>
      <c r="I18">
        <v>75288.2209</v>
      </c>
    </row>
    <row r="19" spans="2:9" x14ac:dyDescent="0.25">
      <c r="B19" t="s">
        <v>103</v>
      </c>
      <c r="C19">
        <v>40471.432410000001</v>
      </c>
      <c r="H19" t="s">
        <v>199</v>
      </c>
      <c r="I19">
        <v>56340.788339999999</v>
      </c>
    </row>
    <row r="20" spans="2:9" x14ac:dyDescent="0.25">
      <c r="B20" t="s">
        <v>104</v>
      </c>
      <c r="C20">
        <v>38693.964310000003</v>
      </c>
      <c r="H20" t="s">
        <v>200</v>
      </c>
      <c r="I20">
        <v>53141.10181</v>
      </c>
    </row>
    <row r="21" spans="2:9" x14ac:dyDescent="0.25">
      <c r="B21" t="s">
        <v>105</v>
      </c>
      <c r="C21">
        <v>12857.17231</v>
      </c>
      <c r="H21" t="s">
        <v>201</v>
      </c>
      <c r="I21">
        <v>66096.533729999996</v>
      </c>
    </row>
    <row r="22" spans="2:9" x14ac:dyDescent="0.25">
      <c r="B22" t="s">
        <v>106</v>
      </c>
      <c r="C22">
        <v>29405.772830000002</v>
      </c>
      <c r="H22" t="s">
        <v>202</v>
      </c>
      <c r="I22">
        <v>86038.370569999999</v>
      </c>
    </row>
    <row r="23" spans="2:9" x14ac:dyDescent="0.25">
      <c r="B23" t="s">
        <v>107</v>
      </c>
      <c r="C23">
        <v>36033.850619999997</v>
      </c>
      <c r="H23" t="s">
        <v>203</v>
      </c>
      <c r="I23">
        <v>89404.809989999994</v>
      </c>
    </row>
    <row r="24" spans="2:9" x14ac:dyDescent="0.25">
      <c r="B24" t="s">
        <v>108</v>
      </c>
      <c r="C24">
        <v>25090.493989999999</v>
      </c>
      <c r="H24" t="s">
        <v>204</v>
      </c>
      <c r="I24">
        <v>37777.786610000003</v>
      </c>
    </row>
    <row r="25" spans="2:9" x14ac:dyDescent="0.25">
      <c r="B25" t="s">
        <v>109</v>
      </c>
      <c r="C25">
        <v>14548.13078</v>
      </c>
      <c r="H25" t="s">
        <v>205</v>
      </c>
      <c r="I25">
        <v>10665.282740000001</v>
      </c>
    </row>
    <row r="26" spans="2:9" x14ac:dyDescent="0.25">
      <c r="B26" t="s">
        <v>110</v>
      </c>
      <c r="C26">
        <v>21430.960350000001</v>
      </c>
      <c r="H26" t="s">
        <v>206</v>
      </c>
      <c r="I26">
        <v>68743.485390000002</v>
      </c>
    </row>
    <row r="27" spans="2:9" x14ac:dyDescent="0.25">
      <c r="B27" t="s">
        <v>111</v>
      </c>
      <c r="C27">
        <v>30776.78168</v>
      </c>
      <c r="H27" t="s">
        <v>207</v>
      </c>
      <c r="I27">
        <v>62261.489699999998</v>
      </c>
    </row>
    <row r="28" spans="2:9" x14ac:dyDescent="0.25">
      <c r="B28" t="s">
        <v>112</v>
      </c>
      <c r="C28">
        <v>17125.15797</v>
      </c>
      <c r="H28" t="s">
        <v>208</v>
      </c>
      <c r="I28">
        <v>94335.495339999994</v>
      </c>
    </row>
    <row r="29" spans="2:9" x14ac:dyDescent="0.25">
      <c r="B29" t="s">
        <v>113</v>
      </c>
      <c r="C29">
        <v>5055.7046090000003</v>
      </c>
      <c r="H29" t="s">
        <v>209</v>
      </c>
      <c r="I29">
        <v>11413.83179</v>
      </c>
    </row>
    <row r="30" spans="2:9" x14ac:dyDescent="0.25">
      <c r="B30" t="s">
        <v>114</v>
      </c>
      <c r="C30">
        <v>14731.430619999999</v>
      </c>
      <c r="H30" t="s">
        <v>210</v>
      </c>
      <c r="I30">
        <v>14460.82379</v>
      </c>
    </row>
    <row r="31" spans="2:9" x14ac:dyDescent="0.25">
      <c r="B31" t="s">
        <v>115</v>
      </c>
      <c r="C31">
        <v>11891.15271</v>
      </c>
      <c r="H31" t="s">
        <v>211</v>
      </c>
      <c r="I31">
        <v>15791.766100000001</v>
      </c>
    </row>
    <row r="32" spans="2:9" x14ac:dyDescent="0.25">
      <c r="B32" t="s">
        <v>116</v>
      </c>
      <c r="C32">
        <v>5067.7441289999997</v>
      </c>
      <c r="H32" t="s">
        <v>212</v>
      </c>
      <c r="I32">
        <v>14482.683129999999</v>
      </c>
    </row>
    <row r="33" spans="2:9" x14ac:dyDescent="0.25">
      <c r="B33" t="s">
        <v>117</v>
      </c>
      <c r="C33">
        <v>11541.04536</v>
      </c>
      <c r="H33" t="s">
        <v>213</v>
      </c>
      <c r="I33">
        <v>6856.8247090000004</v>
      </c>
    </row>
    <row r="34" spans="2:9" ht="15.75" x14ac:dyDescent="0.25">
      <c r="B34" t="s">
        <v>118</v>
      </c>
      <c r="C34">
        <v>12406.36917</v>
      </c>
      <c r="H34" s="26" t="s">
        <v>82</v>
      </c>
      <c r="I34" s="26">
        <f>AVERAGE(I2:I33)</f>
        <v>40790.611313156245</v>
      </c>
    </row>
    <row r="35" spans="2:9" ht="15.75" x14ac:dyDescent="0.25">
      <c r="B35" t="s">
        <v>119</v>
      </c>
      <c r="C35">
        <v>11383.011549999999</v>
      </c>
      <c r="H35" s="26" t="s">
        <v>1</v>
      </c>
      <c r="I35" s="26">
        <f>STDEV(I2:I33)</f>
        <v>29500.005096687612</v>
      </c>
    </row>
    <row r="36" spans="2:9" ht="15.75" x14ac:dyDescent="0.25">
      <c r="B36" t="s">
        <v>120</v>
      </c>
      <c r="C36">
        <v>19032.189249999999</v>
      </c>
      <c r="H36" s="26" t="s">
        <v>15</v>
      </c>
      <c r="I36" s="26">
        <f>I35/(SQRT(32))</f>
        <v>5214.9134122263804</v>
      </c>
    </row>
    <row r="37" spans="2:9" ht="15.75" x14ac:dyDescent="0.25">
      <c r="B37" t="s">
        <v>121</v>
      </c>
      <c r="C37">
        <v>173360.8045</v>
      </c>
      <c r="H37" s="26"/>
      <c r="I37" s="26"/>
    </row>
    <row r="38" spans="2:9" x14ac:dyDescent="0.25">
      <c r="B38" t="s">
        <v>122</v>
      </c>
      <c r="C38">
        <v>221408.13699999999</v>
      </c>
    </row>
    <row r="39" spans="2:9" x14ac:dyDescent="0.25">
      <c r="B39" t="s">
        <v>123</v>
      </c>
      <c r="C39">
        <v>109411.2246</v>
      </c>
    </row>
    <row r="40" spans="2:9" x14ac:dyDescent="0.25">
      <c r="B40" t="s">
        <v>124</v>
      </c>
      <c r="C40">
        <v>110372.9279</v>
      </c>
    </row>
    <row r="41" spans="2:9" x14ac:dyDescent="0.25">
      <c r="B41" t="s">
        <v>125</v>
      </c>
      <c r="C41">
        <v>103364.7248</v>
      </c>
    </row>
    <row r="42" spans="2:9" x14ac:dyDescent="0.25">
      <c r="B42" t="s">
        <v>126</v>
      </c>
      <c r="C42">
        <v>85266.917509999999</v>
      </c>
    </row>
    <row r="43" spans="2:9" x14ac:dyDescent="0.25">
      <c r="B43" t="s">
        <v>127</v>
      </c>
      <c r="C43">
        <v>89234.963440000007</v>
      </c>
    </row>
    <row r="44" spans="2:9" x14ac:dyDescent="0.25">
      <c r="B44" t="s">
        <v>128</v>
      </c>
      <c r="C44">
        <v>44651.155839999999</v>
      </c>
    </row>
    <row r="45" spans="2:9" x14ac:dyDescent="0.25">
      <c r="B45" t="s">
        <v>129</v>
      </c>
      <c r="C45">
        <v>84538.342699999994</v>
      </c>
    </row>
    <row r="46" spans="2:9" x14ac:dyDescent="0.25">
      <c r="B46" t="s">
        <v>130</v>
      </c>
      <c r="C46">
        <v>49924.062610000001</v>
      </c>
    </row>
    <row r="47" spans="2:9" x14ac:dyDescent="0.25">
      <c r="B47" t="s">
        <v>131</v>
      </c>
      <c r="C47">
        <v>69698.940489999994</v>
      </c>
    </row>
    <row r="48" spans="2:9" x14ac:dyDescent="0.25">
      <c r="B48" t="s">
        <v>132</v>
      </c>
      <c r="C48">
        <v>138023.32500000001</v>
      </c>
    </row>
    <row r="49" spans="2:3" x14ac:dyDescent="0.25">
      <c r="B49" t="s">
        <v>133</v>
      </c>
      <c r="C49">
        <v>97850.658989999996</v>
      </c>
    </row>
    <row r="50" spans="2:3" x14ac:dyDescent="0.25">
      <c r="B50" t="s">
        <v>134</v>
      </c>
      <c r="C50">
        <v>89325.745129999996</v>
      </c>
    </row>
    <row r="51" spans="2:3" x14ac:dyDescent="0.25">
      <c r="B51" t="s">
        <v>135</v>
      </c>
      <c r="C51">
        <v>113263.88959999999</v>
      </c>
    </row>
    <row r="52" spans="2:3" x14ac:dyDescent="0.25">
      <c r="B52" t="s">
        <v>136</v>
      </c>
      <c r="C52">
        <v>171472.633</v>
      </c>
    </row>
    <row r="53" spans="2:3" x14ac:dyDescent="0.25">
      <c r="B53" t="s">
        <v>137</v>
      </c>
      <c r="C53">
        <v>36662.038860000001</v>
      </c>
    </row>
    <row r="54" spans="2:3" x14ac:dyDescent="0.25">
      <c r="B54" t="s">
        <v>138</v>
      </c>
      <c r="C54">
        <v>82129.095199999996</v>
      </c>
    </row>
    <row r="55" spans="2:3" x14ac:dyDescent="0.25">
      <c r="B55" t="s">
        <v>139</v>
      </c>
      <c r="C55">
        <v>170352.78460000001</v>
      </c>
    </row>
    <row r="56" spans="2:3" x14ac:dyDescent="0.25">
      <c r="B56" t="s">
        <v>140</v>
      </c>
      <c r="C56">
        <v>89232.776379999996</v>
      </c>
    </row>
    <row r="57" spans="2:3" x14ac:dyDescent="0.25">
      <c r="B57" t="s">
        <v>141</v>
      </c>
      <c r="C57">
        <v>94485.005489999996</v>
      </c>
    </row>
    <row r="58" spans="2:3" x14ac:dyDescent="0.25">
      <c r="B58" t="s">
        <v>142</v>
      </c>
      <c r="C58">
        <v>89011.090049999999</v>
      </c>
    </row>
    <row r="59" spans="2:3" x14ac:dyDescent="0.25">
      <c r="B59" t="s">
        <v>143</v>
      </c>
      <c r="C59">
        <v>66204.875530000005</v>
      </c>
    </row>
    <row r="60" spans="2:3" x14ac:dyDescent="0.25">
      <c r="B60" t="s">
        <v>144</v>
      </c>
      <c r="C60">
        <v>99060.022010000001</v>
      </c>
    </row>
    <row r="61" spans="2:3" x14ac:dyDescent="0.25">
      <c r="B61" t="s">
        <v>145</v>
      </c>
      <c r="C61">
        <v>120672.01459999999</v>
      </c>
    </row>
    <row r="62" spans="2:3" x14ac:dyDescent="0.25">
      <c r="B62" t="s">
        <v>146</v>
      </c>
      <c r="C62">
        <v>103123.9267</v>
      </c>
    </row>
    <row r="63" spans="2:3" x14ac:dyDescent="0.25">
      <c r="B63" t="s">
        <v>147</v>
      </c>
      <c r="C63">
        <v>70805.713130000004</v>
      </c>
    </row>
    <row r="64" spans="2:3" x14ac:dyDescent="0.25">
      <c r="B64" t="s">
        <v>148</v>
      </c>
      <c r="C64">
        <v>35499.977099999996</v>
      </c>
    </row>
    <row r="65" spans="2:3" x14ac:dyDescent="0.25">
      <c r="B65" t="s">
        <v>149</v>
      </c>
      <c r="C65">
        <v>92243.546839999995</v>
      </c>
    </row>
    <row r="66" spans="2:3" x14ac:dyDescent="0.25">
      <c r="B66" t="s">
        <v>150</v>
      </c>
      <c r="C66">
        <v>73550.016269999993</v>
      </c>
    </row>
    <row r="67" spans="2:3" x14ac:dyDescent="0.25">
      <c r="B67" t="s">
        <v>151</v>
      </c>
      <c r="C67">
        <v>75596.169590000005</v>
      </c>
    </row>
    <row r="68" spans="2:3" x14ac:dyDescent="0.25">
      <c r="B68" t="s">
        <v>152</v>
      </c>
      <c r="C68">
        <v>119464.9017</v>
      </c>
    </row>
    <row r="69" spans="2:3" x14ac:dyDescent="0.25">
      <c r="B69" t="s">
        <v>153</v>
      </c>
      <c r="C69">
        <v>84869.495190000001</v>
      </c>
    </row>
    <row r="70" spans="2:3" x14ac:dyDescent="0.25">
      <c r="B70" t="s">
        <v>154</v>
      </c>
      <c r="C70">
        <v>59988.845800000003</v>
      </c>
    </row>
    <row r="71" spans="2:3" x14ac:dyDescent="0.25">
      <c r="B71" t="s">
        <v>155</v>
      </c>
      <c r="C71">
        <v>78880.138770000005</v>
      </c>
    </row>
    <row r="72" spans="2:3" x14ac:dyDescent="0.25">
      <c r="B72" t="s">
        <v>156</v>
      </c>
      <c r="C72">
        <v>64842.817909999998</v>
      </c>
    </row>
    <row r="73" spans="2:3" x14ac:dyDescent="0.25">
      <c r="B73" t="s">
        <v>157</v>
      </c>
      <c r="C73">
        <v>73172.829790000003</v>
      </c>
    </row>
    <row r="74" spans="2:3" x14ac:dyDescent="0.25">
      <c r="B74" t="s">
        <v>158</v>
      </c>
      <c r="C74">
        <v>78226.473889999994</v>
      </c>
    </row>
    <row r="75" spans="2:3" x14ac:dyDescent="0.25">
      <c r="B75" t="s">
        <v>159</v>
      </c>
      <c r="C75">
        <v>75930.764320000002</v>
      </c>
    </row>
    <row r="76" spans="2:3" x14ac:dyDescent="0.25">
      <c r="B76" t="s">
        <v>160</v>
      </c>
      <c r="C76">
        <v>36416.32965</v>
      </c>
    </row>
    <row r="77" spans="2:3" x14ac:dyDescent="0.25">
      <c r="B77" t="s">
        <v>161</v>
      </c>
      <c r="C77">
        <v>70636.290080000006</v>
      </c>
    </row>
    <row r="78" spans="2:3" x14ac:dyDescent="0.25">
      <c r="B78" t="s">
        <v>162</v>
      </c>
      <c r="C78">
        <v>82745.510649999997</v>
      </c>
    </row>
    <row r="79" spans="2:3" x14ac:dyDescent="0.25">
      <c r="B79" t="s">
        <v>163</v>
      </c>
      <c r="C79">
        <v>147459.73629999999</v>
      </c>
    </row>
    <row r="80" spans="2:3" x14ac:dyDescent="0.25">
      <c r="B80" t="s">
        <v>164</v>
      </c>
      <c r="C80">
        <v>140604.04689999999</v>
      </c>
    </row>
    <row r="81" spans="2:3" x14ac:dyDescent="0.25">
      <c r="B81" t="s">
        <v>165</v>
      </c>
      <c r="C81">
        <v>14968.25526</v>
      </c>
    </row>
    <row r="82" spans="2:3" x14ac:dyDescent="0.25">
      <c r="B82" t="s">
        <v>166</v>
      </c>
      <c r="C82">
        <v>13683.390289999999</v>
      </c>
    </row>
    <row r="83" spans="2:3" x14ac:dyDescent="0.25">
      <c r="B83" t="s">
        <v>167</v>
      </c>
      <c r="C83">
        <v>78602.691600000006</v>
      </c>
    </row>
    <row r="84" spans="2:3" x14ac:dyDescent="0.25">
      <c r="B84" t="s">
        <v>168</v>
      </c>
      <c r="C84">
        <v>48286.149940000003</v>
      </c>
    </row>
    <row r="85" spans="2:3" x14ac:dyDescent="0.25">
      <c r="B85" t="s">
        <v>169</v>
      </c>
      <c r="C85">
        <v>61414.846720000001</v>
      </c>
    </row>
    <row r="86" spans="2:3" x14ac:dyDescent="0.25">
      <c r="B86" t="s">
        <v>170</v>
      </c>
      <c r="C86">
        <v>26386.941299999999</v>
      </c>
    </row>
    <row r="87" spans="2:3" x14ac:dyDescent="0.25">
      <c r="B87" t="s">
        <v>171</v>
      </c>
      <c r="C87">
        <v>30952.371859999999</v>
      </c>
    </row>
    <row r="88" spans="2:3" x14ac:dyDescent="0.25">
      <c r="B88" t="s">
        <v>172</v>
      </c>
      <c r="C88">
        <v>22124.597399999999</v>
      </c>
    </row>
    <row r="89" spans="2:3" x14ac:dyDescent="0.25">
      <c r="B89" t="s">
        <v>173</v>
      </c>
      <c r="C89">
        <v>50770.530299999999</v>
      </c>
    </row>
    <row r="90" spans="2:3" x14ac:dyDescent="0.25">
      <c r="B90" t="s">
        <v>174</v>
      </c>
      <c r="C90">
        <v>23627.329829999999</v>
      </c>
    </row>
    <row r="91" spans="2:3" x14ac:dyDescent="0.25">
      <c r="B91" t="s">
        <v>175</v>
      </c>
      <c r="C91">
        <v>14932.586310000001</v>
      </c>
    </row>
    <row r="92" spans="2:3" x14ac:dyDescent="0.25">
      <c r="B92" t="s">
        <v>176</v>
      </c>
      <c r="C92">
        <v>29333.469789999999</v>
      </c>
    </row>
    <row r="93" spans="2:3" x14ac:dyDescent="0.25">
      <c r="B93" t="s">
        <v>177</v>
      </c>
      <c r="C93">
        <v>54206.748809999997</v>
      </c>
    </row>
    <row r="94" spans="2:3" x14ac:dyDescent="0.25">
      <c r="B94" t="s">
        <v>178</v>
      </c>
      <c r="C94">
        <v>24994.39444</v>
      </c>
    </row>
    <row r="95" spans="2:3" x14ac:dyDescent="0.25">
      <c r="B95" t="s">
        <v>179</v>
      </c>
      <c r="C95">
        <v>18208.42584</v>
      </c>
    </row>
    <row r="96" spans="2:3" x14ac:dyDescent="0.25">
      <c r="B96" t="s">
        <v>180</v>
      </c>
      <c r="C96">
        <v>35712.438929999997</v>
      </c>
    </row>
    <row r="97" spans="2:3" ht="15.75" x14ac:dyDescent="0.25">
      <c r="B97" s="26" t="s">
        <v>82</v>
      </c>
      <c r="C97" s="26">
        <f>AVERAGE(C2:C96)</f>
        <v>59653.496042568397</v>
      </c>
    </row>
    <row r="98" spans="2:3" ht="15.75" x14ac:dyDescent="0.25">
      <c r="B98" s="26" t="s">
        <v>1</v>
      </c>
      <c r="C98" s="26">
        <f>STDEV(C2:C96)</f>
        <v>45328.976842888325</v>
      </c>
    </row>
    <row r="99" spans="2:3" ht="15.75" x14ac:dyDescent="0.25">
      <c r="B99" s="26" t="s">
        <v>15</v>
      </c>
      <c r="C99" s="26">
        <f>C98/(SQRT(95))</f>
        <v>4650.6548962972674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100B-89E6-4477-9A7C-03F127A08A3A}">
  <dimension ref="A1:L99"/>
  <sheetViews>
    <sheetView workbookViewId="0"/>
  </sheetViews>
  <sheetFormatPr defaultRowHeight="15" x14ac:dyDescent="0.25"/>
  <cols>
    <col min="1" max="1" width="18" customWidth="1"/>
    <col min="5" max="5" width="12.42578125" customWidth="1"/>
    <col min="8" max="8" width="19.7109375" customWidth="1"/>
    <col min="9" max="9" width="10.7109375" customWidth="1"/>
    <col min="12" max="12" width="12.5703125" customWidth="1"/>
  </cols>
  <sheetData>
    <row r="1" spans="1:12" x14ac:dyDescent="0.25">
      <c r="A1" s="25" t="s">
        <v>214</v>
      </c>
      <c r="B1" s="1" t="s">
        <v>34</v>
      </c>
      <c r="C1" s="1" t="s">
        <v>215</v>
      </c>
      <c r="D1" s="1" t="s">
        <v>216</v>
      </c>
      <c r="E1" s="3" t="s">
        <v>217</v>
      </c>
      <c r="H1" s="25" t="s">
        <v>214</v>
      </c>
      <c r="I1" s="1" t="s">
        <v>34</v>
      </c>
      <c r="J1" s="1" t="s">
        <v>215</v>
      </c>
      <c r="K1" s="1" t="s">
        <v>216</v>
      </c>
      <c r="L1" s="1" t="s">
        <v>217</v>
      </c>
    </row>
    <row r="2" spans="1:12" x14ac:dyDescent="0.25">
      <c r="A2" s="1" t="s">
        <v>85</v>
      </c>
      <c r="B2" t="s">
        <v>86</v>
      </c>
      <c r="C2">
        <v>51934.68795</v>
      </c>
      <c r="D2">
        <v>51934.68795</v>
      </c>
      <c r="E2">
        <v>1</v>
      </c>
      <c r="H2" s="1" t="s">
        <v>181</v>
      </c>
      <c r="I2" t="s">
        <v>182</v>
      </c>
      <c r="J2">
        <v>21907.31554</v>
      </c>
      <c r="K2">
        <v>51934.68795</v>
      </c>
      <c r="L2">
        <v>0.4218243413937755</v>
      </c>
    </row>
    <row r="3" spans="1:12" x14ac:dyDescent="0.25">
      <c r="B3" t="s">
        <v>87</v>
      </c>
      <c r="C3">
        <v>38240.254560000001</v>
      </c>
      <c r="D3">
        <v>51934.68795</v>
      </c>
      <c r="E3">
        <v>0.73631432226599147</v>
      </c>
      <c r="I3" t="s">
        <v>183</v>
      </c>
      <c r="J3">
        <v>60787.918180000001</v>
      </c>
      <c r="K3">
        <v>147614.0606</v>
      </c>
      <c r="L3">
        <v>0.41180303511005784</v>
      </c>
    </row>
    <row r="4" spans="1:12" x14ac:dyDescent="0.25">
      <c r="B4" t="s">
        <v>88</v>
      </c>
      <c r="C4">
        <v>40987.498780000002</v>
      </c>
      <c r="D4">
        <v>51934.68795</v>
      </c>
      <c r="E4">
        <v>0.78921238189513376</v>
      </c>
      <c r="I4" t="s">
        <v>184</v>
      </c>
      <c r="J4">
        <v>47276.119189999998</v>
      </c>
      <c r="K4">
        <v>147614.0606</v>
      </c>
      <c r="L4">
        <v>0.32026840124740796</v>
      </c>
    </row>
    <row r="5" spans="1:12" x14ac:dyDescent="0.25">
      <c r="B5" t="s">
        <v>89</v>
      </c>
      <c r="C5">
        <v>33943.738069999999</v>
      </c>
      <c r="D5">
        <v>51934.68795</v>
      </c>
      <c r="E5">
        <v>0.65358509716433177</v>
      </c>
      <c r="I5" t="s">
        <v>185</v>
      </c>
      <c r="J5">
        <v>71918.374670000005</v>
      </c>
      <c r="K5">
        <v>147614.0606</v>
      </c>
      <c r="L5">
        <v>0.48720544897739915</v>
      </c>
    </row>
    <row r="6" spans="1:12" x14ac:dyDescent="0.25">
      <c r="B6" t="s">
        <v>90</v>
      </c>
      <c r="C6">
        <v>39495.193420000003</v>
      </c>
      <c r="D6">
        <v>51934.68795</v>
      </c>
      <c r="E6">
        <v>0.76047811162404422</v>
      </c>
      <c r="I6" t="s">
        <v>186</v>
      </c>
      <c r="J6">
        <v>33413.922899999998</v>
      </c>
      <c r="K6">
        <v>147614.0606</v>
      </c>
      <c r="L6">
        <v>0.22636002806361388</v>
      </c>
    </row>
    <row r="7" spans="1:12" x14ac:dyDescent="0.25">
      <c r="B7" t="s">
        <v>91</v>
      </c>
      <c r="C7">
        <v>44860.683749999997</v>
      </c>
      <c r="D7">
        <v>51934.68795</v>
      </c>
      <c r="E7">
        <v>0.86379037827645211</v>
      </c>
      <c r="I7" t="s">
        <v>187</v>
      </c>
      <c r="J7">
        <v>3784.5649159999998</v>
      </c>
      <c r="K7">
        <v>11618.156660000001</v>
      </c>
      <c r="L7">
        <v>0.32574572944345198</v>
      </c>
    </row>
    <row r="8" spans="1:12" x14ac:dyDescent="0.25">
      <c r="B8" t="s">
        <v>92</v>
      </c>
      <c r="C8">
        <v>147614.0606</v>
      </c>
      <c r="D8">
        <v>147614.0606</v>
      </c>
      <c r="E8">
        <v>1</v>
      </c>
      <c r="I8" t="s">
        <v>188</v>
      </c>
      <c r="J8">
        <v>8513.2997410000007</v>
      </c>
      <c r="K8">
        <v>19342.25345</v>
      </c>
      <c r="L8">
        <v>0.44014001589871632</v>
      </c>
    </row>
    <row r="9" spans="1:12" x14ac:dyDescent="0.25">
      <c r="B9" t="s">
        <v>93</v>
      </c>
      <c r="C9">
        <v>51906.79365</v>
      </c>
      <c r="D9">
        <v>147614.0606</v>
      </c>
      <c r="E9">
        <v>0.35163854607763567</v>
      </c>
      <c r="I9" t="s">
        <v>189</v>
      </c>
      <c r="J9">
        <v>1906.7442659999999</v>
      </c>
      <c r="K9">
        <v>19342.25345</v>
      </c>
      <c r="L9">
        <v>9.8579220406193158E-2</v>
      </c>
    </row>
    <row r="10" spans="1:12" x14ac:dyDescent="0.25">
      <c r="B10" t="s">
        <v>94</v>
      </c>
      <c r="C10">
        <v>9656.4940069999993</v>
      </c>
      <c r="D10">
        <v>11618.156660000001</v>
      </c>
      <c r="E10">
        <v>0.83115543107162737</v>
      </c>
      <c r="I10" t="s">
        <v>190</v>
      </c>
      <c r="J10">
        <v>16165.530940000001</v>
      </c>
      <c r="K10">
        <v>47327.85959</v>
      </c>
      <c r="L10">
        <v>0.3415648009447621</v>
      </c>
    </row>
    <row r="11" spans="1:12" x14ac:dyDescent="0.25">
      <c r="B11" t="s">
        <v>95</v>
      </c>
      <c r="C11">
        <v>11618.156660000001</v>
      </c>
      <c r="D11">
        <v>11618.156660000001</v>
      </c>
      <c r="E11">
        <v>1</v>
      </c>
      <c r="I11" t="s">
        <v>191</v>
      </c>
      <c r="J11">
        <v>8746.8613829999995</v>
      </c>
      <c r="K11">
        <v>47327.85959</v>
      </c>
      <c r="L11">
        <v>0.18481421849147264</v>
      </c>
    </row>
    <row r="12" spans="1:12" x14ac:dyDescent="0.25">
      <c r="B12" t="s">
        <v>96</v>
      </c>
      <c r="C12">
        <v>19342.25345</v>
      </c>
      <c r="D12">
        <v>19342.25345</v>
      </c>
      <c r="E12">
        <v>1</v>
      </c>
      <c r="I12" t="s">
        <v>192</v>
      </c>
      <c r="J12">
        <v>37166.680319999999</v>
      </c>
      <c r="K12">
        <v>47327.85959</v>
      </c>
      <c r="L12">
        <v>0.78530237035805062</v>
      </c>
    </row>
    <row r="13" spans="1:12" x14ac:dyDescent="0.25">
      <c r="B13" t="s">
        <v>97</v>
      </c>
      <c r="C13">
        <v>16238.14098</v>
      </c>
      <c r="D13">
        <v>19342.25345</v>
      </c>
      <c r="E13">
        <v>0.83951650318179449</v>
      </c>
      <c r="I13" t="s">
        <v>193</v>
      </c>
      <c r="J13">
        <v>25641.12573</v>
      </c>
      <c r="K13">
        <v>47327.85959</v>
      </c>
      <c r="L13">
        <v>0.54177657625188202</v>
      </c>
    </row>
    <row r="14" spans="1:12" x14ac:dyDescent="0.25">
      <c r="B14" t="s">
        <v>98</v>
      </c>
      <c r="C14">
        <v>11083.4943</v>
      </c>
      <c r="D14">
        <v>19342.25345</v>
      </c>
      <c r="E14">
        <v>0.57301980499071581</v>
      </c>
      <c r="I14" t="s">
        <v>194</v>
      </c>
      <c r="J14">
        <v>4327.4449759999998</v>
      </c>
      <c r="K14">
        <v>47327.85959</v>
      </c>
      <c r="L14">
        <v>9.1435467682006777E-2</v>
      </c>
    </row>
    <row r="15" spans="1:12" x14ac:dyDescent="0.25">
      <c r="B15" t="s">
        <v>99</v>
      </c>
      <c r="C15">
        <v>14153.672839999999</v>
      </c>
      <c r="D15">
        <v>19342.25345</v>
      </c>
      <c r="E15">
        <v>0.73174890798465875</v>
      </c>
      <c r="I15" t="s">
        <v>195</v>
      </c>
      <c r="J15">
        <v>79127.664820000005</v>
      </c>
      <c r="K15">
        <v>221408.13699999999</v>
      </c>
      <c r="L15">
        <v>0.35738372533255186</v>
      </c>
    </row>
    <row r="16" spans="1:12" x14ac:dyDescent="0.25">
      <c r="B16" t="s">
        <v>100</v>
      </c>
      <c r="C16">
        <v>10315.000899999999</v>
      </c>
      <c r="D16">
        <v>19342.25345</v>
      </c>
      <c r="E16">
        <v>0.53328847782211219</v>
      </c>
      <c r="I16" t="s">
        <v>196</v>
      </c>
      <c r="J16">
        <v>66830.650580000001</v>
      </c>
      <c r="K16">
        <v>221408.13699999999</v>
      </c>
      <c r="L16">
        <v>0.30184369682854068</v>
      </c>
    </row>
    <row r="17" spans="2:12" x14ac:dyDescent="0.25">
      <c r="B17" t="s">
        <v>101</v>
      </c>
      <c r="C17">
        <v>9580.9208589999998</v>
      </c>
      <c r="D17">
        <v>47327.85959</v>
      </c>
      <c r="E17">
        <v>0.20243723130518188</v>
      </c>
      <c r="I17" t="s">
        <v>197</v>
      </c>
      <c r="J17">
        <v>54686.049229999997</v>
      </c>
      <c r="K17">
        <v>171472.633</v>
      </c>
      <c r="L17">
        <v>0.31891998316722642</v>
      </c>
    </row>
    <row r="18" spans="2:12" x14ac:dyDescent="0.25">
      <c r="B18" t="s">
        <v>102</v>
      </c>
      <c r="C18">
        <v>47327.85959</v>
      </c>
      <c r="D18">
        <v>47327.85959</v>
      </c>
      <c r="E18">
        <v>1</v>
      </c>
      <c r="I18" t="s">
        <v>198</v>
      </c>
      <c r="J18">
        <v>75288.2209</v>
      </c>
      <c r="K18">
        <v>171472.633</v>
      </c>
      <c r="L18">
        <v>0.43906843665251233</v>
      </c>
    </row>
    <row r="19" spans="2:12" x14ac:dyDescent="0.25">
      <c r="B19" t="s">
        <v>103</v>
      </c>
      <c r="C19">
        <v>40471.432410000001</v>
      </c>
      <c r="D19">
        <v>47327.85959</v>
      </c>
      <c r="E19">
        <v>0.85512915142588219</v>
      </c>
      <c r="I19" t="s">
        <v>199</v>
      </c>
      <c r="J19">
        <v>56340.788339999999</v>
      </c>
      <c r="K19">
        <v>171472.633</v>
      </c>
      <c r="L19">
        <v>0.32857014763399589</v>
      </c>
    </row>
    <row r="20" spans="2:12" x14ac:dyDescent="0.25">
      <c r="B20" t="s">
        <v>104</v>
      </c>
      <c r="C20">
        <v>38693.964310000003</v>
      </c>
      <c r="D20">
        <v>47327.85959</v>
      </c>
      <c r="E20">
        <v>0.81757266534351636</v>
      </c>
      <c r="I20" t="s">
        <v>200</v>
      </c>
      <c r="J20">
        <v>53141.10181</v>
      </c>
      <c r="K20">
        <v>171472.633</v>
      </c>
      <c r="L20">
        <v>0.30991010565516891</v>
      </c>
    </row>
    <row r="21" spans="2:12" x14ac:dyDescent="0.25">
      <c r="B21" t="s">
        <v>105</v>
      </c>
      <c r="C21">
        <v>12857.17231</v>
      </c>
      <c r="D21">
        <v>47327.85959</v>
      </c>
      <c r="E21">
        <v>0.27166181655754867</v>
      </c>
      <c r="I21" t="s">
        <v>201</v>
      </c>
      <c r="J21">
        <v>66096.533729999996</v>
      </c>
      <c r="K21">
        <v>171472.633</v>
      </c>
      <c r="L21">
        <v>0.38546403920910222</v>
      </c>
    </row>
    <row r="22" spans="2:12" x14ac:dyDescent="0.25">
      <c r="B22" t="s">
        <v>106</v>
      </c>
      <c r="C22">
        <v>29405.772830000002</v>
      </c>
      <c r="D22">
        <v>47327.85959</v>
      </c>
      <c r="E22">
        <v>0.62132057280302633</v>
      </c>
      <c r="I22" t="s">
        <v>202</v>
      </c>
      <c r="J22">
        <v>86038.370569999999</v>
      </c>
      <c r="K22">
        <v>171472.633</v>
      </c>
      <c r="L22">
        <v>0.50176152931645945</v>
      </c>
    </row>
    <row r="23" spans="2:12" x14ac:dyDescent="0.25">
      <c r="B23" t="s">
        <v>107</v>
      </c>
      <c r="C23">
        <v>36033.850619999997</v>
      </c>
      <c r="D23">
        <v>47327.85959</v>
      </c>
      <c r="E23">
        <v>0.76136658053333273</v>
      </c>
      <c r="I23" t="s">
        <v>203</v>
      </c>
      <c r="J23">
        <v>89404.809989999994</v>
      </c>
      <c r="K23">
        <v>171472.633</v>
      </c>
      <c r="L23">
        <v>0.5213940465356941</v>
      </c>
    </row>
    <row r="24" spans="2:12" x14ac:dyDescent="0.25">
      <c r="B24" t="s">
        <v>108</v>
      </c>
      <c r="C24">
        <v>25090.493989999999</v>
      </c>
      <c r="D24">
        <v>47327.85959</v>
      </c>
      <c r="E24">
        <v>0.53014216589041396</v>
      </c>
      <c r="I24" t="s">
        <v>204</v>
      </c>
      <c r="J24">
        <v>37777.786610000003</v>
      </c>
      <c r="K24">
        <v>171472.633</v>
      </c>
      <c r="L24">
        <v>0.22031379555476938</v>
      </c>
    </row>
    <row r="25" spans="2:12" x14ac:dyDescent="0.25">
      <c r="B25" t="s">
        <v>109</v>
      </c>
      <c r="C25">
        <v>14548.13078</v>
      </c>
      <c r="D25">
        <v>47327.85959</v>
      </c>
      <c r="E25">
        <v>0.30739042301997327</v>
      </c>
      <c r="I25" t="s">
        <v>205</v>
      </c>
      <c r="J25">
        <v>10665.282740000001</v>
      </c>
      <c r="K25">
        <v>171472.633</v>
      </c>
      <c r="L25">
        <v>6.2198162782045811E-2</v>
      </c>
    </row>
    <row r="26" spans="2:12" x14ac:dyDescent="0.25">
      <c r="B26" t="s">
        <v>110</v>
      </c>
      <c r="C26">
        <v>21430.960350000001</v>
      </c>
      <c r="D26">
        <v>47327.85959</v>
      </c>
      <c r="E26">
        <v>0.45281913307839916</v>
      </c>
      <c r="I26" t="s">
        <v>206</v>
      </c>
      <c r="J26">
        <v>68743.485390000002</v>
      </c>
      <c r="K26">
        <v>147459.73629999999</v>
      </c>
      <c r="L26">
        <v>0.46618478450378192</v>
      </c>
    </row>
    <row r="27" spans="2:12" x14ac:dyDescent="0.25">
      <c r="B27" t="s">
        <v>111</v>
      </c>
      <c r="C27">
        <v>30776.78168</v>
      </c>
      <c r="D27">
        <v>47327.85959</v>
      </c>
      <c r="E27">
        <v>0.65028889847583327</v>
      </c>
      <c r="I27" t="s">
        <v>207</v>
      </c>
      <c r="J27">
        <v>62261.489699999998</v>
      </c>
      <c r="K27">
        <v>147459.73629999999</v>
      </c>
      <c r="L27">
        <v>0.42222705168366698</v>
      </c>
    </row>
    <row r="28" spans="2:12" x14ac:dyDescent="0.25">
      <c r="B28" t="s">
        <v>112</v>
      </c>
      <c r="C28">
        <v>17125.15797</v>
      </c>
      <c r="D28">
        <v>47327.85959</v>
      </c>
      <c r="E28">
        <v>0.36184095622229256</v>
      </c>
      <c r="I28" t="s">
        <v>208</v>
      </c>
      <c r="J28">
        <v>94335.495339999994</v>
      </c>
      <c r="K28">
        <v>147459.73629999999</v>
      </c>
      <c r="L28">
        <v>0.63973731207601514</v>
      </c>
    </row>
    <row r="29" spans="2:12" x14ac:dyDescent="0.25">
      <c r="B29" t="s">
        <v>113</v>
      </c>
      <c r="C29">
        <v>5055.7046090000003</v>
      </c>
      <c r="D29">
        <v>47327.85959</v>
      </c>
      <c r="E29">
        <v>0.10682301403015974</v>
      </c>
      <c r="I29" t="s">
        <v>209</v>
      </c>
      <c r="J29">
        <v>11413.83179</v>
      </c>
      <c r="K29">
        <v>78602.691600000006</v>
      </c>
      <c r="L29">
        <v>0.14520917232813946</v>
      </c>
    </row>
    <row r="30" spans="2:12" x14ac:dyDescent="0.25">
      <c r="B30" t="s">
        <v>114</v>
      </c>
      <c r="C30">
        <v>14731.430619999999</v>
      </c>
      <c r="D30">
        <v>47327.85959</v>
      </c>
      <c r="E30">
        <v>0.31126340273187914</v>
      </c>
      <c r="I30" t="s">
        <v>210</v>
      </c>
      <c r="J30">
        <v>14460.82379</v>
      </c>
      <c r="K30">
        <v>78602.691600000006</v>
      </c>
      <c r="L30">
        <v>0.18397364639355429</v>
      </c>
    </row>
    <row r="31" spans="2:12" x14ac:dyDescent="0.25">
      <c r="B31" t="s">
        <v>115</v>
      </c>
      <c r="C31">
        <v>11891.15271</v>
      </c>
      <c r="D31">
        <v>47327.85959</v>
      </c>
      <c r="E31">
        <v>0.25125059136442557</v>
      </c>
      <c r="I31" t="s">
        <v>211</v>
      </c>
      <c r="J31">
        <v>15791.766100000001</v>
      </c>
      <c r="K31">
        <v>35712.438929999997</v>
      </c>
      <c r="L31">
        <v>0.44219231654700103</v>
      </c>
    </row>
    <row r="32" spans="2:12" x14ac:dyDescent="0.25">
      <c r="B32" t="s">
        <v>116</v>
      </c>
      <c r="C32">
        <v>5067.7441289999997</v>
      </c>
      <c r="D32">
        <v>47327.85959</v>
      </c>
      <c r="E32">
        <v>0.10707739950426098</v>
      </c>
      <c r="I32" t="s">
        <v>212</v>
      </c>
      <c r="J32">
        <v>14482.683129999999</v>
      </c>
      <c r="K32">
        <v>35712.438929999997</v>
      </c>
      <c r="L32">
        <v>0.40553609789540074</v>
      </c>
    </row>
    <row r="33" spans="2:12" x14ac:dyDescent="0.25">
      <c r="B33" t="s">
        <v>117</v>
      </c>
      <c r="C33">
        <v>11541.04536</v>
      </c>
      <c r="D33">
        <v>47327.85959</v>
      </c>
      <c r="E33">
        <v>0.24385310174556321</v>
      </c>
      <c r="I33" t="s">
        <v>213</v>
      </c>
      <c r="J33">
        <v>6856.8247090000004</v>
      </c>
      <c r="K33">
        <v>35712.438929999997</v>
      </c>
      <c r="L33">
        <v>0.19200102021707541</v>
      </c>
    </row>
    <row r="34" spans="2:12" ht="15.75" x14ac:dyDescent="0.25">
      <c r="B34" t="s">
        <v>118</v>
      </c>
      <c r="C34">
        <v>12406.36917</v>
      </c>
      <c r="D34">
        <v>47327.85959</v>
      </c>
      <c r="E34">
        <v>0.26213670505017655</v>
      </c>
      <c r="K34" s="26" t="s">
        <v>82</v>
      </c>
      <c r="L34" s="26">
        <f>AVERAGE(L2:L33)</f>
        <v>0.3537721476431715</v>
      </c>
    </row>
    <row r="35" spans="2:12" ht="15.75" x14ac:dyDescent="0.25">
      <c r="B35" t="s">
        <v>119</v>
      </c>
      <c r="C35">
        <v>11383.011549999999</v>
      </c>
      <c r="D35">
        <v>47327.85959</v>
      </c>
      <c r="E35">
        <v>0.24051397313571179</v>
      </c>
      <c r="K35" s="26" t="s">
        <v>1</v>
      </c>
      <c r="L35" s="26">
        <f>STDEV(L2:L33)</f>
        <v>0.16177364414461565</v>
      </c>
    </row>
    <row r="36" spans="2:12" ht="15.75" x14ac:dyDescent="0.25">
      <c r="B36" t="s">
        <v>120</v>
      </c>
      <c r="C36">
        <v>19032.189249999999</v>
      </c>
      <c r="D36">
        <v>47327.85959</v>
      </c>
      <c r="E36">
        <v>0.40213500916532785</v>
      </c>
      <c r="K36" s="26" t="s">
        <v>15</v>
      </c>
      <c r="L36" s="26">
        <f>L35/SQRT(32)</f>
        <v>2.8597810197979284E-2</v>
      </c>
    </row>
    <row r="37" spans="2:12" x14ac:dyDescent="0.25">
      <c r="B37" t="s">
        <v>121</v>
      </c>
      <c r="C37">
        <v>173360.8045</v>
      </c>
      <c r="D37">
        <v>221408.13699999999</v>
      </c>
      <c r="E37">
        <v>0.78299202029779058</v>
      </c>
    </row>
    <row r="38" spans="2:12" x14ac:dyDescent="0.25">
      <c r="B38" t="s">
        <v>122</v>
      </c>
      <c r="C38">
        <v>221408.13699999999</v>
      </c>
      <c r="D38">
        <v>221408.13699999999</v>
      </c>
      <c r="E38">
        <v>1</v>
      </c>
    </row>
    <row r="39" spans="2:12" x14ac:dyDescent="0.25">
      <c r="B39" t="s">
        <v>123</v>
      </c>
      <c r="C39">
        <v>109411.2246</v>
      </c>
      <c r="D39">
        <v>221408.13699999999</v>
      </c>
      <c r="E39">
        <v>0.49416081126232503</v>
      </c>
    </row>
    <row r="40" spans="2:12" x14ac:dyDescent="0.25">
      <c r="B40" t="s">
        <v>124</v>
      </c>
      <c r="C40">
        <v>110372.9279</v>
      </c>
      <c r="D40">
        <v>221408.13699999999</v>
      </c>
      <c r="E40">
        <v>0.49850438830077864</v>
      </c>
    </row>
    <row r="41" spans="2:12" x14ac:dyDescent="0.25">
      <c r="B41" t="s">
        <v>125</v>
      </c>
      <c r="C41">
        <v>103364.7248</v>
      </c>
      <c r="D41">
        <v>221408.13699999999</v>
      </c>
      <c r="E41">
        <v>0.46685151774706457</v>
      </c>
    </row>
    <row r="42" spans="2:12" x14ac:dyDescent="0.25">
      <c r="B42" t="s">
        <v>126</v>
      </c>
      <c r="C42">
        <v>85266.917509999999</v>
      </c>
      <c r="D42">
        <v>221408.13699999999</v>
      </c>
      <c r="E42">
        <v>0.38511194152724387</v>
      </c>
    </row>
    <row r="43" spans="2:12" x14ac:dyDescent="0.25">
      <c r="B43" t="s">
        <v>127</v>
      </c>
      <c r="C43">
        <v>89234.963440000007</v>
      </c>
      <c r="D43">
        <v>221408.13699999999</v>
      </c>
      <c r="E43">
        <v>0.40303380286335189</v>
      </c>
    </row>
    <row r="44" spans="2:12" x14ac:dyDescent="0.25">
      <c r="B44" t="s">
        <v>128</v>
      </c>
      <c r="C44">
        <v>44651.155839999999</v>
      </c>
      <c r="D44">
        <v>221408.13699999999</v>
      </c>
      <c r="E44">
        <v>0.20166899213826095</v>
      </c>
    </row>
    <row r="45" spans="2:12" x14ac:dyDescent="0.25">
      <c r="B45" t="s">
        <v>129</v>
      </c>
      <c r="C45">
        <v>84538.342699999994</v>
      </c>
      <c r="D45">
        <v>221408.13699999999</v>
      </c>
      <c r="E45">
        <v>0.3818213000003699</v>
      </c>
    </row>
    <row r="46" spans="2:12" x14ac:dyDescent="0.25">
      <c r="B46" t="s">
        <v>130</v>
      </c>
      <c r="C46">
        <v>49924.062610000001</v>
      </c>
      <c r="D46">
        <v>221408.13699999999</v>
      </c>
      <c r="E46">
        <v>0.22548431727240451</v>
      </c>
    </row>
    <row r="47" spans="2:12" x14ac:dyDescent="0.25">
      <c r="B47" t="s">
        <v>131</v>
      </c>
      <c r="C47">
        <v>69698.940489999994</v>
      </c>
      <c r="D47">
        <v>221408.13699999999</v>
      </c>
      <c r="E47">
        <v>0.31479845968804659</v>
      </c>
    </row>
    <row r="48" spans="2:12" x14ac:dyDescent="0.25">
      <c r="B48" t="s">
        <v>132</v>
      </c>
      <c r="C48">
        <v>138023.32500000001</v>
      </c>
      <c r="D48">
        <v>221408.13699999999</v>
      </c>
      <c r="E48">
        <v>0.62338867428345701</v>
      </c>
    </row>
    <row r="49" spans="2:5" x14ac:dyDescent="0.25">
      <c r="B49" t="s">
        <v>133</v>
      </c>
      <c r="C49">
        <v>97850.658989999996</v>
      </c>
      <c r="D49">
        <v>221408.13699999999</v>
      </c>
      <c r="E49">
        <v>0.4419469867541499</v>
      </c>
    </row>
    <row r="50" spans="2:5" x14ac:dyDescent="0.25">
      <c r="B50" t="s">
        <v>134</v>
      </c>
      <c r="C50">
        <v>89325.745129999996</v>
      </c>
      <c r="D50">
        <v>221408.13699999999</v>
      </c>
      <c r="E50">
        <v>0.40344382252762462</v>
      </c>
    </row>
    <row r="51" spans="2:5" x14ac:dyDescent="0.25">
      <c r="B51" t="s">
        <v>135</v>
      </c>
      <c r="C51">
        <v>113263.88959999999</v>
      </c>
      <c r="D51">
        <v>221408.13699999999</v>
      </c>
      <c r="E51">
        <v>0.51156154933908327</v>
      </c>
    </row>
    <row r="52" spans="2:5" x14ac:dyDescent="0.25">
      <c r="B52" t="s">
        <v>136</v>
      </c>
      <c r="C52">
        <v>171472.633</v>
      </c>
      <c r="D52">
        <v>171472.633</v>
      </c>
      <c r="E52">
        <v>1</v>
      </c>
    </row>
    <row r="53" spans="2:5" x14ac:dyDescent="0.25">
      <c r="B53" t="s">
        <v>137</v>
      </c>
      <c r="C53">
        <v>36662.038860000001</v>
      </c>
      <c r="D53">
        <v>171472.633</v>
      </c>
      <c r="E53">
        <v>0.21380693944321716</v>
      </c>
    </row>
    <row r="54" spans="2:5" x14ac:dyDescent="0.25">
      <c r="B54" t="s">
        <v>138</v>
      </c>
      <c r="C54">
        <v>82129.095199999996</v>
      </c>
      <c r="D54">
        <v>171472.633</v>
      </c>
      <c r="E54">
        <v>0.47896328272978694</v>
      </c>
    </row>
    <row r="55" spans="2:5" x14ac:dyDescent="0.25">
      <c r="B55" t="s">
        <v>139</v>
      </c>
      <c r="C55">
        <v>170352.78460000001</v>
      </c>
      <c r="D55">
        <v>171472.633</v>
      </c>
      <c r="E55">
        <v>0.99346922957671047</v>
      </c>
    </row>
    <row r="56" spans="2:5" x14ac:dyDescent="0.25">
      <c r="B56" t="s">
        <v>140</v>
      </c>
      <c r="C56">
        <v>89232.776379999996</v>
      </c>
      <c r="D56">
        <v>171472.633</v>
      </c>
      <c r="E56">
        <v>0.52039077501072717</v>
      </c>
    </row>
    <row r="57" spans="2:5" x14ac:dyDescent="0.25">
      <c r="B57" t="s">
        <v>141</v>
      </c>
      <c r="C57">
        <v>94485.005489999996</v>
      </c>
      <c r="D57">
        <v>171472.633</v>
      </c>
      <c r="E57">
        <v>0.55102090541760096</v>
      </c>
    </row>
    <row r="58" spans="2:5" x14ac:dyDescent="0.25">
      <c r="B58" t="s">
        <v>142</v>
      </c>
      <c r="C58">
        <v>89011.090049999999</v>
      </c>
      <c r="D58">
        <v>171472.633</v>
      </c>
      <c r="E58">
        <v>0.51909793704514939</v>
      </c>
    </row>
    <row r="59" spans="2:5" x14ac:dyDescent="0.25">
      <c r="B59" t="s">
        <v>143</v>
      </c>
      <c r="C59">
        <v>66204.875530000005</v>
      </c>
      <c r="D59">
        <v>171472.633</v>
      </c>
      <c r="E59">
        <v>0.38609587064543416</v>
      </c>
    </row>
    <row r="60" spans="2:5" x14ac:dyDescent="0.25">
      <c r="B60" t="s">
        <v>144</v>
      </c>
      <c r="C60">
        <v>99060.022010000001</v>
      </c>
      <c r="D60">
        <v>171472.633</v>
      </c>
      <c r="E60">
        <v>0.57770164414516223</v>
      </c>
    </row>
    <row r="61" spans="2:5" x14ac:dyDescent="0.25">
      <c r="B61" t="s">
        <v>145</v>
      </c>
      <c r="C61">
        <v>120672.01459999999</v>
      </c>
      <c r="D61">
        <v>171472.633</v>
      </c>
      <c r="E61">
        <v>0.70373920601079232</v>
      </c>
    </row>
    <row r="62" spans="2:5" x14ac:dyDescent="0.25">
      <c r="B62" t="s">
        <v>146</v>
      </c>
      <c r="C62">
        <v>103123.9267</v>
      </c>
      <c r="D62">
        <v>171472.633</v>
      </c>
      <c r="E62">
        <v>0.6014016633196505</v>
      </c>
    </row>
    <row r="63" spans="2:5" x14ac:dyDescent="0.25">
      <c r="B63" t="s">
        <v>147</v>
      </c>
      <c r="C63">
        <v>70805.713130000004</v>
      </c>
      <c r="D63">
        <v>171472.633</v>
      </c>
      <c r="E63">
        <v>0.41292719363561647</v>
      </c>
    </row>
    <row r="64" spans="2:5" x14ac:dyDescent="0.25">
      <c r="B64" t="s">
        <v>148</v>
      </c>
      <c r="C64">
        <v>35499.977099999996</v>
      </c>
      <c r="D64">
        <v>171472.633</v>
      </c>
      <c r="E64">
        <v>0.2070299876948877</v>
      </c>
    </row>
    <row r="65" spans="2:5" x14ac:dyDescent="0.25">
      <c r="B65" t="s">
        <v>149</v>
      </c>
      <c r="C65">
        <v>92243.546839999995</v>
      </c>
      <c r="D65">
        <v>171472.633</v>
      </c>
      <c r="E65">
        <v>0.5379490897535818</v>
      </c>
    </row>
    <row r="66" spans="2:5" x14ac:dyDescent="0.25">
      <c r="B66" t="s">
        <v>150</v>
      </c>
      <c r="C66">
        <v>73550.016269999993</v>
      </c>
      <c r="D66">
        <v>171472.633</v>
      </c>
      <c r="E66">
        <v>0.42893151509488975</v>
      </c>
    </row>
    <row r="67" spans="2:5" x14ac:dyDescent="0.25">
      <c r="B67" t="s">
        <v>151</v>
      </c>
      <c r="C67">
        <v>75596.169590000005</v>
      </c>
      <c r="D67">
        <v>147459.73629999999</v>
      </c>
      <c r="E67">
        <v>0.51265634597503351</v>
      </c>
    </row>
    <row r="68" spans="2:5" x14ac:dyDescent="0.25">
      <c r="B68" t="s">
        <v>152</v>
      </c>
      <c r="C68">
        <v>119464.9017</v>
      </c>
      <c r="D68">
        <v>147459.73629999999</v>
      </c>
      <c r="E68">
        <v>0.8101526877611811</v>
      </c>
    </row>
    <row r="69" spans="2:5" x14ac:dyDescent="0.25">
      <c r="B69" t="s">
        <v>153</v>
      </c>
      <c r="C69">
        <v>84869.495190000001</v>
      </c>
      <c r="D69">
        <v>147459.73629999999</v>
      </c>
      <c r="E69">
        <v>0.57554351662027226</v>
      </c>
    </row>
    <row r="70" spans="2:5" x14ac:dyDescent="0.25">
      <c r="B70" t="s">
        <v>154</v>
      </c>
      <c r="C70">
        <v>59988.845800000003</v>
      </c>
      <c r="D70">
        <v>147459.73629999999</v>
      </c>
      <c r="E70">
        <v>0.40681508936076949</v>
      </c>
    </row>
    <row r="71" spans="2:5" x14ac:dyDescent="0.25">
      <c r="B71" t="s">
        <v>155</v>
      </c>
      <c r="C71">
        <v>78880.138770000005</v>
      </c>
      <c r="D71">
        <v>147459.73629999999</v>
      </c>
      <c r="E71">
        <v>0.53492662301743188</v>
      </c>
    </row>
    <row r="72" spans="2:5" x14ac:dyDescent="0.25">
      <c r="B72" t="s">
        <v>156</v>
      </c>
      <c r="C72">
        <v>64842.817909999998</v>
      </c>
      <c r="D72">
        <v>147459.73629999999</v>
      </c>
      <c r="E72">
        <v>0.43973236041925567</v>
      </c>
    </row>
    <row r="73" spans="2:5" x14ac:dyDescent="0.25">
      <c r="B73" t="s">
        <v>157</v>
      </c>
      <c r="C73">
        <v>73172.829790000003</v>
      </c>
      <c r="D73">
        <v>147459.73629999999</v>
      </c>
      <c r="E73">
        <v>0.49622243756853923</v>
      </c>
    </row>
    <row r="74" spans="2:5" x14ac:dyDescent="0.25">
      <c r="B74" t="s">
        <v>158</v>
      </c>
      <c r="C74">
        <v>78226.473889999994</v>
      </c>
      <c r="D74">
        <v>147459.73629999999</v>
      </c>
      <c r="E74">
        <v>0.53049378666222391</v>
      </c>
    </row>
    <row r="75" spans="2:5" x14ac:dyDescent="0.25">
      <c r="B75" t="s">
        <v>159</v>
      </c>
      <c r="C75">
        <v>75930.764320000002</v>
      </c>
      <c r="D75">
        <v>147459.73629999999</v>
      </c>
      <c r="E75">
        <v>0.51492540421693411</v>
      </c>
    </row>
    <row r="76" spans="2:5" x14ac:dyDescent="0.25">
      <c r="B76" t="s">
        <v>160</v>
      </c>
      <c r="C76">
        <v>36416.32965</v>
      </c>
      <c r="D76">
        <v>147459.73629999999</v>
      </c>
      <c r="E76">
        <v>0.24695778362110093</v>
      </c>
    </row>
    <row r="77" spans="2:5" x14ac:dyDescent="0.25">
      <c r="B77" t="s">
        <v>161</v>
      </c>
      <c r="C77">
        <v>70636.290080000006</v>
      </c>
      <c r="D77">
        <v>147459.73629999999</v>
      </c>
      <c r="E77">
        <v>0.47902086259189935</v>
      </c>
    </row>
    <row r="78" spans="2:5" x14ac:dyDescent="0.25">
      <c r="B78" t="s">
        <v>162</v>
      </c>
      <c r="C78">
        <v>82745.510649999997</v>
      </c>
      <c r="D78">
        <v>147459.73629999999</v>
      </c>
      <c r="E78">
        <v>0.56113968956012572</v>
      </c>
    </row>
    <row r="79" spans="2:5" x14ac:dyDescent="0.25">
      <c r="B79" t="s">
        <v>163</v>
      </c>
      <c r="C79">
        <v>147459.73629999999</v>
      </c>
      <c r="D79">
        <v>147459.73629999999</v>
      </c>
      <c r="E79">
        <v>1</v>
      </c>
    </row>
    <row r="80" spans="2:5" x14ac:dyDescent="0.25">
      <c r="B80" t="s">
        <v>164</v>
      </c>
      <c r="C80">
        <v>140604.04689999999</v>
      </c>
      <c r="D80">
        <v>147459.73629999999</v>
      </c>
      <c r="E80">
        <v>0.9535080587282998</v>
      </c>
    </row>
    <row r="81" spans="2:5" x14ac:dyDescent="0.25">
      <c r="B81" t="s">
        <v>165</v>
      </c>
      <c r="C81">
        <v>14968.25526</v>
      </c>
      <c r="D81">
        <v>78602.691600000006</v>
      </c>
      <c r="E81">
        <v>0.19042929644409276</v>
      </c>
    </row>
    <row r="82" spans="2:5" x14ac:dyDescent="0.25">
      <c r="B82" t="s">
        <v>166</v>
      </c>
      <c r="C82">
        <v>13683.390289999999</v>
      </c>
      <c r="D82">
        <v>78602.691600000006</v>
      </c>
      <c r="E82">
        <v>0.17408297364208833</v>
      </c>
    </row>
    <row r="83" spans="2:5" x14ac:dyDescent="0.25">
      <c r="B83" t="s">
        <v>167</v>
      </c>
      <c r="C83">
        <v>78602.691600000006</v>
      </c>
      <c r="D83">
        <v>78602.691600000006</v>
      </c>
      <c r="E83">
        <v>1</v>
      </c>
    </row>
    <row r="84" spans="2:5" x14ac:dyDescent="0.25">
      <c r="B84" t="s">
        <v>168</v>
      </c>
      <c r="C84">
        <v>48286.149940000003</v>
      </c>
      <c r="D84">
        <v>78602.691600000006</v>
      </c>
      <c r="E84">
        <v>0.61430657089610397</v>
      </c>
    </row>
    <row r="85" spans="2:5" x14ac:dyDescent="0.25">
      <c r="B85" t="s">
        <v>169</v>
      </c>
      <c r="C85">
        <v>61414.846720000001</v>
      </c>
      <c r="D85">
        <v>78602.691600000006</v>
      </c>
      <c r="E85">
        <v>0.78133261685914068</v>
      </c>
    </row>
    <row r="86" spans="2:5" x14ac:dyDescent="0.25">
      <c r="B86" t="s">
        <v>170</v>
      </c>
      <c r="C86">
        <v>26386.941299999999</v>
      </c>
      <c r="D86">
        <v>78602.691600000006</v>
      </c>
      <c r="E86">
        <v>0.33570022556326806</v>
      </c>
    </row>
    <row r="87" spans="2:5" x14ac:dyDescent="0.25">
      <c r="B87" t="s">
        <v>171</v>
      </c>
      <c r="C87">
        <v>30952.371859999999</v>
      </c>
      <c r="D87">
        <v>78602.691600000006</v>
      </c>
      <c r="E87">
        <v>0.39378259484437295</v>
      </c>
    </row>
    <row r="88" spans="2:5" x14ac:dyDescent="0.25">
      <c r="B88" t="s">
        <v>172</v>
      </c>
      <c r="C88">
        <v>22124.597399999999</v>
      </c>
      <c r="D88">
        <v>78602.691600000006</v>
      </c>
      <c r="E88">
        <v>0.2814737886151471</v>
      </c>
    </row>
    <row r="89" spans="2:5" x14ac:dyDescent="0.25">
      <c r="B89" t="s">
        <v>173</v>
      </c>
      <c r="C89">
        <v>50770.530299999999</v>
      </c>
      <c r="D89">
        <v>78602.691600000006</v>
      </c>
      <c r="E89">
        <v>0.64591338116467245</v>
      </c>
    </row>
    <row r="90" spans="2:5" x14ac:dyDescent="0.25">
      <c r="B90" t="s">
        <v>174</v>
      </c>
      <c r="C90">
        <v>23627.329829999999</v>
      </c>
      <c r="D90">
        <v>78602.691600000006</v>
      </c>
      <c r="E90">
        <v>0.30059186713651925</v>
      </c>
    </row>
    <row r="91" spans="2:5" x14ac:dyDescent="0.25">
      <c r="B91" t="s">
        <v>175</v>
      </c>
      <c r="C91">
        <v>14932.586310000001</v>
      </c>
      <c r="D91">
        <v>78602.691600000006</v>
      </c>
      <c r="E91">
        <v>0.18997550854861564</v>
      </c>
    </row>
    <row r="92" spans="2:5" x14ac:dyDescent="0.25">
      <c r="B92" t="s">
        <v>176</v>
      </c>
      <c r="C92">
        <v>29333.469789999999</v>
      </c>
      <c r="D92">
        <v>78602.691600000006</v>
      </c>
      <c r="E92">
        <v>0.37318658169207014</v>
      </c>
    </row>
    <row r="93" spans="2:5" x14ac:dyDescent="0.25">
      <c r="B93" t="s">
        <v>177</v>
      </c>
      <c r="C93">
        <v>54206.748809999997</v>
      </c>
      <c r="D93">
        <v>78602.691600000006</v>
      </c>
      <c r="E93">
        <v>0.68962967687991994</v>
      </c>
    </row>
    <row r="94" spans="2:5" x14ac:dyDescent="0.25">
      <c r="B94" t="s">
        <v>178</v>
      </c>
      <c r="C94">
        <v>24994.39444</v>
      </c>
      <c r="D94">
        <v>35712.438929999997</v>
      </c>
      <c r="E94">
        <v>0.69987923504724914</v>
      </c>
    </row>
    <row r="95" spans="2:5" x14ac:dyDescent="0.25">
      <c r="B95" t="s">
        <v>179</v>
      </c>
      <c r="C95">
        <v>18208.42584</v>
      </c>
      <c r="D95">
        <v>35712.438929999997</v>
      </c>
      <c r="E95">
        <v>0.50986228847854276</v>
      </c>
    </row>
    <row r="96" spans="2:5" x14ac:dyDescent="0.25">
      <c r="B96" t="s">
        <v>180</v>
      </c>
      <c r="C96">
        <v>35712.438929999997</v>
      </c>
      <c r="D96">
        <v>35712.438929999997</v>
      </c>
      <c r="E96">
        <v>1</v>
      </c>
    </row>
    <row r="97" spans="4:5" ht="15.75" x14ac:dyDescent="0.25">
      <c r="D97" s="26" t="s">
        <v>82</v>
      </c>
      <c r="E97" s="26">
        <f>AVERAGE(E2:E96)</f>
        <v>0.54663479820186756</v>
      </c>
    </row>
    <row r="98" spans="4:5" ht="15.75" x14ac:dyDescent="0.25">
      <c r="D98" s="26" t="s">
        <v>1</v>
      </c>
      <c r="E98" s="26">
        <f>STDEV(E2:E96)</f>
        <v>0.25194086026794715</v>
      </c>
    </row>
    <row r="99" spans="4:5" ht="15.75" x14ac:dyDescent="0.25">
      <c r="D99" s="26" t="s">
        <v>15</v>
      </c>
      <c r="E99" s="26">
        <f>E98/SQRT(95)</f>
        <v>2.584858686406245E-2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97DD-C591-4E35-853C-F8E039FF4A85}">
  <dimension ref="A1:E7"/>
  <sheetViews>
    <sheetView workbookViewId="0"/>
  </sheetViews>
  <sheetFormatPr defaultRowHeight="15" x14ac:dyDescent="0.25"/>
  <cols>
    <col min="1" max="1" width="13.85546875" customWidth="1"/>
    <col min="2" max="2" width="13.140625" customWidth="1"/>
    <col min="3" max="3" width="18.7109375" customWidth="1"/>
    <col min="4" max="4" width="13.28515625" customWidth="1"/>
    <col min="5" max="5" width="12.7109375" customWidth="1"/>
  </cols>
  <sheetData>
    <row r="1" spans="1:5" x14ac:dyDescent="0.25">
      <c r="A1" s="1" t="s">
        <v>34</v>
      </c>
      <c r="B1" s="1" t="s">
        <v>222</v>
      </c>
      <c r="C1" s="1" t="s">
        <v>225</v>
      </c>
      <c r="D1" s="1" t="s">
        <v>226</v>
      </c>
      <c r="E1" s="1" t="s">
        <v>221</v>
      </c>
    </row>
    <row r="2" spans="1:5" x14ac:dyDescent="0.25">
      <c r="A2" t="s">
        <v>223</v>
      </c>
      <c r="B2" t="s">
        <v>227</v>
      </c>
      <c r="C2">
        <v>59813.650289999998</v>
      </c>
      <c r="D2">
        <v>0.38764789999999999</v>
      </c>
      <c r="E2">
        <f>C2/D2</f>
        <v>154298.91478839432</v>
      </c>
    </row>
    <row r="3" spans="1:5" x14ac:dyDescent="0.25">
      <c r="A3" t="s">
        <v>224</v>
      </c>
      <c r="B3" t="s">
        <v>228</v>
      </c>
      <c r="C3">
        <v>69710.383000000002</v>
      </c>
      <c r="D3">
        <v>0.3449412</v>
      </c>
      <c r="E3">
        <f t="shared" ref="E3:E7" si="0">C3/D3</f>
        <v>202093.52492540758</v>
      </c>
    </row>
    <row r="4" spans="1:5" x14ac:dyDescent="0.25">
      <c r="A4" t="s">
        <v>180</v>
      </c>
      <c r="B4" t="s">
        <v>229</v>
      </c>
      <c r="C4">
        <v>35712.438929999997</v>
      </c>
      <c r="D4">
        <v>0.3280768</v>
      </c>
      <c r="E4">
        <f t="shared" si="0"/>
        <v>108853.89923944636</v>
      </c>
    </row>
    <row r="5" spans="1:5" x14ac:dyDescent="0.25">
      <c r="A5" t="s">
        <v>179</v>
      </c>
      <c r="B5" t="s">
        <v>230</v>
      </c>
      <c r="C5">
        <v>18208.42584</v>
      </c>
      <c r="D5">
        <v>0.1541632</v>
      </c>
      <c r="E5">
        <f t="shared" si="0"/>
        <v>118111.3640609432</v>
      </c>
    </row>
    <row r="6" spans="1:5" x14ac:dyDescent="0.25">
      <c r="A6" t="s">
        <v>212</v>
      </c>
      <c r="B6" t="s">
        <v>231</v>
      </c>
      <c r="C6">
        <v>14482.683129999999</v>
      </c>
      <c r="D6">
        <v>0.60012540000000003</v>
      </c>
      <c r="E6">
        <f t="shared" si="0"/>
        <v>24132.761469519533</v>
      </c>
    </row>
    <row r="7" spans="1:5" x14ac:dyDescent="0.25">
      <c r="A7" t="s">
        <v>213</v>
      </c>
      <c r="B7" t="s">
        <v>232</v>
      </c>
      <c r="C7">
        <v>6856.8247090000004</v>
      </c>
      <c r="D7">
        <v>0.37622420000000001</v>
      </c>
      <c r="E7">
        <f t="shared" si="0"/>
        <v>18225.368567465888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D6E3-D061-4AA8-AD82-AD4E73ABE592}">
  <dimension ref="A1:X38"/>
  <sheetViews>
    <sheetView workbookViewId="0"/>
  </sheetViews>
  <sheetFormatPr defaultRowHeight="15" x14ac:dyDescent="0.25"/>
  <cols>
    <col min="9" max="9" width="10.42578125" customWidth="1"/>
    <col min="10" max="10" width="11.85546875" customWidth="1"/>
    <col min="17" max="17" width="10.7109375" customWidth="1"/>
  </cols>
  <sheetData>
    <row r="1" spans="1:24" s="1" customFormat="1" x14ac:dyDescent="0.25">
      <c r="A1" s="18" t="s">
        <v>218</v>
      </c>
      <c r="B1" s="1" t="s">
        <v>11</v>
      </c>
      <c r="D1" s="18" t="s">
        <v>218</v>
      </c>
      <c r="E1" s="1" t="s">
        <v>10</v>
      </c>
      <c r="I1" s="18" t="s">
        <v>219</v>
      </c>
      <c r="J1" s="1" t="s">
        <v>11</v>
      </c>
      <c r="Q1" s="18" t="s">
        <v>219</v>
      </c>
      <c r="R1" s="1" t="s">
        <v>10</v>
      </c>
    </row>
    <row r="2" spans="1:24" x14ac:dyDescent="0.25">
      <c r="B2" t="s">
        <v>0</v>
      </c>
      <c r="C2" t="s">
        <v>3</v>
      </c>
      <c r="E2" t="s">
        <v>0</v>
      </c>
      <c r="F2" t="s">
        <v>3</v>
      </c>
      <c r="J2" s="21" t="s">
        <v>0</v>
      </c>
      <c r="K2" t="s">
        <v>7</v>
      </c>
      <c r="L2" t="s">
        <v>4</v>
      </c>
      <c r="M2" t="s">
        <v>5</v>
      </c>
      <c r="N2" t="s">
        <v>6</v>
      </c>
      <c r="O2" t="s">
        <v>8</v>
      </c>
      <c r="P2" t="s">
        <v>9</v>
      </c>
      <c r="R2" s="21" t="s">
        <v>0</v>
      </c>
      <c r="S2" t="s">
        <v>7</v>
      </c>
      <c r="T2" t="s">
        <v>4</v>
      </c>
      <c r="U2" t="s">
        <v>5</v>
      </c>
      <c r="V2" t="s">
        <v>6</v>
      </c>
      <c r="W2" t="s">
        <v>8</v>
      </c>
      <c r="X2" t="s">
        <v>9</v>
      </c>
    </row>
    <row r="3" spans="1:24" x14ac:dyDescent="0.25">
      <c r="B3" s="27">
        <v>1</v>
      </c>
      <c r="C3">
        <v>3</v>
      </c>
      <c r="E3" s="28">
        <v>1</v>
      </c>
      <c r="F3">
        <v>2</v>
      </c>
      <c r="J3" s="27">
        <v>1</v>
      </c>
      <c r="K3">
        <v>0</v>
      </c>
      <c r="L3">
        <v>0</v>
      </c>
      <c r="M3">
        <v>50</v>
      </c>
      <c r="N3">
        <v>50</v>
      </c>
      <c r="O3">
        <f>(L3)+(2*M3)+(3*N3)</f>
        <v>250</v>
      </c>
      <c r="P3">
        <f>(3*K3)+(2*L3)+(M3)</f>
        <v>50</v>
      </c>
      <c r="R3" s="27">
        <v>1</v>
      </c>
      <c r="S3">
        <v>25</v>
      </c>
      <c r="T3">
        <v>25</v>
      </c>
      <c r="U3">
        <v>25</v>
      </c>
      <c r="V3">
        <v>25</v>
      </c>
      <c r="W3">
        <f t="shared" ref="W3:W5" si="0">(T3)+(2*U3)+(3*V3)</f>
        <v>150</v>
      </c>
      <c r="X3">
        <f t="shared" ref="X3:X5" si="1">(3*S3)+(2*T3)+(U3)</f>
        <v>150</v>
      </c>
    </row>
    <row r="4" spans="1:24" x14ac:dyDescent="0.25">
      <c r="B4" s="27">
        <v>2</v>
      </c>
      <c r="C4">
        <v>2</v>
      </c>
      <c r="E4" s="28">
        <v>2</v>
      </c>
      <c r="F4">
        <v>2</v>
      </c>
      <c r="J4" s="28">
        <v>2</v>
      </c>
      <c r="K4">
        <v>0</v>
      </c>
      <c r="L4">
        <v>50</v>
      </c>
      <c r="M4">
        <v>50</v>
      </c>
      <c r="N4">
        <v>0</v>
      </c>
      <c r="O4">
        <f>(L4)+(2*M4)+(3*N4)</f>
        <v>150</v>
      </c>
      <c r="P4">
        <f>(3*K4)+(2*L4)+(M4)</f>
        <v>150</v>
      </c>
      <c r="R4" s="27">
        <v>2</v>
      </c>
      <c r="S4">
        <v>20</v>
      </c>
      <c r="T4">
        <v>30</v>
      </c>
      <c r="U4">
        <v>20</v>
      </c>
      <c r="V4">
        <v>30</v>
      </c>
      <c r="W4">
        <f t="shared" si="0"/>
        <v>160</v>
      </c>
      <c r="X4">
        <f t="shared" si="1"/>
        <v>140</v>
      </c>
    </row>
    <row r="5" spans="1:24" x14ac:dyDescent="0.25">
      <c r="B5" s="27">
        <v>3</v>
      </c>
      <c r="C5">
        <v>3</v>
      </c>
      <c r="E5" s="27">
        <v>3</v>
      </c>
      <c r="F5">
        <v>1</v>
      </c>
      <c r="J5" s="28">
        <v>3</v>
      </c>
      <c r="K5">
        <v>0</v>
      </c>
      <c r="L5">
        <v>0</v>
      </c>
      <c r="M5">
        <v>50</v>
      </c>
      <c r="N5">
        <v>50</v>
      </c>
      <c r="O5">
        <f t="shared" ref="O5:O23" si="2">(L5)+(2*M5)+(3*N5)</f>
        <v>250</v>
      </c>
      <c r="P5">
        <f t="shared" ref="P5:P23" si="3">(3*K5)+(2*L5)+(M5)</f>
        <v>50</v>
      </c>
      <c r="R5" s="27">
        <v>3</v>
      </c>
      <c r="S5">
        <v>20</v>
      </c>
      <c r="T5">
        <v>60</v>
      </c>
      <c r="U5">
        <v>20</v>
      </c>
      <c r="W5">
        <f t="shared" si="0"/>
        <v>100</v>
      </c>
      <c r="X5">
        <f t="shared" si="1"/>
        <v>200</v>
      </c>
    </row>
    <row r="6" spans="1:24" x14ac:dyDescent="0.25">
      <c r="B6" s="27">
        <v>4</v>
      </c>
      <c r="C6">
        <v>3</v>
      </c>
      <c r="E6" s="28">
        <v>4</v>
      </c>
      <c r="F6">
        <v>3</v>
      </c>
      <c r="J6" s="28">
        <v>4</v>
      </c>
      <c r="K6">
        <v>0</v>
      </c>
      <c r="L6">
        <v>10</v>
      </c>
      <c r="M6">
        <v>0</v>
      </c>
      <c r="N6">
        <v>90</v>
      </c>
      <c r="O6">
        <f t="shared" si="2"/>
        <v>280</v>
      </c>
      <c r="P6">
        <f t="shared" si="3"/>
        <v>20</v>
      </c>
      <c r="R6" s="27">
        <v>4</v>
      </c>
      <c r="S6">
        <v>5</v>
      </c>
      <c r="T6">
        <v>5</v>
      </c>
      <c r="U6">
        <v>0</v>
      </c>
      <c r="V6">
        <v>90</v>
      </c>
      <c r="W6">
        <f>(T6)+(2*U6)+(3*V6)</f>
        <v>275</v>
      </c>
      <c r="X6">
        <f>(3*S6)+(2*T6)+(U6)</f>
        <v>25</v>
      </c>
    </row>
    <row r="7" spans="1:24" x14ac:dyDescent="0.25">
      <c r="B7" s="27">
        <v>5</v>
      </c>
      <c r="C7">
        <v>3</v>
      </c>
      <c r="E7" s="28">
        <v>5</v>
      </c>
      <c r="F7">
        <v>1</v>
      </c>
      <c r="J7" s="28">
        <v>5</v>
      </c>
      <c r="K7">
        <v>0</v>
      </c>
      <c r="L7">
        <v>0</v>
      </c>
      <c r="M7">
        <v>20</v>
      </c>
      <c r="N7">
        <v>80</v>
      </c>
      <c r="O7">
        <f t="shared" si="2"/>
        <v>280</v>
      </c>
      <c r="P7">
        <f t="shared" si="3"/>
        <v>20</v>
      </c>
      <c r="R7" s="27">
        <v>5</v>
      </c>
      <c r="S7">
        <v>20</v>
      </c>
      <c r="T7">
        <v>50</v>
      </c>
      <c r="U7">
        <v>15</v>
      </c>
      <c r="V7">
        <v>15</v>
      </c>
      <c r="W7">
        <f t="shared" ref="W7:W36" si="4">(T7)+(2*U7)+(3*V7)</f>
        <v>125</v>
      </c>
      <c r="X7">
        <f t="shared" ref="X7:X36" si="5">(3*S7)+(2*T7)+(U7)</f>
        <v>175</v>
      </c>
    </row>
    <row r="8" spans="1:24" x14ac:dyDescent="0.25">
      <c r="B8" s="27">
        <v>6</v>
      </c>
      <c r="C8">
        <v>3</v>
      </c>
      <c r="E8" s="28">
        <v>6</v>
      </c>
      <c r="F8">
        <v>2</v>
      </c>
      <c r="J8" s="28">
        <v>6</v>
      </c>
      <c r="K8">
        <v>0</v>
      </c>
      <c r="L8">
        <v>0</v>
      </c>
      <c r="M8">
        <v>0</v>
      </c>
      <c r="N8">
        <v>100</v>
      </c>
      <c r="O8">
        <f t="shared" si="2"/>
        <v>300</v>
      </c>
      <c r="P8">
        <f t="shared" si="3"/>
        <v>0</v>
      </c>
      <c r="R8" s="27">
        <v>6</v>
      </c>
      <c r="S8">
        <v>5</v>
      </c>
      <c r="T8">
        <v>25</v>
      </c>
      <c r="U8">
        <v>60</v>
      </c>
      <c r="V8">
        <v>10</v>
      </c>
      <c r="W8">
        <f t="shared" si="4"/>
        <v>175</v>
      </c>
      <c r="X8">
        <f t="shared" si="5"/>
        <v>125</v>
      </c>
    </row>
    <row r="9" spans="1:24" x14ac:dyDescent="0.25">
      <c r="B9" s="27">
        <v>7</v>
      </c>
      <c r="C9">
        <v>2</v>
      </c>
      <c r="E9" s="28">
        <v>7</v>
      </c>
      <c r="F9">
        <v>3</v>
      </c>
      <c r="J9" s="28">
        <v>7</v>
      </c>
      <c r="K9">
        <v>0</v>
      </c>
      <c r="L9">
        <v>30</v>
      </c>
      <c r="M9">
        <v>0</v>
      </c>
      <c r="N9">
        <v>70</v>
      </c>
      <c r="O9">
        <f t="shared" si="2"/>
        <v>240</v>
      </c>
      <c r="P9">
        <f t="shared" si="3"/>
        <v>60</v>
      </c>
      <c r="R9" s="27">
        <v>7</v>
      </c>
      <c r="S9">
        <v>0</v>
      </c>
      <c r="T9">
        <v>0</v>
      </c>
      <c r="U9">
        <v>20</v>
      </c>
      <c r="V9">
        <v>80</v>
      </c>
      <c r="W9">
        <f t="shared" si="4"/>
        <v>280</v>
      </c>
      <c r="X9">
        <f t="shared" si="5"/>
        <v>20</v>
      </c>
    </row>
    <row r="10" spans="1:24" x14ac:dyDescent="0.25">
      <c r="B10" s="27">
        <v>8</v>
      </c>
      <c r="C10">
        <v>3</v>
      </c>
      <c r="E10" s="28">
        <v>8</v>
      </c>
      <c r="F10">
        <v>1</v>
      </c>
      <c r="J10" s="28">
        <v>8</v>
      </c>
      <c r="K10">
        <v>0</v>
      </c>
      <c r="L10">
        <v>0</v>
      </c>
      <c r="M10">
        <v>0</v>
      </c>
      <c r="N10">
        <v>100</v>
      </c>
      <c r="O10">
        <f t="shared" si="2"/>
        <v>300</v>
      </c>
      <c r="P10">
        <f t="shared" si="3"/>
        <v>0</v>
      </c>
      <c r="R10" s="28">
        <v>8</v>
      </c>
      <c r="S10">
        <v>15</v>
      </c>
      <c r="T10">
        <v>70</v>
      </c>
      <c r="U10">
        <v>15</v>
      </c>
      <c r="V10">
        <v>0</v>
      </c>
      <c r="W10">
        <f t="shared" si="4"/>
        <v>100</v>
      </c>
      <c r="X10">
        <f t="shared" si="5"/>
        <v>200</v>
      </c>
    </row>
    <row r="11" spans="1:24" x14ac:dyDescent="0.25">
      <c r="B11" s="27">
        <v>9</v>
      </c>
      <c r="C11">
        <v>3</v>
      </c>
      <c r="E11" s="28">
        <v>9</v>
      </c>
      <c r="F11">
        <v>1</v>
      </c>
      <c r="J11" s="28">
        <v>9</v>
      </c>
      <c r="K11">
        <v>0</v>
      </c>
      <c r="L11">
        <v>0</v>
      </c>
      <c r="M11">
        <v>30</v>
      </c>
      <c r="N11">
        <v>70</v>
      </c>
      <c r="O11">
        <f t="shared" si="2"/>
        <v>270</v>
      </c>
      <c r="P11">
        <f t="shared" si="3"/>
        <v>30</v>
      </c>
      <c r="R11" s="27">
        <v>9</v>
      </c>
      <c r="S11">
        <v>50</v>
      </c>
      <c r="T11">
        <v>50</v>
      </c>
      <c r="U11">
        <v>0</v>
      </c>
      <c r="V11">
        <v>0</v>
      </c>
      <c r="W11">
        <f t="shared" si="4"/>
        <v>50</v>
      </c>
      <c r="X11">
        <f t="shared" si="5"/>
        <v>250</v>
      </c>
    </row>
    <row r="12" spans="1:24" x14ac:dyDescent="0.25">
      <c r="B12" s="27">
        <v>10</v>
      </c>
      <c r="C12">
        <v>3</v>
      </c>
      <c r="E12" s="28">
        <v>10</v>
      </c>
      <c r="F12">
        <v>1</v>
      </c>
      <c r="J12" s="28">
        <v>10</v>
      </c>
      <c r="K12">
        <v>0</v>
      </c>
      <c r="L12">
        <v>0</v>
      </c>
      <c r="M12">
        <v>0</v>
      </c>
      <c r="N12">
        <v>100</v>
      </c>
      <c r="O12">
        <f t="shared" si="2"/>
        <v>300</v>
      </c>
      <c r="P12">
        <f t="shared" si="3"/>
        <v>0</v>
      </c>
      <c r="R12" s="27">
        <v>10</v>
      </c>
      <c r="S12">
        <v>15</v>
      </c>
      <c r="T12">
        <v>50</v>
      </c>
      <c r="U12">
        <v>35</v>
      </c>
      <c r="V12">
        <v>0</v>
      </c>
      <c r="W12">
        <f t="shared" si="4"/>
        <v>120</v>
      </c>
      <c r="X12">
        <f t="shared" si="5"/>
        <v>180</v>
      </c>
    </row>
    <row r="13" spans="1:24" x14ac:dyDescent="0.25">
      <c r="B13" s="27">
        <v>11</v>
      </c>
      <c r="C13">
        <v>3</v>
      </c>
      <c r="E13" s="27">
        <v>11</v>
      </c>
      <c r="F13">
        <v>1</v>
      </c>
      <c r="J13" s="28">
        <v>11</v>
      </c>
      <c r="K13">
        <v>0</v>
      </c>
      <c r="L13">
        <v>10</v>
      </c>
      <c r="M13">
        <v>30</v>
      </c>
      <c r="N13">
        <v>60</v>
      </c>
      <c r="O13">
        <f t="shared" si="2"/>
        <v>250</v>
      </c>
      <c r="P13">
        <f t="shared" si="3"/>
        <v>50</v>
      </c>
      <c r="R13" s="28">
        <v>11</v>
      </c>
      <c r="S13" s="2">
        <v>50</v>
      </c>
      <c r="T13" s="2">
        <v>35</v>
      </c>
      <c r="U13" s="2">
        <v>15</v>
      </c>
      <c r="V13" s="2">
        <v>0</v>
      </c>
      <c r="W13" s="2">
        <f t="shared" si="4"/>
        <v>65</v>
      </c>
      <c r="X13" s="2">
        <f t="shared" si="5"/>
        <v>235</v>
      </c>
    </row>
    <row r="14" spans="1:24" x14ac:dyDescent="0.25">
      <c r="B14" s="27">
        <v>12</v>
      </c>
      <c r="C14">
        <v>3</v>
      </c>
      <c r="E14" s="27">
        <v>12</v>
      </c>
      <c r="F14">
        <v>1</v>
      </c>
      <c r="J14" s="28">
        <v>12</v>
      </c>
      <c r="K14">
        <v>0</v>
      </c>
      <c r="L14">
        <v>0</v>
      </c>
      <c r="M14">
        <v>50</v>
      </c>
      <c r="N14">
        <v>50</v>
      </c>
      <c r="O14">
        <f t="shared" si="2"/>
        <v>250</v>
      </c>
      <c r="P14">
        <f t="shared" si="3"/>
        <v>50</v>
      </c>
      <c r="R14" s="27">
        <v>12</v>
      </c>
      <c r="S14">
        <v>40</v>
      </c>
      <c r="T14">
        <v>40</v>
      </c>
      <c r="U14">
        <v>10</v>
      </c>
      <c r="V14">
        <v>10</v>
      </c>
      <c r="W14">
        <f t="shared" si="4"/>
        <v>90</v>
      </c>
      <c r="X14">
        <f t="shared" si="5"/>
        <v>210</v>
      </c>
    </row>
    <row r="15" spans="1:24" x14ac:dyDescent="0.25">
      <c r="B15" s="27">
        <v>13</v>
      </c>
      <c r="C15">
        <v>2</v>
      </c>
      <c r="E15" s="27">
        <v>13</v>
      </c>
      <c r="F15">
        <v>2</v>
      </c>
      <c r="J15" s="28">
        <v>13</v>
      </c>
      <c r="K15">
        <v>0</v>
      </c>
      <c r="L15">
        <v>50</v>
      </c>
      <c r="M15">
        <v>0</v>
      </c>
      <c r="N15">
        <v>50</v>
      </c>
      <c r="O15">
        <f t="shared" si="2"/>
        <v>200</v>
      </c>
      <c r="P15">
        <f t="shared" si="3"/>
        <v>100</v>
      </c>
      <c r="R15" s="27">
        <v>13</v>
      </c>
      <c r="S15">
        <v>0</v>
      </c>
      <c r="T15">
        <v>60</v>
      </c>
      <c r="U15">
        <v>20</v>
      </c>
      <c r="V15">
        <v>30</v>
      </c>
      <c r="W15">
        <f t="shared" si="4"/>
        <v>190</v>
      </c>
      <c r="X15">
        <f t="shared" si="5"/>
        <v>140</v>
      </c>
    </row>
    <row r="16" spans="1:24" x14ac:dyDescent="0.25">
      <c r="B16" s="27">
        <v>14</v>
      </c>
      <c r="C16">
        <v>3</v>
      </c>
      <c r="E16" s="27">
        <v>14</v>
      </c>
      <c r="F16">
        <v>1</v>
      </c>
      <c r="J16" s="28">
        <v>14</v>
      </c>
      <c r="K16">
        <v>0</v>
      </c>
      <c r="L16">
        <v>0</v>
      </c>
      <c r="M16">
        <v>10</v>
      </c>
      <c r="N16">
        <v>90</v>
      </c>
      <c r="O16">
        <f t="shared" si="2"/>
        <v>290</v>
      </c>
      <c r="P16">
        <f t="shared" si="3"/>
        <v>10</v>
      </c>
      <c r="R16" s="27">
        <v>14</v>
      </c>
      <c r="S16">
        <v>30</v>
      </c>
      <c r="T16">
        <v>70</v>
      </c>
      <c r="U16">
        <v>0</v>
      </c>
      <c r="V16">
        <v>0</v>
      </c>
      <c r="W16">
        <f t="shared" si="4"/>
        <v>70</v>
      </c>
      <c r="X16">
        <f t="shared" si="5"/>
        <v>230</v>
      </c>
    </row>
    <row r="17" spans="2:24" x14ac:dyDescent="0.25">
      <c r="B17" s="27">
        <v>15</v>
      </c>
      <c r="C17">
        <v>2</v>
      </c>
      <c r="E17" s="27">
        <v>15</v>
      </c>
      <c r="F17">
        <v>1</v>
      </c>
      <c r="J17" s="28">
        <v>15</v>
      </c>
      <c r="K17">
        <v>0</v>
      </c>
      <c r="L17">
        <v>50</v>
      </c>
      <c r="M17">
        <v>50</v>
      </c>
      <c r="N17">
        <v>0</v>
      </c>
      <c r="O17">
        <f t="shared" si="2"/>
        <v>150</v>
      </c>
      <c r="P17">
        <f t="shared" si="3"/>
        <v>150</v>
      </c>
      <c r="R17" s="27">
        <v>15</v>
      </c>
      <c r="S17">
        <v>50</v>
      </c>
      <c r="T17">
        <v>50</v>
      </c>
      <c r="U17">
        <v>0</v>
      </c>
      <c r="V17">
        <v>0</v>
      </c>
      <c r="W17">
        <f t="shared" si="4"/>
        <v>50</v>
      </c>
      <c r="X17">
        <f t="shared" si="5"/>
        <v>250</v>
      </c>
    </row>
    <row r="18" spans="2:24" x14ac:dyDescent="0.25">
      <c r="B18" s="27">
        <v>16</v>
      </c>
      <c r="C18">
        <v>3</v>
      </c>
      <c r="E18" s="27">
        <v>16</v>
      </c>
      <c r="F18">
        <v>1</v>
      </c>
      <c r="J18" s="28">
        <v>16</v>
      </c>
      <c r="K18">
        <v>0</v>
      </c>
      <c r="L18">
        <v>0</v>
      </c>
      <c r="M18">
        <v>20</v>
      </c>
      <c r="N18">
        <v>80</v>
      </c>
      <c r="O18">
        <f t="shared" si="2"/>
        <v>280</v>
      </c>
      <c r="P18">
        <f t="shared" si="3"/>
        <v>20</v>
      </c>
      <c r="R18" s="27">
        <v>16</v>
      </c>
      <c r="S18">
        <v>5</v>
      </c>
      <c r="T18">
        <v>70</v>
      </c>
      <c r="U18">
        <v>20</v>
      </c>
      <c r="V18">
        <v>5</v>
      </c>
      <c r="W18">
        <f t="shared" si="4"/>
        <v>125</v>
      </c>
      <c r="X18">
        <f t="shared" si="5"/>
        <v>175</v>
      </c>
    </row>
    <row r="19" spans="2:24" x14ac:dyDescent="0.25">
      <c r="B19" s="27">
        <v>17</v>
      </c>
      <c r="C19">
        <v>1</v>
      </c>
      <c r="E19" s="27">
        <v>17</v>
      </c>
      <c r="F19">
        <v>1</v>
      </c>
      <c r="J19" s="28">
        <v>17</v>
      </c>
      <c r="K19">
        <v>15</v>
      </c>
      <c r="L19">
        <v>60</v>
      </c>
      <c r="M19">
        <v>20</v>
      </c>
      <c r="N19">
        <v>5</v>
      </c>
      <c r="O19">
        <f t="shared" si="2"/>
        <v>115</v>
      </c>
      <c r="P19">
        <f t="shared" si="3"/>
        <v>185</v>
      </c>
      <c r="R19" s="27">
        <v>17</v>
      </c>
      <c r="S19">
        <v>40</v>
      </c>
      <c r="T19">
        <v>30</v>
      </c>
      <c r="U19">
        <v>30</v>
      </c>
      <c r="V19">
        <v>0</v>
      </c>
      <c r="W19">
        <f t="shared" si="4"/>
        <v>90</v>
      </c>
      <c r="X19">
        <f t="shared" si="5"/>
        <v>210</v>
      </c>
    </row>
    <row r="20" spans="2:24" x14ac:dyDescent="0.25">
      <c r="B20" s="27">
        <v>18</v>
      </c>
      <c r="C20">
        <v>2</v>
      </c>
      <c r="E20" s="28">
        <v>18</v>
      </c>
      <c r="F20">
        <v>1</v>
      </c>
      <c r="J20" s="28">
        <v>18</v>
      </c>
      <c r="K20">
        <v>0</v>
      </c>
      <c r="L20">
        <v>30</v>
      </c>
      <c r="M20">
        <v>40</v>
      </c>
      <c r="N20">
        <v>30</v>
      </c>
      <c r="O20">
        <f t="shared" si="2"/>
        <v>200</v>
      </c>
      <c r="P20">
        <f t="shared" si="3"/>
        <v>100</v>
      </c>
      <c r="R20" s="28">
        <v>18</v>
      </c>
      <c r="S20">
        <v>5</v>
      </c>
      <c r="T20">
        <v>60</v>
      </c>
      <c r="U20">
        <v>30</v>
      </c>
      <c r="V20">
        <v>5</v>
      </c>
      <c r="W20">
        <f t="shared" si="4"/>
        <v>135</v>
      </c>
      <c r="X20">
        <f t="shared" si="5"/>
        <v>165</v>
      </c>
    </row>
    <row r="21" spans="2:24" x14ac:dyDescent="0.25">
      <c r="B21" s="27">
        <v>19</v>
      </c>
      <c r="C21">
        <v>3</v>
      </c>
      <c r="E21" s="28">
        <v>19</v>
      </c>
      <c r="F21">
        <v>2</v>
      </c>
      <c r="J21" s="28">
        <v>19</v>
      </c>
      <c r="K21">
        <v>0</v>
      </c>
      <c r="L21">
        <v>0</v>
      </c>
      <c r="M21">
        <v>10</v>
      </c>
      <c r="N21">
        <v>90</v>
      </c>
      <c r="O21">
        <f t="shared" si="2"/>
        <v>290</v>
      </c>
      <c r="P21">
        <f t="shared" si="3"/>
        <v>10</v>
      </c>
      <c r="R21" s="27">
        <v>19</v>
      </c>
      <c r="S21">
        <v>0</v>
      </c>
      <c r="T21">
        <v>50</v>
      </c>
      <c r="U21">
        <v>50</v>
      </c>
      <c r="V21">
        <v>0</v>
      </c>
      <c r="W21">
        <f t="shared" si="4"/>
        <v>150</v>
      </c>
      <c r="X21">
        <f t="shared" si="5"/>
        <v>150</v>
      </c>
    </row>
    <row r="22" spans="2:24" x14ac:dyDescent="0.25">
      <c r="B22" s="27">
        <v>20</v>
      </c>
      <c r="C22">
        <v>3</v>
      </c>
      <c r="E22" s="27">
        <v>20</v>
      </c>
      <c r="F22">
        <v>1</v>
      </c>
      <c r="J22" s="27">
        <v>20</v>
      </c>
      <c r="K22">
        <v>0</v>
      </c>
      <c r="L22">
        <v>0</v>
      </c>
      <c r="M22">
        <v>50</v>
      </c>
      <c r="N22">
        <v>50</v>
      </c>
      <c r="O22">
        <f t="shared" si="2"/>
        <v>250</v>
      </c>
      <c r="P22">
        <f t="shared" si="3"/>
        <v>50</v>
      </c>
      <c r="R22" s="27">
        <v>20</v>
      </c>
      <c r="S22">
        <v>10</v>
      </c>
      <c r="T22">
        <v>70</v>
      </c>
      <c r="U22">
        <v>20</v>
      </c>
      <c r="V22">
        <v>0</v>
      </c>
      <c r="W22">
        <f t="shared" si="4"/>
        <v>110</v>
      </c>
      <c r="X22">
        <f t="shared" si="5"/>
        <v>190</v>
      </c>
    </row>
    <row r="23" spans="2:24" x14ac:dyDescent="0.25">
      <c r="B23" s="27">
        <v>21</v>
      </c>
      <c r="C23">
        <v>2</v>
      </c>
      <c r="E23" s="28">
        <v>21</v>
      </c>
      <c r="F23">
        <v>2</v>
      </c>
      <c r="J23" s="27">
        <v>21</v>
      </c>
      <c r="K23">
        <v>0</v>
      </c>
      <c r="L23">
        <v>0</v>
      </c>
      <c r="M23">
        <v>60</v>
      </c>
      <c r="N23">
        <v>40</v>
      </c>
      <c r="O23">
        <f t="shared" si="2"/>
        <v>240</v>
      </c>
      <c r="P23">
        <f t="shared" si="3"/>
        <v>60</v>
      </c>
      <c r="R23" s="27">
        <v>21</v>
      </c>
      <c r="S23">
        <v>0</v>
      </c>
      <c r="T23">
        <v>50</v>
      </c>
      <c r="U23">
        <v>50</v>
      </c>
      <c r="V23">
        <v>0</v>
      </c>
      <c r="W23">
        <f t="shared" si="4"/>
        <v>150</v>
      </c>
      <c r="X23">
        <f t="shared" si="5"/>
        <v>150</v>
      </c>
    </row>
    <row r="24" spans="2:24" x14ac:dyDescent="0.25">
      <c r="B24" s="1" t="s">
        <v>13</v>
      </c>
      <c r="C24" s="1">
        <f>AVERAGE(C3:C23)</f>
        <v>2.6190476190476191</v>
      </c>
      <c r="E24" s="28">
        <v>22</v>
      </c>
      <c r="F24">
        <v>1</v>
      </c>
      <c r="N24" s="1" t="s">
        <v>13</v>
      </c>
      <c r="O24" s="1">
        <f>AVERAGE(O3:O23)</f>
        <v>244.52380952380952</v>
      </c>
      <c r="P24" s="1">
        <f>AVERAGE(P3:P23)</f>
        <v>55.476190476190474</v>
      </c>
      <c r="R24" s="27">
        <v>22</v>
      </c>
      <c r="S24">
        <v>20</v>
      </c>
      <c r="T24">
        <v>60</v>
      </c>
      <c r="U24">
        <v>20</v>
      </c>
      <c r="V24">
        <v>0</v>
      </c>
      <c r="W24">
        <f t="shared" si="4"/>
        <v>100</v>
      </c>
      <c r="X24">
        <f t="shared" si="5"/>
        <v>200</v>
      </c>
    </row>
    <row r="25" spans="2:24" x14ac:dyDescent="0.25">
      <c r="B25" s="1" t="s">
        <v>1</v>
      </c>
      <c r="C25" s="1">
        <f>STDEV(C3:C23)</f>
        <v>0.58959227235357159</v>
      </c>
      <c r="E25" s="27">
        <v>23</v>
      </c>
      <c r="F25">
        <v>1</v>
      </c>
      <c r="N25" s="1" t="s">
        <v>1</v>
      </c>
      <c r="O25" s="1">
        <f>STDEV(O3:O23)</f>
        <v>53.195506433926404</v>
      </c>
      <c r="P25" s="1">
        <f>STDEV(P3:P23)</f>
        <v>53.195506433926397</v>
      </c>
      <c r="R25" s="27">
        <v>23</v>
      </c>
      <c r="S25">
        <v>50</v>
      </c>
      <c r="T25">
        <v>50</v>
      </c>
      <c r="U25">
        <v>0</v>
      </c>
      <c r="V25">
        <v>0</v>
      </c>
      <c r="W25">
        <f t="shared" si="4"/>
        <v>50</v>
      </c>
      <c r="X25">
        <f t="shared" si="5"/>
        <v>250</v>
      </c>
    </row>
    <row r="26" spans="2:24" x14ac:dyDescent="0.25">
      <c r="E26" s="28">
        <v>24</v>
      </c>
      <c r="F26">
        <v>2</v>
      </c>
      <c r="R26" s="28">
        <v>24</v>
      </c>
      <c r="S26">
        <v>0</v>
      </c>
      <c r="T26">
        <v>0</v>
      </c>
      <c r="U26">
        <v>100</v>
      </c>
      <c r="V26">
        <v>0</v>
      </c>
      <c r="W26">
        <f t="shared" si="4"/>
        <v>200</v>
      </c>
      <c r="X26">
        <f t="shared" si="5"/>
        <v>100</v>
      </c>
    </row>
    <row r="27" spans="2:24" x14ac:dyDescent="0.25">
      <c r="E27" s="27">
        <v>25</v>
      </c>
      <c r="F27">
        <v>1</v>
      </c>
      <c r="R27" s="27">
        <v>25</v>
      </c>
      <c r="S27">
        <v>30</v>
      </c>
      <c r="T27">
        <v>40</v>
      </c>
      <c r="U27">
        <v>30</v>
      </c>
      <c r="V27">
        <v>0</v>
      </c>
      <c r="W27">
        <f t="shared" si="4"/>
        <v>100</v>
      </c>
      <c r="X27">
        <f t="shared" si="5"/>
        <v>200</v>
      </c>
    </row>
    <row r="28" spans="2:24" x14ac:dyDescent="0.25">
      <c r="E28" s="27">
        <v>26</v>
      </c>
      <c r="F28">
        <v>1</v>
      </c>
      <c r="R28" s="27">
        <v>26</v>
      </c>
      <c r="S28">
        <v>30</v>
      </c>
      <c r="T28">
        <v>70</v>
      </c>
      <c r="U28">
        <v>0</v>
      </c>
      <c r="V28">
        <v>0</v>
      </c>
      <c r="W28">
        <f t="shared" si="4"/>
        <v>70</v>
      </c>
      <c r="X28">
        <f t="shared" si="5"/>
        <v>230</v>
      </c>
    </row>
    <row r="29" spans="2:24" x14ac:dyDescent="0.25">
      <c r="E29" s="27">
        <v>27</v>
      </c>
      <c r="F29">
        <v>1</v>
      </c>
      <c r="R29" s="27">
        <v>27</v>
      </c>
      <c r="S29">
        <v>40</v>
      </c>
      <c r="T29">
        <v>40</v>
      </c>
      <c r="U29">
        <v>20</v>
      </c>
      <c r="V29">
        <v>0</v>
      </c>
      <c r="W29">
        <f t="shared" si="4"/>
        <v>80</v>
      </c>
      <c r="X29">
        <f t="shared" si="5"/>
        <v>220</v>
      </c>
    </row>
    <row r="30" spans="2:24" x14ac:dyDescent="0.25">
      <c r="E30" s="27">
        <v>28</v>
      </c>
      <c r="F30">
        <v>1</v>
      </c>
      <c r="R30" s="27">
        <v>28</v>
      </c>
      <c r="S30">
        <v>20</v>
      </c>
      <c r="T30">
        <v>60</v>
      </c>
      <c r="U30">
        <v>20</v>
      </c>
      <c r="V30">
        <v>0</v>
      </c>
      <c r="W30">
        <f t="shared" si="4"/>
        <v>100</v>
      </c>
      <c r="X30">
        <f t="shared" si="5"/>
        <v>200</v>
      </c>
    </row>
    <row r="31" spans="2:24" x14ac:dyDescent="0.25">
      <c r="E31" s="27">
        <v>29</v>
      </c>
      <c r="F31">
        <v>2</v>
      </c>
      <c r="R31" s="27">
        <v>29</v>
      </c>
      <c r="S31">
        <v>0</v>
      </c>
      <c r="T31">
        <v>20</v>
      </c>
      <c r="U31">
        <v>55</v>
      </c>
      <c r="V31">
        <v>25</v>
      </c>
      <c r="W31">
        <f t="shared" si="4"/>
        <v>205</v>
      </c>
      <c r="X31">
        <f t="shared" si="5"/>
        <v>95</v>
      </c>
    </row>
    <row r="32" spans="2:24" x14ac:dyDescent="0.25">
      <c r="E32" s="27">
        <v>30</v>
      </c>
      <c r="F32">
        <v>2</v>
      </c>
      <c r="R32" s="27">
        <v>30</v>
      </c>
      <c r="S32">
        <v>5</v>
      </c>
      <c r="T32">
        <v>30</v>
      </c>
      <c r="U32">
        <v>50</v>
      </c>
      <c r="V32">
        <v>15</v>
      </c>
      <c r="W32">
        <f t="shared" si="4"/>
        <v>175</v>
      </c>
      <c r="X32">
        <f t="shared" si="5"/>
        <v>125</v>
      </c>
    </row>
    <row r="33" spans="5:24" x14ac:dyDescent="0.25">
      <c r="E33" s="27">
        <v>31</v>
      </c>
      <c r="F33">
        <v>1</v>
      </c>
      <c r="R33" s="27">
        <v>31</v>
      </c>
      <c r="S33">
        <v>20</v>
      </c>
      <c r="T33">
        <v>45</v>
      </c>
      <c r="U33">
        <v>25</v>
      </c>
      <c r="V33">
        <v>10</v>
      </c>
      <c r="W33">
        <f t="shared" si="4"/>
        <v>125</v>
      </c>
      <c r="X33">
        <f t="shared" si="5"/>
        <v>175</v>
      </c>
    </row>
    <row r="34" spans="5:24" x14ac:dyDescent="0.25">
      <c r="E34" s="27">
        <v>32</v>
      </c>
      <c r="F34">
        <v>2</v>
      </c>
      <c r="R34" s="27">
        <v>32</v>
      </c>
      <c r="S34">
        <v>40</v>
      </c>
      <c r="T34">
        <v>30</v>
      </c>
      <c r="U34">
        <v>20</v>
      </c>
      <c r="V34">
        <v>10</v>
      </c>
      <c r="W34">
        <f t="shared" si="4"/>
        <v>100</v>
      </c>
      <c r="X34">
        <f t="shared" si="5"/>
        <v>200</v>
      </c>
    </row>
    <row r="35" spans="5:24" x14ac:dyDescent="0.25">
      <c r="E35" s="27">
        <v>33</v>
      </c>
      <c r="F35">
        <v>2</v>
      </c>
      <c r="R35" s="27">
        <v>33</v>
      </c>
      <c r="S35">
        <v>0</v>
      </c>
      <c r="T35">
        <v>20</v>
      </c>
      <c r="U35">
        <v>60</v>
      </c>
      <c r="V35">
        <v>20</v>
      </c>
      <c r="W35">
        <f t="shared" si="4"/>
        <v>200</v>
      </c>
      <c r="X35">
        <f t="shared" si="5"/>
        <v>100</v>
      </c>
    </row>
    <row r="36" spans="5:24" x14ac:dyDescent="0.25">
      <c r="E36" s="27">
        <v>34</v>
      </c>
      <c r="F36">
        <v>1</v>
      </c>
      <c r="R36" s="27">
        <v>34</v>
      </c>
      <c r="S36">
        <v>35</v>
      </c>
      <c r="T36">
        <v>30</v>
      </c>
      <c r="U36">
        <v>30</v>
      </c>
      <c r="V36">
        <v>5</v>
      </c>
      <c r="W36">
        <f t="shared" si="4"/>
        <v>105</v>
      </c>
      <c r="X36">
        <f t="shared" si="5"/>
        <v>195</v>
      </c>
    </row>
    <row r="37" spans="5:24" x14ac:dyDescent="0.25">
      <c r="E37" s="1" t="s">
        <v>13</v>
      </c>
      <c r="F37" s="1">
        <f>AVERAGE(F3:F36)</f>
        <v>1.4411764705882353</v>
      </c>
      <c r="G37" s="1"/>
      <c r="V37" s="1" t="s">
        <v>13</v>
      </c>
      <c r="W37" s="1">
        <f>AVERAGE(W3:W36)</f>
        <v>128.52941176470588</v>
      </c>
      <c r="X37" s="1">
        <f>AVERAGE(X3:X36)</f>
        <v>172.35294117647058</v>
      </c>
    </row>
    <row r="38" spans="5:24" x14ac:dyDescent="0.25">
      <c r="E38" s="1" t="s">
        <v>1</v>
      </c>
      <c r="F38" s="1">
        <f>STDEV(F3:F36)</f>
        <v>0.61255433750752819</v>
      </c>
      <c r="G38" s="1"/>
      <c r="V38" s="1" t="s">
        <v>1</v>
      </c>
      <c r="W38" s="1">
        <f>STDEV(W3:W36)</f>
        <v>58.147271383448974</v>
      </c>
      <c r="X38" s="1">
        <f>STDEV(X3:X36)</f>
        <v>57.409154772504763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F01DF-CCB1-4237-B097-EEE55A3533A4}">
  <dimension ref="A1:BG87"/>
  <sheetViews>
    <sheetView zoomScaleNormal="100" workbookViewId="0"/>
  </sheetViews>
  <sheetFormatPr defaultRowHeight="15" x14ac:dyDescent="0.25"/>
  <cols>
    <col min="1" max="1" width="12" customWidth="1"/>
    <col min="2" max="2" width="15.28515625" customWidth="1"/>
    <col min="3" max="3" width="14.42578125" customWidth="1"/>
    <col min="4" max="4" width="14.140625" customWidth="1"/>
    <col min="8" max="8" width="11.28515625" customWidth="1"/>
    <col min="9" max="9" width="12.85546875" customWidth="1"/>
    <col min="10" max="10" width="14.42578125" customWidth="1"/>
    <col min="11" max="11" width="8.85546875" customWidth="1"/>
    <col min="12" max="12" width="13.5703125" customWidth="1"/>
    <col min="13" max="13" width="10.7109375" customWidth="1"/>
    <col min="14" max="14" width="13.140625" customWidth="1"/>
    <col min="15" max="15" width="14.5703125" customWidth="1"/>
    <col min="16" max="16" width="13" customWidth="1"/>
    <col min="18" max="18" width="11.85546875" customWidth="1"/>
    <col min="19" max="19" width="13.140625" customWidth="1"/>
    <col min="21" max="21" width="13.140625" customWidth="1"/>
    <col min="22" max="22" width="13.28515625" customWidth="1"/>
    <col min="24" max="24" width="14.42578125" customWidth="1"/>
    <col min="27" max="27" width="13.28515625" customWidth="1"/>
    <col min="28" max="28" width="13.42578125" customWidth="1"/>
    <col min="29" max="29" width="9.140625" customWidth="1"/>
    <col min="30" max="30" width="12.7109375" customWidth="1"/>
    <col min="33" max="33" width="13" customWidth="1"/>
    <col min="34" max="34" width="13.5703125" customWidth="1"/>
    <col min="36" max="36" width="11.42578125" customWidth="1"/>
    <col min="39" max="39" width="13.5703125" customWidth="1"/>
    <col min="40" max="40" width="13.42578125" customWidth="1"/>
    <col min="42" max="42" width="13.5703125" customWidth="1"/>
    <col min="45" max="45" width="13.42578125" customWidth="1"/>
    <col min="46" max="46" width="13.7109375" customWidth="1"/>
    <col min="48" max="48" width="13.140625" customWidth="1"/>
    <col min="51" max="51" width="12.140625" customWidth="1"/>
    <col min="52" max="52" width="13.5703125" customWidth="1"/>
    <col min="54" max="54" width="13.42578125" customWidth="1"/>
    <col min="57" max="57" width="12.7109375" customWidth="1"/>
    <col min="58" max="58" width="13" customWidth="1"/>
  </cols>
  <sheetData>
    <row r="1" spans="1:20" x14ac:dyDescent="0.25">
      <c r="A1" s="18" t="s">
        <v>255</v>
      </c>
      <c r="B1" s="1" t="s">
        <v>248</v>
      </c>
      <c r="C1" s="1" t="s">
        <v>247</v>
      </c>
      <c r="D1" s="1" t="s">
        <v>246</v>
      </c>
      <c r="E1" s="1"/>
      <c r="G1" s="1" t="s">
        <v>20</v>
      </c>
      <c r="H1" s="1" t="s">
        <v>245</v>
      </c>
      <c r="I1" t="s">
        <v>254</v>
      </c>
      <c r="J1" t="s">
        <v>253</v>
      </c>
      <c r="L1" s="1" t="s">
        <v>25</v>
      </c>
      <c r="M1" s="1" t="s">
        <v>245</v>
      </c>
      <c r="N1" t="s">
        <v>254</v>
      </c>
      <c r="O1" t="s">
        <v>253</v>
      </c>
      <c r="Q1" s="1" t="s">
        <v>26</v>
      </c>
      <c r="R1" s="1" t="s">
        <v>245</v>
      </c>
      <c r="S1" t="s">
        <v>254</v>
      </c>
      <c r="T1" t="s">
        <v>253</v>
      </c>
    </row>
    <row r="2" spans="1:20" x14ac:dyDescent="0.25">
      <c r="A2" s="1" t="s">
        <v>37</v>
      </c>
      <c r="B2">
        <f>J6</f>
        <v>0</v>
      </c>
      <c r="C2">
        <f>O6</f>
        <v>65.811965811965806</v>
      </c>
      <c r="D2">
        <f>T5</f>
        <v>71.212121212121218</v>
      </c>
      <c r="G2" s="1" t="s">
        <v>253</v>
      </c>
      <c r="H2" t="s">
        <v>236</v>
      </c>
      <c r="I2">
        <v>45</v>
      </c>
      <c r="J2">
        <v>0</v>
      </c>
      <c r="L2" s="1" t="s">
        <v>253</v>
      </c>
      <c r="M2" t="s">
        <v>236</v>
      </c>
      <c r="N2">
        <v>34</v>
      </c>
      <c r="O2">
        <v>26</v>
      </c>
      <c r="Q2" s="1" t="s">
        <v>253</v>
      </c>
      <c r="R2" t="s">
        <v>236</v>
      </c>
      <c r="S2">
        <v>21</v>
      </c>
      <c r="T2">
        <v>15</v>
      </c>
    </row>
    <row r="3" spans="1:20" x14ac:dyDescent="0.25">
      <c r="A3" s="1" t="s">
        <v>38</v>
      </c>
      <c r="B3">
        <f>J13</f>
        <v>0.625</v>
      </c>
      <c r="C3">
        <f>O13</f>
        <v>81.44329896907216</v>
      </c>
      <c r="D3">
        <f>T12</f>
        <v>75</v>
      </c>
      <c r="H3" t="s">
        <v>234</v>
      </c>
      <c r="I3">
        <v>24</v>
      </c>
      <c r="J3">
        <v>0</v>
      </c>
      <c r="M3" t="s">
        <v>234</v>
      </c>
      <c r="N3">
        <v>44</v>
      </c>
      <c r="O3">
        <v>27</v>
      </c>
      <c r="R3" t="s">
        <v>234</v>
      </c>
      <c r="S3">
        <v>45</v>
      </c>
      <c r="T3">
        <v>32</v>
      </c>
    </row>
    <row r="4" spans="1:20" x14ac:dyDescent="0.25">
      <c r="A4" s="1" t="s">
        <v>39</v>
      </c>
      <c r="B4">
        <f>J20</f>
        <v>2.9702970297029703</v>
      </c>
      <c r="C4">
        <f>O20</f>
        <v>80.645161290322577</v>
      </c>
      <c r="D4">
        <f>T20</f>
        <v>65.048543689320397</v>
      </c>
      <c r="H4" t="s">
        <v>233</v>
      </c>
      <c r="I4">
        <v>69</v>
      </c>
      <c r="J4">
        <v>0</v>
      </c>
      <c r="M4" t="s">
        <v>233</v>
      </c>
      <c r="N4">
        <v>39</v>
      </c>
      <c r="O4">
        <v>24</v>
      </c>
      <c r="R4" t="s">
        <v>252</v>
      </c>
      <c r="S4">
        <f>SUM(S2:S3)</f>
        <v>66</v>
      </c>
      <c r="T4">
        <f>SUM(T2:T3)</f>
        <v>47</v>
      </c>
    </row>
    <row r="5" spans="1:20" x14ac:dyDescent="0.25">
      <c r="A5" s="1" t="s">
        <v>235</v>
      </c>
      <c r="B5">
        <f>AVERAGE(B2:B4)</f>
        <v>1.1984323432343233</v>
      </c>
      <c r="C5">
        <f>AVERAGE(C2:C4)</f>
        <v>75.966808690453504</v>
      </c>
      <c r="D5">
        <f>AVERAGE(D2:D4)</f>
        <v>70.420221633813867</v>
      </c>
      <c r="H5" t="s">
        <v>252</v>
      </c>
      <c r="I5">
        <f>SUM(I2:I4)</f>
        <v>138</v>
      </c>
      <c r="J5">
        <f>SUM(J2:J4)</f>
        <v>0</v>
      </c>
      <c r="M5" t="s">
        <v>252</v>
      </c>
      <c r="N5">
        <f>SUM(N2:N4)</f>
        <v>117</v>
      </c>
      <c r="O5">
        <f>SUM(O2:O4)</f>
        <v>77</v>
      </c>
      <c r="R5" s="1" t="s">
        <v>251</v>
      </c>
      <c r="S5" t="s">
        <v>250</v>
      </c>
      <c r="T5">
        <f>(T4/S4)*100</f>
        <v>71.212121212121218</v>
      </c>
    </row>
    <row r="6" spans="1:20" x14ac:dyDescent="0.25">
      <c r="A6" s="1" t="s">
        <v>1</v>
      </c>
      <c r="B6">
        <f>STDEV(B2:B4)</f>
        <v>1.5659772030160517</v>
      </c>
      <c r="C6">
        <f>STDEV(C2:C4)</f>
        <v>8.803401692166462</v>
      </c>
      <c r="D6">
        <f>STDEV(D2:D4)</f>
        <v>5.0227680996074007</v>
      </c>
      <c r="H6" s="1" t="s">
        <v>251</v>
      </c>
      <c r="I6" t="s">
        <v>250</v>
      </c>
      <c r="J6">
        <f>(J5/I5)*100</f>
        <v>0</v>
      </c>
      <c r="M6" s="1" t="s">
        <v>251</v>
      </c>
      <c r="N6" t="s">
        <v>250</v>
      </c>
      <c r="O6">
        <f>(O5/N5)*100</f>
        <v>65.811965811965806</v>
      </c>
    </row>
    <row r="7" spans="1:20" x14ac:dyDescent="0.25">
      <c r="A7" s="1" t="s">
        <v>15</v>
      </c>
      <c r="B7">
        <f>B6/SQRT(3)</f>
        <v>0.90411735970613472</v>
      </c>
      <c r="C7">
        <f>C6/SQRT(3)</f>
        <v>5.0826463367567145</v>
      </c>
      <c r="D7">
        <f>D6/SQRT(3)</f>
        <v>2.8998965143853979</v>
      </c>
    </row>
    <row r="8" spans="1:20" x14ac:dyDescent="0.25">
      <c r="A8" s="1" t="s">
        <v>220</v>
      </c>
      <c r="C8">
        <f>_xlfn.T.TEST(B2:B4,C2:C4,2,1)</f>
        <v>3.7138407347673775E-3</v>
      </c>
      <c r="D8">
        <f>_xlfn.T.TEST(B2:B4,D2:D4,2,1)</f>
        <v>2.8244194626104203E-3</v>
      </c>
      <c r="H8" s="1" t="s">
        <v>243</v>
      </c>
      <c r="I8" t="s">
        <v>254</v>
      </c>
      <c r="J8" t="s">
        <v>253</v>
      </c>
      <c r="M8" s="1" t="s">
        <v>243</v>
      </c>
      <c r="N8" t="s">
        <v>254</v>
      </c>
      <c r="O8" t="s">
        <v>253</v>
      </c>
      <c r="R8" s="1" t="s">
        <v>245</v>
      </c>
      <c r="S8" t="s">
        <v>254</v>
      </c>
      <c r="T8" t="s">
        <v>253</v>
      </c>
    </row>
    <row r="9" spans="1:20" x14ac:dyDescent="0.25">
      <c r="H9" t="s">
        <v>236</v>
      </c>
      <c r="I9">
        <v>57</v>
      </c>
      <c r="J9">
        <v>0</v>
      </c>
      <c r="M9" t="s">
        <v>236</v>
      </c>
      <c r="N9">
        <v>27</v>
      </c>
      <c r="O9">
        <v>21</v>
      </c>
      <c r="R9" t="s">
        <v>236</v>
      </c>
      <c r="S9">
        <v>43</v>
      </c>
      <c r="T9">
        <v>29</v>
      </c>
    </row>
    <row r="10" spans="1:20" x14ac:dyDescent="0.25">
      <c r="H10" t="s">
        <v>234</v>
      </c>
      <c r="I10">
        <v>48</v>
      </c>
      <c r="J10">
        <v>1</v>
      </c>
      <c r="M10" t="s">
        <v>234</v>
      </c>
      <c r="N10">
        <v>25</v>
      </c>
      <c r="O10">
        <v>20</v>
      </c>
      <c r="R10" t="s">
        <v>234</v>
      </c>
      <c r="S10">
        <v>33</v>
      </c>
      <c r="T10">
        <v>28</v>
      </c>
    </row>
    <row r="11" spans="1:20" x14ac:dyDescent="0.25">
      <c r="H11" t="s">
        <v>233</v>
      </c>
      <c r="I11">
        <v>55</v>
      </c>
      <c r="J11">
        <v>0</v>
      </c>
      <c r="M11" t="s">
        <v>233</v>
      </c>
      <c r="N11">
        <v>45</v>
      </c>
      <c r="O11">
        <v>38</v>
      </c>
      <c r="R11" t="s">
        <v>252</v>
      </c>
      <c r="S11">
        <f>SUM(S9:S10)</f>
        <v>76</v>
      </c>
      <c r="T11">
        <f>SUM(T9:T10)</f>
        <v>57</v>
      </c>
    </row>
    <row r="12" spans="1:20" x14ac:dyDescent="0.25">
      <c r="H12" t="s">
        <v>252</v>
      </c>
      <c r="I12">
        <f>SUM(I9:I11)</f>
        <v>160</v>
      </c>
      <c r="J12">
        <f>SUM(J9:J11)</f>
        <v>1</v>
      </c>
      <c r="M12" t="s">
        <v>252</v>
      </c>
      <c r="N12">
        <f>SUM(N9:N11)</f>
        <v>97</v>
      </c>
      <c r="O12">
        <f>SUM(O9:O11)</f>
        <v>79</v>
      </c>
      <c r="R12" s="1" t="s">
        <v>251</v>
      </c>
      <c r="S12" t="s">
        <v>250</v>
      </c>
      <c r="T12">
        <f>(T11/S11)*100</f>
        <v>75</v>
      </c>
    </row>
    <row r="13" spans="1:20" x14ac:dyDescent="0.25">
      <c r="H13" s="1" t="s">
        <v>251</v>
      </c>
      <c r="I13" t="s">
        <v>250</v>
      </c>
      <c r="J13">
        <f>(J12/I12)*100</f>
        <v>0.625</v>
      </c>
      <c r="M13" s="1" t="s">
        <v>251</v>
      </c>
      <c r="N13" t="s">
        <v>250</v>
      </c>
      <c r="O13">
        <f>(O12/N12)*100</f>
        <v>81.44329896907216</v>
      </c>
    </row>
    <row r="15" spans="1:20" x14ac:dyDescent="0.25">
      <c r="H15" s="1" t="s">
        <v>241</v>
      </c>
      <c r="I15" t="s">
        <v>254</v>
      </c>
      <c r="J15" t="s">
        <v>253</v>
      </c>
      <c r="M15" s="1" t="s">
        <v>241</v>
      </c>
      <c r="N15" t="s">
        <v>254</v>
      </c>
      <c r="O15" t="s">
        <v>253</v>
      </c>
      <c r="R15" s="1" t="s">
        <v>241</v>
      </c>
      <c r="S15" t="s">
        <v>254</v>
      </c>
      <c r="T15" t="s">
        <v>253</v>
      </c>
    </row>
    <row r="16" spans="1:20" x14ac:dyDescent="0.25">
      <c r="H16" t="s">
        <v>236</v>
      </c>
      <c r="I16">
        <v>46</v>
      </c>
      <c r="J16">
        <v>1</v>
      </c>
      <c r="M16" t="s">
        <v>236</v>
      </c>
      <c r="N16">
        <v>41</v>
      </c>
      <c r="O16">
        <v>34</v>
      </c>
      <c r="R16" t="s">
        <v>236</v>
      </c>
      <c r="S16">
        <v>33</v>
      </c>
      <c r="T16">
        <v>22</v>
      </c>
    </row>
    <row r="17" spans="1:59" x14ac:dyDescent="0.25">
      <c r="H17" t="s">
        <v>234</v>
      </c>
      <c r="I17">
        <v>67</v>
      </c>
      <c r="J17">
        <v>4</v>
      </c>
      <c r="M17" t="s">
        <v>234</v>
      </c>
      <c r="N17">
        <v>56</v>
      </c>
      <c r="O17">
        <v>47</v>
      </c>
      <c r="R17" t="s">
        <v>234</v>
      </c>
      <c r="S17">
        <v>31</v>
      </c>
      <c r="T17">
        <v>20</v>
      </c>
    </row>
    <row r="18" spans="1:59" x14ac:dyDescent="0.25">
      <c r="H18" t="s">
        <v>233</v>
      </c>
      <c r="I18">
        <v>89</v>
      </c>
      <c r="J18">
        <v>1</v>
      </c>
      <c r="M18" t="s">
        <v>233</v>
      </c>
      <c r="N18">
        <v>58</v>
      </c>
      <c r="O18">
        <v>44</v>
      </c>
      <c r="R18" t="s">
        <v>233</v>
      </c>
      <c r="S18">
        <v>39</v>
      </c>
      <c r="T18">
        <v>25</v>
      </c>
    </row>
    <row r="19" spans="1:59" x14ac:dyDescent="0.25">
      <c r="H19" t="s">
        <v>252</v>
      </c>
      <c r="I19">
        <f>SUM(I16:I18)</f>
        <v>202</v>
      </c>
      <c r="J19">
        <f>SUM(J16:J18)</f>
        <v>6</v>
      </c>
      <c r="M19" t="s">
        <v>252</v>
      </c>
      <c r="N19">
        <f>SUM(N16:N18)</f>
        <v>155</v>
      </c>
      <c r="O19">
        <f>SUM(O16:O18)</f>
        <v>125</v>
      </c>
      <c r="R19" t="s">
        <v>252</v>
      </c>
      <c r="S19">
        <f>SUM(S16:S18)</f>
        <v>103</v>
      </c>
      <c r="T19">
        <f>SUM(T16:T18)</f>
        <v>67</v>
      </c>
    </row>
    <row r="20" spans="1:59" x14ac:dyDescent="0.25">
      <c r="H20" s="1" t="s">
        <v>251</v>
      </c>
      <c r="I20" t="s">
        <v>250</v>
      </c>
      <c r="J20">
        <f>(J19/I19)*100</f>
        <v>2.9702970297029703</v>
      </c>
      <c r="M20" s="1" t="s">
        <v>251</v>
      </c>
      <c r="N20" t="s">
        <v>250</v>
      </c>
      <c r="O20">
        <f>(O19/N19)*100</f>
        <v>80.645161290322577</v>
      </c>
      <c r="R20" s="1" t="s">
        <v>251</v>
      </c>
      <c r="S20" t="s">
        <v>250</v>
      </c>
      <c r="T20">
        <f>(T19/S19)*100</f>
        <v>65.048543689320397</v>
      </c>
    </row>
    <row r="25" spans="1:59" ht="15.75" x14ac:dyDescent="0.25">
      <c r="A25" s="18" t="s">
        <v>249</v>
      </c>
      <c r="B25" s="1" t="s">
        <v>248</v>
      </c>
      <c r="C25" s="1" t="s">
        <v>247</v>
      </c>
      <c r="D25" s="1" t="s">
        <v>246</v>
      </c>
      <c r="E25" s="1"/>
      <c r="G25" s="26" t="s">
        <v>20</v>
      </c>
      <c r="I25" s="26"/>
      <c r="M25" s="26" t="s">
        <v>20</v>
      </c>
      <c r="O25" s="26"/>
      <c r="S25" s="26" t="s">
        <v>20</v>
      </c>
      <c r="U25" s="26"/>
      <c r="Y25" s="26" t="s">
        <v>25</v>
      </c>
      <c r="AE25" s="1" t="s">
        <v>25</v>
      </c>
      <c r="AK25" s="1" t="s">
        <v>25</v>
      </c>
      <c r="AQ25" s="26" t="s">
        <v>26</v>
      </c>
      <c r="AW25" s="26" t="s">
        <v>26</v>
      </c>
      <c r="BD25" s="26" t="s">
        <v>26</v>
      </c>
    </row>
    <row r="26" spans="1:59" ht="15.75" x14ac:dyDescent="0.25">
      <c r="A26" s="1" t="s">
        <v>37</v>
      </c>
      <c r="B26">
        <f>K87</f>
        <v>6027.4666666666662</v>
      </c>
      <c r="C26">
        <f>AC75</f>
        <v>1645.9375</v>
      </c>
      <c r="D26">
        <f>AU85</f>
        <v>118.56896551724138</v>
      </c>
      <c r="G26" s="26" t="s">
        <v>245</v>
      </c>
      <c r="H26" s="26" t="s">
        <v>240</v>
      </c>
      <c r="I26" s="26" t="s">
        <v>239</v>
      </c>
      <c r="J26" s="26" t="s">
        <v>238</v>
      </c>
      <c r="K26" s="26" t="s">
        <v>244</v>
      </c>
      <c r="L26" s="26"/>
      <c r="M26" s="26" t="s">
        <v>243</v>
      </c>
      <c r="N26" s="26" t="s">
        <v>240</v>
      </c>
      <c r="O26" s="26" t="s">
        <v>242</v>
      </c>
      <c r="P26" s="26" t="s">
        <v>238</v>
      </c>
      <c r="Q26" s="26" t="s">
        <v>237</v>
      </c>
      <c r="R26" s="26"/>
      <c r="S26" s="26" t="s">
        <v>241</v>
      </c>
      <c r="T26" s="26" t="s">
        <v>240</v>
      </c>
      <c r="U26" s="26" t="s">
        <v>239</v>
      </c>
      <c r="V26" s="26" t="s">
        <v>238</v>
      </c>
      <c r="W26" s="26" t="s">
        <v>237</v>
      </c>
      <c r="X26" s="26"/>
      <c r="Y26" s="26" t="s">
        <v>245</v>
      </c>
      <c r="Z26" s="26" t="s">
        <v>240</v>
      </c>
      <c r="AA26" s="26" t="s">
        <v>239</v>
      </c>
      <c r="AB26" s="26" t="s">
        <v>238</v>
      </c>
      <c r="AC26" s="26" t="s">
        <v>244</v>
      </c>
      <c r="AD26" s="26"/>
      <c r="AE26" s="26" t="s">
        <v>243</v>
      </c>
      <c r="AF26" s="26" t="s">
        <v>240</v>
      </c>
      <c r="AG26" s="26" t="s">
        <v>242</v>
      </c>
      <c r="AH26" s="26" t="s">
        <v>238</v>
      </c>
      <c r="AI26" s="26" t="s">
        <v>237</v>
      </c>
      <c r="AJ26" s="26"/>
      <c r="AK26" s="26" t="s">
        <v>241</v>
      </c>
      <c r="AL26" s="26" t="s">
        <v>240</v>
      </c>
      <c r="AM26" s="26" t="s">
        <v>239</v>
      </c>
      <c r="AN26" s="26" t="s">
        <v>238</v>
      </c>
      <c r="AO26" s="26" t="s">
        <v>237</v>
      </c>
      <c r="AQ26" s="26" t="s">
        <v>245</v>
      </c>
      <c r="AR26" s="26" t="s">
        <v>240</v>
      </c>
      <c r="AS26" s="26" t="s">
        <v>239</v>
      </c>
      <c r="AT26" s="26" t="s">
        <v>238</v>
      </c>
      <c r="AU26" s="26" t="s">
        <v>244</v>
      </c>
      <c r="AV26" s="26"/>
      <c r="AW26" s="26" t="s">
        <v>243</v>
      </c>
      <c r="AX26" s="26" t="s">
        <v>240</v>
      </c>
      <c r="AY26" s="26" t="s">
        <v>242</v>
      </c>
      <c r="AZ26" s="26" t="s">
        <v>238</v>
      </c>
      <c r="BA26" s="26" t="s">
        <v>237</v>
      </c>
      <c r="BB26" s="26"/>
      <c r="BC26" s="26" t="s">
        <v>241</v>
      </c>
      <c r="BD26" s="26" t="s">
        <v>240</v>
      </c>
      <c r="BE26" s="26" t="s">
        <v>239</v>
      </c>
      <c r="BF26" s="26" t="s">
        <v>238</v>
      </c>
      <c r="BG26" s="26" t="s">
        <v>237</v>
      </c>
    </row>
    <row r="27" spans="1:59" x14ac:dyDescent="0.25">
      <c r="A27" s="1" t="s">
        <v>38</v>
      </c>
      <c r="B27">
        <f>Q87</f>
        <v>7053.583333333333</v>
      </c>
      <c r="C27">
        <f>AI76</f>
        <v>1498.1836734693877</v>
      </c>
      <c r="D27">
        <f>BA56</f>
        <v>387.58620689655174</v>
      </c>
      <c r="G27" t="s">
        <v>236</v>
      </c>
      <c r="H27">
        <v>1</v>
      </c>
      <c r="I27">
        <v>1052</v>
      </c>
      <c r="J27">
        <v>2201</v>
      </c>
      <c r="K27">
        <f t="shared" ref="K27:K58" si="0">J27-I27</f>
        <v>1149</v>
      </c>
      <c r="M27" t="s">
        <v>236</v>
      </c>
      <c r="N27">
        <v>1</v>
      </c>
      <c r="O27">
        <v>864</v>
      </c>
      <c r="P27">
        <v>8992</v>
      </c>
      <c r="Q27">
        <f t="shared" ref="Q27:Q58" si="1">P27-O27</f>
        <v>8128</v>
      </c>
      <c r="S27" t="s">
        <v>236</v>
      </c>
      <c r="T27">
        <v>1</v>
      </c>
      <c r="U27">
        <v>950</v>
      </c>
      <c r="V27">
        <v>10860</v>
      </c>
      <c r="W27">
        <f t="shared" ref="W27:W58" si="2">V27-U27</f>
        <v>9910</v>
      </c>
      <c r="Y27" t="s">
        <v>236</v>
      </c>
      <c r="Z27">
        <v>1</v>
      </c>
      <c r="AA27">
        <v>511</v>
      </c>
      <c r="AB27">
        <v>1174</v>
      </c>
      <c r="AC27">
        <f t="shared" ref="AC27:AC74" si="3">AB27-AA27</f>
        <v>663</v>
      </c>
      <c r="AE27" t="s">
        <v>236</v>
      </c>
      <c r="AF27">
        <v>1</v>
      </c>
      <c r="AG27">
        <v>412</v>
      </c>
      <c r="AH27">
        <v>1581</v>
      </c>
      <c r="AI27">
        <f t="shared" ref="AI27:AI58" si="4">AH27-AG27</f>
        <v>1169</v>
      </c>
      <c r="AK27" t="s">
        <v>236</v>
      </c>
      <c r="AL27">
        <v>1</v>
      </c>
      <c r="AM27">
        <v>511</v>
      </c>
      <c r="AN27">
        <v>1866</v>
      </c>
      <c r="AO27">
        <f t="shared" ref="AO27:AO58" si="5">AN27-AM27</f>
        <v>1355</v>
      </c>
      <c r="AQ27" t="s">
        <v>236</v>
      </c>
      <c r="AR27">
        <v>1</v>
      </c>
      <c r="AS27">
        <v>203</v>
      </c>
      <c r="AT27">
        <v>316</v>
      </c>
      <c r="AU27">
        <f t="shared" ref="AU27:AU58" si="6">AT27-AS27</f>
        <v>113</v>
      </c>
      <c r="AW27" t="s">
        <v>236</v>
      </c>
      <c r="AX27">
        <v>1</v>
      </c>
      <c r="AY27">
        <v>526</v>
      </c>
      <c r="AZ27">
        <v>722</v>
      </c>
      <c r="BA27">
        <f t="shared" ref="BA27:BA55" si="7">AZ27-AY27</f>
        <v>196</v>
      </c>
      <c r="BC27" t="s">
        <v>236</v>
      </c>
      <c r="BD27">
        <v>1</v>
      </c>
      <c r="BE27">
        <v>518</v>
      </c>
      <c r="BF27">
        <v>1077</v>
      </c>
      <c r="BG27">
        <f t="shared" ref="BG27:BG64" si="8">BF27-BE27</f>
        <v>559</v>
      </c>
    </row>
    <row r="28" spans="1:59" x14ac:dyDescent="0.25">
      <c r="A28" s="1" t="s">
        <v>39</v>
      </c>
      <c r="B28">
        <f>W87</f>
        <v>6477.3833333333332</v>
      </c>
      <c r="C28">
        <f>AO77</f>
        <v>1101.2</v>
      </c>
      <c r="D28">
        <f>BG65</f>
        <v>281.78947368421052</v>
      </c>
      <c r="H28">
        <v>2</v>
      </c>
      <c r="I28">
        <v>1052</v>
      </c>
      <c r="J28">
        <v>7949</v>
      </c>
      <c r="K28">
        <f t="shared" si="0"/>
        <v>6897</v>
      </c>
      <c r="N28">
        <v>2</v>
      </c>
      <c r="O28">
        <v>864</v>
      </c>
      <c r="P28">
        <v>6242</v>
      </c>
      <c r="Q28">
        <f t="shared" si="1"/>
        <v>5378</v>
      </c>
      <c r="T28">
        <v>2</v>
      </c>
      <c r="U28">
        <v>950</v>
      </c>
      <c r="V28">
        <v>10693</v>
      </c>
      <c r="W28">
        <f t="shared" si="2"/>
        <v>9743</v>
      </c>
      <c r="Z28">
        <v>2</v>
      </c>
      <c r="AA28">
        <v>511</v>
      </c>
      <c r="AB28">
        <v>2837</v>
      </c>
      <c r="AC28">
        <f t="shared" si="3"/>
        <v>2326</v>
      </c>
      <c r="AF28">
        <v>2</v>
      </c>
      <c r="AG28">
        <v>412</v>
      </c>
      <c r="AH28">
        <v>1977</v>
      </c>
      <c r="AI28">
        <f t="shared" si="4"/>
        <v>1565</v>
      </c>
      <c r="AL28">
        <v>2</v>
      </c>
      <c r="AM28">
        <v>511</v>
      </c>
      <c r="AN28">
        <v>2493</v>
      </c>
      <c r="AO28">
        <f t="shared" si="5"/>
        <v>1982</v>
      </c>
      <c r="AR28">
        <v>2</v>
      </c>
      <c r="AS28">
        <v>203</v>
      </c>
      <c r="AT28">
        <v>229</v>
      </c>
      <c r="AU28">
        <f t="shared" si="6"/>
        <v>26</v>
      </c>
      <c r="AX28">
        <v>2</v>
      </c>
      <c r="AY28">
        <v>526</v>
      </c>
      <c r="AZ28">
        <v>743</v>
      </c>
      <c r="BA28">
        <f t="shared" si="7"/>
        <v>217</v>
      </c>
      <c r="BD28">
        <v>2</v>
      </c>
      <c r="BE28">
        <v>518</v>
      </c>
      <c r="BF28">
        <v>952</v>
      </c>
      <c r="BG28">
        <f t="shared" si="8"/>
        <v>434</v>
      </c>
    </row>
    <row r="29" spans="1:59" x14ac:dyDescent="0.25">
      <c r="A29" s="1" t="s">
        <v>235</v>
      </c>
      <c r="B29">
        <f>AVERAGE(B26:B28)</f>
        <v>6519.4777777777781</v>
      </c>
      <c r="C29">
        <f>AVERAGE(C26:C28)</f>
        <v>1415.1070578231293</v>
      </c>
      <c r="D29">
        <f>AVERAGE(D26:D28)</f>
        <v>262.64821536600124</v>
      </c>
      <c r="H29">
        <v>3</v>
      </c>
      <c r="I29">
        <v>1052</v>
      </c>
      <c r="J29">
        <v>8095</v>
      </c>
      <c r="K29">
        <f t="shared" si="0"/>
        <v>7043</v>
      </c>
      <c r="N29">
        <v>3</v>
      </c>
      <c r="O29">
        <v>864</v>
      </c>
      <c r="P29">
        <v>6694</v>
      </c>
      <c r="Q29">
        <f t="shared" si="1"/>
        <v>5830</v>
      </c>
      <c r="T29">
        <v>3</v>
      </c>
      <c r="U29">
        <v>950</v>
      </c>
      <c r="V29">
        <v>8436</v>
      </c>
      <c r="W29">
        <f t="shared" si="2"/>
        <v>7486</v>
      </c>
      <c r="Z29">
        <v>3</v>
      </c>
      <c r="AA29">
        <v>511</v>
      </c>
      <c r="AB29">
        <v>2913</v>
      </c>
      <c r="AC29">
        <f t="shared" si="3"/>
        <v>2402</v>
      </c>
      <c r="AF29">
        <v>3</v>
      </c>
      <c r="AG29">
        <v>412</v>
      </c>
      <c r="AH29">
        <v>2610</v>
      </c>
      <c r="AI29">
        <f t="shared" si="4"/>
        <v>2198</v>
      </c>
      <c r="AL29">
        <v>3</v>
      </c>
      <c r="AM29">
        <v>511</v>
      </c>
      <c r="AN29">
        <v>2450</v>
      </c>
      <c r="AO29">
        <f t="shared" si="5"/>
        <v>1939</v>
      </c>
      <c r="AR29">
        <v>3</v>
      </c>
      <c r="AS29">
        <v>203</v>
      </c>
      <c r="AT29">
        <v>266</v>
      </c>
      <c r="AU29">
        <f t="shared" si="6"/>
        <v>63</v>
      </c>
      <c r="AX29">
        <v>3</v>
      </c>
      <c r="AY29">
        <v>526</v>
      </c>
      <c r="AZ29">
        <v>814</v>
      </c>
      <c r="BA29">
        <f t="shared" si="7"/>
        <v>288</v>
      </c>
      <c r="BD29">
        <v>3</v>
      </c>
      <c r="BE29">
        <v>518</v>
      </c>
      <c r="BF29">
        <v>1005</v>
      </c>
      <c r="BG29">
        <f t="shared" si="8"/>
        <v>487</v>
      </c>
    </row>
    <row r="30" spans="1:59" x14ac:dyDescent="0.25">
      <c r="A30" s="1" t="s">
        <v>1</v>
      </c>
      <c r="B30">
        <f>STDEV(B26:B28)</f>
        <v>514.35183492682586</v>
      </c>
      <c r="C30">
        <f>STDEV(C26:C28)</f>
        <v>281.71089618080146</v>
      </c>
      <c r="D30">
        <f>STDEV(D26:D28)</f>
        <v>135.52623313343008</v>
      </c>
      <c r="H30">
        <v>4</v>
      </c>
      <c r="I30">
        <v>1052</v>
      </c>
      <c r="J30">
        <v>6887</v>
      </c>
      <c r="K30">
        <f t="shared" si="0"/>
        <v>5835</v>
      </c>
      <c r="N30">
        <v>4</v>
      </c>
      <c r="O30">
        <v>864</v>
      </c>
      <c r="P30">
        <v>6587</v>
      </c>
      <c r="Q30">
        <f t="shared" si="1"/>
        <v>5723</v>
      </c>
      <c r="T30">
        <v>4</v>
      </c>
      <c r="U30">
        <v>950</v>
      </c>
      <c r="V30">
        <v>6159</v>
      </c>
      <c r="W30">
        <f t="shared" si="2"/>
        <v>5209</v>
      </c>
      <c r="Z30">
        <v>4</v>
      </c>
      <c r="AA30">
        <v>511</v>
      </c>
      <c r="AB30">
        <v>1117</v>
      </c>
      <c r="AC30">
        <f t="shared" si="3"/>
        <v>606</v>
      </c>
      <c r="AF30">
        <v>4</v>
      </c>
      <c r="AG30">
        <v>412</v>
      </c>
      <c r="AH30">
        <v>2770</v>
      </c>
      <c r="AI30">
        <f t="shared" si="4"/>
        <v>2358</v>
      </c>
      <c r="AL30">
        <v>4</v>
      </c>
      <c r="AM30">
        <v>511</v>
      </c>
      <c r="AN30">
        <v>1300</v>
      </c>
      <c r="AO30">
        <f t="shared" si="5"/>
        <v>789</v>
      </c>
      <c r="AR30">
        <v>4</v>
      </c>
      <c r="AS30">
        <v>203</v>
      </c>
      <c r="AT30">
        <v>307</v>
      </c>
      <c r="AU30">
        <f t="shared" si="6"/>
        <v>104</v>
      </c>
      <c r="AX30">
        <v>4</v>
      </c>
      <c r="AY30">
        <v>526</v>
      </c>
      <c r="AZ30">
        <v>901</v>
      </c>
      <c r="BA30">
        <f t="shared" si="7"/>
        <v>375</v>
      </c>
      <c r="BD30">
        <v>4</v>
      </c>
      <c r="BE30">
        <v>518</v>
      </c>
      <c r="BF30">
        <v>789</v>
      </c>
      <c r="BG30">
        <f t="shared" si="8"/>
        <v>271</v>
      </c>
    </row>
    <row r="31" spans="1:59" x14ac:dyDescent="0.25">
      <c r="A31" s="1" t="s">
        <v>15</v>
      </c>
      <c r="B31">
        <f>B30/SQRT(3)</f>
        <v>296.96117035318088</v>
      </c>
      <c r="C31">
        <f>C30/SQRT(3)</f>
        <v>162.64586174363646</v>
      </c>
      <c r="D31">
        <f>D30/SQRT(3)</f>
        <v>78.246107181841836</v>
      </c>
      <c r="H31">
        <v>5</v>
      </c>
      <c r="I31">
        <v>1052</v>
      </c>
      <c r="J31">
        <v>7139</v>
      </c>
      <c r="K31">
        <f t="shared" si="0"/>
        <v>6087</v>
      </c>
      <c r="N31">
        <v>5</v>
      </c>
      <c r="O31">
        <v>864</v>
      </c>
      <c r="P31">
        <v>7379</v>
      </c>
      <c r="Q31">
        <f t="shared" si="1"/>
        <v>6515</v>
      </c>
      <c r="T31">
        <v>5</v>
      </c>
      <c r="U31">
        <v>950</v>
      </c>
      <c r="V31">
        <v>9065</v>
      </c>
      <c r="W31">
        <f t="shared" si="2"/>
        <v>8115</v>
      </c>
      <c r="Z31">
        <v>5</v>
      </c>
      <c r="AA31">
        <v>511</v>
      </c>
      <c r="AB31">
        <v>1647</v>
      </c>
      <c r="AC31">
        <f t="shared" si="3"/>
        <v>1136</v>
      </c>
      <c r="AF31">
        <v>5</v>
      </c>
      <c r="AG31">
        <v>412</v>
      </c>
      <c r="AH31">
        <v>1486</v>
      </c>
      <c r="AI31">
        <f t="shared" si="4"/>
        <v>1074</v>
      </c>
      <c r="AL31">
        <v>5</v>
      </c>
      <c r="AM31">
        <v>511</v>
      </c>
      <c r="AN31">
        <v>1500</v>
      </c>
      <c r="AO31">
        <f t="shared" si="5"/>
        <v>989</v>
      </c>
      <c r="AR31">
        <v>5</v>
      </c>
      <c r="AS31">
        <v>203</v>
      </c>
      <c r="AT31">
        <v>272</v>
      </c>
      <c r="AU31">
        <f t="shared" si="6"/>
        <v>69</v>
      </c>
      <c r="AX31">
        <v>5</v>
      </c>
      <c r="AY31">
        <v>526</v>
      </c>
      <c r="AZ31">
        <v>871</v>
      </c>
      <c r="BA31">
        <f t="shared" si="7"/>
        <v>345</v>
      </c>
      <c r="BD31">
        <v>5</v>
      </c>
      <c r="BE31">
        <v>518</v>
      </c>
      <c r="BF31">
        <v>626</v>
      </c>
      <c r="BG31">
        <f t="shared" si="8"/>
        <v>108</v>
      </c>
    </row>
    <row r="32" spans="1:59" x14ac:dyDescent="0.25">
      <c r="A32" s="1" t="s">
        <v>220</v>
      </c>
      <c r="C32">
        <f>_xlfn.T.TEST(B26:B28,C26:C28,2,1)</f>
        <v>5.0773053132482137E-3</v>
      </c>
      <c r="D32">
        <f>_xlfn.T.TEST(B26:B28,D26:D28,2,1)</f>
        <v>1.2417871632269216E-3</v>
      </c>
      <c r="H32">
        <v>6</v>
      </c>
      <c r="I32">
        <v>1052</v>
      </c>
      <c r="J32">
        <v>8568</v>
      </c>
      <c r="K32">
        <f t="shared" si="0"/>
        <v>7516</v>
      </c>
      <c r="N32">
        <v>6</v>
      </c>
      <c r="O32">
        <v>864</v>
      </c>
      <c r="P32">
        <v>5779</v>
      </c>
      <c r="Q32">
        <f t="shared" si="1"/>
        <v>4915</v>
      </c>
      <c r="T32">
        <v>6</v>
      </c>
      <c r="U32">
        <v>950</v>
      </c>
      <c r="V32">
        <v>7903</v>
      </c>
      <c r="W32">
        <f t="shared" si="2"/>
        <v>6953</v>
      </c>
      <c r="Z32">
        <v>6</v>
      </c>
      <c r="AA32">
        <v>511</v>
      </c>
      <c r="AB32">
        <v>1070</v>
      </c>
      <c r="AC32">
        <f t="shared" si="3"/>
        <v>559</v>
      </c>
      <c r="AF32">
        <v>6</v>
      </c>
      <c r="AG32">
        <v>412</v>
      </c>
      <c r="AH32">
        <v>2008</v>
      </c>
      <c r="AI32">
        <f t="shared" si="4"/>
        <v>1596</v>
      </c>
      <c r="AL32">
        <v>6</v>
      </c>
      <c r="AM32">
        <v>511</v>
      </c>
      <c r="AN32">
        <v>1941</v>
      </c>
      <c r="AO32">
        <f t="shared" si="5"/>
        <v>1430</v>
      </c>
      <c r="AR32">
        <v>6</v>
      </c>
      <c r="AS32">
        <v>203</v>
      </c>
      <c r="AT32">
        <v>333</v>
      </c>
      <c r="AU32">
        <f t="shared" si="6"/>
        <v>130</v>
      </c>
      <c r="AX32">
        <v>6</v>
      </c>
      <c r="AY32">
        <v>526</v>
      </c>
      <c r="AZ32">
        <v>828</v>
      </c>
      <c r="BA32">
        <f t="shared" si="7"/>
        <v>302</v>
      </c>
      <c r="BD32">
        <v>6</v>
      </c>
      <c r="BE32">
        <v>518</v>
      </c>
      <c r="BF32">
        <v>767</v>
      </c>
      <c r="BG32">
        <f t="shared" si="8"/>
        <v>249</v>
      </c>
    </row>
    <row r="33" spans="7:59" x14ac:dyDescent="0.25">
      <c r="H33">
        <v>7</v>
      </c>
      <c r="I33">
        <v>1052</v>
      </c>
      <c r="J33">
        <v>6437</v>
      </c>
      <c r="K33">
        <f t="shared" si="0"/>
        <v>5385</v>
      </c>
      <c r="N33">
        <v>7</v>
      </c>
      <c r="O33">
        <v>864</v>
      </c>
      <c r="P33">
        <v>7216</v>
      </c>
      <c r="Q33">
        <f t="shared" si="1"/>
        <v>6352</v>
      </c>
      <c r="T33">
        <v>7</v>
      </c>
      <c r="U33">
        <v>950</v>
      </c>
      <c r="V33">
        <v>7057</v>
      </c>
      <c r="W33">
        <f t="shared" si="2"/>
        <v>6107</v>
      </c>
      <c r="Z33">
        <v>7</v>
      </c>
      <c r="AA33">
        <v>511</v>
      </c>
      <c r="AB33">
        <v>1301</v>
      </c>
      <c r="AC33">
        <f t="shared" si="3"/>
        <v>790</v>
      </c>
      <c r="AF33">
        <v>7</v>
      </c>
      <c r="AG33">
        <v>412</v>
      </c>
      <c r="AH33">
        <v>2052</v>
      </c>
      <c r="AI33">
        <f t="shared" si="4"/>
        <v>1640</v>
      </c>
      <c r="AL33">
        <v>7</v>
      </c>
      <c r="AM33">
        <v>511</v>
      </c>
      <c r="AN33">
        <v>1874</v>
      </c>
      <c r="AO33">
        <f t="shared" si="5"/>
        <v>1363</v>
      </c>
      <c r="AR33">
        <v>7</v>
      </c>
      <c r="AS33">
        <v>203</v>
      </c>
      <c r="AT33">
        <v>334</v>
      </c>
      <c r="AU33">
        <f t="shared" si="6"/>
        <v>131</v>
      </c>
      <c r="AX33">
        <v>7</v>
      </c>
      <c r="AY33">
        <v>526</v>
      </c>
      <c r="AZ33">
        <v>986</v>
      </c>
      <c r="BA33">
        <f t="shared" si="7"/>
        <v>460</v>
      </c>
      <c r="BD33">
        <v>7</v>
      </c>
      <c r="BE33">
        <v>518</v>
      </c>
      <c r="BF33">
        <v>680</v>
      </c>
      <c r="BG33">
        <f t="shared" si="8"/>
        <v>162</v>
      </c>
    </row>
    <row r="34" spans="7:59" x14ac:dyDescent="0.25">
      <c r="H34">
        <v>8</v>
      </c>
      <c r="I34">
        <v>1052</v>
      </c>
      <c r="J34">
        <v>8961</v>
      </c>
      <c r="K34">
        <f t="shared" si="0"/>
        <v>7909</v>
      </c>
      <c r="N34">
        <v>8</v>
      </c>
      <c r="O34">
        <v>864</v>
      </c>
      <c r="P34">
        <v>6751</v>
      </c>
      <c r="Q34">
        <f t="shared" si="1"/>
        <v>5887</v>
      </c>
      <c r="T34">
        <v>8</v>
      </c>
      <c r="U34">
        <v>950</v>
      </c>
      <c r="V34">
        <v>7628</v>
      </c>
      <c r="W34">
        <f t="shared" si="2"/>
        <v>6678</v>
      </c>
      <c r="Z34">
        <v>8</v>
      </c>
      <c r="AA34">
        <v>511</v>
      </c>
      <c r="AB34">
        <v>2461</v>
      </c>
      <c r="AC34">
        <f t="shared" si="3"/>
        <v>1950</v>
      </c>
      <c r="AF34">
        <v>8</v>
      </c>
      <c r="AG34">
        <v>412</v>
      </c>
      <c r="AH34">
        <v>1739</v>
      </c>
      <c r="AI34">
        <f t="shared" si="4"/>
        <v>1327</v>
      </c>
      <c r="AL34">
        <v>8</v>
      </c>
      <c r="AM34">
        <v>511</v>
      </c>
      <c r="AN34">
        <v>1210</v>
      </c>
      <c r="AO34">
        <f t="shared" si="5"/>
        <v>699</v>
      </c>
      <c r="AR34">
        <v>8</v>
      </c>
      <c r="AS34">
        <v>203</v>
      </c>
      <c r="AT34">
        <v>362</v>
      </c>
      <c r="AU34">
        <f t="shared" si="6"/>
        <v>159</v>
      </c>
      <c r="AX34">
        <v>8</v>
      </c>
      <c r="AY34">
        <v>526</v>
      </c>
      <c r="AZ34">
        <v>831</v>
      </c>
      <c r="BA34">
        <f t="shared" si="7"/>
        <v>305</v>
      </c>
      <c r="BD34">
        <v>8</v>
      </c>
      <c r="BE34">
        <v>518</v>
      </c>
      <c r="BF34">
        <v>853</v>
      </c>
      <c r="BG34">
        <f t="shared" si="8"/>
        <v>335</v>
      </c>
    </row>
    <row r="35" spans="7:59" x14ac:dyDescent="0.25">
      <c r="H35">
        <v>9</v>
      </c>
      <c r="I35">
        <v>1052</v>
      </c>
      <c r="J35">
        <v>6869</v>
      </c>
      <c r="K35">
        <f t="shared" si="0"/>
        <v>5817</v>
      </c>
      <c r="N35">
        <v>9</v>
      </c>
      <c r="O35">
        <v>864</v>
      </c>
      <c r="P35">
        <v>7021</v>
      </c>
      <c r="Q35">
        <f t="shared" si="1"/>
        <v>6157</v>
      </c>
      <c r="T35">
        <v>9</v>
      </c>
      <c r="U35">
        <v>950</v>
      </c>
      <c r="V35">
        <v>7157</v>
      </c>
      <c r="W35">
        <f t="shared" si="2"/>
        <v>6207</v>
      </c>
      <c r="Z35">
        <v>9</v>
      </c>
      <c r="AA35">
        <v>511</v>
      </c>
      <c r="AB35">
        <v>2061</v>
      </c>
      <c r="AC35">
        <f t="shared" si="3"/>
        <v>1550</v>
      </c>
      <c r="AF35">
        <v>9</v>
      </c>
      <c r="AG35">
        <v>412</v>
      </c>
      <c r="AH35">
        <v>1277</v>
      </c>
      <c r="AI35">
        <f t="shared" si="4"/>
        <v>865</v>
      </c>
      <c r="AL35">
        <v>9</v>
      </c>
      <c r="AM35">
        <v>511</v>
      </c>
      <c r="AN35">
        <v>1722</v>
      </c>
      <c r="AO35">
        <f t="shared" si="5"/>
        <v>1211</v>
      </c>
      <c r="AR35">
        <v>9</v>
      </c>
      <c r="AS35">
        <v>203</v>
      </c>
      <c r="AT35">
        <v>315</v>
      </c>
      <c r="AU35">
        <f t="shared" si="6"/>
        <v>112</v>
      </c>
      <c r="AX35">
        <v>9</v>
      </c>
      <c r="AY35">
        <v>526</v>
      </c>
      <c r="AZ35">
        <v>841</v>
      </c>
      <c r="BA35">
        <f t="shared" si="7"/>
        <v>315</v>
      </c>
      <c r="BD35">
        <v>9</v>
      </c>
      <c r="BE35">
        <v>518</v>
      </c>
      <c r="BF35">
        <v>914</v>
      </c>
      <c r="BG35">
        <f t="shared" si="8"/>
        <v>396</v>
      </c>
    </row>
    <row r="36" spans="7:59" x14ac:dyDescent="0.25">
      <c r="H36">
        <v>10</v>
      </c>
      <c r="I36">
        <v>1052</v>
      </c>
      <c r="J36">
        <v>7709</v>
      </c>
      <c r="K36">
        <f t="shared" si="0"/>
        <v>6657</v>
      </c>
      <c r="N36">
        <v>10</v>
      </c>
      <c r="O36">
        <v>864</v>
      </c>
      <c r="P36">
        <v>6562</v>
      </c>
      <c r="Q36">
        <f t="shared" si="1"/>
        <v>5698</v>
      </c>
      <c r="T36">
        <v>10</v>
      </c>
      <c r="U36">
        <v>950</v>
      </c>
      <c r="V36">
        <v>7329</v>
      </c>
      <c r="W36">
        <f t="shared" si="2"/>
        <v>6379</v>
      </c>
      <c r="Z36">
        <v>10</v>
      </c>
      <c r="AA36">
        <v>511</v>
      </c>
      <c r="AB36">
        <v>1019</v>
      </c>
      <c r="AC36">
        <f t="shared" si="3"/>
        <v>508</v>
      </c>
      <c r="AF36">
        <v>10</v>
      </c>
      <c r="AG36">
        <v>412</v>
      </c>
      <c r="AH36">
        <v>2206</v>
      </c>
      <c r="AI36">
        <f t="shared" si="4"/>
        <v>1794</v>
      </c>
      <c r="AL36">
        <v>10</v>
      </c>
      <c r="AM36">
        <v>511</v>
      </c>
      <c r="AN36">
        <v>1668</v>
      </c>
      <c r="AO36">
        <f t="shared" si="5"/>
        <v>1157</v>
      </c>
      <c r="AR36">
        <v>10</v>
      </c>
      <c r="AS36">
        <v>203</v>
      </c>
      <c r="AT36">
        <v>348</v>
      </c>
      <c r="AU36">
        <f t="shared" si="6"/>
        <v>145</v>
      </c>
      <c r="AX36">
        <v>10</v>
      </c>
      <c r="AY36">
        <v>526</v>
      </c>
      <c r="AZ36">
        <v>1028</v>
      </c>
      <c r="BA36">
        <f t="shared" si="7"/>
        <v>502</v>
      </c>
      <c r="BD36">
        <v>10</v>
      </c>
      <c r="BE36">
        <v>518</v>
      </c>
      <c r="BF36">
        <v>856</v>
      </c>
      <c r="BG36">
        <f t="shared" si="8"/>
        <v>338</v>
      </c>
    </row>
    <row r="37" spans="7:59" x14ac:dyDescent="0.25">
      <c r="H37">
        <v>11</v>
      </c>
      <c r="I37">
        <v>1052</v>
      </c>
      <c r="J37">
        <v>6224</v>
      </c>
      <c r="K37">
        <f t="shared" si="0"/>
        <v>5172</v>
      </c>
      <c r="N37">
        <v>11</v>
      </c>
      <c r="O37">
        <v>864</v>
      </c>
      <c r="P37">
        <v>7515</v>
      </c>
      <c r="Q37">
        <f t="shared" si="1"/>
        <v>6651</v>
      </c>
      <c r="T37">
        <v>11</v>
      </c>
      <c r="U37">
        <v>950</v>
      </c>
      <c r="V37">
        <v>7448</v>
      </c>
      <c r="W37">
        <f t="shared" si="2"/>
        <v>6498</v>
      </c>
      <c r="Z37">
        <v>11</v>
      </c>
      <c r="AA37">
        <v>511</v>
      </c>
      <c r="AB37">
        <v>1616</v>
      </c>
      <c r="AC37">
        <f t="shared" si="3"/>
        <v>1105</v>
      </c>
      <c r="AF37">
        <v>11</v>
      </c>
      <c r="AG37">
        <v>412</v>
      </c>
      <c r="AH37">
        <v>1448</v>
      </c>
      <c r="AI37">
        <f t="shared" si="4"/>
        <v>1036</v>
      </c>
      <c r="AL37">
        <v>11</v>
      </c>
      <c r="AM37">
        <v>511</v>
      </c>
      <c r="AN37">
        <v>1476</v>
      </c>
      <c r="AO37">
        <f t="shared" si="5"/>
        <v>965</v>
      </c>
      <c r="AR37">
        <v>11</v>
      </c>
      <c r="AS37">
        <v>203</v>
      </c>
      <c r="AT37">
        <v>243</v>
      </c>
      <c r="AU37">
        <f t="shared" si="6"/>
        <v>40</v>
      </c>
      <c r="AX37">
        <v>11</v>
      </c>
      <c r="AY37">
        <v>526</v>
      </c>
      <c r="AZ37">
        <v>743</v>
      </c>
      <c r="BA37">
        <f t="shared" si="7"/>
        <v>217</v>
      </c>
      <c r="BD37">
        <v>11</v>
      </c>
      <c r="BE37">
        <v>518</v>
      </c>
      <c r="BF37">
        <v>733</v>
      </c>
      <c r="BG37">
        <f t="shared" si="8"/>
        <v>215</v>
      </c>
    </row>
    <row r="38" spans="7:59" x14ac:dyDescent="0.25">
      <c r="H38">
        <v>12</v>
      </c>
      <c r="I38">
        <v>1052</v>
      </c>
      <c r="J38">
        <v>7462</v>
      </c>
      <c r="K38">
        <f t="shared" si="0"/>
        <v>6410</v>
      </c>
      <c r="N38">
        <v>12</v>
      </c>
      <c r="O38">
        <v>864</v>
      </c>
      <c r="P38">
        <v>6436</v>
      </c>
      <c r="Q38">
        <f t="shared" si="1"/>
        <v>5572</v>
      </c>
      <c r="T38">
        <v>12</v>
      </c>
      <c r="U38">
        <v>950</v>
      </c>
      <c r="V38">
        <v>6620</v>
      </c>
      <c r="W38">
        <f t="shared" si="2"/>
        <v>5670</v>
      </c>
      <c r="Z38">
        <v>12</v>
      </c>
      <c r="AA38">
        <v>511</v>
      </c>
      <c r="AB38">
        <v>1428</v>
      </c>
      <c r="AC38">
        <f t="shared" si="3"/>
        <v>917</v>
      </c>
      <c r="AF38">
        <v>12</v>
      </c>
      <c r="AG38">
        <v>412</v>
      </c>
      <c r="AH38">
        <v>1552</v>
      </c>
      <c r="AI38">
        <f t="shared" si="4"/>
        <v>1140</v>
      </c>
      <c r="AL38">
        <v>12</v>
      </c>
      <c r="AM38">
        <v>511</v>
      </c>
      <c r="AN38">
        <v>2264</v>
      </c>
      <c r="AO38">
        <f t="shared" si="5"/>
        <v>1753</v>
      </c>
      <c r="AR38">
        <v>12</v>
      </c>
      <c r="AS38">
        <v>203</v>
      </c>
      <c r="AT38">
        <v>204</v>
      </c>
      <c r="AU38">
        <f t="shared" si="6"/>
        <v>1</v>
      </c>
      <c r="AX38">
        <v>12</v>
      </c>
      <c r="AY38">
        <v>526</v>
      </c>
      <c r="AZ38">
        <v>919</v>
      </c>
      <c r="BA38">
        <f t="shared" si="7"/>
        <v>393</v>
      </c>
      <c r="BD38">
        <v>12</v>
      </c>
      <c r="BE38">
        <v>518</v>
      </c>
      <c r="BF38">
        <v>912</v>
      </c>
      <c r="BG38">
        <f t="shared" si="8"/>
        <v>394</v>
      </c>
    </row>
    <row r="39" spans="7:59" x14ac:dyDescent="0.25">
      <c r="H39">
        <v>13</v>
      </c>
      <c r="I39">
        <v>1052</v>
      </c>
      <c r="J39">
        <v>4644</v>
      </c>
      <c r="K39">
        <f t="shared" si="0"/>
        <v>3592</v>
      </c>
      <c r="N39">
        <v>13</v>
      </c>
      <c r="O39">
        <v>864</v>
      </c>
      <c r="P39">
        <v>8062</v>
      </c>
      <c r="Q39">
        <f t="shared" si="1"/>
        <v>7198</v>
      </c>
      <c r="T39">
        <v>13</v>
      </c>
      <c r="U39">
        <v>950</v>
      </c>
      <c r="V39">
        <v>7691</v>
      </c>
      <c r="W39">
        <f t="shared" si="2"/>
        <v>6741</v>
      </c>
      <c r="Z39">
        <v>13</v>
      </c>
      <c r="AA39">
        <v>511</v>
      </c>
      <c r="AB39">
        <v>2738</v>
      </c>
      <c r="AC39">
        <f t="shared" si="3"/>
        <v>2227</v>
      </c>
      <c r="AF39">
        <v>13</v>
      </c>
      <c r="AG39">
        <v>412</v>
      </c>
      <c r="AH39">
        <v>2108</v>
      </c>
      <c r="AI39">
        <f t="shared" si="4"/>
        <v>1696</v>
      </c>
      <c r="AL39">
        <v>13</v>
      </c>
      <c r="AM39">
        <v>511</v>
      </c>
      <c r="AN39">
        <v>1745</v>
      </c>
      <c r="AO39">
        <f t="shared" si="5"/>
        <v>1234</v>
      </c>
      <c r="AR39">
        <v>13</v>
      </c>
      <c r="AS39">
        <v>203</v>
      </c>
      <c r="AT39">
        <v>281</v>
      </c>
      <c r="AU39">
        <f t="shared" si="6"/>
        <v>78</v>
      </c>
      <c r="AX39">
        <v>13</v>
      </c>
      <c r="AY39">
        <v>526</v>
      </c>
      <c r="AZ39">
        <v>968</v>
      </c>
      <c r="BA39">
        <f t="shared" si="7"/>
        <v>442</v>
      </c>
      <c r="BD39">
        <v>13</v>
      </c>
      <c r="BE39">
        <v>518</v>
      </c>
      <c r="BF39">
        <v>787</v>
      </c>
      <c r="BG39">
        <f t="shared" si="8"/>
        <v>269</v>
      </c>
    </row>
    <row r="40" spans="7:59" x14ac:dyDescent="0.25">
      <c r="H40">
        <v>14</v>
      </c>
      <c r="I40">
        <v>1052</v>
      </c>
      <c r="J40">
        <v>4644</v>
      </c>
      <c r="K40">
        <f t="shared" si="0"/>
        <v>3592</v>
      </c>
      <c r="N40">
        <v>14</v>
      </c>
      <c r="O40">
        <v>864</v>
      </c>
      <c r="P40">
        <v>9299</v>
      </c>
      <c r="Q40">
        <f t="shared" si="1"/>
        <v>8435</v>
      </c>
      <c r="T40">
        <v>14</v>
      </c>
      <c r="U40">
        <v>950</v>
      </c>
      <c r="V40">
        <v>7952</v>
      </c>
      <c r="W40">
        <f t="shared" si="2"/>
        <v>7002</v>
      </c>
      <c r="Z40">
        <v>14</v>
      </c>
      <c r="AA40">
        <v>511</v>
      </c>
      <c r="AB40">
        <v>1598</v>
      </c>
      <c r="AC40">
        <f t="shared" si="3"/>
        <v>1087</v>
      </c>
      <c r="AF40">
        <v>14</v>
      </c>
      <c r="AG40">
        <v>412</v>
      </c>
      <c r="AH40">
        <v>1507</v>
      </c>
      <c r="AI40">
        <f t="shared" si="4"/>
        <v>1095</v>
      </c>
      <c r="AL40">
        <v>14</v>
      </c>
      <c r="AM40">
        <v>511</v>
      </c>
      <c r="AN40">
        <v>1458</v>
      </c>
      <c r="AO40">
        <f t="shared" si="5"/>
        <v>947</v>
      </c>
      <c r="AR40">
        <v>14</v>
      </c>
      <c r="AS40">
        <v>203</v>
      </c>
      <c r="AT40">
        <v>329</v>
      </c>
      <c r="AU40">
        <f t="shared" si="6"/>
        <v>126</v>
      </c>
      <c r="AX40">
        <v>14</v>
      </c>
      <c r="AY40">
        <v>526</v>
      </c>
      <c r="AZ40">
        <v>881</v>
      </c>
      <c r="BA40">
        <f t="shared" si="7"/>
        <v>355</v>
      </c>
      <c r="BD40">
        <v>14</v>
      </c>
      <c r="BE40">
        <v>518</v>
      </c>
      <c r="BF40">
        <v>996</v>
      </c>
      <c r="BG40">
        <f t="shared" si="8"/>
        <v>478</v>
      </c>
    </row>
    <row r="41" spans="7:59" x14ac:dyDescent="0.25">
      <c r="H41">
        <v>15</v>
      </c>
      <c r="I41">
        <v>1052</v>
      </c>
      <c r="J41">
        <v>10805</v>
      </c>
      <c r="K41">
        <f t="shared" si="0"/>
        <v>9753</v>
      </c>
      <c r="N41">
        <v>15</v>
      </c>
      <c r="O41">
        <v>864</v>
      </c>
      <c r="P41">
        <v>9627</v>
      </c>
      <c r="Q41">
        <f t="shared" si="1"/>
        <v>8763</v>
      </c>
      <c r="T41">
        <v>15</v>
      </c>
      <c r="U41">
        <v>950</v>
      </c>
      <c r="V41">
        <v>9441</v>
      </c>
      <c r="W41">
        <f t="shared" si="2"/>
        <v>8491</v>
      </c>
      <c r="Z41">
        <v>15</v>
      </c>
      <c r="AA41">
        <v>511</v>
      </c>
      <c r="AB41">
        <v>1052</v>
      </c>
      <c r="AC41">
        <f t="shared" si="3"/>
        <v>541</v>
      </c>
      <c r="AE41" t="s">
        <v>234</v>
      </c>
      <c r="AF41">
        <v>1</v>
      </c>
      <c r="AG41">
        <v>412</v>
      </c>
      <c r="AH41">
        <v>1952</v>
      </c>
      <c r="AI41">
        <f t="shared" si="4"/>
        <v>1540</v>
      </c>
      <c r="AL41">
        <v>15</v>
      </c>
      <c r="AM41">
        <v>511</v>
      </c>
      <c r="AN41">
        <v>2008</v>
      </c>
      <c r="AO41">
        <f t="shared" si="5"/>
        <v>1497</v>
      </c>
      <c r="AR41">
        <v>15</v>
      </c>
      <c r="AS41">
        <v>203</v>
      </c>
      <c r="AT41">
        <v>372</v>
      </c>
      <c r="AU41">
        <f t="shared" si="6"/>
        <v>169</v>
      </c>
      <c r="AX41">
        <v>15</v>
      </c>
      <c r="AY41">
        <v>526</v>
      </c>
      <c r="AZ41">
        <v>609</v>
      </c>
      <c r="BA41">
        <f t="shared" si="7"/>
        <v>83</v>
      </c>
      <c r="BD41">
        <v>15</v>
      </c>
      <c r="BE41">
        <v>518</v>
      </c>
      <c r="BF41">
        <v>1030</v>
      </c>
      <c r="BG41">
        <f t="shared" si="8"/>
        <v>512</v>
      </c>
    </row>
    <row r="42" spans="7:59" x14ac:dyDescent="0.25">
      <c r="H42">
        <v>16</v>
      </c>
      <c r="I42">
        <v>1052</v>
      </c>
      <c r="J42">
        <v>7420</v>
      </c>
      <c r="K42">
        <f t="shared" si="0"/>
        <v>6368</v>
      </c>
      <c r="N42">
        <v>16</v>
      </c>
      <c r="O42">
        <v>864</v>
      </c>
      <c r="P42">
        <v>8476</v>
      </c>
      <c r="Q42">
        <f t="shared" si="1"/>
        <v>7612</v>
      </c>
      <c r="T42">
        <v>16</v>
      </c>
      <c r="U42">
        <v>950</v>
      </c>
      <c r="V42">
        <v>7202</v>
      </c>
      <c r="W42">
        <f t="shared" si="2"/>
        <v>6252</v>
      </c>
      <c r="Z42">
        <v>16</v>
      </c>
      <c r="AA42">
        <v>511</v>
      </c>
      <c r="AB42">
        <v>1706</v>
      </c>
      <c r="AC42">
        <f t="shared" si="3"/>
        <v>1195</v>
      </c>
      <c r="AF42">
        <v>2</v>
      </c>
      <c r="AG42">
        <v>412</v>
      </c>
      <c r="AH42">
        <v>2418</v>
      </c>
      <c r="AI42">
        <f t="shared" si="4"/>
        <v>2006</v>
      </c>
      <c r="AL42">
        <v>16</v>
      </c>
      <c r="AM42">
        <v>511</v>
      </c>
      <c r="AN42">
        <v>1487</v>
      </c>
      <c r="AO42">
        <f t="shared" si="5"/>
        <v>976</v>
      </c>
      <c r="AR42">
        <v>16</v>
      </c>
      <c r="AS42">
        <v>203</v>
      </c>
      <c r="AT42">
        <v>330</v>
      </c>
      <c r="AU42">
        <f t="shared" si="6"/>
        <v>127</v>
      </c>
      <c r="AX42">
        <v>16</v>
      </c>
      <c r="AY42">
        <v>526</v>
      </c>
      <c r="AZ42">
        <v>732</v>
      </c>
      <c r="BA42">
        <f t="shared" si="7"/>
        <v>206</v>
      </c>
      <c r="BD42">
        <v>16</v>
      </c>
      <c r="BE42">
        <v>518</v>
      </c>
      <c r="BF42">
        <v>943</v>
      </c>
      <c r="BG42">
        <f t="shared" si="8"/>
        <v>425</v>
      </c>
    </row>
    <row r="43" spans="7:59" x14ac:dyDescent="0.25">
      <c r="H43">
        <v>17</v>
      </c>
      <c r="I43">
        <v>1052</v>
      </c>
      <c r="J43">
        <v>8261</v>
      </c>
      <c r="K43">
        <f t="shared" si="0"/>
        <v>7209</v>
      </c>
      <c r="N43">
        <v>17</v>
      </c>
      <c r="O43">
        <v>864</v>
      </c>
      <c r="P43">
        <v>8248</v>
      </c>
      <c r="Q43">
        <f t="shared" si="1"/>
        <v>7384</v>
      </c>
      <c r="T43">
        <v>17</v>
      </c>
      <c r="U43">
        <v>950</v>
      </c>
      <c r="V43">
        <v>5683</v>
      </c>
      <c r="W43">
        <f t="shared" si="2"/>
        <v>4733</v>
      </c>
      <c r="Z43">
        <v>17</v>
      </c>
      <c r="AA43">
        <v>511</v>
      </c>
      <c r="AB43">
        <v>2144</v>
      </c>
      <c r="AC43">
        <f t="shared" si="3"/>
        <v>1633</v>
      </c>
      <c r="AF43">
        <v>3</v>
      </c>
      <c r="AG43">
        <v>412</v>
      </c>
      <c r="AH43">
        <v>1604</v>
      </c>
      <c r="AI43">
        <f t="shared" si="4"/>
        <v>1192</v>
      </c>
      <c r="AL43">
        <v>17</v>
      </c>
      <c r="AM43">
        <v>511</v>
      </c>
      <c r="AN43">
        <v>1804</v>
      </c>
      <c r="AO43">
        <f t="shared" si="5"/>
        <v>1293</v>
      </c>
      <c r="AR43">
        <v>17</v>
      </c>
      <c r="AS43">
        <v>203</v>
      </c>
      <c r="AT43">
        <v>300</v>
      </c>
      <c r="AU43">
        <f t="shared" si="6"/>
        <v>97</v>
      </c>
      <c r="AW43" t="s">
        <v>234</v>
      </c>
      <c r="AX43">
        <v>1</v>
      </c>
      <c r="AY43">
        <v>526</v>
      </c>
      <c r="AZ43">
        <v>1003</v>
      </c>
      <c r="BA43">
        <f t="shared" si="7"/>
        <v>477</v>
      </c>
      <c r="BD43">
        <v>17</v>
      </c>
      <c r="BE43">
        <v>518</v>
      </c>
      <c r="BF43">
        <v>717</v>
      </c>
      <c r="BG43">
        <f t="shared" si="8"/>
        <v>199</v>
      </c>
    </row>
    <row r="44" spans="7:59" x14ac:dyDescent="0.25">
      <c r="H44">
        <v>18</v>
      </c>
      <c r="I44">
        <v>1052</v>
      </c>
      <c r="J44">
        <v>8642</v>
      </c>
      <c r="K44">
        <f t="shared" si="0"/>
        <v>7590</v>
      </c>
      <c r="N44">
        <v>18</v>
      </c>
      <c r="O44">
        <v>864</v>
      </c>
      <c r="P44">
        <v>5736</v>
      </c>
      <c r="Q44">
        <f t="shared" si="1"/>
        <v>4872</v>
      </c>
      <c r="T44">
        <v>18</v>
      </c>
      <c r="U44">
        <v>950</v>
      </c>
      <c r="V44">
        <v>7871</v>
      </c>
      <c r="W44">
        <f t="shared" si="2"/>
        <v>6921</v>
      </c>
      <c r="Z44">
        <v>18</v>
      </c>
      <c r="AA44">
        <v>511</v>
      </c>
      <c r="AB44">
        <v>1850</v>
      </c>
      <c r="AC44">
        <f t="shared" si="3"/>
        <v>1339</v>
      </c>
      <c r="AF44">
        <v>4</v>
      </c>
      <c r="AG44">
        <v>412</v>
      </c>
      <c r="AH44">
        <v>1856</v>
      </c>
      <c r="AI44">
        <f t="shared" si="4"/>
        <v>1444</v>
      </c>
      <c r="AL44">
        <v>18</v>
      </c>
      <c r="AM44">
        <v>511</v>
      </c>
      <c r="AN44">
        <v>1559</v>
      </c>
      <c r="AO44">
        <f t="shared" si="5"/>
        <v>1048</v>
      </c>
      <c r="AR44">
        <v>18</v>
      </c>
      <c r="AS44">
        <v>203</v>
      </c>
      <c r="AT44">
        <v>296</v>
      </c>
      <c r="AU44">
        <f t="shared" si="6"/>
        <v>93</v>
      </c>
      <c r="AX44">
        <v>2</v>
      </c>
      <c r="AY44">
        <v>526</v>
      </c>
      <c r="AZ44">
        <v>829</v>
      </c>
      <c r="BA44">
        <f t="shared" si="7"/>
        <v>303</v>
      </c>
      <c r="BD44">
        <v>18</v>
      </c>
      <c r="BE44">
        <v>518</v>
      </c>
      <c r="BF44">
        <v>668</v>
      </c>
      <c r="BG44">
        <f t="shared" si="8"/>
        <v>150</v>
      </c>
    </row>
    <row r="45" spans="7:59" x14ac:dyDescent="0.25">
      <c r="H45">
        <v>19</v>
      </c>
      <c r="I45">
        <v>1052</v>
      </c>
      <c r="J45">
        <v>7670</v>
      </c>
      <c r="K45">
        <f t="shared" si="0"/>
        <v>6618</v>
      </c>
      <c r="N45">
        <v>19</v>
      </c>
      <c r="O45">
        <v>864</v>
      </c>
      <c r="P45">
        <v>7378</v>
      </c>
      <c r="Q45">
        <f t="shared" si="1"/>
        <v>6514</v>
      </c>
      <c r="T45">
        <v>19</v>
      </c>
      <c r="U45">
        <v>950</v>
      </c>
      <c r="V45">
        <v>6854</v>
      </c>
      <c r="W45">
        <f t="shared" si="2"/>
        <v>5904</v>
      </c>
      <c r="Z45">
        <v>19</v>
      </c>
      <c r="AA45">
        <v>511</v>
      </c>
      <c r="AB45">
        <v>2234</v>
      </c>
      <c r="AC45">
        <f t="shared" si="3"/>
        <v>1723</v>
      </c>
      <c r="AF45">
        <v>5</v>
      </c>
      <c r="AG45">
        <v>412</v>
      </c>
      <c r="AH45">
        <v>1886</v>
      </c>
      <c r="AI45">
        <f t="shared" si="4"/>
        <v>1474</v>
      </c>
      <c r="AL45">
        <v>19</v>
      </c>
      <c r="AM45">
        <v>511</v>
      </c>
      <c r="AN45">
        <v>1483</v>
      </c>
      <c r="AO45">
        <f t="shared" si="5"/>
        <v>972</v>
      </c>
      <c r="AR45">
        <v>19</v>
      </c>
      <c r="AS45">
        <v>203</v>
      </c>
      <c r="AT45">
        <v>263</v>
      </c>
      <c r="AU45">
        <f t="shared" si="6"/>
        <v>60</v>
      </c>
      <c r="AX45">
        <v>3</v>
      </c>
      <c r="AY45">
        <v>526</v>
      </c>
      <c r="AZ45">
        <v>1045</v>
      </c>
      <c r="BA45">
        <f t="shared" si="7"/>
        <v>519</v>
      </c>
      <c r="BC45" t="s">
        <v>234</v>
      </c>
      <c r="BD45">
        <v>1</v>
      </c>
      <c r="BE45">
        <v>518</v>
      </c>
      <c r="BF45">
        <v>922</v>
      </c>
      <c r="BG45">
        <f t="shared" si="8"/>
        <v>404</v>
      </c>
    </row>
    <row r="46" spans="7:59" x14ac:dyDescent="0.25">
      <c r="H46">
        <v>20</v>
      </c>
      <c r="I46">
        <v>1052</v>
      </c>
      <c r="J46">
        <v>6140</v>
      </c>
      <c r="K46">
        <f t="shared" si="0"/>
        <v>5088</v>
      </c>
      <c r="N46">
        <v>20</v>
      </c>
      <c r="O46">
        <v>864</v>
      </c>
      <c r="P46">
        <v>5397</v>
      </c>
      <c r="Q46">
        <f t="shared" si="1"/>
        <v>4533</v>
      </c>
      <c r="T46">
        <v>20</v>
      </c>
      <c r="U46">
        <v>950</v>
      </c>
      <c r="V46">
        <v>7739</v>
      </c>
      <c r="W46">
        <f t="shared" si="2"/>
        <v>6789</v>
      </c>
      <c r="Y46" t="s">
        <v>234</v>
      </c>
      <c r="Z46">
        <v>1</v>
      </c>
      <c r="AA46">
        <v>511</v>
      </c>
      <c r="AB46">
        <v>2500</v>
      </c>
      <c r="AC46">
        <f t="shared" si="3"/>
        <v>1989</v>
      </c>
      <c r="AF46">
        <v>6</v>
      </c>
      <c r="AG46">
        <v>412</v>
      </c>
      <c r="AH46">
        <v>1508</v>
      </c>
      <c r="AI46">
        <f t="shared" si="4"/>
        <v>1096</v>
      </c>
      <c r="AL46">
        <v>20</v>
      </c>
      <c r="AM46">
        <v>511</v>
      </c>
      <c r="AN46">
        <v>1533</v>
      </c>
      <c r="AO46">
        <f t="shared" si="5"/>
        <v>1022</v>
      </c>
      <c r="AR46">
        <v>20</v>
      </c>
      <c r="AS46">
        <v>203</v>
      </c>
      <c r="AT46">
        <v>285</v>
      </c>
      <c r="AU46">
        <f t="shared" si="6"/>
        <v>82</v>
      </c>
      <c r="AX46">
        <v>4</v>
      </c>
      <c r="AY46">
        <v>526</v>
      </c>
      <c r="AZ46">
        <v>1041</v>
      </c>
      <c r="BA46">
        <f t="shared" si="7"/>
        <v>515</v>
      </c>
      <c r="BD46">
        <v>2</v>
      </c>
      <c r="BE46">
        <v>518</v>
      </c>
      <c r="BF46">
        <v>865</v>
      </c>
      <c r="BG46">
        <f t="shared" si="8"/>
        <v>347</v>
      </c>
    </row>
    <row r="47" spans="7:59" x14ac:dyDescent="0.25">
      <c r="G47" t="s">
        <v>234</v>
      </c>
      <c r="H47">
        <v>1</v>
      </c>
      <c r="I47">
        <v>1052</v>
      </c>
      <c r="J47">
        <v>2978</v>
      </c>
      <c r="K47">
        <f t="shared" si="0"/>
        <v>1926</v>
      </c>
      <c r="M47" t="s">
        <v>234</v>
      </c>
      <c r="N47">
        <v>1</v>
      </c>
      <c r="O47">
        <v>864</v>
      </c>
      <c r="P47">
        <v>1577</v>
      </c>
      <c r="Q47">
        <f t="shared" si="1"/>
        <v>713</v>
      </c>
      <c r="S47" t="s">
        <v>234</v>
      </c>
      <c r="T47">
        <v>1</v>
      </c>
      <c r="U47">
        <v>950</v>
      </c>
      <c r="V47">
        <v>5519</v>
      </c>
      <c r="W47">
        <f t="shared" si="2"/>
        <v>4569</v>
      </c>
      <c r="Z47">
        <v>2</v>
      </c>
      <c r="AA47">
        <v>511</v>
      </c>
      <c r="AB47">
        <v>1125</v>
      </c>
      <c r="AC47">
        <f t="shared" si="3"/>
        <v>614</v>
      </c>
      <c r="AF47">
        <v>7</v>
      </c>
      <c r="AG47">
        <v>412</v>
      </c>
      <c r="AH47">
        <v>1595</v>
      </c>
      <c r="AI47">
        <f t="shared" si="4"/>
        <v>1183</v>
      </c>
      <c r="AK47" t="s">
        <v>234</v>
      </c>
      <c r="AL47">
        <v>1</v>
      </c>
      <c r="AM47">
        <v>511</v>
      </c>
      <c r="AN47">
        <v>1530</v>
      </c>
      <c r="AO47">
        <f t="shared" si="5"/>
        <v>1019</v>
      </c>
      <c r="AQ47" t="s">
        <v>234</v>
      </c>
      <c r="AR47">
        <v>1</v>
      </c>
      <c r="AS47">
        <v>203</v>
      </c>
      <c r="AT47">
        <v>286</v>
      </c>
      <c r="AU47">
        <f t="shared" si="6"/>
        <v>83</v>
      </c>
      <c r="AX47">
        <v>5</v>
      </c>
      <c r="AY47">
        <v>526</v>
      </c>
      <c r="AZ47">
        <v>968</v>
      </c>
      <c r="BA47">
        <f t="shared" si="7"/>
        <v>442</v>
      </c>
      <c r="BD47">
        <v>3</v>
      </c>
      <c r="BE47">
        <v>518</v>
      </c>
      <c r="BF47">
        <v>1043</v>
      </c>
      <c r="BG47">
        <f t="shared" si="8"/>
        <v>525</v>
      </c>
    </row>
    <row r="48" spans="7:59" x14ac:dyDescent="0.25">
      <c r="H48">
        <v>2</v>
      </c>
      <c r="I48">
        <v>1052</v>
      </c>
      <c r="J48">
        <v>7697</v>
      </c>
      <c r="K48">
        <f t="shared" si="0"/>
        <v>6645</v>
      </c>
      <c r="N48">
        <v>2</v>
      </c>
      <c r="O48">
        <v>864</v>
      </c>
      <c r="P48">
        <v>7750</v>
      </c>
      <c r="Q48">
        <f t="shared" si="1"/>
        <v>6886</v>
      </c>
      <c r="T48">
        <v>2</v>
      </c>
      <c r="U48">
        <v>950</v>
      </c>
      <c r="V48">
        <v>6947</v>
      </c>
      <c r="W48">
        <f t="shared" si="2"/>
        <v>5997</v>
      </c>
      <c r="Z48">
        <v>3</v>
      </c>
      <c r="AA48">
        <v>511</v>
      </c>
      <c r="AB48">
        <v>2375</v>
      </c>
      <c r="AC48">
        <f t="shared" si="3"/>
        <v>1864</v>
      </c>
      <c r="AF48">
        <v>8</v>
      </c>
      <c r="AG48">
        <v>412</v>
      </c>
      <c r="AH48">
        <v>1640</v>
      </c>
      <c r="AI48">
        <f t="shared" si="4"/>
        <v>1228</v>
      </c>
      <c r="AL48">
        <v>2</v>
      </c>
      <c r="AM48">
        <v>511</v>
      </c>
      <c r="AN48">
        <v>1184</v>
      </c>
      <c r="AO48">
        <f t="shared" si="5"/>
        <v>673</v>
      </c>
      <c r="AR48">
        <v>2</v>
      </c>
      <c r="AS48">
        <v>203</v>
      </c>
      <c r="AT48">
        <v>287</v>
      </c>
      <c r="AU48">
        <f t="shared" si="6"/>
        <v>84</v>
      </c>
      <c r="AX48">
        <v>6</v>
      </c>
      <c r="AY48">
        <v>526</v>
      </c>
      <c r="AZ48">
        <v>1109</v>
      </c>
      <c r="BA48">
        <f t="shared" si="7"/>
        <v>583</v>
      </c>
      <c r="BD48">
        <v>4</v>
      </c>
      <c r="BE48">
        <v>518</v>
      </c>
      <c r="BF48">
        <v>879</v>
      </c>
      <c r="BG48">
        <f t="shared" si="8"/>
        <v>361</v>
      </c>
    </row>
    <row r="49" spans="8:59" x14ac:dyDescent="0.25">
      <c r="H49">
        <v>3</v>
      </c>
      <c r="I49">
        <v>1052</v>
      </c>
      <c r="J49">
        <v>6945</v>
      </c>
      <c r="K49">
        <f t="shared" si="0"/>
        <v>5893</v>
      </c>
      <c r="N49">
        <v>3</v>
      </c>
      <c r="O49">
        <v>864</v>
      </c>
      <c r="P49">
        <v>9192</v>
      </c>
      <c r="Q49">
        <f t="shared" si="1"/>
        <v>8328</v>
      </c>
      <c r="T49">
        <v>3</v>
      </c>
      <c r="U49">
        <v>950</v>
      </c>
      <c r="V49">
        <v>8537</v>
      </c>
      <c r="W49">
        <f t="shared" si="2"/>
        <v>7587</v>
      </c>
      <c r="Z49">
        <v>4</v>
      </c>
      <c r="AA49">
        <v>511</v>
      </c>
      <c r="AB49">
        <v>3092</v>
      </c>
      <c r="AC49">
        <f t="shared" si="3"/>
        <v>2581</v>
      </c>
      <c r="AF49">
        <v>9</v>
      </c>
      <c r="AG49">
        <v>412</v>
      </c>
      <c r="AH49">
        <v>2127</v>
      </c>
      <c r="AI49">
        <f t="shared" si="4"/>
        <v>1715</v>
      </c>
      <c r="AL49">
        <v>3</v>
      </c>
      <c r="AM49">
        <v>511</v>
      </c>
      <c r="AN49">
        <v>1575</v>
      </c>
      <c r="AO49">
        <f t="shared" si="5"/>
        <v>1064</v>
      </c>
      <c r="AR49">
        <v>3</v>
      </c>
      <c r="AS49">
        <v>203</v>
      </c>
      <c r="AT49">
        <v>312</v>
      </c>
      <c r="AU49">
        <f t="shared" si="6"/>
        <v>109</v>
      </c>
      <c r="AX49">
        <v>7</v>
      </c>
      <c r="AY49">
        <v>526</v>
      </c>
      <c r="AZ49">
        <v>996</v>
      </c>
      <c r="BA49">
        <f t="shared" si="7"/>
        <v>470</v>
      </c>
      <c r="BD49">
        <v>5</v>
      </c>
      <c r="BE49">
        <v>518</v>
      </c>
      <c r="BF49">
        <v>633</v>
      </c>
      <c r="BG49">
        <f t="shared" si="8"/>
        <v>115</v>
      </c>
    </row>
    <row r="50" spans="8:59" x14ac:dyDescent="0.25">
      <c r="H50">
        <v>4</v>
      </c>
      <c r="I50">
        <v>1052</v>
      </c>
      <c r="J50">
        <v>8387</v>
      </c>
      <c r="K50">
        <f t="shared" si="0"/>
        <v>7335</v>
      </c>
      <c r="N50">
        <v>4</v>
      </c>
      <c r="O50">
        <v>864</v>
      </c>
      <c r="P50">
        <v>8594</v>
      </c>
      <c r="Q50">
        <f t="shared" si="1"/>
        <v>7730</v>
      </c>
      <c r="T50">
        <v>4</v>
      </c>
      <c r="U50">
        <v>950</v>
      </c>
      <c r="V50">
        <v>8418</v>
      </c>
      <c r="W50">
        <f t="shared" si="2"/>
        <v>7468</v>
      </c>
      <c r="Z50">
        <v>5</v>
      </c>
      <c r="AA50">
        <v>511</v>
      </c>
      <c r="AB50">
        <v>2820</v>
      </c>
      <c r="AC50">
        <f t="shared" si="3"/>
        <v>2309</v>
      </c>
      <c r="AF50">
        <v>10</v>
      </c>
      <c r="AG50">
        <v>412</v>
      </c>
      <c r="AH50">
        <v>1205</v>
      </c>
      <c r="AI50">
        <f t="shared" si="4"/>
        <v>793</v>
      </c>
      <c r="AL50">
        <v>4</v>
      </c>
      <c r="AM50">
        <v>511</v>
      </c>
      <c r="AN50">
        <v>1152</v>
      </c>
      <c r="AO50">
        <f t="shared" si="5"/>
        <v>641</v>
      </c>
      <c r="AR50">
        <v>4</v>
      </c>
      <c r="AS50">
        <v>203</v>
      </c>
      <c r="AT50">
        <v>307</v>
      </c>
      <c r="AU50">
        <f t="shared" si="6"/>
        <v>104</v>
      </c>
      <c r="AX50">
        <v>8</v>
      </c>
      <c r="AY50">
        <v>526</v>
      </c>
      <c r="AZ50">
        <v>1093</v>
      </c>
      <c r="BA50">
        <f t="shared" si="7"/>
        <v>567</v>
      </c>
      <c r="BD50">
        <v>6</v>
      </c>
      <c r="BE50">
        <v>518</v>
      </c>
      <c r="BF50">
        <v>810</v>
      </c>
      <c r="BG50">
        <f t="shared" si="8"/>
        <v>292</v>
      </c>
    </row>
    <row r="51" spans="8:59" x14ac:dyDescent="0.25">
      <c r="H51">
        <v>5</v>
      </c>
      <c r="I51">
        <v>1052</v>
      </c>
      <c r="J51">
        <v>7771</v>
      </c>
      <c r="K51">
        <f t="shared" si="0"/>
        <v>6719</v>
      </c>
      <c r="N51">
        <v>5</v>
      </c>
      <c r="O51">
        <v>864</v>
      </c>
      <c r="P51">
        <v>9568</v>
      </c>
      <c r="Q51">
        <f t="shared" si="1"/>
        <v>8704</v>
      </c>
      <c r="T51">
        <v>5</v>
      </c>
      <c r="U51">
        <v>950</v>
      </c>
      <c r="V51">
        <v>7684</v>
      </c>
      <c r="W51">
        <f t="shared" si="2"/>
        <v>6734</v>
      </c>
      <c r="Z51">
        <v>6</v>
      </c>
      <c r="AA51">
        <v>511</v>
      </c>
      <c r="AB51">
        <v>2338</v>
      </c>
      <c r="AC51">
        <f t="shared" si="3"/>
        <v>1827</v>
      </c>
      <c r="AF51">
        <v>11</v>
      </c>
      <c r="AG51">
        <v>412</v>
      </c>
      <c r="AH51">
        <v>1182</v>
      </c>
      <c r="AI51">
        <f t="shared" si="4"/>
        <v>770</v>
      </c>
      <c r="AL51">
        <v>5</v>
      </c>
      <c r="AM51">
        <v>511</v>
      </c>
      <c r="AN51">
        <v>1013</v>
      </c>
      <c r="AO51">
        <f t="shared" si="5"/>
        <v>502</v>
      </c>
      <c r="AR51">
        <v>5</v>
      </c>
      <c r="AS51">
        <v>203</v>
      </c>
      <c r="AT51">
        <v>347</v>
      </c>
      <c r="AU51">
        <f t="shared" si="6"/>
        <v>144</v>
      </c>
      <c r="AX51">
        <v>9</v>
      </c>
      <c r="AY51">
        <v>526</v>
      </c>
      <c r="AZ51">
        <v>1044</v>
      </c>
      <c r="BA51">
        <f t="shared" si="7"/>
        <v>518</v>
      </c>
      <c r="BD51">
        <v>7</v>
      </c>
      <c r="BE51">
        <v>518</v>
      </c>
      <c r="BF51">
        <v>679</v>
      </c>
      <c r="BG51">
        <f t="shared" si="8"/>
        <v>161</v>
      </c>
    </row>
    <row r="52" spans="8:59" x14ac:dyDescent="0.25">
      <c r="H52">
        <v>6</v>
      </c>
      <c r="I52">
        <v>1052</v>
      </c>
      <c r="J52">
        <v>7158</v>
      </c>
      <c r="K52">
        <f t="shared" si="0"/>
        <v>6106</v>
      </c>
      <c r="N52">
        <v>6</v>
      </c>
      <c r="O52">
        <v>864</v>
      </c>
      <c r="P52">
        <v>7481</v>
      </c>
      <c r="Q52">
        <f t="shared" si="1"/>
        <v>6617</v>
      </c>
      <c r="T52">
        <v>6</v>
      </c>
      <c r="U52">
        <v>950</v>
      </c>
      <c r="V52">
        <v>8713</v>
      </c>
      <c r="W52">
        <f t="shared" si="2"/>
        <v>7763</v>
      </c>
      <c r="Z52">
        <v>7</v>
      </c>
      <c r="AA52">
        <v>511</v>
      </c>
      <c r="AB52">
        <v>1510</v>
      </c>
      <c r="AC52">
        <f t="shared" si="3"/>
        <v>999</v>
      </c>
      <c r="AF52">
        <v>12</v>
      </c>
      <c r="AG52">
        <v>412</v>
      </c>
      <c r="AH52">
        <v>2590</v>
      </c>
      <c r="AI52">
        <f t="shared" si="4"/>
        <v>2178</v>
      </c>
      <c r="AL52">
        <v>6</v>
      </c>
      <c r="AM52">
        <v>511</v>
      </c>
      <c r="AN52">
        <v>1411</v>
      </c>
      <c r="AO52">
        <f t="shared" si="5"/>
        <v>900</v>
      </c>
      <c r="AR52">
        <v>6</v>
      </c>
      <c r="AS52">
        <v>203</v>
      </c>
      <c r="AT52">
        <v>293</v>
      </c>
      <c r="AU52">
        <f t="shared" si="6"/>
        <v>90</v>
      </c>
      <c r="AX52">
        <v>10</v>
      </c>
      <c r="AY52">
        <v>526</v>
      </c>
      <c r="AZ52">
        <v>936</v>
      </c>
      <c r="BA52">
        <f t="shared" si="7"/>
        <v>410</v>
      </c>
      <c r="BD52">
        <v>8</v>
      </c>
      <c r="BE52">
        <v>518</v>
      </c>
      <c r="BF52">
        <v>748</v>
      </c>
      <c r="BG52">
        <f t="shared" si="8"/>
        <v>230</v>
      </c>
    </row>
    <row r="53" spans="8:59" x14ac:dyDescent="0.25">
      <c r="H53">
        <v>7</v>
      </c>
      <c r="I53">
        <v>1052</v>
      </c>
      <c r="J53">
        <v>8215</v>
      </c>
      <c r="K53">
        <f t="shared" si="0"/>
        <v>7163</v>
      </c>
      <c r="N53">
        <v>7</v>
      </c>
      <c r="O53">
        <v>864</v>
      </c>
      <c r="P53">
        <v>9724</v>
      </c>
      <c r="Q53">
        <f t="shared" si="1"/>
        <v>8860</v>
      </c>
      <c r="T53">
        <v>7</v>
      </c>
      <c r="U53">
        <v>950</v>
      </c>
      <c r="V53">
        <v>6889</v>
      </c>
      <c r="W53">
        <f t="shared" si="2"/>
        <v>5939</v>
      </c>
      <c r="Z53">
        <v>8</v>
      </c>
      <c r="AA53">
        <v>511</v>
      </c>
      <c r="AB53">
        <v>3534</v>
      </c>
      <c r="AC53">
        <f t="shared" si="3"/>
        <v>3023</v>
      </c>
      <c r="AF53">
        <v>13</v>
      </c>
      <c r="AG53">
        <v>412</v>
      </c>
      <c r="AH53">
        <v>2603</v>
      </c>
      <c r="AI53">
        <f t="shared" si="4"/>
        <v>2191</v>
      </c>
      <c r="AL53">
        <v>7</v>
      </c>
      <c r="AM53">
        <v>511</v>
      </c>
      <c r="AN53">
        <v>1209</v>
      </c>
      <c r="AO53">
        <f t="shared" si="5"/>
        <v>698</v>
      </c>
      <c r="AR53">
        <v>7</v>
      </c>
      <c r="AS53">
        <v>203</v>
      </c>
      <c r="AT53">
        <v>309</v>
      </c>
      <c r="AU53">
        <f t="shared" si="6"/>
        <v>106</v>
      </c>
      <c r="AX53">
        <v>11</v>
      </c>
      <c r="AY53">
        <v>526</v>
      </c>
      <c r="AZ53">
        <v>1105</v>
      </c>
      <c r="BA53">
        <f t="shared" si="7"/>
        <v>579</v>
      </c>
      <c r="BD53">
        <v>9</v>
      </c>
      <c r="BE53">
        <v>518</v>
      </c>
      <c r="BF53">
        <v>712</v>
      </c>
      <c r="BG53">
        <f t="shared" si="8"/>
        <v>194</v>
      </c>
    </row>
    <row r="54" spans="8:59" x14ac:dyDescent="0.25">
      <c r="H54">
        <v>8</v>
      </c>
      <c r="I54">
        <v>1052</v>
      </c>
      <c r="J54">
        <v>6193</v>
      </c>
      <c r="K54">
        <f t="shared" si="0"/>
        <v>5141</v>
      </c>
      <c r="N54">
        <v>8</v>
      </c>
      <c r="O54">
        <v>864</v>
      </c>
      <c r="P54">
        <v>6299</v>
      </c>
      <c r="Q54">
        <f t="shared" si="1"/>
        <v>5435</v>
      </c>
      <c r="T54">
        <v>8</v>
      </c>
      <c r="U54">
        <v>950</v>
      </c>
      <c r="V54">
        <v>9622</v>
      </c>
      <c r="W54">
        <f t="shared" si="2"/>
        <v>8672</v>
      </c>
      <c r="Z54">
        <v>9</v>
      </c>
      <c r="AA54">
        <v>511</v>
      </c>
      <c r="AB54">
        <v>1611</v>
      </c>
      <c r="AC54">
        <f t="shared" si="3"/>
        <v>1100</v>
      </c>
      <c r="AF54">
        <v>14</v>
      </c>
      <c r="AG54">
        <v>412</v>
      </c>
      <c r="AH54">
        <v>1425</v>
      </c>
      <c r="AI54">
        <f t="shared" si="4"/>
        <v>1013</v>
      </c>
      <c r="AL54">
        <v>8</v>
      </c>
      <c r="AM54">
        <v>511</v>
      </c>
      <c r="AN54">
        <v>1063</v>
      </c>
      <c r="AO54">
        <f t="shared" si="5"/>
        <v>552</v>
      </c>
      <c r="AR54">
        <v>8</v>
      </c>
      <c r="AS54">
        <v>203</v>
      </c>
      <c r="AT54">
        <v>290</v>
      </c>
      <c r="AU54">
        <f t="shared" si="6"/>
        <v>87</v>
      </c>
      <c r="AX54">
        <v>12</v>
      </c>
      <c r="AY54">
        <v>526</v>
      </c>
      <c r="AZ54">
        <v>1045</v>
      </c>
      <c r="BA54">
        <f t="shared" si="7"/>
        <v>519</v>
      </c>
      <c r="BD54">
        <v>10</v>
      </c>
      <c r="BE54">
        <v>518</v>
      </c>
      <c r="BF54">
        <v>530</v>
      </c>
      <c r="BG54">
        <f t="shared" si="8"/>
        <v>12</v>
      </c>
    </row>
    <row r="55" spans="8:59" x14ac:dyDescent="0.25">
      <c r="H55">
        <v>9</v>
      </c>
      <c r="I55">
        <v>1052</v>
      </c>
      <c r="J55">
        <v>6820</v>
      </c>
      <c r="K55">
        <f t="shared" si="0"/>
        <v>5768</v>
      </c>
      <c r="N55">
        <v>9</v>
      </c>
      <c r="O55">
        <v>864</v>
      </c>
      <c r="P55">
        <v>6080</v>
      </c>
      <c r="Q55">
        <f t="shared" si="1"/>
        <v>5216</v>
      </c>
      <c r="T55">
        <v>9</v>
      </c>
      <c r="U55">
        <v>950</v>
      </c>
      <c r="V55">
        <v>6857</v>
      </c>
      <c r="W55">
        <f t="shared" si="2"/>
        <v>5907</v>
      </c>
      <c r="Z55">
        <v>10</v>
      </c>
      <c r="AA55">
        <v>511</v>
      </c>
      <c r="AB55">
        <v>2248</v>
      </c>
      <c r="AC55">
        <f t="shared" si="3"/>
        <v>1737</v>
      </c>
      <c r="AF55">
        <v>15</v>
      </c>
      <c r="AG55">
        <v>412</v>
      </c>
      <c r="AH55">
        <v>1561</v>
      </c>
      <c r="AI55">
        <f t="shared" si="4"/>
        <v>1149</v>
      </c>
      <c r="AL55">
        <v>9</v>
      </c>
      <c r="AM55">
        <v>511</v>
      </c>
      <c r="AN55">
        <v>1057</v>
      </c>
      <c r="AO55">
        <f t="shared" si="5"/>
        <v>546</v>
      </c>
      <c r="AR55">
        <v>9</v>
      </c>
      <c r="AS55">
        <v>203</v>
      </c>
      <c r="AT55">
        <v>336</v>
      </c>
      <c r="AU55">
        <f t="shared" si="6"/>
        <v>133</v>
      </c>
      <c r="AX55">
        <v>13</v>
      </c>
      <c r="AY55">
        <v>526</v>
      </c>
      <c r="AZ55">
        <v>863</v>
      </c>
      <c r="BA55">
        <f t="shared" si="7"/>
        <v>337</v>
      </c>
      <c r="BD55">
        <v>11</v>
      </c>
      <c r="BE55">
        <v>518</v>
      </c>
      <c r="BF55">
        <v>657</v>
      </c>
      <c r="BG55">
        <f t="shared" si="8"/>
        <v>139</v>
      </c>
    </row>
    <row r="56" spans="8:59" ht="15.75" x14ac:dyDescent="0.25">
      <c r="H56">
        <v>10</v>
      </c>
      <c r="I56">
        <v>1052</v>
      </c>
      <c r="J56">
        <v>8079</v>
      </c>
      <c r="K56">
        <f t="shared" si="0"/>
        <v>7027</v>
      </c>
      <c r="N56">
        <v>10</v>
      </c>
      <c r="O56">
        <v>864</v>
      </c>
      <c r="P56">
        <v>10258</v>
      </c>
      <c r="Q56">
        <f t="shared" si="1"/>
        <v>9394</v>
      </c>
      <c r="T56">
        <v>10</v>
      </c>
      <c r="U56">
        <v>950</v>
      </c>
      <c r="V56">
        <v>9083</v>
      </c>
      <c r="W56">
        <f t="shared" si="2"/>
        <v>8133</v>
      </c>
      <c r="Z56">
        <v>11</v>
      </c>
      <c r="AA56">
        <v>511</v>
      </c>
      <c r="AB56">
        <v>2386</v>
      </c>
      <c r="AC56">
        <f t="shared" si="3"/>
        <v>1875</v>
      </c>
      <c r="AE56" t="s">
        <v>233</v>
      </c>
      <c r="AF56">
        <v>1</v>
      </c>
      <c r="AG56">
        <v>412</v>
      </c>
      <c r="AH56">
        <v>1901</v>
      </c>
      <c r="AI56">
        <f t="shared" si="4"/>
        <v>1489</v>
      </c>
      <c r="AL56">
        <v>10</v>
      </c>
      <c r="AM56">
        <v>511</v>
      </c>
      <c r="AN56">
        <v>1999</v>
      </c>
      <c r="AO56">
        <f t="shared" si="5"/>
        <v>1488</v>
      </c>
      <c r="AR56">
        <v>10</v>
      </c>
      <c r="AS56">
        <v>203</v>
      </c>
      <c r="AT56">
        <v>317</v>
      </c>
      <c r="AU56">
        <f t="shared" si="6"/>
        <v>114</v>
      </c>
      <c r="AZ56" s="29" t="s">
        <v>13</v>
      </c>
      <c r="BA56">
        <f>AVERAGE(BA27:BA55)</f>
        <v>387.58620689655174</v>
      </c>
      <c r="BD56">
        <v>12</v>
      </c>
      <c r="BE56">
        <v>518</v>
      </c>
      <c r="BF56">
        <v>547</v>
      </c>
      <c r="BG56">
        <f t="shared" si="8"/>
        <v>29</v>
      </c>
    </row>
    <row r="57" spans="8:59" x14ac:dyDescent="0.25">
      <c r="H57">
        <v>11</v>
      </c>
      <c r="I57">
        <v>1052</v>
      </c>
      <c r="J57">
        <v>7641</v>
      </c>
      <c r="K57">
        <f t="shared" si="0"/>
        <v>6589</v>
      </c>
      <c r="N57">
        <v>11</v>
      </c>
      <c r="O57">
        <v>864</v>
      </c>
      <c r="P57">
        <v>6044</v>
      </c>
      <c r="Q57">
        <f t="shared" si="1"/>
        <v>5180</v>
      </c>
      <c r="T57">
        <v>11</v>
      </c>
      <c r="U57">
        <v>950</v>
      </c>
      <c r="V57">
        <v>7356</v>
      </c>
      <c r="W57">
        <f t="shared" si="2"/>
        <v>6406</v>
      </c>
      <c r="Z57">
        <v>12</v>
      </c>
      <c r="AA57">
        <v>511</v>
      </c>
      <c r="AB57">
        <v>2417</v>
      </c>
      <c r="AC57">
        <f t="shared" si="3"/>
        <v>1906</v>
      </c>
      <c r="AF57">
        <v>2</v>
      </c>
      <c r="AG57">
        <v>412</v>
      </c>
      <c r="AH57">
        <v>2561</v>
      </c>
      <c r="AI57">
        <f t="shared" si="4"/>
        <v>2149</v>
      </c>
      <c r="AL57">
        <v>11</v>
      </c>
      <c r="AM57">
        <v>511</v>
      </c>
      <c r="AN57">
        <v>1387</v>
      </c>
      <c r="AO57">
        <f t="shared" si="5"/>
        <v>876</v>
      </c>
      <c r="AR57">
        <v>11</v>
      </c>
      <c r="AS57">
        <v>203</v>
      </c>
      <c r="AT57">
        <v>401</v>
      </c>
      <c r="AU57">
        <f t="shared" si="6"/>
        <v>198</v>
      </c>
      <c r="BD57">
        <v>13</v>
      </c>
      <c r="BE57">
        <v>518</v>
      </c>
      <c r="BF57">
        <v>757</v>
      </c>
      <c r="BG57">
        <f t="shared" si="8"/>
        <v>239</v>
      </c>
    </row>
    <row r="58" spans="8:59" x14ac:dyDescent="0.25">
      <c r="H58">
        <v>12</v>
      </c>
      <c r="I58">
        <v>1052</v>
      </c>
      <c r="J58">
        <v>6441</v>
      </c>
      <c r="K58">
        <f t="shared" si="0"/>
        <v>5389</v>
      </c>
      <c r="N58">
        <v>12</v>
      </c>
      <c r="O58">
        <v>864</v>
      </c>
      <c r="P58">
        <v>9313</v>
      </c>
      <c r="Q58">
        <f t="shared" si="1"/>
        <v>8449</v>
      </c>
      <c r="T58">
        <v>12</v>
      </c>
      <c r="U58">
        <v>950</v>
      </c>
      <c r="V58">
        <v>6996</v>
      </c>
      <c r="W58">
        <f t="shared" si="2"/>
        <v>6046</v>
      </c>
      <c r="Z58">
        <v>13</v>
      </c>
      <c r="AA58">
        <v>511</v>
      </c>
      <c r="AB58">
        <v>2454</v>
      </c>
      <c r="AC58">
        <f t="shared" si="3"/>
        <v>1943</v>
      </c>
      <c r="AF58">
        <v>3</v>
      </c>
      <c r="AG58">
        <v>412</v>
      </c>
      <c r="AH58">
        <v>2319</v>
      </c>
      <c r="AI58">
        <f t="shared" si="4"/>
        <v>1907</v>
      </c>
      <c r="AL58">
        <v>12</v>
      </c>
      <c r="AM58">
        <v>511</v>
      </c>
      <c r="AN58">
        <v>1047</v>
      </c>
      <c r="AO58">
        <f t="shared" si="5"/>
        <v>536</v>
      </c>
      <c r="AR58">
        <v>12</v>
      </c>
      <c r="AS58">
        <v>203</v>
      </c>
      <c r="AT58">
        <v>330</v>
      </c>
      <c r="AU58">
        <f t="shared" si="6"/>
        <v>127</v>
      </c>
      <c r="BD58">
        <v>14</v>
      </c>
      <c r="BE58">
        <v>518</v>
      </c>
      <c r="BF58">
        <v>930</v>
      </c>
      <c r="BG58">
        <f t="shared" si="8"/>
        <v>412</v>
      </c>
    </row>
    <row r="59" spans="8:59" x14ac:dyDescent="0.25">
      <c r="H59">
        <v>13</v>
      </c>
      <c r="I59">
        <v>1052</v>
      </c>
      <c r="J59">
        <v>4485</v>
      </c>
      <c r="K59">
        <f t="shared" ref="K59:K86" si="9">J59-I59</f>
        <v>3433</v>
      </c>
      <c r="N59">
        <v>13</v>
      </c>
      <c r="O59">
        <v>864</v>
      </c>
      <c r="P59">
        <v>8289</v>
      </c>
      <c r="Q59">
        <f t="shared" ref="Q59:Q86" si="10">P59-O59</f>
        <v>7425</v>
      </c>
      <c r="T59">
        <v>13</v>
      </c>
      <c r="U59">
        <v>950</v>
      </c>
      <c r="V59">
        <v>7736</v>
      </c>
      <c r="W59">
        <f t="shared" ref="W59:W86" si="11">V59-U59</f>
        <v>6786</v>
      </c>
      <c r="Z59">
        <v>14</v>
      </c>
      <c r="AA59">
        <v>511</v>
      </c>
      <c r="AB59">
        <v>1801</v>
      </c>
      <c r="AC59">
        <f t="shared" si="3"/>
        <v>1290</v>
      </c>
      <c r="AF59">
        <v>4</v>
      </c>
      <c r="AG59">
        <v>412</v>
      </c>
      <c r="AH59">
        <v>2380</v>
      </c>
      <c r="AI59">
        <f t="shared" ref="AI59:AI75" si="12">AH59-AG59</f>
        <v>1968</v>
      </c>
      <c r="AL59">
        <v>13</v>
      </c>
      <c r="AM59">
        <v>511</v>
      </c>
      <c r="AN59">
        <v>1062</v>
      </c>
      <c r="AO59">
        <f t="shared" ref="AO59:AO76" si="13">AN59-AM59</f>
        <v>551</v>
      </c>
      <c r="AR59">
        <v>13</v>
      </c>
      <c r="AS59">
        <v>203</v>
      </c>
      <c r="AT59">
        <v>359</v>
      </c>
      <c r="AU59">
        <f t="shared" ref="AU59:AU84" si="14">AT59-AS59</f>
        <v>156</v>
      </c>
      <c r="BD59">
        <v>15</v>
      </c>
      <c r="BE59">
        <v>518</v>
      </c>
      <c r="BF59">
        <v>625</v>
      </c>
      <c r="BG59">
        <f t="shared" si="8"/>
        <v>107</v>
      </c>
    </row>
    <row r="60" spans="8:59" x14ac:dyDescent="0.25">
      <c r="H60">
        <v>14</v>
      </c>
      <c r="I60">
        <v>1052</v>
      </c>
      <c r="J60">
        <v>4750</v>
      </c>
      <c r="K60">
        <f t="shared" si="9"/>
        <v>3698</v>
      </c>
      <c r="N60">
        <v>14</v>
      </c>
      <c r="O60">
        <v>864</v>
      </c>
      <c r="P60">
        <v>8105</v>
      </c>
      <c r="Q60">
        <f t="shared" si="10"/>
        <v>7241</v>
      </c>
      <c r="T60">
        <v>14</v>
      </c>
      <c r="U60">
        <v>950</v>
      </c>
      <c r="V60">
        <v>6935</v>
      </c>
      <c r="W60">
        <f t="shared" si="11"/>
        <v>5985</v>
      </c>
      <c r="Z60">
        <v>15</v>
      </c>
      <c r="AA60">
        <v>511</v>
      </c>
      <c r="AB60">
        <v>3034</v>
      </c>
      <c r="AC60">
        <f t="shared" si="3"/>
        <v>2523</v>
      </c>
      <c r="AF60">
        <v>5</v>
      </c>
      <c r="AG60">
        <v>412</v>
      </c>
      <c r="AH60">
        <v>1843</v>
      </c>
      <c r="AI60">
        <f t="shared" si="12"/>
        <v>1431</v>
      </c>
      <c r="AL60">
        <v>14</v>
      </c>
      <c r="AM60">
        <v>511</v>
      </c>
      <c r="AN60">
        <v>1189</v>
      </c>
      <c r="AO60">
        <f t="shared" si="13"/>
        <v>678</v>
      </c>
      <c r="AR60">
        <v>14</v>
      </c>
      <c r="AS60">
        <v>203</v>
      </c>
      <c r="AT60">
        <v>348</v>
      </c>
      <c r="AU60">
        <f t="shared" si="14"/>
        <v>145</v>
      </c>
      <c r="BD60">
        <v>16</v>
      </c>
      <c r="BE60">
        <v>518</v>
      </c>
      <c r="BF60">
        <v>866</v>
      </c>
      <c r="BG60">
        <f t="shared" si="8"/>
        <v>348</v>
      </c>
    </row>
    <row r="61" spans="8:59" x14ac:dyDescent="0.25">
      <c r="H61">
        <v>15</v>
      </c>
      <c r="I61">
        <v>1052</v>
      </c>
      <c r="J61">
        <v>5400</v>
      </c>
      <c r="K61">
        <f t="shared" si="9"/>
        <v>4348</v>
      </c>
      <c r="N61">
        <v>15</v>
      </c>
      <c r="O61">
        <v>864</v>
      </c>
      <c r="P61">
        <v>9439</v>
      </c>
      <c r="Q61">
        <f t="shared" si="10"/>
        <v>8575</v>
      </c>
      <c r="T61">
        <v>15</v>
      </c>
      <c r="U61">
        <v>950</v>
      </c>
      <c r="V61">
        <v>7735</v>
      </c>
      <c r="W61">
        <f t="shared" si="11"/>
        <v>6785</v>
      </c>
      <c r="Y61" t="s">
        <v>233</v>
      </c>
      <c r="Z61">
        <v>1</v>
      </c>
      <c r="AA61">
        <v>511</v>
      </c>
      <c r="AB61">
        <v>1284</v>
      </c>
      <c r="AC61">
        <f t="shared" si="3"/>
        <v>773</v>
      </c>
      <c r="AF61">
        <v>6</v>
      </c>
      <c r="AG61">
        <v>412</v>
      </c>
      <c r="AH61">
        <v>1406</v>
      </c>
      <c r="AI61">
        <f t="shared" si="12"/>
        <v>994</v>
      </c>
      <c r="AL61">
        <v>15</v>
      </c>
      <c r="AM61">
        <v>511</v>
      </c>
      <c r="AN61">
        <v>1301</v>
      </c>
      <c r="AO61">
        <f t="shared" si="13"/>
        <v>790</v>
      </c>
      <c r="AR61">
        <v>15</v>
      </c>
      <c r="AS61">
        <v>203</v>
      </c>
      <c r="AT61">
        <v>360</v>
      </c>
      <c r="AU61">
        <f t="shared" si="14"/>
        <v>157</v>
      </c>
      <c r="BD61">
        <v>17</v>
      </c>
      <c r="BE61">
        <v>518</v>
      </c>
      <c r="BF61">
        <v>662</v>
      </c>
      <c r="BG61">
        <f t="shared" si="8"/>
        <v>144</v>
      </c>
    </row>
    <row r="62" spans="8:59" x14ac:dyDescent="0.25">
      <c r="H62">
        <v>16</v>
      </c>
      <c r="I62">
        <v>1052</v>
      </c>
      <c r="J62">
        <v>7055</v>
      </c>
      <c r="K62">
        <f t="shared" si="9"/>
        <v>6003</v>
      </c>
      <c r="N62">
        <v>16</v>
      </c>
      <c r="O62">
        <v>864</v>
      </c>
      <c r="P62">
        <v>8343</v>
      </c>
      <c r="Q62">
        <f t="shared" si="10"/>
        <v>7479</v>
      </c>
      <c r="T62">
        <v>16</v>
      </c>
      <c r="U62">
        <v>950</v>
      </c>
      <c r="V62">
        <v>7083</v>
      </c>
      <c r="W62">
        <f t="shared" si="11"/>
        <v>6133</v>
      </c>
      <c r="Z62">
        <v>2</v>
      </c>
      <c r="AA62">
        <v>511</v>
      </c>
      <c r="AB62">
        <v>1727</v>
      </c>
      <c r="AC62">
        <f t="shared" si="3"/>
        <v>1216</v>
      </c>
      <c r="AF62">
        <v>7</v>
      </c>
      <c r="AG62">
        <v>412</v>
      </c>
      <c r="AH62">
        <v>2432</v>
      </c>
      <c r="AI62">
        <f t="shared" si="12"/>
        <v>2020</v>
      </c>
      <c r="AK62" t="s">
        <v>233</v>
      </c>
      <c r="AL62">
        <v>1</v>
      </c>
      <c r="AM62">
        <v>511</v>
      </c>
      <c r="AN62">
        <v>1597</v>
      </c>
      <c r="AO62">
        <f t="shared" si="13"/>
        <v>1086</v>
      </c>
      <c r="AR62">
        <v>16</v>
      </c>
      <c r="AS62">
        <v>203</v>
      </c>
      <c r="AT62">
        <v>339</v>
      </c>
      <c r="AU62">
        <f t="shared" si="14"/>
        <v>136</v>
      </c>
      <c r="BD62">
        <v>18</v>
      </c>
      <c r="BE62">
        <v>518</v>
      </c>
      <c r="BF62">
        <v>616</v>
      </c>
      <c r="BG62">
        <f t="shared" si="8"/>
        <v>98</v>
      </c>
    </row>
    <row r="63" spans="8:59" x14ac:dyDescent="0.25">
      <c r="H63">
        <v>17</v>
      </c>
      <c r="I63">
        <v>1052</v>
      </c>
      <c r="J63">
        <v>5633</v>
      </c>
      <c r="K63">
        <f t="shared" si="9"/>
        <v>4581</v>
      </c>
      <c r="N63">
        <v>17</v>
      </c>
      <c r="O63">
        <v>864</v>
      </c>
      <c r="P63">
        <v>9194</v>
      </c>
      <c r="Q63">
        <f t="shared" si="10"/>
        <v>8330</v>
      </c>
      <c r="T63">
        <v>17</v>
      </c>
      <c r="U63">
        <v>950</v>
      </c>
      <c r="V63">
        <v>5705</v>
      </c>
      <c r="W63">
        <f t="shared" si="11"/>
        <v>4755</v>
      </c>
      <c r="Z63">
        <v>3</v>
      </c>
      <c r="AA63">
        <v>511</v>
      </c>
      <c r="AB63">
        <v>2732</v>
      </c>
      <c r="AC63">
        <f t="shared" si="3"/>
        <v>2221</v>
      </c>
      <c r="AF63">
        <v>8</v>
      </c>
      <c r="AG63">
        <v>412</v>
      </c>
      <c r="AH63">
        <v>1091</v>
      </c>
      <c r="AI63">
        <f t="shared" si="12"/>
        <v>679</v>
      </c>
      <c r="AL63">
        <v>2</v>
      </c>
      <c r="AM63">
        <v>511</v>
      </c>
      <c r="AN63">
        <v>1045</v>
      </c>
      <c r="AO63">
        <f t="shared" si="13"/>
        <v>534</v>
      </c>
      <c r="AR63">
        <v>17</v>
      </c>
      <c r="AS63">
        <v>203</v>
      </c>
      <c r="AT63">
        <v>323</v>
      </c>
      <c r="AU63">
        <f t="shared" si="14"/>
        <v>120</v>
      </c>
      <c r="BD63">
        <v>19</v>
      </c>
      <c r="BE63">
        <v>518</v>
      </c>
      <c r="BF63">
        <v>757</v>
      </c>
      <c r="BG63">
        <f t="shared" si="8"/>
        <v>239</v>
      </c>
    </row>
    <row r="64" spans="8:59" x14ac:dyDescent="0.25">
      <c r="H64">
        <v>18</v>
      </c>
      <c r="I64">
        <v>1052</v>
      </c>
      <c r="J64">
        <v>5284</v>
      </c>
      <c r="K64">
        <f t="shared" si="9"/>
        <v>4232</v>
      </c>
      <c r="N64">
        <v>18</v>
      </c>
      <c r="O64">
        <v>864</v>
      </c>
      <c r="P64">
        <v>9157</v>
      </c>
      <c r="Q64">
        <f t="shared" si="10"/>
        <v>8293</v>
      </c>
      <c r="T64">
        <v>18</v>
      </c>
      <c r="U64">
        <v>950</v>
      </c>
      <c r="V64">
        <v>6498</v>
      </c>
      <c r="W64">
        <f t="shared" si="11"/>
        <v>5548</v>
      </c>
      <c r="Z64">
        <v>4</v>
      </c>
      <c r="AA64">
        <v>511</v>
      </c>
      <c r="AB64">
        <v>2342</v>
      </c>
      <c r="AC64">
        <f t="shared" si="3"/>
        <v>1831</v>
      </c>
      <c r="AF64">
        <v>9</v>
      </c>
      <c r="AG64">
        <v>412</v>
      </c>
      <c r="AH64">
        <v>2633</v>
      </c>
      <c r="AI64">
        <f t="shared" si="12"/>
        <v>2221</v>
      </c>
      <c r="AL64">
        <v>3</v>
      </c>
      <c r="AM64">
        <v>511</v>
      </c>
      <c r="AN64">
        <v>2246</v>
      </c>
      <c r="AO64">
        <f t="shared" si="13"/>
        <v>1735</v>
      </c>
      <c r="AR64">
        <v>18</v>
      </c>
      <c r="AS64">
        <v>203</v>
      </c>
      <c r="AT64">
        <v>352</v>
      </c>
      <c r="AU64">
        <f t="shared" si="14"/>
        <v>149</v>
      </c>
      <c r="BD64">
        <v>20</v>
      </c>
      <c r="BE64">
        <v>518</v>
      </c>
      <c r="BF64">
        <v>849</v>
      </c>
      <c r="BG64">
        <f t="shared" si="8"/>
        <v>331</v>
      </c>
    </row>
    <row r="65" spans="7:59" ht="15.75" x14ac:dyDescent="0.25">
      <c r="H65">
        <v>19</v>
      </c>
      <c r="I65">
        <v>1052</v>
      </c>
      <c r="J65">
        <v>5757</v>
      </c>
      <c r="K65">
        <f t="shared" si="9"/>
        <v>4705</v>
      </c>
      <c r="N65">
        <v>19</v>
      </c>
      <c r="O65">
        <v>864</v>
      </c>
      <c r="P65">
        <v>9307</v>
      </c>
      <c r="Q65">
        <f t="shared" si="10"/>
        <v>8443</v>
      </c>
      <c r="T65">
        <v>19</v>
      </c>
      <c r="U65">
        <v>950</v>
      </c>
      <c r="V65">
        <v>7643</v>
      </c>
      <c r="W65">
        <f t="shared" si="11"/>
        <v>6693</v>
      </c>
      <c r="Z65">
        <v>5</v>
      </c>
      <c r="AA65">
        <v>511</v>
      </c>
      <c r="AB65">
        <v>2895</v>
      </c>
      <c r="AC65">
        <f t="shared" si="3"/>
        <v>2384</v>
      </c>
      <c r="AF65">
        <v>10</v>
      </c>
      <c r="AG65">
        <v>412</v>
      </c>
      <c r="AH65">
        <v>1591</v>
      </c>
      <c r="AI65">
        <f t="shared" si="12"/>
        <v>1179</v>
      </c>
      <c r="AL65">
        <v>4</v>
      </c>
      <c r="AM65">
        <v>511</v>
      </c>
      <c r="AN65">
        <v>2300</v>
      </c>
      <c r="AO65">
        <f t="shared" si="13"/>
        <v>1789</v>
      </c>
      <c r="AR65">
        <v>19</v>
      </c>
      <c r="AS65">
        <v>203</v>
      </c>
      <c r="AT65">
        <v>247</v>
      </c>
      <c r="AU65">
        <f t="shared" si="14"/>
        <v>44</v>
      </c>
      <c r="BF65" s="29" t="s">
        <v>13</v>
      </c>
      <c r="BG65">
        <f>AVERAGE(BG27:BG64)</f>
        <v>281.78947368421052</v>
      </c>
    </row>
    <row r="66" spans="7:59" x14ac:dyDescent="0.25">
      <c r="H66">
        <v>20</v>
      </c>
      <c r="I66">
        <v>1052</v>
      </c>
      <c r="J66">
        <v>6884</v>
      </c>
      <c r="K66">
        <f t="shared" si="9"/>
        <v>5832</v>
      </c>
      <c r="N66">
        <v>20</v>
      </c>
      <c r="O66">
        <v>864</v>
      </c>
      <c r="P66">
        <v>7999</v>
      </c>
      <c r="Q66">
        <f t="shared" si="10"/>
        <v>7135</v>
      </c>
      <c r="T66">
        <v>20</v>
      </c>
      <c r="U66">
        <v>950</v>
      </c>
      <c r="V66">
        <v>6502</v>
      </c>
      <c r="W66">
        <f t="shared" si="11"/>
        <v>5552</v>
      </c>
      <c r="Z66">
        <v>6</v>
      </c>
      <c r="AA66">
        <v>511</v>
      </c>
      <c r="AB66">
        <v>2810</v>
      </c>
      <c r="AC66">
        <f t="shared" si="3"/>
        <v>2299</v>
      </c>
      <c r="AF66">
        <v>11</v>
      </c>
      <c r="AG66">
        <v>412</v>
      </c>
      <c r="AH66">
        <v>1472</v>
      </c>
      <c r="AI66">
        <f t="shared" si="12"/>
        <v>1060</v>
      </c>
      <c r="AL66">
        <v>5</v>
      </c>
      <c r="AM66">
        <v>511</v>
      </c>
      <c r="AN66">
        <v>1764</v>
      </c>
      <c r="AO66">
        <f t="shared" si="13"/>
        <v>1253</v>
      </c>
      <c r="AR66">
        <v>20</v>
      </c>
      <c r="AS66">
        <v>203</v>
      </c>
      <c r="AT66">
        <v>392</v>
      </c>
      <c r="AU66">
        <f t="shared" si="14"/>
        <v>189</v>
      </c>
    </row>
    <row r="67" spans="7:59" x14ac:dyDescent="0.25">
      <c r="G67" t="s">
        <v>233</v>
      </c>
      <c r="H67">
        <v>1</v>
      </c>
      <c r="I67">
        <v>1052</v>
      </c>
      <c r="J67">
        <v>10058</v>
      </c>
      <c r="K67">
        <f t="shared" si="9"/>
        <v>9006</v>
      </c>
      <c r="M67" t="s">
        <v>233</v>
      </c>
      <c r="N67">
        <v>1</v>
      </c>
      <c r="O67">
        <v>864</v>
      </c>
      <c r="P67">
        <v>4749</v>
      </c>
      <c r="Q67">
        <f t="shared" si="10"/>
        <v>3885</v>
      </c>
      <c r="S67" t="s">
        <v>233</v>
      </c>
      <c r="T67">
        <v>1</v>
      </c>
      <c r="U67">
        <v>950</v>
      </c>
      <c r="V67">
        <v>8216</v>
      </c>
      <c r="W67">
        <f t="shared" si="11"/>
        <v>7266</v>
      </c>
      <c r="Z67">
        <v>7</v>
      </c>
      <c r="AA67">
        <v>511</v>
      </c>
      <c r="AB67">
        <v>3316</v>
      </c>
      <c r="AC67">
        <f t="shared" si="3"/>
        <v>2805</v>
      </c>
      <c r="AF67">
        <v>12</v>
      </c>
      <c r="AG67">
        <v>412</v>
      </c>
      <c r="AH67">
        <v>1991</v>
      </c>
      <c r="AI67">
        <f t="shared" si="12"/>
        <v>1579</v>
      </c>
      <c r="AL67">
        <v>6</v>
      </c>
      <c r="AM67">
        <v>511</v>
      </c>
      <c r="AN67">
        <v>1329</v>
      </c>
      <c r="AO67">
        <f t="shared" si="13"/>
        <v>818</v>
      </c>
      <c r="AQ67" t="s">
        <v>233</v>
      </c>
      <c r="AR67">
        <v>1</v>
      </c>
      <c r="AS67">
        <v>203</v>
      </c>
      <c r="AT67">
        <v>300</v>
      </c>
      <c r="AU67">
        <f t="shared" si="14"/>
        <v>97</v>
      </c>
    </row>
    <row r="68" spans="7:59" x14ac:dyDescent="0.25">
      <c r="H68">
        <v>2</v>
      </c>
      <c r="I68">
        <v>1052</v>
      </c>
      <c r="J68">
        <v>6555</v>
      </c>
      <c r="K68">
        <f t="shared" si="9"/>
        <v>5503</v>
      </c>
      <c r="N68">
        <v>2</v>
      </c>
      <c r="O68">
        <v>864</v>
      </c>
      <c r="P68">
        <v>6540</v>
      </c>
      <c r="Q68">
        <f t="shared" si="10"/>
        <v>5676</v>
      </c>
      <c r="T68">
        <v>2</v>
      </c>
      <c r="U68">
        <v>950</v>
      </c>
      <c r="V68">
        <v>6557</v>
      </c>
      <c r="W68">
        <f t="shared" si="11"/>
        <v>5607</v>
      </c>
      <c r="Z68">
        <v>8</v>
      </c>
      <c r="AA68">
        <v>511</v>
      </c>
      <c r="AB68">
        <v>2467</v>
      </c>
      <c r="AC68">
        <f t="shared" si="3"/>
        <v>1956</v>
      </c>
      <c r="AF68">
        <v>13</v>
      </c>
      <c r="AG68">
        <v>412</v>
      </c>
      <c r="AH68">
        <v>1377</v>
      </c>
      <c r="AI68">
        <f t="shared" si="12"/>
        <v>965</v>
      </c>
      <c r="AL68">
        <v>7</v>
      </c>
      <c r="AM68">
        <v>511</v>
      </c>
      <c r="AN68">
        <v>2682</v>
      </c>
      <c r="AO68">
        <f t="shared" si="13"/>
        <v>2171</v>
      </c>
      <c r="AR68">
        <v>2</v>
      </c>
      <c r="AS68">
        <v>203</v>
      </c>
      <c r="AT68">
        <v>460</v>
      </c>
      <c r="AU68">
        <f t="shared" si="14"/>
        <v>257</v>
      </c>
    </row>
    <row r="69" spans="7:59" x14ac:dyDescent="0.25">
      <c r="H69">
        <v>3</v>
      </c>
      <c r="I69">
        <v>1052</v>
      </c>
      <c r="J69">
        <v>6928</v>
      </c>
      <c r="K69">
        <f t="shared" si="9"/>
        <v>5876</v>
      </c>
      <c r="N69">
        <v>3</v>
      </c>
      <c r="O69">
        <v>864</v>
      </c>
      <c r="P69">
        <v>9322</v>
      </c>
      <c r="Q69">
        <f t="shared" si="10"/>
        <v>8458</v>
      </c>
      <c r="T69">
        <v>3</v>
      </c>
      <c r="U69">
        <v>950</v>
      </c>
      <c r="V69">
        <v>6673</v>
      </c>
      <c r="W69">
        <f t="shared" si="11"/>
        <v>5723</v>
      </c>
      <c r="Z69">
        <v>9</v>
      </c>
      <c r="AA69">
        <v>511</v>
      </c>
      <c r="AB69">
        <v>1492</v>
      </c>
      <c r="AC69">
        <f t="shared" si="3"/>
        <v>981</v>
      </c>
      <c r="AF69">
        <v>14</v>
      </c>
      <c r="AG69">
        <v>412</v>
      </c>
      <c r="AH69">
        <v>2136</v>
      </c>
      <c r="AI69">
        <f t="shared" si="12"/>
        <v>1724</v>
      </c>
      <c r="AL69">
        <v>8</v>
      </c>
      <c r="AM69">
        <v>511</v>
      </c>
      <c r="AN69">
        <v>1798</v>
      </c>
      <c r="AO69">
        <f t="shared" si="13"/>
        <v>1287</v>
      </c>
      <c r="AR69">
        <v>3</v>
      </c>
      <c r="AS69">
        <v>203</v>
      </c>
      <c r="AT69">
        <v>337</v>
      </c>
      <c r="AU69">
        <f t="shared" si="14"/>
        <v>134</v>
      </c>
    </row>
    <row r="70" spans="7:59" x14ac:dyDescent="0.25">
      <c r="H70">
        <v>4</v>
      </c>
      <c r="I70">
        <v>1052</v>
      </c>
      <c r="J70">
        <v>5754</v>
      </c>
      <c r="K70">
        <f t="shared" si="9"/>
        <v>4702</v>
      </c>
      <c r="N70">
        <v>4</v>
      </c>
      <c r="O70">
        <v>864</v>
      </c>
      <c r="P70">
        <v>9133</v>
      </c>
      <c r="Q70">
        <f t="shared" si="10"/>
        <v>8269</v>
      </c>
      <c r="T70">
        <v>4</v>
      </c>
      <c r="U70">
        <v>950</v>
      </c>
      <c r="V70">
        <v>6553</v>
      </c>
      <c r="W70">
        <f t="shared" si="11"/>
        <v>5603</v>
      </c>
      <c r="Z70">
        <v>10</v>
      </c>
      <c r="AA70">
        <v>511</v>
      </c>
      <c r="AB70">
        <v>3302</v>
      </c>
      <c r="AC70">
        <f t="shared" si="3"/>
        <v>2791</v>
      </c>
      <c r="AF70">
        <v>15</v>
      </c>
      <c r="AG70">
        <v>412</v>
      </c>
      <c r="AH70">
        <v>2165</v>
      </c>
      <c r="AI70">
        <f t="shared" si="12"/>
        <v>1753</v>
      </c>
      <c r="AL70">
        <v>9</v>
      </c>
      <c r="AM70">
        <v>511</v>
      </c>
      <c r="AN70">
        <v>2209</v>
      </c>
      <c r="AO70">
        <f t="shared" si="13"/>
        <v>1698</v>
      </c>
      <c r="AR70">
        <v>4</v>
      </c>
      <c r="AS70">
        <v>203</v>
      </c>
      <c r="AT70">
        <v>349</v>
      </c>
      <c r="AU70">
        <f t="shared" si="14"/>
        <v>146</v>
      </c>
    </row>
    <row r="71" spans="7:59" x14ac:dyDescent="0.25">
      <c r="H71">
        <v>5</v>
      </c>
      <c r="I71">
        <v>1052</v>
      </c>
      <c r="J71">
        <v>6950</v>
      </c>
      <c r="K71">
        <f t="shared" si="9"/>
        <v>5898</v>
      </c>
      <c r="N71">
        <v>5</v>
      </c>
      <c r="O71">
        <v>864</v>
      </c>
      <c r="P71">
        <v>9310</v>
      </c>
      <c r="Q71">
        <f t="shared" si="10"/>
        <v>8446</v>
      </c>
      <c r="T71">
        <v>5</v>
      </c>
      <c r="U71">
        <v>950</v>
      </c>
      <c r="V71">
        <v>6047</v>
      </c>
      <c r="W71">
        <f t="shared" si="11"/>
        <v>5097</v>
      </c>
      <c r="Z71">
        <v>11</v>
      </c>
      <c r="AA71">
        <v>511</v>
      </c>
      <c r="AB71">
        <v>3677</v>
      </c>
      <c r="AC71">
        <f t="shared" si="3"/>
        <v>3166</v>
      </c>
      <c r="AF71">
        <v>16</v>
      </c>
      <c r="AG71">
        <v>412</v>
      </c>
      <c r="AH71">
        <v>2487</v>
      </c>
      <c r="AI71">
        <f t="shared" si="12"/>
        <v>2075</v>
      </c>
      <c r="AL71">
        <v>10</v>
      </c>
      <c r="AM71">
        <v>511</v>
      </c>
      <c r="AN71">
        <v>1890</v>
      </c>
      <c r="AO71">
        <f t="shared" si="13"/>
        <v>1379</v>
      </c>
      <c r="AR71">
        <v>5</v>
      </c>
      <c r="AS71">
        <v>203</v>
      </c>
      <c r="AT71">
        <v>340</v>
      </c>
      <c r="AU71">
        <f t="shared" si="14"/>
        <v>137</v>
      </c>
    </row>
    <row r="72" spans="7:59" x14ac:dyDescent="0.25">
      <c r="H72">
        <v>6</v>
      </c>
      <c r="I72">
        <v>1052</v>
      </c>
      <c r="J72">
        <v>7494</v>
      </c>
      <c r="K72">
        <f t="shared" si="9"/>
        <v>6442</v>
      </c>
      <c r="N72">
        <v>6</v>
      </c>
      <c r="O72">
        <v>864</v>
      </c>
      <c r="P72">
        <v>11060</v>
      </c>
      <c r="Q72">
        <f t="shared" si="10"/>
        <v>10196</v>
      </c>
      <c r="T72">
        <v>6</v>
      </c>
      <c r="U72">
        <v>950</v>
      </c>
      <c r="V72">
        <v>9650</v>
      </c>
      <c r="W72">
        <f t="shared" si="11"/>
        <v>8700</v>
      </c>
      <c r="Z72">
        <v>12</v>
      </c>
      <c r="AA72">
        <v>511</v>
      </c>
      <c r="AB72">
        <v>2425</v>
      </c>
      <c r="AC72">
        <f t="shared" si="3"/>
        <v>1914</v>
      </c>
      <c r="AF72">
        <v>17</v>
      </c>
      <c r="AG72">
        <v>412</v>
      </c>
      <c r="AH72">
        <v>2593</v>
      </c>
      <c r="AI72">
        <f t="shared" si="12"/>
        <v>2181</v>
      </c>
      <c r="AL72">
        <v>11</v>
      </c>
      <c r="AM72">
        <v>511</v>
      </c>
      <c r="AN72">
        <v>1154</v>
      </c>
      <c r="AO72">
        <f t="shared" si="13"/>
        <v>643</v>
      </c>
      <c r="AR72">
        <v>6</v>
      </c>
      <c r="AS72">
        <v>203</v>
      </c>
      <c r="AT72">
        <v>241</v>
      </c>
      <c r="AU72">
        <f t="shared" si="14"/>
        <v>38</v>
      </c>
    </row>
    <row r="73" spans="7:59" x14ac:dyDescent="0.25">
      <c r="H73">
        <v>7</v>
      </c>
      <c r="I73">
        <v>1052</v>
      </c>
      <c r="J73">
        <v>6829</v>
      </c>
      <c r="K73">
        <f t="shared" si="9"/>
        <v>5777</v>
      </c>
      <c r="N73">
        <v>7</v>
      </c>
      <c r="O73">
        <v>864</v>
      </c>
      <c r="P73">
        <v>8882</v>
      </c>
      <c r="Q73">
        <f t="shared" si="10"/>
        <v>8018</v>
      </c>
      <c r="T73">
        <v>7</v>
      </c>
      <c r="U73">
        <v>950</v>
      </c>
      <c r="V73">
        <v>6471</v>
      </c>
      <c r="W73">
        <f t="shared" si="11"/>
        <v>5521</v>
      </c>
      <c r="Z73">
        <v>13</v>
      </c>
      <c r="AA73">
        <v>511</v>
      </c>
      <c r="AB73">
        <v>1861</v>
      </c>
      <c r="AC73">
        <f t="shared" si="3"/>
        <v>1350</v>
      </c>
      <c r="AF73">
        <v>18</v>
      </c>
      <c r="AG73">
        <v>412</v>
      </c>
      <c r="AH73">
        <v>2384</v>
      </c>
      <c r="AI73">
        <f t="shared" si="12"/>
        <v>1972</v>
      </c>
      <c r="AL73">
        <v>12</v>
      </c>
      <c r="AM73">
        <v>511</v>
      </c>
      <c r="AN73">
        <v>1840</v>
      </c>
      <c r="AO73">
        <f t="shared" si="13"/>
        <v>1329</v>
      </c>
      <c r="AR73">
        <v>7</v>
      </c>
      <c r="AS73">
        <v>203</v>
      </c>
      <c r="AT73">
        <v>314</v>
      </c>
      <c r="AU73">
        <f t="shared" si="14"/>
        <v>111</v>
      </c>
    </row>
    <row r="74" spans="7:59" x14ac:dyDescent="0.25">
      <c r="H74">
        <v>8</v>
      </c>
      <c r="I74">
        <v>1052</v>
      </c>
      <c r="J74">
        <v>7271</v>
      </c>
      <c r="K74">
        <f t="shared" si="9"/>
        <v>6219</v>
      </c>
      <c r="N74">
        <v>8</v>
      </c>
      <c r="O74">
        <v>864</v>
      </c>
      <c r="P74">
        <v>9249</v>
      </c>
      <c r="Q74">
        <f t="shared" si="10"/>
        <v>8385</v>
      </c>
      <c r="T74">
        <v>8</v>
      </c>
      <c r="U74">
        <v>950</v>
      </c>
      <c r="V74">
        <v>6867</v>
      </c>
      <c r="W74">
        <f t="shared" si="11"/>
        <v>5917</v>
      </c>
      <c r="Z74">
        <v>14</v>
      </c>
      <c r="AA74">
        <v>511</v>
      </c>
      <c r="AB74">
        <v>1992</v>
      </c>
      <c r="AC74">
        <f t="shared" si="3"/>
        <v>1481</v>
      </c>
      <c r="AF74">
        <v>19</v>
      </c>
      <c r="AG74">
        <v>412</v>
      </c>
      <c r="AH74">
        <v>1728</v>
      </c>
      <c r="AI74">
        <f t="shared" si="12"/>
        <v>1316</v>
      </c>
      <c r="AL74">
        <v>13</v>
      </c>
      <c r="AM74">
        <v>511</v>
      </c>
      <c r="AN74">
        <v>1717</v>
      </c>
      <c r="AO74">
        <f t="shared" si="13"/>
        <v>1206</v>
      </c>
      <c r="AR74">
        <v>8</v>
      </c>
      <c r="AS74">
        <v>203</v>
      </c>
      <c r="AT74">
        <v>365</v>
      </c>
      <c r="AU74">
        <f t="shared" si="14"/>
        <v>162</v>
      </c>
    </row>
    <row r="75" spans="7:59" ht="15.75" x14ac:dyDescent="0.25">
      <c r="H75">
        <v>9</v>
      </c>
      <c r="I75">
        <v>1052</v>
      </c>
      <c r="J75">
        <v>12356</v>
      </c>
      <c r="K75">
        <f t="shared" si="9"/>
        <v>11304</v>
      </c>
      <c r="N75">
        <v>9</v>
      </c>
      <c r="O75">
        <v>864</v>
      </c>
      <c r="P75">
        <v>8988</v>
      </c>
      <c r="Q75">
        <f t="shared" si="10"/>
        <v>8124</v>
      </c>
      <c r="T75">
        <v>9</v>
      </c>
      <c r="U75">
        <v>950</v>
      </c>
      <c r="V75">
        <v>6198</v>
      </c>
      <c r="W75">
        <f t="shared" si="11"/>
        <v>5248</v>
      </c>
      <c r="AB75" s="29" t="s">
        <v>13</v>
      </c>
      <c r="AC75">
        <f>AVERAGE(AC27:AC74)</f>
        <v>1645.9375</v>
      </c>
      <c r="AF75">
        <v>20</v>
      </c>
      <c r="AG75">
        <v>412</v>
      </c>
      <c r="AH75">
        <v>1636</v>
      </c>
      <c r="AI75">
        <f t="shared" si="12"/>
        <v>1224</v>
      </c>
      <c r="AL75">
        <v>14</v>
      </c>
      <c r="AM75">
        <v>511</v>
      </c>
      <c r="AN75">
        <v>1334</v>
      </c>
      <c r="AO75">
        <f t="shared" si="13"/>
        <v>823</v>
      </c>
      <c r="AR75">
        <v>9</v>
      </c>
      <c r="AS75">
        <v>203</v>
      </c>
      <c r="AT75">
        <v>347</v>
      </c>
      <c r="AU75">
        <f t="shared" si="14"/>
        <v>144</v>
      </c>
    </row>
    <row r="76" spans="7:59" ht="15.75" x14ac:dyDescent="0.25">
      <c r="H76">
        <v>10</v>
      </c>
      <c r="I76">
        <v>1052</v>
      </c>
      <c r="J76">
        <v>8066</v>
      </c>
      <c r="K76">
        <f t="shared" si="9"/>
        <v>7014</v>
      </c>
      <c r="N76">
        <v>10</v>
      </c>
      <c r="O76">
        <v>864</v>
      </c>
      <c r="P76">
        <v>8045</v>
      </c>
      <c r="Q76">
        <f t="shared" si="10"/>
        <v>7181</v>
      </c>
      <c r="T76">
        <v>10</v>
      </c>
      <c r="U76">
        <v>950</v>
      </c>
      <c r="V76">
        <v>6261</v>
      </c>
      <c r="W76">
        <f t="shared" si="11"/>
        <v>5311</v>
      </c>
      <c r="AH76" s="29" t="s">
        <v>13</v>
      </c>
      <c r="AI76">
        <f>AVERAGE(AI27:AI75)</f>
        <v>1498.1836734693877</v>
      </c>
      <c r="AL76">
        <v>15</v>
      </c>
      <c r="AM76">
        <v>511</v>
      </c>
      <c r="AN76">
        <v>1685</v>
      </c>
      <c r="AO76">
        <f t="shared" si="13"/>
        <v>1174</v>
      </c>
      <c r="AR76">
        <v>10</v>
      </c>
      <c r="AS76">
        <v>203</v>
      </c>
      <c r="AT76">
        <v>399</v>
      </c>
      <c r="AU76">
        <f t="shared" si="14"/>
        <v>196</v>
      </c>
    </row>
    <row r="77" spans="7:59" ht="15.75" x14ac:dyDescent="0.25">
      <c r="H77">
        <v>11</v>
      </c>
      <c r="I77">
        <v>1052</v>
      </c>
      <c r="J77">
        <v>8752</v>
      </c>
      <c r="K77">
        <f t="shared" si="9"/>
        <v>7700</v>
      </c>
      <c r="N77">
        <v>11</v>
      </c>
      <c r="O77">
        <v>864</v>
      </c>
      <c r="P77">
        <v>11403</v>
      </c>
      <c r="Q77">
        <f t="shared" si="10"/>
        <v>10539</v>
      </c>
      <c r="T77">
        <v>11</v>
      </c>
      <c r="U77">
        <v>950</v>
      </c>
      <c r="V77">
        <v>6448</v>
      </c>
      <c r="W77">
        <f t="shared" si="11"/>
        <v>5498</v>
      </c>
      <c r="AM77" s="26"/>
      <c r="AN77" s="29" t="s">
        <v>13</v>
      </c>
      <c r="AO77">
        <f>AVERAGE(AO27:AO76)</f>
        <v>1101.2</v>
      </c>
      <c r="AR77">
        <v>11</v>
      </c>
      <c r="AS77">
        <v>203</v>
      </c>
      <c r="AT77">
        <v>396</v>
      </c>
      <c r="AU77">
        <f t="shared" si="14"/>
        <v>193</v>
      </c>
    </row>
    <row r="78" spans="7:59" x14ac:dyDescent="0.25">
      <c r="H78">
        <v>12</v>
      </c>
      <c r="I78">
        <v>1052</v>
      </c>
      <c r="J78">
        <v>6620</v>
      </c>
      <c r="K78">
        <f t="shared" si="9"/>
        <v>5568</v>
      </c>
      <c r="N78">
        <v>12</v>
      </c>
      <c r="O78">
        <v>864</v>
      </c>
      <c r="P78">
        <v>6168</v>
      </c>
      <c r="Q78">
        <f t="shared" si="10"/>
        <v>5304</v>
      </c>
      <c r="T78">
        <v>12</v>
      </c>
      <c r="U78">
        <v>950</v>
      </c>
      <c r="V78">
        <v>7635</v>
      </c>
      <c r="W78">
        <f t="shared" si="11"/>
        <v>6685</v>
      </c>
      <c r="AR78">
        <v>12</v>
      </c>
      <c r="AS78">
        <v>203</v>
      </c>
      <c r="AT78">
        <v>302</v>
      </c>
      <c r="AU78">
        <f t="shared" si="14"/>
        <v>99</v>
      </c>
    </row>
    <row r="79" spans="7:59" x14ac:dyDescent="0.25">
      <c r="H79">
        <v>13</v>
      </c>
      <c r="I79">
        <v>1052</v>
      </c>
      <c r="J79">
        <v>6197</v>
      </c>
      <c r="K79">
        <f t="shared" si="9"/>
        <v>5145</v>
      </c>
      <c r="N79">
        <v>13</v>
      </c>
      <c r="O79">
        <v>864</v>
      </c>
      <c r="P79">
        <v>10945</v>
      </c>
      <c r="Q79">
        <f t="shared" si="10"/>
        <v>10081</v>
      </c>
      <c r="T79">
        <v>13</v>
      </c>
      <c r="U79">
        <v>950</v>
      </c>
      <c r="V79">
        <v>5903</v>
      </c>
      <c r="W79">
        <f t="shared" si="11"/>
        <v>4953</v>
      </c>
      <c r="AR79">
        <v>13</v>
      </c>
      <c r="AS79">
        <v>203</v>
      </c>
      <c r="AT79">
        <v>312</v>
      </c>
      <c r="AU79">
        <f t="shared" si="14"/>
        <v>109</v>
      </c>
    </row>
    <row r="80" spans="7:59" x14ac:dyDescent="0.25">
      <c r="H80">
        <v>14</v>
      </c>
      <c r="I80">
        <v>1052</v>
      </c>
      <c r="J80">
        <v>9086</v>
      </c>
      <c r="K80">
        <f t="shared" si="9"/>
        <v>8034</v>
      </c>
      <c r="N80">
        <v>14</v>
      </c>
      <c r="O80">
        <v>864</v>
      </c>
      <c r="P80">
        <v>7582</v>
      </c>
      <c r="Q80">
        <f t="shared" si="10"/>
        <v>6718</v>
      </c>
      <c r="T80">
        <v>14</v>
      </c>
      <c r="U80">
        <v>950</v>
      </c>
      <c r="V80">
        <v>6155</v>
      </c>
      <c r="W80">
        <f t="shared" si="11"/>
        <v>5205</v>
      </c>
      <c r="AR80">
        <v>14</v>
      </c>
      <c r="AS80">
        <v>203</v>
      </c>
      <c r="AT80">
        <v>348</v>
      </c>
      <c r="AU80">
        <f t="shared" si="14"/>
        <v>145</v>
      </c>
    </row>
    <row r="81" spans="8:47" x14ac:dyDescent="0.25">
      <c r="H81">
        <v>15</v>
      </c>
      <c r="I81">
        <v>1052</v>
      </c>
      <c r="J81">
        <v>5904</v>
      </c>
      <c r="K81">
        <f t="shared" si="9"/>
        <v>4852</v>
      </c>
      <c r="N81">
        <v>15</v>
      </c>
      <c r="O81">
        <v>864</v>
      </c>
      <c r="P81">
        <v>6278</v>
      </c>
      <c r="Q81">
        <f t="shared" si="10"/>
        <v>5414</v>
      </c>
      <c r="T81">
        <v>15</v>
      </c>
      <c r="U81">
        <v>950</v>
      </c>
      <c r="V81">
        <v>5533</v>
      </c>
      <c r="W81">
        <f t="shared" si="11"/>
        <v>4583</v>
      </c>
      <c r="AR81">
        <v>15</v>
      </c>
      <c r="AS81">
        <v>203</v>
      </c>
      <c r="AT81">
        <v>331</v>
      </c>
      <c r="AU81">
        <f t="shared" si="14"/>
        <v>128</v>
      </c>
    </row>
    <row r="82" spans="8:47" x14ac:dyDescent="0.25">
      <c r="H82">
        <v>16</v>
      </c>
      <c r="I82">
        <v>1052</v>
      </c>
      <c r="J82">
        <v>5727</v>
      </c>
      <c r="K82">
        <f t="shared" si="9"/>
        <v>4675</v>
      </c>
      <c r="N82">
        <v>16</v>
      </c>
      <c r="O82">
        <v>864</v>
      </c>
      <c r="P82">
        <v>7639</v>
      </c>
      <c r="Q82">
        <f t="shared" si="10"/>
        <v>6775</v>
      </c>
      <c r="T82">
        <v>16</v>
      </c>
      <c r="U82">
        <v>950</v>
      </c>
      <c r="V82">
        <v>7914</v>
      </c>
      <c r="W82">
        <f t="shared" si="11"/>
        <v>6964</v>
      </c>
      <c r="AR82">
        <v>16</v>
      </c>
      <c r="AS82">
        <v>203</v>
      </c>
      <c r="AT82">
        <v>377</v>
      </c>
      <c r="AU82">
        <f t="shared" si="14"/>
        <v>174</v>
      </c>
    </row>
    <row r="83" spans="8:47" x14ac:dyDescent="0.25">
      <c r="H83">
        <v>17</v>
      </c>
      <c r="I83">
        <v>1052</v>
      </c>
      <c r="J83">
        <v>6753</v>
      </c>
      <c r="K83">
        <f t="shared" si="9"/>
        <v>5701</v>
      </c>
      <c r="N83">
        <v>17</v>
      </c>
      <c r="O83">
        <v>864</v>
      </c>
      <c r="P83">
        <v>10011</v>
      </c>
      <c r="Q83">
        <f t="shared" si="10"/>
        <v>9147</v>
      </c>
      <c r="T83">
        <v>17</v>
      </c>
      <c r="U83">
        <v>950</v>
      </c>
      <c r="V83">
        <v>8189</v>
      </c>
      <c r="W83">
        <f t="shared" si="11"/>
        <v>7239</v>
      </c>
      <c r="AR83">
        <v>17</v>
      </c>
      <c r="AS83">
        <v>203</v>
      </c>
      <c r="AT83">
        <v>289</v>
      </c>
      <c r="AU83">
        <f t="shared" si="14"/>
        <v>86</v>
      </c>
    </row>
    <row r="84" spans="8:47" x14ac:dyDescent="0.25">
      <c r="H84">
        <v>18</v>
      </c>
      <c r="I84">
        <v>1052</v>
      </c>
      <c r="J84">
        <v>8590</v>
      </c>
      <c r="K84">
        <f t="shared" si="9"/>
        <v>7538</v>
      </c>
      <c r="N84">
        <v>18</v>
      </c>
      <c r="O84">
        <v>864</v>
      </c>
      <c r="P84">
        <v>7318</v>
      </c>
      <c r="Q84">
        <f t="shared" si="10"/>
        <v>6454</v>
      </c>
      <c r="T84">
        <v>18</v>
      </c>
      <c r="U84">
        <v>950</v>
      </c>
      <c r="V84">
        <v>7862</v>
      </c>
      <c r="W84">
        <f t="shared" si="11"/>
        <v>6912</v>
      </c>
      <c r="AR84">
        <v>18</v>
      </c>
      <c r="AS84">
        <v>203</v>
      </c>
      <c r="AT84">
        <v>324</v>
      </c>
      <c r="AU84">
        <f t="shared" si="14"/>
        <v>121</v>
      </c>
    </row>
    <row r="85" spans="8:47" ht="15.75" x14ac:dyDescent="0.25">
      <c r="H85">
        <v>19</v>
      </c>
      <c r="I85">
        <v>1052</v>
      </c>
      <c r="J85">
        <v>7864</v>
      </c>
      <c r="K85">
        <f t="shared" si="9"/>
        <v>6812</v>
      </c>
      <c r="N85">
        <v>19</v>
      </c>
      <c r="O85">
        <v>864</v>
      </c>
      <c r="P85">
        <v>7025</v>
      </c>
      <c r="Q85">
        <f t="shared" si="10"/>
        <v>6161</v>
      </c>
      <c r="T85">
        <v>19</v>
      </c>
      <c r="U85">
        <v>950</v>
      </c>
      <c r="V85">
        <v>6417</v>
      </c>
      <c r="W85">
        <f t="shared" si="11"/>
        <v>5467</v>
      </c>
      <c r="AT85" s="29" t="s">
        <v>13</v>
      </c>
      <c r="AU85">
        <f>AVERAGE(AU27:AU84)</f>
        <v>118.56896551724138</v>
      </c>
    </row>
    <row r="86" spans="8:47" x14ac:dyDescent="0.25">
      <c r="H86">
        <v>20</v>
      </c>
      <c r="I86">
        <v>1052</v>
      </c>
      <c r="J86">
        <v>8714</v>
      </c>
      <c r="K86">
        <f t="shared" si="9"/>
        <v>7662</v>
      </c>
      <c r="N86">
        <v>20</v>
      </c>
      <c r="O86">
        <v>864</v>
      </c>
      <c r="P86">
        <v>8298</v>
      </c>
      <c r="Q86">
        <f t="shared" si="10"/>
        <v>7434</v>
      </c>
      <c r="T86">
        <v>20</v>
      </c>
      <c r="U86">
        <v>950</v>
      </c>
      <c r="V86">
        <v>8848</v>
      </c>
      <c r="W86">
        <f t="shared" si="11"/>
        <v>7898</v>
      </c>
    </row>
    <row r="87" spans="8:47" ht="15.75" x14ac:dyDescent="0.25">
      <c r="J87" s="29" t="s">
        <v>13</v>
      </c>
      <c r="K87">
        <f>AVERAGE(K27:K86)</f>
        <v>6027.4666666666662</v>
      </c>
      <c r="P87" s="29" t="s">
        <v>13</v>
      </c>
      <c r="Q87">
        <f>AVERAGE(Q27:Q86)</f>
        <v>7053.583333333333</v>
      </c>
      <c r="V87" s="29" t="s">
        <v>13</v>
      </c>
      <c r="W87">
        <f>AVERAGE(W27:W86)</f>
        <v>6477.3833333333332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C79F-A331-41BF-ACCA-97025454BC93}">
  <dimension ref="A1:BJ44"/>
  <sheetViews>
    <sheetView zoomScaleNormal="100" workbookViewId="0"/>
  </sheetViews>
  <sheetFormatPr defaultRowHeight="15" x14ac:dyDescent="0.25"/>
  <cols>
    <col min="1" max="1" width="23.140625" customWidth="1"/>
    <col min="4" max="4" width="14.7109375" customWidth="1"/>
    <col min="5" max="5" width="14.140625" customWidth="1"/>
    <col min="6" max="6" width="12.140625" customWidth="1"/>
    <col min="8" max="8" width="11.85546875" customWidth="1"/>
    <col min="9" max="9" width="12.28515625" customWidth="1"/>
    <col min="26" max="26" width="11" customWidth="1"/>
    <col min="27" max="27" width="11.7109375" customWidth="1"/>
    <col min="44" max="44" width="11" customWidth="1"/>
    <col min="45" max="45" width="11.28515625" customWidth="1"/>
  </cols>
  <sheetData>
    <row r="1" spans="1:62" ht="15.75" x14ac:dyDescent="0.25">
      <c r="A1" s="18" t="s">
        <v>290</v>
      </c>
      <c r="B1" s="36" t="s">
        <v>26</v>
      </c>
      <c r="C1" s="36" t="s">
        <v>261</v>
      </c>
      <c r="D1" s="36" t="s">
        <v>295</v>
      </c>
      <c r="E1" s="36" t="s">
        <v>259</v>
      </c>
      <c r="F1" s="18"/>
      <c r="G1" s="19"/>
      <c r="H1" s="18" t="s">
        <v>258</v>
      </c>
      <c r="I1" s="6" t="s">
        <v>74</v>
      </c>
      <c r="J1" s="6" t="s">
        <v>35</v>
      </c>
      <c r="K1" s="6" t="s">
        <v>36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20" t="s">
        <v>257</v>
      </c>
      <c r="AA1" s="6" t="s">
        <v>74</v>
      </c>
      <c r="AB1" s="6" t="s">
        <v>35</v>
      </c>
      <c r="AC1" s="6" t="s">
        <v>36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20" t="s">
        <v>256</v>
      </c>
      <c r="AS1" s="6" t="s">
        <v>74</v>
      </c>
      <c r="AT1" s="6" t="s">
        <v>35</v>
      </c>
      <c r="AU1" s="6" t="s">
        <v>36</v>
      </c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</row>
    <row r="2" spans="1:62" ht="15.75" x14ac:dyDescent="0.25">
      <c r="A2" s="18" t="s">
        <v>289</v>
      </c>
      <c r="B2" t="s">
        <v>37</v>
      </c>
      <c r="C2">
        <f>U17</f>
        <v>1.3361668821739039</v>
      </c>
      <c r="D2">
        <f>AM17</f>
        <v>0.7826140789141991</v>
      </c>
      <c r="E2">
        <f>BE17</f>
        <v>0.67617660687395054</v>
      </c>
      <c r="I2" s="6" t="s">
        <v>37</v>
      </c>
      <c r="J2" s="6">
        <v>0.45500000000000002</v>
      </c>
      <c r="K2" s="6">
        <v>1.6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 t="s">
        <v>37</v>
      </c>
      <c r="AB2" s="6">
        <v>0.85</v>
      </c>
      <c r="AC2" s="6">
        <v>2.63</v>
      </c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 t="s">
        <v>37</v>
      </c>
      <c r="AT2" s="6">
        <v>0.7</v>
      </c>
      <c r="AU2" s="6">
        <v>2.2599999999999998</v>
      </c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</row>
    <row r="3" spans="1:62" ht="15.75" x14ac:dyDescent="0.25">
      <c r="B3" t="s">
        <v>38</v>
      </c>
      <c r="C3">
        <f>U31</f>
        <v>1.3228456919859162</v>
      </c>
      <c r="D3">
        <f>AM31</f>
        <v>0.7951941194774178</v>
      </c>
      <c r="E3">
        <f>BE31</f>
        <v>0.67618051571270876</v>
      </c>
      <c r="I3" s="6" t="s">
        <v>38</v>
      </c>
      <c r="J3" s="6">
        <f>J2</f>
        <v>0.45500000000000002</v>
      </c>
      <c r="K3" s="6">
        <v>1.59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 t="s">
        <v>38</v>
      </c>
      <c r="AB3" s="6">
        <f>AB2</f>
        <v>0.85</v>
      </c>
      <c r="AC3" s="6">
        <v>2.56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 t="s">
        <v>38</v>
      </c>
      <c r="AT3" s="6">
        <f>AT2</f>
        <v>0.7</v>
      </c>
      <c r="AU3" s="6">
        <v>2.19</v>
      </c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</row>
    <row r="4" spans="1:62" ht="15.75" x14ac:dyDescent="0.25">
      <c r="B4" t="s">
        <v>39</v>
      </c>
      <c r="C4">
        <f>U44</f>
        <v>1.3671968816633908</v>
      </c>
      <c r="D4">
        <f>AM44</f>
        <v>0.78438212082458614</v>
      </c>
      <c r="E4">
        <f>BE44</f>
        <v>0.67440065100413704</v>
      </c>
      <c r="I4" s="6" t="s">
        <v>39</v>
      </c>
      <c r="J4" s="6">
        <f>J2</f>
        <v>0.45500000000000002</v>
      </c>
      <c r="K4" s="6">
        <v>1.54</v>
      </c>
      <c r="L4" s="6"/>
      <c r="M4" s="7" t="s">
        <v>40</v>
      </c>
      <c r="N4" s="7"/>
      <c r="O4" s="7" t="s">
        <v>41</v>
      </c>
      <c r="P4" s="7"/>
      <c r="Q4" s="7"/>
      <c r="R4" s="7"/>
      <c r="S4" s="7"/>
      <c r="T4" s="7"/>
      <c r="U4" s="7"/>
      <c r="V4" s="7"/>
      <c r="W4" s="7"/>
      <c r="X4" s="7"/>
      <c r="Y4" s="6"/>
      <c r="Z4" s="6"/>
      <c r="AA4" s="6" t="s">
        <v>39</v>
      </c>
      <c r="AB4" s="6">
        <f>AB2</f>
        <v>0.85</v>
      </c>
      <c r="AC4" s="6">
        <v>2.68</v>
      </c>
      <c r="AD4" s="6"/>
      <c r="AE4" s="7" t="s">
        <v>40</v>
      </c>
      <c r="AF4" s="7"/>
      <c r="AG4" s="7" t="s">
        <v>41</v>
      </c>
      <c r="AH4" s="7"/>
      <c r="AI4" s="7"/>
      <c r="AJ4" s="7"/>
      <c r="AK4" s="7"/>
      <c r="AL4" s="7"/>
      <c r="AM4" s="7"/>
      <c r="AN4" s="7"/>
      <c r="AO4" s="7"/>
      <c r="AP4" s="7"/>
      <c r="AQ4" s="6"/>
      <c r="AR4" s="6"/>
      <c r="AS4" s="6" t="s">
        <v>39</v>
      </c>
      <c r="AT4" s="6">
        <f>AT2</f>
        <v>0.7</v>
      </c>
      <c r="AU4" s="6">
        <v>2.27</v>
      </c>
      <c r="AV4" s="6"/>
      <c r="AW4" s="7" t="s">
        <v>40</v>
      </c>
      <c r="AX4" s="7"/>
      <c r="AY4" s="7" t="s">
        <v>41</v>
      </c>
      <c r="AZ4" s="7"/>
      <c r="BA4" s="7"/>
      <c r="BB4" s="7"/>
      <c r="BC4" s="7"/>
      <c r="BD4" s="7"/>
      <c r="BE4" s="7"/>
      <c r="BF4" s="7"/>
      <c r="BG4" s="7"/>
      <c r="BH4" s="7"/>
      <c r="BI4" s="6"/>
      <c r="BJ4" s="6"/>
    </row>
    <row r="5" spans="1:62" ht="15.75" x14ac:dyDescent="0.25">
      <c r="B5" s="1" t="s">
        <v>235</v>
      </c>
      <c r="C5">
        <f>AVERAGE(C2:C4)</f>
        <v>1.3420698186077369</v>
      </c>
      <c r="D5">
        <f>AVERAGE(D2:D4)</f>
        <v>0.78739677307206779</v>
      </c>
      <c r="E5">
        <f>AVERAGE(E2:E4)</f>
        <v>0.67558592453026545</v>
      </c>
      <c r="I5" s="6"/>
      <c r="J5" s="6"/>
      <c r="K5" s="6"/>
      <c r="L5" s="6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6"/>
      <c r="Z5" s="6"/>
      <c r="AA5" s="6"/>
      <c r="AB5" s="6"/>
      <c r="AC5" s="6"/>
      <c r="AD5" s="6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6"/>
      <c r="AR5" s="6"/>
      <c r="AS5" s="6"/>
      <c r="AT5" s="6"/>
      <c r="AU5" s="6"/>
      <c r="AV5" s="6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6"/>
      <c r="BJ5" s="6"/>
    </row>
    <row r="6" spans="1:62" ht="15.75" x14ac:dyDescent="0.25">
      <c r="B6" s="1" t="s">
        <v>1</v>
      </c>
      <c r="C6">
        <f>STDEV(C2:C4)</f>
        <v>2.275720765731681E-2</v>
      </c>
      <c r="D6">
        <f>STDEV(D2:D4)</f>
        <v>6.8103194692313183E-3</v>
      </c>
      <c r="E6">
        <f>STDEV(E2:E4)</f>
        <v>1.0264788446727761E-3</v>
      </c>
      <c r="I6" s="6" t="s">
        <v>42</v>
      </c>
      <c r="J6" s="6">
        <v>12.2</v>
      </c>
      <c r="K6" s="6"/>
      <c r="L6" s="6" t="s">
        <v>37</v>
      </c>
      <c r="M6" s="8" t="s">
        <v>43</v>
      </c>
      <c r="N6" s="8" t="s">
        <v>44</v>
      </c>
      <c r="O6" s="8"/>
      <c r="P6" s="7"/>
      <c r="Q6" s="7"/>
      <c r="R6" s="7"/>
      <c r="S6" s="7"/>
      <c r="T6" s="7"/>
      <c r="U6" s="7"/>
      <c r="V6" s="7"/>
      <c r="W6" s="7"/>
      <c r="X6" s="7"/>
      <c r="Y6" s="6"/>
      <c r="Z6" s="6"/>
      <c r="AA6" s="6" t="s">
        <v>42</v>
      </c>
      <c r="AB6" s="6">
        <v>12.8</v>
      </c>
      <c r="AC6" s="6"/>
      <c r="AD6" s="6" t="s">
        <v>37</v>
      </c>
      <c r="AE6" s="8" t="s">
        <v>43</v>
      </c>
      <c r="AF6" s="8" t="s">
        <v>44</v>
      </c>
      <c r="AG6" s="8"/>
      <c r="AH6" s="7"/>
      <c r="AI6" s="7"/>
      <c r="AJ6" s="7"/>
      <c r="AK6" s="7"/>
      <c r="AL6" s="7"/>
      <c r="AM6" s="7"/>
      <c r="AN6" s="7"/>
      <c r="AO6" s="7"/>
      <c r="AP6" s="7"/>
      <c r="AQ6" s="6"/>
      <c r="AR6" s="6"/>
      <c r="AS6" s="6" t="s">
        <v>42</v>
      </c>
      <c r="AT6" s="6">
        <v>12.8</v>
      </c>
      <c r="AU6" s="6"/>
      <c r="AV6" s="6" t="s">
        <v>37</v>
      </c>
      <c r="AW6" s="8" t="s">
        <v>43</v>
      </c>
      <c r="AX6" s="8" t="s">
        <v>44</v>
      </c>
      <c r="AY6" s="8"/>
      <c r="AZ6" s="7"/>
      <c r="BA6" s="7"/>
      <c r="BB6" s="7"/>
      <c r="BC6" s="7"/>
      <c r="BD6" s="7"/>
      <c r="BE6" s="7"/>
      <c r="BF6" s="7"/>
      <c r="BG6" s="7"/>
      <c r="BH6" s="7"/>
      <c r="BI6" s="6"/>
      <c r="BJ6" s="6"/>
    </row>
    <row r="7" spans="1:62" ht="15.75" x14ac:dyDescent="0.25">
      <c r="B7" s="1" t="s">
        <v>220</v>
      </c>
      <c r="D7">
        <f>_xlfn.T.TEST(C2:C4,D2:D4,2,1)</f>
        <v>8.2421999359358605E-4</v>
      </c>
      <c r="E7">
        <f>_xlfn.T.TEST(C2:C4,E2:E4,2,1)</f>
        <v>4.2269662126907424E-4</v>
      </c>
      <c r="I7" s="6" t="s">
        <v>37</v>
      </c>
      <c r="J7" s="6">
        <f>J6</f>
        <v>12.2</v>
      </c>
      <c r="K7" s="6">
        <v>4.9000000000000004</v>
      </c>
      <c r="L7" s="6"/>
      <c r="M7" s="7"/>
      <c r="N7" s="9" t="s">
        <v>45</v>
      </c>
      <c r="O7" s="9" t="s">
        <v>46</v>
      </c>
      <c r="P7" s="7"/>
      <c r="Q7" s="9" t="s">
        <v>47</v>
      </c>
      <c r="R7" s="7"/>
      <c r="S7" s="7"/>
      <c r="T7" s="7"/>
      <c r="U7" s="7"/>
      <c r="V7" s="7"/>
      <c r="W7" s="7"/>
      <c r="X7" s="7"/>
      <c r="Y7" s="6"/>
      <c r="Z7" s="6"/>
      <c r="AA7" s="6" t="s">
        <v>37</v>
      </c>
      <c r="AB7" s="6">
        <f>AB6</f>
        <v>12.8</v>
      </c>
      <c r="AC7" s="6">
        <v>5.4</v>
      </c>
      <c r="AD7" s="6"/>
      <c r="AE7" s="7"/>
      <c r="AF7" s="9" t="s">
        <v>45</v>
      </c>
      <c r="AG7" s="9" t="s">
        <v>46</v>
      </c>
      <c r="AH7" s="7"/>
      <c r="AI7" s="9" t="s">
        <v>47</v>
      </c>
      <c r="AJ7" s="7"/>
      <c r="AK7" s="7"/>
      <c r="AL7" s="7"/>
      <c r="AM7" s="7"/>
      <c r="AN7" s="7"/>
      <c r="AO7" s="7"/>
      <c r="AP7" s="7"/>
      <c r="AQ7" s="6"/>
      <c r="AR7" s="6"/>
      <c r="AS7" s="6" t="s">
        <v>37</v>
      </c>
      <c r="AT7" s="6">
        <f>AT6</f>
        <v>12.8</v>
      </c>
      <c r="AU7" s="6">
        <v>7.4</v>
      </c>
      <c r="AV7" s="6"/>
      <c r="AW7" s="7"/>
      <c r="AX7" s="9" t="s">
        <v>45</v>
      </c>
      <c r="AY7" s="9" t="s">
        <v>46</v>
      </c>
      <c r="AZ7" s="7"/>
      <c r="BA7" s="9" t="s">
        <v>47</v>
      </c>
      <c r="BB7" s="7"/>
      <c r="BC7" s="7"/>
      <c r="BD7" s="7"/>
      <c r="BE7" s="7"/>
      <c r="BF7" s="7"/>
      <c r="BG7" s="7"/>
      <c r="BH7" s="7"/>
      <c r="BI7" s="6"/>
      <c r="BJ7" s="6"/>
    </row>
    <row r="8" spans="1:62" ht="15.75" x14ac:dyDescent="0.25">
      <c r="I8" s="6" t="s">
        <v>38</v>
      </c>
      <c r="J8" s="6">
        <f>J6</f>
        <v>12.2</v>
      </c>
      <c r="K8" s="6">
        <v>5</v>
      </c>
      <c r="L8" s="6"/>
      <c r="M8" s="11" t="s">
        <v>34</v>
      </c>
      <c r="N8" s="11" t="s">
        <v>48</v>
      </c>
      <c r="O8" s="11" t="s">
        <v>49</v>
      </c>
      <c r="P8" s="11" t="s">
        <v>50</v>
      </c>
      <c r="Q8" s="11" t="s">
        <v>51</v>
      </c>
      <c r="R8" s="7"/>
      <c r="S8" s="7"/>
      <c r="T8" s="7"/>
      <c r="U8" s="7"/>
      <c r="V8" s="7"/>
      <c r="W8" s="7"/>
      <c r="X8" s="7"/>
      <c r="Y8" s="6"/>
      <c r="Z8" s="6"/>
      <c r="AA8" s="6" t="s">
        <v>38</v>
      </c>
      <c r="AB8" s="6">
        <f>AB6</f>
        <v>12.8</v>
      </c>
      <c r="AC8" s="6">
        <v>5.4</v>
      </c>
      <c r="AD8" s="6"/>
      <c r="AE8" s="11" t="s">
        <v>34</v>
      </c>
      <c r="AF8" s="11" t="s">
        <v>48</v>
      </c>
      <c r="AG8" s="11" t="s">
        <v>49</v>
      </c>
      <c r="AH8" s="11" t="s">
        <v>50</v>
      </c>
      <c r="AI8" s="11" t="s">
        <v>51</v>
      </c>
      <c r="AJ8" s="7"/>
      <c r="AK8" s="7"/>
      <c r="AL8" s="7"/>
      <c r="AM8" s="7"/>
      <c r="AN8" s="7"/>
      <c r="AO8" s="7"/>
      <c r="AP8" s="7"/>
      <c r="AQ8" s="6"/>
      <c r="AR8" s="6"/>
      <c r="AS8" s="6" t="s">
        <v>38</v>
      </c>
      <c r="AT8" s="6">
        <f>AT6</f>
        <v>12.8</v>
      </c>
      <c r="AU8" s="6">
        <v>7.5</v>
      </c>
      <c r="AV8" s="6"/>
      <c r="AW8" s="11" t="s">
        <v>34</v>
      </c>
      <c r="AX8" s="11" t="s">
        <v>48</v>
      </c>
      <c r="AY8" s="11" t="s">
        <v>49</v>
      </c>
      <c r="AZ8" s="11" t="s">
        <v>50</v>
      </c>
      <c r="BA8" s="11" t="s">
        <v>51</v>
      </c>
      <c r="BB8" s="7"/>
      <c r="BC8" s="7"/>
      <c r="BD8" s="7"/>
      <c r="BE8" s="7"/>
      <c r="BF8" s="7"/>
      <c r="BG8" s="7"/>
      <c r="BH8" s="7"/>
      <c r="BI8" s="6"/>
      <c r="BJ8" s="6"/>
    </row>
    <row r="9" spans="1:62" ht="15.75" x14ac:dyDescent="0.25">
      <c r="I9" s="6" t="s">
        <v>39</v>
      </c>
      <c r="J9" s="6">
        <f>J6</f>
        <v>12.2</v>
      </c>
      <c r="K9" s="6">
        <v>4.9000000000000004</v>
      </c>
      <c r="L9" s="6"/>
      <c r="M9" s="7" t="s">
        <v>37</v>
      </c>
      <c r="N9" s="12">
        <f>K2</f>
        <v>1.6</v>
      </c>
      <c r="O9" s="7">
        <f>J2</f>
        <v>0.45500000000000002</v>
      </c>
      <c r="P9" s="13">
        <f>N9/O9</f>
        <v>3.5164835164835164</v>
      </c>
      <c r="Q9" s="14">
        <f>72*(LOG(2)/LOG(P9))</f>
        <v>39.688370121787059</v>
      </c>
      <c r="R9" s="7"/>
      <c r="S9" s="7"/>
      <c r="T9" s="7"/>
      <c r="U9" s="7"/>
      <c r="V9" s="7"/>
      <c r="W9" s="7"/>
      <c r="X9" s="7"/>
      <c r="Y9" s="6"/>
      <c r="Z9" s="6"/>
      <c r="AA9" s="6" t="s">
        <v>39</v>
      </c>
      <c r="AB9" s="6">
        <f>AB6</f>
        <v>12.8</v>
      </c>
      <c r="AC9" s="6">
        <v>5.3</v>
      </c>
      <c r="AD9" s="6"/>
      <c r="AE9" s="7" t="s">
        <v>37</v>
      </c>
      <c r="AF9" s="12">
        <f>AC2</f>
        <v>2.63</v>
      </c>
      <c r="AG9" s="7">
        <f>AB2</f>
        <v>0.85</v>
      </c>
      <c r="AH9" s="13">
        <f>AF9/AG9</f>
        <v>3.0941176470588236</v>
      </c>
      <c r="AI9" s="14">
        <f>72*(LOG(2)/LOG(AH9))</f>
        <v>44.184572251220416</v>
      </c>
      <c r="AJ9" s="7"/>
      <c r="AK9" s="7"/>
      <c r="AL9" s="7"/>
      <c r="AM9" s="7"/>
      <c r="AN9" s="7"/>
      <c r="AO9" s="7"/>
      <c r="AP9" s="7"/>
      <c r="AQ9" s="6"/>
      <c r="AR9" s="6"/>
      <c r="AS9" s="6" t="s">
        <v>39</v>
      </c>
      <c r="AT9" s="6">
        <f>AT6</f>
        <v>12.8</v>
      </c>
      <c r="AU9" s="6">
        <v>7.4</v>
      </c>
      <c r="AV9" s="6"/>
      <c r="AW9" s="7" t="s">
        <v>37</v>
      </c>
      <c r="AX9" s="12">
        <f>AU2</f>
        <v>2.2599999999999998</v>
      </c>
      <c r="AY9" s="7">
        <f>AT2</f>
        <v>0.7</v>
      </c>
      <c r="AZ9" s="13">
        <f>AX9/AY9</f>
        <v>3.2285714285714286</v>
      </c>
      <c r="BA9" s="14">
        <f>72*(LOG(2)/LOG(AZ9))</f>
        <v>42.580976193645981</v>
      </c>
      <c r="BB9" s="7"/>
      <c r="BC9" s="7"/>
      <c r="BD9" s="7"/>
      <c r="BE9" s="7"/>
      <c r="BF9" s="7"/>
      <c r="BG9" s="7"/>
      <c r="BH9" s="7"/>
      <c r="BI9" s="6"/>
      <c r="BJ9" s="6"/>
    </row>
    <row r="10" spans="1:62" ht="15.75" x14ac:dyDescent="0.25">
      <c r="I10" s="6"/>
      <c r="J10" s="6"/>
      <c r="K10" s="6"/>
      <c r="L10" s="6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6"/>
      <c r="Z10" s="6"/>
      <c r="AA10" s="6"/>
      <c r="AB10" s="6"/>
      <c r="AC10" s="6"/>
      <c r="AD10" s="6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6"/>
      <c r="AR10" s="6"/>
      <c r="AS10" s="6"/>
      <c r="AT10" s="6"/>
      <c r="AU10" s="6"/>
      <c r="AV10" s="6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6"/>
      <c r="BJ10" s="6"/>
    </row>
    <row r="11" spans="1:62" ht="15.75" x14ac:dyDescent="0.25">
      <c r="I11" s="6"/>
      <c r="J11" s="6"/>
      <c r="K11" s="6"/>
      <c r="L11" s="6"/>
      <c r="M11" s="7"/>
      <c r="N11" s="7"/>
      <c r="O11" s="7"/>
      <c r="P11" s="7" t="s">
        <v>52</v>
      </c>
      <c r="Q11" s="7"/>
      <c r="R11" s="7"/>
      <c r="S11" s="7"/>
      <c r="T11" s="7"/>
      <c r="U11" s="7"/>
      <c r="V11" s="7"/>
      <c r="W11" s="7"/>
      <c r="X11" s="7"/>
      <c r="Y11" s="6"/>
      <c r="Z11" s="6"/>
      <c r="AA11" s="6"/>
      <c r="AB11" s="6"/>
      <c r="AC11" s="6"/>
      <c r="AD11" s="6"/>
      <c r="AE11" s="7"/>
      <c r="AF11" s="7"/>
      <c r="AG11" s="7"/>
      <c r="AH11" s="7" t="s">
        <v>52</v>
      </c>
      <c r="AI11" s="7"/>
      <c r="AJ11" s="7"/>
      <c r="AK11" s="7"/>
      <c r="AL11" s="7"/>
      <c r="AM11" s="7"/>
      <c r="AN11" s="7"/>
      <c r="AO11" s="7"/>
      <c r="AP11" s="7"/>
      <c r="AQ11" s="6"/>
      <c r="AR11" s="6"/>
      <c r="AS11" s="6"/>
      <c r="AT11" s="6"/>
      <c r="AU11" s="6"/>
      <c r="AV11" s="6"/>
      <c r="AW11" s="7"/>
      <c r="AX11" s="7"/>
      <c r="AY11" s="7"/>
      <c r="AZ11" s="7" t="s">
        <v>52</v>
      </c>
      <c r="BA11" s="7"/>
      <c r="BB11" s="7"/>
      <c r="BC11" s="7"/>
      <c r="BD11" s="7"/>
      <c r="BE11" s="7"/>
      <c r="BF11" s="7"/>
      <c r="BG11" s="7"/>
      <c r="BH11" s="7"/>
      <c r="BI11" s="6"/>
      <c r="BJ11" s="6"/>
    </row>
    <row r="12" spans="1:62" ht="15.75" x14ac:dyDescent="0.25">
      <c r="I12" s="6"/>
      <c r="J12" s="6"/>
      <c r="K12" s="6"/>
      <c r="L12" s="6"/>
      <c r="M12" s="7"/>
      <c r="N12" s="7"/>
      <c r="O12" s="7"/>
      <c r="P12" s="7" t="s">
        <v>53</v>
      </c>
      <c r="Q12" s="7"/>
      <c r="R12" s="7"/>
      <c r="S12" s="7"/>
      <c r="T12" s="7"/>
      <c r="U12" s="7"/>
      <c r="V12" s="7"/>
      <c r="W12" s="7"/>
      <c r="X12" s="7"/>
      <c r="Y12" s="6"/>
      <c r="Z12" s="6"/>
      <c r="AA12" s="20"/>
      <c r="AB12" s="6"/>
      <c r="AC12" s="6"/>
      <c r="AD12" s="6"/>
      <c r="AE12" s="7"/>
      <c r="AF12" s="7"/>
      <c r="AG12" s="7"/>
      <c r="AH12" s="7" t="s">
        <v>53</v>
      </c>
      <c r="AI12" s="7"/>
      <c r="AJ12" s="7"/>
      <c r="AK12" s="7"/>
      <c r="AL12" s="7"/>
      <c r="AM12" s="7"/>
      <c r="AN12" s="7"/>
      <c r="AO12" s="7"/>
      <c r="AP12" s="7"/>
      <c r="AQ12" s="6"/>
      <c r="AR12" s="6"/>
      <c r="AS12" s="6"/>
      <c r="AT12" s="6"/>
      <c r="AU12" s="6"/>
      <c r="AV12" s="6"/>
      <c r="AW12" s="7"/>
      <c r="AX12" s="7"/>
      <c r="AY12" s="7"/>
      <c r="AZ12" s="7" t="s">
        <v>53</v>
      </c>
      <c r="BA12" s="7"/>
      <c r="BB12" s="7"/>
      <c r="BC12" s="7"/>
      <c r="BD12" s="7"/>
      <c r="BE12" s="7"/>
      <c r="BF12" s="7"/>
      <c r="BG12" s="7"/>
      <c r="BH12" s="7"/>
      <c r="BI12" s="6"/>
      <c r="BJ12" s="6"/>
    </row>
    <row r="13" spans="1:62" ht="15.75" x14ac:dyDescent="0.25">
      <c r="I13" s="6"/>
      <c r="J13" s="6"/>
      <c r="K13" s="6"/>
      <c r="L13" s="6"/>
      <c r="M13" s="8" t="s">
        <v>54</v>
      </c>
      <c r="N13" s="7"/>
      <c r="O13" s="7"/>
      <c r="P13" s="7" t="s">
        <v>55</v>
      </c>
      <c r="Q13" s="7"/>
      <c r="R13" s="7"/>
      <c r="S13" s="7"/>
      <c r="T13" s="7"/>
      <c r="U13" s="7"/>
      <c r="V13" s="7"/>
      <c r="W13" s="7"/>
      <c r="X13" s="7"/>
      <c r="Y13" s="6"/>
      <c r="Z13" s="6"/>
      <c r="AA13" s="6"/>
      <c r="AB13" s="6"/>
      <c r="AC13" s="6"/>
      <c r="AD13" s="6"/>
      <c r="AE13" s="8" t="s">
        <v>54</v>
      </c>
      <c r="AF13" s="7"/>
      <c r="AG13" s="7"/>
      <c r="AH13" s="7" t="s">
        <v>55</v>
      </c>
      <c r="AI13" s="7"/>
      <c r="AJ13" s="7"/>
      <c r="AK13" s="7"/>
      <c r="AL13" s="7"/>
      <c r="AM13" s="7"/>
      <c r="AN13" s="7"/>
      <c r="AO13" s="7"/>
      <c r="AP13" s="7"/>
      <c r="AQ13" s="6"/>
      <c r="AR13" s="6"/>
      <c r="AS13" s="6"/>
      <c r="AT13" s="6"/>
      <c r="AU13" s="6"/>
      <c r="AV13" s="6"/>
      <c r="AW13" s="8" t="s">
        <v>54</v>
      </c>
      <c r="AX13" s="7"/>
      <c r="AY13" s="7"/>
      <c r="AZ13" s="7" t="s">
        <v>55</v>
      </c>
      <c r="BA13" s="7"/>
      <c r="BB13" s="7"/>
      <c r="BC13" s="7"/>
      <c r="BD13" s="7"/>
      <c r="BE13" s="7"/>
      <c r="BF13" s="7"/>
      <c r="BG13" s="7"/>
      <c r="BH13" s="7"/>
      <c r="BI13" s="6"/>
      <c r="BJ13" s="6"/>
    </row>
    <row r="14" spans="1:62" ht="15.75" x14ac:dyDescent="0.25">
      <c r="I14" s="6"/>
      <c r="J14" s="6"/>
      <c r="K14" s="6"/>
      <c r="L14" s="6"/>
      <c r="M14" s="7" t="s">
        <v>56</v>
      </c>
      <c r="N14" s="7"/>
      <c r="O14" s="7"/>
      <c r="P14" s="7" t="s">
        <v>57</v>
      </c>
      <c r="Q14" s="7"/>
      <c r="R14" s="7"/>
      <c r="S14" s="7"/>
      <c r="T14" s="7"/>
      <c r="U14" s="15" t="s">
        <v>58</v>
      </c>
      <c r="V14" s="7"/>
      <c r="W14" s="7"/>
      <c r="X14" s="7"/>
      <c r="Y14" s="6"/>
      <c r="Z14" s="6"/>
      <c r="AA14" s="6"/>
      <c r="AB14" s="6"/>
      <c r="AC14" s="6"/>
      <c r="AD14" s="6"/>
      <c r="AE14" s="7" t="s">
        <v>56</v>
      </c>
      <c r="AF14" s="7"/>
      <c r="AG14" s="7"/>
      <c r="AH14" s="7" t="s">
        <v>57</v>
      </c>
      <c r="AI14" s="7"/>
      <c r="AJ14" s="7"/>
      <c r="AK14" s="7"/>
      <c r="AL14" s="7"/>
      <c r="AM14" s="15" t="s">
        <v>58</v>
      </c>
      <c r="AN14" s="7"/>
      <c r="AO14" s="7"/>
      <c r="AP14" s="7"/>
      <c r="AQ14" s="6"/>
      <c r="AR14" s="6"/>
      <c r="AS14" s="6"/>
      <c r="AT14" s="6"/>
      <c r="AU14" s="6"/>
      <c r="AV14" s="6"/>
      <c r="AW14" s="7" t="s">
        <v>56</v>
      </c>
      <c r="AX14" s="7"/>
      <c r="AY14" s="7"/>
      <c r="AZ14" s="7" t="s">
        <v>57</v>
      </c>
      <c r="BA14" s="7"/>
      <c r="BB14" s="7"/>
      <c r="BC14" s="7"/>
      <c r="BD14" s="7"/>
      <c r="BE14" s="15" t="s">
        <v>58</v>
      </c>
      <c r="BF14" s="7"/>
      <c r="BG14" s="7"/>
      <c r="BH14" s="7"/>
      <c r="BI14" s="6"/>
      <c r="BJ14" s="6"/>
    </row>
    <row r="15" spans="1:62" ht="15.75" x14ac:dyDescent="0.25">
      <c r="A15" t="s">
        <v>294</v>
      </c>
      <c r="I15" s="6"/>
      <c r="J15" s="6"/>
      <c r="K15" s="6"/>
      <c r="L15" s="6"/>
      <c r="M15" s="7"/>
      <c r="N15" s="9" t="s">
        <v>59</v>
      </c>
      <c r="O15" s="9" t="s">
        <v>60</v>
      </c>
      <c r="P15" s="9" t="s">
        <v>61</v>
      </c>
      <c r="Q15" s="7"/>
      <c r="R15" s="7"/>
      <c r="S15" s="7"/>
      <c r="T15" s="7"/>
      <c r="U15" s="9" t="s">
        <v>62</v>
      </c>
      <c r="V15" s="7"/>
      <c r="W15" s="7"/>
      <c r="X15" s="7"/>
      <c r="Y15" s="6"/>
      <c r="Z15" s="6"/>
      <c r="AA15" s="6"/>
      <c r="AB15" s="6"/>
      <c r="AC15" s="6"/>
      <c r="AD15" s="6"/>
      <c r="AE15" s="7"/>
      <c r="AF15" s="9" t="s">
        <v>59</v>
      </c>
      <c r="AG15" s="9" t="s">
        <v>60</v>
      </c>
      <c r="AH15" s="9" t="s">
        <v>61</v>
      </c>
      <c r="AI15" s="7"/>
      <c r="AJ15" s="7"/>
      <c r="AK15" s="7"/>
      <c r="AL15" s="7"/>
      <c r="AM15" s="9" t="s">
        <v>62</v>
      </c>
      <c r="AN15" s="7"/>
      <c r="AO15" s="7"/>
      <c r="AP15" s="7"/>
      <c r="AQ15" s="6"/>
      <c r="AR15" s="6"/>
      <c r="AS15" s="6"/>
      <c r="AT15" s="6"/>
      <c r="AU15" s="6"/>
      <c r="AV15" s="6"/>
      <c r="AW15" s="7"/>
      <c r="AX15" s="9" t="s">
        <v>59</v>
      </c>
      <c r="AY15" s="9" t="s">
        <v>60</v>
      </c>
      <c r="AZ15" s="9" t="s">
        <v>61</v>
      </c>
      <c r="BA15" s="7"/>
      <c r="BB15" s="7"/>
      <c r="BC15" s="7"/>
      <c r="BD15" s="7"/>
      <c r="BE15" s="9" t="s">
        <v>62</v>
      </c>
      <c r="BF15" s="7"/>
      <c r="BG15" s="7"/>
      <c r="BH15" s="7"/>
      <c r="BI15" s="6"/>
      <c r="BJ15" s="6"/>
    </row>
    <row r="16" spans="1:62" ht="15.75" x14ac:dyDescent="0.25">
      <c r="I16" s="6"/>
      <c r="J16" s="6"/>
      <c r="K16" s="6"/>
      <c r="L16" s="6"/>
      <c r="M16" s="11" t="s">
        <v>34</v>
      </c>
      <c r="N16" s="11" t="s">
        <v>63</v>
      </c>
      <c r="O16" s="11" t="s">
        <v>64</v>
      </c>
      <c r="P16" s="11" t="s">
        <v>65</v>
      </c>
      <c r="Q16" s="11" t="s">
        <v>48</v>
      </c>
      <c r="R16" s="11" t="s">
        <v>66</v>
      </c>
      <c r="S16" s="11" t="s">
        <v>67</v>
      </c>
      <c r="T16" s="11" t="s">
        <v>68</v>
      </c>
      <c r="U16" s="11" t="s">
        <v>69</v>
      </c>
      <c r="V16" s="7"/>
      <c r="W16" s="7"/>
      <c r="X16" s="7"/>
      <c r="Y16" s="6"/>
      <c r="Z16" s="6"/>
      <c r="AA16" s="6"/>
      <c r="AB16" s="6"/>
      <c r="AC16" s="6"/>
      <c r="AD16" s="6"/>
      <c r="AE16" s="11" t="s">
        <v>34</v>
      </c>
      <c r="AF16" s="11" t="s">
        <v>63</v>
      </c>
      <c r="AG16" s="11" t="s">
        <v>64</v>
      </c>
      <c r="AH16" s="11" t="s">
        <v>65</v>
      </c>
      <c r="AI16" s="11" t="s">
        <v>48</v>
      </c>
      <c r="AJ16" s="11" t="s">
        <v>66</v>
      </c>
      <c r="AK16" s="11" t="s">
        <v>67</v>
      </c>
      <c r="AL16" s="11" t="s">
        <v>68</v>
      </c>
      <c r="AM16" s="11" t="s">
        <v>69</v>
      </c>
      <c r="AN16" s="7"/>
      <c r="AO16" s="7"/>
      <c r="AP16" s="7"/>
      <c r="AQ16" s="6"/>
      <c r="AR16" s="6"/>
      <c r="AS16" s="6"/>
      <c r="AT16" s="6"/>
      <c r="AU16" s="6"/>
      <c r="AV16" s="6"/>
      <c r="AW16" s="11" t="s">
        <v>34</v>
      </c>
      <c r="AX16" s="11" t="s">
        <v>63</v>
      </c>
      <c r="AY16" s="11" t="s">
        <v>64</v>
      </c>
      <c r="AZ16" s="11" t="s">
        <v>65</v>
      </c>
      <c r="BA16" s="11" t="s">
        <v>48</v>
      </c>
      <c r="BB16" s="11" t="s">
        <v>66</v>
      </c>
      <c r="BC16" s="11" t="s">
        <v>67</v>
      </c>
      <c r="BD16" s="11" t="s">
        <v>68</v>
      </c>
      <c r="BE16" s="11" t="s">
        <v>69</v>
      </c>
      <c r="BF16" s="7"/>
      <c r="BG16" s="7"/>
      <c r="BH16" s="7"/>
      <c r="BI16" s="6"/>
      <c r="BJ16" s="6"/>
    </row>
    <row r="17" spans="1:62" ht="15.75" x14ac:dyDescent="0.25">
      <c r="I17" s="6"/>
      <c r="J17" s="6"/>
      <c r="K17" s="6"/>
      <c r="L17" s="6"/>
      <c r="M17" s="7" t="s">
        <v>70</v>
      </c>
      <c r="N17" s="7">
        <v>5.0000000000000001E-4</v>
      </c>
      <c r="O17" s="7">
        <f>J7-K7</f>
        <v>7.2999999999999989</v>
      </c>
      <c r="P17" s="7">
        <f>N17*O17*1000</f>
        <v>3.6499999999999995</v>
      </c>
      <c r="Q17" s="12">
        <f>N9</f>
        <v>1.6</v>
      </c>
      <c r="R17" s="14">
        <f>Q9/24</f>
        <v>1.6536820884077941</v>
      </c>
      <c r="S17" s="7">
        <v>3</v>
      </c>
      <c r="T17" s="7">
        <f>((Q17*R17)/0.693147)*(1-2^(-S17/R17))</f>
        <v>2.731694707222168</v>
      </c>
      <c r="U17" s="17">
        <f>P17/T17</f>
        <v>1.3361668821739039</v>
      </c>
      <c r="V17" s="17" t="s">
        <v>71</v>
      </c>
      <c r="W17" s="7"/>
      <c r="X17" s="7"/>
      <c r="Y17" s="6"/>
      <c r="Z17" s="6"/>
      <c r="AA17" s="6"/>
      <c r="AB17" s="6"/>
      <c r="AC17" s="6"/>
      <c r="AD17" s="6"/>
      <c r="AE17" s="7" t="s">
        <v>70</v>
      </c>
      <c r="AF17" s="7">
        <v>5.0000000000000001E-4</v>
      </c>
      <c r="AG17" s="7">
        <f>AB7-AC7</f>
        <v>7.4</v>
      </c>
      <c r="AH17" s="7">
        <f>AF17*AG17*1000</f>
        <v>3.7</v>
      </c>
      <c r="AI17" s="12">
        <f>AF9</f>
        <v>2.63</v>
      </c>
      <c r="AJ17" s="14">
        <f>AI9/24</f>
        <v>1.8410238438008506</v>
      </c>
      <c r="AK17" s="7">
        <v>3</v>
      </c>
      <c r="AL17" s="7">
        <f>((AI17*AJ17)/0.693147)*(1-2^(-AK17/AJ17))</f>
        <v>4.7277452574497385</v>
      </c>
      <c r="AM17" s="17">
        <f>AH17/AL17</f>
        <v>0.7826140789141991</v>
      </c>
      <c r="AN17" s="17" t="s">
        <v>71</v>
      </c>
      <c r="AO17" s="7"/>
      <c r="AP17" s="7"/>
      <c r="AQ17" s="6"/>
      <c r="AR17" s="6"/>
      <c r="AS17" s="6"/>
      <c r="AT17" s="6"/>
      <c r="AU17" s="6"/>
      <c r="AV17" s="6"/>
      <c r="AW17" s="7" t="s">
        <v>70</v>
      </c>
      <c r="AX17" s="7">
        <v>5.0000000000000001E-4</v>
      </c>
      <c r="AY17" s="7">
        <f>AT7-AU7</f>
        <v>5.4</v>
      </c>
      <c r="AZ17" s="7">
        <f>AX17*AY17*1000</f>
        <v>2.7</v>
      </c>
      <c r="BA17" s="12">
        <f>AX9</f>
        <v>2.2599999999999998</v>
      </c>
      <c r="BB17" s="14">
        <f>BA9/24</f>
        <v>1.7742073414019159</v>
      </c>
      <c r="BC17" s="7">
        <v>3</v>
      </c>
      <c r="BD17" s="7">
        <f>((BA17*BB17)/0.693147)*(1-2^(-BC17/BB17))</f>
        <v>3.9930396475595917</v>
      </c>
      <c r="BE17" s="17">
        <f>AZ17/BD17</f>
        <v>0.67617660687395054</v>
      </c>
      <c r="BF17" s="17" t="s">
        <v>71</v>
      </c>
      <c r="BG17" s="7"/>
      <c r="BH17" s="7"/>
      <c r="BI17" s="6"/>
      <c r="BJ17" s="6"/>
    </row>
    <row r="18" spans="1:62" ht="15.75" x14ac:dyDescent="0.25">
      <c r="A18" s="18" t="s">
        <v>287</v>
      </c>
      <c r="B18" s="1" t="s">
        <v>26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</row>
    <row r="19" spans="1:62" ht="15.75" x14ac:dyDescent="0.25">
      <c r="A19" s="18" t="s">
        <v>286</v>
      </c>
      <c r="B19" s="1" t="s">
        <v>261</v>
      </c>
      <c r="C19" s="1" t="s">
        <v>293</v>
      </c>
      <c r="D19" s="1" t="s">
        <v>274</v>
      </c>
      <c r="E19" s="36" t="s">
        <v>273</v>
      </c>
      <c r="F19" s="1" t="s">
        <v>272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</row>
    <row r="20" spans="1:62" ht="15.75" x14ac:dyDescent="0.25">
      <c r="B20" t="s">
        <v>245</v>
      </c>
      <c r="C20">
        <v>22.41</v>
      </c>
      <c r="D20">
        <v>21</v>
      </c>
      <c r="E20" s="22">
        <f>D20-C20</f>
        <v>-1.4100000000000001</v>
      </c>
      <c r="F20" s="32">
        <f>2^E20</f>
        <v>0.37631168685276678</v>
      </c>
      <c r="I20" s="6"/>
      <c r="J20" s="6"/>
      <c r="K20" s="6"/>
      <c r="L20" s="6" t="s">
        <v>38</v>
      </c>
      <c r="M20" s="8" t="s">
        <v>43</v>
      </c>
      <c r="N20" s="8" t="s">
        <v>44</v>
      </c>
      <c r="O20" s="8"/>
      <c r="P20" s="7"/>
      <c r="Q20" s="7"/>
      <c r="R20" s="7"/>
      <c r="S20" s="7"/>
      <c r="T20" s="7"/>
      <c r="U20" s="7"/>
      <c r="V20" s="7"/>
      <c r="W20" s="7"/>
      <c r="X20" s="7"/>
      <c r="Y20" s="6"/>
      <c r="Z20" s="6"/>
      <c r="AA20" s="6"/>
      <c r="AB20" s="6"/>
      <c r="AC20" s="6"/>
      <c r="AD20" s="6" t="s">
        <v>38</v>
      </c>
      <c r="AE20" s="8" t="s">
        <v>43</v>
      </c>
      <c r="AF20" s="8" t="s">
        <v>44</v>
      </c>
      <c r="AG20" s="8"/>
      <c r="AH20" s="7"/>
      <c r="AI20" s="7"/>
      <c r="AJ20" s="7"/>
      <c r="AK20" s="7"/>
      <c r="AL20" s="7"/>
      <c r="AM20" s="7"/>
      <c r="AN20" s="7"/>
      <c r="AO20" s="7"/>
      <c r="AP20" s="7"/>
      <c r="AQ20" s="6"/>
      <c r="AR20" s="6"/>
      <c r="AS20" s="6"/>
      <c r="AT20" s="6"/>
      <c r="AU20" s="6"/>
      <c r="AV20" s="6" t="s">
        <v>38</v>
      </c>
      <c r="AW20" s="8" t="s">
        <v>43</v>
      </c>
      <c r="AX20" s="8" t="s">
        <v>44</v>
      </c>
      <c r="AY20" s="8"/>
      <c r="AZ20" s="7"/>
      <c r="BA20" s="7"/>
      <c r="BB20" s="7"/>
      <c r="BC20" s="7"/>
      <c r="BD20" s="7"/>
      <c r="BE20" s="7"/>
      <c r="BF20" s="7"/>
      <c r="BG20" s="7"/>
      <c r="BH20" s="7"/>
      <c r="BI20" s="6"/>
      <c r="BJ20" s="6"/>
    </row>
    <row r="21" spans="1:62" ht="15.75" x14ac:dyDescent="0.25">
      <c r="B21" t="s">
        <v>243</v>
      </c>
      <c r="C21">
        <v>22.42</v>
      </c>
      <c r="D21">
        <v>21</v>
      </c>
      <c r="E21" s="22">
        <f>D21-C21</f>
        <v>-1.4200000000000017</v>
      </c>
      <c r="F21" s="32">
        <f>2^E21</f>
        <v>0.37371231215873418</v>
      </c>
      <c r="I21" s="6"/>
      <c r="J21" s="6"/>
      <c r="K21" s="6"/>
      <c r="L21" s="6"/>
      <c r="M21" s="7"/>
      <c r="N21" s="9" t="s">
        <v>45</v>
      </c>
      <c r="O21" s="9" t="s">
        <v>46</v>
      </c>
      <c r="P21" s="7"/>
      <c r="Q21" s="9" t="s">
        <v>47</v>
      </c>
      <c r="R21" s="7"/>
      <c r="S21" s="7"/>
      <c r="T21" s="7"/>
      <c r="U21" s="7"/>
      <c r="V21" s="7"/>
      <c r="W21" s="7"/>
      <c r="X21" s="7"/>
      <c r="Y21" s="6"/>
      <c r="Z21" s="6"/>
      <c r="AA21" s="6"/>
      <c r="AB21" s="6"/>
      <c r="AC21" s="6"/>
      <c r="AD21" s="6"/>
      <c r="AE21" s="7"/>
      <c r="AF21" s="9" t="s">
        <v>45</v>
      </c>
      <c r="AG21" s="9" t="s">
        <v>46</v>
      </c>
      <c r="AH21" s="7"/>
      <c r="AI21" s="9" t="s">
        <v>47</v>
      </c>
      <c r="AJ21" s="7"/>
      <c r="AK21" s="7"/>
      <c r="AL21" s="7"/>
      <c r="AM21" s="7"/>
      <c r="AN21" s="7"/>
      <c r="AO21" s="7"/>
      <c r="AP21" s="7"/>
      <c r="AQ21" s="6"/>
      <c r="AR21" s="6"/>
      <c r="AS21" s="6"/>
      <c r="AT21" s="6"/>
      <c r="AU21" s="6"/>
      <c r="AV21" s="6"/>
      <c r="AW21" s="7"/>
      <c r="AX21" s="9" t="s">
        <v>45</v>
      </c>
      <c r="AY21" s="9" t="s">
        <v>46</v>
      </c>
      <c r="AZ21" s="7"/>
      <c r="BA21" s="9" t="s">
        <v>47</v>
      </c>
      <c r="BB21" s="7"/>
      <c r="BC21" s="7"/>
      <c r="BD21" s="7"/>
      <c r="BE21" s="7"/>
      <c r="BF21" s="7"/>
      <c r="BG21" s="7"/>
      <c r="BH21" s="7"/>
      <c r="BI21" s="6"/>
      <c r="BJ21" s="6"/>
    </row>
    <row r="22" spans="1:62" ht="15.75" x14ac:dyDescent="0.25">
      <c r="B22" t="s">
        <v>241</v>
      </c>
      <c r="C22">
        <v>22.53</v>
      </c>
      <c r="D22">
        <v>21</v>
      </c>
      <c r="E22" s="22">
        <f>D22-C22</f>
        <v>-1.5300000000000011</v>
      </c>
      <c r="F22" s="32">
        <f>2^E22</f>
        <v>0.34627736702773093</v>
      </c>
      <c r="I22" s="6"/>
      <c r="J22" s="6"/>
      <c r="K22" s="6"/>
      <c r="L22" s="6"/>
      <c r="M22" s="11" t="s">
        <v>34</v>
      </c>
      <c r="N22" s="11" t="s">
        <v>48</v>
      </c>
      <c r="O22" s="11" t="s">
        <v>49</v>
      </c>
      <c r="P22" s="11" t="s">
        <v>50</v>
      </c>
      <c r="Q22" s="11" t="s">
        <v>51</v>
      </c>
      <c r="R22" s="7"/>
      <c r="S22" s="7"/>
      <c r="T22" s="7"/>
      <c r="U22" s="7"/>
      <c r="V22" s="7"/>
      <c r="W22" s="7"/>
      <c r="X22" s="7"/>
      <c r="Y22" s="6"/>
      <c r="Z22" s="6"/>
      <c r="AA22" s="6"/>
      <c r="AB22" s="6"/>
      <c r="AC22" s="6"/>
      <c r="AD22" s="6"/>
      <c r="AE22" s="11" t="s">
        <v>34</v>
      </c>
      <c r="AF22" s="11" t="s">
        <v>48</v>
      </c>
      <c r="AG22" s="11" t="s">
        <v>49</v>
      </c>
      <c r="AH22" s="11" t="s">
        <v>50</v>
      </c>
      <c r="AI22" s="11" t="s">
        <v>51</v>
      </c>
      <c r="AJ22" s="7"/>
      <c r="AK22" s="7"/>
      <c r="AL22" s="7"/>
      <c r="AM22" s="7"/>
      <c r="AN22" s="7"/>
      <c r="AO22" s="7"/>
      <c r="AP22" s="7"/>
      <c r="AQ22" s="6"/>
      <c r="AR22" s="6"/>
      <c r="AS22" s="6"/>
      <c r="AT22" s="6"/>
      <c r="AU22" s="6"/>
      <c r="AV22" s="6"/>
      <c r="AW22" s="11" t="s">
        <v>34</v>
      </c>
      <c r="AX22" s="11" t="s">
        <v>48</v>
      </c>
      <c r="AY22" s="11" t="s">
        <v>49</v>
      </c>
      <c r="AZ22" s="11" t="s">
        <v>50</v>
      </c>
      <c r="BA22" s="11" t="s">
        <v>51</v>
      </c>
      <c r="BB22" s="7"/>
      <c r="BC22" s="7"/>
      <c r="BD22" s="7"/>
      <c r="BE22" s="7"/>
      <c r="BF22" s="7"/>
      <c r="BG22" s="7"/>
      <c r="BH22" s="7"/>
      <c r="BI22" s="6"/>
      <c r="BJ22" s="6"/>
    </row>
    <row r="23" spans="1:62" ht="15.75" x14ac:dyDescent="0.25">
      <c r="E23" s="35" t="s">
        <v>13</v>
      </c>
      <c r="F23" s="32">
        <f>AVERAGE(F20:F22)</f>
        <v>0.36543378867974391</v>
      </c>
      <c r="M23" s="7" t="s">
        <v>37</v>
      </c>
      <c r="N23" s="12">
        <f>K3</f>
        <v>1.59</v>
      </c>
      <c r="O23" s="7">
        <f>J3</f>
        <v>0.45500000000000002</v>
      </c>
      <c r="P23" s="13">
        <f>N23/O23</f>
        <v>3.4945054945054945</v>
      </c>
      <c r="Q23" s="14">
        <f>72*(LOG(2)/LOG(P23))</f>
        <v>39.887245071764426</v>
      </c>
      <c r="R23" s="7"/>
      <c r="S23" s="7"/>
      <c r="T23" s="7"/>
      <c r="U23" s="7"/>
      <c r="V23" s="7"/>
      <c r="W23" s="7"/>
      <c r="X23" s="7"/>
      <c r="Y23" s="6"/>
      <c r="Z23" s="6"/>
      <c r="AE23" s="7" t="s">
        <v>37</v>
      </c>
      <c r="AF23" s="12">
        <f>AC3</f>
        <v>2.56</v>
      </c>
      <c r="AG23" s="7">
        <f>AB3</f>
        <v>0.85</v>
      </c>
      <c r="AH23" s="13">
        <f>AF23/AG23</f>
        <v>3.0117647058823529</v>
      </c>
      <c r="AI23" s="14">
        <f>72*(LOG(2)/LOG(AH23))</f>
        <v>45.265679440534839</v>
      </c>
      <c r="AJ23" s="7"/>
      <c r="AK23" s="7"/>
      <c r="AL23" s="7"/>
      <c r="AM23" s="7"/>
      <c r="AN23" s="7"/>
      <c r="AO23" s="7"/>
      <c r="AP23" s="7"/>
      <c r="AQ23" s="6"/>
      <c r="AR23" s="6"/>
      <c r="AW23" s="7" t="s">
        <v>37</v>
      </c>
      <c r="AX23" s="12">
        <f>AU3</f>
        <v>2.19</v>
      </c>
      <c r="AY23" s="7">
        <f>AT3</f>
        <v>0.7</v>
      </c>
      <c r="AZ23" s="13">
        <f>AX23/AY23</f>
        <v>3.1285714285714286</v>
      </c>
      <c r="BA23" s="14">
        <f>72*(LOG(2)/LOG(AZ23))</f>
        <v>43.755589857911318</v>
      </c>
      <c r="BB23" s="7"/>
      <c r="BC23" s="7"/>
      <c r="BD23" s="7"/>
      <c r="BE23" s="7"/>
      <c r="BF23" s="7"/>
      <c r="BG23" s="7"/>
      <c r="BH23" s="7"/>
      <c r="BI23" s="6"/>
      <c r="BJ23" s="6"/>
    </row>
    <row r="24" spans="1:62" ht="15.75" x14ac:dyDescent="0.25">
      <c r="E24" s="35" t="s">
        <v>1</v>
      </c>
      <c r="F24" s="32">
        <f>STDEV(F20:F22)</f>
        <v>1.664077988203316E-2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6"/>
      <c r="Z24" s="6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6"/>
      <c r="AR24" s="6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6"/>
      <c r="BJ24" s="6"/>
    </row>
    <row r="25" spans="1:62" ht="15.75" x14ac:dyDescent="0.25">
      <c r="M25" s="7"/>
      <c r="N25" s="7"/>
      <c r="O25" s="7"/>
      <c r="P25" s="7" t="s">
        <v>52</v>
      </c>
      <c r="Q25" s="7"/>
      <c r="R25" s="7"/>
      <c r="S25" s="7"/>
      <c r="T25" s="7"/>
      <c r="U25" s="7"/>
      <c r="V25" s="7"/>
      <c r="W25" s="7"/>
      <c r="X25" s="7"/>
      <c r="Y25" s="6"/>
      <c r="Z25" s="6"/>
      <c r="AE25" s="7"/>
      <c r="AF25" s="7"/>
      <c r="AG25" s="7"/>
      <c r="AH25" s="7" t="s">
        <v>52</v>
      </c>
      <c r="AI25" s="7"/>
      <c r="AJ25" s="7"/>
      <c r="AK25" s="7"/>
      <c r="AL25" s="7"/>
      <c r="AM25" s="7"/>
      <c r="AN25" s="7"/>
      <c r="AO25" s="7"/>
      <c r="AP25" s="7"/>
      <c r="AQ25" s="6"/>
      <c r="AR25" s="6"/>
      <c r="AW25" s="7"/>
      <c r="AX25" s="7"/>
      <c r="AY25" s="7"/>
      <c r="AZ25" s="7" t="s">
        <v>52</v>
      </c>
      <c r="BA25" s="7"/>
      <c r="BB25" s="7"/>
      <c r="BC25" s="7"/>
      <c r="BD25" s="7"/>
      <c r="BE25" s="7"/>
      <c r="BF25" s="7"/>
      <c r="BG25" s="7"/>
      <c r="BH25" s="7"/>
      <c r="BI25" s="6"/>
      <c r="BJ25" s="6"/>
    </row>
    <row r="26" spans="1:62" ht="15.75" x14ac:dyDescent="0.25">
      <c r="B26" s="1" t="s">
        <v>257</v>
      </c>
      <c r="C26" s="1" t="s">
        <v>292</v>
      </c>
      <c r="D26" s="1" t="s">
        <v>274</v>
      </c>
      <c r="E26" s="36" t="s">
        <v>273</v>
      </c>
      <c r="F26" s="1" t="s">
        <v>272</v>
      </c>
      <c r="M26" s="7"/>
      <c r="N26" s="7"/>
      <c r="O26" s="7"/>
      <c r="P26" s="7" t="s">
        <v>53</v>
      </c>
      <c r="Q26" s="7"/>
      <c r="R26" s="7"/>
      <c r="S26" s="7"/>
      <c r="T26" s="7"/>
      <c r="U26" s="7"/>
      <c r="V26" s="7"/>
      <c r="W26" s="7"/>
      <c r="X26" s="7"/>
      <c r="Y26" s="6"/>
      <c r="Z26" s="6"/>
      <c r="AE26" s="7"/>
      <c r="AF26" s="7"/>
      <c r="AG26" s="7"/>
      <c r="AH26" s="7" t="s">
        <v>53</v>
      </c>
      <c r="AI26" s="7"/>
      <c r="AJ26" s="7"/>
      <c r="AK26" s="7"/>
      <c r="AL26" s="7"/>
      <c r="AM26" s="7"/>
      <c r="AN26" s="7"/>
      <c r="AO26" s="7"/>
      <c r="AP26" s="7"/>
      <c r="AQ26" s="6"/>
      <c r="AR26" s="6"/>
      <c r="AW26" s="7"/>
      <c r="AX26" s="7"/>
      <c r="AY26" s="7"/>
      <c r="AZ26" s="7" t="s">
        <v>53</v>
      </c>
      <c r="BA26" s="7"/>
      <c r="BB26" s="7"/>
      <c r="BC26" s="7"/>
      <c r="BD26" s="7"/>
      <c r="BE26" s="7"/>
      <c r="BF26" s="7"/>
      <c r="BG26" s="7"/>
      <c r="BH26" s="7"/>
      <c r="BI26" s="6"/>
      <c r="BJ26" s="6"/>
    </row>
    <row r="27" spans="1:62" ht="15.75" x14ac:dyDescent="0.25">
      <c r="B27" t="s">
        <v>245</v>
      </c>
      <c r="C27">
        <v>21.57</v>
      </c>
      <c r="D27" s="7">
        <v>21</v>
      </c>
      <c r="E27" s="22">
        <f>D27-C27</f>
        <v>-0.57000000000000028</v>
      </c>
      <c r="F27" s="32">
        <f>2^E27</f>
        <v>0.673616788432845</v>
      </c>
      <c r="M27" s="8" t="s">
        <v>54</v>
      </c>
      <c r="N27" s="7"/>
      <c r="O27" s="7"/>
      <c r="P27" s="7" t="s">
        <v>55</v>
      </c>
      <c r="Q27" s="7"/>
      <c r="R27" s="7"/>
      <c r="S27" s="7"/>
      <c r="T27" s="7"/>
      <c r="U27" s="7"/>
      <c r="V27" s="7"/>
      <c r="W27" s="7"/>
      <c r="X27" s="7"/>
      <c r="Y27" s="6"/>
      <c r="Z27" s="6"/>
      <c r="AE27" s="8" t="s">
        <v>54</v>
      </c>
      <c r="AF27" s="7"/>
      <c r="AG27" s="7"/>
      <c r="AH27" s="7" t="s">
        <v>55</v>
      </c>
      <c r="AI27" s="7"/>
      <c r="AJ27" s="7"/>
      <c r="AK27" s="7"/>
      <c r="AL27" s="7"/>
      <c r="AM27" s="7"/>
      <c r="AN27" s="7"/>
      <c r="AO27" s="7"/>
      <c r="AP27" s="7"/>
      <c r="AQ27" s="6"/>
      <c r="AR27" s="6"/>
      <c r="AW27" s="8" t="s">
        <v>54</v>
      </c>
      <c r="AX27" s="7"/>
      <c r="AY27" s="7"/>
      <c r="AZ27" s="7" t="s">
        <v>55</v>
      </c>
      <c r="BA27" s="7"/>
      <c r="BB27" s="7"/>
      <c r="BC27" s="7"/>
      <c r="BD27" s="7"/>
      <c r="BE27" s="7"/>
      <c r="BF27" s="7"/>
      <c r="BG27" s="7"/>
      <c r="BH27" s="7"/>
      <c r="BI27" s="6"/>
      <c r="BJ27" s="6"/>
    </row>
    <row r="28" spans="1:62" ht="15.75" x14ac:dyDescent="0.25">
      <c r="B28" t="s">
        <v>243</v>
      </c>
      <c r="C28">
        <v>21.56</v>
      </c>
      <c r="D28" s="7">
        <v>21</v>
      </c>
      <c r="E28" s="22">
        <f>D28-C28</f>
        <v>-0.55999999999999872</v>
      </c>
      <c r="F28" s="32">
        <f>2^E28</f>
        <v>0.67830216372383656</v>
      </c>
      <c r="M28" s="7" t="s">
        <v>56</v>
      </c>
      <c r="N28" s="7"/>
      <c r="O28" s="7"/>
      <c r="P28" s="7" t="s">
        <v>57</v>
      </c>
      <c r="Q28" s="7"/>
      <c r="R28" s="7"/>
      <c r="S28" s="7"/>
      <c r="T28" s="7"/>
      <c r="U28" s="15" t="s">
        <v>58</v>
      </c>
      <c r="V28" s="7"/>
      <c r="W28" s="7"/>
      <c r="X28" s="7"/>
      <c r="Y28" s="6"/>
      <c r="Z28" s="6"/>
      <c r="AE28" s="7" t="s">
        <v>56</v>
      </c>
      <c r="AF28" s="7"/>
      <c r="AG28" s="7"/>
      <c r="AH28" s="7" t="s">
        <v>57</v>
      </c>
      <c r="AI28" s="7"/>
      <c r="AJ28" s="7"/>
      <c r="AK28" s="7"/>
      <c r="AL28" s="7"/>
      <c r="AM28" s="15" t="s">
        <v>58</v>
      </c>
      <c r="AN28" s="7"/>
      <c r="AO28" s="7"/>
      <c r="AP28" s="7"/>
      <c r="AQ28" s="6"/>
      <c r="AR28" s="6"/>
      <c r="AW28" s="7" t="s">
        <v>56</v>
      </c>
      <c r="AX28" s="7"/>
      <c r="AY28" s="7"/>
      <c r="AZ28" s="7" t="s">
        <v>57</v>
      </c>
      <c r="BA28" s="7"/>
      <c r="BB28" s="7"/>
      <c r="BC28" s="7"/>
      <c r="BD28" s="7"/>
      <c r="BE28" s="15" t="s">
        <v>58</v>
      </c>
      <c r="BF28" s="7"/>
      <c r="BG28" s="7"/>
      <c r="BH28" s="7"/>
      <c r="BI28" s="6"/>
      <c r="BJ28" s="6"/>
    </row>
    <row r="29" spans="1:62" ht="15.75" x14ac:dyDescent="0.25">
      <c r="B29" t="s">
        <v>241</v>
      </c>
      <c r="C29">
        <v>21.49</v>
      </c>
      <c r="D29" s="7">
        <v>21</v>
      </c>
      <c r="E29" s="22">
        <f>D29-C29</f>
        <v>-0.48999999999999844</v>
      </c>
      <c r="F29" s="32">
        <f>2^E29</f>
        <v>0.71202509779853662</v>
      </c>
      <c r="M29" s="7"/>
      <c r="N29" s="9" t="s">
        <v>59</v>
      </c>
      <c r="O29" s="9" t="s">
        <v>60</v>
      </c>
      <c r="P29" s="9" t="s">
        <v>61</v>
      </c>
      <c r="Q29" s="7"/>
      <c r="R29" s="7"/>
      <c r="S29" s="7"/>
      <c r="T29" s="7"/>
      <c r="U29" s="9" t="s">
        <v>62</v>
      </c>
      <c r="V29" s="7"/>
      <c r="W29" s="7"/>
      <c r="X29" s="7"/>
      <c r="Y29" s="6"/>
      <c r="Z29" s="6"/>
      <c r="AE29" s="7"/>
      <c r="AF29" s="9" t="s">
        <v>59</v>
      </c>
      <c r="AG29" s="9" t="s">
        <v>60</v>
      </c>
      <c r="AH29" s="9" t="s">
        <v>61</v>
      </c>
      <c r="AI29" s="7"/>
      <c r="AJ29" s="7"/>
      <c r="AK29" s="7"/>
      <c r="AL29" s="7"/>
      <c r="AM29" s="9" t="s">
        <v>62</v>
      </c>
      <c r="AN29" s="7"/>
      <c r="AO29" s="7"/>
      <c r="AP29" s="7"/>
      <c r="AQ29" s="6"/>
      <c r="AR29" s="6"/>
      <c r="AW29" s="7"/>
      <c r="AX29" s="9" t="s">
        <v>59</v>
      </c>
      <c r="AY29" s="9" t="s">
        <v>60</v>
      </c>
      <c r="AZ29" s="9" t="s">
        <v>61</v>
      </c>
      <c r="BA29" s="7"/>
      <c r="BB29" s="7"/>
      <c r="BC29" s="7"/>
      <c r="BD29" s="7"/>
      <c r="BE29" s="9" t="s">
        <v>62</v>
      </c>
      <c r="BF29" s="7"/>
      <c r="BG29" s="7"/>
      <c r="BH29" s="7"/>
      <c r="BI29" s="6"/>
      <c r="BJ29" s="6"/>
    </row>
    <row r="30" spans="1:62" ht="15.75" x14ac:dyDescent="0.25">
      <c r="E30" s="35" t="s">
        <v>13</v>
      </c>
      <c r="F30" s="32">
        <f>AVERAGE(F27:F29)</f>
        <v>0.68798134998507265</v>
      </c>
      <c r="M30" s="11" t="s">
        <v>34</v>
      </c>
      <c r="N30" s="11" t="s">
        <v>63</v>
      </c>
      <c r="O30" s="11" t="s">
        <v>64</v>
      </c>
      <c r="P30" s="11" t="s">
        <v>65</v>
      </c>
      <c r="Q30" s="11" t="s">
        <v>48</v>
      </c>
      <c r="R30" s="11" t="s">
        <v>66</v>
      </c>
      <c r="S30" s="11" t="s">
        <v>67</v>
      </c>
      <c r="T30" s="11" t="s">
        <v>68</v>
      </c>
      <c r="U30" s="11" t="s">
        <v>69</v>
      </c>
      <c r="V30" s="7"/>
      <c r="W30" s="7"/>
      <c r="X30" s="7"/>
      <c r="Y30" s="6"/>
      <c r="Z30" s="6"/>
      <c r="AE30" s="11" t="s">
        <v>34</v>
      </c>
      <c r="AF30" s="11" t="s">
        <v>63</v>
      </c>
      <c r="AG30" s="11" t="s">
        <v>64</v>
      </c>
      <c r="AH30" s="11" t="s">
        <v>65</v>
      </c>
      <c r="AI30" s="11" t="s">
        <v>48</v>
      </c>
      <c r="AJ30" s="11" t="s">
        <v>66</v>
      </c>
      <c r="AK30" s="11" t="s">
        <v>67</v>
      </c>
      <c r="AL30" s="11" t="s">
        <v>68</v>
      </c>
      <c r="AM30" s="11" t="s">
        <v>69</v>
      </c>
      <c r="AN30" s="7"/>
      <c r="AO30" s="7"/>
      <c r="AP30" s="7"/>
      <c r="AQ30" s="6"/>
      <c r="AR30" s="6"/>
      <c r="AW30" s="11" t="s">
        <v>34</v>
      </c>
      <c r="AX30" s="11" t="s">
        <v>63</v>
      </c>
      <c r="AY30" s="11" t="s">
        <v>64</v>
      </c>
      <c r="AZ30" s="11" t="s">
        <v>65</v>
      </c>
      <c r="BA30" s="11" t="s">
        <v>48</v>
      </c>
      <c r="BB30" s="11" t="s">
        <v>66</v>
      </c>
      <c r="BC30" s="11" t="s">
        <v>67</v>
      </c>
      <c r="BD30" s="11" t="s">
        <v>68</v>
      </c>
      <c r="BE30" s="11" t="s">
        <v>69</v>
      </c>
      <c r="BF30" s="7"/>
      <c r="BG30" s="7"/>
      <c r="BH30" s="7"/>
      <c r="BI30" s="6"/>
      <c r="BJ30" s="6"/>
    </row>
    <row r="31" spans="1:62" ht="15.75" x14ac:dyDescent="0.25">
      <c r="E31" s="35" t="s">
        <v>1</v>
      </c>
      <c r="F31" s="32">
        <f>STDEV(F27:F29)</f>
        <v>2.0953866996152426E-2</v>
      </c>
      <c r="M31" s="7" t="s">
        <v>70</v>
      </c>
      <c r="N31" s="7">
        <v>5.0000000000000001E-4</v>
      </c>
      <c r="O31" s="7">
        <f>J8-K8</f>
        <v>7.1999999999999993</v>
      </c>
      <c r="P31" s="7">
        <f>N31*O31*1000</f>
        <v>3.6</v>
      </c>
      <c r="Q31" s="12">
        <f>N23</f>
        <v>1.59</v>
      </c>
      <c r="R31" s="14">
        <f>Q23/24</f>
        <v>1.6619685446568511</v>
      </c>
      <c r="S31" s="7">
        <v>3</v>
      </c>
      <c r="T31" s="7">
        <f>((Q31*R31)/0.693147)*(1-2^(-S31/R31))</f>
        <v>2.7214058463580253</v>
      </c>
      <c r="U31" s="17">
        <f>P31/T31</f>
        <v>1.3228456919859162</v>
      </c>
      <c r="V31" s="17" t="s">
        <v>71</v>
      </c>
      <c r="W31" s="7"/>
      <c r="X31" s="7"/>
      <c r="Y31" s="6"/>
      <c r="Z31" s="6"/>
      <c r="AE31" s="7" t="s">
        <v>70</v>
      </c>
      <c r="AF31" s="7">
        <v>5.0000000000000001E-4</v>
      </c>
      <c r="AG31" s="7">
        <f>AB8-AC8</f>
        <v>7.4</v>
      </c>
      <c r="AH31" s="7">
        <f>AF31*AG31*1000</f>
        <v>3.7</v>
      </c>
      <c r="AI31" s="12">
        <f>AF23</f>
        <v>2.56</v>
      </c>
      <c r="AJ31" s="14">
        <f>AI23/24</f>
        <v>1.8860699766889517</v>
      </c>
      <c r="AK31" s="7">
        <v>3</v>
      </c>
      <c r="AL31" s="7">
        <f>((AI31*AJ31)/0.693147)*(1-2^(-AK31/AJ31))</f>
        <v>4.6529519137183133</v>
      </c>
      <c r="AM31" s="17">
        <f>AH31/AL31</f>
        <v>0.7951941194774178</v>
      </c>
      <c r="AN31" s="17" t="s">
        <v>71</v>
      </c>
      <c r="AO31" s="7"/>
      <c r="AP31" s="7"/>
      <c r="AQ31" s="6"/>
      <c r="AR31" s="6"/>
      <c r="AW31" s="7" t="s">
        <v>70</v>
      </c>
      <c r="AX31" s="7">
        <v>5.0000000000000001E-4</v>
      </c>
      <c r="AY31" s="7">
        <f>AT8-AU8</f>
        <v>5.3000000000000007</v>
      </c>
      <c r="AZ31" s="7">
        <f>AX31*AY31*1000</f>
        <v>2.6500000000000004</v>
      </c>
      <c r="BA31" s="12">
        <f>AX23</f>
        <v>2.19</v>
      </c>
      <c r="BB31" s="14">
        <f>BA23/24</f>
        <v>1.8231495774129716</v>
      </c>
      <c r="BC31" s="7">
        <v>3</v>
      </c>
      <c r="BD31" s="7">
        <f>((BA31*BB31)/0.693147)*(1-2^(-BC31/BB31))</f>
        <v>3.9190718135479599</v>
      </c>
      <c r="BE31" s="17">
        <f>AZ31/BD31</f>
        <v>0.67618051571270876</v>
      </c>
      <c r="BF31" s="17" t="s">
        <v>71</v>
      </c>
      <c r="BG31" s="7"/>
      <c r="BH31" s="7"/>
      <c r="BI31" s="6"/>
      <c r="BJ31" s="6"/>
    </row>
    <row r="32" spans="1:62" x14ac:dyDescent="0.25">
      <c r="E32" s="31" t="s">
        <v>220</v>
      </c>
      <c r="F32">
        <f>_xlfn.T.TEST(F20:F22,F27:F29,2,1)</f>
        <v>4.4965917475250803E-3</v>
      </c>
    </row>
    <row r="33" spans="2:62" ht="15.75" x14ac:dyDescent="0.25">
      <c r="B33" s="1" t="s">
        <v>256</v>
      </c>
      <c r="C33" s="1" t="s">
        <v>291</v>
      </c>
      <c r="D33" s="1" t="s">
        <v>274</v>
      </c>
      <c r="E33" s="36" t="s">
        <v>273</v>
      </c>
      <c r="F33" s="1" t="s">
        <v>272</v>
      </c>
      <c r="L33" s="6" t="s">
        <v>39</v>
      </c>
      <c r="M33" s="8" t="s">
        <v>43</v>
      </c>
      <c r="N33" s="8" t="s">
        <v>44</v>
      </c>
      <c r="O33" s="8"/>
      <c r="P33" s="7"/>
      <c r="Q33" s="7"/>
      <c r="R33" s="7"/>
      <c r="S33" s="7"/>
      <c r="T33" s="7"/>
      <c r="U33" s="7"/>
      <c r="V33" s="7"/>
      <c r="W33" s="7"/>
      <c r="X33" s="7"/>
      <c r="Y33" s="6"/>
      <c r="Z33" s="6"/>
      <c r="AD33" s="6" t="s">
        <v>39</v>
      </c>
      <c r="AE33" s="8" t="s">
        <v>43</v>
      </c>
      <c r="AF33" s="8" t="s">
        <v>44</v>
      </c>
      <c r="AG33" s="8"/>
      <c r="AH33" s="7"/>
      <c r="AI33" s="7"/>
      <c r="AJ33" s="7"/>
      <c r="AK33" s="7"/>
      <c r="AL33" s="7"/>
      <c r="AM33" s="7"/>
      <c r="AN33" s="7"/>
      <c r="AO33" s="7"/>
      <c r="AP33" s="7"/>
      <c r="AQ33" s="6"/>
      <c r="AR33" s="6"/>
      <c r="AV33" s="6" t="s">
        <v>39</v>
      </c>
      <c r="AW33" s="8" t="s">
        <v>43</v>
      </c>
      <c r="AX33" s="8" t="s">
        <v>44</v>
      </c>
      <c r="AY33" s="8"/>
      <c r="AZ33" s="7"/>
      <c r="BA33" s="7"/>
      <c r="BB33" s="7"/>
      <c r="BC33" s="7"/>
      <c r="BD33" s="7"/>
      <c r="BE33" s="7"/>
      <c r="BF33" s="7"/>
      <c r="BG33" s="7"/>
      <c r="BH33" s="7"/>
      <c r="BI33" s="6"/>
      <c r="BJ33" s="6"/>
    </row>
    <row r="34" spans="2:62" ht="15.75" x14ac:dyDescent="0.25">
      <c r="B34" t="s">
        <v>245</v>
      </c>
      <c r="C34">
        <v>20.99</v>
      </c>
      <c r="D34" s="7">
        <v>21</v>
      </c>
      <c r="E34" s="22">
        <f>D34-C34</f>
        <v>1.0000000000001563E-2</v>
      </c>
      <c r="F34" s="32">
        <f>2^E34</f>
        <v>1.00695555005672</v>
      </c>
      <c r="L34" s="6"/>
      <c r="M34" s="7"/>
      <c r="N34" s="9" t="s">
        <v>45</v>
      </c>
      <c r="O34" s="9" t="s">
        <v>46</v>
      </c>
      <c r="P34" s="7"/>
      <c r="Q34" s="9" t="s">
        <v>47</v>
      </c>
      <c r="R34" s="7"/>
      <c r="S34" s="7"/>
      <c r="T34" s="7"/>
      <c r="U34" s="7"/>
      <c r="V34" s="7"/>
      <c r="W34" s="7"/>
      <c r="X34" s="7"/>
      <c r="Y34" s="6"/>
      <c r="Z34" s="6"/>
      <c r="AD34" s="6"/>
      <c r="AE34" s="7"/>
      <c r="AF34" s="9" t="s">
        <v>45</v>
      </c>
      <c r="AG34" s="9" t="s">
        <v>46</v>
      </c>
      <c r="AH34" s="7"/>
      <c r="AI34" s="9" t="s">
        <v>47</v>
      </c>
      <c r="AJ34" s="7"/>
      <c r="AK34" s="7"/>
      <c r="AL34" s="7"/>
      <c r="AM34" s="7"/>
      <c r="AN34" s="7"/>
      <c r="AO34" s="7"/>
      <c r="AP34" s="7"/>
      <c r="AQ34" s="6"/>
      <c r="AR34" s="6"/>
      <c r="AV34" s="6"/>
      <c r="AW34" s="7"/>
      <c r="AX34" s="9" t="s">
        <v>45</v>
      </c>
      <c r="AY34" s="9" t="s">
        <v>46</v>
      </c>
      <c r="AZ34" s="7"/>
      <c r="BA34" s="9" t="s">
        <v>47</v>
      </c>
      <c r="BB34" s="7"/>
      <c r="BC34" s="7"/>
      <c r="BD34" s="7"/>
      <c r="BE34" s="7"/>
      <c r="BF34" s="7"/>
      <c r="BG34" s="7"/>
      <c r="BH34" s="7"/>
      <c r="BI34" s="6"/>
      <c r="BJ34" s="6"/>
    </row>
    <row r="35" spans="2:62" ht="15.75" x14ac:dyDescent="0.25">
      <c r="B35" t="s">
        <v>243</v>
      </c>
      <c r="C35">
        <v>21.02</v>
      </c>
      <c r="D35" s="7">
        <v>21</v>
      </c>
      <c r="E35" s="22">
        <f>D35-C35</f>
        <v>-1.9999999999999574E-2</v>
      </c>
      <c r="F35" s="32">
        <f>2^E35</f>
        <v>0.98623270449335942</v>
      </c>
      <c r="L35" s="6"/>
      <c r="M35" s="11" t="s">
        <v>34</v>
      </c>
      <c r="N35" s="11" t="s">
        <v>48</v>
      </c>
      <c r="O35" s="11" t="s">
        <v>49</v>
      </c>
      <c r="P35" s="11" t="s">
        <v>50</v>
      </c>
      <c r="Q35" s="11" t="s">
        <v>51</v>
      </c>
      <c r="R35" s="7"/>
      <c r="S35" s="7"/>
      <c r="T35" s="7"/>
      <c r="U35" s="7"/>
      <c r="V35" s="7"/>
      <c r="W35" s="7"/>
      <c r="X35" s="7"/>
      <c r="Y35" s="6"/>
      <c r="Z35" s="6"/>
      <c r="AD35" s="6"/>
      <c r="AE35" s="11" t="s">
        <v>34</v>
      </c>
      <c r="AF35" s="11" t="s">
        <v>48</v>
      </c>
      <c r="AG35" s="11" t="s">
        <v>49</v>
      </c>
      <c r="AH35" s="11" t="s">
        <v>50</v>
      </c>
      <c r="AI35" s="11" t="s">
        <v>51</v>
      </c>
      <c r="AJ35" s="7"/>
      <c r="AK35" s="7"/>
      <c r="AL35" s="7"/>
      <c r="AM35" s="7"/>
      <c r="AN35" s="7"/>
      <c r="AO35" s="7"/>
      <c r="AP35" s="7"/>
      <c r="AQ35" s="6"/>
      <c r="AR35" s="6"/>
      <c r="AV35" s="6"/>
      <c r="AW35" s="11" t="s">
        <v>34</v>
      </c>
      <c r="AX35" s="11" t="s">
        <v>48</v>
      </c>
      <c r="AY35" s="11" t="s">
        <v>49</v>
      </c>
      <c r="AZ35" s="11" t="s">
        <v>50</v>
      </c>
      <c r="BA35" s="11" t="s">
        <v>51</v>
      </c>
      <c r="BB35" s="7"/>
      <c r="BC35" s="7"/>
      <c r="BD35" s="7"/>
      <c r="BE35" s="7"/>
      <c r="BF35" s="7"/>
      <c r="BG35" s="7"/>
      <c r="BH35" s="7"/>
      <c r="BI35" s="6"/>
      <c r="BJ35" s="6"/>
    </row>
    <row r="36" spans="2:62" ht="15.75" x14ac:dyDescent="0.25">
      <c r="B36" t="s">
        <v>241</v>
      </c>
      <c r="C36">
        <v>20.92</v>
      </c>
      <c r="D36" s="7">
        <v>21</v>
      </c>
      <c r="E36" s="22">
        <f>D36-C36</f>
        <v>7.9999999999998295E-2</v>
      </c>
      <c r="F36" s="32">
        <f>2^E36</f>
        <v>1.0570180405613792</v>
      </c>
      <c r="M36" s="7" t="s">
        <v>37</v>
      </c>
      <c r="N36" s="12">
        <f>K4</f>
        <v>1.54</v>
      </c>
      <c r="O36" s="7">
        <f>J4</f>
        <v>0.45500000000000002</v>
      </c>
      <c r="P36" s="13">
        <f>N36/O36</f>
        <v>3.3846153846153846</v>
      </c>
      <c r="Q36" s="14">
        <f>72*(LOG(2)/LOG(P36))</f>
        <v>40.93253640320291</v>
      </c>
      <c r="R36" s="7"/>
      <c r="S36" s="7"/>
      <c r="T36" s="7"/>
      <c r="U36" s="7"/>
      <c r="V36" s="7"/>
      <c r="W36" s="7"/>
      <c r="X36" s="7"/>
      <c r="Y36" s="6"/>
      <c r="Z36" s="6"/>
      <c r="AE36" s="7" t="s">
        <v>37</v>
      </c>
      <c r="AF36" s="12">
        <f>AC4</f>
        <v>2.68</v>
      </c>
      <c r="AG36" s="7">
        <f>AB4</f>
        <v>0.85</v>
      </c>
      <c r="AH36" s="13">
        <f>AF36/AG36</f>
        <v>3.1529411764705886</v>
      </c>
      <c r="AI36" s="14">
        <f>72*(LOG(2)/LOG(AH36))</f>
        <v>43.459935937187112</v>
      </c>
      <c r="AJ36" s="7"/>
      <c r="AK36" s="7"/>
      <c r="AL36" s="7"/>
      <c r="AM36" s="7"/>
      <c r="AN36" s="7"/>
      <c r="AO36" s="7"/>
      <c r="AP36" s="7"/>
      <c r="AQ36" s="6"/>
      <c r="AR36" s="6"/>
      <c r="AW36" s="7" t="s">
        <v>37</v>
      </c>
      <c r="AX36" s="12">
        <f>AU4</f>
        <v>2.27</v>
      </c>
      <c r="AY36" s="7">
        <f>AT4</f>
        <v>0.7</v>
      </c>
      <c r="AZ36" s="13">
        <f>AX36/AY36</f>
        <v>3.2428571428571429</v>
      </c>
      <c r="BA36" s="14">
        <f>72*(LOG(2)/LOG(AZ36))</f>
        <v>42.421177628343813</v>
      </c>
      <c r="BB36" s="7"/>
      <c r="BC36" s="7"/>
      <c r="BD36" s="7"/>
      <c r="BE36" s="7"/>
      <c r="BF36" s="7"/>
      <c r="BG36" s="7"/>
      <c r="BH36" s="7"/>
      <c r="BI36" s="6"/>
      <c r="BJ36" s="6"/>
    </row>
    <row r="37" spans="2:62" ht="15.75" x14ac:dyDescent="0.25">
      <c r="E37" s="35" t="s">
        <v>13</v>
      </c>
      <c r="F37" s="32">
        <f>AVERAGE(F34:F36)</f>
        <v>1.0167354317038195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6"/>
      <c r="Z37" s="6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6"/>
      <c r="AR37" s="6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6"/>
      <c r="BJ37" s="6"/>
    </row>
    <row r="38" spans="2:62" ht="15.75" x14ac:dyDescent="0.25">
      <c r="E38" s="35" t="s">
        <v>1</v>
      </c>
      <c r="F38" s="32">
        <f>STDEV(F34:F36)</f>
        <v>3.6391970465187502E-2</v>
      </c>
      <c r="M38" s="7"/>
      <c r="N38" s="7"/>
      <c r="O38" s="7"/>
      <c r="P38" s="7" t="s">
        <v>52</v>
      </c>
      <c r="Q38" s="7"/>
      <c r="R38" s="7"/>
      <c r="S38" s="7"/>
      <c r="T38" s="7"/>
      <c r="U38" s="7"/>
      <c r="V38" s="7"/>
      <c r="W38" s="7"/>
      <c r="X38" s="7"/>
      <c r="Y38" s="6"/>
      <c r="Z38" s="6"/>
      <c r="AE38" s="7"/>
      <c r="AF38" s="7"/>
      <c r="AG38" s="7"/>
      <c r="AH38" s="7" t="s">
        <v>52</v>
      </c>
      <c r="AI38" s="7"/>
      <c r="AJ38" s="7"/>
      <c r="AK38" s="7"/>
      <c r="AL38" s="7"/>
      <c r="AM38" s="7"/>
      <c r="AN38" s="7"/>
      <c r="AO38" s="7"/>
      <c r="AP38" s="7"/>
      <c r="AQ38" s="6"/>
      <c r="AR38" s="6"/>
      <c r="AW38" s="7"/>
      <c r="AX38" s="7"/>
      <c r="AY38" s="7"/>
      <c r="AZ38" s="7" t="s">
        <v>52</v>
      </c>
      <c r="BA38" s="7"/>
      <c r="BB38" s="7"/>
      <c r="BC38" s="7"/>
      <c r="BD38" s="7"/>
      <c r="BE38" s="7"/>
      <c r="BF38" s="7"/>
      <c r="BG38" s="7"/>
      <c r="BH38" s="7"/>
      <c r="BI38" s="6"/>
      <c r="BJ38" s="6"/>
    </row>
    <row r="39" spans="2:62" ht="15.75" x14ac:dyDescent="0.25">
      <c r="E39" s="31" t="s">
        <v>220</v>
      </c>
      <c r="F39">
        <f>_xlfn.T.TEST(F20:F22,F34:F36,2,1)</f>
        <v>2.139822404744255E-3</v>
      </c>
      <c r="M39" s="7"/>
      <c r="N39" s="7"/>
      <c r="O39" s="7"/>
      <c r="P39" s="7" t="s">
        <v>53</v>
      </c>
      <c r="Q39" s="7"/>
      <c r="R39" s="7"/>
      <c r="S39" s="7"/>
      <c r="T39" s="7"/>
      <c r="U39" s="7"/>
      <c r="V39" s="7"/>
      <c r="W39" s="7"/>
      <c r="X39" s="7"/>
      <c r="Y39" s="6"/>
      <c r="Z39" s="6"/>
      <c r="AE39" s="7"/>
      <c r="AF39" s="7"/>
      <c r="AG39" s="7"/>
      <c r="AH39" s="7" t="s">
        <v>53</v>
      </c>
      <c r="AI39" s="7"/>
      <c r="AJ39" s="7"/>
      <c r="AK39" s="7"/>
      <c r="AL39" s="7"/>
      <c r="AM39" s="7"/>
      <c r="AN39" s="7"/>
      <c r="AO39" s="7"/>
      <c r="AP39" s="7"/>
      <c r="AQ39" s="6"/>
      <c r="AR39" s="6"/>
      <c r="AW39" s="7"/>
      <c r="AX39" s="7"/>
      <c r="AY39" s="7"/>
      <c r="AZ39" s="7" t="s">
        <v>53</v>
      </c>
      <c r="BA39" s="7"/>
      <c r="BB39" s="7"/>
      <c r="BC39" s="7"/>
      <c r="BD39" s="7"/>
      <c r="BE39" s="7"/>
      <c r="BF39" s="7"/>
      <c r="BG39" s="7"/>
      <c r="BH39" s="7"/>
      <c r="BI39" s="6"/>
      <c r="BJ39" s="6"/>
    </row>
    <row r="40" spans="2:62" ht="15.75" x14ac:dyDescent="0.25">
      <c r="M40" s="8" t="s">
        <v>54</v>
      </c>
      <c r="N40" s="7"/>
      <c r="O40" s="7"/>
      <c r="P40" s="7" t="s">
        <v>55</v>
      </c>
      <c r="Q40" s="7"/>
      <c r="R40" s="7"/>
      <c r="S40" s="7"/>
      <c r="T40" s="7"/>
      <c r="U40" s="7"/>
      <c r="V40" s="7"/>
      <c r="W40" s="7"/>
      <c r="X40" s="7"/>
      <c r="Y40" s="6"/>
      <c r="Z40" s="6"/>
      <c r="AE40" s="8" t="s">
        <v>54</v>
      </c>
      <c r="AF40" s="7"/>
      <c r="AG40" s="7"/>
      <c r="AH40" s="7" t="s">
        <v>55</v>
      </c>
      <c r="AI40" s="7"/>
      <c r="AJ40" s="7"/>
      <c r="AK40" s="7"/>
      <c r="AL40" s="7"/>
      <c r="AM40" s="7"/>
      <c r="AN40" s="7"/>
      <c r="AO40" s="7"/>
      <c r="AP40" s="7"/>
      <c r="AQ40" s="6"/>
      <c r="AR40" s="6"/>
      <c r="AW40" s="8" t="s">
        <v>54</v>
      </c>
      <c r="AX40" s="7"/>
      <c r="AY40" s="7"/>
      <c r="AZ40" s="7" t="s">
        <v>55</v>
      </c>
      <c r="BA40" s="7"/>
      <c r="BB40" s="7"/>
      <c r="BC40" s="7"/>
      <c r="BD40" s="7"/>
      <c r="BE40" s="7"/>
      <c r="BF40" s="7"/>
      <c r="BG40" s="7"/>
      <c r="BH40" s="7"/>
      <c r="BI40" s="6"/>
      <c r="BJ40" s="6"/>
    </row>
    <row r="41" spans="2:62" ht="15.75" x14ac:dyDescent="0.25">
      <c r="M41" s="7" t="s">
        <v>56</v>
      </c>
      <c r="N41" s="7"/>
      <c r="O41" s="7"/>
      <c r="P41" s="7" t="s">
        <v>57</v>
      </c>
      <c r="Q41" s="7"/>
      <c r="R41" s="7"/>
      <c r="S41" s="7"/>
      <c r="T41" s="7"/>
      <c r="U41" s="15" t="s">
        <v>58</v>
      </c>
      <c r="V41" s="7"/>
      <c r="W41" s="7"/>
      <c r="X41" s="7"/>
      <c r="Y41" s="6"/>
      <c r="Z41" s="6"/>
      <c r="AE41" s="7" t="s">
        <v>56</v>
      </c>
      <c r="AF41" s="7"/>
      <c r="AG41" s="7"/>
      <c r="AH41" s="7" t="s">
        <v>57</v>
      </c>
      <c r="AI41" s="7"/>
      <c r="AJ41" s="7"/>
      <c r="AK41" s="7"/>
      <c r="AL41" s="7"/>
      <c r="AM41" s="15" t="s">
        <v>58</v>
      </c>
      <c r="AN41" s="7"/>
      <c r="AO41" s="7"/>
      <c r="AP41" s="7"/>
      <c r="AQ41" s="6"/>
      <c r="AR41" s="6"/>
      <c r="AW41" s="7" t="s">
        <v>56</v>
      </c>
      <c r="AX41" s="7"/>
      <c r="AY41" s="7"/>
      <c r="AZ41" s="7" t="s">
        <v>57</v>
      </c>
      <c r="BA41" s="7"/>
      <c r="BB41" s="7"/>
      <c r="BC41" s="7"/>
      <c r="BD41" s="7"/>
      <c r="BE41" s="15" t="s">
        <v>58</v>
      </c>
      <c r="BF41" s="7"/>
      <c r="BG41" s="7"/>
      <c r="BH41" s="7"/>
      <c r="BI41" s="6"/>
      <c r="BJ41" s="6"/>
    </row>
    <row r="42" spans="2:62" ht="15.75" x14ac:dyDescent="0.25">
      <c r="M42" s="7"/>
      <c r="N42" s="9" t="s">
        <v>59</v>
      </c>
      <c r="O42" s="9" t="s">
        <v>60</v>
      </c>
      <c r="P42" s="9" t="s">
        <v>61</v>
      </c>
      <c r="Q42" s="7"/>
      <c r="R42" s="7"/>
      <c r="S42" s="7"/>
      <c r="T42" s="7"/>
      <c r="U42" s="9" t="s">
        <v>62</v>
      </c>
      <c r="V42" s="7"/>
      <c r="W42" s="7"/>
      <c r="X42" s="7"/>
      <c r="Y42" s="6"/>
      <c r="Z42" s="6"/>
      <c r="AE42" s="7"/>
      <c r="AF42" s="9" t="s">
        <v>59</v>
      </c>
      <c r="AG42" s="9" t="s">
        <v>60</v>
      </c>
      <c r="AH42" s="9" t="s">
        <v>61</v>
      </c>
      <c r="AI42" s="7"/>
      <c r="AJ42" s="7"/>
      <c r="AK42" s="7"/>
      <c r="AL42" s="7"/>
      <c r="AM42" s="9" t="s">
        <v>62</v>
      </c>
      <c r="AN42" s="7"/>
      <c r="AO42" s="7"/>
      <c r="AP42" s="7"/>
      <c r="AQ42" s="6"/>
      <c r="AR42" s="6"/>
      <c r="AW42" s="7"/>
      <c r="AX42" s="9" t="s">
        <v>59</v>
      </c>
      <c r="AY42" s="9" t="s">
        <v>60</v>
      </c>
      <c r="AZ42" s="9" t="s">
        <v>61</v>
      </c>
      <c r="BA42" s="7"/>
      <c r="BB42" s="7"/>
      <c r="BC42" s="7"/>
      <c r="BD42" s="7"/>
      <c r="BE42" s="9" t="s">
        <v>62</v>
      </c>
      <c r="BF42" s="7"/>
      <c r="BG42" s="7"/>
      <c r="BH42" s="7"/>
      <c r="BI42" s="6"/>
      <c r="BJ42" s="6"/>
    </row>
    <row r="43" spans="2:62" ht="15.75" x14ac:dyDescent="0.25">
      <c r="M43" s="11" t="s">
        <v>34</v>
      </c>
      <c r="N43" s="11" t="s">
        <v>63</v>
      </c>
      <c r="O43" s="11" t="s">
        <v>64</v>
      </c>
      <c r="P43" s="11" t="s">
        <v>65</v>
      </c>
      <c r="Q43" s="11" t="s">
        <v>48</v>
      </c>
      <c r="R43" s="11" t="s">
        <v>66</v>
      </c>
      <c r="S43" s="11" t="s">
        <v>67</v>
      </c>
      <c r="T43" s="11" t="s">
        <v>68</v>
      </c>
      <c r="U43" s="11" t="s">
        <v>69</v>
      </c>
      <c r="V43" s="7"/>
      <c r="W43" s="7"/>
      <c r="X43" s="7"/>
      <c r="Y43" s="6"/>
      <c r="Z43" s="6"/>
      <c r="AE43" s="11" t="s">
        <v>34</v>
      </c>
      <c r="AF43" s="11" t="s">
        <v>63</v>
      </c>
      <c r="AG43" s="11" t="s">
        <v>64</v>
      </c>
      <c r="AH43" s="11" t="s">
        <v>65</v>
      </c>
      <c r="AI43" s="11" t="s">
        <v>48</v>
      </c>
      <c r="AJ43" s="11" t="s">
        <v>66</v>
      </c>
      <c r="AK43" s="11" t="s">
        <v>67</v>
      </c>
      <c r="AL43" s="11" t="s">
        <v>68</v>
      </c>
      <c r="AM43" s="11" t="s">
        <v>69</v>
      </c>
      <c r="AN43" s="7"/>
      <c r="AO43" s="7"/>
      <c r="AP43" s="7"/>
      <c r="AQ43" s="6"/>
      <c r="AR43" s="6"/>
      <c r="AW43" s="11" t="s">
        <v>34</v>
      </c>
      <c r="AX43" s="11" t="s">
        <v>63</v>
      </c>
      <c r="AY43" s="11" t="s">
        <v>64</v>
      </c>
      <c r="AZ43" s="11" t="s">
        <v>65</v>
      </c>
      <c r="BA43" s="11" t="s">
        <v>48</v>
      </c>
      <c r="BB43" s="11" t="s">
        <v>66</v>
      </c>
      <c r="BC43" s="11" t="s">
        <v>67</v>
      </c>
      <c r="BD43" s="11" t="s">
        <v>68</v>
      </c>
      <c r="BE43" s="11" t="s">
        <v>69</v>
      </c>
      <c r="BF43" s="7"/>
      <c r="BG43" s="7"/>
      <c r="BH43" s="7"/>
      <c r="BI43" s="6"/>
      <c r="BJ43" s="6"/>
    </row>
    <row r="44" spans="2:62" ht="15.75" x14ac:dyDescent="0.25">
      <c r="M44" s="7" t="s">
        <v>70</v>
      </c>
      <c r="N44" s="7">
        <v>5.0000000000000001E-4</v>
      </c>
      <c r="O44" s="7">
        <f>J9-K9</f>
        <v>7.2999999999999989</v>
      </c>
      <c r="P44" s="7">
        <f>N44*O44*1000</f>
        <v>3.6499999999999995</v>
      </c>
      <c r="Q44" s="12">
        <f>N36</f>
        <v>1.54</v>
      </c>
      <c r="R44" s="14">
        <f>Q36/24</f>
        <v>1.7055223501334547</v>
      </c>
      <c r="S44" s="7">
        <v>3</v>
      </c>
      <c r="T44" s="7">
        <f>((Q44*R44)/0.693147)*(1-2^(-S44/R44))</f>
        <v>2.6696959662161106</v>
      </c>
      <c r="U44" s="17">
        <f>P44/T44</f>
        <v>1.3671968816633908</v>
      </c>
      <c r="V44" s="17" t="s">
        <v>71</v>
      </c>
      <c r="W44" s="7"/>
      <c r="X44" s="7"/>
      <c r="Y44" s="6"/>
      <c r="Z44" s="6"/>
      <c r="AE44" s="7" t="s">
        <v>70</v>
      </c>
      <c r="AF44" s="7">
        <v>5.0000000000000001E-4</v>
      </c>
      <c r="AG44" s="7">
        <f>AB9-AC9</f>
        <v>7.5000000000000009</v>
      </c>
      <c r="AH44" s="7">
        <f>AF44*AG44*1000</f>
        <v>3.7500000000000009</v>
      </c>
      <c r="AI44" s="12">
        <f>AF36</f>
        <v>2.68</v>
      </c>
      <c r="AJ44" s="14">
        <f>AI36/24</f>
        <v>1.8108306640494629</v>
      </c>
      <c r="AK44" s="7">
        <v>3</v>
      </c>
      <c r="AL44" s="7">
        <f>((AI44*AJ44)/0.693147)*(1-2^(-AK44/AJ44))</f>
        <v>4.7808330919855644</v>
      </c>
      <c r="AM44" s="17">
        <f>AH44/AL44</f>
        <v>0.78438212082458614</v>
      </c>
      <c r="AN44" s="17" t="s">
        <v>71</v>
      </c>
      <c r="AO44" s="7"/>
      <c r="AP44" s="7"/>
      <c r="AQ44" s="6"/>
      <c r="AR44" s="6"/>
      <c r="AW44" s="7" t="s">
        <v>70</v>
      </c>
      <c r="AX44" s="7">
        <v>5.0000000000000001E-4</v>
      </c>
      <c r="AY44" s="7">
        <f>AT9-AU9</f>
        <v>5.4</v>
      </c>
      <c r="AZ44" s="7">
        <f>AX44*AY44*1000</f>
        <v>2.7</v>
      </c>
      <c r="BA44" s="12">
        <f>AX36</f>
        <v>2.27</v>
      </c>
      <c r="BB44" s="14">
        <f>BA36/24</f>
        <v>1.7675490678476589</v>
      </c>
      <c r="BC44" s="7">
        <v>3</v>
      </c>
      <c r="BD44" s="7">
        <f>((BA44*BB44)/0.693147)*(1-2^(-BC44/BB44))</f>
        <v>4.0035548541951771</v>
      </c>
      <c r="BE44" s="17">
        <f>AZ44/BD44</f>
        <v>0.67440065100413704</v>
      </c>
      <c r="BF44" s="17" t="s">
        <v>71</v>
      </c>
      <c r="BG44" s="7"/>
      <c r="BH44" s="7"/>
      <c r="BI44" s="6"/>
      <c r="BJ44" s="6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1DEE-F3E5-4287-B4B8-C721F7539D71}">
  <dimension ref="A1:BG141"/>
  <sheetViews>
    <sheetView zoomScaleNormal="100" workbookViewId="0"/>
  </sheetViews>
  <sheetFormatPr defaultRowHeight="15" x14ac:dyDescent="0.25"/>
  <cols>
    <col min="1" max="1" width="11.7109375" customWidth="1"/>
    <col min="3" max="3" width="13.140625" customWidth="1"/>
    <col min="4" max="4" width="12" customWidth="1"/>
    <col min="9" max="9" width="13.85546875" customWidth="1"/>
    <col min="10" max="10" width="13" customWidth="1"/>
    <col min="12" max="12" width="11.7109375" customWidth="1"/>
    <col min="14" max="14" width="13.42578125" customWidth="1"/>
    <col min="15" max="15" width="13.5703125" customWidth="1"/>
    <col min="16" max="16" width="12.28515625" customWidth="1"/>
    <col min="17" max="17" width="13" customWidth="1"/>
    <col min="19" max="19" width="12.85546875" customWidth="1"/>
    <col min="21" max="21" width="13.28515625" customWidth="1"/>
    <col min="22" max="22" width="12.85546875" customWidth="1"/>
    <col min="23" max="23" width="13.85546875" customWidth="1"/>
    <col min="27" max="27" width="13.42578125" customWidth="1"/>
    <col min="28" max="28" width="12.42578125" customWidth="1"/>
    <col min="29" max="29" width="14.140625" customWidth="1"/>
    <col min="33" max="33" width="13.140625" customWidth="1"/>
    <col min="34" max="34" width="13.5703125" customWidth="1"/>
    <col min="35" max="35" width="14.42578125" customWidth="1"/>
    <col min="39" max="39" width="13.5703125" customWidth="1"/>
    <col min="40" max="40" width="13.7109375" customWidth="1"/>
    <col min="41" max="41" width="12.28515625" customWidth="1"/>
    <col min="42" max="42" width="9.28515625" customWidth="1"/>
    <col min="45" max="45" width="13.5703125" customWidth="1"/>
    <col min="46" max="46" width="12.5703125" customWidth="1"/>
    <col min="47" max="47" width="14.28515625" customWidth="1"/>
    <col min="51" max="51" width="13.85546875" customWidth="1"/>
    <col min="52" max="52" width="13" customWidth="1"/>
    <col min="53" max="53" width="14.140625" customWidth="1"/>
    <col min="57" max="57" width="13.28515625" customWidth="1"/>
    <col min="58" max="58" width="12.85546875" customWidth="1"/>
    <col min="59" max="59" width="13.42578125" customWidth="1"/>
  </cols>
  <sheetData>
    <row r="1" spans="1:20" x14ac:dyDescent="0.25">
      <c r="A1" s="18" t="s">
        <v>255</v>
      </c>
      <c r="B1" s="1" t="s">
        <v>261</v>
      </c>
      <c r="C1" s="1" t="s">
        <v>260</v>
      </c>
      <c r="D1" s="1" t="s">
        <v>259</v>
      </c>
      <c r="E1" s="1"/>
      <c r="G1" s="1" t="s">
        <v>261</v>
      </c>
      <c r="H1" s="1" t="s">
        <v>245</v>
      </c>
      <c r="I1" t="s">
        <v>254</v>
      </c>
      <c r="J1" t="s">
        <v>253</v>
      </c>
      <c r="L1" s="1" t="s">
        <v>257</v>
      </c>
      <c r="M1" s="1" t="s">
        <v>245</v>
      </c>
      <c r="N1" t="s">
        <v>254</v>
      </c>
      <c r="O1" t="s">
        <v>253</v>
      </c>
      <c r="Q1" s="1" t="s">
        <v>256</v>
      </c>
      <c r="R1" s="1" t="s">
        <v>245</v>
      </c>
      <c r="S1" t="s">
        <v>254</v>
      </c>
      <c r="T1" t="s">
        <v>253</v>
      </c>
    </row>
    <row r="2" spans="1:20" x14ac:dyDescent="0.25">
      <c r="A2" s="1" t="s">
        <v>37</v>
      </c>
      <c r="B2">
        <f>J6</f>
        <v>64.22018348623854</v>
      </c>
      <c r="C2">
        <f>O6</f>
        <v>21.917808219178081</v>
      </c>
      <c r="D2">
        <f>T5</f>
        <v>9</v>
      </c>
      <c r="G2" s="1" t="s">
        <v>253</v>
      </c>
      <c r="H2" t="s">
        <v>236</v>
      </c>
      <c r="I2">
        <v>42</v>
      </c>
      <c r="J2">
        <v>27</v>
      </c>
      <c r="L2" s="1" t="s">
        <v>253</v>
      </c>
      <c r="M2" t="s">
        <v>236</v>
      </c>
      <c r="N2">
        <v>22</v>
      </c>
      <c r="O2">
        <v>9</v>
      </c>
      <c r="Q2" s="1" t="s">
        <v>253</v>
      </c>
      <c r="R2" t="s">
        <v>236</v>
      </c>
      <c r="S2">
        <v>26</v>
      </c>
      <c r="T2">
        <v>4</v>
      </c>
    </row>
    <row r="3" spans="1:20" x14ac:dyDescent="0.25">
      <c r="A3" s="1" t="s">
        <v>38</v>
      </c>
      <c r="B3">
        <f>J13</f>
        <v>63.865546218487388</v>
      </c>
      <c r="C3">
        <f>O13</f>
        <v>17.045454545454543</v>
      </c>
      <c r="D3">
        <f>T12</f>
        <v>11</v>
      </c>
      <c r="H3" t="s">
        <v>234</v>
      </c>
      <c r="I3">
        <v>34</v>
      </c>
      <c r="J3">
        <v>19</v>
      </c>
      <c r="M3" t="s">
        <v>234</v>
      </c>
      <c r="N3">
        <v>24</v>
      </c>
      <c r="O3">
        <v>5</v>
      </c>
      <c r="R3" t="s">
        <v>234</v>
      </c>
      <c r="S3">
        <v>27</v>
      </c>
      <c r="T3">
        <v>3</v>
      </c>
    </row>
    <row r="4" spans="1:20" x14ac:dyDescent="0.25">
      <c r="A4" s="1" t="s">
        <v>39</v>
      </c>
      <c r="B4">
        <f>J20</f>
        <v>57.599999999999994</v>
      </c>
      <c r="C4">
        <f>O20</f>
        <v>29.11392405063291</v>
      </c>
      <c r="D4">
        <f>T20</f>
        <v>13.750000000000002</v>
      </c>
      <c r="H4" t="s">
        <v>233</v>
      </c>
      <c r="I4">
        <v>33</v>
      </c>
      <c r="J4">
        <v>24</v>
      </c>
      <c r="M4" t="s">
        <v>233</v>
      </c>
      <c r="N4">
        <v>27</v>
      </c>
      <c r="O4">
        <v>2</v>
      </c>
      <c r="R4" t="s">
        <v>233</v>
      </c>
      <c r="S4">
        <v>23</v>
      </c>
      <c r="T4">
        <v>2</v>
      </c>
    </row>
    <row r="5" spans="1:20" x14ac:dyDescent="0.25">
      <c r="A5" s="1" t="s">
        <v>235</v>
      </c>
      <c r="B5">
        <f>AVERAGE(B2:B4)</f>
        <v>61.895243234908641</v>
      </c>
      <c r="C5">
        <f>AVERAGE(C2:C4)</f>
        <v>22.69239560508851</v>
      </c>
      <c r="D5">
        <f>AVERAGE(D2:D4)</f>
        <v>11.25</v>
      </c>
      <c r="H5" t="s">
        <v>252</v>
      </c>
      <c r="I5">
        <f>SUM(I2:I4)</f>
        <v>109</v>
      </c>
      <c r="J5">
        <f>SUM(J2:J4)</f>
        <v>70</v>
      </c>
      <c r="M5" t="s">
        <v>252</v>
      </c>
      <c r="N5">
        <f>SUM(N2:N4)</f>
        <v>73</v>
      </c>
      <c r="O5">
        <f>SUM(O2:O4)</f>
        <v>16</v>
      </c>
      <c r="R5" t="s">
        <v>252</v>
      </c>
      <c r="S5">
        <f>SUM(S2:S4)</f>
        <v>76</v>
      </c>
      <c r="T5">
        <f>SUM(T2:T4)</f>
        <v>9</v>
      </c>
    </row>
    <row r="6" spans="1:20" x14ac:dyDescent="0.25">
      <c r="A6" s="1" t="s">
        <v>1</v>
      </c>
      <c r="B6">
        <f>STDEV(B2:B4)</f>
        <v>3.7240136591036923</v>
      </c>
      <c r="C6">
        <f>STDEV(C2:C4)</f>
        <v>6.071406613229243</v>
      </c>
      <c r="D6">
        <f>STDEV(D2:D4)</f>
        <v>2.3848480035423703</v>
      </c>
      <c r="H6" s="1" t="s">
        <v>251</v>
      </c>
      <c r="I6" t="s">
        <v>250</v>
      </c>
      <c r="J6">
        <f>(J5/I5)*100</f>
        <v>64.22018348623854</v>
      </c>
      <c r="M6" s="1" t="s">
        <v>251</v>
      </c>
      <c r="N6" t="s">
        <v>250</v>
      </c>
      <c r="O6">
        <f>(O5/N5)*100</f>
        <v>21.917808219178081</v>
      </c>
      <c r="R6" s="1" t="s">
        <v>251</v>
      </c>
      <c r="S6" t="s">
        <v>250</v>
      </c>
      <c r="T6">
        <f>(T5/S5)*100</f>
        <v>11.842105263157894</v>
      </c>
    </row>
    <row r="7" spans="1:20" x14ac:dyDescent="0.25">
      <c r="A7" s="1" t="s">
        <v>15</v>
      </c>
      <c r="B7">
        <f>B6/SQRT(3)</f>
        <v>2.1500602885493603</v>
      </c>
      <c r="C7">
        <f>C6/SQRT(3)</f>
        <v>3.5053282425075776</v>
      </c>
      <c r="D7">
        <f>D6/SQRT(3)</f>
        <v>1.3768926368215291</v>
      </c>
    </row>
    <row r="8" spans="1:20" x14ac:dyDescent="0.25">
      <c r="A8" s="1" t="s">
        <v>220</v>
      </c>
      <c r="B8" s="30"/>
      <c r="C8">
        <f>_xlfn.T.TEST(B2:B4,C2:C4,2,1)</f>
        <v>1.9220395853230328E-2</v>
      </c>
      <c r="D8">
        <f>_xlfn.T.TEST(B2:B4,D2:D4,2,1)</f>
        <v>4.6481451808072557E-3</v>
      </c>
      <c r="H8" s="1" t="s">
        <v>243</v>
      </c>
      <c r="I8" t="s">
        <v>254</v>
      </c>
      <c r="J8" t="s">
        <v>253</v>
      </c>
      <c r="M8" s="1" t="s">
        <v>243</v>
      </c>
      <c r="N8" t="s">
        <v>254</v>
      </c>
      <c r="O8" t="s">
        <v>253</v>
      </c>
      <c r="R8" s="1" t="s">
        <v>243</v>
      </c>
      <c r="S8" t="s">
        <v>254</v>
      </c>
      <c r="T8" t="s">
        <v>253</v>
      </c>
    </row>
    <row r="9" spans="1:20" x14ac:dyDescent="0.25">
      <c r="H9" t="s">
        <v>236</v>
      </c>
      <c r="I9">
        <v>24</v>
      </c>
      <c r="J9">
        <v>15</v>
      </c>
      <c r="M9" t="s">
        <v>236</v>
      </c>
      <c r="N9">
        <v>20</v>
      </c>
      <c r="O9">
        <v>3</v>
      </c>
      <c r="R9" t="s">
        <v>236</v>
      </c>
      <c r="S9">
        <v>39</v>
      </c>
      <c r="T9">
        <v>4</v>
      </c>
    </row>
    <row r="10" spans="1:20" x14ac:dyDescent="0.25">
      <c r="H10" t="s">
        <v>234</v>
      </c>
      <c r="I10">
        <v>47</v>
      </c>
      <c r="J10">
        <v>29</v>
      </c>
      <c r="M10" t="s">
        <v>234</v>
      </c>
      <c r="N10">
        <v>31</v>
      </c>
      <c r="O10">
        <v>3</v>
      </c>
      <c r="R10" t="s">
        <v>234</v>
      </c>
      <c r="S10">
        <v>31</v>
      </c>
      <c r="T10">
        <v>2</v>
      </c>
    </row>
    <row r="11" spans="1:20" x14ac:dyDescent="0.25">
      <c r="H11" t="s">
        <v>233</v>
      </c>
      <c r="I11">
        <v>48</v>
      </c>
      <c r="J11">
        <v>32</v>
      </c>
      <c r="M11" t="s">
        <v>233</v>
      </c>
      <c r="N11">
        <v>37</v>
      </c>
      <c r="O11">
        <v>9</v>
      </c>
      <c r="R11" t="s">
        <v>233</v>
      </c>
      <c r="S11">
        <v>36</v>
      </c>
      <c r="T11">
        <v>5</v>
      </c>
    </row>
    <row r="12" spans="1:20" x14ac:dyDescent="0.25">
      <c r="H12" t="s">
        <v>252</v>
      </c>
      <c r="I12">
        <f>SUM(I9:I11)</f>
        <v>119</v>
      </c>
      <c r="J12">
        <f>SUM(J9:J11)</f>
        <v>76</v>
      </c>
      <c r="M12" t="s">
        <v>252</v>
      </c>
      <c r="N12">
        <f>SUM(N9:N11)</f>
        <v>88</v>
      </c>
      <c r="O12">
        <f>SUM(O9:O11)</f>
        <v>15</v>
      </c>
      <c r="R12" t="s">
        <v>252</v>
      </c>
      <c r="S12">
        <f>SUM(S9:S11)</f>
        <v>106</v>
      </c>
      <c r="T12">
        <f>SUM(T9:T11)</f>
        <v>11</v>
      </c>
    </row>
    <row r="13" spans="1:20" x14ac:dyDescent="0.25">
      <c r="H13" s="1" t="s">
        <v>251</v>
      </c>
      <c r="I13" t="s">
        <v>250</v>
      </c>
      <c r="J13">
        <f>(J12/I12)*100</f>
        <v>63.865546218487388</v>
      </c>
      <c r="M13" s="1" t="s">
        <v>251</v>
      </c>
      <c r="N13" t="s">
        <v>250</v>
      </c>
      <c r="O13">
        <f>(O12/N12)*100</f>
        <v>17.045454545454543</v>
      </c>
      <c r="R13" s="1" t="s">
        <v>251</v>
      </c>
      <c r="S13" t="s">
        <v>250</v>
      </c>
      <c r="T13">
        <f>(T12/S12)*100</f>
        <v>10.377358490566039</v>
      </c>
    </row>
    <row r="15" spans="1:20" x14ac:dyDescent="0.25">
      <c r="H15" s="1" t="s">
        <v>241</v>
      </c>
      <c r="I15" t="s">
        <v>254</v>
      </c>
      <c r="J15" t="s">
        <v>253</v>
      </c>
      <c r="M15" s="1" t="s">
        <v>241</v>
      </c>
      <c r="N15" t="s">
        <v>254</v>
      </c>
      <c r="O15" t="s">
        <v>253</v>
      </c>
      <c r="R15" s="1" t="s">
        <v>241</v>
      </c>
      <c r="S15" t="s">
        <v>254</v>
      </c>
      <c r="T15" t="s">
        <v>253</v>
      </c>
    </row>
    <row r="16" spans="1:20" x14ac:dyDescent="0.25">
      <c r="H16" t="s">
        <v>236</v>
      </c>
      <c r="I16">
        <v>35</v>
      </c>
      <c r="J16">
        <v>20</v>
      </c>
      <c r="M16" t="s">
        <v>236</v>
      </c>
      <c r="N16">
        <v>31</v>
      </c>
      <c r="O16">
        <v>8</v>
      </c>
      <c r="R16" t="s">
        <v>236</v>
      </c>
      <c r="S16">
        <v>24</v>
      </c>
      <c r="T16">
        <v>4</v>
      </c>
    </row>
    <row r="17" spans="1:59" x14ac:dyDescent="0.25">
      <c r="H17" t="s">
        <v>234</v>
      </c>
      <c r="I17">
        <v>38</v>
      </c>
      <c r="J17">
        <v>22</v>
      </c>
      <c r="M17" t="s">
        <v>234</v>
      </c>
      <c r="N17">
        <v>27</v>
      </c>
      <c r="O17">
        <v>11</v>
      </c>
      <c r="R17" t="s">
        <v>234</v>
      </c>
      <c r="S17">
        <v>29</v>
      </c>
      <c r="T17">
        <v>2</v>
      </c>
    </row>
    <row r="18" spans="1:59" x14ac:dyDescent="0.25">
      <c r="H18" t="s">
        <v>233</v>
      </c>
      <c r="I18">
        <v>52</v>
      </c>
      <c r="J18">
        <v>30</v>
      </c>
      <c r="M18" t="s">
        <v>233</v>
      </c>
      <c r="N18">
        <v>21</v>
      </c>
      <c r="O18">
        <v>4</v>
      </c>
      <c r="R18" t="s">
        <v>233</v>
      </c>
      <c r="S18">
        <v>27</v>
      </c>
      <c r="T18">
        <v>5</v>
      </c>
    </row>
    <row r="19" spans="1:59" x14ac:dyDescent="0.25">
      <c r="H19" t="s">
        <v>252</v>
      </c>
      <c r="I19">
        <f>SUM(I16:I18)</f>
        <v>125</v>
      </c>
      <c r="J19">
        <f>SUM(J16:J18)</f>
        <v>72</v>
      </c>
      <c r="M19" t="s">
        <v>252</v>
      </c>
      <c r="N19">
        <f>SUM(N16:N18)</f>
        <v>79</v>
      </c>
      <c r="O19">
        <f>SUM(O16:O18)</f>
        <v>23</v>
      </c>
      <c r="R19" t="s">
        <v>252</v>
      </c>
      <c r="S19">
        <f>SUM(S16:S18)</f>
        <v>80</v>
      </c>
      <c r="T19">
        <f>SUM(T16:T18)</f>
        <v>11</v>
      </c>
    </row>
    <row r="20" spans="1:59" x14ac:dyDescent="0.25">
      <c r="H20" s="1" t="s">
        <v>251</v>
      </c>
      <c r="I20" t="s">
        <v>250</v>
      </c>
      <c r="J20">
        <f>(J19/I19)*100</f>
        <v>57.599999999999994</v>
      </c>
      <c r="M20" s="1" t="s">
        <v>251</v>
      </c>
      <c r="N20" t="s">
        <v>250</v>
      </c>
      <c r="O20">
        <f>(O19/N19)*100</f>
        <v>29.11392405063291</v>
      </c>
      <c r="R20" s="1" t="s">
        <v>251</v>
      </c>
      <c r="S20" t="s">
        <v>250</v>
      </c>
      <c r="T20">
        <f>(T19/S19)*100</f>
        <v>13.750000000000002</v>
      </c>
    </row>
    <row r="27" spans="1:59" ht="15.75" x14ac:dyDescent="0.25">
      <c r="A27" s="18" t="s">
        <v>249</v>
      </c>
      <c r="B27" s="1" t="s">
        <v>261</v>
      </c>
      <c r="C27" s="1" t="s">
        <v>260</v>
      </c>
      <c r="D27" s="1" t="s">
        <v>259</v>
      </c>
      <c r="G27" s="26" t="s">
        <v>258</v>
      </c>
      <c r="M27" s="26" t="s">
        <v>258</v>
      </c>
      <c r="S27" s="26" t="s">
        <v>258</v>
      </c>
      <c r="Y27" s="26" t="s">
        <v>257</v>
      </c>
      <c r="AE27" s="26" t="s">
        <v>257</v>
      </c>
      <c r="AK27" s="26" t="s">
        <v>257</v>
      </c>
      <c r="AQ27" s="26" t="s">
        <v>256</v>
      </c>
      <c r="AW27" s="26" t="s">
        <v>256</v>
      </c>
      <c r="BC27" s="26" t="s">
        <v>256</v>
      </c>
    </row>
    <row r="28" spans="1:59" ht="15.75" x14ac:dyDescent="0.25">
      <c r="A28" s="1" t="s">
        <v>37</v>
      </c>
      <c r="B28">
        <f>K86</f>
        <v>349.66666666666669</v>
      </c>
      <c r="C28">
        <f>AC141</f>
        <v>2622.5357142857142</v>
      </c>
      <c r="D28">
        <f>AU108</f>
        <v>4211.4810126582279</v>
      </c>
      <c r="G28" s="26" t="s">
        <v>245</v>
      </c>
      <c r="H28" s="26" t="s">
        <v>240</v>
      </c>
      <c r="I28" s="26" t="s">
        <v>238</v>
      </c>
      <c r="J28" s="26" t="s">
        <v>239</v>
      </c>
      <c r="K28" s="26" t="s">
        <v>244</v>
      </c>
      <c r="L28" s="26"/>
      <c r="M28" s="26" t="s">
        <v>243</v>
      </c>
      <c r="N28" s="26" t="s">
        <v>240</v>
      </c>
      <c r="O28" s="26" t="s">
        <v>238</v>
      </c>
      <c r="P28" s="26" t="s">
        <v>239</v>
      </c>
      <c r="Q28" s="26" t="s">
        <v>237</v>
      </c>
      <c r="R28" s="26"/>
      <c r="S28" s="26" t="s">
        <v>241</v>
      </c>
      <c r="T28" s="26" t="s">
        <v>240</v>
      </c>
      <c r="U28" s="26" t="s">
        <v>238</v>
      </c>
      <c r="V28" s="26" t="s">
        <v>239</v>
      </c>
      <c r="W28" s="26" t="s">
        <v>237</v>
      </c>
      <c r="Y28" s="26" t="s">
        <v>245</v>
      </c>
      <c r="Z28" s="26" t="s">
        <v>240</v>
      </c>
      <c r="AA28" s="26" t="s">
        <v>238</v>
      </c>
      <c r="AB28" s="26" t="s">
        <v>239</v>
      </c>
      <c r="AC28" s="26" t="s">
        <v>244</v>
      </c>
      <c r="AD28" s="26"/>
      <c r="AE28" s="26" t="s">
        <v>243</v>
      </c>
      <c r="AF28" s="26" t="s">
        <v>240</v>
      </c>
      <c r="AG28" s="26" t="s">
        <v>238</v>
      </c>
      <c r="AH28" s="26" t="s">
        <v>239</v>
      </c>
      <c r="AI28" s="26" t="s">
        <v>237</v>
      </c>
      <c r="AJ28" s="26"/>
      <c r="AK28" s="26" t="s">
        <v>241</v>
      </c>
      <c r="AL28" s="26" t="s">
        <v>240</v>
      </c>
      <c r="AM28" s="26" t="s">
        <v>238</v>
      </c>
      <c r="AN28" s="26" t="s">
        <v>239</v>
      </c>
      <c r="AO28" s="26" t="s">
        <v>237</v>
      </c>
      <c r="AQ28" s="26" t="s">
        <v>245</v>
      </c>
      <c r="AR28" s="26" t="s">
        <v>240</v>
      </c>
      <c r="AS28" s="26" t="s">
        <v>238</v>
      </c>
      <c r="AT28" s="26" t="s">
        <v>239</v>
      </c>
      <c r="AU28" s="26" t="s">
        <v>244</v>
      </c>
      <c r="AV28" s="26"/>
      <c r="AW28" s="26" t="s">
        <v>243</v>
      </c>
      <c r="AX28" s="26" t="s">
        <v>240</v>
      </c>
      <c r="AY28" s="26" t="s">
        <v>238</v>
      </c>
      <c r="AZ28" s="26" t="s">
        <v>239</v>
      </c>
      <c r="BA28" s="26" t="s">
        <v>237</v>
      </c>
      <c r="BB28" s="26"/>
      <c r="BC28" s="26" t="s">
        <v>241</v>
      </c>
      <c r="BD28" s="26" t="s">
        <v>240</v>
      </c>
      <c r="BE28" s="26" t="s">
        <v>238</v>
      </c>
      <c r="BF28" s="26" t="s">
        <v>239</v>
      </c>
      <c r="BG28" s="26" t="s">
        <v>237</v>
      </c>
    </row>
    <row r="29" spans="1:59" x14ac:dyDescent="0.25">
      <c r="A29" s="1" t="s">
        <v>38</v>
      </c>
      <c r="B29">
        <f>Q107</f>
        <v>379.02564102564105</v>
      </c>
      <c r="C29">
        <f>AI101</f>
        <v>1898.7361111111111</v>
      </c>
      <c r="D29">
        <f>BA132</f>
        <v>3960.6699029126212</v>
      </c>
      <c r="G29" t="s">
        <v>236</v>
      </c>
      <c r="H29">
        <v>1</v>
      </c>
      <c r="I29">
        <v>410</v>
      </c>
      <c r="J29">
        <v>206</v>
      </c>
      <c r="K29">
        <f t="shared" ref="K29:K60" si="0">I29-J29</f>
        <v>204</v>
      </c>
      <c r="M29" t="s">
        <v>236</v>
      </c>
      <c r="N29">
        <v>1</v>
      </c>
      <c r="O29">
        <v>665</v>
      </c>
      <c r="P29">
        <v>308</v>
      </c>
      <c r="Q29">
        <f t="shared" ref="Q29:Q60" si="1">O29-P29</f>
        <v>357</v>
      </c>
      <c r="S29" t="s">
        <v>236</v>
      </c>
      <c r="T29">
        <v>1</v>
      </c>
      <c r="U29">
        <v>1016</v>
      </c>
      <c r="V29">
        <v>442</v>
      </c>
      <c r="W29">
        <f t="shared" ref="W29:W60" si="2">U29-V29</f>
        <v>574</v>
      </c>
      <c r="Y29" t="s">
        <v>236</v>
      </c>
      <c r="Z29">
        <v>1</v>
      </c>
      <c r="AA29">
        <v>5935</v>
      </c>
      <c r="AB29">
        <v>320</v>
      </c>
      <c r="AC29">
        <f t="shared" ref="AC29:AC60" si="3">AA29-AB29</f>
        <v>5615</v>
      </c>
      <c r="AE29" t="s">
        <v>236</v>
      </c>
      <c r="AF29">
        <v>1</v>
      </c>
      <c r="AG29">
        <v>1315</v>
      </c>
      <c r="AH29">
        <v>382</v>
      </c>
      <c r="AI29">
        <f t="shared" ref="AI29:AI60" si="4">AG29-AH29</f>
        <v>933</v>
      </c>
      <c r="AK29" t="s">
        <v>236</v>
      </c>
      <c r="AL29">
        <v>1</v>
      </c>
      <c r="AM29">
        <v>5125</v>
      </c>
      <c r="AN29">
        <v>388</v>
      </c>
      <c r="AO29">
        <f t="shared" ref="AO29:AO60" si="5">AM29-AN29</f>
        <v>4737</v>
      </c>
      <c r="AQ29" t="s">
        <v>236</v>
      </c>
      <c r="AR29">
        <v>1</v>
      </c>
      <c r="AS29">
        <v>4678</v>
      </c>
      <c r="AT29">
        <v>347</v>
      </c>
      <c r="AU29">
        <f t="shared" ref="AU29:AU60" si="6">AS29-AT29</f>
        <v>4331</v>
      </c>
      <c r="AW29" t="s">
        <v>236</v>
      </c>
      <c r="AX29">
        <v>1</v>
      </c>
      <c r="AY29">
        <v>3830</v>
      </c>
      <c r="AZ29">
        <v>434</v>
      </c>
      <c r="BA29">
        <f t="shared" ref="BA29:BA60" si="7">AY29-AZ29</f>
        <v>3396</v>
      </c>
      <c r="BC29" t="s">
        <v>236</v>
      </c>
      <c r="BD29">
        <v>1</v>
      </c>
      <c r="BE29">
        <v>4699</v>
      </c>
      <c r="BF29">
        <v>335</v>
      </c>
      <c r="BG29">
        <f t="shared" ref="BG29:BG60" si="8">BE29-BF29</f>
        <v>4364</v>
      </c>
    </row>
    <row r="30" spans="1:59" x14ac:dyDescent="0.25">
      <c r="A30" s="1" t="s">
        <v>39</v>
      </c>
      <c r="B30">
        <f>W107</f>
        <v>498.08974358974359</v>
      </c>
      <c r="C30">
        <f>AO115</f>
        <v>3010.6046511627906</v>
      </c>
      <c r="D30">
        <f>BG112</f>
        <v>3247.6746987951806</v>
      </c>
      <c r="H30">
        <v>2</v>
      </c>
      <c r="I30">
        <v>410</v>
      </c>
      <c r="J30">
        <v>206</v>
      </c>
      <c r="K30">
        <f t="shared" si="0"/>
        <v>204</v>
      </c>
      <c r="N30">
        <v>2</v>
      </c>
      <c r="O30">
        <v>794</v>
      </c>
      <c r="P30">
        <v>308</v>
      </c>
      <c r="Q30">
        <f t="shared" si="1"/>
        <v>486</v>
      </c>
      <c r="T30">
        <v>2</v>
      </c>
      <c r="U30">
        <v>793</v>
      </c>
      <c r="V30">
        <v>442</v>
      </c>
      <c r="W30">
        <f t="shared" si="2"/>
        <v>351</v>
      </c>
      <c r="Z30">
        <v>2</v>
      </c>
      <c r="AA30">
        <v>2988</v>
      </c>
      <c r="AB30">
        <v>320</v>
      </c>
      <c r="AC30">
        <f t="shared" si="3"/>
        <v>2668</v>
      </c>
      <c r="AF30">
        <v>2</v>
      </c>
      <c r="AG30">
        <v>2335</v>
      </c>
      <c r="AH30">
        <v>382</v>
      </c>
      <c r="AI30">
        <f t="shared" si="4"/>
        <v>1953</v>
      </c>
      <c r="AL30">
        <v>2</v>
      </c>
      <c r="AM30">
        <v>2296</v>
      </c>
      <c r="AN30">
        <v>388</v>
      </c>
      <c r="AO30">
        <f t="shared" si="5"/>
        <v>1908</v>
      </c>
      <c r="AR30">
        <v>2</v>
      </c>
      <c r="AS30">
        <v>7442</v>
      </c>
      <c r="AT30">
        <v>347</v>
      </c>
      <c r="AU30">
        <f t="shared" si="6"/>
        <v>7095</v>
      </c>
      <c r="AX30">
        <v>2</v>
      </c>
      <c r="AY30">
        <v>2880</v>
      </c>
      <c r="AZ30">
        <v>434</v>
      </c>
      <c r="BA30">
        <f t="shared" si="7"/>
        <v>2446</v>
      </c>
      <c r="BD30">
        <v>2</v>
      </c>
      <c r="BE30">
        <v>7009</v>
      </c>
      <c r="BF30">
        <v>335</v>
      </c>
      <c r="BG30">
        <f t="shared" si="8"/>
        <v>6674</v>
      </c>
    </row>
    <row r="31" spans="1:59" x14ac:dyDescent="0.25">
      <c r="A31" s="1" t="s">
        <v>235</v>
      </c>
      <c r="B31">
        <f>AVERAGE(B28:B30)</f>
        <v>408.9273504273504</v>
      </c>
      <c r="C31">
        <f>AVERAGE(C28:C30)</f>
        <v>2510.6254921865384</v>
      </c>
      <c r="D31">
        <f>AVERAGE(D28:D30)</f>
        <v>3806.6085381220096</v>
      </c>
      <c r="H31">
        <v>3</v>
      </c>
      <c r="I31">
        <v>432</v>
      </c>
      <c r="J31">
        <v>206</v>
      </c>
      <c r="K31">
        <f t="shared" si="0"/>
        <v>226</v>
      </c>
      <c r="N31">
        <v>3</v>
      </c>
      <c r="O31">
        <v>565</v>
      </c>
      <c r="P31">
        <v>308</v>
      </c>
      <c r="Q31">
        <f t="shared" si="1"/>
        <v>257</v>
      </c>
      <c r="T31">
        <v>3</v>
      </c>
      <c r="U31">
        <v>806</v>
      </c>
      <c r="V31">
        <v>442</v>
      </c>
      <c r="W31">
        <f t="shared" si="2"/>
        <v>364</v>
      </c>
      <c r="Z31">
        <v>3</v>
      </c>
      <c r="AA31">
        <v>2873</v>
      </c>
      <c r="AB31">
        <v>320</v>
      </c>
      <c r="AC31">
        <f t="shared" si="3"/>
        <v>2553</v>
      </c>
      <c r="AF31">
        <v>3</v>
      </c>
      <c r="AG31">
        <v>4289</v>
      </c>
      <c r="AH31">
        <v>382</v>
      </c>
      <c r="AI31">
        <f t="shared" si="4"/>
        <v>3907</v>
      </c>
      <c r="AL31">
        <v>3</v>
      </c>
      <c r="AM31">
        <v>2295</v>
      </c>
      <c r="AN31">
        <v>388</v>
      </c>
      <c r="AO31">
        <f t="shared" si="5"/>
        <v>1907</v>
      </c>
      <c r="AR31">
        <v>3</v>
      </c>
      <c r="AS31">
        <v>3780</v>
      </c>
      <c r="AT31">
        <v>347</v>
      </c>
      <c r="AU31">
        <f t="shared" si="6"/>
        <v>3433</v>
      </c>
      <c r="AX31">
        <v>3</v>
      </c>
      <c r="AY31">
        <v>1714</v>
      </c>
      <c r="AZ31">
        <v>434</v>
      </c>
      <c r="BA31">
        <f t="shared" si="7"/>
        <v>1280</v>
      </c>
      <c r="BD31">
        <v>3</v>
      </c>
      <c r="BE31">
        <v>2861</v>
      </c>
      <c r="BF31">
        <v>335</v>
      </c>
      <c r="BG31">
        <f t="shared" si="8"/>
        <v>2526</v>
      </c>
    </row>
    <row r="32" spans="1:59" x14ac:dyDescent="0.25">
      <c r="A32" s="1" t="s">
        <v>1</v>
      </c>
      <c r="B32">
        <f>STDEV(B28:B30)</f>
        <v>78.599851206517016</v>
      </c>
      <c r="C32">
        <f>STDEV(C28:C30)</f>
        <v>564.31891333436818</v>
      </c>
      <c r="D32">
        <f>STDEV(D28:D30)</f>
        <v>500.03182973829428</v>
      </c>
      <c r="H32">
        <v>4</v>
      </c>
      <c r="I32">
        <v>397</v>
      </c>
      <c r="J32">
        <v>206</v>
      </c>
      <c r="K32">
        <f t="shared" si="0"/>
        <v>191</v>
      </c>
      <c r="N32">
        <v>4</v>
      </c>
      <c r="O32">
        <v>659</v>
      </c>
      <c r="P32">
        <v>308</v>
      </c>
      <c r="Q32">
        <f t="shared" si="1"/>
        <v>351</v>
      </c>
      <c r="T32">
        <v>4</v>
      </c>
      <c r="U32">
        <v>1038</v>
      </c>
      <c r="V32">
        <v>442</v>
      </c>
      <c r="W32">
        <f t="shared" si="2"/>
        <v>596</v>
      </c>
      <c r="Z32">
        <v>4</v>
      </c>
      <c r="AA32">
        <v>3190</v>
      </c>
      <c r="AB32">
        <v>320</v>
      </c>
      <c r="AC32">
        <f t="shared" si="3"/>
        <v>2870</v>
      </c>
      <c r="AF32">
        <v>4</v>
      </c>
      <c r="AG32">
        <v>3992</v>
      </c>
      <c r="AH32">
        <v>382</v>
      </c>
      <c r="AI32">
        <f t="shared" si="4"/>
        <v>3610</v>
      </c>
      <c r="AL32">
        <v>4</v>
      </c>
      <c r="AM32">
        <v>2930</v>
      </c>
      <c r="AN32">
        <v>388</v>
      </c>
      <c r="AO32">
        <f t="shared" si="5"/>
        <v>2542</v>
      </c>
      <c r="AR32">
        <v>4</v>
      </c>
      <c r="AS32">
        <v>2682</v>
      </c>
      <c r="AT32">
        <v>347</v>
      </c>
      <c r="AU32">
        <f t="shared" si="6"/>
        <v>2335</v>
      </c>
      <c r="AX32">
        <v>4</v>
      </c>
      <c r="AY32">
        <v>5624</v>
      </c>
      <c r="AZ32">
        <v>434</v>
      </c>
      <c r="BA32">
        <f t="shared" si="7"/>
        <v>5190</v>
      </c>
      <c r="BD32">
        <v>4</v>
      </c>
      <c r="BE32">
        <v>4962</v>
      </c>
      <c r="BF32">
        <v>335</v>
      </c>
      <c r="BG32">
        <f t="shared" si="8"/>
        <v>4627</v>
      </c>
    </row>
    <row r="33" spans="1:59" x14ac:dyDescent="0.25">
      <c r="A33" s="1" t="s">
        <v>15</v>
      </c>
      <c r="B33">
        <f>B32/SQRT(3)</f>
        <v>45.379645252347132</v>
      </c>
      <c r="C33">
        <f>C32/SQRT(3)</f>
        <v>325.80967652239457</v>
      </c>
      <c r="D33">
        <f>D32/SQRT(3)</f>
        <v>288.69351150278533</v>
      </c>
      <c r="H33">
        <v>5</v>
      </c>
      <c r="I33">
        <v>545</v>
      </c>
      <c r="J33">
        <v>206</v>
      </c>
      <c r="K33">
        <f t="shared" si="0"/>
        <v>339</v>
      </c>
      <c r="N33">
        <v>5</v>
      </c>
      <c r="O33">
        <v>842</v>
      </c>
      <c r="P33">
        <v>308</v>
      </c>
      <c r="Q33">
        <f t="shared" si="1"/>
        <v>534</v>
      </c>
      <c r="T33">
        <v>5</v>
      </c>
      <c r="U33">
        <v>1108</v>
      </c>
      <c r="V33">
        <v>442</v>
      </c>
      <c r="W33">
        <f t="shared" si="2"/>
        <v>666</v>
      </c>
      <c r="Z33">
        <v>5</v>
      </c>
      <c r="AA33">
        <v>2277</v>
      </c>
      <c r="AB33">
        <v>320</v>
      </c>
      <c r="AC33">
        <f t="shared" si="3"/>
        <v>1957</v>
      </c>
      <c r="AF33">
        <v>5</v>
      </c>
      <c r="AG33">
        <v>3215</v>
      </c>
      <c r="AH33">
        <v>382</v>
      </c>
      <c r="AI33">
        <f t="shared" si="4"/>
        <v>2833</v>
      </c>
      <c r="AL33">
        <v>5</v>
      </c>
      <c r="AM33">
        <v>3651</v>
      </c>
      <c r="AN33">
        <v>388</v>
      </c>
      <c r="AO33">
        <f t="shared" si="5"/>
        <v>3263</v>
      </c>
      <c r="AR33">
        <v>5</v>
      </c>
      <c r="AS33">
        <v>1805</v>
      </c>
      <c r="AT33">
        <v>347</v>
      </c>
      <c r="AU33">
        <f t="shared" si="6"/>
        <v>1458</v>
      </c>
      <c r="AX33">
        <v>5</v>
      </c>
      <c r="AY33">
        <v>5256</v>
      </c>
      <c r="AZ33">
        <v>434</v>
      </c>
      <c r="BA33">
        <f t="shared" si="7"/>
        <v>4822</v>
      </c>
      <c r="BD33">
        <v>5</v>
      </c>
      <c r="BE33">
        <v>7824</v>
      </c>
      <c r="BF33">
        <v>335</v>
      </c>
      <c r="BG33">
        <f t="shared" si="8"/>
        <v>7489</v>
      </c>
    </row>
    <row r="34" spans="1:59" x14ac:dyDescent="0.25">
      <c r="A34" s="1" t="s">
        <v>220</v>
      </c>
      <c r="C34">
        <f>_xlfn.T.TEST(B28:B30,C28:C30,2,1)</f>
        <v>1.9658426698140677E-2</v>
      </c>
      <c r="D34">
        <f>_xlfn.T.TEST(B28:B30,D28:D30,2,1)</f>
        <v>9.5248622272027395E-3</v>
      </c>
      <c r="H34">
        <v>6</v>
      </c>
      <c r="I34">
        <v>412</v>
      </c>
      <c r="J34">
        <v>206</v>
      </c>
      <c r="K34">
        <f t="shared" si="0"/>
        <v>206</v>
      </c>
      <c r="N34">
        <v>6</v>
      </c>
      <c r="O34">
        <v>1122</v>
      </c>
      <c r="P34">
        <v>308</v>
      </c>
      <c r="Q34">
        <f t="shared" si="1"/>
        <v>814</v>
      </c>
      <c r="T34">
        <v>6</v>
      </c>
      <c r="U34">
        <v>675</v>
      </c>
      <c r="V34">
        <v>442</v>
      </c>
      <c r="W34">
        <f t="shared" si="2"/>
        <v>233</v>
      </c>
      <c r="Z34">
        <v>6</v>
      </c>
      <c r="AA34">
        <v>2937</v>
      </c>
      <c r="AB34">
        <v>320</v>
      </c>
      <c r="AC34">
        <f t="shared" si="3"/>
        <v>2617</v>
      </c>
      <c r="AF34">
        <v>6</v>
      </c>
      <c r="AG34">
        <v>3013</v>
      </c>
      <c r="AH34">
        <v>382</v>
      </c>
      <c r="AI34">
        <f t="shared" si="4"/>
        <v>2631</v>
      </c>
      <c r="AL34">
        <v>6</v>
      </c>
      <c r="AM34">
        <v>4874</v>
      </c>
      <c r="AN34">
        <v>388</v>
      </c>
      <c r="AO34">
        <f t="shared" si="5"/>
        <v>4486</v>
      </c>
      <c r="AR34">
        <v>6</v>
      </c>
      <c r="AS34">
        <v>6723</v>
      </c>
      <c r="AT34">
        <v>347</v>
      </c>
      <c r="AU34">
        <f t="shared" si="6"/>
        <v>6376</v>
      </c>
      <c r="AX34">
        <v>6</v>
      </c>
      <c r="AY34">
        <v>3560</v>
      </c>
      <c r="AZ34">
        <v>434</v>
      </c>
      <c r="BA34">
        <f t="shared" si="7"/>
        <v>3126</v>
      </c>
      <c r="BD34">
        <v>6</v>
      </c>
      <c r="BE34">
        <v>3002</v>
      </c>
      <c r="BF34">
        <v>335</v>
      </c>
      <c r="BG34">
        <f t="shared" si="8"/>
        <v>2667</v>
      </c>
    </row>
    <row r="35" spans="1:59" x14ac:dyDescent="0.25">
      <c r="H35">
        <v>7</v>
      </c>
      <c r="I35">
        <v>436</v>
      </c>
      <c r="J35">
        <v>206</v>
      </c>
      <c r="K35">
        <f t="shared" si="0"/>
        <v>230</v>
      </c>
      <c r="N35">
        <v>7</v>
      </c>
      <c r="O35">
        <v>711</v>
      </c>
      <c r="P35">
        <v>308</v>
      </c>
      <c r="Q35">
        <f t="shared" si="1"/>
        <v>403</v>
      </c>
      <c r="T35">
        <v>7</v>
      </c>
      <c r="U35">
        <v>956</v>
      </c>
      <c r="V35">
        <v>442</v>
      </c>
      <c r="W35">
        <f t="shared" si="2"/>
        <v>514</v>
      </c>
      <c r="Z35">
        <v>7</v>
      </c>
      <c r="AA35">
        <v>2122</v>
      </c>
      <c r="AB35">
        <v>320</v>
      </c>
      <c r="AC35">
        <f t="shared" si="3"/>
        <v>1802</v>
      </c>
      <c r="AF35">
        <v>7</v>
      </c>
      <c r="AG35">
        <v>3051</v>
      </c>
      <c r="AH35">
        <v>382</v>
      </c>
      <c r="AI35">
        <f t="shared" si="4"/>
        <v>2669</v>
      </c>
      <c r="AL35">
        <v>7</v>
      </c>
      <c r="AM35">
        <v>4267</v>
      </c>
      <c r="AN35">
        <v>388</v>
      </c>
      <c r="AO35">
        <f t="shared" si="5"/>
        <v>3879</v>
      </c>
      <c r="AR35">
        <v>7</v>
      </c>
      <c r="AS35">
        <v>4600</v>
      </c>
      <c r="AT35">
        <v>347</v>
      </c>
      <c r="AU35">
        <f t="shared" si="6"/>
        <v>4253</v>
      </c>
      <c r="AX35">
        <v>7</v>
      </c>
      <c r="AY35">
        <v>2755</v>
      </c>
      <c r="AZ35">
        <v>434</v>
      </c>
      <c r="BA35">
        <f t="shared" si="7"/>
        <v>2321</v>
      </c>
      <c r="BD35">
        <v>7</v>
      </c>
      <c r="BE35">
        <v>5867</v>
      </c>
      <c r="BF35">
        <v>335</v>
      </c>
      <c r="BG35">
        <f t="shared" si="8"/>
        <v>5532</v>
      </c>
    </row>
    <row r="36" spans="1:59" x14ac:dyDescent="0.25">
      <c r="H36">
        <v>8</v>
      </c>
      <c r="I36">
        <v>310</v>
      </c>
      <c r="J36">
        <v>206</v>
      </c>
      <c r="K36">
        <f t="shared" si="0"/>
        <v>104</v>
      </c>
      <c r="N36">
        <v>8</v>
      </c>
      <c r="O36">
        <v>729</v>
      </c>
      <c r="P36">
        <v>308</v>
      </c>
      <c r="Q36">
        <f t="shared" si="1"/>
        <v>421</v>
      </c>
      <c r="T36">
        <v>8</v>
      </c>
      <c r="U36">
        <v>716</v>
      </c>
      <c r="V36">
        <v>442</v>
      </c>
      <c r="W36">
        <f t="shared" si="2"/>
        <v>274</v>
      </c>
      <c r="Z36">
        <v>8</v>
      </c>
      <c r="AA36">
        <v>2289</v>
      </c>
      <c r="AB36">
        <v>320</v>
      </c>
      <c r="AC36">
        <f t="shared" si="3"/>
        <v>1969</v>
      </c>
      <c r="AF36">
        <v>8</v>
      </c>
      <c r="AG36">
        <v>2483</v>
      </c>
      <c r="AH36">
        <v>382</v>
      </c>
      <c r="AI36">
        <f t="shared" si="4"/>
        <v>2101</v>
      </c>
      <c r="AL36">
        <v>8</v>
      </c>
      <c r="AM36">
        <v>2459</v>
      </c>
      <c r="AN36">
        <v>388</v>
      </c>
      <c r="AO36">
        <f t="shared" si="5"/>
        <v>2071</v>
      </c>
      <c r="AR36">
        <v>8</v>
      </c>
      <c r="AS36">
        <v>4459</v>
      </c>
      <c r="AT36">
        <v>347</v>
      </c>
      <c r="AU36">
        <f t="shared" si="6"/>
        <v>4112</v>
      </c>
      <c r="AX36">
        <v>8</v>
      </c>
      <c r="AY36">
        <v>4302</v>
      </c>
      <c r="AZ36">
        <v>434</v>
      </c>
      <c r="BA36">
        <f t="shared" si="7"/>
        <v>3868</v>
      </c>
      <c r="BD36">
        <v>8</v>
      </c>
      <c r="BE36">
        <v>10070</v>
      </c>
      <c r="BF36">
        <v>335</v>
      </c>
      <c r="BG36">
        <f t="shared" si="8"/>
        <v>9735</v>
      </c>
    </row>
    <row r="37" spans="1:59" x14ac:dyDescent="0.25">
      <c r="H37">
        <v>9</v>
      </c>
      <c r="I37">
        <v>349</v>
      </c>
      <c r="J37">
        <v>206</v>
      </c>
      <c r="K37">
        <f t="shared" si="0"/>
        <v>143</v>
      </c>
      <c r="N37">
        <v>9</v>
      </c>
      <c r="O37">
        <v>783</v>
      </c>
      <c r="P37">
        <v>308</v>
      </c>
      <c r="Q37">
        <f t="shared" si="1"/>
        <v>475</v>
      </c>
      <c r="T37">
        <v>9</v>
      </c>
      <c r="U37">
        <v>1249</v>
      </c>
      <c r="V37">
        <v>442</v>
      </c>
      <c r="W37">
        <f t="shared" si="2"/>
        <v>807</v>
      </c>
      <c r="Z37">
        <v>9</v>
      </c>
      <c r="AA37">
        <v>2830</v>
      </c>
      <c r="AB37">
        <v>320</v>
      </c>
      <c r="AC37">
        <f t="shared" si="3"/>
        <v>2510</v>
      </c>
      <c r="AF37">
        <v>9</v>
      </c>
      <c r="AG37">
        <v>3234</v>
      </c>
      <c r="AH37">
        <v>382</v>
      </c>
      <c r="AI37">
        <f t="shared" si="4"/>
        <v>2852</v>
      </c>
      <c r="AL37">
        <v>9</v>
      </c>
      <c r="AM37">
        <v>1511</v>
      </c>
      <c r="AN37">
        <v>388</v>
      </c>
      <c r="AO37">
        <f t="shared" si="5"/>
        <v>1123</v>
      </c>
      <c r="AR37">
        <v>9</v>
      </c>
      <c r="AS37">
        <v>5818</v>
      </c>
      <c r="AT37">
        <v>347</v>
      </c>
      <c r="AU37">
        <f t="shared" si="6"/>
        <v>5471</v>
      </c>
      <c r="AX37">
        <v>9</v>
      </c>
      <c r="AY37">
        <v>2885</v>
      </c>
      <c r="AZ37">
        <v>434</v>
      </c>
      <c r="BA37">
        <f t="shared" si="7"/>
        <v>2451</v>
      </c>
      <c r="BD37">
        <v>9</v>
      </c>
      <c r="BE37">
        <v>6685</v>
      </c>
      <c r="BF37">
        <v>335</v>
      </c>
      <c r="BG37">
        <f t="shared" si="8"/>
        <v>6350</v>
      </c>
    </row>
    <row r="38" spans="1:59" x14ac:dyDescent="0.25">
      <c r="H38">
        <v>10</v>
      </c>
      <c r="I38">
        <v>501</v>
      </c>
      <c r="J38">
        <v>206</v>
      </c>
      <c r="K38">
        <f t="shared" si="0"/>
        <v>295</v>
      </c>
      <c r="N38">
        <v>10</v>
      </c>
      <c r="O38">
        <v>937</v>
      </c>
      <c r="P38">
        <v>308</v>
      </c>
      <c r="Q38">
        <f t="shared" si="1"/>
        <v>629</v>
      </c>
      <c r="T38">
        <v>10</v>
      </c>
      <c r="U38">
        <v>855</v>
      </c>
      <c r="V38">
        <v>442</v>
      </c>
      <c r="W38">
        <f t="shared" si="2"/>
        <v>413</v>
      </c>
      <c r="Z38">
        <v>10</v>
      </c>
      <c r="AA38">
        <v>2817</v>
      </c>
      <c r="AB38">
        <v>320</v>
      </c>
      <c r="AC38">
        <f t="shared" si="3"/>
        <v>2497</v>
      </c>
      <c r="AF38">
        <v>10</v>
      </c>
      <c r="AG38">
        <v>2678</v>
      </c>
      <c r="AH38">
        <v>382</v>
      </c>
      <c r="AI38">
        <f t="shared" si="4"/>
        <v>2296</v>
      </c>
      <c r="AL38">
        <v>10</v>
      </c>
      <c r="AM38">
        <v>3722</v>
      </c>
      <c r="AN38">
        <v>388</v>
      </c>
      <c r="AO38">
        <f t="shared" si="5"/>
        <v>3334</v>
      </c>
      <c r="AR38">
        <v>10</v>
      </c>
      <c r="AS38">
        <v>4484</v>
      </c>
      <c r="AT38">
        <v>347</v>
      </c>
      <c r="AU38">
        <f t="shared" si="6"/>
        <v>4137</v>
      </c>
      <c r="AX38">
        <v>10</v>
      </c>
      <c r="AY38">
        <v>8331</v>
      </c>
      <c r="AZ38">
        <v>434</v>
      </c>
      <c r="BA38">
        <f t="shared" si="7"/>
        <v>7897</v>
      </c>
      <c r="BD38">
        <v>10</v>
      </c>
      <c r="BE38">
        <v>7105</v>
      </c>
      <c r="BF38">
        <v>335</v>
      </c>
      <c r="BG38">
        <f t="shared" si="8"/>
        <v>6770</v>
      </c>
    </row>
    <row r="39" spans="1:59" x14ac:dyDescent="0.25">
      <c r="H39">
        <v>11</v>
      </c>
      <c r="I39">
        <v>587</v>
      </c>
      <c r="J39">
        <v>206</v>
      </c>
      <c r="K39">
        <f t="shared" si="0"/>
        <v>381</v>
      </c>
      <c r="N39">
        <v>11</v>
      </c>
      <c r="O39">
        <v>758</v>
      </c>
      <c r="P39">
        <v>308</v>
      </c>
      <c r="Q39">
        <f t="shared" si="1"/>
        <v>450</v>
      </c>
      <c r="T39">
        <v>11</v>
      </c>
      <c r="U39">
        <v>996</v>
      </c>
      <c r="V39">
        <v>442</v>
      </c>
      <c r="W39">
        <f t="shared" si="2"/>
        <v>554</v>
      </c>
      <c r="Z39">
        <v>11</v>
      </c>
      <c r="AA39">
        <v>2319</v>
      </c>
      <c r="AB39">
        <v>320</v>
      </c>
      <c r="AC39">
        <f t="shared" si="3"/>
        <v>1999</v>
      </c>
      <c r="AF39">
        <v>11</v>
      </c>
      <c r="AG39">
        <v>2496</v>
      </c>
      <c r="AH39">
        <v>382</v>
      </c>
      <c r="AI39">
        <f t="shared" si="4"/>
        <v>2114</v>
      </c>
      <c r="AL39">
        <v>11</v>
      </c>
      <c r="AM39">
        <v>3382</v>
      </c>
      <c r="AN39">
        <v>388</v>
      </c>
      <c r="AO39">
        <f t="shared" si="5"/>
        <v>2994</v>
      </c>
      <c r="AR39">
        <v>11</v>
      </c>
      <c r="AS39">
        <v>3284</v>
      </c>
      <c r="AT39">
        <v>347</v>
      </c>
      <c r="AU39">
        <f t="shared" si="6"/>
        <v>2937</v>
      </c>
      <c r="AX39">
        <v>11</v>
      </c>
      <c r="AY39">
        <v>3743</v>
      </c>
      <c r="AZ39">
        <v>434</v>
      </c>
      <c r="BA39">
        <f t="shared" si="7"/>
        <v>3309</v>
      </c>
      <c r="BD39">
        <v>11</v>
      </c>
      <c r="BE39">
        <v>3741</v>
      </c>
      <c r="BF39">
        <v>335</v>
      </c>
      <c r="BG39">
        <f t="shared" si="8"/>
        <v>3406</v>
      </c>
    </row>
    <row r="40" spans="1:59" x14ac:dyDescent="0.25">
      <c r="H40">
        <v>12</v>
      </c>
      <c r="I40">
        <v>495</v>
      </c>
      <c r="J40">
        <v>206</v>
      </c>
      <c r="K40">
        <f t="shared" si="0"/>
        <v>289</v>
      </c>
      <c r="N40">
        <v>12</v>
      </c>
      <c r="O40">
        <v>646</v>
      </c>
      <c r="P40">
        <v>308</v>
      </c>
      <c r="Q40">
        <f t="shared" si="1"/>
        <v>338</v>
      </c>
      <c r="T40">
        <v>12</v>
      </c>
      <c r="U40">
        <v>933</v>
      </c>
      <c r="V40">
        <v>442</v>
      </c>
      <c r="W40">
        <f t="shared" si="2"/>
        <v>491</v>
      </c>
      <c r="Z40">
        <v>12</v>
      </c>
      <c r="AA40">
        <v>2642</v>
      </c>
      <c r="AB40">
        <v>320</v>
      </c>
      <c r="AC40">
        <f t="shared" si="3"/>
        <v>2322</v>
      </c>
      <c r="AF40">
        <v>12</v>
      </c>
      <c r="AG40">
        <v>3943</v>
      </c>
      <c r="AH40">
        <v>382</v>
      </c>
      <c r="AI40">
        <f t="shared" si="4"/>
        <v>3561</v>
      </c>
      <c r="AL40">
        <v>12</v>
      </c>
      <c r="AM40">
        <v>4273</v>
      </c>
      <c r="AN40">
        <v>388</v>
      </c>
      <c r="AO40">
        <f t="shared" si="5"/>
        <v>3885</v>
      </c>
      <c r="AR40">
        <v>12</v>
      </c>
      <c r="AS40">
        <v>3972</v>
      </c>
      <c r="AT40">
        <v>347</v>
      </c>
      <c r="AU40">
        <f t="shared" si="6"/>
        <v>3625</v>
      </c>
      <c r="AX40">
        <v>12</v>
      </c>
      <c r="AY40">
        <v>6472</v>
      </c>
      <c r="AZ40">
        <v>434</v>
      </c>
      <c r="BA40">
        <f t="shared" si="7"/>
        <v>6038</v>
      </c>
      <c r="BD40">
        <v>12</v>
      </c>
      <c r="BE40">
        <v>5138</v>
      </c>
      <c r="BF40">
        <v>335</v>
      </c>
      <c r="BG40">
        <f t="shared" si="8"/>
        <v>4803</v>
      </c>
    </row>
    <row r="41" spans="1:59" x14ac:dyDescent="0.25">
      <c r="H41">
        <v>13</v>
      </c>
      <c r="I41">
        <v>376</v>
      </c>
      <c r="J41">
        <v>206</v>
      </c>
      <c r="K41">
        <f t="shared" si="0"/>
        <v>170</v>
      </c>
      <c r="N41">
        <v>13</v>
      </c>
      <c r="O41">
        <v>755</v>
      </c>
      <c r="P41">
        <v>308</v>
      </c>
      <c r="Q41">
        <f t="shared" si="1"/>
        <v>447</v>
      </c>
      <c r="T41">
        <v>13</v>
      </c>
      <c r="U41">
        <v>844</v>
      </c>
      <c r="V41">
        <v>442</v>
      </c>
      <c r="W41">
        <f t="shared" si="2"/>
        <v>402</v>
      </c>
      <c r="Z41">
        <v>13</v>
      </c>
      <c r="AA41">
        <v>4068</v>
      </c>
      <c r="AB41">
        <v>320</v>
      </c>
      <c r="AC41">
        <f t="shared" si="3"/>
        <v>3748</v>
      </c>
      <c r="AF41">
        <v>13</v>
      </c>
      <c r="AG41">
        <v>3662</v>
      </c>
      <c r="AH41">
        <v>382</v>
      </c>
      <c r="AI41">
        <f t="shared" si="4"/>
        <v>3280</v>
      </c>
      <c r="AL41">
        <v>13</v>
      </c>
      <c r="AM41">
        <v>3773</v>
      </c>
      <c r="AN41">
        <v>388</v>
      </c>
      <c r="AO41">
        <f t="shared" si="5"/>
        <v>3385</v>
      </c>
      <c r="AR41">
        <v>13</v>
      </c>
      <c r="AS41">
        <v>6493</v>
      </c>
      <c r="AT41">
        <v>347</v>
      </c>
      <c r="AU41">
        <f t="shared" si="6"/>
        <v>6146</v>
      </c>
      <c r="AX41">
        <v>13</v>
      </c>
      <c r="AY41">
        <v>10519</v>
      </c>
      <c r="AZ41">
        <v>434</v>
      </c>
      <c r="BA41">
        <f t="shared" si="7"/>
        <v>10085</v>
      </c>
      <c r="BD41">
        <v>13</v>
      </c>
      <c r="BE41">
        <v>3710</v>
      </c>
      <c r="BF41">
        <v>335</v>
      </c>
      <c r="BG41">
        <f t="shared" si="8"/>
        <v>3375</v>
      </c>
    </row>
    <row r="42" spans="1:59" x14ac:dyDescent="0.25">
      <c r="H42">
        <v>14</v>
      </c>
      <c r="I42">
        <v>499</v>
      </c>
      <c r="J42">
        <v>206</v>
      </c>
      <c r="K42">
        <f t="shared" si="0"/>
        <v>293</v>
      </c>
      <c r="N42">
        <v>14</v>
      </c>
      <c r="O42">
        <v>879</v>
      </c>
      <c r="P42">
        <v>308</v>
      </c>
      <c r="Q42">
        <f t="shared" si="1"/>
        <v>571</v>
      </c>
      <c r="T42">
        <v>14</v>
      </c>
      <c r="U42">
        <v>789</v>
      </c>
      <c r="V42">
        <v>442</v>
      </c>
      <c r="W42">
        <f t="shared" si="2"/>
        <v>347</v>
      </c>
      <c r="Z42">
        <v>14</v>
      </c>
      <c r="AA42">
        <v>5971</v>
      </c>
      <c r="AB42">
        <v>320</v>
      </c>
      <c r="AC42">
        <f t="shared" si="3"/>
        <v>5651</v>
      </c>
      <c r="AF42">
        <v>14</v>
      </c>
      <c r="AG42">
        <v>3453</v>
      </c>
      <c r="AH42">
        <v>382</v>
      </c>
      <c r="AI42">
        <f t="shared" si="4"/>
        <v>3071</v>
      </c>
      <c r="AL42">
        <v>14</v>
      </c>
      <c r="AM42">
        <v>3894</v>
      </c>
      <c r="AN42">
        <v>388</v>
      </c>
      <c r="AO42">
        <f t="shared" si="5"/>
        <v>3506</v>
      </c>
      <c r="AR42">
        <v>14</v>
      </c>
      <c r="AS42">
        <v>2746</v>
      </c>
      <c r="AT42">
        <v>347</v>
      </c>
      <c r="AU42">
        <f t="shared" si="6"/>
        <v>2399</v>
      </c>
      <c r="AX42">
        <v>14</v>
      </c>
      <c r="AY42">
        <v>8393</v>
      </c>
      <c r="AZ42">
        <v>434</v>
      </c>
      <c r="BA42">
        <f t="shared" si="7"/>
        <v>7959</v>
      </c>
      <c r="BD42">
        <v>14</v>
      </c>
      <c r="BE42">
        <v>3931</v>
      </c>
      <c r="BF42">
        <v>335</v>
      </c>
      <c r="BG42">
        <f t="shared" si="8"/>
        <v>3596</v>
      </c>
    </row>
    <row r="43" spans="1:59" x14ac:dyDescent="0.25">
      <c r="H43">
        <v>15</v>
      </c>
      <c r="I43">
        <v>490</v>
      </c>
      <c r="J43">
        <v>206</v>
      </c>
      <c r="K43">
        <f t="shared" si="0"/>
        <v>284</v>
      </c>
      <c r="N43">
        <v>15</v>
      </c>
      <c r="O43">
        <v>603</v>
      </c>
      <c r="P43">
        <v>308</v>
      </c>
      <c r="Q43">
        <f t="shared" si="1"/>
        <v>295</v>
      </c>
      <c r="T43">
        <v>15</v>
      </c>
      <c r="U43">
        <v>811</v>
      </c>
      <c r="V43">
        <v>442</v>
      </c>
      <c r="W43">
        <f t="shared" si="2"/>
        <v>369</v>
      </c>
      <c r="Z43">
        <v>15</v>
      </c>
      <c r="AA43">
        <v>4993</v>
      </c>
      <c r="AB43">
        <v>320</v>
      </c>
      <c r="AC43">
        <f t="shared" si="3"/>
        <v>4673</v>
      </c>
      <c r="AF43">
        <v>15</v>
      </c>
      <c r="AG43">
        <v>2554</v>
      </c>
      <c r="AH43">
        <v>382</v>
      </c>
      <c r="AI43">
        <f t="shared" si="4"/>
        <v>2172</v>
      </c>
      <c r="AL43">
        <v>15</v>
      </c>
      <c r="AM43">
        <v>2550</v>
      </c>
      <c r="AN43">
        <v>388</v>
      </c>
      <c r="AO43">
        <f t="shared" si="5"/>
        <v>2162</v>
      </c>
      <c r="AR43">
        <v>15</v>
      </c>
      <c r="AS43">
        <v>5881</v>
      </c>
      <c r="AT43">
        <v>347</v>
      </c>
      <c r="AU43">
        <f t="shared" si="6"/>
        <v>5534</v>
      </c>
      <c r="AX43">
        <v>15</v>
      </c>
      <c r="AY43">
        <v>4332</v>
      </c>
      <c r="AZ43">
        <v>434</v>
      </c>
      <c r="BA43">
        <f t="shared" si="7"/>
        <v>3898</v>
      </c>
      <c r="BD43">
        <v>15</v>
      </c>
      <c r="BE43">
        <v>1432</v>
      </c>
      <c r="BF43">
        <v>335</v>
      </c>
      <c r="BG43">
        <f t="shared" si="8"/>
        <v>1097</v>
      </c>
    </row>
    <row r="44" spans="1:59" x14ac:dyDescent="0.25">
      <c r="H44">
        <v>16</v>
      </c>
      <c r="I44">
        <v>513</v>
      </c>
      <c r="J44">
        <v>206</v>
      </c>
      <c r="K44">
        <f t="shared" si="0"/>
        <v>307</v>
      </c>
      <c r="N44">
        <v>16</v>
      </c>
      <c r="O44">
        <v>882</v>
      </c>
      <c r="P44">
        <v>308</v>
      </c>
      <c r="Q44">
        <f t="shared" si="1"/>
        <v>574</v>
      </c>
      <c r="T44">
        <v>16</v>
      </c>
      <c r="U44">
        <v>986</v>
      </c>
      <c r="V44">
        <v>442</v>
      </c>
      <c r="W44">
        <f t="shared" si="2"/>
        <v>544</v>
      </c>
      <c r="Z44">
        <v>16</v>
      </c>
      <c r="AA44">
        <v>2697</v>
      </c>
      <c r="AB44">
        <v>320</v>
      </c>
      <c r="AC44">
        <f t="shared" si="3"/>
        <v>2377</v>
      </c>
      <c r="AF44">
        <v>16</v>
      </c>
      <c r="AG44">
        <v>3197</v>
      </c>
      <c r="AH44">
        <v>382</v>
      </c>
      <c r="AI44">
        <f t="shared" si="4"/>
        <v>2815</v>
      </c>
      <c r="AL44">
        <v>16</v>
      </c>
      <c r="AM44">
        <v>1157</v>
      </c>
      <c r="AN44">
        <v>388</v>
      </c>
      <c r="AO44">
        <f t="shared" si="5"/>
        <v>769</v>
      </c>
      <c r="AR44">
        <v>16</v>
      </c>
      <c r="AS44">
        <v>1950</v>
      </c>
      <c r="AT44">
        <v>347</v>
      </c>
      <c r="AU44">
        <f t="shared" si="6"/>
        <v>1603</v>
      </c>
      <c r="AX44">
        <v>16</v>
      </c>
      <c r="AY44">
        <v>5309</v>
      </c>
      <c r="AZ44">
        <v>434</v>
      </c>
      <c r="BA44">
        <f t="shared" si="7"/>
        <v>4875</v>
      </c>
      <c r="BD44">
        <v>16</v>
      </c>
      <c r="BE44">
        <v>1751</v>
      </c>
      <c r="BF44">
        <v>335</v>
      </c>
      <c r="BG44">
        <f t="shared" si="8"/>
        <v>1416</v>
      </c>
    </row>
    <row r="45" spans="1:59" x14ac:dyDescent="0.25">
      <c r="H45">
        <v>17</v>
      </c>
      <c r="I45">
        <v>277</v>
      </c>
      <c r="J45">
        <v>206</v>
      </c>
      <c r="K45">
        <f t="shared" si="0"/>
        <v>71</v>
      </c>
      <c r="N45">
        <v>17</v>
      </c>
      <c r="O45">
        <v>940</v>
      </c>
      <c r="P45">
        <v>308</v>
      </c>
      <c r="Q45">
        <f t="shared" si="1"/>
        <v>632</v>
      </c>
      <c r="T45">
        <v>17</v>
      </c>
      <c r="U45">
        <v>779</v>
      </c>
      <c r="V45">
        <v>442</v>
      </c>
      <c r="W45">
        <f t="shared" si="2"/>
        <v>337</v>
      </c>
      <c r="Z45">
        <v>17</v>
      </c>
      <c r="AA45">
        <v>3443</v>
      </c>
      <c r="AB45">
        <v>320</v>
      </c>
      <c r="AC45">
        <f t="shared" si="3"/>
        <v>3123</v>
      </c>
      <c r="AF45">
        <v>17</v>
      </c>
      <c r="AG45">
        <v>2564</v>
      </c>
      <c r="AH45">
        <v>382</v>
      </c>
      <c r="AI45">
        <f t="shared" si="4"/>
        <v>2182</v>
      </c>
      <c r="AL45">
        <v>17</v>
      </c>
      <c r="AM45">
        <v>8087</v>
      </c>
      <c r="AN45">
        <v>388</v>
      </c>
      <c r="AO45">
        <f t="shared" si="5"/>
        <v>7699</v>
      </c>
      <c r="AR45">
        <v>17</v>
      </c>
      <c r="AS45">
        <v>2405</v>
      </c>
      <c r="AT45">
        <v>347</v>
      </c>
      <c r="AU45">
        <f t="shared" si="6"/>
        <v>2058</v>
      </c>
      <c r="AX45">
        <v>17</v>
      </c>
      <c r="AY45">
        <v>5755</v>
      </c>
      <c r="AZ45">
        <v>434</v>
      </c>
      <c r="BA45">
        <f t="shared" si="7"/>
        <v>5321</v>
      </c>
      <c r="BD45">
        <v>17</v>
      </c>
      <c r="BE45">
        <v>1867</v>
      </c>
      <c r="BF45">
        <v>335</v>
      </c>
      <c r="BG45">
        <f t="shared" si="8"/>
        <v>1532</v>
      </c>
    </row>
    <row r="46" spans="1:59" x14ac:dyDescent="0.25">
      <c r="H46">
        <v>18</v>
      </c>
      <c r="I46">
        <v>322</v>
      </c>
      <c r="J46">
        <v>206</v>
      </c>
      <c r="K46">
        <f t="shared" si="0"/>
        <v>116</v>
      </c>
      <c r="N46">
        <v>18</v>
      </c>
      <c r="O46">
        <v>827</v>
      </c>
      <c r="P46">
        <v>308</v>
      </c>
      <c r="Q46">
        <f t="shared" si="1"/>
        <v>519</v>
      </c>
      <c r="T46">
        <v>18</v>
      </c>
      <c r="U46">
        <v>1195</v>
      </c>
      <c r="V46">
        <v>442</v>
      </c>
      <c r="W46">
        <f t="shared" si="2"/>
        <v>753</v>
      </c>
      <c r="Z46">
        <v>18</v>
      </c>
      <c r="AA46">
        <v>3104</v>
      </c>
      <c r="AB46">
        <v>320</v>
      </c>
      <c r="AC46">
        <f t="shared" si="3"/>
        <v>2784</v>
      </c>
      <c r="AF46">
        <v>18</v>
      </c>
      <c r="AG46">
        <v>1799</v>
      </c>
      <c r="AH46">
        <v>382</v>
      </c>
      <c r="AI46">
        <f t="shared" si="4"/>
        <v>1417</v>
      </c>
      <c r="AL46">
        <v>18</v>
      </c>
      <c r="AM46">
        <v>4951</v>
      </c>
      <c r="AN46">
        <v>388</v>
      </c>
      <c r="AO46">
        <f t="shared" si="5"/>
        <v>4563</v>
      </c>
      <c r="AR46">
        <v>18</v>
      </c>
      <c r="AS46">
        <v>2042</v>
      </c>
      <c r="AT46">
        <v>347</v>
      </c>
      <c r="AU46">
        <f t="shared" si="6"/>
        <v>1695</v>
      </c>
      <c r="AX46">
        <v>18</v>
      </c>
      <c r="AY46">
        <v>4381</v>
      </c>
      <c r="AZ46">
        <v>434</v>
      </c>
      <c r="BA46">
        <f t="shared" si="7"/>
        <v>3947</v>
      </c>
      <c r="BD46">
        <v>18</v>
      </c>
      <c r="BE46">
        <v>1661</v>
      </c>
      <c r="BF46">
        <v>335</v>
      </c>
      <c r="BG46">
        <f t="shared" si="8"/>
        <v>1326</v>
      </c>
    </row>
    <row r="47" spans="1:59" x14ac:dyDescent="0.25">
      <c r="H47">
        <v>19</v>
      </c>
      <c r="I47">
        <v>372</v>
      </c>
      <c r="J47">
        <v>206</v>
      </c>
      <c r="K47">
        <f t="shared" si="0"/>
        <v>166</v>
      </c>
      <c r="N47">
        <v>19</v>
      </c>
      <c r="O47">
        <v>572</v>
      </c>
      <c r="P47">
        <v>308</v>
      </c>
      <c r="Q47">
        <f t="shared" si="1"/>
        <v>264</v>
      </c>
      <c r="T47">
        <v>19</v>
      </c>
      <c r="U47">
        <v>769</v>
      </c>
      <c r="V47">
        <v>442</v>
      </c>
      <c r="W47">
        <f t="shared" si="2"/>
        <v>327</v>
      </c>
      <c r="Z47">
        <v>19</v>
      </c>
      <c r="AA47">
        <v>2932</v>
      </c>
      <c r="AB47">
        <v>320</v>
      </c>
      <c r="AC47">
        <f t="shared" si="3"/>
        <v>2612</v>
      </c>
      <c r="AF47">
        <v>19</v>
      </c>
      <c r="AG47">
        <v>1698</v>
      </c>
      <c r="AH47">
        <v>382</v>
      </c>
      <c r="AI47">
        <f t="shared" si="4"/>
        <v>1316</v>
      </c>
      <c r="AL47">
        <v>19</v>
      </c>
      <c r="AM47">
        <v>2615</v>
      </c>
      <c r="AN47">
        <v>388</v>
      </c>
      <c r="AO47">
        <f t="shared" si="5"/>
        <v>2227</v>
      </c>
      <c r="AR47">
        <v>19</v>
      </c>
      <c r="AS47">
        <v>2997</v>
      </c>
      <c r="AT47">
        <v>347</v>
      </c>
      <c r="AU47">
        <f t="shared" si="6"/>
        <v>2650</v>
      </c>
      <c r="AX47">
        <v>19</v>
      </c>
      <c r="AY47">
        <v>2963</v>
      </c>
      <c r="AZ47">
        <v>434</v>
      </c>
      <c r="BA47">
        <f t="shared" si="7"/>
        <v>2529</v>
      </c>
      <c r="BD47">
        <v>19</v>
      </c>
      <c r="BE47">
        <v>1542</v>
      </c>
      <c r="BF47">
        <v>335</v>
      </c>
      <c r="BG47">
        <f t="shared" si="8"/>
        <v>1207</v>
      </c>
    </row>
    <row r="48" spans="1:59" x14ac:dyDescent="0.25">
      <c r="G48" t="s">
        <v>234</v>
      </c>
      <c r="H48">
        <v>1</v>
      </c>
      <c r="I48">
        <v>550</v>
      </c>
      <c r="J48">
        <v>206</v>
      </c>
      <c r="K48">
        <f t="shared" si="0"/>
        <v>344</v>
      </c>
      <c r="N48">
        <v>20</v>
      </c>
      <c r="O48">
        <v>590</v>
      </c>
      <c r="P48">
        <v>308</v>
      </c>
      <c r="Q48">
        <f t="shared" si="1"/>
        <v>282</v>
      </c>
      <c r="T48">
        <v>20</v>
      </c>
      <c r="U48">
        <v>774</v>
      </c>
      <c r="V48">
        <v>442</v>
      </c>
      <c r="W48">
        <f t="shared" si="2"/>
        <v>332</v>
      </c>
      <c r="Z48">
        <v>20</v>
      </c>
      <c r="AA48">
        <v>3345</v>
      </c>
      <c r="AB48">
        <v>320</v>
      </c>
      <c r="AC48">
        <f t="shared" si="3"/>
        <v>3025</v>
      </c>
      <c r="AF48">
        <v>20</v>
      </c>
      <c r="AG48">
        <v>2125</v>
      </c>
      <c r="AH48">
        <v>382</v>
      </c>
      <c r="AI48">
        <f t="shared" si="4"/>
        <v>1743</v>
      </c>
      <c r="AL48">
        <v>20</v>
      </c>
      <c r="AM48">
        <v>2567</v>
      </c>
      <c r="AN48">
        <v>388</v>
      </c>
      <c r="AO48">
        <f t="shared" si="5"/>
        <v>2179</v>
      </c>
      <c r="AR48">
        <v>20</v>
      </c>
      <c r="AS48">
        <v>2036</v>
      </c>
      <c r="AT48">
        <v>347</v>
      </c>
      <c r="AU48">
        <f t="shared" si="6"/>
        <v>1689</v>
      </c>
      <c r="AX48">
        <v>20</v>
      </c>
      <c r="AY48">
        <v>4834</v>
      </c>
      <c r="AZ48">
        <v>434</v>
      </c>
      <c r="BA48">
        <f t="shared" si="7"/>
        <v>4400</v>
      </c>
      <c r="BD48">
        <v>20</v>
      </c>
      <c r="BE48">
        <v>1665</v>
      </c>
      <c r="BF48">
        <v>335</v>
      </c>
      <c r="BG48">
        <f t="shared" si="8"/>
        <v>1330</v>
      </c>
    </row>
    <row r="49" spans="8:59" x14ac:dyDescent="0.25">
      <c r="H49">
        <v>2</v>
      </c>
      <c r="I49">
        <v>594</v>
      </c>
      <c r="J49">
        <v>206</v>
      </c>
      <c r="K49">
        <f t="shared" si="0"/>
        <v>388</v>
      </c>
      <c r="N49">
        <v>21</v>
      </c>
      <c r="O49">
        <v>693</v>
      </c>
      <c r="P49">
        <v>308</v>
      </c>
      <c r="Q49">
        <f t="shared" si="1"/>
        <v>385</v>
      </c>
      <c r="T49">
        <v>21</v>
      </c>
      <c r="U49">
        <v>780</v>
      </c>
      <c r="V49">
        <v>442</v>
      </c>
      <c r="W49">
        <f t="shared" si="2"/>
        <v>338</v>
      </c>
      <c r="Z49">
        <v>21</v>
      </c>
      <c r="AA49">
        <v>2666</v>
      </c>
      <c r="AB49">
        <v>320</v>
      </c>
      <c r="AC49">
        <f t="shared" si="3"/>
        <v>2346</v>
      </c>
      <c r="AF49">
        <v>21</v>
      </c>
      <c r="AG49">
        <v>2685</v>
      </c>
      <c r="AH49">
        <v>382</v>
      </c>
      <c r="AI49">
        <f t="shared" si="4"/>
        <v>2303</v>
      </c>
      <c r="AL49">
        <v>21</v>
      </c>
      <c r="AM49">
        <v>2214</v>
      </c>
      <c r="AN49">
        <v>388</v>
      </c>
      <c r="AO49">
        <f t="shared" si="5"/>
        <v>1826</v>
      </c>
      <c r="AR49">
        <v>21</v>
      </c>
      <c r="AS49">
        <v>2250</v>
      </c>
      <c r="AT49">
        <v>347</v>
      </c>
      <c r="AU49">
        <f t="shared" si="6"/>
        <v>1903</v>
      </c>
      <c r="AX49">
        <v>21</v>
      </c>
      <c r="AY49">
        <v>5142</v>
      </c>
      <c r="AZ49">
        <v>434</v>
      </c>
      <c r="BA49">
        <f t="shared" si="7"/>
        <v>4708</v>
      </c>
      <c r="BD49">
        <v>21</v>
      </c>
      <c r="BE49">
        <v>4183</v>
      </c>
      <c r="BF49">
        <v>335</v>
      </c>
      <c r="BG49">
        <f t="shared" si="8"/>
        <v>3848</v>
      </c>
    </row>
    <row r="50" spans="8:59" x14ac:dyDescent="0.25">
      <c r="H50">
        <v>3</v>
      </c>
      <c r="I50">
        <v>415</v>
      </c>
      <c r="J50">
        <v>206</v>
      </c>
      <c r="K50">
        <f t="shared" si="0"/>
        <v>209</v>
      </c>
      <c r="N50">
        <v>22</v>
      </c>
      <c r="O50">
        <v>523</v>
      </c>
      <c r="P50">
        <v>308</v>
      </c>
      <c r="Q50">
        <f t="shared" si="1"/>
        <v>215</v>
      </c>
      <c r="S50" t="s">
        <v>234</v>
      </c>
      <c r="T50">
        <v>1</v>
      </c>
      <c r="U50">
        <v>829</v>
      </c>
      <c r="V50">
        <v>442</v>
      </c>
      <c r="W50">
        <f t="shared" si="2"/>
        <v>387</v>
      </c>
      <c r="Z50">
        <v>22</v>
      </c>
      <c r="AA50">
        <v>1594</v>
      </c>
      <c r="AB50">
        <v>320</v>
      </c>
      <c r="AC50">
        <f t="shared" si="3"/>
        <v>1274</v>
      </c>
      <c r="AF50">
        <v>22</v>
      </c>
      <c r="AG50">
        <v>2439</v>
      </c>
      <c r="AH50">
        <v>382</v>
      </c>
      <c r="AI50">
        <f t="shared" si="4"/>
        <v>2057</v>
      </c>
      <c r="AL50">
        <v>22</v>
      </c>
      <c r="AM50">
        <v>1533</v>
      </c>
      <c r="AN50">
        <v>388</v>
      </c>
      <c r="AO50">
        <f t="shared" si="5"/>
        <v>1145</v>
      </c>
      <c r="AR50">
        <v>22</v>
      </c>
      <c r="AS50">
        <v>792</v>
      </c>
      <c r="AT50">
        <v>347</v>
      </c>
      <c r="AU50">
        <f t="shared" si="6"/>
        <v>445</v>
      </c>
      <c r="AX50">
        <v>22</v>
      </c>
      <c r="AY50">
        <v>3432</v>
      </c>
      <c r="AZ50">
        <v>434</v>
      </c>
      <c r="BA50">
        <f t="shared" si="7"/>
        <v>2998</v>
      </c>
      <c r="BD50">
        <v>22</v>
      </c>
      <c r="BE50">
        <v>2686</v>
      </c>
      <c r="BF50">
        <v>335</v>
      </c>
      <c r="BG50">
        <f t="shared" si="8"/>
        <v>2351</v>
      </c>
    </row>
    <row r="51" spans="8:59" x14ac:dyDescent="0.25">
      <c r="H51">
        <v>4</v>
      </c>
      <c r="I51">
        <v>798</v>
      </c>
      <c r="J51">
        <v>206</v>
      </c>
      <c r="K51">
        <f t="shared" si="0"/>
        <v>592</v>
      </c>
      <c r="M51" t="s">
        <v>234</v>
      </c>
      <c r="N51">
        <v>1</v>
      </c>
      <c r="O51">
        <v>841</v>
      </c>
      <c r="P51">
        <v>308</v>
      </c>
      <c r="Q51">
        <f t="shared" si="1"/>
        <v>533</v>
      </c>
      <c r="T51">
        <v>2</v>
      </c>
      <c r="U51">
        <v>1121</v>
      </c>
      <c r="V51">
        <v>442</v>
      </c>
      <c r="W51">
        <f t="shared" si="2"/>
        <v>679</v>
      </c>
      <c r="Z51">
        <v>23</v>
      </c>
      <c r="AA51">
        <v>2375</v>
      </c>
      <c r="AB51">
        <v>320</v>
      </c>
      <c r="AC51">
        <f t="shared" si="3"/>
        <v>2055</v>
      </c>
      <c r="AF51">
        <v>23</v>
      </c>
      <c r="AG51">
        <v>1806</v>
      </c>
      <c r="AH51">
        <v>382</v>
      </c>
      <c r="AI51">
        <f t="shared" si="4"/>
        <v>1424</v>
      </c>
      <c r="AL51">
        <v>23</v>
      </c>
      <c r="AM51">
        <v>1460</v>
      </c>
      <c r="AN51">
        <v>388</v>
      </c>
      <c r="AO51">
        <f t="shared" si="5"/>
        <v>1072</v>
      </c>
      <c r="AR51">
        <v>23</v>
      </c>
      <c r="AS51">
        <v>1952</v>
      </c>
      <c r="AT51">
        <v>347</v>
      </c>
      <c r="AU51">
        <f t="shared" si="6"/>
        <v>1605</v>
      </c>
      <c r="AX51">
        <v>23</v>
      </c>
      <c r="AY51">
        <v>1873</v>
      </c>
      <c r="AZ51">
        <v>434</v>
      </c>
      <c r="BA51">
        <f t="shared" si="7"/>
        <v>1439</v>
      </c>
      <c r="BD51">
        <v>23</v>
      </c>
      <c r="BE51">
        <v>2259</v>
      </c>
      <c r="BF51">
        <v>335</v>
      </c>
      <c r="BG51">
        <f t="shared" si="8"/>
        <v>1924</v>
      </c>
    </row>
    <row r="52" spans="8:59" x14ac:dyDescent="0.25">
      <c r="H52">
        <v>5</v>
      </c>
      <c r="I52">
        <v>690</v>
      </c>
      <c r="J52">
        <v>206</v>
      </c>
      <c r="K52">
        <f t="shared" si="0"/>
        <v>484</v>
      </c>
      <c r="N52">
        <v>2</v>
      </c>
      <c r="O52">
        <v>614</v>
      </c>
      <c r="P52">
        <v>308</v>
      </c>
      <c r="Q52">
        <f t="shared" si="1"/>
        <v>306</v>
      </c>
      <c r="T52">
        <v>3</v>
      </c>
      <c r="U52">
        <v>731</v>
      </c>
      <c r="V52">
        <v>442</v>
      </c>
      <c r="W52">
        <f t="shared" si="2"/>
        <v>289</v>
      </c>
      <c r="Z52">
        <v>24</v>
      </c>
      <c r="AA52">
        <v>2576</v>
      </c>
      <c r="AB52">
        <v>320</v>
      </c>
      <c r="AC52">
        <f t="shared" si="3"/>
        <v>2256</v>
      </c>
      <c r="AF52">
        <v>24</v>
      </c>
      <c r="AG52">
        <v>1300</v>
      </c>
      <c r="AH52">
        <v>382</v>
      </c>
      <c r="AI52">
        <f t="shared" si="4"/>
        <v>918</v>
      </c>
      <c r="AL52">
        <v>24</v>
      </c>
      <c r="AM52">
        <v>3612</v>
      </c>
      <c r="AN52">
        <v>388</v>
      </c>
      <c r="AO52">
        <f t="shared" si="5"/>
        <v>3224</v>
      </c>
      <c r="AR52">
        <v>24</v>
      </c>
      <c r="AS52">
        <v>2025</v>
      </c>
      <c r="AT52">
        <v>347</v>
      </c>
      <c r="AU52">
        <f t="shared" si="6"/>
        <v>1678</v>
      </c>
      <c r="AX52">
        <v>24</v>
      </c>
      <c r="AY52">
        <v>4911</v>
      </c>
      <c r="AZ52">
        <v>434</v>
      </c>
      <c r="BA52">
        <f t="shared" si="7"/>
        <v>4477</v>
      </c>
      <c r="BD52">
        <v>24</v>
      </c>
      <c r="BE52">
        <v>1919</v>
      </c>
      <c r="BF52">
        <v>335</v>
      </c>
      <c r="BG52">
        <f t="shared" si="8"/>
        <v>1584</v>
      </c>
    </row>
    <row r="53" spans="8:59" x14ac:dyDescent="0.25">
      <c r="H53">
        <v>6</v>
      </c>
      <c r="I53">
        <v>585</v>
      </c>
      <c r="J53">
        <v>206</v>
      </c>
      <c r="K53">
        <f t="shared" si="0"/>
        <v>379</v>
      </c>
      <c r="N53">
        <v>3</v>
      </c>
      <c r="O53">
        <v>829</v>
      </c>
      <c r="P53">
        <v>308</v>
      </c>
      <c r="Q53">
        <f t="shared" si="1"/>
        <v>521</v>
      </c>
      <c r="T53">
        <v>4</v>
      </c>
      <c r="U53">
        <v>917</v>
      </c>
      <c r="V53">
        <v>442</v>
      </c>
      <c r="W53">
        <f t="shared" si="2"/>
        <v>475</v>
      </c>
      <c r="Z53">
        <v>25</v>
      </c>
      <c r="AA53">
        <v>3214</v>
      </c>
      <c r="AB53">
        <v>320</v>
      </c>
      <c r="AC53">
        <f t="shared" si="3"/>
        <v>2894</v>
      </c>
      <c r="AF53">
        <v>25</v>
      </c>
      <c r="AG53">
        <v>1486</v>
      </c>
      <c r="AH53">
        <v>382</v>
      </c>
      <c r="AI53">
        <f t="shared" si="4"/>
        <v>1104</v>
      </c>
      <c r="AL53">
        <v>25</v>
      </c>
      <c r="AM53">
        <v>2103</v>
      </c>
      <c r="AN53">
        <v>388</v>
      </c>
      <c r="AO53">
        <f t="shared" si="5"/>
        <v>1715</v>
      </c>
      <c r="AR53">
        <v>25</v>
      </c>
      <c r="AS53">
        <v>3736</v>
      </c>
      <c r="AT53">
        <v>347</v>
      </c>
      <c r="AU53">
        <f t="shared" si="6"/>
        <v>3389</v>
      </c>
      <c r="AX53">
        <v>25</v>
      </c>
      <c r="AY53">
        <v>5793</v>
      </c>
      <c r="AZ53">
        <v>434</v>
      </c>
      <c r="BA53">
        <f t="shared" si="7"/>
        <v>5359</v>
      </c>
      <c r="BD53">
        <v>25</v>
      </c>
      <c r="BE53">
        <v>2092</v>
      </c>
      <c r="BF53">
        <v>335</v>
      </c>
      <c r="BG53">
        <f t="shared" si="8"/>
        <v>1757</v>
      </c>
    </row>
    <row r="54" spans="8:59" x14ac:dyDescent="0.25">
      <c r="H54">
        <v>7</v>
      </c>
      <c r="I54">
        <v>943</v>
      </c>
      <c r="J54">
        <v>206</v>
      </c>
      <c r="K54">
        <f t="shared" si="0"/>
        <v>737</v>
      </c>
      <c r="N54">
        <v>4</v>
      </c>
      <c r="O54">
        <v>1042</v>
      </c>
      <c r="P54">
        <v>308</v>
      </c>
      <c r="Q54">
        <f t="shared" si="1"/>
        <v>734</v>
      </c>
      <c r="T54">
        <v>5</v>
      </c>
      <c r="U54">
        <v>1078</v>
      </c>
      <c r="V54">
        <v>442</v>
      </c>
      <c r="W54">
        <f t="shared" si="2"/>
        <v>636</v>
      </c>
      <c r="Z54">
        <v>26</v>
      </c>
      <c r="AA54">
        <v>2522</v>
      </c>
      <c r="AB54">
        <v>320</v>
      </c>
      <c r="AC54">
        <f t="shared" si="3"/>
        <v>2202</v>
      </c>
      <c r="AF54">
        <v>26</v>
      </c>
      <c r="AG54">
        <v>1954</v>
      </c>
      <c r="AH54">
        <v>382</v>
      </c>
      <c r="AI54">
        <f t="shared" si="4"/>
        <v>1572</v>
      </c>
      <c r="AL54">
        <v>26</v>
      </c>
      <c r="AM54">
        <v>3074</v>
      </c>
      <c r="AN54">
        <v>388</v>
      </c>
      <c r="AO54">
        <f t="shared" si="5"/>
        <v>2686</v>
      </c>
      <c r="AR54">
        <v>26</v>
      </c>
      <c r="AS54">
        <v>3321</v>
      </c>
      <c r="AT54">
        <v>347</v>
      </c>
      <c r="AU54">
        <f t="shared" si="6"/>
        <v>2974</v>
      </c>
      <c r="AX54">
        <v>26</v>
      </c>
      <c r="AY54">
        <v>4311</v>
      </c>
      <c r="AZ54">
        <v>434</v>
      </c>
      <c r="BA54">
        <f t="shared" si="7"/>
        <v>3877</v>
      </c>
      <c r="BD54">
        <v>26</v>
      </c>
      <c r="BE54">
        <v>2726</v>
      </c>
      <c r="BF54">
        <v>335</v>
      </c>
      <c r="BG54">
        <f t="shared" si="8"/>
        <v>2391</v>
      </c>
    </row>
    <row r="55" spans="8:59" x14ac:dyDescent="0.25">
      <c r="H55">
        <v>8</v>
      </c>
      <c r="I55">
        <v>996</v>
      </c>
      <c r="J55">
        <v>206</v>
      </c>
      <c r="K55">
        <f t="shared" si="0"/>
        <v>790</v>
      </c>
      <c r="N55">
        <v>5</v>
      </c>
      <c r="O55">
        <v>639</v>
      </c>
      <c r="P55">
        <v>308</v>
      </c>
      <c r="Q55">
        <f t="shared" si="1"/>
        <v>331</v>
      </c>
      <c r="T55">
        <v>6</v>
      </c>
      <c r="U55">
        <v>1001</v>
      </c>
      <c r="V55">
        <v>442</v>
      </c>
      <c r="W55">
        <f t="shared" si="2"/>
        <v>559</v>
      </c>
      <c r="Z55">
        <v>27</v>
      </c>
      <c r="AA55">
        <v>2645</v>
      </c>
      <c r="AB55">
        <v>320</v>
      </c>
      <c r="AC55">
        <f t="shared" si="3"/>
        <v>2325</v>
      </c>
      <c r="AF55">
        <v>27</v>
      </c>
      <c r="AG55">
        <v>1836</v>
      </c>
      <c r="AH55">
        <v>382</v>
      </c>
      <c r="AI55">
        <f t="shared" si="4"/>
        <v>1454</v>
      </c>
      <c r="AL55">
        <v>27</v>
      </c>
      <c r="AM55">
        <v>6029</v>
      </c>
      <c r="AN55">
        <v>388</v>
      </c>
      <c r="AO55">
        <f t="shared" si="5"/>
        <v>5641</v>
      </c>
      <c r="AR55">
        <v>27</v>
      </c>
      <c r="AS55">
        <v>2493</v>
      </c>
      <c r="AT55">
        <v>347</v>
      </c>
      <c r="AU55">
        <f t="shared" si="6"/>
        <v>2146</v>
      </c>
      <c r="AX55">
        <v>27</v>
      </c>
      <c r="AY55">
        <v>3727</v>
      </c>
      <c r="AZ55">
        <v>434</v>
      </c>
      <c r="BA55">
        <f t="shared" si="7"/>
        <v>3293</v>
      </c>
      <c r="BD55">
        <v>27</v>
      </c>
      <c r="BE55">
        <v>2661</v>
      </c>
      <c r="BF55">
        <v>335</v>
      </c>
      <c r="BG55">
        <f t="shared" si="8"/>
        <v>2326</v>
      </c>
    </row>
    <row r="56" spans="8:59" x14ac:dyDescent="0.25">
      <c r="H56">
        <v>9</v>
      </c>
      <c r="I56">
        <v>542</v>
      </c>
      <c r="J56">
        <v>206</v>
      </c>
      <c r="K56">
        <f t="shared" si="0"/>
        <v>336</v>
      </c>
      <c r="N56">
        <v>6</v>
      </c>
      <c r="O56">
        <v>961</v>
      </c>
      <c r="P56">
        <v>308</v>
      </c>
      <c r="Q56">
        <f t="shared" si="1"/>
        <v>653</v>
      </c>
      <c r="T56">
        <v>7</v>
      </c>
      <c r="U56">
        <v>901</v>
      </c>
      <c r="V56">
        <v>442</v>
      </c>
      <c r="W56">
        <f t="shared" si="2"/>
        <v>459</v>
      </c>
      <c r="Z56">
        <v>28</v>
      </c>
      <c r="AA56">
        <v>2650</v>
      </c>
      <c r="AB56">
        <v>320</v>
      </c>
      <c r="AC56">
        <f t="shared" si="3"/>
        <v>2330</v>
      </c>
      <c r="AF56">
        <v>28</v>
      </c>
      <c r="AG56">
        <v>3886</v>
      </c>
      <c r="AH56">
        <v>382</v>
      </c>
      <c r="AI56">
        <f t="shared" si="4"/>
        <v>3504</v>
      </c>
      <c r="AK56" t="s">
        <v>234</v>
      </c>
      <c r="AL56">
        <v>1</v>
      </c>
      <c r="AM56">
        <v>5555</v>
      </c>
      <c r="AN56">
        <v>388</v>
      </c>
      <c r="AO56">
        <f t="shared" si="5"/>
        <v>5167</v>
      </c>
      <c r="AR56">
        <v>28</v>
      </c>
      <c r="AS56">
        <v>4001</v>
      </c>
      <c r="AT56">
        <v>347</v>
      </c>
      <c r="AU56">
        <f t="shared" si="6"/>
        <v>3654</v>
      </c>
      <c r="AX56">
        <v>28</v>
      </c>
      <c r="AY56">
        <v>2598</v>
      </c>
      <c r="AZ56">
        <v>434</v>
      </c>
      <c r="BA56">
        <f t="shared" si="7"/>
        <v>2164</v>
      </c>
      <c r="BD56">
        <v>28</v>
      </c>
      <c r="BE56">
        <v>2328</v>
      </c>
      <c r="BF56">
        <v>335</v>
      </c>
      <c r="BG56">
        <f t="shared" si="8"/>
        <v>1993</v>
      </c>
    </row>
    <row r="57" spans="8:59" x14ac:dyDescent="0.25">
      <c r="H57">
        <v>10</v>
      </c>
      <c r="I57">
        <v>829</v>
      </c>
      <c r="J57">
        <v>206</v>
      </c>
      <c r="K57">
        <f t="shared" si="0"/>
        <v>623</v>
      </c>
      <c r="N57">
        <v>7</v>
      </c>
      <c r="O57">
        <v>718</v>
      </c>
      <c r="P57">
        <v>308</v>
      </c>
      <c r="Q57">
        <f t="shared" si="1"/>
        <v>410</v>
      </c>
      <c r="T57">
        <v>8</v>
      </c>
      <c r="U57">
        <v>990</v>
      </c>
      <c r="V57">
        <v>442</v>
      </c>
      <c r="W57">
        <f t="shared" si="2"/>
        <v>548</v>
      </c>
      <c r="Z57">
        <v>29</v>
      </c>
      <c r="AA57">
        <v>1861</v>
      </c>
      <c r="AB57">
        <v>320</v>
      </c>
      <c r="AC57">
        <f t="shared" si="3"/>
        <v>1541</v>
      </c>
      <c r="AF57">
        <v>29</v>
      </c>
      <c r="AG57">
        <v>3584</v>
      </c>
      <c r="AH57">
        <v>382</v>
      </c>
      <c r="AI57">
        <f t="shared" si="4"/>
        <v>3202</v>
      </c>
      <c r="AL57">
        <v>2</v>
      </c>
      <c r="AM57">
        <v>3620</v>
      </c>
      <c r="AN57">
        <v>388</v>
      </c>
      <c r="AO57">
        <f t="shared" si="5"/>
        <v>3232</v>
      </c>
      <c r="AR57">
        <v>29</v>
      </c>
      <c r="AS57">
        <v>2768</v>
      </c>
      <c r="AT57">
        <v>347</v>
      </c>
      <c r="AU57">
        <f t="shared" si="6"/>
        <v>2421</v>
      </c>
      <c r="AX57">
        <v>29</v>
      </c>
      <c r="AY57">
        <v>6604</v>
      </c>
      <c r="AZ57">
        <v>434</v>
      </c>
      <c r="BA57">
        <f t="shared" si="7"/>
        <v>6170</v>
      </c>
      <c r="BD57">
        <v>29</v>
      </c>
      <c r="BE57">
        <v>1745</v>
      </c>
      <c r="BF57">
        <v>335</v>
      </c>
      <c r="BG57">
        <f t="shared" si="8"/>
        <v>1410</v>
      </c>
    </row>
    <row r="58" spans="8:59" x14ac:dyDescent="0.25">
      <c r="H58">
        <v>11</v>
      </c>
      <c r="I58">
        <v>486</v>
      </c>
      <c r="J58">
        <v>206</v>
      </c>
      <c r="K58">
        <f t="shared" si="0"/>
        <v>280</v>
      </c>
      <c r="N58">
        <v>8</v>
      </c>
      <c r="O58">
        <v>815</v>
      </c>
      <c r="P58">
        <v>308</v>
      </c>
      <c r="Q58">
        <f t="shared" si="1"/>
        <v>507</v>
      </c>
      <c r="T58">
        <v>9</v>
      </c>
      <c r="U58">
        <v>539</v>
      </c>
      <c r="V58">
        <v>442</v>
      </c>
      <c r="W58">
        <f t="shared" si="2"/>
        <v>97</v>
      </c>
      <c r="Z58">
        <v>30</v>
      </c>
      <c r="AA58">
        <v>3236</v>
      </c>
      <c r="AB58">
        <v>320</v>
      </c>
      <c r="AC58">
        <f t="shared" si="3"/>
        <v>2916</v>
      </c>
      <c r="AF58">
        <v>30</v>
      </c>
      <c r="AG58">
        <v>1971</v>
      </c>
      <c r="AH58">
        <v>382</v>
      </c>
      <c r="AI58">
        <f t="shared" si="4"/>
        <v>1589</v>
      </c>
      <c r="AL58">
        <v>3</v>
      </c>
      <c r="AM58">
        <v>2844</v>
      </c>
      <c r="AN58">
        <v>388</v>
      </c>
      <c r="AO58">
        <f t="shared" si="5"/>
        <v>2456</v>
      </c>
      <c r="AQ58" t="s">
        <v>234</v>
      </c>
      <c r="AR58">
        <v>1</v>
      </c>
      <c r="AS58">
        <v>8580</v>
      </c>
      <c r="AT58">
        <v>347</v>
      </c>
      <c r="AU58">
        <f t="shared" si="6"/>
        <v>8233</v>
      </c>
      <c r="AX58">
        <v>30</v>
      </c>
      <c r="AY58">
        <v>3773</v>
      </c>
      <c r="AZ58">
        <v>434</v>
      </c>
      <c r="BA58">
        <f t="shared" si="7"/>
        <v>3339</v>
      </c>
      <c r="BD58">
        <v>30</v>
      </c>
      <c r="BE58">
        <v>2372</v>
      </c>
      <c r="BF58">
        <v>335</v>
      </c>
      <c r="BG58">
        <f t="shared" si="8"/>
        <v>2037</v>
      </c>
    </row>
    <row r="59" spans="8:59" x14ac:dyDescent="0.25">
      <c r="H59">
        <v>12</v>
      </c>
      <c r="I59">
        <v>483</v>
      </c>
      <c r="J59">
        <v>206</v>
      </c>
      <c r="K59">
        <f t="shared" si="0"/>
        <v>277</v>
      </c>
      <c r="N59">
        <v>9</v>
      </c>
      <c r="O59">
        <v>656</v>
      </c>
      <c r="P59">
        <v>308</v>
      </c>
      <c r="Q59">
        <f t="shared" si="1"/>
        <v>348</v>
      </c>
      <c r="T59">
        <v>10</v>
      </c>
      <c r="U59">
        <v>854</v>
      </c>
      <c r="V59">
        <v>442</v>
      </c>
      <c r="W59">
        <f t="shared" si="2"/>
        <v>412</v>
      </c>
      <c r="Z59">
        <v>31</v>
      </c>
      <c r="AA59">
        <v>1907</v>
      </c>
      <c r="AB59">
        <v>320</v>
      </c>
      <c r="AC59">
        <f t="shared" si="3"/>
        <v>1587</v>
      </c>
      <c r="AE59" t="s">
        <v>234</v>
      </c>
      <c r="AF59">
        <v>1</v>
      </c>
      <c r="AG59">
        <v>2868</v>
      </c>
      <c r="AH59">
        <v>382</v>
      </c>
      <c r="AI59">
        <f t="shared" si="4"/>
        <v>2486</v>
      </c>
      <c r="AL59">
        <v>4</v>
      </c>
      <c r="AM59">
        <v>3873</v>
      </c>
      <c r="AN59">
        <v>388</v>
      </c>
      <c r="AO59">
        <f t="shared" si="5"/>
        <v>3485</v>
      </c>
      <c r="AR59">
        <v>2</v>
      </c>
      <c r="AS59">
        <v>10342</v>
      </c>
      <c r="AT59">
        <v>347</v>
      </c>
      <c r="AU59">
        <f t="shared" si="6"/>
        <v>9995</v>
      </c>
      <c r="AX59">
        <v>31</v>
      </c>
      <c r="AY59">
        <v>4161</v>
      </c>
      <c r="AZ59">
        <v>434</v>
      </c>
      <c r="BA59">
        <f t="shared" si="7"/>
        <v>3727</v>
      </c>
      <c r="BD59">
        <v>31</v>
      </c>
      <c r="BE59">
        <v>2216</v>
      </c>
      <c r="BF59">
        <v>335</v>
      </c>
      <c r="BG59">
        <f t="shared" si="8"/>
        <v>1881</v>
      </c>
    </row>
    <row r="60" spans="8:59" x14ac:dyDescent="0.25">
      <c r="H60">
        <v>13</v>
      </c>
      <c r="I60">
        <v>274</v>
      </c>
      <c r="J60">
        <v>206</v>
      </c>
      <c r="K60">
        <f t="shared" si="0"/>
        <v>68</v>
      </c>
      <c r="N60">
        <v>10</v>
      </c>
      <c r="O60">
        <v>687</v>
      </c>
      <c r="P60">
        <v>308</v>
      </c>
      <c r="Q60">
        <f t="shared" si="1"/>
        <v>379</v>
      </c>
      <c r="T60">
        <v>11</v>
      </c>
      <c r="U60">
        <v>971</v>
      </c>
      <c r="V60">
        <v>442</v>
      </c>
      <c r="W60">
        <f t="shared" si="2"/>
        <v>529</v>
      </c>
      <c r="Z60">
        <v>32</v>
      </c>
      <c r="AA60">
        <v>1713</v>
      </c>
      <c r="AB60">
        <v>320</v>
      </c>
      <c r="AC60">
        <f t="shared" si="3"/>
        <v>1393</v>
      </c>
      <c r="AF60">
        <v>2</v>
      </c>
      <c r="AG60">
        <v>3230</v>
      </c>
      <c r="AH60">
        <v>382</v>
      </c>
      <c r="AI60">
        <f t="shared" si="4"/>
        <v>2848</v>
      </c>
      <c r="AL60">
        <v>5</v>
      </c>
      <c r="AM60">
        <v>3993</v>
      </c>
      <c r="AN60">
        <v>388</v>
      </c>
      <c r="AO60">
        <f t="shared" si="5"/>
        <v>3605</v>
      </c>
      <c r="AR60">
        <v>3</v>
      </c>
      <c r="AS60">
        <v>7430</v>
      </c>
      <c r="AT60">
        <v>347</v>
      </c>
      <c r="AU60">
        <f t="shared" si="6"/>
        <v>7083</v>
      </c>
      <c r="AX60">
        <v>32</v>
      </c>
      <c r="AY60">
        <v>2896</v>
      </c>
      <c r="AZ60">
        <v>434</v>
      </c>
      <c r="BA60">
        <f t="shared" si="7"/>
        <v>2462</v>
      </c>
      <c r="BD60">
        <v>32</v>
      </c>
      <c r="BE60">
        <v>2337</v>
      </c>
      <c r="BF60">
        <v>335</v>
      </c>
      <c r="BG60">
        <f t="shared" si="8"/>
        <v>2002</v>
      </c>
    </row>
    <row r="61" spans="8:59" x14ac:dyDescent="0.25">
      <c r="H61">
        <v>14</v>
      </c>
      <c r="I61">
        <v>377</v>
      </c>
      <c r="J61">
        <v>206</v>
      </c>
      <c r="K61">
        <f t="shared" ref="K61:K85" si="9">I61-J61</f>
        <v>171</v>
      </c>
      <c r="N61">
        <v>11</v>
      </c>
      <c r="O61">
        <v>686</v>
      </c>
      <c r="P61">
        <v>308</v>
      </c>
      <c r="Q61">
        <f t="shared" ref="Q61:Q92" si="10">O61-P61</f>
        <v>378</v>
      </c>
      <c r="T61">
        <v>12</v>
      </c>
      <c r="U61">
        <v>1035</v>
      </c>
      <c r="V61">
        <v>442</v>
      </c>
      <c r="W61">
        <f t="shared" ref="W61:W92" si="11">U61-V61</f>
        <v>593</v>
      </c>
      <c r="Y61" t="s">
        <v>234</v>
      </c>
      <c r="Z61">
        <v>1</v>
      </c>
      <c r="AA61">
        <v>3740</v>
      </c>
      <c r="AB61">
        <v>320</v>
      </c>
      <c r="AC61">
        <f t="shared" ref="AC61:AC92" si="12">AA61-AB61</f>
        <v>3420</v>
      </c>
      <c r="AF61">
        <v>3</v>
      </c>
      <c r="AG61">
        <v>2363</v>
      </c>
      <c r="AH61">
        <v>382</v>
      </c>
      <c r="AI61">
        <f t="shared" ref="AI61:AI92" si="13">AG61-AH61</f>
        <v>1981</v>
      </c>
      <c r="AL61">
        <v>6</v>
      </c>
      <c r="AM61">
        <v>4493</v>
      </c>
      <c r="AN61">
        <v>388</v>
      </c>
      <c r="AO61">
        <f t="shared" ref="AO61:AO92" si="14">AM61-AN61</f>
        <v>4105</v>
      </c>
      <c r="AR61">
        <v>4</v>
      </c>
      <c r="AS61">
        <v>14184</v>
      </c>
      <c r="AT61">
        <v>347</v>
      </c>
      <c r="AU61">
        <f t="shared" ref="AU61:AU92" si="15">AS61-AT61</f>
        <v>13837</v>
      </c>
      <c r="AX61">
        <v>33</v>
      </c>
      <c r="AY61">
        <v>2566</v>
      </c>
      <c r="AZ61">
        <v>434</v>
      </c>
      <c r="BA61">
        <f t="shared" ref="BA61:BA92" si="16">AY61-AZ61</f>
        <v>2132</v>
      </c>
      <c r="BC61" t="s">
        <v>234</v>
      </c>
      <c r="BD61">
        <v>1</v>
      </c>
      <c r="BE61">
        <v>3845</v>
      </c>
      <c r="BF61">
        <v>335</v>
      </c>
      <c r="BG61">
        <f t="shared" ref="BG61:BG92" si="17">BE61-BF61</f>
        <v>3510</v>
      </c>
    </row>
    <row r="62" spans="8:59" x14ac:dyDescent="0.25">
      <c r="H62">
        <v>15</v>
      </c>
      <c r="I62">
        <v>469</v>
      </c>
      <c r="J62">
        <v>206</v>
      </c>
      <c r="K62">
        <f t="shared" si="9"/>
        <v>263</v>
      </c>
      <c r="N62">
        <v>12</v>
      </c>
      <c r="O62">
        <v>670</v>
      </c>
      <c r="P62">
        <v>308</v>
      </c>
      <c r="Q62">
        <f t="shared" si="10"/>
        <v>362</v>
      </c>
      <c r="T62">
        <v>13</v>
      </c>
      <c r="U62">
        <v>1349</v>
      </c>
      <c r="V62">
        <v>442</v>
      </c>
      <c r="W62">
        <f t="shared" si="11"/>
        <v>907</v>
      </c>
      <c r="Z62">
        <v>2</v>
      </c>
      <c r="AA62">
        <v>4054</v>
      </c>
      <c r="AB62">
        <v>320</v>
      </c>
      <c r="AC62">
        <f t="shared" si="12"/>
        <v>3734</v>
      </c>
      <c r="AF62">
        <v>4</v>
      </c>
      <c r="AG62">
        <v>2160</v>
      </c>
      <c r="AH62">
        <v>382</v>
      </c>
      <c r="AI62">
        <f t="shared" si="13"/>
        <v>1778</v>
      </c>
      <c r="AL62">
        <v>7</v>
      </c>
      <c r="AM62">
        <v>4159</v>
      </c>
      <c r="AN62">
        <v>388</v>
      </c>
      <c r="AO62">
        <f t="shared" si="14"/>
        <v>3771</v>
      </c>
      <c r="AR62">
        <v>5</v>
      </c>
      <c r="AS62">
        <v>6837</v>
      </c>
      <c r="AT62">
        <v>347</v>
      </c>
      <c r="AU62">
        <f t="shared" si="15"/>
        <v>6490</v>
      </c>
      <c r="AX62">
        <v>34</v>
      </c>
      <c r="AY62">
        <v>1581</v>
      </c>
      <c r="AZ62">
        <v>434</v>
      </c>
      <c r="BA62">
        <f t="shared" si="16"/>
        <v>1147</v>
      </c>
      <c r="BD62">
        <v>2</v>
      </c>
      <c r="BE62">
        <v>3721</v>
      </c>
      <c r="BF62">
        <v>335</v>
      </c>
      <c r="BG62">
        <f t="shared" si="17"/>
        <v>3386</v>
      </c>
    </row>
    <row r="63" spans="8:59" x14ac:dyDescent="0.25">
      <c r="H63">
        <v>16</v>
      </c>
      <c r="I63">
        <v>451</v>
      </c>
      <c r="J63">
        <v>206</v>
      </c>
      <c r="K63">
        <f t="shared" si="9"/>
        <v>245</v>
      </c>
      <c r="N63">
        <v>13</v>
      </c>
      <c r="O63">
        <v>705</v>
      </c>
      <c r="P63">
        <v>308</v>
      </c>
      <c r="Q63">
        <f t="shared" si="10"/>
        <v>397</v>
      </c>
      <c r="T63">
        <v>14</v>
      </c>
      <c r="U63">
        <v>932</v>
      </c>
      <c r="V63">
        <v>442</v>
      </c>
      <c r="W63">
        <f t="shared" si="11"/>
        <v>490</v>
      </c>
      <c r="Z63">
        <v>3</v>
      </c>
      <c r="AA63">
        <v>4934</v>
      </c>
      <c r="AB63">
        <v>320</v>
      </c>
      <c r="AC63">
        <f t="shared" si="12"/>
        <v>4614</v>
      </c>
      <c r="AF63">
        <v>5</v>
      </c>
      <c r="AG63">
        <v>2342</v>
      </c>
      <c r="AH63">
        <v>382</v>
      </c>
      <c r="AI63">
        <f t="shared" si="13"/>
        <v>1960</v>
      </c>
      <c r="AL63">
        <v>8</v>
      </c>
      <c r="AM63">
        <v>1543</v>
      </c>
      <c r="AN63">
        <v>388</v>
      </c>
      <c r="AO63">
        <f t="shared" si="14"/>
        <v>1155</v>
      </c>
      <c r="AR63">
        <v>6</v>
      </c>
      <c r="AS63">
        <v>8630</v>
      </c>
      <c r="AT63">
        <v>347</v>
      </c>
      <c r="AU63">
        <f t="shared" si="15"/>
        <v>8283</v>
      </c>
      <c r="AX63">
        <v>35</v>
      </c>
      <c r="AY63">
        <v>2923</v>
      </c>
      <c r="AZ63">
        <v>434</v>
      </c>
      <c r="BA63">
        <f t="shared" si="16"/>
        <v>2489</v>
      </c>
      <c r="BD63">
        <v>3</v>
      </c>
      <c r="BE63">
        <v>2172</v>
      </c>
      <c r="BF63">
        <v>335</v>
      </c>
      <c r="BG63">
        <f t="shared" si="17"/>
        <v>1837</v>
      </c>
    </row>
    <row r="64" spans="8:59" x14ac:dyDescent="0.25">
      <c r="H64">
        <v>17</v>
      </c>
      <c r="I64">
        <v>928</v>
      </c>
      <c r="J64">
        <v>206</v>
      </c>
      <c r="K64">
        <f t="shared" si="9"/>
        <v>722</v>
      </c>
      <c r="N64">
        <v>14</v>
      </c>
      <c r="O64">
        <v>834</v>
      </c>
      <c r="P64">
        <v>308</v>
      </c>
      <c r="Q64">
        <f t="shared" si="10"/>
        <v>526</v>
      </c>
      <c r="T64">
        <v>15</v>
      </c>
      <c r="U64">
        <v>1184</v>
      </c>
      <c r="V64">
        <v>442</v>
      </c>
      <c r="W64">
        <f t="shared" si="11"/>
        <v>742</v>
      </c>
      <c r="Z64">
        <v>4</v>
      </c>
      <c r="AA64">
        <v>2847</v>
      </c>
      <c r="AB64">
        <v>320</v>
      </c>
      <c r="AC64">
        <f t="shared" si="12"/>
        <v>2527</v>
      </c>
      <c r="AF64">
        <v>6</v>
      </c>
      <c r="AG64">
        <v>1560</v>
      </c>
      <c r="AH64">
        <v>382</v>
      </c>
      <c r="AI64">
        <f t="shared" si="13"/>
        <v>1178</v>
      </c>
      <c r="AL64">
        <v>9</v>
      </c>
      <c r="AM64">
        <v>2630</v>
      </c>
      <c r="AN64">
        <v>388</v>
      </c>
      <c r="AO64">
        <f t="shared" si="14"/>
        <v>2242</v>
      </c>
      <c r="AR64">
        <v>7</v>
      </c>
      <c r="AS64">
        <v>12178</v>
      </c>
      <c r="AT64">
        <v>347</v>
      </c>
      <c r="AU64">
        <f t="shared" si="15"/>
        <v>11831</v>
      </c>
      <c r="AX64">
        <v>36</v>
      </c>
      <c r="AY64">
        <v>4213</v>
      </c>
      <c r="AZ64">
        <v>434</v>
      </c>
      <c r="BA64">
        <f t="shared" si="16"/>
        <v>3779</v>
      </c>
      <c r="BD64">
        <v>4</v>
      </c>
      <c r="BE64">
        <v>3181</v>
      </c>
      <c r="BF64">
        <v>335</v>
      </c>
      <c r="BG64">
        <f t="shared" si="17"/>
        <v>2846</v>
      </c>
    </row>
    <row r="65" spans="7:59" x14ac:dyDescent="0.25">
      <c r="H65">
        <v>18</v>
      </c>
      <c r="I65">
        <v>608</v>
      </c>
      <c r="J65">
        <v>206</v>
      </c>
      <c r="K65">
        <f t="shared" si="9"/>
        <v>402</v>
      </c>
      <c r="N65">
        <v>15</v>
      </c>
      <c r="O65">
        <v>720</v>
      </c>
      <c r="P65">
        <v>308</v>
      </c>
      <c r="Q65">
        <f t="shared" si="10"/>
        <v>412</v>
      </c>
      <c r="T65">
        <v>16</v>
      </c>
      <c r="U65">
        <v>1494</v>
      </c>
      <c r="V65">
        <v>442</v>
      </c>
      <c r="W65">
        <f t="shared" si="11"/>
        <v>1052</v>
      </c>
      <c r="Z65">
        <v>5</v>
      </c>
      <c r="AA65">
        <v>3885</v>
      </c>
      <c r="AB65">
        <v>320</v>
      </c>
      <c r="AC65">
        <f t="shared" si="12"/>
        <v>3565</v>
      </c>
      <c r="AF65">
        <v>7</v>
      </c>
      <c r="AG65">
        <v>2702</v>
      </c>
      <c r="AH65">
        <v>382</v>
      </c>
      <c r="AI65">
        <f t="shared" si="13"/>
        <v>2320</v>
      </c>
      <c r="AL65">
        <v>10</v>
      </c>
      <c r="AM65">
        <v>1767</v>
      </c>
      <c r="AN65">
        <v>388</v>
      </c>
      <c r="AO65">
        <f t="shared" si="14"/>
        <v>1379</v>
      </c>
      <c r="AR65">
        <v>8</v>
      </c>
      <c r="AS65">
        <v>7656</v>
      </c>
      <c r="AT65">
        <v>347</v>
      </c>
      <c r="AU65">
        <f t="shared" si="15"/>
        <v>7309</v>
      </c>
      <c r="AX65">
        <v>37</v>
      </c>
      <c r="AY65">
        <v>6270</v>
      </c>
      <c r="AZ65">
        <v>434</v>
      </c>
      <c r="BA65">
        <f t="shared" si="16"/>
        <v>5836</v>
      </c>
      <c r="BD65">
        <v>5</v>
      </c>
      <c r="BE65">
        <v>1495</v>
      </c>
      <c r="BF65">
        <v>335</v>
      </c>
      <c r="BG65">
        <f t="shared" si="17"/>
        <v>1160</v>
      </c>
    </row>
    <row r="66" spans="7:59" x14ac:dyDescent="0.25">
      <c r="H66">
        <v>19</v>
      </c>
      <c r="I66">
        <v>752</v>
      </c>
      <c r="J66">
        <v>206</v>
      </c>
      <c r="K66">
        <f t="shared" si="9"/>
        <v>546</v>
      </c>
      <c r="N66">
        <v>16</v>
      </c>
      <c r="O66">
        <v>711</v>
      </c>
      <c r="P66">
        <v>308</v>
      </c>
      <c r="Q66">
        <f t="shared" si="10"/>
        <v>403</v>
      </c>
      <c r="T66">
        <v>17</v>
      </c>
      <c r="U66">
        <v>1057</v>
      </c>
      <c r="V66">
        <v>442</v>
      </c>
      <c r="W66">
        <f t="shared" si="11"/>
        <v>615</v>
      </c>
      <c r="Z66">
        <v>6</v>
      </c>
      <c r="AA66">
        <v>2288</v>
      </c>
      <c r="AB66">
        <v>320</v>
      </c>
      <c r="AC66">
        <f t="shared" si="12"/>
        <v>1968</v>
      </c>
      <c r="AF66">
        <v>8</v>
      </c>
      <c r="AG66">
        <v>1835</v>
      </c>
      <c r="AH66">
        <v>382</v>
      </c>
      <c r="AI66">
        <f t="shared" si="13"/>
        <v>1453</v>
      </c>
      <c r="AL66">
        <v>11</v>
      </c>
      <c r="AM66">
        <v>2332</v>
      </c>
      <c r="AN66">
        <v>388</v>
      </c>
      <c r="AO66">
        <f t="shared" si="14"/>
        <v>1944</v>
      </c>
      <c r="AR66">
        <v>9</v>
      </c>
      <c r="AS66">
        <v>7750</v>
      </c>
      <c r="AT66">
        <v>347</v>
      </c>
      <c r="AU66">
        <f t="shared" si="15"/>
        <v>7403</v>
      </c>
      <c r="AX66">
        <v>38</v>
      </c>
      <c r="AY66">
        <v>1958</v>
      </c>
      <c r="AZ66">
        <v>434</v>
      </c>
      <c r="BA66">
        <f t="shared" si="16"/>
        <v>1524</v>
      </c>
      <c r="BD66">
        <v>6</v>
      </c>
      <c r="BE66">
        <v>3351</v>
      </c>
      <c r="BF66">
        <v>335</v>
      </c>
      <c r="BG66">
        <f t="shared" si="17"/>
        <v>3016</v>
      </c>
    </row>
    <row r="67" spans="7:59" x14ac:dyDescent="0.25">
      <c r="G67" t="s">
        <v>233</v>
      </c>
      <c r="H67">
        <v>1</v>
      </c>
      <c r="I67">
        <v>550</v>
      </c>
      <c r="J67">
        <v>206</v>
      </c>
      <c r="K67">
        <f t="shared" si="9"/>
        <v>344</v>
      </c>
      <c r="N67">
        <v>17</v>
      </c>
      <c r="O67">
        <v>612</v>
      </c>
      <c r="P67">
        <v>308</v>
      </c>
      <c r="Q67">
        <f t="shared" si="10"/>
        <v>304</v>
      </c>
      <c r="T67">
        <v>18</v>
      </c>
      <c r="U67">
        <v>994</v>
      </c>
      <c r="V67">
        <v>442</v>
      </c>
      <c r="W67">
        <f t="shared" si="11"/>
        <v>552</v>
      </c>
      <c r="Z67">
        <v>7</v>
      </c>
      <c r="AA67">
        <v>2709</v>
      </c>
      <c r="AB67">
        <v>320</v>
      </c>
      <c r="AC67">
        <f t="shared" si="12"/>
        <v>2389</v>
      </c>
      <c r="AF67">
        <v>9</v>
      </c>
      <c r="AG67">
        <v>2836</v>
      </c>
      <c r="AH67">
        <v>382</v>
      </c>
      <c r="AI67">
        <f t="shared" si="13"/>
        <v>2454</v>
      </c>
      <c r="AL67">
        <v>12</v>
      </c>
      <c r="AM67">
        <v>3091</v>
      </c>
      <c r="AN67">
        <v>388</v>
      </c>
      <c r="AO67">
        <f t="shared" si="14"/>
        <v>2703</v>
      </c>
      <c r="AR67">
        <v>10</v>
      </c>
      <c r="AS67">
        <v>3128</v>
      </c>
      <c r="AT67">
        <v>347</v>
      </c>
      <c r="AU67">
        <f t="shared" si="15"/>
        <v>2781</v>
      </c>
      <c r="AX67">
        <v>39</v>
      </c>
      <c r="AY67">
        <v>3293</v>
      </c>
      <c r="AZ67">
        <v>434</v>
      </c>
      <c r="BA67">
        <f t="shared" si="16"/>
        <v>2859</v>
      </c>
      <c r="BD67">
        <v>7</v>
      </c>
      <c r="BE67">
        <v>3212</v>
      </c>
      <c r="BF67">
        <v>335</v>
      </c>
      <c r="BG67">
        <f t="shared" si="17"/>
        <v>2877</v>
      </c>
    </row>
    <row r="68" spans="7:59" x14ac:dyDescent="0.25">
      <c r="H68">
        <v>2</v>
      </c>
      <c r="I68">
        <v>594</v>
      </c>
      <c r="J68">
        <v>206</v>
      </c>
      <c r="K68">
        <f t="shared" si="9"/>
        <v>388</v>
      </c>
      <c r="N68">
        <v>18</v>
      </c>
      <c r="O68">
        <v>1091</v>
      </c>
      <c r="P68">
        <v>308</v>
      </c>
      <c r="Q68">
        <f t="shared" si="10"/>
        <v>783</v>
      </c>
      <c r="T68">
        <v>19</v>
      </c>
      <c r="U68">
        <v>793</v>
      </c>
      <c r="V68">
        <v>442</v>
      </c>
      <c r="W68">
        <f t="shared" si="11"/>
        <v>351</v>
      </c>
      <c r="Z68">
        <v>8</v>
      </c>
      <c r="AA68">
        <v>2432</v>
      </c>
      <c r="AB68">
        <v>320</v>
      </c>
      <c r="AC68">
        <f t="shared" si="12"/>
        <v>2112</v>
      </c>
      <c r="AF68">
        <v>10</v>
      </c>
      <c r="AG68">
        <v>1510</v>
      </c>
      <c r="AH68">
        <v>382</v>
      </c>
      <c r="AI68">
        <f t="shared" si="13"/>
        <v>1128</v>
      </c>
      <c r="AL68">
        <v>13</v>
      </c>
      <c r="AM68">
        <v>3916</v>
      </c>
      <c r="AN68">
        <v>388</v>
      </c>
      <c r="AO68">
        <f t="shared" si="14"/>
        <v>3528</v>
      </c>
      <c r="AR68">
        <v>11</v>
      </c>
      <c r="AS68">
        <v>3602</v>
      </c>
      <c r="AT68">
        <v>347</v>
      </c>
      <c r="AU68">
        <f t="shared" si="15"/>
        <v>3255</v>
      </c>
      <c r="AW68" t="s">
        <v>234</v>
      </c>
      <c r="AX68">
        <v>1</v>
      </c>
      <c r="AY68">
        <v>6729</v>
      </c>
      <c r="AZ68">
        <v>434</v>
      </c>
      <c r="BA68">
        <f t="shared" si="16"/>
        <v>6295</v>
      </c>
      <c r="BD68">
        <v>8</v>
      </c>
      <c r="BE68">
        <v>4219</v>
      </c>
      <c r="BF68">
        <v>335</v>
      </c>
      <c r="BG68">
        <f t="shared" si="17"/>
        <v>3884</v>
      </c>
    </row>
    <row r="69" spans="7:59" x14ac:dyDescent="0.25">
      <c r="H69">
        <v>3</v>
      </c>
      <c r="I69">
        <v>415</v>
      </c>
      <c r="J69">
        <v>206</v>
      </c>
      <c r="K69">
        <f t="shared" si="9"/>
        <v>209</v>
      </c>
      <c r="N69">
        <v>19</v>
      </c>
      <c r="O69">
        <v>727</v>
      </c>
      <c r="P69">
        <v>308</v>
      </c>
      <c r="Q69">
        <f t="shared" si="10"/>
        <v>419</v>
      </c>
      <c r="T69">
        <v>20</v>
      </c>
      <c r="U69">
        <v>878</v>
      </c>
      <c r="V69">
        <v>442</v>
      </c>
      <c r="W69">
        <f t="shared" si="11"/>
        <v>436</v>
      </c>
      <c r="Z69">
        <v>9</v>
      </c>
      <c r="AA69">
        <v>2922</v>
      </c>
      <c r="AB69">
        <v>320</v>
      </c>
      <c r="AC69">
        <f t="shared" si="12"/>
        <v>2602</v>
      </c>
      <c r="AF69">
        <v>11</v>
      </c>
      <c r="AG69">
        <v>1763</v>
      </c>
      <c r="AH69">
        <v>382</v>
      </c>
      <c r="AI69">
        <f t="shared" si="13"/>
        <v>1381</v>
      </c>
      <c r="AL69">
        <v>14</v>
      </c>
      <c r="AM69">
        <v>3088</v>
      </c>
      <c r="AN69">
        <v>388</v>
      </c>
      <c r="AO69">
        <f t="shared" si="14"/>
        <v>2700</v>
      </c>
      <c r="AR69">
        <v>12</v>
      </c>
      <c r="AS69">
        <v>5553</v>
      </c>
      <c r="AT69">
        <v>347</v>
      </c>
      <c r="AU69">
        <f t="shared" si="15"/>
        <v>5206</v>
      </c>
      <c r="AX69">
        <v>2</v>
      </c>
      <c r="AY69">
        <v>2915</v>
      </c>
      <c r="AZ69">
        <v>434</v>
      </c>
      <c r="BA69">
        <f t="shared" si="16"/>
        <v>2481</v>
      </c>
      <c r="BD69">
        <v>9</v>
      </c>
      <c r="BE69">
        <v>3269</v>
      </c>
      <c r="BF69">
        <v>335</v>
      </c>
      <c r="BG69">
        <f t="shared" si="17"/>
        <v>2934</v>
      </c>
    </row>
    <row r="70" spans="7:59" x14ac:dyDescent="0.25">
      <c r="H70">
        <v>4</v>
      </c>
      <c r="I70">
        <v>798</v>
      </c>
      <c r="J70">
        <v>206</v>
      </c>
      <c r="K70">
        <f t="shared" si="9"/>
        <v>592</v>
      </c>
      <c r="N70">
        <v>20</v>
      </c>
      <c r="O70">
        <v>793</v>
      </c>
      <c r="P70">
        <v>308</v>
      </c>
      <c r="Q70">
        <f t="shared" si="10"/>
        <v>485</v>
      </c>
      <c r="T70">
        <v>21</v>
      </c>
      <c r="U70">
        <v>914</v>
      </c>
      <c r="V70">
        <v>442</v>
      </c>
      <c r="W70">
        <f t="shared" si="11"/>
        <v>472</v>
      </c>
      <c r="Z70">
        <v>10</v>
      </c>
      <c r="AA70">
        <v>2985</v>
      </c>
      <c r="AB70">
        <v>320</v>
      </c>
      <c r="AC70">
        <f t="shared" si="12"/>
        <v>2665</v>
      </c>
      <c r="AF70">
        <v>12</v>
      </c>
      <c r="AG70">
        <v>1661</v>
      </c>
      <c r="AH70">
        <v>382</v>
      </c>
      <c r="AI70">
        <f t="shared" si="13"/>
        <v>1279</v>
      </c>
      <c r="AL70">
        <v>15</v>
      </c>
      <c r="AM70">
        <v>2330</v>
      </c>
      <c r="AN70">
        <v>388</v>
      </c>
      <c r="AO70">
        <f t="shared" si="14"/>
        <v>1942</v>
      </c>
      <c r="AR70">
        <v>13</v>
      </c>
      <c r="AS70">
        <v>2570</v>
      </c>
      <c r="AT70">
        <v>347</v>
      </c>
      <c r="AU70">
        <f t="shared" si="15"/>
        <v>2223</v>
      </c>
      <c r="AX70">
        <v>3</v>
      </c>
      <c r="AY70">
        <v>4949</v>
      </c>
      <c r="AZ70">
        <v>434</v>
      </c>
      <c r="BA70">
        <f t="shared" si="16"/>
        <v>4515</v>
      </c>
      <c r="BD70">
        <v>10</v>
      </c>
      <c r="BE70">
        <v>4870</v>
      </c>
      <c r="BF70">
        <v>335</v>
      </c>
      <c r="BG70">
        <f t="shared" si="17"/>
        <v>4535</v>
      </c>
    </row>
    <row r="71" spans="7:59" x14ac:dyDescent="0.25">
      <c r="H71">
        <v>5</v>
      </c>
      <c r="I71">
        <v>690</v>
      </c>
      <c r="J71">
        <v>206</v>
      </c>
      <c r="K71">
        <f t="shared" si="9"/>
        <v>484</v>
      </c>
      <c r="N71">
        <v>21</v>
      </c>
      <c r="O71">
        <v>838</v>
      </c>
      <c r="P71">
        <v>308</v>
      </c>
      <c r="Q71">
        <f t="shared" si="10"/>
        <v>530</v>
      </c>
      <c r="T71">
        <v>22</v>
      </c>
      <c r="U71">
        <v>1207</v>
      </c>
      <c r="V71">
        <v>442</v>
      </c>
      <c r="W71">
        <f t="shared" si="11"/>
        <v>765</v>
      </c>
      <c r="Z71">
        <v>11</v>
      </c>
      <c r="AA71">
        <v>3986</v>
      </c>
      <c r="AB71">
        <v>320</v>
      </c>
      <c r="AC71">
        <f t="shared" si="12"/>
        <v>3666</v>
      </c>
      <c r="AF71">
        <v>13</v>
      </c>
      <c r="AG71">
        <v>1699</v>
      </c>
      <c r="AH71">
        <v>382</v>
      </c>
      <c r="AI71">
        <f t="shared" si="13"/>
        <v>1317</v>
      </c>
      <c r="AL71">
        <v>16</v>
      </c>
      <c r="AM71">
        <v>2875</v>
      </c>
      <c r="AN71">
        <v>388</v>
      </c>
      <c r="AO71">
        <f t="shared" si="14"/>
        <v>2487</v>
      </c>
      <c r="AR71">
        <v>14</v>
      </c>
      <c r="AS71">
        <v>3035</v>
      </c>
      <c r="AT71">
        <v>347</v>
      </c>
      <c r="AU71">
        <f t="shared" si="15"/>
        <v>2688</v>
      </c>
      <c r="AX71">
        <v>4</v>
      </c>
      <c r="AY71">
        <v>4869</v>
      </c>
      <c r="AZ71">
        <v>434</v>
      </c>
      <c r="BA71">
        <f t="shared" si="16"/>
        <v>4435</v>
      </c>
      <c r="BD71">
        <v>11</v>
      </c>
      <c r="BE71">
        <v>2998</v>
      </c>
      <c r="BF71">
        <v>335</v>
      </c>
      <c r="BG71">
        <f t="shared" si="17"/>
        <v>2663</v>
      </c>
    </row>
    <row r="72" spans="7:59" x14ac:dyDescent="0.25">
      <c r="H72">
        <v>6</v>
      </c>
      <c r="I72">
        <v>585</v>
      </c>
      <c r="J72">
        <v>206</v>
      </c>
      <c r="K72">
        <f t="shared" si="9"/>
        <v>379</v>
      </c>
      <c r="N72">
        <v>22</v>
      </c>
      <c r="O72">
        <v>700</v>
      </c>
      <c r="P72">
        <v>308</v>
      </c>
      <c r="Q72">
        <f t="shared" si="10"/>
        <v>392</v>
      </c>
      <c r="T72">
        <v>23</v>
      </c>
      <c r="U72">
        <v>1028</v>
      </c>
      <c r="V72">
        <v>442</v>
      </c>
      <c r="W72">
        <f t="shared" si="11"/>
        <v>586</v>
      </c>
      <c r="Z72">
        <v>12</v>
      </c>
      <c r="AA72">
        <v>2201</v>
      </c>
      <c r="AB72">
        <v>320</v>
      </c>
      <c r="AC72">
        <f t="shared" si="12"/>
        <v>1881</v>
      </c>
      <c r="AF72">
        <v>14</v>
      </c>
      <c r="AG72">
        <v>1177</v>
      </c>
      <c r="AH72">
        <v>382</v>
      </c>
      <c r="AI72">
        <f t="shared" si="13"/>
        <v>795</v>
      </c>
      <c r="AL72">
        <v>17</v>
      </c>
      <c r="AM72">
        <v>2422</v>
      </c>
      <c r="AN72">
        <v>388</v>
      </c>
      <c r="AO72">
        <f t="shared" si="14"/>
        <v>2034</v>
      </c>
      <c r="AR72">
        <v>15</v>
      </c>
      <c r="AS72">
        <v>2716</v>
      </c>
      <c r="AT72">
        <v>347</v>
      </c>
      <c r="AU72">
        <f t="shared" si="15"/>
        <v>2369</v>
      </c>
      <c r="AX72">
        <v>5</v>
      </c>
      <c r="AY72">
        <v>2566</v>
      </c>
      <c r="AZ72">
        <v>434</v>
      </c>
      <c r="BA72">
        <f t="shared" si="16"/>
        <v>2132</v>
      </c>
      <c r="BD72">
        <v>12</v>
      </c>
      <c r="BE72">
        <v>2440</v>
      </c>
      <c r="BF72">
        <v>335</v>
      </c>
      <c r="BG72">
        <f t="shared" si="17"/>
        <v>2105</v>
      </c>
    </row>
    <row r="73" spans="7:59" x14ac:dyDescent="0.25">
      <c r="H73">
        <v>7</v>
      </c>
      <c r="I73">
        <v>943</v>
      </c>
      <c r="J73">
        <v>206</v>
      </c>
      <c r="K73">
        <f t="shared" si="9"/>
        <v>737</v>
      </c>
      <c r="N73">
        <v>23</v>
      </c>
      <c r="O73">
        <v>666</v>
      </c>
      <c r="P73">
        <v>308</v>
      </c>
      <c r="Q73">
        <f t="shared" si="10"/>
        <v>358</v>
      </c>
      <c r="T73">
        <v>24</v>
      </c>
      <c r="U73">
        <v>965</v>
      </c>
      <c r="V73">
        <v>442</v>
      </c>
      <c r="W73">
        <f t="shared" si="11"/>
        <v>523</v>
      </c>
      <c r="Z73">
        <v>13</v>
      </c>
      <c r="AA73">
        <v>3693</v>
      </c>
      <c r="AB73">
        <v>320</v>
      </c>
      <c r="AC73">
        <f t="shared" si="12"/>
        <v>3373</v>
      </c>
      <c r="AF73">
        <v>15</v>
      </c>
      <c r="AG73">
        <v>2493</v>
      </c>
      <c r="AH73">
        <v>382</v>
      </c>
      <c r="AI73">
        <f t="shared" si="13"/>
        <v>2111</v>
      </c>
      <c r="AL73">
        <v>18</v>
      </c>
      <c r="AM73">
        <v>4529</v>
      </c>
      <c r="AN73">
        <v>388</v>
      </c>
      <c r="AO73">
        <f t="shared" si="14"/>
        <v>4141</v>
      </c>
      <c r="AR73">
        <v>16</v>
      </c>
      <c r="AS73">
        <v>3315</v>
      </c>
      <c r="AT73">
        <v>347</v>
      </c>
      <c r="AU73">
        <f t="shared" si="15"/>
        <v>2968</v>
      </c>
      <c r="AX73">
        <v>6</v>
      </c>
      <c r="AY73">
        <v>2864</v>
      </c>
      <c r="AZ73">
        <v>434</v>
      </c>
      <c r="BA73">
        <f t="shared" si="16"/>
        <v>2430</v>
      </c>
      <c r="BD73">
        <v>13</v>
      </c>
      <c r="BE73">
        <v>1406</v>
      </c>
      <c r="BF73">
        <v>335</v>
      </c>
      <c r="BG73">
        <f t="shared" si="17"/>
        <v>1071</v>
      </c>
    </row>
    <row r="74" spans="7:59" x14ac:dyDescent="0.25">
      <c r="H74">
        <v>8</v>
      </c>
      <c r="I74">
        <v>996</v>
      </c>
      <c r="J74">
        <v>206</v>
      </c>
      <c r="K74">
        <f t="shared" si="9"/>
        <v>790</v>
      </c>
      <c r="N74">
        <v>24</v>
      </c>
      <c r="O74">
        <v>727</v>
      </c>
      <c r="P74">
        <v>308</v>
      </c>
      <c r="Q74">
        <f t="shared" si="10"/>
        <v>419</v>
      </c>
      <c r="S74" t="s">
        <v>233</v>
      </c>
      <c r="T74">
        <v>1</v>
      </c>
      <c r="U74">
        <v>836</v>
      </c>
      <c r="V74">
        <v>442</v>
      </c>
      <c r="W74">
        <f t="shared" si="11"/>
        <v>394</v>
      </c>
      <c r="Z74">
        <v>14</v>
      </c>
      <c r="AA74">
        <v>4402</v>
      </c>
      <c r="AB74">
        <v>320</v>
      </c>
      <c r="AC74">
        <f t="shared" si="12"/>
        <v>4082</v>
      </c>
      <c r="AF74">
        <v>16</v>
      </c>
      <c r="AG74">
        <v>2393</v>
      </c>
      <c r="AH74">
        <v>382</v>
      </c>
      <c r="AI74">
        <f t="shared" si="13"/>
        <v>2011</v>
      </c>
      <c r="AL74">
        <v>19</v>
      </c>
      <c r="AM74">
        <v>5265</v>
      </c>
      <c r="AN74">
        <v>388</v>
      </c>
      <c r="AO74">
        <f t="shared" si="14"/>
        <v>4877</v>
      </c>
      <c r="AR74">
        <v>17</v>
      </c>
      <c r="AS74">
        <v>3856</v>
      </c>
      <c r="AT74">
        <v>347</v>
      </c>
      <c r="AU74">
        <f t="shared" si="15"/>
        <v>3509</v>
      </c>
      <c r="AX74">
        <v>7</v>
      </c>
      <c r="AY74">
        <v>6311</v>
      </c>
      <c r="AZ74">
        <v>434</v>
      </c>
      <c r="BA74">
        <f t="shared" si="16"/>
        <v>5877</v>
      </c>
      <c r="BD74">
        <v>14</v>
      </c>
      <c r="BE74">
        <v>2262</v>
      </c>
      <c r="BF74">
        <v>335</v>
      </c>
      <c r="BG74">
        <f t="shared" si="17"/>
        <v>1927</v>
      </c>
    </row>
    <row r="75" spans="7:59" x14ac:dyDescent="0.25">
      <c r="H75">
        <v>9</v>
      </c>
      <c r="I75">
        <v>542</v>
      </c>
      <c r="J75">
        <v>206</v>
      </c>
      <c r="K75">
        <f t="shared" si="9"/>
        <v>336</v>
      </c>
      <c r="N75">
        <v>25</v>
      </c>
      <c r="O75">
        <v>508</v>
      </c>
      <c r="P75">
        <v>308</v>
      </c>
      <c r="Q75">
        <f t="shared" si="10"/>
        <v>200</v>
      </c>
      <c r="T75">
        <v>2</v>
      </c>
      <c r="U75">
        <v>806</v>
      </c>
      <c r="V75">
        <v>442</v>
      </c>
      <c r="W75">
        <f t="shared" si="11"/>
        <v>364</v>
      </c>
      <c r="Z75">
        <v>15</v>
      </c>
      <c r="AA75">
        <v>3775</v>
      </c>
      <c r="AB75">
        <v>320</v>
      </c>
      <c r="AC75">
        <f t="shared" si="12"/>
        <v>3455</v>
      </c>
      <c r="AF75">
        <v>17</v>
      </c>
      <c r="AG75">
        <v>1384</v>
      </c>
      <c r="AH75">
        <v>382</v>
      </c>
      <c r="AI75">
        <f t="shared" si="13"/>
        <v>1002</v>
      </c>
      <c r="AL75">
        <v>20</v>
      </c>
      <c r="AM75">
        <v>2619</v>
      </c>
      <c r="AN75">
        <v>388</v>
      </c>
      <c r="AO75">
        <f t="shared" si="14"/>
        <v>2231</v>
      </c>
      <c r="AR75">
        <v>18</v>
      </c>
      <c r="AS75">
        <v>2120</v>
      </c>
      <c r="AT75">
        <v>347</v>
      </c>
      <c r="AU75">
        <f t="shared" si="15"/>
        <v>1773</v>
      </c>
      <c r="AX75">
        <v>8</v>
      </c>
      <c r="AY75">
        <v>5235</v>
      </c>
      <c r="AZ75">
        <v>434</v>
      </c>
      <c r="BA75">
        <f t="shared" si="16"/>
        <v>4801</v>
      </c>
      <c r="BD75">
        <v>15</v>
      </c>
      <c r="BE75">
        <v>2805</v>
      </c>
      <c r="BF75">
        <v>335</v>
      </c>
      <c r="BG75">
        <f t="shared" si="17"/>
        <v>2470</v>
      </c>
    </row>
    <row r="76" spans="7:59" x14ac:dyDescent="0.25">
      <c r="H76">
        <v>10</v>
      </c>
      <c r="I76">
        <v>829</v>
      </c>
      <c r="J76">
        <v>206</v>
      </c>
      <c r="K76">
        <f t="shared" si="9"/>
        <v>623</v>
      </c>
      <c r="N76">
        <v>26</v>
      </c>
      <c r="O76">
        <v>574</v>
      </c>
      <c r="P76">
        <v>308</v>
      </c>
      <c r="Q76">
        <f t="shared" si="10"/>
        <v>266</v>
      </c>
      <c r="T76">
        <v>3</v>
      </c>
      <c r="U76">
        <v>838</v>
      </c>
      <c r="V76">
        <v>442</v>
      </c>
      <c r="W76">
        <f t="shared" si="11"/>
        <v>396</v>
      </c>
      <c r="Z76">
        <v>16</v>
      </c>
      <c r="AA76">
        <v>5398</v>
      </c>
      <c r="AB76">
        <v>320</v>
      </c>
      <c r="AC76">
        <f t="shared" si="12"/>
        <v>5078</v>
      </c>
      <c r="AF76">
        <v>18</v>
      </c>
      <c r="AG76">
        <v>2077</v>
      </c>
      <c r="AH76">
        <v>382</v>
      </c>
      <c r="AI76">
        <f t="shared" si="13"/>
        <v>1695</v>
      </c>
      <c r="AL76">
        <v>21</v>
      </c>
      <c r="AM76">
        <v>2309</v>
      </c>
      <c r="AN76">
        <v>388</v>
      </c>
      <c r="AO76">
        <f t="shared" si="14"/>
        <v>1921</v>
      </c>
      <c r="AR76">
        <v>19</v>
      </c>
      <c r="AS76">
        <v>4126</v>
      </c>
      <c r="AT76">
        <v>347</v>
      </c>
      <c r="AU76">
        <f t="shared" si="15"/>
        <v>3779</v>
      </c>
      <c r="AX76">
        <v>9</v>
      </c>
      <c r="AY76">
        <v>4248</v>
      </c>
      <c r="AZ76">
        <v>434</v>
      </c>
      <c r="BA76">
        <f t="shared" si="16"/>
        <v>3814</v>
      </c>
      <c r="BD76">
        <v>16</v>
      </c>
      <c r="BE76">
        <v>3727</v>
      </c>
      <c r="BF76">
        <v>335</v>
      </c>
      <c r="BG76">
        <f t="shared" si="17"/>
        <v>3392</v>
      </c>
    </row>
    <row r="77" spans="7:59" x14ac:dyDescent="0.25">
      <c r="H77">
        <v>11</v>
      </c>
      <c r="I77">
        <v>486</v>
      </c>
      <c r="J77">
        <v>206</v>
      </c>
      <c r="K77">
        <f t="shared" si="9"/>
        <v>280</v>
      </c>
      <c r="N77">
        <v>27</v>
      </c>
      <c r="O77">
        <v>692</v>
      </c>
      <c r="P77">
        <v>308</v>
      </c>
      <c r="Q77">
        <f t="shared" si="10"/>
        <v>384</v>
      </c>
      <c r="T77">
        <v>4</v>
      </c>
      <c r="U77">
        <v>788</v>
      </c>
      <c r="V77">
        <v>442</v>
      </c>
      <c r="W77">
        <f t="shared" si="11"/>
        <v>346</v>
      </c>
      <c r="Z77">
        <v>17</v>
      </c>
      <c r="AA77">
        <v>3730</v>
      </c>
      <c r="AB77">
        <v>320</v>
      </c>
      <c r="AC77">
        <f t="shared" si="12"/>
        <v>3410</v>
      </c>
      <c r="AF77">
        <v>19</v>
      </c>
      <c r="AG77">
        <v>1076</v>
      </c>
      <c r="AH77">
        <v>382</v>
      </c>
      <c r="AI77">
        <f t="shared" si="13"/>
        <v>694</v>
      </c>
      <c r="AL77">
        <v>22</v>
      </c>
      <c r="AM77">
        <v>2228</v>
      </c>
      <c r="AN77">
        <v>388</v>
      </c>
      <c r="AO77">
        <f t="shared" si="14"/>
        <v>1840</v>
      </c>
      <c r="AR77">
        <v>20</v>
      </c>
      <c r="AS77">
        <v>3521</v>
      </c>
      <c r="AT77">
        <v>347</v>
      </c>
      <c r="AU77">
        <f t="shared" si="15"/>
        <v>3174</v>
      </c>
      <c r="AX77">
        <v>10</v>
      </c>
      <c r="AY77">
        <v>5795</v>
      </c>
      <c r="AZ77">
        <v>434</v>
      </c>
      <c r="BA77">
        <f t="shared" si="16"/>
        <v>5361</v>
      </c>
      <c r="BD77">
        <v>17</v>
      </c>
      <c r="BE77">
        <v>4991</v>
      </c>
      <c r="BF77">
        <v>335</v>
      </c>
      <c r="BG77">
        <f t="shared" si="17"/>
        <v>4656</v>
      </c>
    </row>
    <row r="78" spans="7:59" x14ac:dyDescent="0.25">
      <c r="H78">
        <v>12</v>
      </c>
      <c r="I78">
        <v>483</v>
      </c>
      <c r="J78">
        <v>206</v>
      </c>
      <c r="K78">
        <f t="shared" si="9"/>
        <v>277</v>
      </c>
      <c r="N78">
        <v>28</v>
      </c>
      <c r="O78">
        <v>695</v>
      </c>
      <c r="P78">
        <v>308</v>
      </c>
      <c r="Q78">
        <f t="shared" si="10"/>
        <v>387</v>
      </c>
      <c r="T78">
        <v>5</v>
      </c>
      <c r="U78">
        <v>1062</v>
      </c>
      <c r="V78">
        <v>442</v>
      </c>
      <c r="W78">
        <f t="shared" si="11"/>
        <v>620</v>
      </c>
      <c r="Z78">
        <v>18</v>
      </c>
      <c r="AA78">
        <v>4576</v>
      </c>
      <c r="AB78">
        <v>320</v>
      </c>
      <c r="AC78">
        <f t="shared" si="12"/>
        <v>4256</v>
      </c>
      <c r="AF78">
        <v>20</v>
      </c>
      <c r="AG78">
        <v>1422</v>
      </c>
      <c r="AH78">
        <v>382</v>
      </c>
      <c r="AI78">
        <f t="shared" si="13"/>
        <v>1040</v>
      </c>
      <c r="AL78">
        <v>23</v>
      </c>
      <c r="AM78">
        <v>1797</v>
      </c>
      <c r="AN78">
        <v>388</v>
      </c>
      <c r="AO78">
        <f t="shared" si="14"/>
        <v>1409</v>
      </c>
      <c r="AR78">
        <v>21</v>
      </c>
      <c r="AS78">
        <v>2902</v>
      </c>
      <c r="AT78">
        <v>347</v>
      </c>
      <c r="AU78">
        <f t="shared" si="15"/>
        <v>2555</v>
      </c>
      <c r="AX78">
        <v>11</v>
      </c>
      <c r="AY78">
        <v>4329</v>
      </c>
      <c r="AZ78">
        <v>434</v>
      </c>
      <c r="BA78">
        <f t="shared" si="16"/>
        <v>3895</v>
      </c>
      <c r="BD78">
        <v>18</v>
      </c>
      <c r="BE78">
        <v>1949</v>
      </c>
      <c r="BF78">
        <v>335</v>
      </c>
      <c r="BG78">
        <f t="shared" si="17"/>
        <v>1614</v>
      </c>
    </row>
    <row r="79" spans="7:59" x14ac:dyDescent="0.25">
      <c r="H79">
        <v>13</v>
      </c>
      <c r="I79">
        <v>274</v>
      </c>
      <c r="J79">
        <v>206</v>
      </c>
      <c r="K79">
        <f t="shared" si="9"/>
        <v>68</v>
      </c>
      <c r="N79">
        <v>29</v>
      </c>
      <c r="O79">
        <v>771</v>
      </c>
      <c r="P79">
        <v>308</v>
      </c>
      <c r="Q79">
        <f t="shared" si="10"/>
        <v>463</v>
      </c>
      <c r="T79">
        <v>6</v>
      </c>
      <c r="U79">
        <v>1109</v>
      </c>
      <c r="V79">
        <v>442</v>
      </c>
      <c r="W79">
        <f t="shared" si="11"/>
        <v>667</v>
      </c>
      <c r="Z79">
        <v>19</v>
      </c>
      <c r="AA79">
        <v>4034</v>
      </c>
      <c r="AB79">
        <v>320</v>
      </c>
      <c r="AC79">
        <f t="shared" si="12"/>
        <v>3714</v>
      </c>
      <c r="AF79">
        <v>21</v>
      </c>
      <c r="AG79">
        <v>1534</v>
      </c>
      <c r="AH79">
        <v>382</v>
      </c>
      <c r="AI79">
        <f t="shared" si="13"/>
        <v>1152</v>
      </c>
      <c r="AL79">
        <v>24</v>
      </c>
      <c r="AM79">
        <v>2760</v>
      </c>
      <c r="AN79">
        <v>388</v>
      </c>
      <c r="AO79">
        <f t="shared" si="14"/>
        <v>2372</v>
      </c>
      <c r="AQ79" t="s">
        <v>233</v>
      </c>
      <c r="AR79">
        <v>1</v>
      </c>
      <c r="AS79">
        <v>5495</v>
      </c>
      <c r="AT79">
        <v>347</v>
      </c>
      <c r="AU79">
        <f t="shared" si="15"/>
        <v>5148</v>
      </c>
      <c r="AX79">
        <v>12</v>
      </c>
      <c r="AY79">
        <v>4874</v>
      </c>
      <c r="AZ79">
        <v>434</v>
      </c>
      <c r="BA79">
        <f t="shared" si="16"/>
        <v>4440</v>
      </c>
      <c r="BD79">
        <v>19</v>
      </c>
      <c r="BE79">
        <v>2095</v>
      </c>
      <c r="BF79">
        <v>335</v>
      </c>
      <c r="BG79">
        <f t="shared" si="17"/>
        <v>1760</v>
      </c>
    </row>
    <row r="80" spans="7:59" x14ac:dyDescent="0.25">
      <c r="H80">
        <v>14</v>
      </c>
      <c r="I80">
        <v>377</v>
      </c>
      <c r="J80">
        <v>206</v>
      </c>
      <c r="K80">
        <f t="shared" si="9"/>
        <v>171</v>
      </c>
      <c r="N80">
        <v>30</v>
      </c>
      <c r="O80">
        <v>698</v>
      </c>
      <c r="P80">
        <v>308</v>
      </c>
      <c r="Q80">
        <f t="shared" si="10"/>
        <v>390</v>
      </c>
      <c r="T80">
        <v>7</v>
      </c>
      <c r="U80">
        <v>788</v>
      </c>
      <c r="V80">
        <v>442</v>
      </c>
      <c r="W80">
        <f t="shared" si="11"/>
        <v>346</v>
      </c>
      <c r="Z80">
        <v>20</v>
      </c>
      <c r="AA80">
        <v>2573</v>
      </c>
      <c r="AB80">
        <v>320</v>
      </c>
      <c r="AC80">
        <f t="shared" si="12"/>
        <v>2253</v>
      </c>
      <c r="AE80" t="s">
        <v>233</v>
      </c>
      <c r="AF80">
        <v>1</v>
      </c>
      <c r="AG80">
        <v>2868</v>
      </c>
      <c r="AH80">
        <v>382</v>
      </c>
      <c r="AI80">
        <f t="shared" si="13"/>
        <v>2486</v>
      </c>
      <c r="AL80">
        <v>25</v>
      </c>
      <c r="AM80">
        <v>2547</v>
      </c>
      <c r="AN80">
        <v>388</v>
      </c>
      <c r="AO80">
        <f t="shared" si="14"/>
        <v>2159</v>
      </c>
      <c r="AR80">
        <v>2</v>
      </c>
      <c r="AS80">
        <v>3944</v>
      </c>
      <c r="AT80">
        <v>347</v>
      </c>
      <c r="AU80">
        <f t="shared" si="15"/>
        <v>3597</v>
      </c>
      <c r="AX80">
        <v>13</v>
      </c>
      <c r="AY80">
        <v>4277</v>
      </c>
      <c r="AZ80">
        <v>434</v>
      </c>
      <c r="BA80">
        <f t="shared" si="16"/>
        <v>3843</v>
      </c>
      <c r="BD80">
        <v>20</v>
      </c>
      <c r="BE80">
        <v>3135</v>
      </c>
      <c r="BF80">
        <v>335</v>
      </c>
      <c r="BG80">
        <f t="shared" si="17"/>
        <v>2800</v>
      </c>
    </row>
    <row r="81" spans="8:59" x14ac:dyDescent="0.25">
      <c r="H81">
        <v>15</v>
      </c>
      <c r="I81">
        <v>469</v>
      </c>
      <c r="J81">
        <v>206</v>
      </c>
      <c r="K81">
        <f t="shared" si="9"/>
        <v>263</v>
      </c>
      <c r="N81">
        <v>31</v>
      </c>
      <c r="O81">
        <v>586</v>
      </c>
      <c r="P81">
        <v>308</v>
      </c>
      <c r="Q81">
        <f t="shared" si="10"/>
        <v>278</v>
      </c>
      <c r="T81">
        <v>8</v>
      </c>
      <c r="U81">
        <v>947</v>
      </c>
      <c r="V81">
        <v>442</v>
      </c>
      <c r="W81">
        <f t="shared" si="11"/>
        <v>505</v>
      </c>
      <c r="Z81">
        <v>21</v>
      </c>
      <c r="AA81">
        <v>2595</v>
      </c>
      <c r="AB81">
        <v>320</v>
      </c>
      <c r="AC81">
        <f t="shared" si="12"/>
        <v>2275</v>
      </c>
      <c r="AF81">
        <v>2</v>
      </c>
      <c r="AG81">
        <v>3230</v>
      </c>
      <c r="AH81">
        <v>382</v>
      </c>
      <c r="AI81">
        <f t="shared" si="13"/>
        <v>2848</v>
      </c>
      <c r="AL81">
        <v>26</v>
      </c>
      <c r="AM81">
        <v>4135</v>
      </c>
      <c r="AN81">
        <v>388</v>
      </c>
      <c r="AO81">
        <f t="shared" si="14"/>
        <v>3747</v>
      </c>
      <c r="AR81">
        <v>3</v>
      </c>
      <c r="AS81">
        <v>4362</v>
      </c>
      <c r="AT81">
        <v>347</v>
      </c>
      <c r="AU81">
        <f t="shared" si="15"/>
        <v>4015</v>
      </c>
      <c r="AX81">
        <v>14</v>
      </c>
      <c r="AY81">
        <v>7047</v>
      </c>
      <c r="AZ81">
        <v>434</v>
      </c>
      <c r="BA81">
        <f t="shared" si="16"/>
        <v>6613</v>
      </c>
      <c r="BD81">
        <v>21</v>
      </c>
      <c r="BE81">
        <v>4152</v>
      </c>
      <c r="BF81">
        <v>335</v>
      </c>
      <c r="BG81">
        <f t="shared" si="17"/>
        <v>3817</v>
      </c>
    </row>
    <row r="82" spans="8:59" x14ac:dyDescent="0.25">
      <c r="H82">
        <v>16</v>
      </c>
      <c r="I82">
        <v>451</v>
      </c>
      <c r="J82">
        <v>206</v>
      </c>
      <c r="K82">
        <f t="shared" si="9"/>
        <v>245</v>
      </c>
      <c r="N82">
        <v>32</v>
      </c>
      <c r="O82">
        <v>381</v>
      </c>
      <c r="P82">
        <v>308</v>
      </c>
      <c r="Q82">
        <f t="shared" si="10"/>
        <v>73</v>
      </c>
      <c r="T82">
        <v>9</v>
      </c>
      <c r="U82">
        <v>768</v>
      </c>
      <c r="V82">
        <v>442</v>
      </c>
      <c r="W82">
        <f t="shared" si="11"/>
        <v>326</v>
      </c>
      <c r="Z82">
        <v>22</v>
      </c>
      <c r="AA82">
        <v>1682</v>
      </c>
      <c r="AB82">
        <v>320</v>
      </c>
      <c r="AC82">
        <f t="shared" si="12"/>
        <v>1362</v>
      </c>
      <c r="AF82">
        <v>3</v>
      </c>
      <c r="AG82">
        <v>2363</v>
      </c>
      <c r="AH82">
        <v>382</v>
      </c>
      <c r="AI82">
        <f t="shared" si="13"/>
        <v>1981</v>
      </c>
      <c r="AL82">
        <v>27</v>
      </c>
      <c r="AM82">
        <v>5141</v>
      </c>
      <c r="AN82">
        <v>388</v>
      </c>
      <c r="AO82">
        <f t="shared" si="14"/>
        <v>4753</v>
      </c>
      <c r="AR82">
        <v>4</v>
      </c>
      <c r="AS82">
        <v>2576</v>
      </c>
      <c r="AT82">
        <v>347</v>
      </c>
      <c r="AU82">
        <f t="shared" si="15"/>
        <v>2229</v>
      </c>
      <c r="AX82">
        <v>15</v>
      </c>
      <c r="AY82">
        <v>5930</v>
      </c>
      <c r="AZ82">
        <v>434</v>
      </c>
      <c r="BA82">
        <f t="shared" si="16"/>
        <v>5496</v>
      </c>
      <c r="BD82">
        <v>22</v>
      </c>
      <c r="BE82">
        <v>3501</v>
      </c>
      <c r="BF82">
        <v>335</v>
      </c>
      <c r="BG82">
        <f t="shared" si="17"/>
        <v>3166</v>
      </c>
    </row>
    <row r="83" spans="8:59" x14ac:dyDescent="0.25">
      <c r="H83">
        <v>17</v>
      </c>
      <c r="I83">
        <v>928</v>
      </c>
      <c r="J83">
        <v>206</v>
      </c>
      <c r="K83">
        <f t="shared" si="9"/>
        <v>722</v>
      </c>
      <c r="M83" t="s">
        <v>233</v>
      </c>
      <c r="N83">
        <v>1</v>
      </c>
      <c r="O83">
        <v>582</v>
      </c>
      <c r="P83">
        <v>308</v>
      </c>
      <c r="Q83">
        <f t="shared" si="10"/>
        <v>274</v>
      </c>
      <c r="T83">
        <v>10</v>
      </c>
      <c r="U83">
        <v>722</v>
      </c>
      <c r="V83">
        <v>442</v>
      </c>
      <c r="W83">
        <f t="shared" si="11"/>
        <v>280</v>
      </c>
      <c r="Z83">
        <v>23</v>
      </c>
      <c r="AA83">
        <v>3371</v>
      </c>
      <c r="AB83">
        <v>320</v>
      </c>
      <c r="AC83">
        <f t="shared" si="12"/>
        <v>3051</v>
      </c>
      <c r="AF83">
        <v>4</v>
      </c>
      <c r="AG83">
        <v>2160</v>
      </c>
      <c r="AH83">
        <v>382</v>
      </c>
      <c r="AI83">
        <f t="shared" si="13"/>
        <v>1778</v>
      </c>
      <c r="AL83">
        <v>28</v>
      </c>
      <c r="AM83">
        <v>3714</v>
      </c>
      <c r="AN83">
        <v>388</v>
      </c>
      <c r="AO83">
        <f t="shared" si="14"/>
        <v>3326</v>
      </c>
      <c r="AR83">
        <v>5</v>
      </c>
      <c r="AS83">
        <v>2306</v>
      </c>
      <c r="AT83">
        <v>347</v>
      </c>
      <c r="AU83">
        <f t="shared" si="15"/>
        <v>1959</v>
      </c>
      <c r="AX83">
        <v>16</v>
      </c>
      <c r="AY83">
        <v>4136</v>
      </c>
      <c r="AZ83">
        <v>434</v>
      </c>
      <c r="BA83">
        <f t="shared" si="16"/>
        <v>3702</v>
      </c>
      <c r="BD83">
        <v>23</v>
      </c>
      <c r="BE83">
        <v>3490</v>
      </c>
      <c r="BF83">
        <v>335</v>
      </c>
      <c r="BG83">
        <f t="shared" si="17"/>
        <v>3155</v>
      </c>
    </row>
    <row r="84" spans="8:59" x14ac:dyDescent="0.25">
      <c r="H84">
        <v>18</v>
      </c>
      <c r="I84">
        <v>608</v>
      </c>
      <c r="J84">
        <v>206</v>
      </c>
      <c r="K84">
        <f t="shared" si="9"/>
        <v>402</v>
      </c>
      <c r="N84">
        <v>2</v>
      </c>
      <c r="O84">
        <v>653</v>
      </c>
      <c r="P84">
        <v>308</v>
      </c>
      <c r="Q84">
        <f t="shared" si="10"/>
        <v>345</v>
      </c>
      <c r="T84">
        <v>11</v>
      </c>
      <c r="U84">
        <v>824</v>
      </c>
      <c r="V84">
        <v>442</v>
      </c>
      <c r="W84">
        <f t="shared" si="11"/>
        <v>382</v>
      </c>
      <c r="Z84">
        <v>24</v>
      </c>
      <c r="AA84">
        <v>2412</v>
      </c>
      <c r="AB84">
        <v>320</v>
      </c>
      <c r="AC84">
        <f t="shared" si="12"/>
        <v>2092</v>
      </c>
      <c r="AF84">
        <v>5</v>
      </c>
      <c r="AG84">
        <v>2342</v>
      </c>
      <c r="AH84">
        <v>382</v>
      </c>
      <c r="AI84">
        <f t="shared" si="13"/>
        <v>1960</v>
      </c>
      <c r="AL84">
        <v>29</v>
      </c>
      <c r="AM84">
        <v>3820</v>
      </c>
      <c r="AN84">
        <v>388</v>
      </c>
      <c r="AO84">
        <f t="shared" si="14"/>
        <v>3432</v>
      </c>
      <c r="AR84">
        <v>6</v>
      </c>
      <c r="AS84">
        <v>2146</v>
      </c>
      <c r="AT84">
        <v>347</v>
      </c>
      <c r="AU84">
        <f t="shared" si="15"/>
        <v>1799</v>
      </c>
      <c r="AX84">
        <v>17</v>
      </c>
      <c r="AY84">
        <v>2880</v>
      </c>
      <c r="AZ84">
        <v>434</v>
      </c>
      <c r="BA84">
        <f t="shared" si="16"/>
        <v>2446</v>
      </c>
      <c r="BD84">
        <v>24</v>
      </c>
      <c r="BE84">
        <v>2364</v>
      </c>
      <c r="BF84">
        <v>335</v>
      </c>
      <c r="BG84">
        <f t="shared" si="17"/>
        <v>2029</v>
      </c>
    </row>
    <row r="85" spans="8:59" x14ac:dyDescent="0.25">
      <c r="H85">
        <v>19</v>
      </c>
      <c r="I85">
        <v>752</v>
      </c>
      <c r="J85">
        <v>206</v>
      </c>
      <c r="K85">
        <f t="shared" si="9"/>
        <v>546</v>
      </c>
      <c r="N85">
        <v>3</v>
      </c>
      <c r="O85">
        <v>575</v>
      </c>
      <c r="P85">
        <v>308</v>
      </c>
      <c r="Q85">
        <f t="shared" si="10"/>
        <v>267</v>
      </c>
      <c r="T85">
        <v>12</v>
      </c>
      <c r="U85">
        <v>843</v>
      </c>
      <c r="V85">
        <v>442</v>
      </c>
      <c r="W85">
        <f t="shared" si="11"/>
        <v>401</v>
      </c>
      <c r="Z85">
        <v>25</v>
      </c>
      <c r="AA85">
        <v>3356</v>
      </c>
      <c r="AB85">
        <v>320</v>
      </c>
      <c r="AC85">
        <f t="shared" si="12"/>
        <v>3036</v>
      </c>
      <c r="AF85">
        <v>6</v>
      </c>
      <c r="AG85">
        <v>1560</v>
      </c>
      <c r="AH85">
        <v>382</v>
      </c>
      <c r="AI85">
        <f t="shared" si="13"/>
        <v>1178</v>
      </c>
      <c r="AL85">
        <v>30</v>
      </c>
      <c r="AM85">
        <v>5444</v>
      </c>
      <c r="AN85">
        <v>388</v>
      </c>
      <c r="AO85">
        <f t="shared" si="14"/>
        <v>5056</v>
      </c>
      <c r="AR85">
        <v>7</v>
      </c>
      <c r="AS85">
        <v>4154</v>
      </c>
      <c r="AT85">
        <v>347</v>
      </c>
      <c r="AU85">
        <f t="shared" si="15"/>
        <v>3807</v>
      </c>
      <c r="AX85">
        <v>18</v>
      </c>
      <c r="AY85">
        <v>1788</v>
      </c>
      <c r="AZ85">
        <v>434</v>
      </c>
      <c r="BA85">
        <f t="shared" si="16"/>
        <v>1354</v>
      </c>
      <c r="BD85">
        <v>25</v>
      </c>
      <c r="BE85">
        <v>3837</v>
      </c>
      <c r="BF85">
        <v>335</v>
      </c>
      <c r="BG85">
        <f t="shared" si="17"/>
        <v>3502</v>
      </c>
    </row>
    <row r="86" spans="8:59" ht="15.75" x14ac:dyDescent="0.25">
      <c r="J86" s="29" t="s">
        <v>13</v>
      </c>
      <c r="K86">
        <f>AVERAGE(K29:K85)</f>
        <v>349.66666666666669</v>
      </c>
      <c r="N86">
        <v>4</v>
      </c>
      <c r="O86">
        <v>741</v>
      </c>
      <c r="P86">
        <v>308</v>
      </c>
      <c r="Q86">
        <f t="shared" si="10"/>
        <v>433</v>
      </c>
      <c r="T86">
        <v>13</v>
      </c>
      <c r="U86">
        <v>1178</v>
      </c>
      <c r="V86">
        <v>442</v>
      </c>
      <c r="W86">
        <f t="shared" si="11"/>
        <v>736</v>
      </c>
      <c r="Z86">
        <v>26</v>
      </c>
      <c r="AA86">
        <v>2309</v>
      </c>
      <c r="AB86">
        <v>320</v>
      </c>
      <c r="AC86">
        <f t="shared" si="12"/>
        <v>1989</v>
      </c>
      <c r="AF86">
        <v>7</v>
      </c>
      <c r="AG86">
        <v>2702</v>
      </c>
      <c r="AH86">
        <v>382</v>
      </c>
      <c r="AI86">
        <f t="shared" si="13"/>
        <v>2320</v>
      </c>
      <c r="AL86">
        <v>31</v>
      </c>
      <c r="AM86">
        <v>3737</v>
      </c>
      <c r="AN86">
        <v>388</v>
      </c>
      <c r="AO86">
        <f t="shared" si="14"/>
        <v>3349</v>
      </c>
      <c r="AR86">
        <v>8</v>
      </c>
      <c r="AS86">
        <v>8311</v>
      </c>
      <c r="AT86">
        <v>347</v>
      </c>
      <c r="AU86">
        <f t="shared" si="15"/>
        <v>7964</v>
      </c>
      <c r="AX86">
        <v>19</v>
      </c>
      <c r="AY86">
        <v>7606</v>
      </c>
      <c r="AZ86">
        <v>434</v>
      </c>
      <c r="BA86">
        <f t="shared" si="16"/>
        <v>7172</v>
      </c>
      <c r="BD86">
        <v>26</v>
      </c>
      <c r="BE86">
        <v>4079</v>
      </c>
      <c r="BF86">
        <v>335</v>
      </c>
      <c r="BG86">
        <f t="shared" si="17"/>
        <v>3744</v>
      </c>
    </row>
    <row r="87" spans="8:59" x14ac:dyDescent="0.25">
      <c r="N87">
        <v>5</v>
      </c>
      <c r="O87">
        <v>663</v>
      </c>
      <c r="P87">
        <v>308</v>
      </c>
      <c r="Q87">
        <f t="shared" si="10"/>
        <v>355</v>
      </c>
      <c r="T87">
        <v>14</v>
      </c>
      <c r="U87">
        <v>1038</v>
      </c>
      <c r="V87">
        <v>442</v>
      </c>
      <c r="W87">
        <f t="shared" si="11"/>
        <v>596</v>
      </c>
      <c r="Z87">
        <v>27</v>
      </c>
      <c r="AA87">
        <v>5657</v>
      </c>
      <c r="AB87">
        <v>320</v>
      </c>
      <c r="AC87">
        <f t="shared" si="12"/>
        <v>5337</v>
      </c>
      <c r="AF87">
        <v>8</v>
      </c>
      <c r="AG87">
        <v>1835</v>
      </c>
      <c r="AH87">
        <v>382</v>
      </c>
      <c r="AI87">
        <f t="shared" si="13"/>
        <v>1453</v>
      </c>
      <c r="AK87" t="s">
        <v>233</v>
      </c>
      <c r="AL87">
        <v>1</v>
      </c>
      <c r="AM87">
        <v>3961</v>
      </c>
      <c r="AN87">
        <v>388</v>
      </c>
      <c r="AO87">
        <f t="shared" si="14"/>
        <v>3573</v>
      </c>
      <c r="AR87">
        <v>9</v>
      </c>
      <c r="AS87">
        <v>11663</v>
      </c>
      <c r="AT87">
        <v>347</v>
      </c>
      <c r="AU87">
        <f t="shared" si="15"/>
        <v>11316</v>
      </c>
      <c r="AX87">
        <v>20</v>
      </c>
      <c r="AY87">
        <v>7590</v>
      </c>
      <c r="AZ87">
        <v>434</v>
      </c>
      <c r="BA87">
        <f t="shared" si="16"/>
        <v>7156</v>
      </c>
      <c r="BD87">
        <v>27</v>
      </c>
      <c r="BE87">
        <v>4801</v>
      </c>
      <c r="BF87">
        <v>335</v>
      </c>
      <c r="BG87">
        <f t="shared" si="17"/>
        <v>4466</v>
      </c>
    </row>
    <row r="88" spans="8:59" x14ac:dyDescent="0.25">
      <c r="N88">
        <v>6</v>
      </c>
      <c r="O88">
        <v>565</v>
      </c>
      <c r="P88">
        <v>308</v>
      </c>
      <c r="Q88">
        <f t="shared" si="10"/>
        <v>257</v>
      </c>
      <c r="T88">
        <v>15</v>
      </c>
      <c r="U88">
        <v>1046</v>
      </c>
      <c r="V88">
        <v>442</v>
      </c>
      <c r="W88">
        <f t="shared" si="11"/>
        <v>604</v>
      </c>
      <c r="Z88">
        <v>28</v>
      </c>
      <c r="AA88">
        <v>3086</v>
      </c>
      <c r="AB88">
        <v>320</v>
      </c>
      <c r="AC88">
        <f t="shared" si="12"/>
        <v>2766</v>
      </c>
      <c r="AF88">
        <v>9</v>
      </c>
      <c r="AG88">
        <v>2836</v>
      </c>
      <c r="AH88">
        <v>382</v>
      </c>
      <c r="AI88">
        <f t="shared" si="13"/>
        <v>2454</v>
      </c>
      <c r="AL88">
        <v>2</v>
      </c>
      <c r="AM88">
        <v>3795</v>
      </c>
      <c r="AN88">
        <v>388</v>
      </c>
      <c r="AO88">
        <f t="shared" si="14"/>
        <v>3407</v>
      </c>
      <c r="AR88">
        <v>10</v>
      </c>
      <c r="AS88">
        <v>3496</v>
      </c>
      <c r="AT88">
        <v>347</v>
      </c>
      <c r="AU88">
        <f t="shared" si="15"/>
        <v>3149</v>
      </c>
      <c r="AX88">
        <v>21</v>
      </c>
      <c r="AY88">
        <v>6273</v>
      </c>
      <c r="AZ88">
        <v>434</v>
      </c>
      <c r="BA88">
        <f t="shared" si="16"/>
        <v>5839</v>
      </c>
      <c r="BD88">
        <v>28</v>
      </c>
      <c r="BE88">
        <v>3109</v>
      </c>
      <c r="BF88">
        <v>335</v>
      </c>
      <c r="BG88">
        <f t="shared" si="17"/>
        <v>2774</v>
      </c>
    </row>
    <row r="89" spans="8:59" x14ac:dyDescent="0.25">
      <c r="N89">
        <v>7</v>
      </c>
      <c r="O89">
        <v>751</v>
      </c>
      <c r="P89">
        <v>308</v>
      </c>
      <c r="Q89">
        <f t="shared" si="10"/>
        <v>443</v>
      </c>
      <c r="T89">
        <v>16</v>
      </c>
      <c r="U89">
        <v>900</v>
      </c>
      <c r="V89">
        <v>442</v>
      </c>
      <c r="W89">
        <f t="shared" si="11"/>
        <v>458</v>
      </c>
      <c r="Z89">
        <v>29</v>
      </c>
      <c r="AA89">
        <v>5063</v>
      </c>
      <c r="AB89">
        <v>320</v>
      </c>
      <c r="AC89">
        <f t="shared" si="12"/>
        <v>4743</v>
      </c>
      <c r="AF89">
        <v>10</v>
      </c>
      <c r="AG89">
        <v>1510</v>
      </c>
      <c r="AH89">
        <v>382</v>
      </c>
      <c r="AI89">
        <f t="shared" si="13"/>
        <v>1128</v>
      </c>
      <c r="AL89">
        <v>3</v>
      </c>
      <c r="AM89">
        <v>5254</v>
      </c>
      <c r="AN89">
        <v>388</v>
      </c>
      <c r="AO89">
        <f t="shared" si="14"/>
        <v>4866</v>
      </c>
      <c r="AR89">
        <v>11</v>
      </c>
      <c r="AS89">
        <v>6623</v>
      </c>
      <c r="AT89">
        <v>347</v>
      </c>
      <c r="AU89">
        <f t="shared" si="15"/>
        <v>6276</v>
      </c>
      <c r="AX89">
        <v>22</v>
      </c>
      <c r="AY89">
        <v>4764</v>
      </c>
      <c r="AZ89">
        <v>434</v>
      </c>
      <c r="BA89">
        <f t="shared" si="16"/>
        <v>4330</v>
      </c>
      <c r="BD89">
        <v>29</v>
      </c>
      <c r="BE89">
        <v>2179</v>
      </c>
      <c r="BF89">
        <v>335</v>
      </c>
      <c r="BG89">
        <f t="shared" si="17"/>
        <v>1844</v>
      </c>
    </row>
    <row r="90" spans="8:59" x14ac:dyDescent="0.25">
      <c r="N90">
        <v>8</v>
      </c>
      <c r="O90">
        <v>686</v>
      </c>
      <c r="P90">
        <v>308</v>
      </c>
      <c r="Q90">
        <f t="shared" si="10"/>
        <v>378</v>
      </c>
      <c r="T90">
        <v>17</v>
      </c>
      <c r="U90">
        <v>721</v>
      </c>
      <c r="V90">
        <v>442</v>
      </c>
      <c r="W90">
        <f t="shared" si="11"/>
        <v>279</v>
      </c>
      <c r="Z90">
        <v>30</v>
      </c>
      <c r="AA90">
        <v>3022</v>
      </c>
      <c r="AB90">
        <v>320</v>
      </c>
      <c r="AC90">
        <f t="shared" si="12"/>
        <v>2702</v>
      </c>
      <c r="AF90">
        <v>11</v>
      </c>
      <c r="AG90">
        <v>1763</v>
      </c>
      <c r="AH90">
        <v>382</v>
      </c>
      <c r="AI90">
        <f t="shared" si="13"/>
        <v>1381</v>
      </c>
      <c r="AL90">
        <v>4</v>
      </c>
      <c r="AM90">
        <v>4406</v>
      </c>
      <c r="AN90">
        <v>388</v>
      </c>
      <c r="AO90">
        <f t="shared" si="14"/>
        <v>4018</v>
      </c>
      <c r="AR90">
        <v>12</v>
      </c>
      <c r="AS90">
        <v>4828</v>
      </c>
      <c r="AT90">
        <v>347</v>
      </c>
      <c r="AU90">
        <f t="shared" si="15"/>
        <v>4481</v>
      </c>
      <c r="AX90">
        <v>23</v>
      </c>
      <c r="AY90">
        <v>2980</v>
      </c>
      <c r="AZ90">
        <v>434</v>
      </c>
      <c r="BA90">
        <f t="shared" si="16"/>
        <v>2546</v>
      </c>
      <c r="BD90">
        <v>30</v>
      </c>
      <c r="BE90">
        <v>2352</v>
      </c>
      <c r="BF90">
        <v>335</v>
      </c>
      <c r="BG90">
        <f t="shared" si="17"/>
        <v>2017</v>
      </c>
    </row>
    <row r="91" spans="8:59" x14ac:dyDescent="0.25">
      <c r="N91">
        <v>9</v>
      </c>
      <c r="O91">
        <v>603</v>
      </c>
      <c r="P91">
        <v>308</v>
      </c>
      <c r="Q91">
        <f t="shared" si="10"/>
        <v>295</v>
      </c>
      <c r="T91">
        <v>18</v>
      </c>
      <c r="U91">
        <v>1208</v>
      </c>
      <c r="V91">
        <v>442</v>
      </c>
      <c r="W91">
        <f t="shared" si="11"/>
        <v>766</v>
      </c>
      <c r="Z91">
        <v>31</v>
      </c>
      <c r="AA91">
        <v>3685</v>
      </c>
      <c r="AB91">
        <v>320</v>
      </c>
      <c r="AC91">
        <f t="shared" si="12"/>
        <v>3365</v>
      </c>
      <c r="AF91">
        <v>12</v>
      </c>
      <c r="AG91">
        <v>1661</v>
      </c>
      <c r="AH91">
        <v>382</v>
      </c>
      <c r="AI91">
        <f t="shared" si="13"/>
        <v>1279</v>
      </c>
      <c r="AL91">
        <v>5</v>
      </c>
      <c r="AM91">
        <v>2969</v>
      </c>
      <c r="AN91">
        <v>388</v>
      </c>
      <c r="AO91">
        <f t="shared" si="14"/>
        <v>2581</v>
      </c>
      <c r="AR91">
        <v>13</v>
      </c>
      <c r="AS91">
        <v>7088</v>
      </c>
      <c r="AT91">
        <v>347</v>
      </c>
      <c r="AU91">
        <f t="shared" si="15"/>
        <v>6741</v>
      </c>
      <c r="AX91">
        <v>24</v>
      </c>
      <c r="AY91">
        <v>4412</v>
      </c>
      <c r="AZ91">
        <v>434</v>
      </c>
      <c r="BA91">
        <f t="shared" si="16"/>
        <v>3978</v>
      </c>
      <c r="BD91">
        <v>31</v>
      </c>
      <c r="BE91">
        <v>2503</v>
      </c>
      <c r="BF91">
        <v>335</v>
      </c>
      <c r="BG91">
        <f t="shared" si="17"/>
        <v>2168</v>
      </c>
    </row>
    <row r="92" spans="8:59" x14ac:dyDescent="0.25">
      <c r="N92">
        <v>10</v>
      </c>
      <c r="O92">
        <v>433</v>
      </c>
      <c r="P92">
        <v>308</v>
      </c>
      <c r="Q92">
        <f t="shared" si="10"/>
        <v>125</v>
      </c>
      <c r="T92">
        <v>19</v>
      </c>
      <c r="U92">
        <v>1126</v>
      </c>
      <c r="V92">
        <v>442</v>
      </c>
      <c r="W92">
        <f t="shared" si="11"/>
        <v>684</v>
      </c>
      <c r="Z92">
        <v>32</v>
      </c>
      <c r="AA92">
        <v>2734</v>
      </c>
      <c r="AB92">
        <v>320</v>
      </c>
      <c r="AC92">
        <f t="shared" si="12"/>
        <v>2414</v>
      </c>
      <c r="AF92">
        <v>13</v>
      </c>
      <c r="AG92">
        <v>1699</v>
      </c>
      <c r="AH92">
        <v>382</v>
      </c>
      <c r="AI92">
        <f t="shared" si="13"/>
        <v>1317</v>
      </c>
      <c r="AL92">
        <v>6</v>
      </c>
      <c r="AM92">
        <v>2346</v>
      </c>
      <c r="AN92">
        <v>388</v>
      </c>
      <c r="AO92">
        <f t="shared" si="14"/>
        <v>1958</v>
      </c>
      <c r="AR92">
        <v>14</v>
      </c>
      <c r="AS92">
        <v>5246</v>
      </c>
      <c r="AT92">
        <v>347</v>
      </c>
      <c r="AU92">
        <f t="shared" si="15"/>
        <v>4899</v>
      </c>
      <c r="AX92">
        <v>25</v>
      </c>
      <c r="AY92">
        <v>1665</v>
      </c>
      <c r="AZ92">
        <v>434</v>
      </c>
      <c r="BA92">
        <f t="shared" si="16"/>
        <v>1231</v>
      </c>
      <c r="BD92">
        <v>32</v>
      </c>
      <c r="BE92">
        <v>1945</v>
      </c>
      <c r="BF92">
        <v>335</v>
      </c>
      <c r="BG92">
        <f t="shared" si="17"/>
        <v>1610</v>
      </c>
    </row>
    <row r="93" spans="8:59" x14ac:dyDescent="0.25">
      <c r="N93">
        <v>11</v>
      </c>
      <c r="O93">
        <v>527</v>
      </c>
      <c r="P93">
        <v>308</v>
      </c>
      <c r="Q93">
        <f t="shared" ref="Q93:Q106" si="18">O93-P93</f>
        <v>219</v>
      </c>
      <c r="T93">
        <v>20</v>
      </c>
      <c r="U93">
        <v>923</v>
      </c>
      <c r="V93">
        <v>442</v>
      </c>
      <c r="W93">
        <f t="shared" ref="W93:W106" si="19">U93-V93</f>
        <v>481</v>
      </c>
      <c r="Z93">
        <v>33</v>
      </c>
      <c r="AA93">
        <v>3290</v>
      </c>
      <c r="AB93">
        <v>320</v>
      </c>
      <c r="AC93">
        <f t="shared" ref="AC93:AC124" si="20">AA93-AB93</f>
        <v>2970</v>
      </c>
      <c r="AF93">
        <v>14</v>
      </c>
      <c r="AG93">
        <v>1177</v>
      </c>
      <c r="AH93">
        <v>382</v>
      </c>
      <c r="AI93">
        <f t="shared" ref="AI93:AI100" si="21">AG93-AH93</f>
        <v>795</v>
      </c>
      <c r="AL93">
        <v>7</v>
      </c>
      <c r="AM93">
        <v>2332</v>
      </c>
      <c r="AN93">
        <v>388</v>
      </c>
      <c r="AO93">
        <f t="shared" ref="AO93:AO114" si="22">AM93-AN93</f>
        <v>1944</v>
      </c>
      <c r="AR93">
        <v>15</v>
      </c>
      <c r="AS93">
        <v>2111</v>
      </c>
      <c r="AT93">
        <v>347</v>
      </c>
      <c r="AU93">
        <f t="shared" ref="AU93:AU107" si="23">AS93-AT93</f>
        <v>1764</v>
      </c>
      <c r="AX93">
        <v>26</v>
      </c>
      <c r="AY93">
        <v>1921</v>
      </c>
      <c r="AZ93">
        <v>434</v>
      </c>
      <c r="BA93">
        <f t="shared" ref="BA93:BA124" si="24">AY93-AZ93</f>
        <v>1487</v>
      </c>
      <c r="BD93">
        <v>33</v>
      </c>
      <c r="BE93">
        <v>2106</v>
      </c>
      <c r="BF93">
        <v>335</v>
      </c>
      <c r="BG93">
        <f t="shared" ref="BG93:BG111" si="25">BE93-BF93</f>
        <v>1771</v>
      </c>
    </row>
    <row r="94" spans="8:59" x14ac:dyDescent="0.25">
      <c r="N94">
        <v>12</v>
      </c>
      <c r="O94">
        <v>605</v>
      </c>
      <c r="P94">
        <v>308</v>
      </c>
      <c r="Q94">
        <f t="shared" si="18"/>
        <v>297</v>
      </c>
      <c r="T94">
        <v>21</v>
      </c>
      <c r="U94">
        <v>956</v>
      </c>
      <c r="V94">
        <v>442</v>
      </c>
      <c r="W94">
        <f t="shared" si="19"/>
        <v>514</v>
      </c>
      <c r="Z94">
        <v>34</v>
      </c>
      <c r="AA94">
        <v>4450</v>
      </c>
      <c r="AB94">
        <v>320</v>
      </c>
      <c r="AC94">
        <f t="shared" si="20"/>
        <v>4130</v>
      </c>
      <c r="AF94">
        <v>15</v>
      </c>
      <c r="AG94">
        <v>2493</v>
      </c>
      <c r="AH94">
        <v>382</v>
      </c>
      <c r="AI94">
        <f t="shared" si="21"/>
        <v>2111</v>
      </c>
      <c r="AL94">
        <v>8</v>
      </c>
      <c r="AM94">
        <v>4494</v>
      </c>
      <c r="AN94">
        <v>388</v>
      </c>
      <c r="AO94">
        <f t="shared" si="22"/>
        <v>4106</v>
      </c>
      <c r="AR94">
        <v>16</v>
      </c>
      <c r="AS94">
        <v>6367</v>
      </c>
      <c r="AT94">
        <v>347</v>
      </c>
      <c r="AU94">
        <f t="shared" si="23"/>
        <v>6020</v>
      </c>
      <c r="AX94">
        <v>27</v>
      </c>
      <c r="AY94">
        <v>3305</v>
      </c>
      <c r="AZ94">
        <v>434</v>
      </c>
      <c r="BA94">
        <f t="shared" si="24"/>
        <v>2871</v>
      </c>
      <c r="BD94">
        <v>34</v>
      </c>
      <c r="BE94">
        <v>2711</v>
      </c>
      <c r="BF94">
        <v>335</v>
      </c>
      <c r="BG94">
        <f t="shared" si="25"/>
        <v>2376</v>
      </c>
    </row>
    <row r="95" spans="8:59" x14ac:dyDescent="0.25">
      <c r="N95">
        <v>13</v>
      </c>
      <c r="O95">
        <v>541</v>
      </c>
      <c r="P95">
        <v>308</v>
      </c>
      <c r="Q95">
        <f t="shared" si="18"/>
        <v>233</v>
      </c>
      <c r="T95">
        <v>22</v>
      </c>
      <c r="U95">
        <v>1059</v>
      </c>
      <c r="V95">
        <v>442</v>
      </c>
      <c r="W95">
        <f t="shared" si="19"/>
        <v>617</v>
      </c>
      <c r="Z95">
        <v>35</v>
      </c>
      <c r="AA95">
        <v>3221</v>
      </c>
      <c r="AB95">
        <v>320</v>
      </c>
      <c r="AC95">
        <f t="shared" si="20"/>
        <v>2901</v>
      </c>
      <c r="AF95">
        <v>16</v>
      </c>
      <c r="AG95">
        <v>2393</v>
      </c>
      <c r="AH95">
        <v>382</v>
      </c>
      <c r="AI95">
        <f t="shared" si="21"/>
        <v>2011</v>
      </c>
      <c r="AL95">
        <v>9</v>
      </c>
      <c r="AM95">
        <v>3327</v>
      </c>
      <c r="AN95">
        <v>388</v>
      </c>
      <c r="AO95">
        <f t="shared" si="22"/>
        <v>2939</v>
      </c>
      <c r="AR95">
        <v>17</v>
      </c>
      <c r="AS95">
        <v>6371</v>
      </c>
      <c r="AT95">
        <v>347</v>
      </c>
      <c r="AU95">
        <f t="shared" si="23"/>
        <v>6024</v>
      </c>
      <c r="AX95">
        <v>28</v>
      </c>
      <c r="AY95">
        <v>2417</v>
      </c>
      <c r="AZ95">
        <v>434</v>
      </c>
      <c r="BA95">
        <f t="shared" si="24"/>
        <v>1983</v>
      </c>
      <c r="BD95">
        <v>35</v>
      </c>
      <c r="BE95">
        <v>5946</v>
      </c>
      <c r="BF95">
        <v>335</v>
      </c>
      <c r="BG95">
        <f t="shared" si="25"/>
        <v>5611</v>
      </c>
    </row>
    <row r="96" spans="8:59" x14ac:dyDescent="0.25">
      <c r="N96">
        <v>14</v>
      </c>
      <c r="O96">
        <v>490</v>
      </c>
      <c r="P96">
        <v>308</v>
      </c>
      <c r="Q96">
        <f t="shared" si="18"/>
        <v>182</v>
      </c>
      <c r="T96">
        <v>23</v>
      </c>
      <c r="U96">
        <v>930</v>
      </c>
      <c r="V96">
        <v>442</v>
      </c>
      <c r="W96">
        <f t="shared" si="19"/>
        <v>488</v>
      </c>
      <c r="Z96">
        <v>36</v>
      </c>
      <c r="AA96">
        <v>2127</v>
      </c>
      <c r="AB96">
        <v>320</v>
      </c>
      <c r="AC96">
        <f t="shared" si="20"/>
        <v>1807</v>
      </c>
      <c r="AF96">
        <v>17</v>
      </c>
      <c r="AG96">
        <v>1384</v>
      </c>
      <c r="AH96">
        <v>382</v>
      </c>
      <c r="AI96">
        <f t="shared" si="21"/>
        <v>1002</v>
      </c>
      <c r="AL96">
        <v>10</v>
      </c>
      <c r="AM96">
        <v>3099</v>
      </c>
      <c r="AN96">
        <v>388</v>
      </c>
      <c r="AO96">
        <f t="shared" si="22"/>
        <v>2711</v>
      </c>
      <c r="AR96">
        <v>18</v>
      </c>
      <c r="AS96">
        <v>4803</v>
      </c>
      <c r="AT96">
        <v>347</v>
      </c>
      <c r="AU96">
        <f t="shared" si="23"/>
        <v>4456</v>
      </c>
      <c r="AX96">
        <v>29</v>
      </c>
      <c r="AY96">
        <v>2935</v>
      </c>
      <c r="AZ96">
        <v>434</v>
      </c>
      <c r="BA96">
        <f t="shared" si="24"/>
        <v>2501</v>
      </c>
      <c r="BD96">
        <v>36</v>
      </c>
      <c r="BE96">
        <v>3231</v>
      </c>
      <c r="BF96">
        <v>335</v>
      </c>
      <c r="BG96">
        <f t="shared" si="25"/>
        <v>2896</v>
      </c>
    </row>
    <row r="97" spans="14:59" x14ac:dyDescent="0.25">
      <c r="N97">
        <v>15</v>
      </c>
      <c r="O97">
        <v>529</v>
      </c>
      <c r="P97">
        <v>308</v>
      </c>
      <c r="Q97">
        <f t="shared" si="18"/>
        <v>221</v>
      </c>
      <c r="T97">
        <v>24</v>
      </c>
      <c r="U97">
        <v>894</v>
      </c>
      <c r="V97">
        <v>442</v>
      </c>
      <c r="W97">
        <f t="shared" si="19"/>
        <v>452</v>
      </c>
      <c r="Z97">
        <v>37</v>
      </c>
      <c r="AA97">
        <v>4345</v>
      </c>
      <c r="AB97">
        <v>320</v>
      </c>
      <c r="AC97">
        <f t="shared" si="20"/>
        <v>4025</v>
      </c>
      <c r="AF97">
        <v>18</v>
      </c>
      <c r="AG97">
        <v>2077</v>
      </c>
      <c r="AH97">
        <v>382</v>
      </c>
      <c r="AI97">
        <f t="shared" si="21"/>
        <v>1695</v>
      </c>
      <c r="AL97">
        <v>11</v>
      </c>
      <c r="AM97">
        <v>2561</v>
      </c>
      <c r="AN97">
        <v>388</v>
      </c>
      <c r="AO97">
        <f t="shared" si="22"/>
        <v>2173</v>
      </c>
      <c r="AR97">
        <v>19</v>
      </c>
      <c r="AS97">
        <v>2095</v>
      </c>
      <c r="AT97">
        <v>347</v>
      </c>
      <c r="AU97">
        <f t="shared" si="23"/>
        <v>1748</v>
      </c>
      <c r="AX97">
        <v>30</v>
      </c>
      <c r="AY97">
        <v>3598</v>
      </c>
      <c r="AZ97">
        <v>434</v>
      </c>
      <c r="BA97">
        <f t="shared" si="24"/>
        <v>3164</v>
      </c>
      <c r="BC97" t="s">
        <v>233</v>
      </c>
      <c r="BD97">
        <v>1</v>
      </c>
      <c r="BE97">
        <v>8115</v>
      </c>
      <c r="BF97">
        <v>335</v>
      </c>
      <c r="BG97">
        <f t="shared" si="25"/>
        <v>7780</v>
      </c>
    </row>
    <row r="98" spans="14:59" x14ac:dyDescent="0.25">
      <c r="N98">
        <v>16</v>
      </c>
      <c r="O98">
        <v>504</v>
      </c>
      <c r="P98">
        <v>308</v>
      </c>
      <c r="Q98">
        <f t="shared" si="18"/>
        <v>196</v>
      </c>
      <c r="T98">
        <v>25</v>
      </c>
      <c r="U98">
        <v>927</v>
      </c>
      <c r="V98">
        <v>442</v>
      </c>
      <c r="W98">
        <f t="shared" si="19"/>
        <v>485</v>
      </c>
      <c r="Z98">
        <v>38</v>
      </c>
      <c r="AA98">
        <v>4713</v>
      </c>
      <c r="AB98">
        <v>320</v>
      </c>
      <c r="AC98">
        <f t="shared" si="20"/>
        <v>4393</v>
      </c>
      <c r="AF98">
        <v>19</v>
      </c>
      <c r="AG98">
        <v>1076</v>
      </c>
      <c r="AH98">
        <v>382</v>
      </c>
      <c r="AI98">
        <f t="shared" si="21"/>
        <v>694</v>
      </c>
      <c r="AL98">
        <v>12</v>
      </c>
      <c r="AM98">
        <v>3118</v>
      </c>
      <c r="AN98">
        <v>388</v>
      </c>
      <c r="AO98">
        <f t="shared" si="22"/>
        <v>2730</v>
      </c>
      <c r="AR98">
        <v>20</v>
      </c>
      <c r="AS98">
        <v>2113</v>
      </c>
      <c r="AT98">
        <v>347</v>
      </c>
      <c r="AU98">
        <f t="shared" si="23"/>
        <v>1766</v>
      </c>
      <c r="AX98">
        <v>31</v>
      </c>
      <c r="AY98">
        <v>3049</v>
      </c>
      <c r="AZ98">
        <v>434</v>
      </c>
      <c r="BA98">
        <f t="shared" si="24"/>
        <v>2615</v>
      </c>
      <c r="BD98">
        <v>2</v>
      </c>
      <c r="BE98">
        <v>4106</v>
      </c>
      <c r="BF98">
        <v>335</v>
      </c>
      <c r="BG98">
        <f t="shared" si="25"/>
        <v>3771</v>
      </c>
    </row>
    <row r="99" spans="14:59" x14ac:dyDescent="0.25">
      <c r="N99">
        <v>17</v>
      </c>
      <c r="O99">
        <v>523</v>
      </c>
      <c r="P99">
        <v>308</v>
      </c>
      <c r="Q99">
        <f t="shared" si="18"/>
        <v>215</v>
      </c>
      <c r="T99">
        <v>26</v>
      </c>
      <c r="U99">
        <v>933</v>
      </c>
      <c r="V99">
        <v>442</v>
      </c>
      <c r="W99">
        <f t="shared" si="19"/>
        <v>491</v>
      </c>
      <c r="Z99">
        <v>39</v>
      </c>
      <c r="AA99">
        <v>2535</v>
      </c>
      <c r="AB99">
        <v>320</v>
      </c>
      <c r="AC99">
        <f t="shared" si="20"/>
        <v>2215</v>
      </c>
      <c r="AF99">
        <v>20</v>
      </c>
      <c r="AG99">
        <v>1422</v>
      </c>
      <c r="AH99">
        <v>382</v>
      </c>
      <c r="AI99">
        <f t="shared" si="21"/>
        <v>1040</v>
      </c>
      <c r="AL99">
        <v>13</v>
      </c>
      <c r="AM99">
        <v>2207</v>
      </c>
      <c r="AN99">
        <v>388</v>
      </c>
      <c r="AO99">
        <f t="shared" si="22"/>
        <v>1819</v>
      </c>
      <c r="AR99">
        <v>21</v>
      </c>
      <c r="AS99">
        <v>2979</v>
      </c>
      <c r="AT99">
        <v>347</v>
      </c>
      <c r="AU99">
        <f t="shared" si="23"/>
        <v>2632</v>
      </c>
      <c r="AX99">
        <v>32</v>
      </c>
      <c r="AY99">
        <v>4744</v>
      </c>
      <c r="AZ99">
        <v>434</v>
      </c>
      <c r="BA99">
        <f t="shared" si="24"/>
        <v>4310</v>
      </c>
      <c r="BD99">
        <v>3</v>
      </c>
      <c r="BE99">
        <v>5457</v>
      </c>
      <c r="BF99">
        <v>335</v>
      </c>
      <c r="BG99">
        <f t="shared" si="25"/>
        <v>5122</v>
      </c>
    </row>
    <row r="100" spans="14:59" x14ac:dyDescent="0.25">
      <c r="N100">
        <v>18</v>
      </c>
      <c r="O100">
        <v>557</v>
      </c>
      <c r="P100">
        <v>308</v>
      </c>
      <c r="Q100">
        <f t="shared" si="18"/>
        <v>249</v>
      </c>
      <c r="T100">
        <v>27</v>
      </c>
      <c r="U100">
        <v>875</v>
      </c>
      <c r="V100">
        <v>442</v>
      </c>
      <c r="W100">
        <f t="shared" si="19"/>
        <v>433</v>
      </c>
      <c r="Z100">
        <v>40</v>
      </c>
      <c r="AA100">
        <v>3715</v>
      </c>
      <c r="AB100">
        <v>320</v>
      </c>
      <c r="AC100">
        <f t="shared" si="20"/>
        <v>3395</v>
      </c>
      <c r="AF100">
        <v>21</v>
      </c>
      <c r="AG100">
        <v>1534</v>
      </c>
      <c r="AH100">
        <v>382</v>
      </c>
      <c r="AI100">
        <f t="shared" si="21"/>
        <v>1152</v>
      </c>
      <c r="AL100">
        <v>14</v>
      </c>
      <c r="AM100">
        <v>2483</v>
      </c>
      <c r="AN100">
        <v>388</v>
      </c>
      <c r="AO100">
        <f t="shared" si="22"/>
        <v>2095</v>
      </c>
      <c r="AR100">
        <v>22</v>
      </c>
      <c r="AS100">
        <v>2852</v>
      </c>
      <c r="AT100">
        <v>347</v>
      </c>
      <c r="AU100">
        <f t="shared" si="23"/>
        <v>2505</v>
      </c>
      <c r="AW100" t="s">
        <v>233</v>
      </c>
      <c r="AX100">
        <v>1</v>
      </c>
      <c r="AY100">
        <v>5806</v>
      </c>
      <c r="AZ100">
        <v>434</v>
      </c>
      <c r="BA100">
        <f t="shared" si="24"/>
        <v>5372</v>
      </c>
      <c r="BD100">
        <v>4</v>
      </c>
      <c r="BE100">
        <v>11441</v>
      </c>
      <c r="BF100">
        <v>335</v>
      </c>
      <c r="BG100">
        <f t="shared" si="25"/>
        <v>11106</v>
      </c>
    </row>
    <row r="101" spans="14:59" ht="15.75" x14ac:dyDescent="0.25">
      <c r="N101">
        <v>19</v>
      </c>
      <c r="O101">
        <v>498</v>
      </c>
      <c r="P101">
        <v>308</v>
      </c>
      <c r="Q101">
        <f t="shared" si="18"/>
        <v>190</v>
      </c>
      <c r="T101">
        <v>28</v>
      </c>
      <c r="U101">
        <v>1039</v>
      </c>
      <c r="V101">
        <v>442</v>
      </c>
      <c r="W101">
        <f t="shared" si="19"/>
        <v>597</v>
      </c>
      <c r="Z101">
        <v>41</v>
      </c>
      <c r="AA101">
        <v>5241</v>
      </c>
      <c r="AB101">
        <v>320</v>
      </c>
      <c r="AC101">
        <f t="shared" si="20"/>
        <v>4921</v>
      </c>
      <c r="AH101" s="29" t="s">
        <v>13</v>
      </c>
      <c r="AI101">
        <f>AVERAGE(AI29:AI100)</f>
        <v>1898.7361111111111</v>
      </c>
      <c r="AL101">
        <v>15</v>
      </c>
      <c r="AM101">
        <v>2745</v>
      </c>
      <c r="AN101">
        <v>388</v>
      </c>
      <c r="AO101">
        <f t="shared" si="22"/>
        <v>2357</v>
      </c>
      <c r="AR101">
        <v>23</v>
      </c>
      <c r="AS101">
        <v>3454</v>
      </c>
      <c r="AT101">
        <v>347</v>
      </c>
      <c r="AU101">
        <f t="shared" si="23"/>
        <v>3107</v>
      </c>
      <c r="AX101">
        <v>2</v>
      </c>
      <c r="AY101">
        <v>3053</v>
      </c>
      <c r="AZ101">
        <v>434</v>
      </c>
      <c r="BA101">
        <f t="shared" si="24"/>
        <v>2619</v>
      </c>
      <c r="BD101">
        <v>5</v>
      </c>
      <c r="BE101">
        <v>3464</v>
      </c>
      <c r="BF101">
        <v>335</v>
      </c>
      <c r="BG101">
        <f t="shared" si="25"/>
        <v>3129</v>
      </c>
    </row>
    <row r="102" spans="14:59" x14ac:dyDescent="0.25">
      <c r="N102">
        <v>20</v>
      </c>
      <c r="O102">
        <v>626</v>
      </c>
      <c r="P102">
        <v>308</v>
      </c>
      <c r="Q102">
        <f t="shared" si="18"/>
        <v>318</v>
      </c>
      <c r="T102">
        <v>29</v>
      </c>
      <c r="U102">
        <v>951</v>
      </c>
      <c r="V102">
        <v>442</v>
      </c>
      <c r="W102">
        <f t="shared" si="19"/>
        <v>509</v>
      </c>
      <c r="Z102">
        <v>42</v>
      </c>
      <c r="AA102">
        <v>2203</v>
      </c>
      <c r="AB102">
        <v>320</v>
      </c>
      <c r="AC102">
        <f t="shared" si="20"/>
        <v>1883</v>
      </c>
      <c r="AL102">
        <v>16</v>
      </c>
      <c r="AM102">
        <v>2697</v>
      </c>
      <c r="AN102">
        <v>388</v>
      </c>
      <c r="AO102">
        <f t="shared" si="22"/>
        <v>2309</v>
      </c>
      <c r="AR102">
        <v>24</v>
      </c>
      <c r="AS102">
        <v>4756</v>
      </c>
      <c r="AT102">
        <v>347</v>
      </c>
      <c r="AU102">
        <f t="shared" si="23"/>
        <v>4409</v>
      </c>
      <c r="AX102">
        <v>3</v>
      </c>
      <c r="AY102">
        <v>3643</v>
      </c>
      <c r="AZ102">
        <v>434</v>
      </c>
      <c r="BA102">
        <f t="shared" si="24"/>
        <v>3209</v>
      </c>
      <c r="BD102">
        <v>6</v>
      </c>
      <c r="BE102">
        <v>3399</v>
      </c>
      <c r="BF102">
        <v>335</v>
      </c>
      <c r="BG102">
        <f t="shared" si="25"/>
        <v>3064</v>
      </c>
    </row>
    <row r="103" spans="14:59" x14ac:dyDescent="0.25">
      <c r="N103">
        <v>21</v>
      </c>
      <c r="O103">
        <v>657</v>
      </c>
      <c r="P103">
        <v>308</v>
      </c>
      <c r="Q103">
        <f t="shared" si="18"/>
        <v>349</v>
      </c>
      <c r="T103">
        <v>30</v>
      </c>
      <c r="U103">
        <v>937</v>
      </c>
      <c r="V103">
        <v>442</v>
      </c>
      <c r="W103">
        <f t="shared" si="19"/>
        <v>495</v>
      </c>
      <c r="Z103">
        <v>43</v>
      </c>
      <c r="AA103">
        <v>2982</v>
      </c>
      <c r="AB103">
        <v>320</v>
      </c>
      <c r="AC103">
        <f t="shared" si="20"/>
        <v>2662</v>
      </c>
      <c r="AL103">
        <v>17</v>
      </c>
      <c r="AM103">
        <v>1894</v>
      </c>
      <c r="AN103">
        <v>388</v>
      </c>
      <c r="AO103">
        <f t="shared" si="22"/>
        <v>1506</v>
      </c>
      <c r="AR103">
        <v>25</v>
      </c>
      <c r="AS103">
        <v>4216</v>
      </c>
      <c r="AT103">
        <v>347</v>
      </c>
      <c r="AU103">
        <f t="shared" si="23"/>
        <v>3869</v>
      </c>
      <c r="AX103">
        <v>4</v>
      </c>
      <c r="AY103">
        <v>4261</v>
      </c>
      <c r="AZ103">
        <v>434</v>
      </c>
      <c r="BA103">
        <f t="shared" si="24"/>
        <v>3827</v>
      </c>
      <c r="BD103">
        <v>7</v>
      </c>
      <c r="BE103">
        <v>4742</v>
      </c>
      <c r="BF103">
        <v>335</v>
      </c>
      <c r="BG103">
        <f t="shared" si="25"/>
        <v>4407</v>
      </c>
    </row>
    <row r="104" spans="14:59" x14ac:dyDescent="0.25">
      <c r="N104">
        <v>22</v>
      </c>
      <c r="O104">
        <v>522</v>
      </c>
      <c r="P104">
        <v>308</v>
      </c>
      <c r="Q104">
        <f t="shared" si="18"/>
        <v>214</v>
      </c>
      <c r="T104">
        <v>31</v>
      </c>
      <c r="U104">
        <v>827</v>
      </c>
      <c r="V104">
        <v>442</v>
      </c>
      <c r="W104">
        <f t="shared" si="19"/>
        <v>385</v>
      </c>
      <c r="Z104">
        <v>44</v>
      </c>
      <c r="AA104">
        <v>4476</v>
      </c>
      <c r="AB104">
        <v>320</v>
      </c>
      <c r="AC104">
        <f t="shared" si="20"/>
        <v>4156</v>
      </c>
      <c r="AL104">
        <v>18</v>
      </c>
      <c r="AM104">
        <v>5146</v>
      </c>
      <c r="AN104">
        <v>388</v>
      </c>
      <c r="AO104">
        <f t="shared" si="22"/>
        <v>4758</v>
      </c>
      <c r="AR104">
        <v>26</v>
      </c>
      <c r="AS104">
        <v>3380</v>
      </c>
      <c r="AT104">
        <v>347</v>
      </c>
      <c r="AU104">
        <f t="shared" si="23"/>
        <v>3033</v>
      </c>
      <c r="AX104">
        <v>5</v>
      </c>
      <c r="AY104">
        <v>3799</v>
      </c>
      <c r="AZ104">
        <v>434</v>
      </c>
      <c r="BA104">
        <f t="shared" si="24"/>
        <v>3365</v>
      </c>
      <c r="BD104">
        <v>8</v>
      </c>
      <c r="BE104">
        <v>5312</v>
      </c>
      <c r="BF104">
        <v>335</v>
      </c>
      <c r="BG104">
        <f t="shared" si="25"/>
        <v>4977</v>
      </c>
    </row>
    <row r="105" spans="14:59" x14ac:dyDescent="0.25">
      <c r="N105">
        <v>23</v>
      </c>
      <c r="O105">
        <v>544</v>
      </c>
      <c r="P105">
        <v>308</v>
      </c>
      <c r="Q105">
        <f t="shared" si="18"/>
        <v>236</v>
      </c>
      <c r="T105">
        <v>32</v>
      </c>
      <c r="U105">
        <v>1064</v>
      </c>
      <c r="V105">
        <v>442</v>
      </c>
      <c r="W105">
        <f t="shared" si="19"/>
        <v>622</v>
      </c>
      <c r="Y105" t="s">
        <v>233</v>
      </c>
      <c r="Z105">
        <v>1</v>
      </c>
      <c r="AA105">
        <v>3217</v>
      </c>
      <c r="AB105">
        <v>320</v>
      </c>
      <c r="AC105">
        <f t="shared" si="20"/>
        <v>2897</v>
      </c>
      <c r="AL105">
        <v>19</v>
      </c>
      <c r="AM105">
        <v>5167</v>
      </c>
      <c r="AN105">
        <v>388</v>
      </c>
      <c r="AO105">
        <f t="shared" si="22"/>
        <v>4779</v>
      </c>
      <c r="AR105">
        <v>27</v>
      </c>
      <c r="AS105">
        <v>2544</v>
      </c>
      <c r="AT105">
        <v>347</v>
      </c>
      <c r="AU105">
        <f t="shared" si="23"/>
        <v>2197</v>
      </c>
      <c r="AX105">
        <v>6</v>
      </c>
      <c r="AY105">
        <v>3138</v>
      </c>
      <c r="AZ105">
        <v>434</v>
      </c>
      <c r="BA105">
        <f t="shared" si="24"/>
        <v>2704</v>
      </c>
      <c r="BD105">
        <v>9</v>
      </c>
      <c r="BE105">
        <v>3112</v>
      </c>
      <c r="BF105">
        <v>335</v>
      </c>
      <c r="BG105">
        <f t="shared" si="25"/>
        <v>2777</v>
      </c>
    </row>
    <row r="106" spans="14:59" x14ac:dyDescent="0.25">
      <c r="N106">
        <v>24</v>
      </c>
      <c r="O106">
        <v>551</v>
      </c>
      <c r="P106">
        <v>308</v>
      </c>
      <c r="Q106">
        <f t="shared" si="18"/>
        <v>243</v>
      </c>
      <c r="T106">
        <v>33</v>
      </c>
      <c r="U106">
        <v>834</v>
      </c>
      <c r="V106">
        <v>442</v>
      </c>
      <c r="W106">
        <f t="shared" si="19"/>
        <v>392</v>
      </c>
      <c r="Z106">
        <v>2</v>
      </c>
      <c r="AA106">
        <v>2709</v>
      </c>
      <c r="AB106">
        <v>320</v>
      </c>
      <c r="AC106">
        <f t="shared" si="20"/>
        <v>2389</v>
      </c>
      <c r="AL106">
        <v>20</v>
      </c>
      <c r="AM106">
        <v>4204</v>
      </c>
      <c r="AN106">
        <v>388</v>
      </c>
      <c r="AO106">
        <f t="shared" si="22"/>
        <v>3816</v>
      </c>
      <c r="AR106">
        <v>28</v>
      </c>
      <c r="AS106">
        <v>9378</v>
      </c>
      <c r="AT106">
        <v>347</v>
      </c>
      <c r="AU106">
        <f t="shared" si="23"/>
        <v>9031</v>
      </c>
      <c r="AX106">
        <v>7</v>
      </c>
      <c r="AY106">
        <v>4307</v>
      </c>
      <c r="AZ106">
        <v>434</v>
      </c>
      <c r="BA106">
        <f t="shared" si="24"/>
        <v>3873</v>
      </c>
      <c r="BD106">
        <v>10</v>
      </c>
      <c r="BE106">
        <v>4384</v>
      </c>
      <c r="BF106">
        <v>335</v>
      </c>
      <c r="BG106">
        <f t="shared" si="25"/>
        <v>4049</v>
      </c>
    </row>
    <row r="107" spans="14:59" ht="15.75" x14ac:dyDescent="0.25">
      <c r="P107" s="29" t="s">
        <v>13</v>
      </c>
      <c r="Q107">
        <f>AVERAGE(Q29:Q106)</f>
        <v>379.02564102564105</v>
      </c>
      <c r="V107" s="29" t="s">
        <v>13</v>
      </c>
      <c r="W107">
        <f>AVERAGE(W29:W106)</f>
        <v>498.08974358974359</v>
      </c>
      <c r="Z107">
        <v>3</v>
      </c>
      <c r="AA107">
        <v>1980</v>
      </c>
      <c r="AB107">
        <v>320</v>
      </c>
      <c r="AC107">
        <f t="shared" si="20"/>
        <v>1660</v>
      </c>
      <c r="AL107">
        <v>21</v>
      </c>
      <c r="AM107">
        <v>4778</v>
      </c>
      <c r="AN107">
        <v>388</v>
      </c>
      <c r="AO107">
        <f t="shared" si="22"/>
        <v>4390</v>
      </c>
      <c r="AR107">
        <v>29</v>
      </c>
      <c r="AS107">
        <v>2817</v>
      </c>
      <c r="AT107">
        <v>347</v>
      </c>
      <c r="AU107">
        <f t="shared" si="23"/>
        <v>2470</v>
      </c>
      <c r="AX107">
        <v>8</v>
      </c>
      <c r="AY107">
        <v>6890</v>
      </c>
      <c r="AZ107">
        <v>434</v>
      </c>
      <c r="BA107">
        <f t="shared" si="24"/>
        <v>6456</v>
      </c>
      <c r="BD107">
        <v>11</v>
      </c>
      <c r="BE107">
        <v>4752</v>
      </c>
      <c r="BF107">
        <v>335</v>
      </c>
      <c r="BG107">
        <f t="shared" si="25"/>
        <v>4417</v>
      </c>
    </row>
    <row r="108" spans="14:59" ht="15.75" x14ac:dyDescent="0.25">
      <c r="Z108">
        <v>4</v>
      </c>
      <c r="AA108">
        <v>3047</v>
      </c>
      <c r="AB108">
        <v>320</v>
      </c>
      <c r="AC108">
        <f t="shared" si="20"/>
        <v>2727</v>
      </c>
      <c r="AL108">
        <v>22</v>
      </c>
      <c r="AM108">
        <v>5395</v>
      </c>
      <c r="AN108">
        <v>388</v>
      </c>
      <c r="AO108">
        <f t="shared" si="22"/>
        <v>5007</v>
      </c>
      <c r="AT108" s="29" t="s">
        <v>13</v>
      </c>
      <c r="AU108">
        <f>AVERAGE(AU29:AU107)</f>
        <v>4211.4810126582279</v>
      </c>
      <c r="AX108">
        <v>9</v>
      </c>
      <c r="AY108">
        <v>2829</v>
      </c>
      <c r="AZ108">
        <v>434</v>
      </c>
      <c r="BA108">
        <f t="shared" si="24"/>
        <v>2395</v>
      </c>
      <c r="BD108">
        <v>12</v>
      </c>
      <c r="BE108">
        <v>3740</v>
      </c>
      <c r="BF108">
        <v>335</v>
      </c>
      <c r="BG108">
        <f t="shared" si="25"/>
        <v>3405</v>
      </c>
    </row>
    <row r="109" spans="14:59" x14ac:dyDescent="0.25">
      <c r="Z109">
        <v>5</v>
      </c>
      <c r="AA109">
        <v>3064</v>
      </c>
      <c r="AB109">
        <v>320</v>
      </c>
      <c r="AC109">
        <f t="shared" si="20"/>
        <v>2744</v>
      </c>
      <c r="AL109">
        <v>23</v>
      </c>
      <c r="AM109">
        <v>5171</v>
      </c>
      <c r="AN109">
        <v>388</v>
      </c>
      <c r="AO109">
        <f t="shared" si="22"/>
        <v>4783</v>
      </c>
      <c r="AX109">
        <v>10</v>
      </c>
      <c r="AY109">
        <v>4756</v>
      </c>
      <c r="AZ109">
        <v>434</v>
      </c>
      <c r="BA109">
        <f t="shared" si="24"/>
        <v>4322</v>
      </c>
      <c r="BD109">
        <v>13</v>
      </c>
      <c r="BE109">
        <v>3063</v>
      </c>
      <c r="BF109">
        <v>335</v>
      </c>
      <c r="BG109">
        <f t="shared" si="25"/>
        <v>2728</v>
      </c>
    </row>
    <row r="110" spans="14:59" x14ac:dyDescent="0.25">
      <c r="Z110">
        <v>6</v>
      </c>
      <c r="AA110">
        <v>1731</v>
      </c>
      <c r="AB110">
        <v>320</v>
      </c>
      <c r="AC110">
        <f t="shared" si="20"/>
        <v>1411</v>
      </c>
      <c r="AL110">
        <v>24</v>
      </c>
      <c r="AM110">
        <v>3675</v>
      </c>
      <c r="AN110">
        <v>388</v>
      </c>
      <c r="AO110">
        <f t="shared" si="22"/>
        <v>3287</v>
      </c>
      <c r="AX110">
        <v>11</v>
      </c>
      <c r="AY110">
        <v>2288</v>
      </c>
      <c r="AZ110">
        <v>434</v>
      </c>
      <c r="BA110">
        <f t="shared" si="24"/>
        <v>1854</v>
      </c>
      <c r="BD110">
        <v>14</v>
      </c>
      <c r="BE110">
        <v>1248</v>
      </c>
      <c r="BF110">
        <v>335</v>
      </c>
      <c r="BG110">
        <f t="shared" si="25"/>
        <v>913</v>
      </c>
    </row>
    <row r="111" spans="14:59" x14ac:dyDescent="0.25">
      <c r="Z111">
        <v>7</v>
      </c>
      <c r="AA111">
        <v>2226</v>
      </c>
      <c r="AB111">
        <v>320</v>
      </c>
      <c r="AC111">
        <f t="shared" si="20"/>
        <v>1906</v>
      </c>
      <c r="AL111">
        <v>25</v>
      </c>
      <c r="AM111">
        <v>3079</v>
      </c>
      <c r="AN111">
        <v>388</v>
      </c>
      <c r="AO111">
        <f t="shared" si="22"/>
        <v>2691</v>
      </c>
      <c r="AX111">
        <v>12</v>
      </c>
      <c r="AY111">
        <v>4048</v>
      </c>
      <c r="AZ111">
        <v>434</v>
      </c>
      <c r="BA111">
        <f t="shared" si="24"/>
        <v>3614</v>
      </c>
      <c r="BD111">
        <v>15</v>
      </c>
      <c r="BE111">
        <v>1532</v>
      </c>
      <c r="BF111">
        <v>335</v>
      </c>
      <c r="BG111">
        <f t="shared" si="25"/>
        <v>1197</v>
      </c>
    </row>
    <row r="112" spans="14:59" ht="15.75" x14ac:dyDescent="0.25">
      <c r="Z112">
        <v>8</v>
      </c>
      <c r="AA112">
        <v>3242</v>
      </c>
      <c r="AB112">
        <v>320</v>
      </c>
      <c r="AC112">
        <f t="shared" si="20"/>
        <v>2922</v>
      </c>
      <c r="AL112">
        <v>26</v>
      </c>
      <c r="AM112">
        <v>1438</v>
      </c>
      <c r="AN112">
        <v>388</v>
      </c>
      <c r="AO112">
        <f t="shared" si="22"/>
        <v>1050</v>
      </c>
      <c r="AX112">
        <v>13</v>
      </c>
      <c r="AY112">
        <v>5961</v>
      </c>
      <c r="AZ112">
        <v>434</v>
      </c>
      <c r="BA112">
        <f t="shared" si="24"/>
        <v>5527</v>
      </c>
      <c r="BF112" s="29" t="s">
        <v>13</v>
      </c>
      <c r="BG112">
        <f>AVERAGE(BG29:BG111)</f>
        <v>3247.6746987951806</v>
      </c>
    </row>
    <row r="113" spans="26:53" x14ac:dyDescent="0.25">
      <c r="Z113">
        <v>9</v>
      </c>
      <c r="AA113">
        <v>3566</v>
      </c>
      <c r="AB113">
        <v>320</v>
      </c>
      <c r="AC113">
        <f t="shared" si="20"/>
        <v>3246</v>
      </c>
      <c r="AL113">
        <v>27</v>
      </c>
      <c r="AM113">
        <v>2672</v>
      </c>
      <c r="AN113">
        <v>388</v>
      </c>
      <c r="AO113">
        <f t="shared" si="22"/>
        <v>2284</v>
      </c>
      <c r="AX113">
        <v>14</v>
      </c>
      <c r="AY113">
        <v>9209</v>
      </c>
      <c r="AZ113">
        <v>434</v>
      </c>
      <c r="BA113">
        <f t="shared" si="24"/>
        <v>8775</v>
      </c>
    </row>
    <row r="114" spans="26:53" x14ac:dyDescent="0.25">
      <c r="Z114">
        <v>10</v>
      </c>
      <c r="AA114">
        <v>2414</v>
      </c>
      <c r="AB114">
        <v>320</v>
      </c>
      <c r="AC114">
        <f t="shared" si="20"/>
        <v>2094</v>
      </c>
      <c r="AL114">
        <v>28</v>
      </c>
      <c r="AM114">
        <v>2887</v>
      </c>
      <c r="AN114">
        <v>388</v>
      </c>
      <c r="AO114">
        <f t="shared" si="22"/>
        <v>2499</v>
      </c>
      <c r="AX114">
        <v>15</v>
      </c>
      <c r="AY114">
        <v>6410</v>
      </c>
      <c r="AZ114">
        <v>434</v>
      </c>
      <c r="BA114">
        <f t="shared" si="24"/>
        <v>5976</v>
      </c>
    </row>
    <row r="115" spans="26:53" ht="15.75" x14ac:dyDescent="0.25">
      <c r="Z115">
        <v>11</v>
      </c>
      <c r="AA115">
        <v>3065</v>
      </c>
      <c r="AB115">
        <v>320</v>
      </c>
      <c r="AC115">
        <f t="shared" si="20"/>
        <v>2745</v>
      </c>
      <c r="AN115" s="29" t="s">
        <v>13</v>
      </c>
      <c r="AO115">
        <f>AVERAGE(AO29:AO114)</f>
        <v>3010.6046511627906</v>
      </c>
      <c r="AX115">
        <v>16</v>
      </c>
      <c r="AY115">
        <v>5094</v>
      </c>
      <c r="AZ115">
        <v>434</v>
      </c>
      <c r="BA115">
        <f t="shared" si="24"/>
        <v>4660</v>
      </c>
    </row>
    <row r="116" spans="26:53" x14ac:dyDescent="0.25">
      <c r="Z116">
        <v>12</v>
      </c>
      <c r="AA116">
        <v>2884</v>
      </c>
      <c r="AB116">
        <v>320</v>
      </c>
      <c r="AC116">
        <f t="shared" si="20"/>
        <v>2564</v>
      </c>
      <c r="AX116">
        <v>17</v>
      </c>
      <c r="AY116">
        <v>4321</v>
      </c>
      <c r="AZ116">
        <v>434</v>
      </c>
      <c r="BA116">
        <f t="shared" si="24"/>
        <v>3887</v>
      </c>
    </row>
    <row r="117" spans="26:53" x14ac:dyDescent="0.25">
      <c r="Z117">
        <v>13</v>
      </c>
      <c r="AA117">
        <v>2117</v>
      </c>
      <c r="AB117">
        <v>320</v>
      </c>
      <c r="AC117">
        <f t="shared" si="20"/>
        <v>1797</v>
      </c>
      <c r="AX117">
        <v>18</v>
      </c>
      <c r="AY117">
        <v>3423</v>
      </c>
      <c r="AZ117">
        <v>434</v>
      </c>
      <c r="BA117">
        <f t="shared" si="24"/>
        <v>2989</v>
      </c>
    </row>
    <row r="118" spans="26:53" x14ac:dyDescent="0.25">
      <c r="Z118">
        <v>14</v>
      </c>
      <c r="AA118">
        <v>2710</v>
      </c>
      <c r="AB118">
        <v>320</v>
      </c>
      <c r="AC118">
        <f t="shared" si="20"/>
        <v>2390</v>
      </c>
      <c r="AX118">
        <v>19</v>
      </c>
      <c r="AY118">
        <v>6720</v>
      </c>
      <c r="AZ118">
        <v>434</v>
      </c>
      <c r="BA118">
        <f t="shared" si="24"/>
        <v>6286</v>
      </c>
    </row>
    <row r="119" spans="26:53" x14ac:dyDescent="0.25">
      <c r="Z119">
        <v>15</v>
      </c>
      <c r="AA119">
        <v>2429</v>
      </c>
      <c r="AB119">
        <v>320</v>
      </c>
      <c r="AC119">
        <f t="shared" si="20"/>
        <v>2109</v>
      </c>
      <c r="AX119">
        <v>20</v>
      </c>
      <c r="AY119">
        <v>4541</v>
      </c>
      <c r="AZ119">
        <v>434</v>
      </c>
      <c r="BA119">
        <f t="shared" si="24"/>
        <v>4107</v>
      </c>
    </row>
    <row r="120" spans="26:53" x14ac:dyDescent="0.25">
      <c r="Z120">
        <v>16</v>
      </c>
      <c r="AA120">
        <v>1798</v>
      </c>
      <c r="AB120">
        <v>320</v>
      </c>
      <c r="AC120">
        <f t="shared" si="20"/>
        <v>1478</v>
      </c>
      <c r="AX120">
        <v>21</v>
      </c>
      <c r="AY120">
        <v>6343</v>
      </c>
      <c r="AZ120">
        <v>434</v>
      </c>
      <c r="BA120">
        <f t="shared" si="24"/>
        <v>5909</v>
      </c>
    </row>
    <row r="121" spans="26:53" x14ac:dyDescent="0.25">
      <c r="Z121">
        <v>17</v>
      </c>
      <c r="AA121">
        <v>2286</v>
      </c>
      <c r="AB121">
        <v>320</v>
      </c>
      <c r="AC121">
        <f t="shared" si="20"/>
        <v>1966</v>
      </c>
      <c r="AX121">
        <v>22</v>
      </c>
      <c r="AY121">
        <v>6743</v>
      </c>
      <c r="AZ121">
        <v>434</v>
      </c>
      <c r="BA121">
        <f t="shared" si="24"/>
        <v>6309</v>
      </c>
    </row>
    <row r="122" spans="26:53" x14ac:dyDescent="0.25">
      <c r="Z122">
        <v>18</v>
      </c>
      <c r="AA122">
        <v>2794</v>
      </c>
      <c r="AB122">
        <v>320</v>
      </c>
      <c r="AC122">
        <f t="shared" si="20"/>
        <v>2474</v>
      </c>
      <c r="AX122">
        <v>23</v>
      </c>
      <c r="AY122">
        <v>7397</v>
      </c>
      <c r="AZ122">
        <v>434</v>
      </c>
      <c r="BA122">
        <f t="shared" si="24"/>
        <v>6963</v>
      </c>
    </row>
    <row r="123" spans="26:53" x14ac:dyDescent="0.25">
      <c r="Z123">
        <v>19</v>
      </c>
      <c r="AA123">
        <v>2154</v>
      </c>
      <c r="AB123">
        <v>320</v>
      </c>
      <c r="AC123">
        <f t="shared" si="20"/>
        <v>1834</v>
      </c>
      <c r="AX123">
        <v>24</v>
      </c>
      <c r="AY123">
        <v>5319</v>
      </c>
      <c r="AZ123">
        <v>434</v>
      </c>
      <c r="BA123">
        <f t="shared" si="24"/>
        <v>4885</v>
      </c>
    </row>
    <row r="124" spans="26:53" x14ac:dyDescent="0.25">
      <c r="Z124">
        <v>20</v>
      </c>
      <c r="AA124">
        <v>1940</v>
      </c>
      <c r="AB124">
        <v>320</v>
      </c>
      <c r="AC124">
        <f t="shared" si="20"/>
        <v>1620</v>
      </c>
      <c r="AX124">
        <v>25</v>
      </c>
      <c r="AY124">
        <v>4333</v>
      </c>
      <c r="AZ124">
        <v>434</v>
      </c>
      <c r="BA124">
        <f t="shared" si="24"/>
        <v>3899</v>
      </c>
    </row>
    <row r="125" spans="26:53" x14ac:dyDescent="0.25">
      <c r="Z125">
        <v>21</v>
      </c>
      <c r="AA125">
        <v>1839</v>
      </c>
      <c r="AB125">
        <v>320</v>
      </c>
      <c r="AC125">
        <f t="shared" ref="AC125:AC140" si="26">AA125-AB125</f>
        <v>1519</v>
      </c>
      <c r="AX125">
        <v>26</v>
      </c>
      <c r="AY125">
        <v>2575</v>
      </c>
      <c r="AZ125">
        <v>434</v>
      </c>
      <c r="BA125">
        <f t="shared" ref="BA125:BA131" si="27">AY125-AZ125</f>
        <v>2141</v>
      </c>
    </row>
    <row r="126" spans="26:53" x14ac:dyDescent="0.25">
      <c r="Z126">
        <v>22</v>
      </c>
      <c r="AA126">
        <v>1472</v>
      </c>
      <c r="AB126">
        <v>320</v>
      </c>
      <c r="AC126">
        <f t="shared" si="26"/>
        <v>1152</v>
      </c>
      <c r="AX126">
        <v>27</v>
      </c>
      <c r="AY126">
        <v>2431</v>
      </c>
      <c r="AZ126">
        <v>434</v>
      </c>
      <c r="BA126">
        <f t="shared" si="27"/>
        <v>1997</v>
      </c>
    </row>
    <row r="127" spans="26:53" x14ac:dyDescent="0.25">
      <c r="Z127">
        <v>23</v>
      </c>
      <c r="AA127">
        <v>1929</v>
      </c>
      <c r="AB127">
        <v>320</v>
      </c>
      <c r="AC127">
        <f t="shared" si="26"/>
        <v>1609</v>
      </c>
      <c r="AX127">
        <v>28</v>
      </c>
      <c r="AY127">
        <v>3336</v>
      </c>
      <c r="AZ127">
        <v>434</v>
      </c>
      <c r="BA127">
        <f t="shared" si="27"/>
        <v>2902</v>
      </c>
    </row>
    <row r="128" spans="26:53" x14ac:dyDescent="0.25">
      <c r="Z128">
        <v>24</v>
      </c>
      <c r="AA128">
        <v>1944</v>
      </c>
      <c r="AB128">
        <v>320</v>
      </c>
      <c r="AC128">
        <f t="shared" si="26"/>
        <v>1624</v>
      </c>
      <c r="AX128">
        <v>29</v>
      </c>
      <c r="AY128">
        <v>2294</v>
      </c>
      <c r="AZ128">
        <v>434</v>
      </c>
      <c r="BA128">
        <f t="shared" si="27"/>
        <v>1860</v>
      </c>
    </row>
    <row r="129" spans="26:53" x14ac:dyDescent="0.25">
      <c r="Z129">
        <v>25</v>
      </c>
      <c r="AA129">
        <v>1422</v>
      </c>
      <c r="AB129">
        <v>320</v>
      </c>
      <c r="AC129">
        <f t="shared" si="26"/>
        <v>1102</v>
      </c>
      <c r="AX129">
        <v>30</v>
      </c>
      <c r="AY129">
        <v>2707</v>
      </c>
      <c r="AZ129">
        <v>434</v>
      </c>
      <c r="BA129">
        <f t="shared" si="27"/>
        <v>2273</v>
      </c>
    </row>
    <row r="130" spans="26:53" x14ac:dyDescent="0.25">
      <c r="Z130">
        <v>26</v>
      </c>
      <c r="AA130">
        <v>1319</v>
      </c>
      <c r="AB130">
        <v>320</v>
      </c>
      <c r="AC130">
        <f t="shared" si="26"/>
        <v>999</v>
      </c>
      <c r="AX130">
        <v>31</v>
      </c>
      <c r="AY130">
        <v>2938</v>
      </c>
      <c r="AZ130">
        <v>434</v>
      </c>
      <c r="BA130">
        <f t="shared" si="27"/>
        <v>2504</v>
      </c>
    </row>
    <row r="131" spans="26:53" x14ac:dyDescent="0.25">
      <c r="Z131">
        <v>27</v>
      </c>
      <c r="AA131">
        <v>2472</v>
      </c>
      <c r="AB131">
        <v>320</v>
      </c>
      <c r="AC131">
        <f t="shared" si="26"/>
        <v>2152</v>
      </c>
      <c r="AX131">
        <v>32</v>
      </c>
      <c r="AY131">
        <v>2874</v>
      </c>
      <c r="AZ131">
        <v>434</v>
      </c>
      <c r="BA131">
        <f t="shared" si="27"/>
        <v>2440</v>
      </c>
    </row>
    <row r="132" spans="26:53" ht="15.75" x14ac:dyDescent="0.25">
      <c r="Z132">
        <v>28</v>
      </c>
      <c r="AA132">
        <v>1709</v>
      </c>
      <c r="AB132">
        <v>320</v>
      </c>
      <c r="AC132">
        <f t="shared" si="26"/>
        <v>1389</v>
      </c>
      <c r="AZ132" s="29" t="s">
        <v>13</v>
      </c>
      <c r="BA132">
        <f>AVERAGE(BA29:BA131)</f>
        <v>3960.6699029126212</v>
      </c>
    </row>
    <row r="133" spans="26:53" x14ac:dyDescent="0.25">
      <c r="Z133">
        <v>29</v>
      </c>
      <c r="AA133">
        <v>2353</v>
      </c>
      <c r="AB133">
        <v>320</v>
      </c>
      <c r="AC133">
        <f t="shared" si="26"/>
        <v>2033</v>
      </c>
    </row>
    <row r="134" spans="26:53" x14ac:dyDescent="0.25">
      <c r="Z134">
        <v>30</v>
      </c>
      <c r="AA134">
        <v>1691</v>
      </c>
      <c r="AB134">
        <v>320</v>
      </c>
      <c r="AC134">
        <f t="shared" si="26"/>
        <v>1371</v>
      </c>
    </row>
    <row r="135" spans="26:53" x14ac:dyDescent="0.25">
      <c r="Z135">
        <v>31</v>
      </c>
      <c r="AA135">
        <v>1548</v>
      </c>
      <c r="AB135">
        <v>320</v>
      </c>
      <c r="AC135">
        <f t="shared" si="26"/>
        <v>1228</v>
      </c>
    </row>
    <row r="136" spans="26:53" x14ac:dyDescent="0.25">
      <c r="Z136">
        <v>32</v>
      </c>
      <c r="AA136">
        <v>2542</v>
      </c>
      <c r="AB136">
        <v>320</v>
      </c>
      <c r="AC136">
        <f t="shared" si="26"/>
        <v>2222</v>
      </c>
    </row>
    <row r="137" spans="26:53" x14ac:dyDescent="0.25">
      <c r="Z137">
        <v>33</v>
      </c>
      <c r="AA137">
        <v>2228</v>
      </c>
      <c r="AB137">
        <v>320</v>
      </c>
      <c r="AC137">
        <f t="shared" si="26"/>
        <v>1908</v>
      </c>
    </row>
    <row r="138" spans="26:53" x14ac:dyDescent="0.25">
      <c r="Z138">
        <v>34</v>
      </c>
      <c r="AA138">
        <v>2054</v>
      </c>
      <c r="AB138">
        <v>320</v>
      </c>
      <c r="AC138">
        <f t="shared" si="26"/>
        <v>1734</v>
      </c>
    </row>
    <row r="139" spans="26:53" x14ac:dyDescent="0.25">
      <c r="Z139">
        <v>35</v>
      </c>
      <c r="AA139">
        <v>1802</v>
      </c>
      <c r="AB139">
        <v>320</v>
      </c>
      <c r="AC139">
        <f t="shared" si="26"/>
        <v>1482</v>
      </c>
    </row>
    <row r="140" spans="26:53" x14ac:dyDescent="0.25">
      <c r="Z140">
        <v>36</v>
      </c>
      <c r="AA140">
        <v>1702</v>
      </c>
      <c r="AB140">
        <v>320</v>
      </c>
      <c r="AC140">
        <f t="shared" si="26"/>
        <v>1382</v>
      </c>
    </row>
    <row r="141" spans="26:53" ht="15.75" x14ac:dyDescent="0.25">
      <c r="AB141" s="29" t="s">
        <v>13</v>
      </c>
      <c r="AC141">
        <f>AVERAGE(AC29:AC140)</f>
        <v>2622.5357142857142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66B5-1486-4ACE-AB8F-B6FE33A58DE9}">
  <dimension ref="A1:CA130"/>
  <sheetViews>
    <sheetView workbookViewId="0"/>
  </sheetViews>
  <sheetFormatPr defaultRowHeight="15" x14ac:dyDescent="0.25"/>
  <cols>
    <col min="1" max="1" width="11.5703125" customWidth="1"/>
    <col min="2" max="2" width="10.5703125" customWidth="1"/>
    <col min="5" max="5" width="13" customWidth="1"/>
    <col min="6" max="6" width="13.140625" customWidth="1"/>
    <col min="7" max="7" width="12.28515625" customWidth="1"/>
    <col min="9" max="9" width="11.28515625" customWidth="1"/>
    <col min="11" max="11" width="13.7109375" customWidth="1"/>
    <col min="12" max="12" width="13" customWidth="1"/>
    <col min="13" max="13" width="14.7109375" customWidth="1"/>
    <col min="16" max="16" width="12.85546875" customWidth="1"/>
    <col min="17" max="17" width="13.5703125" customWidth="1"/>
    <col min="18" max="18" width="12.28515625" customWidth="1"/>
    <col min="20" max="20" width="12.28515625" customWidth="1"/>
    <col min="21" max="21" width="13" customWidth="1"/>
    <col min="24" max="24" width="12.28515625" customWidth="1"/>
    <col min="26" max="26" width="13.42578125" customWidth="1"/>
    <col min="29" max="29" width="14.5703125" customWidth="1"/>
    <col min="30" max="30" width="12.85546875" customWidth="1"/>
    <col min="31" max="31" width="14.5703125" customWidth="1"/>
    <col min="32" max="32" width="12.140625" customWidth="1"/>
    <col min="34" max="34" width="12.7109375" customWidth="1"/>
    <col min="35" max="35" width="13.7109375" customWidth="1"/>
    <col min="36" max="36" width="13.5703125" customWidth="1"/>
    <col min="38" max="38" width="12.5703125" customWidth="1"/>
    <col min="41" max="41" width="13.42578125" customWidth="1"/>
    <col min="42" max="42" width="13" customWidth="1"/>
    <col min="44" max="44" width="12.5703125" customWidth="1"/>
    <col min="47" max="47" width="14" customWidth="1"/>
    <col min="48" max="48" width="13.140625" customWidth="1"/>
    <col min="50" max="50" width="12.5703125" customWidth="1"/>
    <col min="53" max="53" width="13.28515625" customWidth="1"/>
    <col min="54" max="54" width="13.140625" customWidth="1"/>
    <col min="55" max="55" width="10" customWidth="1"/>
    <col min="56" max="56" width="11.85546875" customWidth="1"/>
    <col min="57" max="57" width="9.140625" customWidth="1"/>
    <col min="59" max="59" width="13.28515625" customWidth="1"/>
    <col min="60" max="60" width="12.5703125" customWidth="1"/>
    <col min="62" max="62" width="13" customWidth="1"/>
    <col min="65" max="65" width="13.42578125" customWidth="1"/>
    <col min="66" max="66" width="12.7109375" customWidth="1"/>
    <col min="67" max="67" width="9.140625" customWidth="1"/>
    <col min="68" max="68" width="12.28515625" customWidth="1"/>
    <col min="71" max="71" width="13.42578125" customWidth="1"/>
    <col min="72" max="72" width="12.5703125" customWidth="1"/>
    <col min="74" max="74" width="12" customWidth="1"/>
    <col min="77" max="77" width="13.28515625" customWidth="1"/>
    <col min="78" max="78" width="12.85546875" customWidth="1"/>
    <col min="80" max="80" width="14" customWidth="1"/>
  </cols>
  <sheetData>
    <row r="1" spans="1:37" x14ac:dyDescent="0.25">
      <c r="A1" s="18" t="s">
        <v>255</v>
      </c>
      <c r="B1" s="1" t="s">
        <v>267</v>
      </c>
      <c r="C1" s="1" t="s">
        <v>271</v>
      </c>
      <c r="D1" s="1" t="s">
        <v>270</v>
      </c>
      <c r="E1" s="1" t="s">
        <v>264</v>
      </c>
      <c r="F1" s="1" t="s">
        <v>269</v>
      </c>
      <c r="G1" s="1" t="s">
        <v>268</v>
      </c>
      <c r="I1" s="1" t="s">
        <v>267</v>
      </c>
      <c r="J1" s="1" t="s">
        <v>245</v>
      </c>
      <c r="K1" t="s">
        <v>254</v>
      </c>
      <c r="L1" t="s">
        <v>253</v>
      </c>
      <c r="N1" s="1" t="s">
        <v>271</v>
      </c>
      <c r="O1" s="1" t="s">
        <v>245</v>
      </c>
      <c r="P1" t="s">
        <v>254</v>
      </c>
      <c r="Q1" t="s">
        <v>253</v>
      </c>
      <c r="S1" s="1" t="s">
        <v>270</v>
      </c>
      <c r="T1" s="1" t="s">
        <v>245</v>
      </c>
      <c r="U1" t="s">
        <v>254</v>
      </c>
      <c r="V1" t="s">
        <v>253</v>
      </c>
      <c r="X1" s="1" t="s">
        <v>264</v>
      </c>
      <c r="Y1" s="1" t="s">
        <v>245</v>
      </c>
      <c r="Z1" t="s">
        <v>254</v>
      </c>
      <c r="AA1" t="s">
        <v>253</v>
      </c>
      <c r="AC1" s="1" t="s">
        <v>269</v>
      </c>
      <c r="AD1" s="1" t="s">
        <v>245</v>
      </c>
      <c r="AE1" t="s">
        <v>254</v>
      </c>
      <c r="AF1" t="s">
        <v>253</v>
      </c>
      <c r="AH1" s="1" t="s">
        <v>268</v>
      </c>
      <c r="AI1" s="1" t="s">
        <v>245</v>
      </c>
      <c r="AJ1" t="s">
        <v>254</v>
      </c>
      <c r="AK1" t="s">
        <v>253</v>
      </c>
    </row>
    <row r="2" spans="1:37" x14ac:dyDescent="0.25">
      <c r="A2" s="1" t="s">
        <v>37</v>
      </c>
      <c r="B2">
        <f>L6</f>
        <v>56.17977528089888</v>
      </c>
      <c r="C2">
        <f>Q6</f>
        <v>60.396039603960396</v>
      </c>
      <c r="D2">
        <f>V6</f>
        <v>59.782608695652172</v>
      </c>
      <c r="E2">
        <f>AA6</f>
        <v>13.924050632911392</v>
      </c>
      <c r="F2">
        <f>AF6</f>
        <v>60.869565217391312</v>
      </c>
      <c r="G2">
        <f>AK6</f>
        <v>62.096774193548384</v>
      </c>
      <c r="I2" s="1" t="s">
        <v>253</v>
      </c>
      <c r="J2" t="s">
        <v>236</v>
      </c>
      <c r="K2">
        <v>32</v>
      </c>
      <c r="L2">
        <v>17</v>
      </c>
      <c r="N2" s="1" t="s">
        <v>253</v>
      </c>
      <c r="O2" t="s">
        <v>236</v>
      </c>
      <c r="P2">
        <v>23</v>
      </c>
      <c r="Q2">
        <v>11</v>
      </c>
      <c r="S2" s="1" t="s">
        <v>253</v>
      </c>
      <c r="T2" t="s">
        <v>236</v>
      </c>
      <c r="U2">
        <v>27</v>
      </c>
      <c r="V2">
        <v>17</v>
      </c>
      <c r="X2" s="1" t="s">
        <v>253</v>
      </c>
      <c r="Y2" t="s">
        <v>236</v>
      </c>
      <c r="Z2">
        <v>28</v>
      </c>
      <c r="AA2">
        <v>6</v>
      </c>
      <c r="AC2" s="1" t="s">
        <v>253</v>
      </c>
      <c r="AD2" t="s">
        <v>236</v>
      </c>
      <c r="AE2">
        <v>43</v>
      </c>
      <c r="AF2">
        <v>27</v>
      </c>
      <c r="AH2" s="1" t="s">
        <v>253</v>
      </c>
      <c r="AI2" t="s">
        <v>236</v>
      </c>
      <c r="AJ2">
        <v>38</v>
      </c>
      <c r="AK2">
        <v>25</v>
      </c>
    </row>
    <row r="3" spans="1:37" x14ac:dyDescent="0.25">
      <c r="A3" s="1" t="s">
        <v>38</v>
      </c>
      <c r="B3">
        <f>L13</f>
        <v>52.525252525252533</v>
      </c>
      <c r="C3">
        <f>Q13</f>
        <v>57.608695652173914</v>
      </c>
      <c r="D3">
        <f>V13</f>
        <v>63.44086021505376</v>
      </c>
      <c r="E3">
        <f>AA13</f>
        <v>17.857142857142858</v>
      </c>
      <c r="F3">
        <f>AF13</f>
        <v>58.914728682170548</v>
      </c>
      <c r="G3">
        <f>AK13</f>
        <v>62.068965517241381</v>
      </c>
      <c r="J3" t="s">
        <v>234</v>
      </c>
      <c r="K3">
        <v>33</v>
      </c>
      <c r="L3">
        <v>17</v>
      </c>
      <c r="O3" t="s">
        <v>234</v>
      </c>
      <c r="P3">
        <v>40</v>
      </c>
      <c r="Q3">
        <v>26</v>
      </c>
      <c r="T3" t="s">
        <v>234</v>
      </c>
      <c r="U3">
        <v>27</v>
      </c>
      <c r="V3">
        <v>16</v>
      </c>
      <c r="Y3" t="s">
        <v>234</v>
      </c>
      <c r="Z3">
        <v>24</v>
      </c>
      <c r="AA3">
        <v>4</v>
      </c>
      <c r="AD3" t="s">
        <v>234</v>
      </c>
      <c r="AE3">
        <v>33</v>
      </c>
      <c r="AF3">
        <v>22</v>
      </c>
      <c r="AI3" t="s">
        <v>234</v>
      </c>
      <c r="AJ3">
        <v>47</v>
      </c>
      <c r="AK3">
        <v>28</v>
      </c>
    </row>
    <row r="4" spans="1:37" x14ac:dyDescent="0.25">
      <c r="A4" s="1" t="s">
        <v>235</v>
      </c>
      <c r="B4">
        <f t="shared" ref="B4:G4" si="0">AVERAGE(B2:B3)</f>
        <v>54.352513903075703</v>
      </c>
      <c r="C4">
        <f t="shared" si="0"/>
        <v>59.002367628067155</v>
      </c>
      <c r="D4">
        <f t="shared" si="0"/>
        <v>61.611734455352966</v>
      </c>
      <c r="E4">
        <f t="shared" si="0"/>
        <v>15.890596745027125</v>
      </c>
      <c r="F4">
        <f t="shared" si="0"/>
        <v>59.89214694978093</v>
      </c>
      <c r="G4">
        <f t="shared" si="0"/>
        <v>62.082869855394883</v>
      </c>
      <c r="J4" t="s">
        <v>233</v>
      </c>
      <c r="K4">
        <v>24</v>
      </c>
      <c r="L4">
        <v>16</v>
      </c>
      <c r="O4" t="s">
        <v>233</v>
      </c>
      <c r="P4">
        <v>38</v>
      </c>
      <c r="Q4">
        <v>24</v>
      </c>
      <c r="T4" t="s">
        <v>233</v>
      </c>
      <c r="U4">
        <v>38</v>
      </c>
      <c r="V4">
        <v>22</v>
      </c>
      <c r="Y4" t="s">
        <v>233</v>
      </c>
      <c r="Z4">
        <v>27</v>
      </c>
      <c r="AA4">
        <v>1</v>
      </c>
      <c r="AD4" t="s">
        <v>233</v>
      </c>
      <c r="AE4">
        <v>39</v>
      </c>
      <c r="AF4">
        <v>21</v>
      </c>
      <c r="AI4" t="s">
        <v>233</v>
      </c>
      <c r="AJ4">
        <v>39</v>
      </c>
      <c r="AK4">
        <v>24</v>
      </c>
    </row>
    <row r="5" spans="1:37" x14ac:dyDescent="0.25">
      <c r="A5" s="1" t="s">
        <v>1</v>
      </c>
      <c r="B5">
        <f t="shared" ref="B5:G5" si="1">STDEV(B2:B3)</f>
        <v>2.5841378225180804</v>
      </c>
      <c r="C5">
        <f t="shared" si="1"/>
        <v>1.9709498098075309</v>
      </c>
      <c r="D5">
        <f t="shared" si="1"/>
        <v>2.5867744566548541</v>
      </c>
      <c r="E5">
        <f t="shared" si="1"/>
        <v>2.7811161827861448</v>
      </c>
      <c r="F5">
        <f t="shared" si="1"/>
        <v>1.3822781701658173</v>
      </c>
      <c r="G5">
        <f t="shared" si="1"/>
        <v>1.9663703592503898E-2</v>
      </c>
      <c r="J5" t="s">
        <v>252</v>
      </c>
      <c r="K5">
        <f>SUM(K2:K4)</f>
        <v>89</v>
      </c>
      <c r="L5">
        <f>SUM(L2:L4)</f>
        <v>50</v>
      </c>
      <c r="O5" t="s">
        <v>252</v>
      </c>
      <c r="P5">
        <f>SUM(P2:P4)</f>
        <v>101</v>
      </c>
      <c r="Q5">
        <f>SUM(Q2:Q4)</f>
        <v>61</v>
      </c>
      <c r="T5" t="s">
        <v>252</v>
      </c>
      <c r="U5">
        <f>SUM(U2:U4)</f>
        <v>92</v>
      </c>
      <c r="V5">
        <f>SUM(V2:V4)</f>
        <v>55</v>
      </c>
      <c r="Y5" t="s">
        <v>252</v>
      </c>
      <c r="Z5">
        <f>SUM(Z2:Z4)</f>
        <v>79</v>
      </c>
      <c r="AA5">
        <f>SUM(AA2:AA4)</f>
        <v>11</v>
      </c>
      <c r="AD5" t="s">
        <v>252</v>
      </c>
      <c r="AE5">
        <f>SUM(AE2:AE4)</f>
        <v>115</v>
      </c>
      <c r="AF5">
        <f>SUM(AF2:AF4)</f>
        <v>70</v>
      </c>
      <c r="AI5" t="s">
        <v>252</v>
      </c>
      <c r="AJ5">
        <f>SUM(AJ2:AJ4)</f>
        <v>124</v>
      </c>
      <c r="AK5">
        <f>SUM(AK2:AK4)</f>
        <v>77</v>
      </c>
    </row>
    <row r="6" spans="1:37" x14ac:dyDescent="0.25">
      <c r="A6" s="1" t="s">
        <v>15</v>
      </c>
      <c r="B6">
        <f t="shared" ref="B6:G6" si="2">B5/SQRT(2)</f>
        <v>1.8272613778231737</v>
      </c>
      <c r="C6">
        <f t="shared" si="2"/>
        <v>1.393671975893241</v>
      </c>
      <c r="D6">
        <f t="shared" si="2"/>
        <v>1.8291257597007942</v>
      </c>
      <c r="E6">
        <f t="shared" si="2"/>
        <v>1.9665461121157286</v>
      </c>
      <c r="F6">
        <f t="shared" si="2"/>
        <v>0.97741826761038186</v>
      </c>
      <c r="G6">
        <f t="shared" si="2"/>
        <v>1.3904338153501781E-2</v>
      </c>
      <c r="J6" s="1" t="s">
        <v>251</v>
      </c>
      <c r="K6" t="s">
        <v>250</v>
      </c>
      <c r="L6">
        <f>(L5/K5)*100</f>
        <v>56.17977528089888</v>
      </c>
      <c r="O6" s="1" t="s">
        <v>251</v>
      </c>
      <c r="P6" t="s">
        <v>250</v>
      </c>
      <c r="Q6">
        <f>(Q5/P5)*100</f>
        <v>60.396039603960396</v>
      </c>
      <c r="T6" s="1" t="s">
        <v>251</v>
      </c>
      <c r="U6" t="s">
        <v>250</v>
      </c>
      <c r="V6">
        <f>(V5/U5)*100</f>
        <v>59.782608695652172</v>
      </c>
      <c r="Y6" s="1" t="s">
        <v>251</v>
      </c>
      <c r="Z6" t="s">
        <v>250</v>
      </c>
      <c r="AA6">
        <f>(AA5/Z5)*100</f>
        <v>13.924050632911392</v>
      </c>
      <c r="AD6" s="1" t="s">
        <v>251</v>
      </c>
      <c r="AE6" t="s">
        <v>250</v>
      </c>
      <c r="AF6">
        <f>(AF5/AE5)*100</f>
        <v>60.869565217391312</v>
      </c>
      <c r="AI6" s="1" t="s">
        <v>251</v>
      </c>
      <c r="AJ6" t="s">
        <v>250</v>
      </c>
      <c r="AK6">
        <f>(AK5/AJ5)*100</f>
        <v>62.096774193548384</v>
      </c>
    </row>
    <row r="7" spans="1:37" x14ac:dyDescent="0.25">
      <c r="A7" s="1"/>
    </row>
    <row r="8" spans="1:37" x14ac:dyDescent="0.25">
      <c r="J8" s="1" t="s">
        <v>243</v>
      </c>
      <c r="K8" t="s">
        <v>254</v>
      </c>
      <c r="L8" t="s">
        <v>253</v>
      </c>
      <c r="O8" s="1" t="s">
        <v>243</v>
      </c>
      <c r="P8" t="s">
        <v>254</v>
      </c>
      <c r="Q8" t="s">
        <v>253</v>
      </c>
      <c r="T8" s="1" t="s">
        <v>243</v>
      </c>
      <c r="U8" t="s">
        <v>254</v>
      </c>
      <c r="V8" t="s">
        <v>253</v>
      </c>
      <c r="Y8" s="1" t="s">
        <v>243</v>
      </c>
      <c r="Z8" t="s">
        <v>254</v>
      </c>
      <c r="AA8" t="s">
        <v>253</v>
      </c>
      <c r="AD8" s="1" t="s">
        <v>243</v>
      </c>
      <c r="AE8" t="s">
        <v>254</v>
      </c>
      <c r="AF8" t="s">
        <v>253</v>
      </c>
      <c r="AI8" s="1" t="s">
        <v>243</v>
      </c>
      <c r="AJ8" t="s">
        <v>254</v>
      </c>
      <c r="AK8" t="s">
        <v>253</v>
      </c>
    </row>
    <row r="9" spans="1:37" x14ac:dyDescent="0.25">
      <c r="J9" t="s">
        <v>236</v>
      </c>
      <c r="K9">
        <v>22</v>
      </c>
      <c r="L9">
        <v>13</v>
      </c>
      <c r="O9" t="s">
        <v>236</v>
      </c>
      <c r="P9">
        <v>31</v>
      </c>
      <c r="Q9">
        <v>18</v>
      </c>
      <c r="T9" t="s">
        <v>236</v>
      </c>
      <c r="U9">
        <v>34</v>
      </c>
      <c r="V9">
        <v>18</v>
      </c>
      <c r="Y9" t="s">
        <v>236</v>
      </c>
      <c r="Z9">
        <v>29</v>
      </c>
      <c r="AA9">
        <v>5</v>
      </c>
      <c r="AD9" t="s">
        <v>236</v>
      </c>
      <c r="AE9">
        <v>44</v>
      </c>
      <c r="AF9">
        <v>25</v>
      </c>
      <c r="AI9" t="s">
        <v>236</v>
      </c>
      <c r="AJ9">
        <v>43</v>
      </c>
      <c r="AK9">
        <v>27</v>
      </c>
    </row>
    <row r="10" spans="1:37" x14ac:dyDescent="0.25">
      <c r="J10" t="s">
        <v>234</v>
      </c>
      <c r="K10">
        <v>35</v>
      </c>
      <c r="L10">
        <v>16</v>
      </c>
      <c r="O10" t="s">
        <v>234</v>
      </c>
      <c r="P10">
        <v>33</v>
      </c>
      <c r="Q10">
        <v>18</v>
      </c>
      <c r="T10" t="s">
        <v>234</v>
      </c>
      <c r="U10">
        <v>31</v>
      </c>
      <c r="V10">
        <v>22</v>
      </c>
      <c r="Y10" t="s">
        <v>234</v>
      </c>
      <c r="Z10">
        <v>32</v>
      </c>
      <c r="AA10">
        <v>7</v>
      </c>
      <c r="AD10" t="s">
        <v>234</v>
      </c>
      <c r="AE10">
        <v>35</v>
      </c>
      <c r="AF10">
        <v>23</v>
      </c>
      <c r="AI10" t="s">
        <v>234</v>
      </c>
      <c r="AJ10">
        <v>37</v>
      </c>
      <c r="AK10">
        <v>23</v>
      </c>
    </row>
    <row r="11" spans="1:37" x14ac:dyDescent="0.25">
      <c r="J11" t="s">
        <v>233</v>
      </c>
      <c r="K11">
        <v>42</v>
      </c>
      <c r="L11">
        <v>23</v>
      </c>
      <c r="O11" t="s">
        <v>233</v>
      </c>
      <c r="P11">
        <v>28</v>
      </c>
      <c r="Q11">
        <v>17</v>
      </c>
      <c r="T11" t="s">
        <v>233</v>
      </c>
      <c r="U11">
        <v>28</v>
      </c>
      <c r="V11">
        <v>19</v>
      </c>
      <c r="Y11" t="s">
        <v>233</v>
      </c>
      <c r="Z11">
        <v>23</v>
      </c>
      <c r="AA11">
        <v>3</v>
      </c>
      <c r="AD11" t="s">
        <v>233</v>
      </c>
      <c r="AE11">
        <v>50</v>
      </c>
      <c r="AF11">
        <v>28</v>
      </c>
      <c r="AI11" t="s">
        <v>233</v>
      </c>
      <c r="AJ11">
        <v>36</v>
      </c>
      <c r="AK11">
        <v>22</v>
      </c>
    </row>
    <row r="12" spans="1:37" x14ac:dyDescent="0.25">
      <c r="J12" t="s">
        <v>252</v>
      </c>
      <c r="K12">
        <f>SUM(K9:K11)</f>
        <v>99</v>
      </c>
      <c r="L12">
        <f>SUM(L9:L11)</f>
        <v>52</v>
      </c>
      <c r="O12" t="s">
        <v>252</v>
      </c>
      <c r="P12">
        <f>SUM(P9:P11)</f>
        <v>92</v>
      </c>
      <c r="Q12">
        <f>SUM(Q9:Q11)</f>
        <v>53</v>
      </c>
      <c r="T12" t="s">
        <v>252</v>
      </c>
      <c r="U12">
        <f>SUM(U9:U11)</f>
        <v>93</v>
      </c>
      <c r="V12">
        <f>SUM(V9:V11)</f>
        <v>59</v>
      </c>
      <c r="Y12" t="s">
        <v>252</v>
      </c>
      <c r="Z12">
        <f>SUM(Z9:Z11)</f>
        <v>84</v>
      </c>
      <c r="AA12">
        <f>SUM(AA9:AA11)</f>
        <v>15</v>
      </c>
      <c r="AD12" t="s">
        <v>252</v>
      </c>
      <c r="AE12">
        <f>SUM(AE9:AE11)</f>
        <v>129</v>
      </c>
      <c r="AF12">
        <f>SUM(AF9:AF11)</f>
        <v>76</v>
      </c>
      <c r="AI12" t="s">
        <v>252</v>
      </c>
      <c r="AJ12">
        <f>SUM(AJ9:AJ11)</f>
        <v>116</v>
      </c>
      <c r="AK12">
        <f>SUM(AK9:AK11)</f>
        <v>72</v>
      </c>
    </row>
    <row r="13" spans="1:37" x14ac:dyDescent="0.25">
      <c r="J13" s="1" t="s">
        <v>251</v>
      </c>
      <c r="K13" t="s">
        <v>250</v>
      </c>
      <c r="L13">
        <f>(L12/K12)*100</f>
        <v>52.525252525252533</v>
      </c>
      <c r="O13" s="1" t="s">
        <v>251</v>
      </c>
      <c r="P13" t="s">
        <v>250</v>
      </c>
      <c r="Q13">
        <f>(Q12/P12)*100</f>
        <v>57.608695652173914</v>
      </c>
      <c r="T13" s="1" t="s">
        <v>251</v>
      </c>
      <c r="U13" t="s">
        <v>250</v>
      </c>
      <c r="V13">
        <f>(V12/U12)*100</f>
        <v>63.44086021505376</v>
      </c>
      <c r="Y13" s="1" t="s">
        <v>251</v>
      </c>
      <c r="Z13" t="s">
        <v>250</v>
      </c>
      <c r="AA13">
        <f>(AA12/Z12)*100</f>
        <v>17.857142857142858</v>
      </c>
      <c r="AD13" s="1" t="s">
        <v>251</v>
      </c>
      <c r="AE13" t="s">
        <v>250</v>
      </c>
      <c r="AF13">
        <f>(AF12/AE12)*100</f>
        <v>58.914728682170548</v>
      </c>
      <c r="AI13" s="1" t="s">
        <v>251</v>
      </c>
      <c r="AJ13" t="s">
        <v>250</v>
      </c>
      <c r="AK13">
        <f>(AK12/AJ12)*100</f>
        <v>62.068965517241381</v>
      </c>
    </row>
    <row r="24" spans="1:79" ht="15.75" x14ac:dyDescent="0.25">
      <c r="A24" s="18" t="s">
        <v>249</v>
      </c>
      <c r="B24" s="1" t="s">
        <v>267</v>
      </c>
      <c r="C24" s="1" t="s">
        <v>271</v>
      </c>
      <c r="D24" s="1" t="s">
        <v>270</v>
      </c>
      <c r="E24" s="1" t="s">
        <v>264</v>
      </c>
      <c r="F24" s="1" t="s">
        <v>269</v>
      </c>
      <c r="G24" s="1" t="s">
        <v>268</v>
      </c>
      <c r="I24" s="26" t="s">
        <v>267</v>
      </c>
      <c r="J24" s="26"/>
      <c r="K24" s="26"/>
      <c r="L24" s="26"/>
      <c r="M24" s="26"/>
      <c r="N24" s="26"/>
      <c r="O24" s="26" t="s">
        <v>267</v>
      </c>
      <c r="P24" s="26"/>
      <c r="Q24" s="26"/>
      <c r="R24" s="26"/>
      <c r="S24" s="26"/>
      <c r="U24" s="26" t="s">
        <v>266</v>
      </c>
      <c r="V24" s="26"/>
      <c r="W24" s="26"/>
      <c r="X24" s="26"/>
      <c r="Y24" s="26"/>
      <c r="Z24" s="26"/>
      <c r="AA24" s="26" t="s">
        <v>266</v>
      </c>
      <c r="AB24" s="26"/>
      <c r="AC24" s="26"/>
      <c r="AD24" s="26"/>
      <c r="AE24" s="26"/>
      <c r="AF24" s="26"/>
      <c r="AG24" s="26" t="s">
        <v>265</v>
      </c>
      <c r="AH24" s="26"/>
      <c r="AI24" s="26"/>
      <c r="AJ24" s="26"/>
      <c r="AK24" s="26"/>
      <c r="AL24" s="26"/>
      <c r="AM24" s="26" t="s">
        <v>265</v>
      </c>
      <c r="AN24" s="26"/>
      <c r="AO24" s="26"/>
      <c r="AP24" s="26"/>
      <c r="AQ24" s="26"/>
      <c r="AS24" s="26" t="s">
        <v>264</v>
      </c>
      <c r="AT24" s="26"/>
      <c r="AU24" s="26"/>
      <c r="AV24" s="26"/>
      <c r="AW24" s="26"/>
      <c r="AX24" s="26"/>
      <c r="AY24" s="26" t="s">
        <v>264</v>
      </c>
      <c r="AZ24" s="26"/>
      <c r="BA24" s="26"/>
      <c r="BB24" s="26"/>
      <c r="BC24" s="26"/>
      <c r="BE24" s="26" t="s">
        <v>263</v>
      </c>
      <c r="BF24" s="26"/>
      <c r="BG24" s="26"/>
      <c r="BH24" s="26"/>
      <c r="BI24" s="26"/>
      <c r="BJ24" s="26"/>
      <c r="BK24" s="26" t="s">
        <v>263</v>
      </c>
      <c r="BL24" s="26"/>
      <c r="BM24" s="26"/>
      <c r="BN24" s="26"/>
      <c r="BO24" s="26"/>
      <c r="BQ24" s="26" t="s">
        <v>262</v>
      </c>
      <c r="BR24" s="26"/>
      <c r="BS24" s="26"/>
      <c r="BT24" s="26"/>
      <c r="BU24" s="26"/>
      <c r="BV24" s="26"/>
      <c r="BW24" s="26" t="s">
        <v>262</v>
      </c>
      <c r="BX24" s="26"/>
      <c r="BY24" s="26"/>
      <c r="BZ24" s="26"/>
      <c r="CA24" s="26"/>
    </row>
    <row r="25" spans="1:79" ht="15.75" x14ac:dyDescent="0.25">
      <c r="A25" s="1" t="s">
        <v>37</v>
      </c>
      <c r="B25">
        <f>M84</f>
        <v>878.89655172413791</v>
      </c>
      <c r="C25">
        <f>Y92</f>
        <v>1073.9545454545455</v>
      </c>
      <c r="D25">
        <f>AK80</f>
        <v>988.46296296296293</v>
      </c>
      <c r="E25">
        <f>AW107</f>
        <v>6469.8765432098762</v>
      </c>
      <c r="F25">
        <f>BI105</f>
        <v>1513.9113924050632</v>
      </c>
      <c r="G25">
        <f>BU100</f>
        <v>1541.581081081081</v>
      </c>
      <c r="I25" s="26" t="s">
        <v>245</v>
      </c>
      <c r="J25" s="26" t="s">
        <v>240</v>
      </c>
      <c r="K25" s="26" t="s">
        <v>238</v>
      </c>
      <c r="L25" s="26" t="s">
        <v>239</v>
      </c>
      <c r="M25" s="26" t="s">
        <v>237</v>
      </c>
      <c r="N25" s="26"/>
      <c r="O25" s="26" t="s">
        <v>243</v>
      </c>
      <c r="P25" s="26" t="s">
        <v>240</v>
      </c>
      <c r="Q25" s="26" t="s">
        <v>238</v>
      </c>
      <c r="R25" s="26" t="s">
        <v>239</v>
      </c>
      <c r="S25" s="26" t="s">
        <v>237</v>
      </c>
      <c r="U25" s="26" t="s">
        <v>245</v>
      </c>
      <c r="V25" s="26" t="s">
        <v>240</v>
      </c>
      <c r="W25" s="26" t="s">
        <v>238</v>
      </c>
      <c r="X25" s="26" t="s">
        <v>239</v>
      </c>
      <c r="Y25" s="26" t="s">
        <v>237</v>
      </c>
      <c r="Z25" s="26"/>
      <c r="AA25" s="26" t="s">
        <v>243</v>
      </c>
      <c r="AB25" s="26" t="s">
        <v>240</v>
      </c>
      <c r="AC25" s="26" t="s">
        <v>238</v>
      </c>
      <c r="AD25" s="26" t="s">
        <v>239</v>
      </c>
      <c r="AE25" s="26" t="s">
        <v>237</v>
      </c>
      <c r="AF25" s="26"/>
      <c r="AG25" s="26" t="s">
        <v>245</v>
      </c>
      <c r="AH25" s="26" t="s">
        <v>240</v>
      </c>
      <c r="AI25" s="26" t="s">
        <v>238</v>
      </c>
      <c r="AJ25" s="26" t="s">
        <v>239</v>
      </c>
      <c r="AK25" s="26" t="s">
        <v>237</v>
      </c>
      <c r="AL25" s="26"/>
      <c r="AM25" s="26" t="s">
        <v>243</v>
      </c>
      <c r="AN25" s="26" t="s">
        <v>240</v>
      </c>
      <c r="AO25" s="26" t="s">
        <v>238</v>
      </c>
      <c r="AP25" s="26" t="s">
        <v>239</v>
      </c>
      <c r="AQ25" s="26" t="s">
        <v>237</v>
      </c>
      <c r="AS25" s="26" t="s">
        <v>245</v>
      </c>
      <c r="AT25" s="26" t="s">
        <v>240</v>
      </c>
      <c r="AU25" s="26" t="s">
        <v>238</v>
      </c>
      <c r="AV25" s="26" t="s">
        <v>239</v>
      </c>
      <c r="AW25" s="26" t="s">
        <v>237</v>
      </c>
      <c r="AX25" s="26"/>
      <c r="AY25" s="26" t="s">
        <v>243</v>
      </c>
      <c r="AZ25" s="26" t="s">
        <v>240</v>
      </c>
      <c r="BA25" s="26" t="s">
        <v>238</v>
      </c>
      <c r="BB25" s="26" t="s">
        <v>239</v>
      </c>
      <c r="BC25" s="26" t="s">
        <v>237</v>
      </c>
      <c r="BE25" s="26" t="s">
        <v>245</v>
      </c>
      <c r="BF25" s="26" t="s">
        <v>240</v>
      </c>
      <c r="BG25" s="26" t="s">
        <v>238</v>
      </c>
      <c r="BH25" s="26" t="s">
        <v>239</v>
      </c>
      <c r="BI25" s="26" t="s">
        <v>237</v>
      </c>
      <c r="BJ25" s="26"/>
      <c r="BK25" s="26" t="s">
        <v>243</v>
      </c>
      <c r="BL25" s="26" t="s">
        <v>240</v>
      </c>
      <c r="BM25" s="26" t="s">
        <v>238</v>
      </c>
      <c r="BN25" s="26" t="s">
        <v>239</v>
      </c>
      <c r="BO25" s="26" t="s">
        <v>237</v>
      </c>
      <c r="BQ25" s="26" t="s">
        <v>245</v>
      </c>
      <c r="BR25" s="26" t="s">
        <v>240</v>
      </c>
      <c r="BS25" s="26" t="s">
        <v>238</v>
      </c>
      <c r="BT25" s="26" t="s">
        <v>239</v>
      </c>
      <c r="BU25" s="26" t="s">
        <v>237</v>
      </c>
      <c r="BV25" s="26"/>
      <c r="BW25" s="26" t="s">
        <v>243</v>
      </c>
      <c r="BX25" s="26" t="s">
        <v>240</v>
      </c>
      <c r="BY25" s="26" t="s">
        <v>238</v>
      </c>
      <c r="BZ25" s="26" t="s">
        <v>239</v>
      </c>
      <c r="CA25" s="26" t="s">
        <v>237</v>
      </c>
    </row>
    <row r="26" spans="1:79" x14ac:dyDescent="0.25">
      <c r="A26" s="1" t="s">
        <v>38</v>
      </c>
      <c r="B26">
        <f>S82</f>
        <v>695.96428571428567</v>
      </c>
      <c r="C26">
        <f>AE92</f>
        <v>888.469696969697</v>
      </c>
      <c r="D26">
        <f>AQ97</f>
        <v>799.91549295774644</v>
      </c>
      <c r="E26">
        <f>BC118</f>
        <v>6917.423913043478</v>
      </c>
      <c r="F26">
        <f>BO130</f>
        <v>1451.7019230769231</v>
      </c>
      <c r="G26">
        <f>CA114</f>
        <v>1605.5113636363637</v>
      </c>
      <c r="I26" t="s">
        <v>236</v>
      </c>
      <c r="J26">
        <v>1</v>
      </c>
      <c r="K26">
        <v>1218</v>
      </c>
      <c r="L26">
        <v>155</v>
      </c>
      <c r="M26">
        <f t="shared" ref="M26:M57" si="3">K26-L26</f>
        <v>1063</v>
      </c>
      <c r="O26" t="s">
        <v>236</v>
      </c>
      <c r="P26">
        <v>1</v>
      </c>
      <c r="Q26">
        <v>1174</v>
      </c>
      <c r="R26">
        <v>243</v>
      </c>
      <c r="S26">
        <f t="shared" ref="S26:S57" si="4">Q26-R26</f>
        <v>931</v>
      </c>
      <c r="U26" t="s">
        <v>236</v>
      </c>
      <c r="V26">
        <v>1</v>
      </c>
      <c r="W26">
        <v>1678</v>
      </c>
      <c r="X26">
        <v>250</v>
      </c>
      <c r="Y26">
        <f t="shared" ref="Y26:Y57" si="5">W26-X26</f>
        <v>1428</v>
      </c>
      <c r="AA26" t="s">
        <v>236</v>
      </c>
      <c r="AB26">
        <v>1</v>
      </c>
      <c r="AC26">
        <v>1290</v>
      </c>
      <c r="AD26">
        <v>236</v>
      </c>
      <c r="AE26">
        <f t="shared" ref="AE26:AE57" si="6">AC26-AD26</f>
        <v>1054</v>
      </c>
      <c r="AG26" t="s">
        <v>236</v>
      </c>
      <c r="AH26">
        <v>1</v>
      </c>
      <c r="AI26">
        <v>1142</v>
      </c>
      <c r="AJ26">
        <v>270</v>
      </c>
      <c r="AK26">
        <f t="shared" ref="AK26:AK57" si="7">AI26-AJ26</f>
        <v>872</v>
      </c>
      <c r="AM26" t="s">
        <v>236</v>
      </c>
      <c r="AN26">
        <v>1</v>
      </c>
      <c r="AO26">
        <v>1801</v>
      </c>
      <c r="AP26">
        <v>232</v>
      </c>
      <c r="AQ26">
        <f t="shared" ref="AQ26:AQ57" si="8">AO26-AP26</f>
        <v>1569</v>
      </c>
      <c r="AS26" t="s">
        <v>236</v>
      </c>
      <c r="AT26">
        <v>1</v>
      </c>
      <c r="AU26">
        <v>11204</v>
      </c>
      <c r="AV26">
        <v>540</v>
      </c>
      <c r="AW26">
        <f t="shared" ref="AW26:AW57" si="9">AU26-AV26</f>
        <v>10664</v>
      </c>
      <c r="AY26" t="s">
        <v>236</v>
      </c>
      <c r="AZ26">
        <v>1</v>
      </c>
      <c r="BA26">
        <v>10665</v>
      </c>
      <c r="BB26">
        <v>166</v>
      </c>
      <c r="BC26">
        <f t="shared" ref="BC26:BC57" si="10">BA26-BB26</f>
        <v>10499</v>
      </c>
      <c r="BE26" t="s">
        <v>236</v>
      </c>
      <c r="BF26">
        <v>1</v>
      </c>
      <c r="BG26">
        <v>680</v>
      </c>
      <c r="BH26">
        <v>372</v>
      </c>
      <c r="BI26">
        <f t="shared" ref="BI26:BI57" si="11">BG26-BH26</f>
        <v>308</v>
      </c>
      <c r="BK26" t="s">
        <v>236</v>
      </c>
      <c r="BL26">
        <v>1</v>
      </c>
      <c r="BM26">
        <v>2418</v>
      </c>
      <c r="BN26">
        <v>188</v>
      </c>
      <c r="BO26">
        <f t="shared" ref="BO26:BO57" si="12">BM26-BN26</f>
        <v>2230</v>
      </c>
      <c r="BQ26" t="s">
        <v>236</v>
      </c>
      <c r="BR26">
        <v>1</v>
      </c>
      <c r="BS26">
        <v>1191</v>
      </c>
      <c r="BT26">
        <v>346</v>
      </c>
      <c r="BU26">
        <f t="shared" ref="BU26:BU57" si="13">BS26-BT26</f>
        <v>845</v>
      </c>
      <c r="BW26" t="s">
        <v>236</v>
      </c>
      <c r="BX26">
        <v>1</v>
      </c>
      <c r="BY26">
        <v>1199</v>
      </c>
      <c r="BZ26">
        <v>117</v>
      </c>
      <c r="CA26">
        <f t="shared" ref="CA26:CA57" si="14">BY26-BZ26</f>
        <v>1082</v>
      </c>
    </row>
    <row r="27" spans="1:79" x14ac:dyDescent="0.25">
      <c r="A27" s="1" t="s">
        <v>235</v>
      </c>
      <c r="B27">
        <f t="shared" ref="B27:G27" si="15">AVERAGE(B25:B26)</f>
        <v>787.43041871921173</v>
      </c>
      <c r="C27">
        <f t="shared" si="15"/>
        <v>981.21212121212125</v>
      </c>
      <c r="D27">
        <f t="shared" si="15"/>
        <v>894.18922796035463</v>
      </c>
      <c r="E27">
        <f t="shared" si="15"/>
        <v>6693.6502281266767</v>
      </c>
      <c r="F27">
        <f t="shared" si="15"/>
        <v>1482.8066577409932</v>
      </c>
      <c r="G27">
        <f t="shared" si="15"/>
        <v>1573.5462223587224</v>
      </c>
      <c r="J27">
        <v>2</v>
      </c>
      <c r="K27">
        <v>745</v>
      </c>
      <c r="L27">
        <v>155</v>
      </c>
      <c r="M27">
        <f t="shared" si="3"/>
        <v>590</v>
      </c>
      <c r="P27">
        <v>2</v>
      </c>
      <c r="Q27">
        <v>1367</v>
      </c>
      <c r="R27">
        <v>243</v>
      </c>
      <c r="S27">
        <f t="shared" si="4"/>
        <v>1124</v>
      </c>
      <c r="V27">
        <v>2</v>
      </c>
      <c r="W27">
        <v>681</v>
      </c>
      <c r="X27">
        <v>250</v>
      </c>
      <c r="Y27">
        <f t="shared" si="5"/>
        <v>431</v>
      </c>
      <c r="AB27">
        <v>2</v>
      </c>
      <c r="AC27">
        <v>859</v>
      </c>
      <c r="AD27">
        <v>236</v>
      </c>
      <c r="AE27">
        <f t="shared" si="6"/>
        <v>623</v>
      </c>
      <c r="AH27">
        <v>2</v>
      </c>
      <c r="AI27">
        <v>899</v>
      </c>
      <c r="AJ27">
        <v>270</v>
      </c>
      <c r="AK27">
        <f t="shared" si="7"/>
        <v>629</v>
      </c>
      <c r="AN27">
        <v>2</v>
      </c>
      <c r="AO27">
        <v>2003</v>
      </c>
      <c r="AP27">
        <v>232</v>
      </c>
      <c r="AQ27">
        <f t="shared" si="8"/>
        <v>1771</v>
      </c>
      <c r="AT27">
        <v>2</v>
      </c>
      <c r="AU27">
        <v>5214</v>
      </c>
      <c r="AV27">
        <v>540</v>
      </c>
      <c r="AW27">
        <f t="shared" si="9"/>
        <v>4674</v>
      </c>
      <c r="AZ27">
        <v>2</v>
      </c>
      <c r="BA27">
        <v>8712</v>
      </c>
      <c r="BB27">
        <v>166</v>
      </c>
      <c r="BC27">
        <f t="shared" si="10"/>
        <v>8546</v>
      </c>
      <c r="BF27">
        <v>2</v>
      </c>
      <c r="BG27">
        <v>1979</v>
      </c>
      <c r="BH27">
        <v>372</v>
      </c>
      <c r="BI27">
        <f t="shared" si="11"/>
        <v>1607</v>
      </c>
      <c r="BL27">
        <v>2</v>
      </c>
      <c r="BM27">
        <v>1864</v>
      </c>
      <c r="BN27">
        <v>188</v>
      </c>
      <c r="BO27">
        <f t="shared" si="12"/>
        <v>1676</v>
      </c>
      <c r="BR27">
        <v>2</v>
      </c>
      <c r="BS27">
        <v>2419</v>
      </c>
      <c r="BT27">
        <v>346</v>
      </c>
      <c r="BU27">
        <f t="shared" si="13"/>
        <v>2073</v>
      </c>
      <c r="BX27">
        <v>2</v>
      </c>
      <c r="BY27">
        <v>851</v>
      </c>
      <c r="BZ27">
        <v>117</v>
      </c>
      <c r="CA27">
        <f t="shared" si="14"/>
        <v>734</v>
      </c>
    </row>
    <row r="28" spans="1:79" x14ac:dyDescent="0.25">
      <c r="A28" s="1" t="s">
        <v>1</v>
      </c>
      <c r="B28">
        <f t="shared" ref="B28:G28" si="16">STDEV(B25:B26)</f>
        <v>129.35264579338846</v>
      </c>
      <c r="C28">
        <f t="shared" si="16"/>
        <v>131.15759417099568</v>
      </c>
      <c r="D28">
        <f t="shared" si="16"/>
        <v>133.32319461625713</v>
      </c>
      <c r="E28">
        <f t="shared" si="16"/>
        <v>316.46378011154354</v>
      </c>
      <c r="F28">
        <f t="shared" si="16"/>
        <v>43.988737615944423</v>
      </c>
      <c r="G28">
        <f t="shared" si="16"/>
        <v>45.205536318012442</v>
      </c>
      <c r="J28">
        <v>3</v>
      </c>
      <c r="K28">
        <v>1031</v>
      </c>
      <c r="L28">
        <v>155</v>
      </c>
      <c r="M28">
        <f t="shared" si="3"/>
        <v>876</v>
      </c>
      <c r="P28">
        <v>3</v>
      </c>
      <c r="Q28">
        <v>857</v>
      </c>
      <c r="R28">
        <v>243</v>
      </c>
      <c r="S28">
        <f t="shared" si="4"/>
        <v>614</v>
      </c>
      <c r="V28">
        <v>3</v>
      </c>
      <c r="W28">
        <v>746</v>
      </c>
      <c r="X28">
        <v>250</v>
      </c>
      <c r="Y28">
        <f t="shared" si="5"/>
        <v>496</v>
      </c>
      <c r="AB28">
        <v>3</v>
      </c>
      <c r="AC28">
        <v>557</v>
      </c>
      <c r="AD28">
        <v>236</v>
      </c>
      <c r="AE28">
        <f t="shared" si="6"/>
        <v>321</v>
      </c>
      <c r="AH28">
        <v>3</v>
      </c>
      <c r="AI28">
        <v>1411</v>
      </c>
      <c r="AJ28">
        <v>270</v>
      </c>
      <c r="AK28">
        <f t="shared" si="7"/>
        <v>1141</v>
      </c>
      <c r="AN28">
        <v>3</v>
      </c>
      <c r="AO28">
        <v>1157</v>
      </c>
      <c r="AP28">
        <v>232</v>
      </c>
      <c r="AQ28">
        <f t="shared" si="8"/>
        <v>925</v>
      </c>
      <c r="AT28">
        <v>3</v>
      </c>
      <c r="AU28">
        <v>16440</v>
      </c>
      <c r="AV28">
        <v>540</v>
      </c>
      <c r="AW28">
        <f t="shared" si="9"/>
        <v>15900</v>
      </c>
      <c r="AZ28">
        <v>3</v>
      </c>
      <c r="BA28">
        <v>5358</v>
      </c>
      <c r="BB28">
        <v>166</v>
      </c>
      <c r="BC28">
        <f t="shared" si="10"/>
        <v>5192</v>
      </c>
      <c r="BF28">
        <v>3</v>
      </c>
      <c r="BG28">
        <v>1140</v>
      </c>
      <c r="BH28">
        <v>372</v>
      </c>
      <c r="BI28">
        <f t="shared" si="11"/>
        <v>768</v>
      </c>
      <c r="BL28">
        <v>3</v>
      </c>
      <c r="BM28">
        <v>1031</v>
      </c>
      <c r="BN28">
        <v>188</v>
      </c>
      <c r="BO28">
        <f t="shared" si="12"/>
        <v>843</v>
      </c>
      <c r="BR28">
        <v>3</v>
      </c>
      <c r="BS28">
        <v>1049</v>
      </c>
      <c r="BT28">
        <v>346</v>
      </c>
      <c r="BU28">
        <f t="shared" si="13"/>
        <v>703</v>
      </c>
      <c r="BX28">
        <v>3</v>
      </c>
      <c r="BY28">
        <v>1269</v>
      </c>
      <c r="BZ28">
        <v>117</v>
      </c>
      <c r="CA28">
        <f t="shared" si="14"/>
        <v>1152</v>
      </c>
    </row>
    <row r="29" spans="1:79" x14ac:dyDescent="0.25">
      <c r="A29" s="1" t="s">
        <v>15</v>
      </c>
      <c r="B29">
        <f t="shared" ref="B29:G29" si="17">B28/SQRT(2)</f>
        <v>91.466133004926519</v>
      </c>
      <c r="C29">
        <f t="shared" si="17"/>
        <v>92.742424242424235</v>
      </c>
      <c r="D29">
        <f t="shared" si="17"/>
        <v>94.273735002609214</v>
      </c>
      <c r="E29">
        <f t="shared" si="17"/>
        <v>223.7736849168009</v>
      </c>
      <c r="F29">
        <f t="shared" si="17"/>
        <v>31.104734664070062</v>
      </c>
      <c r="G29">
        <f t="shared" si="17"/>
        <v>31.965141277641347</v>
      </c>
      <c r="J29">
        <v>4</v>
      </c>
      <c r="K29">
        <v>1564</v>
      </c>
      <c r="L29">
        <v>155</v>
      </c>
      <c r="M29">
        <f t="shared" si="3"/>
        <v>1409</v>
      </c>
      <c r="P29">
        <v>4</v>
      </c>
      <c r="Q29">
        <v>1256</v>
      </c>
      <c r="R29">
        <v>243</v>
      </c>
      <c r="S29">
        <f t="shared" si="4"/>
        <v>1013</v>
      </c>
      <c r="V29">
        <v>4</v>
      </c>
      <c r="W29">
        <v>1641</v>
      </c>
      <c r="X29">
        <v>250</v>
      </c>
      <c r="Y29">
        <f t="shared" si="5"/>
        <v>1391</v>
      </c>
      <c r="AB29">
        <v>4</v>
      </c>
      <c r="AC29">
        <v>1582</v>
      </c>
      <c r="AD29">
        <v>236</v>
      </c>
      <c r="AE29">
        <f t="shared" si="6"/>
        <v>1346</v>
      </c>
      <c r="AH29">
        <v>4</v>
      </c>
      <c r="AI29">
        <v>1188</v>
      </c>
      <c r="AJ29">
        <v>270</v>
      </c>
      <c r="AK29">
        <f t="shared" si="7"/>
        <v>918</v>
      </c>
      <c r="AN29">
        <v>4</v>
      </c>
      <c r="AO29">
        <v>1798</v>
      </c>
      <c r="AP29">
        <v>232</v>
      </c>
      <c r="AQ29">
        <f t="shared" si="8"/>
        <v>1566</v>
      </c>
      <c r="AT29">
        <v>4</v>
      </c>
      <c r="AU29">
        <v>9548</v>
      </c>
      <c r="AV29">
        <v>540</v>
      </c>
      <c r="AW29">
        <f t="shared" si="9"/>
        <v>9008</v>
      </c>
      <c r="AZ29">
        <v>4</v>
      </c>
      <c r="BA29">
        <v>10933</v>
      </c>
      <c r="BB29">
        <v>166</v>
      </c>
      <c r="BC29">
        <f t="shared" si="10"/>
        <v>10767</v>
      </c>
      <c r="BF29">
        <v>4</v>
      </c>
      <c r="BG29">
        <v>1467</v>
      </c>
      <c r="BH29">
        <v>372</v>
      </c>
      <c r="BI29">
        <f t="shared" si="11"/>
        <v>1095</v>
      </c>
      <c r="BL29">
        <v>4</v>
      </c>
      <c r="BM29">
        <v>1230</v>
      </c>
      <c r="BN29">
        <v>188</v>
      </c>
      <c r="BO29">
        <f t="shared" si="12"/>
        <v>1042</v>
      </c>
      <c r="BR29">
        <v>4</v>
      </c>
      <c r="BS29">
        <v>1402</v>
      </c>
      <c r="BT29">
        <v>346</v>
      </c>
      <c r="BU29">
        <f t="shared" si="13"/>
        <v>1056</v>
      </c>
      <c r="BX29">
        <v>4</v>
      </c>
      <c r="BY29">
        <v>3283</v>
      </c>
      <c r="BZ29">
        <v>117</v>
      </c>
      <c r="CA29">
        <f t="shared" si="14"/>
        <v>3166</v>
      </c>
    </row>
    <row r="30" spans="1:79" x14ac:dyDescent="0.25">
      <c r="J30">
        <v>5</v>
      </c>
      <c r="K30">
        <v>860</v>
      </c>
      <c r="L30">
        <v>155</v>
      </c>
      <c r="M30">
        <f t="shared" si="3"/>
        <v>705</v>
      </c>
      <c r="P30">
        <v>5</v>
      </c>
      <c r="Q30">
        <v>1570</v>
      </c>
      <c r="R30">
        <v>243</v>
      </c>
      <c r="S30">
        <f t="shared" si="4"/>
        <v>1327</v>
      </c>
      <c r="V30">
        <v>5</v>
      </c>
      <c r="W30">
        <v>839</v>
      </c>
      <c r="X30">
        <v>250</v>
      </c>
      <c r="Y30">
        <f t="shared" si="5"/>
        <v>589</v>
      </c>
      <c r="AB30">
        <v>5</v>
      </c>
      <c r="AC30">
        <v>1893</v>
      </c>
      <c r="AD30">
        <v>236</v>
      </c>
      <c r="AE30">
        <f t="shared" si="6"/>
        <v>1657</v>
      </c>
      <c r="AH30">
        <v>5</v>
      </c>
      <c r="AI30">
        <v>1028</v>
      </c>
      <c r="AJ30">
        <v>270</v>
      </c>
      <c r="AK30">
        <f t="shared" si="7"/>
        <v>758</v>
      </c>
      <c r="AN30">
        <v>5</v>
      </c>
      <c r="AO30">
        <v>872</v>
      </c>
      <c r="AP30">
        <v>232</v>
      </c>
      <c r="AQ30">
        <f t="shared" si="8"/>
        <v>640</v>
      </c>
      <c r="AT30">
        <v>5</v>
      </c>
      <c r="AU30">
        <v>5931</v>
      </c>
      <c r="AV30">
        <v>540</v>
      </c>
      <c r="AW30">
        <f t="shared" si="9"/>
        <v>5391</v>
      </c>
      <c r="AZ30">
        <v>5</v>
      </c>
      <c r="BA30">
        <v>5198</v>
      </c>
      <c r="BB30">
        <v>166</v>
      </c>
      <c r="BC30">
        <f t="shared" si="10"/>
        <v>5032</v>
      </c>
      <c r="BF30">
        <v>5</v>
      </c>
      <c r="BG30">
        <v>1464</v>
      </c>
      <c r="BH30">
        <v>372</v>
      </c>
      <c r="BI30">
        <f t="shared" si="11"/>
        <v>1092</v>
      </c>
      <c r="BL30">
        <v>5</v>
      </c>
      <c r="BM30">
        <v>1367</v>
      </c>
      <c r="BN30">
        <v>188</v>
      </c>
      <c r="BO30">
        <f t="shared" si="12"/>
        <v>1179</v>
      </c>
      <c r="BR30">
        <v>5</v>
      </c>
      <c r="BS30">
        <v>1467</v>
      </c>
      <c r="BT30">
        <v>346</v>
      </c>
      <c r="BU30">
        <f t="shared" si="13"/>
        <v>1121</v>
      </c>
      <c r="BX30">
        <v>5</v>
      </c>
      <c r="BY30">
        <v>1799</v>
      </c>
      <c r="BZ30">
        <v>117</v>
      </c>
      <c r="CA30">
        <f t="shared" si="14"/>
        <v>1682</v>
      </c>
    </row>
    <row r="31" spans="1:79" x14ac:dyDescent="0.25">
      <c r="J31">
        <v>6</v>
      </c>
      <c r="K31">
        <v>1454</v>
      </c>
      <c r="L31">
        <v>155</v>
      </c>
      <c r="M31">
        <f t="shared" si="3"/>
        <v>1299</v>
      </c>
      <c r="P31">
        <v>6</v>
      </c>
      <c r="Q31">
        <v>1003</v>
      </c>
      <c r="R31">
        <v>243</v>
      </c>
      <c r="S31">
        <f t="shared" si="4"/>
        <v>760</v>
      </c>
      <c r="V31">
        <v>6</v>
      </c>
      <c r="W31">
        <v>423</v>
      </c>
      <c r="X31">
        <v>250</v>
      </c>
      <c r="Y31">
        <f t="shared" si="5"/>
        <v>173</v>
      </c>
      <c r="AB31">
        <v>6</v>
      </c>
      <c r="AC31">
        <v>1143</v>
      </c>
      <c r="AD31">
        <v>236</v>
      </c>
      <c r="AE31">
        <f t="shared" si="6"/>
        <v>907</v>
      </c>
      <c r="AH31">
        <v>6</v>
      </c>
      <c r="AI31">
        <v>2070</v>
      </c>
      <c r="AJ31">
        <v>270</v>
      </c>
      <c r="AK31">
        <f t="shared" si="7"/>
        <v>1800</v>
      </c>
      <c r="AN31">
        <v>6</v>
      </c>
      <c r="AO31">
        <v>567</v>
      </c>
      <c r="AP31">
        <v>232</v>
      </c>
      <c r="AQ31">
        <f t="shared" si="8"/>
        <v>335</v>
      </c>
      <c r="AT31">
        <v>6</v>
      </c>
      <c r="AU31">
        <v>9067</v>
      </c>
      <c r="AV31">
        <v>540</v>
      </c>
      <c r="AW31">
        <f t="shared" si="9"/>
        <v>8527</v>
      </c>
      <c r="AZ31">
        <v>6</v>
      </c>
      <c r="BA31">
        <v>10336</v>
      </c>
      <c r="BB31">
        <v>166</v>
      </c>
      <c r="BC31">
        <f t="shared" si="10"/>
        <v>10170</v>
      </c>
      <c r="BF31">
        <v>6</v>
      </c>
      <c r="BG31">
        <v>1527</v>
      </c>
      <c r="BH31">
        <v>372</v>
      </c>
      <c r="BI31">
        <f t="shared" si="11"/>
        <v>1155</v>
      </c>
      <c r="BL31">
        <v>6</v>
      </c>
      <c r="BM31">
        <v>1361</v>
      </c>
      <c r="BN31">
        <v>188</v>
      </c>
      <c r="BO31">
        <f t="shared" si="12"/>
        <v>1173</v>
      </c>
      <c r="BR31">
        <v>6</v>
      </c>
      <c r="BS31">
        <v>1295</v>
      </c>
      <c r="BT31">
        <v>346</v>
      </c>
      <c r="BU31">
        <f t="shared" si="13"/>
        <v>949</v>
      </c>
      <c r="BX31">
        <v>6</v>
      </c>
      <c r="BY31">
        <v>1160</v>
      </c>
      <c r="BZ31">
        <v>117</v>
      </c>
      <c r="CA31">
        <f t="shared" si="14"/>
        <v>1043</v>
      </c>
    </row>
    <row r="32" spans="1:79" x14ac:dyDescent="0.25">
      <c r="J32">
        <v>7</v>
      </c>
      <c r="K32">
        <v>1661</v>
      </c>
      <c r="L32">
        <v>155</v>
      </c>
      <c r="M32">
        <f t="shared" si="3"/>
        <v>1506</v>
      </c>
      <c r="P32">
        <v>7</v>
      </c>
      <c r="Q32">
        <v>732</v>
      </c>
      <c r="R32">
        <v>243</v>
      </c>
      <c r="S32">
        <f t="shared" si="4"/>
        <v>489</v>
      </c>
      <c r="V32">
        <v>7</v>
      </c>
      <c r="W32">
        <v>873</v>
      </c>
      <c r="X32">
        <v>250</v>
      </c>
      <c r="Y32">
        <f t="shared" si="5"/>
        <v>623</v>
      </c>
      <c r="AB32">
        <v>7</v>
      </c>
      <c r="AC32">
        <v>691</v>
      </c>
      <c r="AD32">
        <v>236</v>
      </c>
      <c r="AE32">
        <f t="shared" si="6"/>
        <v>455</v>
      </c>
      <c r="AH32">
        <v>7</v>
      </c>
      <c r="AI32">
        <v>949</v>
      </c>
      <c r="AJ32">
        <v>270</v>
      </c>
      <c r="AK32">
        <f t="shared" si="7"/>
        <v>679</v>
      </c>
      <c r="AN32">
        <v>7</v>
      </c>
      <c r="AO32">
        <v>926</v>
      </c>
      <c r="AP32">
        <v>232</v>
      </c>
      <c r="AQ32">
        <f t="shared" si="8"/>
        <v>694</v>
      </c>
      <c r="AT32">
        <v>7</v>
      </c>
      <c r="AU32">
        <v>4730</v>
      </c>
      <c r="AV32">
        <v>540</v>
      </c>
      <c r="AW32">
        <f t="shared" si="9"/>
        <v>4190</v>
      </c>
      <c r="AZ32">
        <v>7</v>
      </c>
      <c r="BA32">
        <v>9482</v>
      </c>
      <c r="BB32">
        <v>166</v>
      </c>
      <c r="BC32">
        <f t="shared" si="10"/>
        <v>9316</v>
      </c>
      <c r="BF32">
        <v>7</v>
      </c>
      <c r="BG32">
        <v>2647</v>
      </c>
      <c r="BH32">
        <v>372</v>
      </c>
      <c r="BI32">
        <f t="shared" si="11"/>
        <v>2275</v>
      </c>
      <c r="BL32">
        <v>7</v>
      </c>
      <c r="BM32">
        <v>1180</v>
      </c>
      <c r="BN32">
        <v>188</v>
      </c>
      <c r="BO32">
        <f t="shared" si="12"/>
        <v>992</v>
      </c>
      <c r="BR32">
        <v>7</v>
      </c>
      <c r="BS32">
        <v>1548</v>
      </c>
      <c r="BT32">
        <v>346</v>
      </c>
      <c r="BU32">
        <f t="shared" si="13"/>
        <v>1202</v>
      </c>
      <c r="BX32">
        <v>7</v>
      </c>
      <c r="BY32">
        <v>787</v>
      </c>
      <c r="BZ32">
        <v>117</v>
      </c>
      <c r="CA32">
        <f t="shared" si="14"/>
        <v>670</v>
      </c>
    </row>
    <row r="33" spans="9:79" x14ac:dyDescent="0.25">
      <c r="J33">
        <v>8</v>
      </c>
      <c r="K33">
        <v>1234</v>
      </c>
      <c r="L33">
        <v>155</v>
      </c>
      <c r="M33">
        <f t="shared" si="3"/>
        <v>1079</v>
      </c>
      <c r="P33">
        <v>8</v>
      </c>
      <c r="Q33">
        <v>907</v>
      </c>
      <c r="R33">
        <v>243</v>
      </c>
      <c r="S33">
        <f t="shared" si="4"/>
        <v>664</v>
      </c>
      <c r="V33">
        <v>8</v>
      </c>
      <c r="W33">
        <v>1135</v>
      </c>
      <c r="X33">
        <v>250</v>
      </c>
      <c r="Y33">
        <f t="shared" si="5"/>
        <v>885</v>
      </c>
      <c r="AB33">
        <v>8</v>
      </c>
      <c r="AC33">
        <v>744</v>
      </c>
      <c r="AD33">
        <v>236</v>
      </c>
      <c r="AE33">
        <f t="shared" si="6"/>
        <v>508</v>
      </c>
      <c r="AH33">
        <v>8</v>
      </c>
      <c r="AI33">
        <v>907</v>
      </c>
      <c r="AJ33">
        <v>270</v>
      </c>
      <c r="AK33">
        <f t="shared" si="7"/>
        <v>637</v>
      </c>
      <c r="AN33">
        <v>8</v>
      </c>
      <c r="AO33">
        <v>547</v>
      </c>
      <c r="AP33">
        <v>232</v>
      </c>
      <c r="AQ33">
        <f t="shared" si="8"/>
        <v>315</v>
      </c>
      <c r="AT33">
        <v>8</v>
      </c>
      <c r="AU33">
        <v>5673</v>
      </c>
      <c r="AV33">
        <v>540</v>
      </c>
      <c r="AW33">
        <f t="shared" si="9"/>
        <v>5133</v>
      </c>
      <c r="AZ33">
        <v>8</v>
      </c>
      <c r="BA33">
        <v>6739</v>
      </c>
      <c r="BB33">
        <v>166</v>
      </c>
      <c r="BC33">
        <f t="shared" si="10"/>
        <v>6573</v>
      </c>
      <c r="BF33">
        <v>8</v>
      </c>
      <c r="BG33">
        <v>3645</v>
      </c>
      <c r="BH33">
        <v>372</v>
      </c>
      <c r="BI33">
        <f t="shared" si="11"/>
        <v>3273</v>
      </c>
      <c r="BL33">
        <v>8</v>
      </c>
      <c r="BM33">
        <v>1107</v>
      </c>
      <c r="BN33">
        <v>188</v>
      </c>
      <c r="BO33">
        <f t="shared" si="12"/>
        <v>919</v>
      </c>
      <c r="BR33">
        <v>8</v>
      </c>
      <c r="BS33">
        <v>1803</v>
      </c>
      <c r="BT33">
        <v>346</v>
      </c>
      <c r="BU33">
        <f t="shared" si="13"/>
        <v>1457</v>
      </c>
      <c r="BX33">
        <v>8</v>
      </c>
      <c r="BY33">
        <v>1541</v>
      </c>
      <c r="BZ33">
        <v>117</v>
      </c>
      <c r="CA33">
        <f t="shared" si="14"/>
        <v>1424</v>
      </c>
    </row>
    <row r="34" spans="9:79" x14ac:dyDescent="0.25">
      <c r="J34">
        <v>9</v>
      </c>
      <c r="K34">
        <v>327</v>
      </c>
      <c r="L34">
        <v>155</v>
      </c>
      <c r="M34">
        <f t="shared" si="3"/>
        <v>172</v>
      </c>
      <c r="P34">
        <v>9</v>
      </c>
      <c r="Q34">
        <v>557</v>
      </c>
      <c r="R34">
        <v>243</v>
      </c>
      <c r="S34">
        <f t="shared" si="4"/>
        <v>314</v>
      </c>
      <c r="V34">
        <v>9</v>
      </c>
      <c r="W34">
        <v>2190</v>
      </c>
      <c r="X34">
        <v>250</v>
      </c>
      <c r="Y34">
        <f t="shared" si="5"/>
        <v>1940</v>
      </c>
      <c r="AB34">
        <v>9</v>
      </c>
      <c r="AC34">
        <v>1448</v>
      </c>
      <c r="AD34">
        <v>236</v>
      </c>
      <c r="AE34">
        <f t="shared" si="6"/>
        <v>1212</v>
      </c>
      <c r="AH34">
        <v>9</v>
      </c>
      <c r="AI34">
        <v>577</v>
      </c>
      <c r="AJ34">
        <v>270</v>
      </c>
      <c r="AK34">
        <f t="shared" si="7"/>
        <v>307</v>
      </c>
      <c r="AN34">
        <v>9</v>
      </c>
      <c r="AO34">
        <v>1926</v>
      </c>
      <c r="AP34">
        <v>232</v>
      </c>
      <c r="AQ34">
        <f t="shared" si="8"/>
        <v>1694</v>
      </c>
      <c r="AT34">
        <v>9</v>
      </c>
      <c r="AU34">
        <v>3079</v>
      </c>
      <c r="AV34">
        <v>540</v>
      </c>
      <c r="AW34">
        <f t="shared" si="9"/>
        <v>2539</v>
      </c>
      <c r="AZ34">
        <v>9</v>
      </c>
      <c r="BA34">
        <v>10814</v>
      </c>
      <c r="BB34">
        <v>166</v>
      </c>
      <c r="BC34">
        <f t="shared" si="10"/>
        <v>10648</v>
      </c>
      <c r="BF34">
        <v>9</v>
      </c>
      <c r="BG34">
        <v>946</v>
      </c>
      <c r="BH34">
        <v>372</v>
      </c>
      <c r="BI34">
        <f t="shared" si="11"/>
        <v>574</v>
      </c>
      <c r="BL34">
        <v>9</v>
      </c>
      <c r="BM34">
        <v>1411</v>
      </c>
      <c r="BN34">
        <v>188</v>
      </c>
      <c r="BO34">
        <f t="shared" si="12"/>
        <v>1223</v>
      </c>
      <c r="BR34">
        <v>9</v>
      </c>
      <c r="BS34">
        <v>3069</v>
      </c>
      <c r="BT34">
        <v>346</v>
      </c>
      <c r="BU34">
        <f t="shared" si="13"/>
        <v>2723</v>
      </c>
      <c r="BX34">
        <v>9</v>
      </c>
      <c r="BY34">
        <v>1532</v>
      </c>
      <c r="BZ34">
        <v>117</v>
      </c>
      <c r="CA34">
        <f t="shared" si="14"/>
        <v>1415</v>
      </c>
    </row>
    <row r="35" spans="9:79" x14ac:dyDescent="0.25">
      <c r="J35">
        <v>10</v>
      </c>
      <c r="K35">
        <v>727</v>
      </c>
      <c r="L35">
        <v>155</v>
      </c>
      <c r="M35">
        <f t="shared" si="3"/>
        <v>572</v>
      </c>
      <c r="P35">
        <v>10</v>
      </c>
      <c r="Q35">
        <v>384</v>
      </c>
      <c r="R35">
        <v>243</v>
      </c>
      <c r="S35">
        <f t="shared" si="4"/>
        <v>141</v>
      </c>
      <c r="V35">
        <v>10</v>
      </c>
      <c r="W35">
        <v>759</v>
      </c>
      <c r="X35">
        <v>250</v>
      </c>
      <c r="Y35">
        <f t="shared" si="5"/>
        <v>509</v>
      </c>
      <c r="AB35">
        <v>10</v>
      </c>
      <c r="AC35">
        <v>1084</v>
      </c>
      <c r="AD35">
        <v>236</v>
      </c>
      <c r="AE35">
        <f t="shared" si="6"/>
        <v>848</v>
      </c>
      <c r="AH35">
        <v>10</v>
      </c>
      <c r="AI35">
        <v>894</v>
      </c>
      <c r="AJ35">
        <v>270</v>
      </c>
      <c r="AK35">
        <f t="shared" si="7"/>
        <v>624</v>
      </c>
      <c r="AN35">
        <v>10</v>
      </c>
      <c r="AO35">
        <v>914</v>
      </c>
      <c r="AP35">
        <v>232</v>
      </c>
      <c r="AQ35">
        <f t="shared" si="8"/>
        <v>682</v>
      </c>
      <c r="AT35">
        <v>10</v>
      </c>
      <c r="AU35">
        <v>4935</v>
      </c>
      <c r="AV35">
        <v>540</v>
      </c>
      <c r="AW35">
        <f t="shared" si="9"/>
        <v>4395</v>
      </c>
      <c r="AZ35">
        <v>10</v>
      </c>
      <c r="BA35">
        <v>6323</v>
      </c>
      <c r="BB35">
        <v>166</v>
      </c>
      <c r="BC35">
        <f t="shared" si="10"/>
        <v>6157</v>
      </c>
      <c r="BF35">
        <v>10</v>
      </c>
      <c r="BG35">
        <v>932</v>
      </c>
      <c r="BH35">
        <v>372</v>
      </c>
      <c r="BI35">
        <f t="shared" si="11"/>
        <v>560</v>
      </c>
      <c r="BL35">
        <v>10</v>
      </c>
      <c r="BM35">
        <v>2012</v>
      </c>
      <c r="BN35">
        <v>188</v>
      </c>
      <c r="BO35">
        <f t="shared" si="12"/>
        <v>1824</v>
      </c>
      <c r="BR35">
        <v>10</v>
      </c>
      <c r="BS35">
        <v>2139</v>
      </c>
      <c r="BT35">
        <v>346</v>
      </c>
      <c r="BU35">
        <f t="shared" si="13"/>
        <v>1793</v>
      </c>
      <c r="BX35">
        <v>10</v>
      </c>
      <c r="BY35">
        <v>1087</v>
      </c>
      <c r="BZ35">
        <v>117</v>
      </c>
      <c r="CA35">
        <f t="shared" si="14"/>
        <v>970</v>
      </c>
    </row>
    <row r="36" spans="9:79" x14ac:dyDescent="0.25">
      <c r="J36">
        <v>11</v>
      </c>
      <c r="K36">
        <v>859</v>
      </c>
      <c r="L36">
        <v>155</v>
      </c>
      <c r="M36">
        <f t="shared" si="3"/>
        <v>704</v>
      </c>
      <c r="P36">
        <v>11</v>
      </c>
      <c r="Q36">
        <v>781</v>
      </c>
      <c r="R36">
        <v>243</v>
      </c>
      <c r="S36">
        <f t="shared" si="4"/>
        <v>538</v>
      </c>
      <c r="V36">
        <v>11</v>
      </c>
      <c r="W36">
        <v>1281</v>
      </c>
      <c r="X36">
        <v>250</v>
      </c>
      <c r="Y36">
        <f t="shared" si="5"/>
        <v>1031</v>
      </c>
      <c r="AB36">
        <v>11</v>
      </c>
      <c r="AC36">
        <v>1198</v>
      </c>
      <c r="AD36">
        <v>236</v>
      </c>
      <c r="AE36">
        <f t="shared" si="6"/>
        <v>962</v>
      </c>
      <c r="AH36">
        <v>11</v>
      </c>
      <c r="AI36">
        <v>1830</v>
      </c>
      <c r="AJ36">
        <v>270</v>
      </c>
      <c r="AK36">
        <f t="shared" si="7"/>
        <v>1560</v>
      </c>
      <c r="AN36">
        <v>11</v>
      </c>
      <c r="AO36">
        <v>639</v>
      </c>
      <c r="AP36">
        <v>232</v>
      </c>
      <c r="AQ36">
        <f t="shared" si="8"/>
        <v>407</v>
      </c>
      <c r="AT36">
        <v>11</v>
      </c>
      <c r="AU36">
        <v>4781</v>
      </c>
      <c r="AV36">
        <v>540</v>
      </c>
      <c r="AW36">
        <f t="shared" si="9"/>
        <v>4241</v>
      </c>
      <c r="AZ36">
        <v>11</v>
      </c>
      <c r="BA36">
        <v>7655</v>
      </c>
      <c r="BB36">
        <v>166</v>
      </c>
      <c r="BC36">
        <f t="shared" si="10"/>
        <v>7489</v>
      </c>
      <c r="BF36">
        <v>11</v>
      </c>
      <c r="BG36">
        <v>839</v>
      </c>
      <c r="BH36">
        <v>372</v>
      </c>
      <c r="BI36">
        <f t="shared" si="11"/>
        <v>467</v>
      </c>
      <c r="BL36">
        <v>11</v>
      </c>
      <c r="BM36">
        <v>1610</v>
      </c>
      <c r="BN36">
        <v>188</v>
      </c>
      <c r="BO36">
        <f t="shared" si="12"/>
        <v>1422</v>
      </c>
      <c r="BR36">
        <v>11</v>
      </c>
      <c r="BS36">
        <v>1843</v>
      </c>
      <c r="BT36">
        <v>346</v>
      </c>
      <c r="BU36">
        <f t="shared" si="13"/>
        <v>1497</v>
      </c>
      <c r="BX36">
        <v>11</v>
      </c>
      <c r="BY36">
        <v>2100</v>
      </c>
      <c r="BZ36">
        <v>117</v>
      </c>
      <c r="CA36">
        <f t="shared" si="14"/>
        <v>1983</v>
      </c>
    </row>
    <row r="37" spans="9:79" x14ac:dyDescent="0.25">
      <c r="J37">
        <v>12</v>
      </c>
      <c r="K37">
        <v>978</v>
      </c>
      <c r="L37">
        <v>155</v>
      </c>
      <c r="M37">
        <f t="shared" si="3"/>
        <v>823</v>
      </c>
      <c r="P37">
        <v>12</v>
      </c>
      <c r="Q37">
        <v>588</v>
      </c>
      <c r="R37">
        <v>243</v>
      </c>
      <c r="S37">
        <f t="shared" si="4"/>
        <v>345</v>
      </c>
      <c r="V37">
        <v>12</v>
      </c>
      <c r="W37">
        <v>1105</v>
      </c>
      <c r="X37">
        <v>250</v>
      </c>
      <c r="Y37">
        <f t="shared" si="5"/>
        <v>855</v>
      </c>
      <c r="AB37">
        <v>12</v>
      </c>
      <c r="AC37">
        <v>667</v>
      </c>
      <c r="AD37">
        <v>236</v>
      </c>
      <c r="AE37">
        <f t="shared" si="6"/>
        <v>431</v>
      </c>
      <c r="AH37">
        <v>12</v>
      </c>
      <c r="AI37">
        <v>893</v>
      </c>
      <c r="AJ37">
        <v>270</v>
      </c>
      <c r="AK37">
        <f t="shared" si="7"/>
        <v>623</v>
      </c>
      <c r="AN37">
        <v>12</v>
      </c>
      <c r="AO37">
        <v>731</v>
      </c>
      <c r="AP37">
        <v>232</v>
      </c>
      <c r="AQ37">
        <f t="shared" si="8"/>
        <v>499</v>
      </c>
      <c r="AT37">
        <v>12</v>
      </c>
      <c r="AU37">
        <v>11392</v>
      </c>
      <c r="AV37">
        <v>540</v>
      </c>
      <c r="AW37">
        <f t="shared" si="9"/>
        <v>10852</v>
      </c>
      <c r="AZ37">
        <v>12</v>
      </c>
      <c r="BA37">
        <v>7649</v>
      </c>
      <c r="BB37">
        <v>166</v>
      </c>
      <c r="BC37">
        <f t="shared" si="10"/>
        <v>7483</v>
      </c>
      <c r="BF37">
        <v>12</v>
      </c>
      <c r="BG37">
        <v>1143</v>
      </c>
      <c r="BH37">
        <v>372</v>
      </c>
      <c r="BI37">
        <f t="shared" si="11"/>
        <v>771</v>
      </c>
      <c r="BL37">
        <v>12</v>
      </c>
      <c r="BM37">
        <v>1227</v>
      </c>
      <c r="BN37">
        <v>188</v>
      </c>
      <c r="BO37">
        <f t="shared" si="12"/>
        <v>1039</v>
      </c>
      <c r="BR37">
        <v>12</v>
      </c>
      <c r="BS37">
        <v>3464</v>
      </c>
      <c r="BT37">
        <v>346</v>
      </c>
      <c r="BU37">
        <f t="shared" si="13"/>
        <v>3118</v>
      </c>
      <c r="BX37">
        <v>12</v>
      </c>
      <c r="BY37">
        <v>2484</v>
      </c>
      <c r="BZ37">
        <v>117</v>
      </c>
      <c r="CA37">
        <f t="shared" si="14"/>
        <v>2367</v>
      </c>
    </row>
    <row r="38" spans="9:79" x14ac:dyDescent="0.25">
      <c r="J38">
        <v>13</v>
      </c>
      <c r="K38">
        <v>644</v>
      </c>
      <c r="L38">
        <v>155</v>
      </c>
      <c r="M38">
        <f t="shared" si="3"/>
        <v>489</v>
      </c>
      <c r="P38">
        <v>13</v>
      </c>
      <c r="Q38">
        <v>771</v>
      </c>
      <c r="R38">
        <v>243</v>
      </c>
      <c r="S38">
        <f t="shared" si="4"/>
        <v>528</v>
      </c>
      <c r="V38">
        <v>13</v>
      </c>
      <c r="W38">
        <v>689</v>
      </c>
      <c r="X38">
        <v>250</v>
      </c>
      <c r="Y38">
        <f t="shared" si="5"/>
        <v>439</v>
      </c>
      <c r="AB38">
        <v>13</v>
      </c>
      <c r="AC38">
        <v>1498</v>
      </c>
      <c r="AD38">
        <v>236</v>
      </c>
      <c r="AE38">
        <f t="shared" si="6"/>
        <v>1262</v>
      </c>
      <c r="AH38">
        <v>13</v>
      </c>
      <c r="AI38">
        <v>836</v>
      </c>
      <c r="AJ38">
        <v>270</v>
      </c>
      <c r="AK38">
        <f t="shared" si="7"/>
        <v>566</v>
      </c>
      <c r="AN38">
        <v>13</v>
      </c>
      <c r="AO38">
        <v>797</v>
      </c>
      <c r="AP38">
        <v>232</v>
      </c>
      <c r="AQ38">
        <f t="shared" si="8"/>
        <v>565</v>
      </c>
      <c r="AT38">
        <v>13</v>
      </c>
      <c r="AU38">
        <v>10769</v>
      </c>
      <c r="AV38">
        <v>540</v>
      </c>
      <c r="AW38">
        <f t="shared" si="9"/>
        <v>10229</v>
      </c>
      <c r="AZ38">
        <v>13</v>
      </c>
      <c r="BA38">
        <v>7379</v>
      </c>
      <c r="BB38">
        <v>166</v>
      </c>
      <c r="BC38">
        <f t="shared" si="10"/>
        <v>7213</v>
      </c>
      <c r="BF38">
        <v>13</v>
      </c>
      <c r="BG38">
        <v>1671</v>
      </c>
      <c r="BH38">
        <v>372</v>
      </c>
      <c r="BI38">
        <f t="shared" si="11"/>
        <v>1299</v>
      </c>
      <c r="BL38">
        <v>13</v>
      </c>
      <c r="BM38">
        <v>1492</v>
      </c>
      <c r="BN38">
        <v>188</v>
      </c>
      <c r="BO38">
        <f t="shared" si="12"/>
        <v>1304</v>
      </c>
      <c r="BR38">
        <v>13</v>
      </c>
      <c r="BS38">
        <v>1568</v>
      </c>
      <c r="BT38">
        <v>346</v>
      </c>
      <c r="BU38">
        <f t="shared" si="13"/>
        <v>1222</v>
      </c>
      <c r="BX38">
        <v>13</v>
      </c>
      <c r="BY38">
        <v>2083</v>
      </c>
      <c r="BZ38">
        <v>117</v>
      </c>
      <c r="CA38">
        <f t="shared" si="14"/>
        <v>1966</v>
      </c>
    </row>
    <row r="39" spans="9:79" x14ac:dyDescent="0.25">
      <c r="J39">
        <v>14</v>
      </c>
      <c r="K39">
        <v>794</v>
      </c>
      <c r="L39">
        <v>155</v>
      </c>
      <c r="M39">
        <f t="shared" si="3"/>
        <v>639</v>
      </c>
      <c r="P39">
        <v>14</v>
      </c>
      <c r="Q39">
        <v>970</v>
      </c>
      <c r="R39">
        <v>243</v>
      </c>
      <c r="S39">
        <f t="shared" si="4"/>
        <v>727</v>
      </c>
      <c r="V39">
        <v>14</v>
      </c>
      <c r="W39">
        <v>2737</v>
      </c>
      <c r="X39">
        <v>250</v>
      </c>
      <c r="Y39">
        <f t="shared" si="5"/>
        <v>2487</v>
      </c>
      <c r="AB39">
        <v>14</v>
      </c>
      <c r="AC39">
        <v>758</v>
      </c>
      <c r="AD39">
        <v>236</v>
      </c>
      <c r="AE39">
        <f t="shared" si="6"/>
        <v>522</v>
      </c>
      <c r="AH39">
        <v>14</v>
      </c>
      <c r="AI39">
        <v>1086</v>
      </c>
      <c r="AJ39">
        <v>270</v>
      </c>
      <c r="AK39">
        <f t="shared" si="7"/>
        <v>816</v>
      </c>
      <c r="AN39">
        <v>14</v>
      </c>
      <c r="AO39">
        <v>1614</v>
      </c>
      <c r="AP39">
        <v>232</v>
      </c>
      <c r="AQ39">
        <f t="shared" si="8"/>
        <v>1382</v>
      </c>
      <c r="AT39">
        <v>14</v>
      </c>
      <c r="AU39">
        <v>11957</v>
      </c>
      <c r="AV39">
        <v>540</v>
      </c>
      <c r="AW39">
        <f t="shared" si="9"/>
        <v>11417</v>
      </c>
      <c r="AZ39">
        <v>14</v>
      </c>
      <c r="BA39">
        <v>7398</v>
      </c>
      <c r="BB39">
        <v>166</v>
      </c>
      <c r="BC39">
        <f t="shared" si="10"/>
        <v>7232</v>
      </c>
      <c r="BF39">
        <v>14</v>
      </c>
      <c r="BG39">
        <v>1623</v>
      </c>
      <c r="BH39">
        <v>372</v>
      </c>
      <c r="BI39">
        <f t="shared" si="11"/>
        <v>1251</v>
      </c>
      <c r="BL39">
        <v>14</v>
      </c>
      <c r="BM39">
        <v>2252</v>
      </c>
      <c r="BN39">
        <v>188</v>
      </c>
      <c r="BO39">
        <f t="shared" si="12"/>
        <v>2064</v>
      </c>
      <c r="BR39">
        <v>14</v>
      </c>
      <c r="BS39">
        <v>957</v>
      </c>
      <c r="BT39">
        <v>346</v>
      </c>
      <c r="BU39">
        <f t="shared" si="13"/>
        <v>611</v>
      </c>
      <c r="BX39">
        <v>14</v>
      </c>
      <c r="BY39">
        <v>2451</v>
      </c>
      <c r="BZ39">
        <v>117</v>
      </c>
      <c r="CA39">
        <f t="shared" si="14"/>
        <v>2334</v>
      </c>
    </row>
    <row r="40" spans="9:79" x14ac:dyDescent="0.25">
      <c r="J40">
        <v>15</v>
      </c>
      <c r="K40">
        <v>548</v>
      </c>
      <c r="L40">
        <v>155</v>
      </c>
      <c r="M40">
        <f t="shared" si="3"/>
        <v>393</v>
      </c>
      <c r="P40">
        <v>15</v>
      </c>
      <c r="Q40">
        <v>730</v>
      </c>
      <c r="R40">
        <v>243</v>
      </c>
      <c r="S40">
        <f t="shared" si="4"/>
        <v>487</v>
      </c>
      <c r="V40">
        <v>15</v>
      </c>
      <c r="W40">
        <v>750</v>
      </c>
      <c r="X40">
        <v>250</v>
      </c>
      <c r="Y40">
        <f t="shared" si="5"/>
        <v>500</v>
      </c>
      <c r="AB40">
        <v>15</v>
      </c>
      <c r="AC40">
        <v>901</v>
      </c>
      <c r="AD40">
        <v>236</v>
      </c>
      <c r="AE40">
        <f t="shared" si="6"/>
        <v>665</v>
      </c>
      <c r="AG40" t="s">
        <v>234</v>
      </c>
      <c r="AH40">
        <v>1</v>
      </c>
      <c r="AI40">
        <v>797</v>
      </c>
      <c r="AJ40">
        <v>270</v>
      </c>
      <c r="AK40">
        <f t="shared" si="7"/>
        <v>527</v>
      </c>
      <c r="AN40">
        <v>15</v>
      </c>
      <c r="AO40">
        <v>911</v>
      </c>
      <c r="AP40">
        <v>232</v>
      </c>
      <c r="AQ40">
        <f t="shared" si="8"/>
        <v>679</v>
      </c>
      <c r="AT40">
        <v>15</v>
      </c>
      <c r="AU40">
        <v>6652</v>
      </c>
      <c r="AV40">
        <v>540</v>
      </c>
      <c r="AW40">
        <f t="shared" si="9"/>
        <v>6112</v>
      </c>
      <c r="AZ40">
        <v>15</v>
      </c>
      <c r="BA40">
        <v>10725</v>
      </c>
      <c r="BB40">
        <v>166</v>
      </c>
      <c r="BC40">
        <f t="shared" si="10"/>
        <v>10559</v>
      </c>
      <c r="BF40">
        <v>15</v>
      </c>
      <c r="BG40">
        <v>1404</v>
      </c>
      <c r="BH40">
        <v>372</v>
      </c>
      <c r="BI40">
        <f t="shared" si="11"/>
        <v>1032</v>
      </c>
      <c r="BL40">
        <v>15</v>
      </c>
      <c r="BM40">
        <v>1571</v>
      </c>
      <c r="BN40">
        <v>188</v>
      </c>
      <c r="BO40">
        <f t="shared" si="12"/>
        <v>1383</v>
      </c>
      <c r="BR40">
        <v>15</v>
      </c>
      <c r="BS40">
        <v>1036</v>
      </c>
      <c r="BT40">
        <v>346</v>
      </c>
      <c r="BU40">
        <f t="shared" si="13"/>
        <v>690</v>
      </c>
      <c r="BX40">
        <v>15</v>
      </c>
      <c r="BY40">
        <v>2439</v>
      </c>
      <c r="BZ40">
        <v>117</v>
      </c>
      <c r="CA40">
        <f t="shared" si="14"/>
        <v>2322</v>
      </c>
    </row>
    <row r="41" spans="9:79" x14ac:dyDescent="0.25">
      <c r="J41">
        <v>16</v>
      </c>
      <c r="K41">
        <v>688</v>
      </c>
      <c r="L41">
        <v>155</v>
      </c>
      <c r="M41">
        <f t="shared" si="3"/>
        <v>533</v>
      </c>
      <c r="P41">
        <v>16</v>
      </c>
      <c r="Q41">
        <v>728</v>
      </c>
      <c r="R41">
        <v>243</v>
      </c>
      <c r="S41">
        <f t="shared" si="4"/>
        <v>485</v>
      </c>
      <c r="V41">
        <v>16</v>
      </c>
      <c r="W41">
        <v>927</v>
      </c>
      <c r="X41">
        <v>250</v>
      </c>
      <c r="Y41">
        <f t="shared" si="5"/>
        <v>677</v>
      </c>
      <c r="AB41">
        <v>16</v>
      </c>
      <c r="AC41">
        <v>1525</v>
      </c>
      <c r="AD41">
        <v>236</v>
      </c>
      <c r="AE41">
        <f t="shared" si="6"/>
        <v>1289</v>
      </c>
      <c r="AH41">
        <v>2</v>
      </c>
      <c r="AI41">
        <v>629</v>
      </c>
      <c r="AJ41">
        <v>270</v>
      </c>
      <c r="AK41">
        <f t="shared" si="7"/>
        <v>359</v>
      </c>
      <c r="AN41">
        <v>16</v>
      </c>
      <c r="AO41">
        <v>1533</v>
      </c>
      <c r="AP41">
        <v>232</v>
      </c>
      <c r="AQ41">
        <f t="shared" si="8"/>
        <v>1301</v>
      </c>
      <c r="AT41">
        <v>16</v>
      </c>
      <c r="AU41">
        <v>7911</v>
      </c>
      <c r="AV41">
        <v>540</v>
      </c>
      <c r="AW41">
        <f t="shared" si="9"/>
        <v>7371</v>
      </c>
      <c r="AZ41">
        <v>16</v>
      </c>
      <c r="BA41">
        <v>8168</v>
      </c>
      <c r="BB41">
        <v>166</v>
      </c>
      <c r="BC41">
        <f t="shared" si="10"/>
        <v>8002</v>
      </c>
      <c r="BF41">
        <v>16</v>
      </c>
      <c r="BG41">
        <v>1268</v>
      </c>
      <c r="BH41">
        <v>372</v>
      </c>
      <c r="BI41">
        <f t="shared" si="11"/>
        <v>896</v>
      </c>
      <c r="BL41">
        <v>16</v>
      </c>
      <c r="BM41">
        <v>1027</v>
      </c>
      <c r="BN41">
        <v>188</v>
      </c>
      <c r="BO41">
        <f t="shared" si="12"/>
        <v>839</v>
      </c>
      <c r="BR41">
        <v>16</v>
      </c>
      <c r="BS41">
        <v>2372</v>
      </c>
      <c r="BT41">
        <v>346</v>
      </c>
      <c r="BU41">
        <f t="shared" si="13"/>
        <v>2026</v>
      </c>
      <c r="BX41">
        <v>16</v>
      </c>
      <c r="BY41">
        <v>3677</v>
      </c>
      <c r="BZ41">
        <v>117</v>
      </c>
      <c r="CA41">
        <f t="shared" si="14"/>
        <v>3560</v>
      </c>
    </row>
    <row r="42" spans="9:79" x14ac:dyDescent="0.25">
      <c r="J42">
        <v>17</v>
      </c>
      <c r="K42">
        <v>1810</v>
      </c>
      <c r="L42">
        <v>155</v>
      </c>
      <c r="M42">
        <f t="shared" si="3"/>
        <v>1655</v>
      </c>
      <c r="P42">
        <v>17</v>
      </c>
      <c r="Q42">
        <v>660</v>
      </c>
      <c r="R42">
        <v>243</v>
      </c>
      <c r="S42">
        <f t="shared" si="4"/>
        <v>417</v>
      </c>
      <c r="V42">
        <v>17</v>
      </c>
      <c r="W42">
        <v>1007</v>
      </c>
      <c r="X42">
        <v>250</v>
      </c>
      <c r="Y42">
        <f t="shared" si="5"/>
        <v>757</v>
      </c>
      <c r="AB42">
        <v>17</v>
      </c>
      <c r="AC42">
        <v>723</v>
      </c>
      <c r="AD42">
        <v>236</v>
      </c>
      <c r="AE42">
        <f t="shared" si="6"/>
        <v>487</v>
      </c>
      <c r="AH42">
        <v>3</v>
      </c>
      <c r="AI42">
        <v>1065</v>
      </c>
      <c r="AJ42">
        <v>270</v>
      </c>
      <c r="AK42">
        <f t="shared" si="7"/>
        <v>795</v>
      </c>
      <c r="AN42">
        <v>17</v>
      </c>
      <c r="AO42">
        <v>529</v>
      </c>
      <c r="AP42">
        <v>232</v>
      </c>
      <c r="AQ42">
        <f t="shared" si="8"/>
        <v>297</v>
      </c>
      <c r="AT42">
        <v>17</v>
      </c>
      <c r="AU42">
        <v>11998</v>
      </c>
      <c r="AV42">
        <v>540</v>
      </c>
      <c r="AW42">
        <f t="shared" si="9"/>
        <v>11458</v>
      </c>
      <c r="AZ42">
        <v>17</v>
      </c>
      <c r="BA42">
        <v>11311</v>
      </c>
      <c r="BB42">
        <v>166</v>
      </c>
      <c r="BC42">
        <f t="shared" si="10"/>
        <v>11145</v>
      </c>
      <c r="BF42">
        <v>17</v>
      </c>
      <c r="BG42">
        <v>1833</v>
      </c>
      <c r="BH42">
        <v>372</v>
      </c>
      <c r="BI42">
        <f t="shared" si="11"/>
        <v>1461</v>
      </c>
      <c r="BL42">
        <v>17</v>
      </c>
      <c r="BM42">
        <v>956</v>
      </c>
      <c r="BN42">
        <v>188</v>
      </c>
      <c r="BO42">
        <f t="shared" si="12"/>
        <v>768</v>
      </c>
      <c r="BR42">
        <v>17</v>
      </c>
      <c r="BS42">
        <v>3217</v>
      </c>
      <c r="BT42">
        <v>346</v>
      </c>
      <c r="BU42">
        <f t="shared" si="13"/>
        <v>2871</v>
      </c>
      <c r="BX42">
        <v>17</v>
      </c>
      <c r="BY42">
        <v>1960</v>
      </c>
      <c r="BZ42">
        <v>117</v>
      </c>
      <c r="CA42">
        <f t="shared" si="14"/>
        <v>1843</v>
      </c>
    </row>
    <row r="43" spans="9:79" x14ac:dyDescent="0.25">
      <c r="J43">
        <v>18</v>
      </c>
      <c r="K43">
        <v>995</v>
      </c>
      <c r="L43">
        <v>155</v>
      </c>
      <c r="M43">
        <f t="shared" si="3"/>
        <v>840</v>
      </c>
      <c r="P43">
        <v>18</v>
      </c>
      <c r="Q43">
        <v>1172</v>
      </c>
      <c r="R43">
        <v>243</v>
      </c>
      <c r="S43">
        <f t="shared" si="4"/>
        <v>929</v>
      </c>
      <c r="V43">
        <v>18</v>
      </c>
      <c r="W43">
        <v>811</v>
      </c>
      <c r="X43">
        <v>250</v>
      </c>
      <c r="Y43">
        <f t="shared" si="5"/>
        <v>561</v>
      </c>
      <c r="AB43">
        <v>18</v>
      </c>
      <c r="AC43">
        <v>1325</v>
      </c>
      <c r="AD43">
        <v>236</v>
      </c>
      <c r="AE43">
        <f t="shared" si="6"/>
        <v>1089</v>
      </c>
      <c r="AH43">
        <v>4</v>
      </c>
      <c r="AI43">
        <v>942</v>
      </c>
      <c r="AJ43">
        <v>270</v>
      </c>
      <c r="AK43">
        <f t="shared" si="7"/>
        <v>672</v>
      </c>
      <c r="AN43">
        <v>18</v>
      </c>
      <c r="AO43">
        <v>945</v>
      </c>
      <c r="AP43">
        <v>232</v>
      </c>
      <c r="AQ43">
        <f t="shared" si="8"/>
        <v>713</v>
      </c>
      <c r="AT43">
        <v>18</v>
      </c>
      <c r="AU43">
        <v>15187</v>
      </c>
      <c r="AV43">
        <v>540</v>
      </c>
      <c r="AW43">
        <f t="shared" si="9"/>
        <v>14647</v>
      </c>
      <c r="AZ43">
        <v>18</v>
      </c>
      <c r="BA43">
        <v>5364</v>
      </c>
      <c r="BB43">
        <v>166</v>
      </c>
      <c r="BC43">
        <f t="shared" si="10"/>
        <v>5198</v>
      </c>
      <c r="BF43">
        <v>18</v>
      </c>
      <c r="BG43">
        <v>3873</v>
      </c>
      <c r="BH43">
        <v>372</v>
      </c>
      <c r="BI43">
        <f t="shared" si="11"/>
        <v>3501</v>
      </c>
      <c r="BL43">
        <v>18</v>
      </c>
      <c r="BM43">
        <v>1668</v>
      </c>
      <c r="BN43">
        <v>188</v>
      </c>
      <c r="BO43">
        <f t="shared" si="12"/>
        <v>1480</v>
      </c>
      <c r="BR43">
        <v>18</v>
      </c>
      <c r="BS43">
        <v>2449</v>
      </c>
      <c r="BT43">
        <v>346</v>
      </c>
      <c r="BU43">
        <f t="shared" si="13"/>
        <v>2103</v>
      </c>
      <c r="BX43">
        <v>18</v>
      </c>
      <c r="BY43">
        <v>1423</v>
      </c>
      <c r="BZ43">
        <v>117</v>
      </c>
      <c r="CA43">
        <f t="shared" si="14"/>
        <v>1306</v>
      </c>
    </row>
    <row r="44" spans="9:79" x14ac:dyDescent="0.25">
      <c r="J44">
        <v>19</v>
      </c>
      <c r="K44">
        <v>1492</v>
      </c>
      <c r="L44">
        <v>155</v>
      </c>
      <c r="M44">
        <f t="shared" si="3"/>
        <v>1337</v>
      </c>
      <c r="P44">
        <v>19</v>
      </c>
      <c r="Q44">
        <v>536</v>
      </c>
      <c r="R44">
        <v>243</v>
      </c>
      <c r="S44">
        <f t="shared" si="4"/>
        <v>293</v>
      </c>
      <c r="V44">
        <v>19</v>
      </c>
      <c r="W44">
        <v>1860</v>
      </c>
      <c r="X44">
        <v>250</v>
      </c>
      <c r="Y44">
        <f t="shared" si="5"/>
        <v>1610</v>
      </c>
      <c r="AB44">
        <v>19</v>
      </c>
      <c r="AC44">
        <v>1520</v>
      </c>
      <c r="AD44">
        <v>236</v>
      </c>
      <c r="AE44">
        <f t="shared" si="6"/>
        <v>1284</v>
      </c>
      <c r="AH44">
        <v>5</v>
      </c>
      <c r="AI44">
        <v>1180</v>
      </c>
      <c r="AJ44">
        <v>270</v>
      </c>
      <c r="AK44">
        <f t="shared" si="7"/>
        <v>910</v>
      </c>
      <c r="AN44">
        <v>19</v>
      </c>
      <c r="AO44">
        <v>720</v>
      </c>
      <c r="AP44">
        <v>232</v>
      </c>
      <c r="AQ44">
        <f t="shared" si="8"/>
        <v>488</v>
      </c>
      <c r="AT44">
        <v>19</v>
      </c>
      <c r="AU44">
        <v>9222</v>
      </c>
      <c r="AV44">
        <v>540</v>
      </c>
      <c r="AW44">
        <f t="shared" si="9"/>
        <v>8682</v>
      </c>
      <c r="AZ44">
        <v>19</v>
      </c>
      <c r="BA44">
        <v>9369</v>
      </c>
      <c r="BB44">
        <v>166</v>
      </c>
      <c r="BC44">
        <f t="shared" si="10"/>
        <v>9203</v>
      </c>
      <c r="BF44">
        <v>19</v>
      </c>
      <c r="BG44">
        <v>3395</v>
      </c>
      <c r="BH44">
        <v>372</v>
      </c>
      <c r="BI44">
        <f t="shared" si="11"/>
        <v>3023</v>
      </c>
      <c r="BL44">
        <v>19</v>
      </c>
      <c r="BM44">
        <v>986</v>
      </c>
      <c r="BN44">
        <v>188</v>
      </c>
      <c r="BO44">
        <f t="shared" si="12"/>
        <v>798</v>
      </c>
      <c r="BR44">
        <v>19</v>
      </c>
      <c r="BS44">
        <v>1369</v>
      </c>
      <c r="BT44">
        <v>346</v>
      </c>
      <c r="BU44">
        <f t="shared" si="13"/>
        <v>1023</v>
      </c>
      <c r="BX44">
        <v>19</v>
      </c>
      <c r="BY44">
        <v>1273</v>
      </c>
      <c r="BZ44">
        <v>117</v>
      </c>
      <c r="CA44">
        <f t="shared" si="14"/>
        <v>1156</v>
      </c>
    </row>
    <row r="45" spans="9:79" x14ac:dyDescent="0.25">
      <c r="J45">
        <v>20</v>
      </c>
      <c r="K45">
        <v>1071</v>
      </c>
      <c r="L45">
        <v>155</v>
      </c>
      <c r="M45">
        <f t="shared" si="3"/>
        <v>916</v>
      </c>
      <c r="P45">
        <v>20</v>
      </c>
      <c r="Q45">
        <v>1163</v>
      </c>
      <c r="R45">
        <v>243</v>
      </c>
      <c r="S45">
        <f t="shared" si="4"/>
        <v>920</v>
      </c>
      <c r="V45">
        <v>20</v>
      </c>
      <c r="W45">
        <v>900</v>
      </c>
      <c r="X45">
        <v>250</v>
      </c>
      <c r="Y45">
        <f t="shared" si="5"/>
        <v>650</v>
      </c>
      <c r="AA45" t="s">
        <v>234</v>
      </c>
      <c r="AB45">
        <v>1</v>
      </c>
      <c r="AC45">
        <v>1461</v>
      </c>
      <c r="AD45">
        <v>236</v>
      </c>
      <c r="AE45">
        <f t="shared" si="6"/>
        <v>1225</v>
      </c>
      <c r="AH45">
        <v>6</v>
      </c>
      <c r="AI45">
        <v>2921</v>
      </c>
      <c r="AJ45">
        <v>270</v>
      </c>
      <c r="AK45">
        <f t="shared" si="7"/>
        <v>2651</v>
      </c>
      <c r="AN45">
        <v>20</v>
      </c>
      <c r="AO45">
        <v>598</v>
      </c>
      <c r="AP45">
        <v>232</v>
      </c>
      <c r="AQ45">
        <f t="shared" si="8"/>
        <v>366</v>
      </c>
      <c r="AT45">
        <v>20</v>
      </c>
      <c r="AU45">
        <v>5986</v>
      </c>
      <c r="AV45">
        <v>540</v>
      </c>
      <c r="AW45">
        <f t="shared" si="9"/>
        <v>5446</v>
      </c>
      <c r="AZ45">
        <v>20</v>
      </c>
      <c r="BA45">
        <v>6735</v>
      </c>
      <c r="BB45">
        <v>166</v>
      </c>
      <c r="BC45">
        <f t="shared" si="10"/>
        <v>6569</v>
      </c>
      <c r="BF45">
        <v>20</v>
      </c>
      <c r="BG45">
        <v>2205</v>
      </c>
      <c r="BH45">
        <v>372</v>
      </c>
      <c r="BI45">
        <f t="shared" si="11"/>
        <v>1833</v>
      </c>
      <c r="BL45">
        <v>20</v>
      </c>
      <c r="BM45">
        <v>1974</v>
      </c>
      <c r="BN45">
        <v>188</v>
      </c>
      <c r="BO45">
        <f t="shared" si="12"/>
        <v>1786</v>
      </c>
      <c r="BR45">
        <v>20</v>
      </c>
      <c r="BS45">
        <v>2698</v>
      </c>
      <c r="BT45">
        <v>346</v>
      </c>
      <c r="BU45">
        <f t="shared" si="13"/>
        <v>2352</v>
      </c>
      <c r="BX45">
        <v>20</v>
      </c>
      <c r="BY45">
        <v>1180</v>
      </c>
      <c r="BZ45">
        <v>117</v>
      </c>
      <c r="CA45">
        <f t="shared" si="14"/>
        <v>1063</v>
      </c>
    </row>
    <row r="46" spans="9:79" x14ac:dyDescent="0.25">
      <c r="J46">
        <v>21</v>
      </c>
      <c r="K46">
        <v>768</v>
      </c>
      <c r="L46">
        <v>155</v>
      </c>
      <c r="M46">
        <f t="shared" si="3"/>
        <v>613</v>
      </c>
      <c r="P46">
        <v>21</v>
      </c>
      <c r="Q46">
        <v>685</v>
      </c>
      <c r="R46">
        <v>243</v>
      </c>
      <c r="S46">
        <f t="shared" si="4"/>
        <v>442</v>
      </c>
      <c r="V46">
        <v>21</v>
      </c>
      <c r="W46">
        <v>2732</v>
      </c>
      <c r="X46">
        <v>250</v>
      </c>
      <c r="Y46">
        <f t="shared" si="5"/>
        <v>2482</v>
      </c>
      <c r="AB46">
        <v>2</v>
      </c>
      <c r="AC46">
        <v>1060</v>
      </c>
      <c r="AD46">
        <v>236</v>
      </c>
      <c r="AE46">
        <f t="shared" si="6"/>
        <v>824</v>
      </c>
      <c r="AH46">
        <v>7</v>
      </c>
      <c r="AI46">
        <v>737</v>
      </c>
      <c r="AJ46">
        <v>270</v>
      </c>
      <c r="AK46">
        <f t="shared" si="7"/>
        <v>467</v>
      </c>
      <c r="AN46">
        <v>21</v>
      </c>
      <c r="AO46">
        <v>1162</v>
      </c>
      <c r="AP46">
        <v>232</v>
      </c>
      <c r="AQ46">
        <f t="shared" si="8"/>
        <v>930</v>
      </c>
      <c r="AT46">
        <v>21</v>
      </c>
      <c r="AU46">
        <v>7069</v>
      </c>
      <c r="AV46">
        <v>540</v>
      </c>
      <c r="AW46">
        <f t="shared" si="9"/>
        <v>6529</v>
      </c>
      <c r="AZ46">
        <v>21</v>
      </c>
      <c r="BA46">
        <v>5945</v>
      </c>
      <c r="BB46">
        <v>166</v>
      </c>
      <c r="BC46">
        <f t="shared" si="10"/>
        <v>5779</v>
      </c>
      <c r="BF46">
        <v>21</v>
      </c>
      <c r="BG46">
        <v>1949</v>
      </c>
      <c r="BH46">
        <v>372</v>
      </c>
      <c r="BI46">
        <f t="shared" si="11"/>
        <v>1577</v>
      </c>
      <c r="BL46">
        <v>21</v>
      </c>
      <c r="BM46">
        <v>2031</v>
      </c>
      <c r="BN46">
        <v>188</v>
      </c>
      <c r="BO46">
        <f t="shared" si="12"/>
        <v>1843</v>
      </c>
      <c r="BR46">
        <v>21</v>
      </c>
      <c r="BS46">
        <v>1308</v>
      </c>
      <c r="BT46">
        <v>346</v>
      </c>
      <c r="BU46">
        <f t="shared" si="13"/>
        <v>962</v>
      </c>
      <c r="BX46">
        <v>21</v>
      </c>
      <c r="BY46">
        <v>710</v>
      </c>
      <c r="BZ46">
        <v>117</v>
      </c>
      <c r="CA46">
        <f t="shared" si="14"/>
        <v>593</v>
      </c>
    </row>
    <row r="47" spans="9:79" x14ac:dyDescent="0.25">
      <c r="I47" t="s">
        <v>234</v>
      </c>
      <c r="J47">
        <v>1</v>
      </c>
      <c r="K47">
        <v>765</v>
      </c>
      <c r="L47">
        <v>155</v>
      </c>
      <c r="M47">
        <f t="shared" si="3"/>
        <v>610</v>
      </c>
      <c r="P47">
        <v>22</v>
      </c>
      <c r="Q47">
        <v>732</v>
      </c>
      <c r="R47">
        <v>243</v>
      </c>
      <c r="S47">
        <f t="shared" si="4"/>
        <v>489</v>
      </c>
      <c r="V47">
        <v>22</v>
      </c>
      <c r="W47">
        <v>928</v>
      </c>
      <c r="X47">
        <v>250</v>
      </c>
      <c r="Y47">
        <f t="shared" si="5"/>
        <v>678</v>
      </c>
      <c r="AB47">
        <v>3</v>
      </c>
      <c r="AC47">
        <v>958</v>
      </c>
      <c r="AD47">
        <v>236</v>
      </c>
      <c r="AE47">
        <f t="shared" si="6"/>
        <v>722</v>
      </c>
      <c r="AH47">
        <v>8</v>
      </c>
      <c r="AI47">
        <v>652</v>
      </c>
      <c r="AJ47">
        <v>270</v>
      </c>
      <c r="AK47">
        <f t="shared" si="7"/>
        <v>382</v>
      </c>
      <c r="AN47">
        <v>22</v>
      </c>
      <c r="AO47">
        <v>1159</v>
      </c>
      <c r="AP47">
        <v>232</v>
      </c>
      <c r="AQ47">
        <f t="shared" si="8"/>
        <v>927</v>
      </c>
      <c r="AT47">
        <v>22</v>
      </c>
      <c r="AU47">
        <v>7271</v>
      </c>
      <c r="AV47">
        <v>540</v>
      </c>
      <c r="AW47">
        <f t="shared" si="9"/>
        <v>6731</v>
      </c>
      <c r="AZ47">
        <v>22</v>
      </c>
      <c r="BA47">
        <v>6258</v>
      </c>
      <c r="BB47">
        <v>166</v>
      </c>
      <c r="BC47">
        <f t="shared" si="10"/>
        <v>6092</v>
      </c>
      <c r="BF47">
        <v>22</v>
      </c>
      <c r="BG47">
        <v>3225</v>
      </c>
      <c r="BH47">
        <v>372</v>
      </c>
      <c r="BI47">
        <f t="shared" si="11"/>
        <v>2853</v>
      </c>
      <c r="BL47">
        <v>22</v>
      </c>
      <c r="BM47">
        <v>1278</v>
      </c>
      <c r="BN47">
        <v>188</v>
      </c>
      <c r="BO47">
        <f t="shared" si="12"/>
        <v>1090</v>
      </c>
      <c r="BR47">
        <v>22</v>
      </c>
      <c r="BS47">
        <v>1193</v>
      </c>
      <c r="BT47">
        <v>346</v>
      </c>
      <c r="BU47">
        <f t="shared" si="13"/>
        <v>847</v>
      </c>
      <c r="BX47">
        <v>22</v>
      </c>
      <c r="BY47">
        <v>734</v>
      </c>
      <c r="BZ47">
        <v>117</v>
      </c>
      <c r="CA47">
        <f t="shared" si="14"/>
        <v>617</v>
      </c>
    </row>
    <row r="48" spans="9:79" x14ac:dyDescent="0.25">
      <c r="J48">
        <v>2</v>
      </c>
      <c r="K48">
        <v>1061</v>
      </c>
      <c r="L48">
        <v>155</v>
      </c>
      <c r="M48">
        <f t="shared" si="3"/>
        <v>906</v>
      </c>
      <c r="P48">
        <v>23</v>
      </c>
      <c r="Q48">
        <v>909</v>
      </c>
      <c r="R48">
        <v>243</v>
      </c>
      <c r="S48">
        <f t="shared" si="4"/>
        <v>666</v>
      </c>
      <c r="V48">
        <v>23</v>
      </c>
      <c r="W48">
        <v>1843</v>
      </c>
      <c r="X48">
        <v>250</v>
      </c>
      <c r="Y48">
        <f t="shared" si="5"/>
        <v>1593</v>
      </c>
      <c r="AB48">
        <v>4</v>
      </c>
      <c r="AC48">
        <v>1232</v>
      </c>
      <c r="AD48">
        <v>236</v>
      </c>
      <c r="AE48">
        <f t="shared" si="6"/>
        <v>996</v>
      </c>
      <c r="AH48">
        <v>9</v>
      </c>
      <c r="AI48">
        <v>614</v>
      </c>
      <c r="AJ48">
        <v>270</v>
      </c>
      <c r="AK48">
        <f t="shared" si="7"/>
        <v>344</v>
      </c>
      <c r="AN48">
        <v>23</v>
      </c>
      <c r="AO48">
        <v>955</v>
      </c>
      <c r="AP48">
        <v>232</v>
      </c>
      <c r="AQ48">
        <f t="shared" si="8"/>
        <v>723</v>
      </c>
      <c r="AT48">
        <v>23</v>
      </c>
      <c r="AU48">
        <v>7488</v>
      </c>
      <c r="AV48">
        <v>540</v>
      </c>
      <c r="AW48">
        <f t="shared" si="9"/>
        <v>6948</v>
      </c>
      <c r="AZ48">
        <v>23</v>
      </c>
      <c r="BA48">
        <v>7510</v>
      </c>
      <c r="BB48">
        <v>166</v>
      </c>
      <c r="BC48">
        <f t="shared" si="10"/>
        <v>7344</v>
      </c>
      <c r="BF48">
        <v>23</v>
      </c>
      <c r="BG48">
        <v>3030</v>
      </c>
      <c r="BH48">
        <v>372</v>
      </c>
      <c r="BI48">
        <f t="shared" si="11"/>
        <v>2658</v>
      </c>
      <c r="BL48">
        <v>23</v>
      </c>
      <c r="BM48">
        <v>1458</v>
      </c>
      <c r="BN48">
        <v>188</v>
      </c>
      <c r="BO48">
        <f t="shared" si="12"/>
        <v>1270</v>
      </c>
      <c r="BQ48" t="s">
        <v>234</v>
      </c>
      <c r="BR48">
        <v>1</v>
      </c>
      <c r="BS48">
        <v>1277</v>
      </c>
      <c r="BT48">
        <v>346</v>
      </c>
      <c r="BU48">
        <f t="shared" si="13"/>
        <v>931</v>
      </c>
      <c r="BX48">
        <v>23</v>
      </c>
      <c r="BY48">
        <v>1454</v>
      </c>
      <c r="BZ48">
        <v>117</v>
      </c>
      <c r="CA48">
        <f t="shared" si="14"/>
        <v>1337</v>
      </c>
    </row>
    <row r="49" spans="10:79" ht="15.75" x14ac:dyDescent="0.25">
      <c r="J49">
        <v>3</v>
      </c>
      <c r="K49">
        <v>931</v>
      </c>
      <c r="L49">
        <v>155</v>
      </c>
      <c r="M49">
        <f t="shared" si="3"/>
        <v>776</v>
      </c>
      <c r="O49" t="s">
        <v>234</v>
      </c>
      <c r="P49">
        <v>1</v>
      </c>
      <c r="Q49">
        <v>1005</v>
      </c>
      <c r="R49">
        <v>243</v>
      </c>
      <c r="S49">
        <f t="shared" si="4"/>
        <v>762</v>
      </c>
      <c r="V49" s="26">
        <v>24</v>
      </c>
      <c r="W49">
        <v>1758</v>
      </c>
      <c r="X49">
        <v>250</v>
      </c>
      <c r="Y49">
        <f t="shared" si="5"/>
        <v>1508</v>
      </c>
      <c r="AB49">
        <v>5</v>
      </c>
      <c r="AC49">
        <v>1467</v>
      </c>
      <c r="AD49">
        <v>236</v>
      </c>
      <c r="AE49">
        <f t="shared" si="6"/>
        <v>1231</v>
      </c>
      <c r="AH49">
        <v>10</v>
      </c>
      <c r="AI49">
        <v>995</v>
      </c>
      <c r="AJ49">
        <v>270</v>
      </c>
      <c r="AK49">
        <f t="shared" si="7"/>
        <v>725</v>
      </c>
      <c r="AM49" t="s">
        <v>234</v>
      </c>
      <c r="AN49">
        <v>1</v>
      </c>
      <c r="AO49">
        <v>717</v>
      </c>
      <c r="AP49">
        <v>232</v>
      </c>
      <c r="AQ49">
        <f t="shared" si="8"/>
        <v>485</v>
      </c>
      <c r="AS49" t="s">
        <v>234</v>
      </c>
      <c r="AT49">
        <v>1</v>
      </c>
      <c r="AU49">
        <v>9956</v>
      </c>
      <c r="AV49">
        <v>540</v>
      </c>
      <c r="AW49">
        <f t="shared" si="9"/>
        <v>9416</v>
      </c>
      <c r="AZ49">
        <v>24</v>
      </c>
      <c r="BA49">
        <v>6576</v>
      </c>
      <c r="BB49">
        <v>166</v>
      </c>
      <c r="BC49">
        <f t="shared" si="10"/>
        <v>6410</v>
      </c>
      <c r="BF49">
        <v>24</v>
      </c>
      <c r="BG49">
        <v>2142</v>
      </c>
      <c r="BH49">
        <v>372</v>
      </c>
      <c r="BI49">
        <f t="shared" si="11"/>
        <v>1770</v>
      </c>
      <c r="BL49">
        <v>24</v>
      </c>
      <c r="BM49">
        <v>1878</v>
      </c>
      <c r="BN49">
        <v>188</v>
      </c>
      <c r="BO49">
        <f t="shared" si="12"/>
        <v>1690</v>
      </c>
      <c r="BR49">
        <v>2</v>
      </c>
      <c r="BS49">
        <v>1895</v>
      </c>
      <c r="BT49">
        <v>346</v>
      </c>
      <c r="BU49">
        <f t="shared" si="13"/>
        <v>1549</v>
      </c>
      <c r="BX49">
        <v>24</v>
      </c>
      <c r="BY49">
        <v>1566</v>
      </c>
      <c r="BZ49">
        <v>117</v>
      </c>
      <c r="CA49">
        <f t="shared" si="14"/>
        <v>1449</v>
      </c>
    </row>
    <row r="50" spans="10:79" x14ac:dyDescent="0.25">
      <c r="J50">
        <v>4</v>
      </c>
      <c r="K50">
        <v>1020</v>
      </c>
      <c r="L50">
        <v>155</v>
      </c>
      <c r="M50">
        <f t="shared" si="3"/>
        <v>865</v>
      </c>
      <c r="P50">
        <v>2</v>
      </c>
      <c r="Q50">
        <v>840</v>
      </c>
      <c r="R50">
        <v>243</v>
      </c>
      <c r="S50">
        <f t="shared" si="4"/>
        <v>597</v>
      </c>
      <c r="V50">
        <v>25</v>
      </c>
      <c r="W50">
        <v>837</v>
      </c>
      <c r="X50">
        <v>250</v>
      </c>
      <c r="Y50">
        <f t="shared" si="5"/>
        <v>587</v>
      </c>
      <c r="AB50">
        <v>6</v>
      </c>
      <c r="AC50">
        <v>719</v>
      </c>
      <c r="AD50">
        <v>236</v>
      </c>
      <c r="AE50">
        <f t="shared" si="6"/>
        <v>483</v>
      </c>
      <c r="AH50">
        <v>11</v>
      </c>
      <c r="AI50">
        <v>1247</v>
      </c>
      <c r="AJ50">
        <v>270</v>
      </c>
      <c r="AK50">
        <f t="shared" si="7"/>
        <v>977</v>
      </c>
      <c r="AN50">
        <v>2</v>
      </c>
      <c r="AO50">
        <v>1529</v>
      </c>
      <c r="AP50">
        <v>232</v>
      </c>
      <c r="AQ50">
        <f t="shared" si="8"/>
        <v>1297</v>
      </c>
      <c r="AT50">
        <v>2</v>
      </c>
      <c r="AU50">
        <v>12151</v>
      </c>
      <c r="AV50">
        <v>540</v>
      </c>
      <c r="AW50">
        <f t="shared" si="9"/>
        <v>11611</v>
      </c>
      <c r="AZ50">
        <v>25</v>
      </c>
      <c r="BA50">
        <v>5670</v>
      </c>
      <c r="BB50">
        <v>166</v>
      </c>
      <c r="BC50">
        <f t="shared" si="10"/>
        <v>5504</v>
      </c>
      <c r="BE50" t="s">
        <v>234</v>
      </c>
      <c r="BF50">
        <v>1</v>
      </c>
      <c r="BG50">
        <v>1992</v>
      </c>
      <c r="BH50">
        <v>372</v>
      </c>
      <c r="BI50">
        <f t="shared" si="11"/>
        <v>1620</v>
      </c>
      <c r="BL50">
        <v>25</v>
      </c>
      <c r="BM50">
        <v>2174</v>
      </c>
      <c r="BN50">
        <v>188</v>
      </c>
      <c r="BO50">
        <f t="shared" si="12"/>
        <v>1986</v>
      </c>
      <c r="BR50">
        <v>3</v>
      </c>
      <c r="BS50">
        <v>2751</v>
      </c>
      <c r="BT50">
        <v>346</v>
      </c>
      <c r="BU50">
        <f t="shared" si="13"/>
        <v>2405</v>
      </c>
      <c r="BX50">
        <v>25</v>
      </c>
      <c r="BY50">
        <v>1748</v>
      </c>
      <c r="BZ50">
        <v>117</v>
      </c>
      <c r="CA50">
        <f t="shared" si="14"/>
        <v>1631</v>
      </c>
    </row>
    <row r="51" spans="10:79" x14ac:dyDescent="0.25">
      <c r="J51">
        <v>5</v>
      </c>
      <c r="K51">
        <v>1079</v>
      </c>
      <c r="L51">
        <v>155</v>
      </c>
      <c r="M51">
        <f t="shared" si="3"/>
        <v>924</v>
      </c>
      <c r="P51">
        <v>3</v>
      </c>
      <c r="Q51">
        <v>1052</v>
      </c>
      <c r="R51">
        <v>243</v>
      </c>
      <c r="S51">
        <f t="shared" si="4"/>
        <v>809</v>
      </c>
      <c r="U51" t="s">
        <v>234</v>
      </c>
      <c r="V51">
        <v>26</v>
      </c>
      <c r="W51">
        <v>1214</v>
      </c>
      <c r="X51">
        <v>250</v>
      </c>
      <c r="Y51">
        <f t="shared" si="5"/>
        <v>964</v>
      </c>
      <c r="AB51">
        <v>7</v>
      </c>
      <c r="AC51">
        <v>905</v>
      </c>
      <c r="AD51">
        <v>236</v>
      </c>
      <c r="AE51">
        <f t="shared" si="6"/>
        <v>669</v>
      </c>
      <c r="AH51">
        <v>12</v>
      </c>
      <c r="AI51">
        <v>1543</v>
      </c>
      <c r="AJ51">
        <v>270</v>
      </c>
      <c r="AK51">
        <f t="shared" si="7"/>
        <v>1273</v>
      </c>
      <c r="AN51">
        <v>3</v>
      </c>
      <c r="AO51">
        <v>1043</v>
      </c>
      <c r="AP51">
        <v>232</v>
      </c>
      <c r="AQ51">
        <f t="shared" si="8"/>
        <v>811</v>
      </c>
      <c r="AT51">
        <v>3</v>
      </c>
      <c r="AU51">
        <v>11036</v>
      </c>
      <c r="AV51">
        <v>540</v>
      </c>
      <c r="AW51">
        <f t="shared" si="9"/>
        <v>10496</v>
      </c>
      <c r="AZ51">
        <v>26</v>
      </c>
      <c r="BA51">
        <v>6325</v>
      </c>
      <c r="BB51">
        <v>166</v>
      </c>
      <c r="BC51">
        <f t="shared" si="10"/>
        <v>6159</v>
      </c>
      <c r="BF51">
        <v>2</v>
      </c>
      <c r="BG51">
        <v>1029</v>
      </c>
      <c r="BH51">
        <v>372</v>
      </c>
      <c r="BI51">
        <f t="shared" si="11"/>
        <v>657</v>
      </c>
      <c r="BL51">
        <v>26</v>
      </c>
      <c r="BM51">
        <v>2752</v>
      </c>
      <c r="BN51">
        <v>188</v>
      </c>
      <c r="BO51">
        <f t="shared" si="12"/>
        <v>2564</v>
      </c>
      <c r="BR51">
        <v>4</v>
      </c>
      <c r="BS51">
        <v>2190</v>
      </c>
      <c r="BT51">
        <v>346</v>
      </c>
      <c r="BU51">
        <f t="shared" si="13"/>
        <v>1844</v>
      </c>
      <c r="BX51">
        <v>26</v>
      </c>
      <c r="BY51">
        <v>1962</v>
      </c>
      <c r="BZ51">
        <v>117</v>
      </c>
      <c r="CA51">
        <f t="shared" si="14"/>
        <v>1845</v>
      </c>
    </row>
    <row r="52" spans="10:79" x14ac:dyDescent="0.25">
      <c r="J52">
        <v>6</v>
      </c>
      <c r="K52">
        <v>986</v>
      </c>
      <c r="L52">
        <v>155</v>
      </c>
      <c r="M52">
        <f t="shared" si="3"/>
        <v>831</v>
      </c>
      <c r="P52">
        <v>4</v>
      </c>
      <c r="Q52">
        <v>857</v>
      </c>
      <c r="R52">
        <v>243</v>
      </c>
      <c r="S52">
        <f t="shared" si="4"/>
        <v>614</v>
      </c>
      <c r="V52">
        <v>1</v>
      </c>
      <c r="W52">
        <v>1154</v>
      </c>
      <c r="X52">
        <v>250</v>
      </c>
      <c r="Y52">
        <f t="shared" si="5"/>
        <v>904</v>
      </c>
      <c r="AB52">
        <v>8</v>
      </c>
      <c r="AC52">
        <v>638</v>
      </c>
      <c r="AD52">
        <v>236</v>
      </c>
      <c r="AE52">
        <f t="shared" si="6"/>
        <v>402</v>
      </c>
      <c r="AH52">
        <v>13</v>
      </c>
      <c r="AI52">
        <v>1749</v>
      </c>
      <c r="AJ52">
        <v>270</v>
      </c>
      <c r="AK52">
        <f t="shared" si="7"/>
        <v>1479</v>
      </c>
      <c r="AN52">
        <v>4</v>
      </c>
      <c r="AO52">
        <v>1169</v>
      </c>
      <c r="AP52">
        <v>232</v>
      </c>
      <c r="AQ52">
        <f t="shared" si="8"/>
        <v>937</v>
      </c>
      <c r="AT52">
        <v>4</v>
      </c>
      <c r="AU52">
        <v>8606</v>
      </c>
      <c r="AV52">
        <v>540</v>
      </c>
      <c r="AW52">
        <f t="shared" si="9"/>
        <v>8066</v>
      </c>
      <c r="AZ52">
        <v>27</v>
      </c>
      <c r="BA52">
        <v>8240</v>
      </c>
      <c r="BB52">
        <v>166</v>
      </c>
      <c r="BC52">
        <f t="shared" si="10"/>
        <v>8074</v>
      </c>
      <c r="BF52">
        <v>3</v>
      </c>
      <c r="BG52">
        <v>1227</v>
      </c>
      <c r="BH52">
        <v>372</v>
      </c>
      <c r="BI52">
        <f t="shared" si="11"/>
        <v>855</v>
      </c>
      <c r="BL52">
        <v>27</v>
      </c>
      <c r="BM52">
        <v>1279</v>
      </c>
      <c r="BN52">
        <v>188</v>
      </c>
      <c r="BO52">
        <f t="shared" si="12"/>
        <v>1091</v>
      </c>
      <c r="BR52">
        <v>5</v>
      </c>
      <c r="BS52">
        <v>1462</v>
      </c>
      <c r="BT52">
        <v>346</v>
      </c>
      <c r="BU52">
        <f t="shared" si="13"/>
        <v>1116</v>
      </c>
      <c r="BX52">
        <v>27</v>
      </c>
      <c r="BY52">
        <v>2001</v>
      </c>
      <c r="BZ52">
        <v>117</v>
      </c>
      <c r="CA52">
        <f t="shared" si="14"/>
        <v>1884</v>
      </c>
    </row>
    <row r="53" spans="10:79" x14ac:dyDescent="0.25">
      <c r="J53">
        <v>7</v>
      </c>
      <c r="K53">
        <v>928</v>
      </c>
      <c r="L53">
        <v>155</v>
      </c>
      <c r="M53">
        <f t="shared" si="3"/>
        <v>773</v>
      </c>
      <c r="P53">
        <v>5</v>
      </c>
      <c r="Q53">
        <v>556</v>
      </c>
      <c r="R53">
        <v>243</v>
      </c>
      <c r="S53">
        <f t="shared" si="4"/>
        <v>313</v>
      </c>
      <c r="V53">
        <v>2</v>
      </c>
      <c r="W53">
        <v>1554</v>
      </c>
      <c r="X53">
        <v>250</v>
      </c>
      <c r="Y53">
        <f t="shared" si="5"/>
        <v>1304</v>
      </c>
      <c r="AB53">
        <v>9</v>
      </c>
      <c r="AC53">
        <v>771</v>
      </c>
      <c r="AD53">
        <v>236</v>
      </c>
      <c r="AE53">
        <f t="shared" si="6"/>
        <v>535</v>
      </c>
      <c r="AH53">
        <v>14</v>
      </c>
      <c r="AI53">
        <v>985</v>
      </c>
      <c r="AJ53">
        <v>270</v>
      </c>
      <c r="AK53">
        <f t="shared" si="7"/>
        <v>715</v>
      </c>
      <c r="AN53">
        <v>5</v>
      </c>
      <c r="AO53">
        <v>1723</v>
      </c>
      <c r="AP53">
        <v>232</v>
      </c>
      <c r="AQ53">
        <f t="shared" si="8"/>
        <v>1491</v>
      </c>
      <c r="AT53">
        <v>5</v>
      </c>
      <c r="AU53">
        <v>4963</v>
      </c>
      <c r="AV53">
        <v>540</v>
      </c>
      <c r="AW53">
        <f t="shared" si="9"/>
        <v>4423</v>
      </c>
      <c r="AZ53">
        <v>28</v>
      </c>
      <c r="BA53">
        <v>2038</v>
      </c>
      <c r="BB53">
        <v>166</v>
      </c>
      <c r="BC53">
        <f t="shared" si="10"/>
        <v>1872</v>
      </c>
      <c r="BF53">
        <v>4</v>
      </c>
      <c r="BG53">
        <v>2555</v>
      </c>
      <c r="BH53">
        <v>372</v>
      </c>
      <c r="BI53">
        <f t="shared" si="11"/>
        <v>2183</v>
      </c>
      <c r="BL53">
        <v>28</v>
      </c>
      <c r="BM53">
        <v>627</v>
      </c>
      <c r="BN53">
        <v>188</v>
      </c>
      <c r="BO53">
        <f t="shared" si="12"/>
        <v>439</v>
      </c>
      <c r="BR53">
        <v>6</v>
      </c>
      <c r="BS53">
        <v>1095</v>
      </c>
      <c r="BT53">
        <v>346</v>
      </c>
      <c r="BU53">
        <f t="shared" si="13"/>
        <v>749</v>
      </c>
      <c r="BX53">
        <v>28</v>
      </c>
      <c r="BY53">
        <v>2017</v>
      </c>
      <c r="BZ53">
        <v>117</v>
      </c>
      <c r="CA53">
        <f t="shared" si="14"/>
        <v>1900</v>
      </c>
    </row>
    <row r="54" spans="10:79" x14ac:dyDescent="0.25">
      <c r="J54">
        <v>8</v>
      </c>
      <c r="K54">
        <v>906</v>
      </c>
      <c r="L54">
        <v>155</v>
      </c>
      <c r="M54">
        <f t="shared" si="3"/>
        <v>751</v>
      </c>
      <c r="P54">
        <v>6</v>
      </c>
      <c r="Q54">
        <v>1051</v>
      </c>
      <c r="R54">
        <v>243</v>
      </c>
      <c r="S54">
        <f t="shared" si="4"/>
        <v>808</v>
      </c>
      <c r="V54">
        <v>3</v>
      </c>
      <c r="W54">
        <v>834</v>
      </c>
      <c r="X54">
        <v>250</v>
      </c>
      <c r="Y54">
        <f t="shared" si="5"/>
        <v>584</v>
      </c>
      <c r="AB54">
        <v>10</v>
      </c>
      <c r="AC54">
        <v>570</v>
      </c>
      <c r="AD54">
        <v>236</v>
      </c>
      <c r="AE54">
        <f t="shared" si="6"/>
        <v>334</v>
      </c>
      <c r="AH54">
        <v>15</v>
      </c>
      <c r="AI54">
        <v>1221</v>
      </c>
      <c r="AJ54">
        <v>270</v>
      </c>
      <c r="AK54">
        <f t="shared" si="7"/>
        <v>951</v>
      </c>
      <c r="AN54">
        <v>6</v>
      </c>
      <c r="AO54">
        <v>918</v>
      </c>
      <c r="AP54">
        <v>232</v>
      </c>
      <c r="AQ54">
        <f t="shared" si="8"/>
        <v>686</v>
      </c>
      <c r="AT54">
        <v>6</v>
      </c>
      <c r="AU54">
        <v>9696</v>
      </c>
      <c r="AV54">
        <v>540</v>
      </c>
      <c r="AW54">
        <f t="shared" si="9"/>
        <v>9156</v>
      </c>
      <c r="AZ54">
        <v>29</v>
      </c>
      <c r="BA54">
        <v>5949</v>
      </c>
      <c r="BB54">
        <v>166</v>
      </c>
      <c r="BC54">
        <f t="shared" si="10"/>
        <v>5783</v>
      </c>
      <c r="BF54">
        <v>5</v>
      </c>
      <c r="BG54">
        <v>1092</v>
      </c>
      <c r="BH54">
        <v>372</v>
      </c>
      <c r="BI54">
        <f t="shared" si="11"/>
        <v>720</v>
      </c>
      <c r="BL54">
        <v>29</v>
      </c>
      <c r="BM54">
        <v>1392</v>
      </c>
      <c r="BN54">
        <v>188</v>
      </c>
      <c r="BO54">
        <f t="shared" si="12"/>
        <v>1204</v>
      </c>
      <c r="BR54">
        <v>7</v>
      </c>
      <c r="BS54">
        <v>1731</v>
      </c>
      <c r="BT54">
        <v>346</v>
      </c>
      <c r="BU54">
        <f t="shared" si="13"/>
        <v>1385</v>
      </c>
      <c r="BX54">
        <v>29</v>
      </c>
      <c r="BY54">
        <v>2091</v>
      </c>
      <c r="BZ54">
        <v>117</v>
      </c>
      <c r="CA54">
        <f t="shared" si="14"/>
        <v>1974</v>
      </c>
    </row>
    <row r="55" spans="10:79" x14ac:dyDescent="0.25">
      <c r="J55">
        <v>9</v>
      </c>
      <c r="K55">
        <v>873</v>
      </c>
      <c r="L55">
        <v>155</v>
      </c>
      <c r="M55">
        <f t="shared" si="3"/>
        <v>718</v>
      </c>
      <c r="P55">
        <v>7</v>
      </c>
      <c r="Q55">
        <v>925</v>
      </c>
      <c r="R55">
        <v>243</v>
      </c>
      <c r="S55">
        <f t="shared" si="4"/>
        <v>682</v>
      </c>
      <c r="V55">
        <v>4</v>
      </c>
      <c r="W55">
        <v>1089</v>
      </c>
      <c r="X55">
        <v>250</v>
      </c>
      <c r="Y55">
        <f t="shared" si="5"/>
        <v>839</v>
      </c>
      <c r="AB55">
        <v>11</v>
      </c>
      <c r="AC55">
        <v>1267</v>
      </c>
      <c r="AD55">
        <v>236</v>
      </c>
      <c r="AE55">
        <f t="shared" si="6"/>
        <v>1031</v>
      </c>
      <c r="AH55">
        <v>16</v>
      </c>
      <c r="AI55">
        <v>625</v>
      </c>
      <c r="AJ55">
        <v>270</v>
      </c>
      <c r="AK55">
        <f t="shared" si="7"/>
        <v>355</v>
      </c>
      <c r="AN55">
        <v>7</v>
      </c>
      <c r="AO55">
        <v>1042</v>
      </c>
      <c r="AP55">
        <v>232</v>
      </c>
      <c r="AQ55">
        <f t="shared" si="8"/>
        <v>810</v>
      </c>
      <c r="AT55">
        <v>7</v>
      </c>
      <c r="AU55">
        <v>8388</v>
      </c>
      <c r="AV55">
        <v>540</v>
      </c>
      <c r="AW55">
        <f t="shared" si="9"/>
        <v>7848</v>
      </c>
      <c r="AZ55">
        <v>30</v>
      </c>
      <c r="BA55">
        <v>5007</v>
      </c>
      <c r="BB55">
        <v>166</v>
      </c>
      <c r="BC55">
        <f t="shared" si="10"/>
        <v>4841</v>
      </c>
      <c r="BF55">
        <v>6</v>
      </c>
      <c r="BG55">
        <v>1409</v>
      </c>
      <c r="BH55">
        <v>372</v>
      </c>
      <c r="BI55">
        <f t="shared" si="11"/>
        <v>1037</v>
      </c>
      <c r="BK55" t="s">
        <v>234</v>
      </c>
      <c r="BL55">
        <v>1</v>
      </c>
      <c r="BM55">
        <v>1186</v>
      </c>
      <c r="BN55">
        <v>188</v>
      </c>
      <c r="BO55">
        <f t="shared" si="12"/>
        <v>998</v>
      </c>
      <c r="BR55">
        <v>8</v>
      </c>
      <c r="BS55">
        <v>1121</v>
      </c>
      <c r="BT55">
        <v>346</v>
      </c>
      <c r="BU55">
        <f t="shared" si="13"/>
        <v>775</v>
      </c>
      <c r="BX55">
        <v>30</v>
      </c>
      <c r="BY55">
        <v>1196</v>
      </c>
      <c r="BZ55">
        <v>117</v>
      </c>
      <c r="CA55">
        <f t="shared" si="14"/>
        <v>1079</v>
      </c>
    </row>
    <row r="56" spans="10:79" x14ac:dyDescent="0.25">
      <c r="J56">
        <v>10</v>
      </c>
      <c r="K56">
        <v>970</v>
      </c>
      <c r="L56">
        <v>155</v>
      </c>
      <c r="M56">
        <f t="shared" si="3"/>
        <v>815</v>
      </c>
      <c r="P56">
        <v>8</v>
      </c>
      <c r="Q56">
        <v>718</v>
      </c>
      <c r="R56">
        <v>243</v>
      </c>
      <c r="S56">
        <f t="shared" si="4"/>
        <v>475</v>
      </c>
      <c r="V56">
        <v>5</v>
      </c>
      <c r="W56">
        <v>1452</v>
      </c>
      <c r="X56">
        <v>250</v>
      </c>
      <c r="Y56">
        <f t="shared" si="5"/>
        <v>1202</v>
      </c>
      <c r="AB56">
        <v>12</v>
      </c>
      <c r="AC56">
        <v>864</v>
      </c>
      <c r="AD56">
        <v>236</v>
      </c>
      <c r="AE56">
        <f t="shared" si="6"/>
        <v>628</v>
      </c>
      <c r="AG56" t="s">
        <v>233</v>
      </c>
      <c r="AH56">
        <v>1</v>
      </c>
      <c r="AI56">
        <v>1243</v>
      </c>
      <c r="AJ56">
        <v>270</v>
      </c>
      <c r="AK56">
        <f t="shared" si="7"/>
        <v>973</v>
      </c>
      <c r="AN56">
        <v>8</v>
      </c>
      <c r="AO56">
        <v>1164</v>
      </c>
      <c r="AP56">
        <v>232</v>
      </c>
      <c r="AQ56">
        <f t="shared" si="8"/>
        <v>932</v>
      </c>
      <c r="AT56">
        <v>8</v>
      </c>
      <c r="AU56">
        <v>9410</v>
      </c>
      <c r="AV56">
        <v>540</v>
      </c>
      <c r="AW56">
        <f t="shared" si="9"/>
        <v>8870</v>
      </c>
      <c r="AZ56">
        <v>31</v>
      </c>
      <c r="BA56">
        <v>5043</v>
      </c>
      <c r="BB56">
        <v>166</v>
      </c>
      <c r="BC56">
        <f t="shared" si="10"/>
        <v>4877</v>
      </c>
      <c r="BF56">
        <v>7</v>
      </c>
      <c r="BG56">
        <v>756</v>
      </c>
      <c r="BH56">
        <v>372</v>
      </c>
      <c r="BI56">
        <f t="shared" si="11"/>
        <v>384</v>
      </c>
      <c r="BL56">
        <v>2</v>
      </c>
      <c r="BM56">
        <v>1483</v>
      </c>
      <c r="BN56">
        <v>188</v>
      </c>
      <c r="BO56">
        <f t="shared" si="12"/>
        <v>1295</v>
      </c>
      <c r="BR56">
        <v>9</v>
      </c>
      <c r="BS56">
        <v>1182</v>
      </c>
      <c r="BT56">
        <v>346</v>
      </c>
      <c r="BU56">
        <f t="shared" si="13"/>
        <v>836</v>
      </c>
      <c r="BX56">
        <v>31</v>
      </c>
      <c r="BY56">
        <v>2103</v>
      </c>
      <c r="BZ56">
        <v>117</v>
      </c>
      <c r="CA56">
        <f t="shared" si="14"/>
        <v>1986</v>
      </c>
    </row>
    <row r="57" spans="10:79" x14ac:dyDescent="0.25">
      <c r="J57">
        <v>11</v>
      </c>
      <c r="K57">
        <v>1380</v>
      </c>
      <c r="L57">
        <v>155</v>
      </c>
      <c r="M57">
        <f t="shared" si="3"/>
        <v>1225</v>
      </c>
      <c r="P57">
        <v>9</v>
      </c>
      <c r="Q57">
        <v>1125</v>
      </c>
      <c r="R57">
        <v>243</v>
      </c>
      <c r="S57">
        <f t="shared" si="4"/>
        <v>882</v>
      </c>
      <c r="V57">
        <v>6</v>
      </c>
      <c r="W57">
        <v>1223</v>
      </c>
      <c r="X57">
        <v>250</v>
      </c>
      <c r="Y57">
        <f t="shared" si="5"/>
        <v>973</v>
      </c>
      <c r="AB57">
        <v>13</v>
      </c>
      <c r="AC57">
        <v>1492</v>
      </c>
      <c r="AD57">
        <v>236</v>
      </c>
      <c r="AE57">
        <f t="shared" si="6"/>
        <v>1256</v>
      </c>
      <c r="AH57">
        <v>2</v>
      </c>
      <c r="AI57">
        <v>862</v>
      </c>
      <c r="AJ57">
        <v>270</v>
      </c>
      <c r="AK57">
        <f t="shared" si="7"/>
        <v>592</v>
      </c>
      <c r="AN57">
        <v>9</v>
      </c>
      <c r="AO57">
        <v>1258</v>
      </c>
      <c r="AP57">
        <v>232</v>
      </c>
      <c r="AQ57">
        <f t="shared" si="8"/>
        <v>1026</v>
      </c>
      <c r="AT57">
        <v>9</v>
      </c>
      <c r="AU57">
        <v>6434</v>
      </c>
      <c r="AV57">
        <v>540</v>
      </c>
      <c r="AW57">
        <f t="shared" si="9"/>
        <v>5894</v>
      </c>
      <c r="AZ57">
        <v>32</v>
      </c>
      <c r="BA57">
        <v>9951</v>
      </c>
      <c r="BB57">
        <v>166</v>
      </c>
      <c r="BC57">
        <f t="shared" si="10"/>
        <v>9785</v>
      </c>
      <c r="BF57">
        <v>8</v>
      </c>
      <c r="BG57">
        <v>974</v>
      </c>
      <c r="BH57">
        <v>372</v>
      </c>
      <c r="BI57">
        <f t="shared" si="11"/>
        <v>602</v>
      </c>
      <c r="BL57">
        <v>3</v>
      </c>
      <c r="BM57">
        <v>1253</v>
      </c>
      <c r="BN57">
        <v>188</v>
      </c>
      <c r="BO57">
        <f t="shared" si="12"/>
        <v>1065</v>
      </c>
      <c r="BR57">
        <v>10</v>
      </c>
      <c r="BS57">
        <v>1470</v>
      </c>
      <c r="BT57">
        <v>346</v>
      </c>
      <c r="BU57">
        <f t="shared" si="13"/>
        <v>1124</v>
      </c>
      <c r="BX57">
        <v>32</v>
      </c>
      <c r="BY57">
        <v>2361</v>
      </c>
      <c r="BZ57">
        <v>117</v>
      </c>
      <c r="CA57">
        <f t="shared" si="14"/>
        <v>2244</v>
      </c>
    </row>
    <row r="58" spans="10:79" x14ac:dyDescent="0.25">
      <c r="J58">
        <v>12</v>
      </c>
      <c r="K58">
        <v>898</v>
      </c>
      <c r="L58">
        <v>155</v>
      </c>
      <c r="M58">
        <f t="shared" ref="M58:M83" si="18">K58-L58</f>
        <v>743</v>
      </c>
      <c r="P58">
        <v>10</v>
      </c>
      <c r="Q58">
        <v>642</v>
      </c>
      <c r="R58">
        <v>243</v>
      </c>
      <c r="S58">
        <f t="shared" ref="S58:S81" si="19">Q58-R58</f>
        <v>399</v>
      </c>
      <c r="V58">
        <v>7</v>
      </c>
      <c r="W58">
        <v>1526</v>
      </c>
      <c r="X58">
        <v>250</v>
      </c>
      <c r="Y58">
        <f t="shared" ref="Y58:Y89" si="20">W58-X58</f>
        <v>1276</v>
      </c>
      <c r="AB58">
        <v>14</v>
      </c>
      <c r="AC58">
        <v>755</v>
      </c>
      <c r="AD58">
        <v>236</v>
      </c>
      <c r="AE58">
        <f t="shared" ref="AE58:AE89" si="21">AC58-AD58</f>
        <v>519</v>
      </c>
      <c r="AH58">
        <v>3</v>
      </c>
      <c r="AI58">
        <v>1227</v>
      </c>
      <c r="AJ58">
        <v>270</v>
      </c>
      <c r="AK58">
        <f t="shared" ref="AK58:AK79" si="22">AI58-AJ58</f>
        <v>957</v>
      </c>
      <c r="AN58">
        <v>10</v>
      </c>
      <c r="AO58">
        <v>1119</v>
      </c>
      <c r="AP58">
        <v>232</v>
      </c>
      <c r="AQ58">
        <f t="shared" ref="AQ58:AQ89" si="23">AO58-AP58</f>
        <v>887</v>
      </c>
      <c r="AT58">
        <v>10</v>
      </c>
      <c r="AU58">
        <v>4734</v>
      </c>
      <c r="AV58">
        <v>540</v>
      </c>
      <c r="AW58">
        <f t="shared" ref="AW58:AW89" si="24">AU58-AV58</f>
        <v>4194</v>
      </c>
      <c r="AZ58">
        <v>33</v>
      </c>
      <c r="BA58">
        <v>2744</v>
      </c>
      <c r="BB58">
        <v>166</v>
      </c>
      <c r="BC58">
        <f t="shared" ref="BC58:BC89" si="25">BA58-BB58</f>
        <v>2578</v>
      </c>
      <c r="BF58">
        <v>9</v>
      </c>
      <c r="BG58">
        <v>1678</v>
      </c>
      <c r="BH58">
        <v>372</v>
      </c>
      <c r="BI58">
        <f t="shared" ref="BI58:BI89" si="26">BG58-BH58</f>
        <v>1306</v>
      </c>
      <c r="BL58">
        <v>4</v>
      </c>
      <c r="BM58">
        <v>1690</v>
      </c>
      <c r="BN58">
        <v>188</v>
      </c>
      <c r="BO58">
        <f t="shared" ref="BO58:BO89" si="27">BM58-BN58</f>
        <v>1502</v>
      </c>
      <c r="BR58">
        <v>11</v>
      </c>
      <c r="BS58">
        <v>1448</v>
      </c>
      <c r="BT58">
        <v>346</v>
      </c>
      <c r="BU58">
        <f t="shared" ref="BU58:BU89" si="28">BS58-BT58</f>
        <v>1102</v>
      </c>
      <c r="BX58">
        <v>33</v>
      </c>
      <c r="BY58">
        <v>2475</v>
      </c>
      <c r="BZ58">
        <v>117</v>
      </c>
      <c r="CA58">
        <f t="shared" ref="CA58:CA89" si="29">BY58-BZ58</f>
        <v>2358</v>
      </c>
    </row>
    <row r="59" spans="10:79" x14ac:dyDescent="0.25">
      <c r="J59">
        <v>13</v>
      </c>
      <c r="K59">
        <v>1813</v>
      </c>
      <c r="L59">
        <v>155</v>
      </c>
      <c r="M59">
        <f t="shared" si="18"/>
        <v>1658</v>
      </c>
      <c r="P59">
        <v>11</v>
      </c>
      <c r="Q59">
        <v>677</v>
      </c>
      <c r="R59">
        <v>243</v>
      </c>
      <c r="S59">
        <f t="shared" si="19"/>
        <v>434</v>
      </c>
      <c r="V59">
        <v>8</v>
      </c>
      <c r="W59">
        <v>1830</v>
      </c>
      <c r="X59">
        <v>250</v>
      </c>
      <c r="Y59">
        <f t="shared" si="20"/>
        <v>1580</v>
      </c>
      <c r="AB59">
        <v>15</v>
      </c>
      <c r="AC59">
        <v>778</v>
      </c>
      <c r="AD59">
        <v>236</v>
      </c>
      <c r="AE59">
        <f t="shared" si="21"/>
        <v>542</v>
      </c>
      <c r="AH59">
        <v>4</v>
      </c>
      <c r="AI59">
        <v>994</v>
      </c>
      <c r="AJ59">
        <v>270</v>
      </c>
      <c r="AK59">
        <f t="shared" si="22"/>
        <v>724</v>
      </c>
      <c r="AN59">
        <v>11</v>
      </c>
      <c r="AO59">
        <v>1431</v>
      </c>
      <c r="AP59">
        <v>232</v>
      </c>
      <c r="AQ59">
        <f t="shared" si="23"/>
        <v>1199</v>
      </c>
      <c r="AT59">
        <v>11</v>
      </c>
      <c r="AU59">
        <v>7361</v>
      </c>
      <c r="AV59">
        <v>540</v>
      </c>
      <c r="AW59">
        <f t="shared" si="24"/>
        <v>6821</v>
      </c>
      <c r="AZ59">
        <v>34</v>
      </c>
      <c r="BA59">
        <v>5101</v>
      </c>
      <c r="BB59">
        <v>166</v>
      </c>
      <c r="BC59">
        <f t="shared" si="25"/>
        <v>4935</v>
      </c>
      <c r="BF59">
        <v>10</v>
      </c>
      <c r="BG59">
        <v>1739</v>
      </c>
      <c r="BH59">
        <v>372</v>
      </c>
      <c r="BI59">
        <f t="shared" si="26"/>
        <v>1367</v>
      </c>
      <c r="BL59">
        <v>5</v>
      </c>
      <c r="BM59">
        <v>1123</v>
      </c>
      <c r="BN59">
        <v>188</v>
      </c>
      <c r="BO59">
        <f t="shared" si="27"/>
        <v>935</v>
      </c>
      <c r="BR59">
        <v>12</v>
      </c>
      <c r="BS59">
        <v>1986</v>
      </c>
      <c r="BT59">
        <v>346</v>
      </c>
      <c r="BU59">
        <f t="shared" si="28"/>
        <v>1640</v>
      </c>
      <c r="BW59" t="s">
        <v>234</v>
      </c>
      <c r="BX59">
        <v>1</v>
      </c>
      <c r="BY59">
        <v>1055</v>
      </c>
      <c r="BZ59">
        <v>117</v>
      </c>
      <c r="CA59">
        <f t="shared" si="29"/>
        <v>938</v>
      </c>
    </row>
    <row r="60" spans="10:79" x14ac:dyDescent="0.25">
      <c r="J60">
        <v>14</v>
      </c>
      <c r="K60">
        <v>1191</v>
      </c>
      <c r="L60">
        <v>155</v>
      </c>
      <c r="M60">
        <f t="shared" si="18"/>
        <v>1036</v>
      </c>
      <c r="P60">
        <v>12</v>
      </c>
      <c r="Q60">
        <v>694</v>
      </c>
      <c r="R60">
        <v>243</v>
      </c>
      <c r="S60">
        <f t="shared" si="19"/>
        <v>451</v>
      </c>
      <c r="V60">
        <v>9</v>
      </c>
      <c r="W60">
        <v>1167</v>
      </c>
      <c r="X60">
        <v>250</v>
      </c>
      <c r="Y60">
        <f t="shared" si="20"/>
        <v>917</v>
      </c>
      <c r="AB60">
        <v>16</v>
      </c>
      <c r="AC60">
        <v>3481</v>
      </c>
      <c r="AD60">
        <v>236</v>
      </c>
      <c r="AE60">
        <f t="shared" si="21"/>
        <v>3245</v>
      </c>
      <c r="AH60">
        <v>5</v>
      </c>
      <c r="AI60">
        <v>834</v>
      </c>
      <c r="AJ60">
        <v>270</v>
      </c>
      <c r="AK60">
        <f t="shared" si="22"/>
        <v>564</v>
      </c>
      <c r="AN60">
        <v>12</v>
      </c>
      <c r="AO60">
        <v>1106</v>
      </c>
      <c r="AP60">
        <v>232</v>
      </c>
      <c r="AQ60">
        <f t="shared" si="23"/>
        <v>874</v>
      </c>
      <c r="AT60">
        <v>12</v>
      </c>
      <c r="AU60">
        <v>4309</v>
      </c>
      <c r="AV60">
        <v>540</v>
      </c>
      <c r="AW60">
        <f t="shared" si="24"/>
        <v>3769</v>
      </c>
      <c r="AZ60">
        <v>35</v>
      </c>
      <c r="BA60">
        <v>7157</v>
      </c>
      <c r="BB60">
        <v>166</v>
      </c>
      <c r="BC60">
        <f t="shared" si="25"/>
        <v>6991</v>
      </c>
      <c r="BF60">
        <v>11</v>
      </c>
      <c r="BG60">
        <v>2276</v>
      </c>
      <c r="BH60">
        <v>372</v>
      </c>
      <c r="BI60">
        <f t="shared" si="26"/>
        <v>1904</v>
      </c>
      <c r="BL60">
        <v>6</v>
      </c>
      <c r="BM60">
        <v>2588</v>
      </c>
      <c r="BN60">
        <v>188</v>
      </c>
      <c r="BO60">
        <f t="shared" si="27"/>
        <v>2400</v>
      </c>
      <c r="BR60">
        <v>13</v>
      </c>
      <c r="BS60">
        <v>1838</v>
      </c>
      <c r="BT60">
        <v>346</v>
      </c>
      <c r="BU60">
        <f t="shared" si="28"/>
        <v>1492</v>
      </c>
      <c r="BX60">
        <v>2</v>
      </c>
      <c r="BY60">
        <v>911</v>
      </c>
      <c r="BZ60">
        <v>117</v>
      </c>
      <c r="CA60">
        <f t="shared" si="29"/>
        <v>794</v>
      </c>
    </row>
    <row r="61" spans="10:79" x14ac:dyDescent="0.25">
      <c r="J61">
        <v>15</v>
      </c>
      <c r="K61">
        <v>1150</v>
      </c>
      <c r="L61">
        <v>155</v>
      </c>
      <c r="M61">
        <f t="shared" si="18"/>
        <v>995</v>
      </c>
      <c r="P61">
        <v>13</v>
      </c>
      <c r="Q61">
        <v>1070</v>
      </c>
      <c r="R61">
        <v>243</v>
      </c>
      <c r="S61">
        <f t="shared" si="19"/>
        <v>827</v>
      </c>
      <c r="V61">
        <v>10</v>
      </c>
      <c r="W61">
        <v>1578</v>
      </c>
      <c r="X61">
        <v>250</v>
      </c>
      <c r="Y61">
        <f t="shared" si="20"/>
        <v>1328</v>
      </c>
      <c r="AB61">
        <v>17</v>
      </c>
      <c r="AC61">
        <v>778</v>
      </c>
      <c r="AD61">
        <v>236</v>
      </c>
      <c r="AE61">
        <f t="shared" si="21"/>
        <v>542</v>
      </c>
      <c r="AH61">
        <v>6</v>
      </c>
      <c r="AI61">
        <v>1634</v>
      </c>
      <c r="AJ61">
        <v>270</v>
      </c>
      <c r="AK61">
        <f t="shared" si="22"/>
        <v>1364</v>
      </c>
      <c r="AN61">
        <v>13</v>
      </c>
      <c r="AO61">
        <v>1203</v>
      </c>
      <c r="AP61">
        <v>232</v>
      </c>
      <c r="AQ61">
        <f t="shared" si="23"/>
        <v>971</v>
      </c>
      <c r="AT61">
        <v>13</v>
      </c>
      <c r="AU61">
        <v>11445</v>
      </c>
      <c r="AV61">
        <v>540</v>
      </c>
      <c r="AW61">
        <f t="shared" si="24"/>
        <v>10905</v>
      </c>
      <c r="AZ61">
        <v>36</v>
      </c>
      <c r="BA61">
        <v>2707</v>
      </c>
      <c r="BB61">
        <v>166</v>
      </c>
      <c r="BC61">
        <f t="shared" si="25"/>
        <v>2541</v>
      </c>
      <c r="BF61">
        <v>12</v>
      </c>
      <c r="BG61">
        <v>2332</v>
      </c>
      <c r="BH61">
        <v>372</v>
      </c>
      <c r="BI61">
        <f t="shared" si="26"/>
        <v>1960</v>
      </c>
      <c r="BL61">
        <v>7</v>
      </c>
      <c r="BM61">
        <v>1348</v>
      </c>
      <c r="BN61">
        <v>188</v>
      </c>
      <c r="BO61">
        <f t="shared" si="27"/>
        <v>1160</v>
      </c>
      <c r="BR61">
        <v>14</v>
      </c>
      <c r="BS61">
        <v>1599</v>
      </c>
      <c r="BT61">
        <v>346</v>
      </c>
      <c r="BU61">
        <f t="shared" si="28"/>
        <v>1253</v>
      </c>
      <c r="BX61">
        <v>3</v>
      </c>
      <c r="BY61">
        <v>1312</v>
      </c>
      <c r="BZ61">
        <v>117</v>
      </c>
      <c r="CA61">
        <f t="shared" si="29"/>
        <v>1195</v>
      </c>
    </row>
    <row r="62" spans="10:79" x14ac:dyDescent="0.25">
      <c r="J62">
        <v>16</v>
      </c>
      <c r="K62">
        <v>742</v>
      </c>
      <c r="L62">
        <v>155</v>
      </c>
      <c r="M62">
        <f t="shared" si="18"/>
        <v>587</v>
      </c>
      <c r="P62">
        <v>14</v>
      </c>
      <c r="Q62">
        <v>842</v>
      </c>
      <c r="R62">
        <v>243</v>
      </c>
      <c r="S62">
        <f t="shared" si="19"/>
        <v>599</v>
      </c>
      <c r="V62">
        <v>11</v>
      </c>
      <c r="W62">
        <v>820</v>
      </c>
      <c r="X62">
        <v>250</v>
      </c>
      <c r="Y62">
        <f t="shared" si="20"/>
        <v>570</v>
      </c>
      <c r="AB62">
        <v>18</v>
      </c>
      <c r="AC62">
        <v>670</v>
      </c>
      <c r="AD62">
        <v>236</v>
      </c>
      <c r="AE62">
        <f t="shared" si="21"/>
        <v>434</v>
      </c>
      <c r="AH62">
        <v>7</v>
      </c>
      <c r="AI62">
        <v>1423</v>
      </c>
      <c r="AJ62">
        <v>270</v>
      </c>
      <c r="AK62">
        <f t="shared" si="22"/>
        <v>1153</v>
      </c>
      <c r="AN62">
        <v>14</v>
      </c>
      <c r="AO62">
        <v>896</v>
      </c>
      <c r="AP62">
        <v>232</v>
      </c>
      <c r="AQ62">
        <f t="shared" si="23"/>
        <v>664</v>
      </c>
      <c r="AT62">
        <v>14</v>
      </c>
      <c r="AU62">
        <v>10219</v>
      </c>
      <c r="AV62">
        <v>540</v>
      </c>
      <c r="AW62">
        <f t="shared" si="24"/>
        <v>9679</v>
      </c>
      <c r="AZ62">
        <v>37</v>
      </c>
      <c r="BA62">
        <v>2898</v>
      </c>
      <c r="BB62">
        <v>166</v>
      </c>
      <c r="BC62">
        <f t="shared" si="25"/>
        <v>2732</v>
      </c>
      <c r="BF62">
        <v>13</v>
      </c>
      <c r="BG62">
        <v>2778</v>
      </c>
      <c r="BH62">
        <v>372</v>
      </c>
      <c r="BI62">
        <f t="shared" si="26"/>
        <v>2406</v>
      </c>
      <c r="BL62">
        <v>8</v>
      </c>
      <c r="BM62">
        <v>665</v>
      </c>
      <c r="BN62">
        <v>188</v>
      </c>
      <c r="BO62">
        <f t="shared" si="27"/>
        <v>477</v>
      </c>
      <c r="BR62">
        <v>15</v>
      </c>
      <c r="BS62">
        <v>1524</v>
      </c>
      <c r="BT62">
        <v>346</v>
      </c>
      <c r="BU62">
        <f t="shared" si="28"/>
        <v>1178</v>
      </c>
      <c r="BX62">
        <v>4</v>
      </c>
      <c r="BY62">
        <v>1044</v>
      </c>
      <c r="BZ62">
        <v>117</v>
      </c>
      <c r="CA62">
        <f t="shared" si="29"/>
        <v>927</v>
      </c>
    </row>
    <row r="63" spans="10:79" x14ac:dyDescent="0.25">
      <c r="J63">
        <v>17</v>
      </c>
      <c r="K63">
        <v>768</v>
      </c>
      <c r="L63">
        <v>155</v>
      </c>
      <c r="M63">
        <f t="shared" si="18"/>
        <v>613</v>
      </c>
      <c r="P63">
        <v>15</v>
      </c>
      <c r="Q63">
        <v>835</v>
      </c>
      <c r="R63">
        <v>243</v>
      </c>
      <c r="S63">
        <f t="shared" si="19"/>
        <v>592</v>
      </c>
      <c r="V63">
        <v>12</v>
      </c>
      <c r="W63">
        <v>964</v>
      </c>
      <c r="X63">
        <v>250</v>
      </c>
      <c r="Y63">
        <f t="shared" si="20"/>
        <v>714</v>
      </c>
      <c r="AB63">
        <v>19</v>
      </c>
      <c r="AC63">
        <v>933</v>
      </c>
      <c r="AD63">
        <v>236</v>
      </c>
      <c r="AE63">
        <f t="shared" si="21"/>
        <v>697</v>
      </c>
      <c r="AH63">
        <v>8</v>
      </c>
      <c r="AI63">
        <v>1847</v>
      </c>
      <c r="AJ63">
        <v>270</v>
      </c>
      <c r="AK63">
        <f t="shared" si="22"/>
        <v>1577</v>
      </c>
      <c r="AN63">
        <v>15</v>
      </c>
      <c r="AO63">
        <v>425</v>
      </c>
      <c r="AP63">
        <v>232</v>
      </c>
      <c r="AQ63">
        <f t="shared" si="23"/>
        <v>193</v>
      </c>
      <c r="AT63">
        <v>15</v>
      </c>
      <c r="AU63">
        <v>8044</v>
      </c>
      <c r="AV63">
        <v>540</v>
      </c>
      <c r="AW63">
        <f t="shared" si="24"/>
        <v>7504</v>
      </c>
      <c r="AZ63">
        <v>38</v>
      </c>
      <c r="BA63">
        <v>6884</v>
      </c>
      <c r="BB63">
        <v>166</v>
      </c>
      <c r="BC63">
        <f t="shared" si="25"/>
        <v>6718</v>
      </c>
      <c r="BF63">
        <v>14</v>
      </c>
      <c r="BG63">
        <v>2575</v>
      </c>
      <c r="BH63">
        <v>372</v>
      </c>
      <c r="BI63">
        <f t="shared" si="26"/>
        <v>2203</v>
      </c>
      <c r="BL63">
        <v>9</v>
      </c>
      <c r="BM63">
        <v>794</v>
      </c>
      <c r="BN63">
        <v>188</v>
      </c>
      <c r="BO63">
        <f t="shared" si="27"/>
        <v>606</v>
      </c>
      <c r="BR63">
        <v>16</v>
      </c>
      <c r="BS63">
        <v>1405</v>
      </c>
      <c r="BT63">
        <v>346</v>
      </c>
      <c r="BU63">
        <f t="shared" si="28"/>
        <v>1059</v>
      </c>
      <c r="BX63">
        <v>5</v>
      </c>
      <c r="BY63">
        <v>1065</v>
      </c>
      <c r="BZ63">
        <v>117</v>
      </c>
      <c r="CA63">
        <f t="shared" si="29"/>
        <v>948</v>
      </c>
    </row>
    <row r="64" spans="10:79" x14ac:dyDescent="0.25">
      <c r="J64">
        <v>18</v>
      </c>
      <c r="K64">
        <v>945</v>
      </c>
      <c r="L64">
        <v>155</v>
      </c>
      <c r="M64">
        <f t="shared" si="18"/>
        <v>790</v>
      </c>
      <c r="P64">
        <v>16</v>
      </c>
      <c r="Q64">
        <v>1183</v>
      </c>
      <c r="R64">
        <v>243</v>
      </c>
      <c r="S64">
        <f t="shared" si="19"/>
        <v>940</v>
      </c>
      <c r="V64">
        <v>13</v>
      </c>
      <c r="W64">
        <v>1223</v>
      </c>
      <c r="X64">
        <v>250</v>
      </c>
      <c r="Y64">
        <f t="shared" si="20"/>
        <v>973</v>
      </c>
      <c r="AB64">
        <v>20</v>
      </c>
      <c r="AC64">
        <v>761</v>
      </c>
      <c r="AD64">
        <v>236</v>
      </c>
      <c r="AE64">
        <f t="shared" si="21"/>
        <v>525</v>
      </c>
      <c r="AH64">
        <v>9</v>
      </c>
      <c r="AI64">
        <v>1876</v>
      </c>
      <c r="AJ64">
        <v>270</v>
      </c>
      <c r="AK64">
        <f t="shared" si="22"/>
        <v>1606</v>
      </c>
      <c r="AN64">
        <v>16</v>
      </c>
      <c r="AO64">
        <v>904</v>
      </c>
      <c r="AP64">
        <v>232</v>
      </c>
      <c r="AQ64">
        <f t="shared" si="23"/>
        <v>672</v>
      </c>
      <c r="AT64">
        <v>16</v>
      </c>
      <c r="AU64">
        <v>6781</v>
      </c>
      <c r="AV64">
        <v>540</v>
      </c>
      <c r="AW64">
        <f t="shared" si="24"/>
        <v>6241</v>
      </c>
      <c r="AY64" t="s">
        <v>234</v>
      </c>
      <c r="AZ64">
        <v>1</v>
      </c>
      <c r="BA64">
        <v>9468</v>
      </c>
      <c r="BB64">
        <v>166</v>
      </c>
      <c r="BC64">
        <f t="shared" si="25"/>
        <v>9302</v>
      </c>
      <c r="BF64">
        <v>15</v>
      </c>
      <c r="BG64">
        <v>1504</v>
      </c>
      <c r="BH64">
        <v>372</v>
      </c>
      <c r="BI64">
        <f t="shared" si="26"/>
        <v>1132</v>
      </c>
      <c r="BL64">
        <v>10</v>
      </c>
      <c r="BM64">
        <v>629</v>
      </c>
      <c r="BN64">
        <v>188</v>
      </c>
      <c r="BO64">
        <f t="shared" si="27"/>
        <v>441</v>
      </c>
      <c r="BR64">
        <v>17</v>
      </c>
      <c r="BS64">
        <v>1504</v>
      </c>
      <c r="BT64">
        <v>346</v>
      </c>
      <c r="BU64">
        <f t="shared" si="28"/>
        <v>1158</v>
      </c>
      <c r="BX64">
        <v>6</v>
      </c>
      <c r="BY64">
        <v>1580</v>
      </c>
      <c r="BZ64">
        <v>117</v>
      </c>
      <c r="CA64">
        <f t="shared" si="29"/>
        <v>1463</v>
      </c>
    </row>
    <row r="65" spans="9:79" x14ac:dyDescent="0.25">
      <c r="J65">
        <v>19</v>
      </c>
      <c r="K65">
        <v>1248</v>
      </c>
      <c r="L65">
        <v>155</v>
      </c>
      <c r="M65">
        <f t="shared" si="18"/>
        <v>1093</v>
      </c>
      <c r="P65">
        <v>17</v>
      </c>
      <c r="Q65">
        <v>511</v>
      </c>
      <c r="R65">
        <v>243</v>
      </c>
      <c r="S65">
        <f t="shared" si="19"/>
        <v>268</v>
      </c>
      <c r="V65">
        <v>14</v>
      </c>
      <c r="W65">
        <v>828</v>
      </c>
      <c r="X65">
        <v>250</v>
      </c>
      <c r="Y65">
        <f t="shared" si="20"/>
        <v>578</v>
      </c>
      <c r="AB65">
        <v>21</v>
      </c>
      <c r="AC65">
        <v>838</v>
      </c>
      <c r="AD65">
        <v>236</v>
      </c>
      <c r="AE65">
        <f t="shared" si="21"/>
        <v>602</v>
      </c>
      <c r="AH65">
        <v>10</v>
      </c>
      <c r="AI65">
        <v>870</v>
      </c>
      <c r="AJ65">
        <v>270</v>
      </c>
      <c r="AK65">
        <f t="shared" si="22"/>
        <v>600</v>
      </c>
      <c r="AN65">
        <v>17</v>
      </c>
      <c r="AO65">
        <v>833</v>
      </c>
      <c r="AP65">
        <v>232</v>
      </c>
      <c r="AQ65">
        <f t="shared" si="23"/>
        <v>601</v>
      </c>
      <c r="AT65">
        <v>17</v>
      </c>
      <c r="AU65">
        <v>14249</v>
      </c>
      <c r="AV65">
        <v>540</v>
      </c>
      <c r="AW65">
        <f t="shared" si="24"/>
        <v>13709</v>
      </c>
      <c r="AZ65">
        <v>2</v>
      </c>
      <c r="BA65">
        <v>5577</v>
      </c>
      <c r="BB65">
        <v>166</v>
      </c>
      <c r="BC65">
        <f t="shared" si="25"/>
        <v>5411</v>
      </c>
      <c r="BF65">
        <v>16</v>
      </c>
      <c r="BG65">
        <v>2329</v>
      </c>
      <c r="BH65">
        <v>372</v>
      </c>
      <c r="BI65">
        <f t="shared" si="26"/>
        <v>1957</v>
      </c>
      <c r="BL65">
        <v>11</v>
      </c>
      <c r="BM65">
        <v>916</v>
      </c>
      <c r="BN65">
        <v>188</v>
      </c>
      <c r="BO65">
        <f t="shared" si="27"/>
        <v>728</v>
      </c>
      <c r="BR65">
        <v>18</v>
      </c>
      <c r="BS65">
        <v>1583</v>
      </c>
      <c r="BT65">
        <v>346</v>
      </c>
      <c r="BU65">
        <f t="shared" si="28"/>
        <v>1237</v>
      </c>
      <c r="BX65">
        <v>7</v>
      </c>
      <c r="BY65">
        <v>1407</v>
      </c>
      <c r="BZ65">
        <v>117</v>
      </c>
      <c r="CA65">
        <f t="shared" si="29"/>
        <v>1290</v>
      </c>
    </row>
    <row r="66" spans="9:79" x14ac:dyDescent="0.25">
      <c r="I66" t="s">
        <v>233</v>
      </c>
      <c r="J66">
        <v>1</v>
      </c>
      <c r="K66">
        <v>998</v>
      </c>
      <c r="L66">
        <v>155</v>
      </c>
      <c r="M66">
        <f t="shared" si="18"/>
        <v>843</v>
      </c>
      <c r="P66">
        <v>18</v>
      </c>
      <c r="Q66">
        <v>1243</v>
      </c>
      <c r="R66">
        <v>243</v>
      </c>
      <c r="S66">
        <f t="shared" si="19"/>
        <v>1000</v>
      </c>
      <c r="V66">
        <v>15</v>
      </c>
      <c r="W66">
        <v>1065</v>
      </c>
      <c r="X66">
        <v>250</v>
      </c>
      <c r="Y66">
        <f t="shared" si="20"/>
        <v>815</v>
      </c>
      <c r="AB66">
        <v>22</v>
      </c>
      <c r="AC66">
        <v>1258</v>
      </c>
      <c r="AD66">
        <v>236</v>
      </c>
      <c r="AE66">
        <f t="shared" si="21"/>
        <v>1022</v>
      </c>
      <c r="AH66">
        <v>11</v>
      </c>
      <c r="AI66">
        <v>694</v>
      </c>
      <c r="AJ66">
        <v>270</v>
      </c>
      <c r="AK66">
        <f t="shared" si="22"/>
        <v>424</v>
      </c>
      <c r="AN66">
        <v>18</v>
      </c>
      <c r="AO66">
        <v>773</v>
      </c>
      <c r="AP66">
        <v>232</v>
      </c>
      <c r="AQ66">
        <f t="shared" si="23"/>
        <v>541</v>
      </c>
      <c r="AT66">
        <v>18</v>
      </c>
      <c r="AU66">
        <v>6486</v>
      </c>
      <c r="AV66">
        <v>540</v>
      </c>
      <c r="AW66">
        <f t="shared" si="24"/>
        <v>5946</v>
      </c>
      <c r="AZ66">
        <v>3</v>
      </c>
      <c r="BA66">
        <v>5574</v>
      </c>
      <c r="BB66">
        <v>166</v>
      </c>
      <c r="BC66">
        <f t="shared" si="25"/>
        <v>5408</v>
      </c>
      <c r="BF66">
        <v>17</v>
      </c>
      <c r="BG66">
        <v>1886</v>
      </c>
      <c r="BH66">
        <v>372</v>
      </c>
      <c r="BI66">
        <f t="shared" si="26"/>
        <v>1514</v>
      </c>
      <c r="BL66">
        <v>12</v>
      </c>
      <c r="BM66">
        <v>435</v>
      </c>
      <c r="BN66">
        <v>188</v>
      </c>
      <c r="BO66">
        <f t="shared" si="27"/>
        <v>247</v>
      </c>
      <c r="BR66">
        <v>19</v>
      </c>
      <c r="BS66">
        <v>1725</v>
      </c>
      <c r="BT66">
        <v>346</v>
      </c>
      <c r="BU66">
        <f t="shared" si="28"/>
        <v>1379</v>
      </c>
      <c r="BX66">
        <v>8</v>
      </c>
      <c r="BY66">
        <v>1287</v>
      </c>
      <c r="BZ66">
        <v>117</v>
      </c>
      <c r="CA66">
        <f t="shared" si="29"/>
        <v>1170</v>
      </c>
    </row>
    <row r="67" spans="9:79" x14ac:dyDescent="0.25">
      <c r="J67">
        <v>2</v>
      </c>
      <c r="K67">
        <v>794</v>
      </c>
      <c r="L67">
        <v>155</v>
      </c>
      <c r="M67">
        <f t="shared" si="18"/>
        <v>639</v>
      </c>
      <c r="P67">
        <v>19</v>
      </c>
      <c r="Q67">
        <v>2154</v>
      </c>
      <c r="R67">
        <v>243</v>
      </c>
      <c r="S67">
        <f t="shared" si="19"/>
        <v>1911</v>
      </c>
      <c r="V67">
        <v>16</v>
      </c>
      <c r="W67">
        <v>2802</v>
      </c>
      <c r="X67">
        <v>250</v>
      </c>
      <c r="Y67">
        <f t="shared" si="20"/>
        <v>2552</v>
      </c>
      <c r="AB67">
        <v>23</v>
      </c>
      <c r="AC67">
        <v>742</v>
      </c>
      <c r="AD67">
        <v>236</v>
      </c>
      <c r="AE67">
        <f t="shared" si="21"/>
        <v>506</v>
      </c>
      <c r="AH67">
        <v>12</v>
      </c>
      <c r="AI67">
        <v>1635</v>
      </c>
      <c r="AJ67">
        <v>270</v>
      </c>
      <c r="AK67">
        <f t="shared" si="22"/>
        <v>1365</v>
      </c>
      <c r="AN67">
        <v>19</v>
      </c>
      <c r="AO67">
        <v>802</v>
      </c>
      <c r="AP67">
        <v>232</v>
      </c>
      <c r="AQ67">
        <f t="shared" si="23"/>
        <v>570</v>
      </c>
      <c r="AT67">
        <v>19</v>
      </c>
      <c r="AU67">
        <v>6205</v>
      </c>
      <c r="AV67">
        <v>540</v>
      </c>
      <c r="AW67">
        <f t="shared" si="24"/>
        <v>5665</v>
      </c>
      <c r="AZ67">
        <v>4</v>
      </c>
      <c r="BA67">
        <v>10409</v>
      </c>
      <c r="BB67">
        <v>166</v>
      </c>
      <c r="BC67">
        <f t="shared" si="25"/>
        <v>10243</v>
      </c>
      <c r="BF67">
        <v>18</v>
      </c>
      <c r="BG67">
        <v>832</v>
      </c>
      <c r="BH67">
        <v>372</v>
      </c>
      <c r="BI67">
        <f t="shared" si="26"/>
        <v>460</v>
      </c>
      <c r="BL67">
        <v>13</v>
      </c>
      <c r="BM67">
        <v>1122</v>
      </c>
      <c r="BN67">
        <v>188</v>
      </c>
      <c r="BO67">
        <f t="shared" si="27"/>
        <v>934</v>
      </c>
      <c r="BR67">
        <v>20</v>
      </c>
      <c r="BS67">
        <v>2089</v>
      </c>
      <c r="BT67">
        <v>346</v>
      </c>
      <c r="BU67">
        <f t="shared" si="28"/>
        <v>1743</v>
      </c>
      <c r="BX67">
        <v>9</v>
      </c>
      <c r="BY67">
        <v>1643</v>
      </c>
      <c r="BZ67">
        <v>117</v>
      </c>
      <c r="CA67">
        <f t="shared" si="29"/>
        <v>1526</v>
      </c>
    </row>
    <row r="68" spans="9:79" x14ac:dyDescent="0.25">
      <c r="J68">
        <v>3</v>
      </c>
      <c r="K68">
        <v>1769</v>
      </c>
      <c r="L68">
        <v>155</v>
      </c>
      <c r="M68">
        <f t="shared" si="18"/>
        <v>1614</v>
      </c>
      <c r="P68">
        <v>20</v>
      </c>
      <c r="Q68">
        <v>882</v>
      </c>
      <c r="R68">
        <v>243</v>
      </c>
      <c r="S68">
        <f t="shared" si="19"/>
        <v>639</v>
      </c>
      <c r="V68">
        <v>17</v>
      </c>
      <c r="W68">
        <v>1842</v>
      </c>
      <c r="X68">
        <v>250</v>
      </c>
      <c r="Y68">
        <f t="shared" si="20"/>
        <v>1592</v>
      </c>
      <c r="AB68">
        <v>24</v>
      </c>
      <c r="AC68">
        <v>794</v>
      </c>
      <c r="AD68">
        <v>236</v>
      </c>
      <c r="AE68">
        <f t="shared" si="21"/>
        <v>558</v>
      </c>
      <c r="AH68">
        <v>13</v>
      </c>
      <c r="AI68">
        <v>2069</v>
      </c>
      <c r="AJ68">
        <v>270</v>
      </c>
      <c r="AK68">
        <f t="shared" si="22"/>
        <v>1799</v>
      </c>
      <c r="AN68">
        <v>20</v>
      </c>
      <c r="AO68">
        <v>785</v>
      </c>
      <c r="AP68">
        <v>232</v>
      </c>
      <c r="AQ68">
        <f t="shared" si="23"/>
        <v>553</v>
      </c>
      <c r="AT68">
        <v>20</v>
      </c>
      <c r="AU68">
        <v>8722</v>
      </c>
      <c r="AV68">
        <v>540</v>
      </c>
      <c r="AW68">
        <f t="shared" si="24"/>
        <v>8182</v>
      </c>
      <c r="AZ68">
        <v>5</v>
      </c>
      <c r="BA68">
        <v>11429</v>
      </c>
      <c r="BB68">
        <v>166</v>
      </c>
      <c r="BC68">
        <f t="shared" si="25"/>
        <v>11263</v>
      </c>
      <c r="BF68">
        <v>19</v>
      </c>
      <c r="BG68">
        <v>2928</v>
      </c>
      <c r="BH68">
        <v>372</v>
      </c>
      <c r="BI68">
        <f t="shared" si="26"/>
        <v>2556</v>
      </c>
      <c r="BL68">
        <v>14</v>
      </c>
      <c r="BM68">
        <v>1889</v>
      </c>
      <c r="BN68">
        <v>188</v>
      </c>
      <c r="BO68">
        <f t="shared" si="27"/>
        <v>1701</v>
      </c>
      <c r="BR68">
        <v>21</v>
      </c>
      <c r="BS68">
        <v>2179</v>
      </c>
      <c r="BT68">
        <v>346</v>
      </c>
      <c r="BU68">
        <f t="shared" si="28"/>
        <v>1833</v>
      </c>
      <c r="BX68">
        <v>10</v>
      </c>
      <c r="BY68">
        <v>2345</v>
      </c>
      <c r="BZ68">
        <v>117</v>
      </c>
      <c r="CA68">
        <f t="shared" si="29"/>
        <v>2228</v>
      </c>
    </row>
    <row r="69" spans="9:79" x14ac:dyDescent="0.25">
      <c r="J69">
        <v>4</v>
      </c>
      <c r="K69">
        <v>595</v>
      </c>
      <c r="L69">
        <v>155</v>
      </c>
      <c r="M69">
        <f t="shared" si="18"/>
        <v>440</v>
      </c>
      <c r="O69" t="s">
        <v>233</v>
      </c>
      <c r="P69">
        <v>1</v>
      </c>
      <c r="Q69">
        <v>1205</v>
      </c>
      <c r="R69">
        <v>243</v>
      </c>
      <c r="S69">
        <f t="shared" si="19"/>
        <v>962</v>
      </c>
      <c r="V69">
        <v>18</v>
      </c>
      <c r="W69">
        <v>1258</v>
      </c>
      <c r="X69">
        <v>250</v>
      </c>
      <c r="Y69">
        <f t="shared" si="20"/>
        <v>1008</v>
      </c>
      <c r="AB69">
        <v>25</v>
      </c>
      <c r="AC69">
        <v>1049</v>
      </c>
      <c r="AD69">
        <v>236</v>
      </c>
      <c r="AE69">
        <f t="shared" si="21"/>
        <v>813</v>
      </c>
      <c r="AH69">
        <v>14</v>
      </c>
      <c r="AI69">
        <v>977</v>
      </c>
      <c r="AJ69">
        <v>270</v>
      </c>
      <c r="AK69">
        <f t="shared" si="22"/>
        <v>707</v>
      </c>
      <c r="AM69" t="s">
        <v>233</v>
      </c>
      <c r="AN69">
        <v>1</v>
      </c>
      <c r="AO69">
        <v>478</v>
      </c>
      <c r="AP69">
        <v>232</v>
      </c>
      <c r="AQ69">
        <f t="shared" si="23"/>
        <v>246</v>
      </c>
      <c r="AT69">
        <v>21</v>
      </c>
      <c r="AU69">
        <v>6520</v>
      </c>
      <c r="AV69">
        <v>540</v>
      </c>
      <c r="AW69">
        <f t="shared" si="24"/>
        <v>5980</v>
      </c>
      <c r="AZ69">
        <v>6</v>
      </c>
      <c r="BA69">
        <v>11164</v>
      </c>
      <c r="BB69">
        <v>166</v>
      </c>
      <c r="BC69">
        <f t="shared" si="25"/>
        <v>10998</v>
      </c>
      <c r="BF69">
        <v>20</v>
      </c>
      <c r="BG69">
        <v>2868</v>
      </c>
      <c r="BH69">
        <v>372</v>
      </c>
      <c r="BI69">
        <f t="shared" si="26"/>
        <v>2496</v>
      </c>
      <c r="BL69">
        <v>15</v>
      </c>
      <c r="BM69">
        <v>3734</v>
      </c>
      <c r="BN69">
        <v>188</v>
      </c>
      <c r="BO69">
        <f t="shared" si="27"/>
        <v>3546</v>
      </c>
      <c r="BR69">
        <v>22</v>
      </c>
      <c r="BS69">
        <v>2761</v>
      </c>
      <c r="BT69">
        <v>346</v>
      </c>
      <c r="BU69">
        <f t="shared" si="28"/>
        <v>2415</v>
      </c>
      <c r="BX69">
        <v>11</v>
      </c>
      <c r="BY69">
        <v>2944</v>
      </c>
      <c r="BZ69">
        <v>117</v>
      </c>
      <c r="CA69">
        <f t="shared" si="29"/>
        <v>2827</v>
      </c>
    </row>
    <row r="70" spans="9:79" x14ac:dyDescent="0.25">
      <c r="J70">
        <v>5</v>
      </c>
      <c r="K70">
        <v>1001</v>
      </c>
      <c r="L70">
        <v>155</v>
      </c>
      <c r="M70">
        <f t="shared" si="18"/>
        <v>846</v>
      </c>
      <c r="P70">
        <v>2</v>
      </c>
      <c r="Q70">
        <v>1491</v>
      </c>
      <c r="R70">
        <v>243</v>
      </c>
      <c r="S70">
        <f t="shared" si="19"/>
        <v>1248</v>
      </c>
      <c r="V70">
        <v>19</v>
      </c>
      <c r="W70">
        <v>1280</v>
      </c>
      <c r="X70">
        <v>250</v>
      </c>
      <c r="Y70">
        <f t="shared" si="20"/>
        <v>1030</v>
      </c>
      <c r="AB70">
        <v>26</v>
      </c>
      <c r="AC70">
        <v>1710</v>
      </c>
      <c r="AD70">
        <v>236</v>
      </c>
      <c r="AE70">
        <f t="shared" si="21"/>
        <v>1474</v>
      </c>
      <c r="AH70">
        <v>15</v>
      </c>
      <c r="AI70">
        <v>1172</v>
      </c>
      <c r="AJ70">
        <v>270</v>
      </c>
      <c r="AK70">
        <f t="shared" si="22"/>
        <v>902</v>
      </c>
      <c r="AN70">
        <v>2</v>
      </c>
      <c r="AO70">
        <v>725</v>
      </c>
      <c r="AP70">
        <v>232</v>
      </c>
      <c r="AQ70">
        <f t="shared" si="23"/>
        <v>493</v>
      </c>
      <c r="AT70">
        <v>22</v>
      </c>
      <c r="AU70">
        <v>5873</v>
      </c>
      <c r="AV70">
        <v>540</v>
      </c>
      <c r="AW70">
        <f t="shared" si="24"/>
        <v>5333</v>
      </c>
      <c r="AZ70">
        <v>7</v>
      </c>
      <c r="BA70">
        <v>6195</v>
      </c>
      <c r="BB70">
        <v>166</v>
      </c>
      <c r="BC70">
        <f t="shared" si="25"/>
        <v>6029</v>
      </c>
      <c r="BF70">
        <v>21</v>
      </c>
      <c r="BG70">
        <v>2284</v>
      </c>
      <c r="BH70">
        <v>372</v>
      </c>
      <c r="BI70">
        <f t="shared" si="26"/>
        <v>1912</v>
      </c>
      <c r="BL70">
        <v>16</v>
      </c>
      <c r="BM70">
        <v>1920</v>
      </c>
      <c r="BN70">
        <v>188</v>
      </c>
      <c r="BO70">
        <f t="shared" si="27"/>
        <v>1732</v>
      </c>
      <c r="BR70">
        <v>23</v>
      </c>
      <c r="BS70">
        <v>2000</v>
      </c>
      <c r="BT70">
        <v>346</v>
      </c>
      <c r="BU70">
        <f t="shared" si="28"/>
        <v>1654</v>
      </c>
      <c r="BX70">
        <v>12</v>
      </c>
      <c r="BY70">
        <v>2431</v>
      </c>
      <c r="BZ70">
        <v>117</v>
      </c>
      <c r="CA70">
        <f t="shared" si="29"/>
        <v>2314</v>
      </c>
    </row>
    <row r="71" spans="9:79" x14ac:dyDescent="0.25">
      <c r="J71">
        <v>6</v>
      </c>
      <c r="K71">
        <v>892</v>
      </c>
      <c r="L71">
        <v>155</v>
      </c>
      <c r="M71">
        <f t="shared" si="18"/>
        <v>737</v>
      </c>
      <c r="P71">
        <v>3</v>
      </c>
      <c r="Q71">
        <v>1490</v>
      </c>
      <c r="R71">
        <v>243</v>
      </c>
      <c r="S71">
        <f t="shared" si="19"/>
        <v>1247</v>
      </c>
      <c r="V71">
        <v>20</v>
      </c>
      <c r="W71">
        <v>1140</v>
      </c>
      <c r="X71">
        <v>250</v>
      </c>
      <c r="Y71">
        <f t="shared" si="20"/>
        <v>890</v>
      </c>
      <c r="AA71" t="s">
        <v>233</v>
      </c>
      <c r="AB71">
        <v>1</v>
      </c>
      <c r="AC71">
        <v>1015</v>
      </c>
      <c r="AD71">
        <v>236</v>
      </c>
      <c r="AE71">
        <f t="shared" si="21"/>
        <v>779</v>
      </c>
      <c r="AH71">
        <v>16</v>
      </c>
      <c r="AI71">
        <v>1510</v>
      </c>
      <c r="AJ71">
        <v>270</v>
      </c>
      <c r="AK71">
        <f t="shared" si="22"/>
        <v>1240</v>
      </c>
      <c r="AN71">
        <v>3</v>
      </c>
      <c r="AO71">
        <v>704</v>
      </c>
      <c r="AP71">
        <v>232</v>
      </c>
      <c r="AQ71">
        <f t="shared" si="23"/>
        <v>472</v>
      </c>
      <c r="AT71">
        <v>23</v>
      </c>
      <c r="AU71">
        <v>7404</v>
      </c>
      <c r="AV71">
        <v>540</v>
      </c>
      <c r="AW71">
        <f t="shared" si="24"/>
        <v>6864</v>
      </c>
      <c r="AZ71">
        <v>8</v>
      </c>
      <c r="BA71">
        <v>4496</v>
      </c>
      <c r="BB71">
        <v>166</v>
      </c>
      <c r="BC71">
        <f t="shared" si="25"/>
        <v>4330</v>
      </c>
      <c r="BF71">
        <v>22</v>
      </c>
      <c r="BG71">
        <v>1148</v>
      </c>
      <c r="BH71">
        <v>372</v>
      </c>
      <c r="BI71">
        <f t="shared" si="26"/>
        <v>776</v>
      </c>
      <c r="BL71">
        <v>17</v>
      </c>
      <c r="BM71">
        <v>2865</v>
      </c>
      <c r="BN71">
        <v>188</v>
      </c>
      <c r="BO71">
        <f t="shared" si="27"/>
        <v>2677</v>
      </c>
      <c r="BR71">
        <v>24</v>
      </c>
      <c r="BS71">
        <v>1987</v>
      </c>
      <c r="BT71">
        <v>346</v>
      </c>
      <c r="BU71">
        <f t="shared" si="28"/>
        <v>1641</v>
      </c>
      <c r="BX71">
        <v>13</v>
      </c>
      <c r="BY71">
        <v>3161</v>
      </c>
      <c r="BZ71">
        <v>117</v>
      </c>
      <c r="CA71">
        <f t="shared" si="29"/>
        <v>3044</v>
      </c>
    </row>
    <row r="72" spans="9:79" x14ac:dyDescent="0.25">
      <c r="J72">
        <v>7</v>
      </c>
      <c r="K72">
        <v>976</v>
      </c>
      <c r="L72">
        <v>155</v>
      </c>
      <c r="M72">
        <f t="shared" si="18"/>
        <v>821</v>
      </c>
      <c r="P72">
        <v>4</v>
      </c>
      <c r="Q72">
        <v>1383</v>
      </c>
      <c r="R72">
        <v>243</v>
      </c>
      <c r="S72">
        <f t="shared" si="19"/>
        <v>1140</v>
      </c>
      <c r="V72">
        <v>21</v>
      </c>
      <c r="W72">
        <v>3038</v>
      </c>
      <c r="X72">
        <v>250</v>
      </c>
      <c r="Y72">
        <f t="shared" si="20"/>
        <v>2788</v>
      </c>
      <c r="AB72">
        <v>2</v>
      </c>
      <c r="AC72">
        <v>988</v>
      </c>
      <c r="AD72">
        <v>236</v>
      </c>
      <c r="AE72">
        <f t="shared" si="21"/>
        <v>752</v>
      </c>
      <c r="AH72">
        <v>17</v>
      </c>
      <c r="AI72">
        <v>1498</v>
      </c>
      <c r="AJ72">
        <v>270</v>
      </c>
      <c r="AK72">
        <f t="shared" si="22"/>
        <v>1228</v>
      </c>
      <c r="AN72">
        <v>4</v>
      </c>
      <c r="AO72">
        <v>707</v>
      </c>
      <c r="AP72">
        <v>232</v>
      </c>
      <c r="AQ72">
        <f t="shared" si="23"/>
        <v>475</v>
      </c>
      <c r="AT72">
        <v>24</v>
      </c>
      <c r="AU72">
        <v>5771</v>
      </c>
      <c r="AV72">
        <v>540</v>
      </c>
      <c r="AW72">
        <f t="shared" si="24"/>
        <v>5231</v>
      </c>
      <c r="AZ72">
        <v>9</v>
      </c>
      <c r="BA72">
        <v>10407</v>
      </c>
      <c r="BB72">
        <v>166</v>
      </c>
      <c r="BC72">
        <f t="shared" si="25"/>
        <v>10241</v>
      </c>
      <c r="BF72">
        <v>23</v>
      </c>
      <c r="BG72">
        <v>2007</v>
      </c>
      <c r="BH72">
        <v>372</v>
      </c>
      <c r="BI72">
        <f t="shared" si="26"/>
        <v>1635</v>
      </c>
      <c r="BL72">
        <v>18</v>
      </c>
      <c r="BM72">
        <v>2415</v>
      </c>
      <c r="BN72">
        <v>188</v>
      </c>
      <c r="BO72">
        <f t="shared" si="27"/>
        <v>2227</v>
      </c>
      <c r="BR72">
        <v>25</v>
      </c>
      <c r="BS72">
        <v>1315</v>
      </c>
      <c r="BT72">
        <v>346</v>
      </c>
      <c r="BU72">
        <f t="shared" si="28"/>
        <v>969</v>
      </c>
      <c r="BX72">
        <v>14</v>
      </c>
      <c r="BY72">
        <v>1597</v>
      </c>
      <c r="BZ72">
        <v>117</v>
      </c>
      <c r="CA72">
        <f t="shared" si="29"/>
        <v>1480</v>
      </c>
    </row>
    <row r="73" spans="9:79" x14ac:dyDescent="0.25">
      <c r="J73">
        <v>8</v>
      </c>
      <c r="K73">
        <v>1001</v>
      </c>
      <c r="L73">
        <v>155</v>
      </c>
      <c r="M73">
        <f t="shared" si="18"/>
        <v>846</v>
      </c>
      <c r="P73">
        <v>5</v>
      </c>
      <c r="Q73">
        <v>1030</v>
      </c>
      <c r="R73">
        <v>243</v>
      </c>
      <c r="S73">
        <f t="shared" si="19"/>
        <v>787</v>
      </c>
      <c r="V73">
        <v>22</v>
      </c>
      <c r="W73">
        <v>1146</v>
      </c>
      <c r="X73">
        <v>250</v>
      </c>
      <c r="Y73">
        <f t="shared" si="20"/>
        <v>896</v>
      </c>
      <c r="AB73">
        <v>3</v>
      </c>
      <c r="AC73">
        <v>1042</v>
      </c>
      <c r="AD73">
        <v>236</v>
      </c>
      <c r="AE73">
        <f t="shared" si="21"/>
        <v>806</v>
      </c>
      <c r="AH73">
        <v>18</v>
      </c>
      <c r="AI73">
        <v>1644</v>
      </c>
      <c r="AJ73">
        <v>270</v>
      </c>
      <c r="AK73">
        <f t="shared" si="22"/>
        <v>1374</v>
      </c>
      <c r="AN73">
        <v>5</v>
      </c>
      <c r="AO73">
        <v>1074</v>
      </c>
      <c r="AP73">
        <v>232</v>
      </c>
      <c r="AQ73">
        <f t="shared" si="23"/>
        <v>842</v>
      </c>
      <c r="AT73">
        <v>25</v>
      </c>
      <c r="AU73">
        <v>7267</v>
      </c>
      <c r="AV73">
        <v>540</v>
      </c>
      <c r="AW73">
        <f t="shared" si="24"/>
        <v>6727</v>
      </c>
      <c r="AZ73">
        <v>10</v>
      </c>
      <c r="BA73">
        <v>7532</v>
      </c>
      <c r="BB73">
        <v>166</v>
      </c>
      <c r="BC73">
        <f t="shared" si="25"/>
        <v>7366</v>
      </c>
      <c r="BF73">
        <v>24</v>
      </c>
      <c r="BG73">
        <v>968</v>
      </c>
      <c r="BH73">
        <v>372</v>
      </c>
      <c r="BI73">
        <f t="shared" si="26"/>
        <v>596</v>
      </c>
      <c r="BL73">
        <v>19</v>
      </c>
      <c r="BM73">
        <v>2174</v>
      </c>
      <c r="BN73">
        <v>188</v>
      </c>
      <c r="BO73">
        <f t="shared" si="27"/>
        <v>1986</v>
      </c>
      <c r="BR73">
        <v>26</v>
      </c>
      <c r="BS73">
        <v>1276</v>
      </c>
      <c r="BT73">
        <v>346</v>
      </c>
      <c r="BU73">
        <f t="shared" si="28"/>
        <v>930</v>
      </c>
      <c r="BX73">
        <v>15</v>
      </c>
      <c r="BY73">
        <v>1207</v>
      </c>
      <c r="BZ73">
        <v>117</v>
      </c>
      <c r="CA73">
        <f t="shared" si="29"/>
        <v>1090</v>
      </c>
    </row>
    <row r="74" spans="9:79" x14ac:dyDescent="0.25">
      <c r="J74">
        <v>9</v>
      </c>
      <c r="K74">
        <v>748</v>
      </c>
      <c r="L74">
        <v>155</v>
      </c>
      <c r="M74">
        <f t="shared" si="18"/>
        <v>593</v>
      </c>
      <c r="P74">
        <v>6</v>
      </c>
      <c r="Q74">
        <v>1160</v>
      </c>
      <c r="R74">
        <v>243</v>
      </c>
      <c r="S74">
        <f t="shared" si="19"/>
        <v>917</v>
      </c>
      <c r="U74" t="s">
        <v>233</v>
      </c>
      <c r="V74">
        <v>1</v>
      </c>
      <c r="W74">
        <v>2246</v>
      </c>
      <c r="X74">
        <v>250</v>
      </c>
      <c r="Y74">
        <f t="shared" si="20"/>
        <v>1996</v>
      </c>
      <c r="AB74">
        <v>4</v>
      </c>
      <c r="AC74">
        <v>1686</v>
      </c>
      <c r="AD74">
        <v>236</v>
      </c>
      <c r="AE74">
        <f t="shared" si="21"/>
        <v>1450</v>
      </c>
      <c r="AH74">
        <v>19</v>
      </c>
      <c r="AI74">
        <v>2720</v>
      </c>
      <c r="AJ74">
        <v>270</v>
      </c>
      <c r="AK74">
        <f t="shared" si="22"/>
        <v>2450</v>
      </c>
      <c r="AN74">
        <v>6</v>
      </c>
      <c r="AO74">
        <v>993</v>
      </c>
      <c r="AP74">
        <v>232</v>
      </c>
      <c r="AQ74">
        <f t="shared" si="23"/>
        <v>761</v>
      </c>
      <c r="AT74">
        <v>26</v>
      </c>
      <c r="AU74">
        <v>6753</v>
      </c>
      <c r="AV74">
        <v>540</v>
      </c>
      <c r="AW74">
        <f t="shared" si="24"/>
        <v>6213</v>
      </c>
      <c r="AZ74">
        <v>11</v>
      </c>
      <c r="BA74">
        <v>5634</v>
      </c>
      <c r="BB74">
        <v>166</v>
      </c>
      <c r="BC74">
        <f t="shared" si="25"/>
        <v>5468</v>
      </c>
      <c r="BF74">
        <v>25</v>
      </c>
      <c r="BG74">
        <v>1262</v>
      </c>
      <c r="BH74">
        <v>372</v>
      </c>
      <c r="BI74">
        <f t="shared" si="26"/>
        <v>890</v>
      </c>
      <c r="BL74">
        <v>20</v>
      </c>
      <c r="BM74">
        <v>1655</v>
      </c>
      <c r="BN74">
        <v>188</v>
      </c>
      <c r="BO74">
        <f t="shared" si="27"/>
        <v>1467</v>
      </c>
      <c r="BR74">
        <v>27</v>
      </c>
      <c r="BS74">
        <v>3556</v>
      </c>
      <c r="BT74">
        <v>346</v>
      </c>
      <c r="BU74">
        <f t="shared" si="28"/>
        <v>3210</v>
      </c>
      <c r="BX74">
        <v>16</v>
      </c>
      <c r="BY74">
        <v>1380</v>
      </c>
      <c r="BZ74">
        <v>117</v>
      </c>
      <c r="CA74">
        <f t="shared" si="29"/>
        <v>1263</v>
      </c>
    </row>
    <row r="75" spans="9:79" x14ac:dyDescent="0.25">
      <c r="J75">
        <v>10</v>
      </c>
      <c r="K75">
        <v>1155</v>
      </c>
      <c r="L75">
        <v>155</v>
      </c>
      <c r="M75">
        <f t="shared" si="18"/>
        <v>1000</v>
      </c>
      <c r="P75">
        <v>7</v>
      </c>
      <c r="Q75">
        <v>1167</v>
      </c>
      <c r="R75">
        <v>243</v>
      </c>
      <c r="S75">
        <f t="shared" si="19"/>
        <v>924</v>
      </c>
      <c r="V75">
        <v>2</v>
      </c>
      <c r="W75">
        <v>1315</v>
      </c>
      <c r="X75">
        <v>250</v>
      </c>
      <c r="Y75">
        <f t="shared" si="20"/>
        <v>1065</v>
      </c>
      <c r="AB75">
        <v>5</v>
      </c>
      <c r="AC75">
        <v>1150</v>
      </c>
      <c r="AD75">
        <v>236</v>
      </c>
      <c r="AE75">
        <f t="shared" si="21"/>
        <v>914</v>
      </c>
      <c r="AH75">
        <v>20</v>
      </c>
      <c r="AI75">
        <v>681</v>
      </c>
      <c r="AJ75">
        <v>270</v>
      </c>
      <c r="AK75">
        <f t="shared" si="22"/>
        <v>411</v>
      </c>
      <c r="AN75">
        <v>7</v>
      </c>
      <c r="AO75">
        <v>422</v>
      </c>
      <c r="AP75">
        <v>232</v>
      </c>
      <c r="AQ75">
        <f t="shared" si="23"/>
        <v>190</v>
      </c>
      <c r="AT75">
        <v>27</v>
      </c>
      <c r="AU75">
        <v>5899</v>
      </c>
      <c r="AV75">
        <v>540</v>
      </c>
      <c r="AW75">
        <f t="shared" si="24"/>
        <v>5359</v>
      </c>
      <c r="AZ75">
        <v>12</v>
      </c>
      <c r="BA75">
        <v>12820</v>
      </c>
      <c r="BB75">
        <v>166</v>
      </c>
      <c r="BC75">
        <f t="shared" si="25"/>
        <v>12654</v>
      </c>
      <c r="BF75">
        <v>26</v>
      </c>
      <c r="BG75">
        <v>1409</v>
      </c>
      <c r="BH75">
        <v>372</v>
      </c>
      <c r="BI75">
        <f t="shared" si="26"/>
        <v>1037</v>
      </c>
      <c r="BL75">
        <v>21</v>
      </c>
      <c r="BM75">
        <v>1358</v>
      </c>
      <c r="BN75">
        <v>188</v>
      </c>
      <c r="BO75">
        <f t="shared" si="27"/>
        <v>1170</v>
      </c>
      <c r="BR75">
        <v>28</v>
      </c>
      <c r="BS75">
        <v>2518</v>
      </c>
      <c r="BT75">
        <v>346</v>
      </c>
      <c r="BU75">
        <f t="shared" si="28"/>
        <v>2172</v>
      </c>
      <c r="BX75">
        <v>17</v>
      </c>
      <c r="BY75">
        <v>1071</v>
      </c>
      <c r="BZ75">
        <v>117</v>
      </c>
      <c r="CA75">
        <f t="shared" si="29"/>
        <v>954</v>
      </c>
    </row>
    <row r="76" spans="9:79" x14ac:dyDescent="0.25">
      <c r="J76">
        <v>11</v>
      </c>
      <c r="K76">
        <v>1471</v>
      </c>
      <c r="L76">
        <v>155</v>
      </c>
      <c r="M76">
        <f t="shared" si="18"/>
        <v>1316</v>
      </c>
      <c r="P76">
        <v>8</v>
      </c>
      <c r="Q76">
        <v>683</v>
      </c>
      <c r="R76">
        <v>243</v>
      </c>
      <c r="S76">
        <f t="shared" si="19"/>
        <v>440</v>
      </c>
      <c r="V76">
        <v>3</v>
      </c>
      <c r="W76">
        <v>1683</v>
      </c>
      <c r="X76">
        <v>250</v>
      </c>
      <c r="Y76">
        <f t="shared" si="20"/>
        <v>1433</v>
      </c>
      <c r="AB76">
        <v>6</v>
      </c>
      <c r="AC76">
        <v>888</v>
      </c>
      <c r="AD76">
        <v>236</v>
      </c>
      <c r="AE76">
        <f t="shared" si="21"/>
        <v>652</v>
      </c>
      <c r="AH76">
        <v>21</v>
      </c>
      <c r="AI76">
        <v>1287</v>
      </c>
      <c r="AJ76">
        <v>270</v>
      </c>
      <c r="AK76">
        <f t="shared" si="22"/>
        <v>1017</v>
      </c>
      <c r="AN76">
        <v>8</v>
      </c>
      <c r="AO76">
        <v>771</v>
      </c>
      <c r="AP76">
        <v>232</v>
      </c>
      <c r="AQ76">
        <f t="shared" si="23"/>
        <v>539</v>
      </c>
      <c r="AT76">
        <v>28</v>
      </c>
      <c r="AU76">
        <v>4503</v>
      </c>
      <c r="AV76">
        <v>540</v>
      </c>
      <c r="AW76">
        <f t="shared" si="24"/>
        <v>3963</v>
      </c>
      <c r="AZ76">
        <v>13</v>
      </c>
      <c r="BA76">
        <v>7168</v>
      </c>
      <c r="BB76">
        <v>166</v>
      </c>
      <c r="BC76">
        <f t="shared" si="25"/>
        <v>7002</v>
      </c>
      <c r="BF76">
        <v>27</v>
      </c>
      <c r="BG76">
        <v>1505</v>
      </c>
      <c r="BH76">
        <v>372</v>
      </c>
      <c r="BI76">
        <f t="shared" si="26"/>
        <v>1133</v>
      </c>
      <c r="BL76">
        <v>22</v>
      </c>
      <c r="BM76">
        <v>732</v>
      </c>
      <c r="BN76">
        <v>188</v>
      </c>
      <c r="BO76">
        <f t="shared" si="27"/>
        <v>544</v>
      </c>
      <c r="BR76">
        <v>29</v>
      </c>
      <c r="BS76">
        <v>3107</v>
      </c>
      <c r="BT76">
        <v>346</v>
      </c>
      <c r="BU76">
        <f t="shared" si="28"/>
        <v>2761</v>
      </c>
      <c r="BX76">
        <v>18</v>
      </c>
      <c r="BY76">
        <v>1363</v>
      </c>
      <c r="BZ76">
        <v>117</v>
      </c>
      <c r="CA76">
        <f t="shared" si="29"/>
        <v>1246</v>
      </c>
    </row>
    <row r="77" spans="9:79" x14ac:dyDescent="0.25">
      <c r="J77">
        <v>12</v>
      </c>
      <c r="K77">
        <v>1523</v>
      </c>
      <c r="L77">
        <v>155</v>
      </c>
      <c r="M77">
        <f t="shared" si="18"/>
        <v>1368</v>
      </c>
      <c r="P77">
        <v>9</v>
      </c>
      <c r="Q77">
        <v>902</v>
      </c>
      <c r="R77">
        <v>243</v>
      </c>
      <c r="S77">
        <f t="shared" si="19"/>
        <v>659</v>
      </c>
      <c r="V77">
        <v>4</v>
      </c>
      <c r="W77">
        <v>1250</v>
      </c>
      <c r="X77">
        <v>250</v>
      </c>
      <c r="Y77">
        <f t="shared" si="20"/>
        <v>1000</v>
      </c>
      <c r="AB77">
        <v>7</v>
      </c>
      <c r="AC77">
        <v>1036</v>
      </c>
      <c r="AD77">
        <v>236</v>
      </c>
      <c r="AE77">
        <f t="shared" si="21"/>
        <v>800</v>
      </c>
      <c r="AH77">
        <v>22</v>
      </c>
      <c r="AI77">
        <v>1092</v>
      </c>
      <c r="AJ77">
        <v>270</v>
      </c>
      <c r="AK77">
        <f t="shared" si="22"/>
        <v>822</v>
      </c>
      <c r="AN77">
        <v>9</v>
      </c>
      <c r="AO77">
        <v>625</v>
      </c>
      <c r="AP77">
        <v>232</v>
      </c>
      <c r="AQ77">
        <f t="shared" si="23"/>
        <v>393</v>
      </c>
      <c r="AT77">
        <v>29</v>
      </c>
      <c r="AU77">
        <v>2910</v>
      </c>
      <c r="AV77">
        <v>540</v>
      </c>
      <c r="AW77">
        <f t="shared" si="24"/>
        <v>2370</v>
      </c>
      <c r="AZ77">
        <v>14</v>
      </c>
      <c r="BA77">
        <v>10914</v>
      </c>
      <c r="BB77">
        <v>166</v>
      </c>
      <c r="BC77">
        <f t="shared" si="25"/>
        <v>10748</v>
      </c>
      <c r="BF77">
        <v>28</v>
      </c>
      <c r="BG77">
        <v>1808</v>
      </c>
      <c r="BH77">
        <v>372</v>
      </c>
      <c r="BI77">
        <f t="shared" si="26"/>
        <v>1436</v>
      </c>
      <c r="BL77">
        <v>23</v>
      </c>
      <c r="BM77">
        <v>898</v>
      </c>
      <c r="BN77">
        <v>188</v>
      </c>
      <c r="BO77">
        <f t="shared" si="27"/>
        <v>710</v>
      </c>
      <c r="BR77">
        <v>30</v>
      </c>
      <c r="BS77">
        <v>1578</v>
      </c>
      <c r="BT77">
        <v>346</v>
      </c>
      <c r="BU77">
        <f t="shared" si="28"/>
        <v>1232</v>
      </c>
      <c r="BX77">
        <v>19</v>
      </c>
      <c r="BY77">
        <v>1617</v>
      </c>
      <c r="BZ77">
        <v>117</v>
      </c>
      <c r="CA77">
        <f t="shared" si="29"/>
        <v>1500</v>
      </c>
    </row>
    <row r="78" spans="9:79" x14ac:dyDescent="0.25">
      <c r="J78">
        <v>13</v>
      </c>
      <c r="K78">
        <v>1145</v>
      </c>
      <c r="L78">
        <v>155</v>
      </c>
      <c r="M78">
        <f t="shared" si="18"/>
        <v>990</v>
      </c>
      <c r="P78">
        <v>10</v>
      </c>
      <c r="Q78">
        <v>699</v>
      </c>
      <c r="R78">
        <v>243</v>
      </c>
      <c r="S78">
        <f t="shared" si="19"/>
        <v>456</v>
      </c>
      <c r="V78">
        <v>5</v>
      </c>
      <c r="W78">
        <v>927</v>
      </c>
      <c r="X78">
        <v>250</v>
      </c>
      <c r="Y78">
        <f t="shared" si="20"/>
        <v>677</v>
      </c>
      <c r="AB78">
        <v>8</v>
      </c>
      <c r="AC78">
        <v>1523</v>
      </c>
      <c r="AD78">
        <v>236</v>
      </c>
      <c r="AE78">
        <f t="shared" si="21"/>
        <v>1287</v>
      </c>
      <c r="AH78">
        <v>23</v>
      </c>
      <c r="AI78">
        <v>2788</v>
      </c>
      <c r="AJ78">
        <v>270</v>
      </c>
      <c r="AK78">
        <f t="shared" si="22"/>
        <v>2518</v>
      </c>
      <c r="AN78">
        <v>10</v>
      </c>
      <c r="AO78">
        <v>1004</v>
      </c>
      <c r="AP78">
        <v>232</v>
      </c>
      <c r="AQ78">
        <f t="shared" si="23"/>
        <v>772</v>
      </c>
      <c r="AS78" t="s">
        <v>233</v>
      </c>
      <c r="AT78">
        <v>1</v>
      </c>
      <c r="AU78">
        <v>6850</v>
      </c>
      <c r="AV78">
        <v>540</v>
      </c>
      <c r="AW78">
        <f t="shared" si="24"/>
        <v>6310</v>
      </c>
      <c r="AZ78">
        <v>15</v>
      </c>
      <c r="BA78">
        <v>8170</v>
      </c>
      <c r="BB78">
        <v>166</v>
      </c>
      <c r="BC78">
        <f t="shared" si="25"/>
        <v>8004</v>
      </c>
      <c r="BF78">
        <v>29</v>
      </c>
      <c r="BG78">
        <v>2673</v>
      </c>
      <c r="BH78">
        <v>372</v>
      </c>
      <c r="BI78">
        <f t="shared" si="26"/>
        <v>2301</v>
      </c>
      <c r="BL78">
        <v>24</v>
      </c>
      <c r="BM78">
        <v>985</v>
      </c>
      <c r="BN78">
        <v>188</v>
      </c>
      <c r="BO78">
        <f t="shared" si="27"/>
        <v>797</v>
      </c>
      <c r="BR78">
        <v>31</v>
      </c>
      <c r="BS78">
        <v>1293</v>
      </c>
      <c r="BT78">
        <v>346</v>
      </c>
      <c r="BU78">
        <f t="shared" si="28"/>
        <v>947</v>
      </c>
      <c r="BX78">
        <v>20</v>
      </c>
      <c r="BY78">
        <v>692</v>
      </c>
      <c r="BZ78">
        <v>117</v>
      </c>
      <c r="CA78">
        <f t="shared" si="29"/>
        <v>575</v>
      </c>
    </row>
    <row r="79" spans="9:79" x14ac:dyDescent="0.25">
      <c r="J79">
        <v>14</v>
      </c>
      <c r="K79">
        <v>897</v>
      </c>
      <c r="L79">
        <v>155</v>
      </c>
      <c r="M79">
        <f t="shared" si="18"/>
        <v>742</v>
      </c>
      <c r="P79">
        <v>11</v>
      </c>
      <c r="Q79">
        <v>910</v>
      </c>
      <c r="R79">
        <v>243</v>
      </c>
      <c r="S79">
        <f t="shared" si="19"/>
        <v>667</v>
      </c>
      <c r="V79">
        <v>6</v>
      </c>
      <c r="W79">
        <v>927</v>
      </c>
      <c r="X79">
        <v>250</v>
      </c>
      <c r="Y79">
        <f t="shared" si="20"/>
        <v>677</v>
      </c>
      <c r="AB79">
        <v>9</v>
      </c>
      <c r="AC79">
        <v>1234</v>
      </c>
      <c r="AD79">
        <v>236</v>
      </c>
      <c r="AE79">
        <f t="shared" si="21"/>
        <v>998</v>
      </c>
      <c r="AH79">
        <v>24</v>
      </c>
      <c r="AI79">
        <v>1768</v>
      </c>
      <c r="AJ79">
        <v>270</v>
      </c>
      <c r="AK79">
        <f t="shared" si="22"/>
        <v>1498</v>
      </c>
      <c r="AN79">
        <v>11</v>
      </c>
      <c r="AO79">
        <v>629</v>
      </c>
      <c r="AP79">
        <v>232</v>
      </c>
      <c r="AQ79">
        <f t="shared" si="23"/>
        <v>397</v>
      </c>
      <c r="AT79">
        <v>2</v>
      </c>
      <c r="AU79">
        <v>7040</v>
      </c>
      <c r="AV79">
        <v>540</v>
      </c>
      <c r="AW79">
        <f t="shared" si="24"/>
        <v>6500</v>
      </c>
      <c r="AZ79">
        <v>16</v>
      </c>
      <c r="BA79">
        <v>8665</v>
      </c>
      <c r="BB79">
        <v>166</v>
      </c>
      <c r="BC79">
        <f t="shared" si="25"/>
        <v>8499</v>
      </c>
      <c r="BF79">
        <v>30</v>
      </c>
      <c r="BG79">
        <v>1599</v>
      </c>
      <c r="BH79">
        <v>372</v>
      </c>
      <c r="BI79">
        <f t="shared" si="26"/>
        <v>1227</v>
      </c>
      <c r="BL79">
        <v>25</v>
      </c>
      <c r="BM79">
        <v>981</v>
      </c>
      <c r="BN79">
        <v>188</v>
      </c>
      <c r="BO79">
        <f t="shared" si="27"/>
        <v>793</v>
      </c>
      <c r="BR79">
        <v>32</v>
      </c>
      <c r="BS79">
        <v>1306</v>
      </c>
      <c r="BT79">
        <v>346</v>
      </c>
      <c r="BU79">
        <f t="shared" si="28"/>
        <v>960</v>
      </c>
      <c r="BX79">
        <v>21</v>
      </c>
      <c r="BY79">
        <v>2211</v>
      </c>
      <c r="BZ79">
        <v>117</v>
      </c>
      <c r="CA79">
        <f t="shared" si="29"/>
        <v>2094</v>
      </c>
    </row>
    <row r="80" spans="9:79" ht="15.75" x14ac:dyDescent="0.25">
      <c r="J80">
        <v>15</v>
      </c>
      <c r="K80">
        <v>804</v>
      </c>
      <c r="L80">
        <v>155</v>
      </c>
      <c r="M80">
        <f t="shared" si="18"/>
        <v>649</v>
      </c>
      <c r="P80">
        <v>12</v>
      </c>
      <c r="Q80">
        <v>491</v>
      </c>
      <c r="R80">
        <v>243</v>
      </c>
      <c r="S80">
        <f t="shared" si="19"/>
        <v>248</v>
      </c>
      <c r="V80">
        <v>7</v>
      </c>
      <c r="W80">
        <v>522</v>
      </c>
      <c r="X80">
        <v>250</v>
      </c>
      <c r="Y80">
        <f t="shared" si="20"/>
        <v>272</v>
      </c>
      <c r="AB80">
        <v>10</v>
      </c>
      <c r="AC80">
        <v>1355</v>
      </c>
      <c r="AD80">
        <v>236</v>
      </c>
      <c r="AE80">
        <f t="shared" si="21"/>
        <v>1119</v>
      </c>
      <c r="AJ80" s="29" t="s">
        <v>13</v>
      </c>
      <c r="AK80">
        <f>AVERAGE(AK26:AK79)</f>
        <v>988.46296296296293</v>
      </c>
      <c r="AN80">
        <v>12</v>
      </c>
      <c r="AO80">
        <v>578</v>
      </c>
      <c r="AP80">
        <v>232</v>
      </c>
      <c r="AQ80">
        <f t="shared" si="23"/>
        <v>346</v>
      </c>
      <c r="AT80">
        <v>3</v>
      </c>
      <c r="AU80">
        <v>7643</v>
      </c>
      <c r="AV80">
        <v>540</v>
      </c>
      <c r="AW80">
        <f t="shared" si="24"/>
        <v>7103</v>
      </c>
      <c r="AZ80">
        <v>17</v>
      </c>
      <c r="BA80">
        <v>4308</v>
      </c>
      <c r="BB80">
        <v>166</v>
      </c>
      <c r="BC80">
        <f t="shared" si="25"/>
        <v>4142</v>
      </c>
      <c r="BF80">
        <v>31</v>
      </c>
      <c r="BG80">
        <v>3853</v>
      </c>
      <c r="BH80">
        <v>372</v>
      </c>
      <c r="BI80">
        <f t="shared" si="26"/>
        <v>3481</v>
      </c>
      <c r="BL80">
        <v>26</v>
      </c>
      <c r="BM80">
        <v>995</v>
      </c>
      <c r="BN80">
        <v>188</v>
      </c>
      <c r="BO80">
        <f t="shared" si="27"/>
        <v>807</v>
      </c>
      <c r="BR80">
        <v>33</v>
      </c>
      <c r="BS80">
        <v>2624</v>
      </c>
      <c r="BT80">
        <v>346</v>
      </c>
      <c r="BU80">
        <f t="shared" si="28"/>
        <v>2278</v>
      </c>
      <c r="BX80">
        <v>22</v>
      </c>
      <c r="BY80">
        <v>2886</v>
      </c>
      <c r="BZ80">
        <v>117</v>
      </c>
      <c r="CA80">
        <f t="shared" si="29"/>
        <v>2769</v>
      </c>
    </row>
    <row r="81" spans="10:79" x14ac:dyDescent="0.25">
      <c r="J81">
        <v>16</v>
      </c>
      <c r="K81">
        <v>1209</v>
      </c>
      <c r="L81">
        <v>155</v>
      </c>
      <c r="M81">
        <f t="shared" si="18"/>
        <v>1054</v>
      </c>
      <c r="P81">
        <v>13</v>
      </c>
      <c r="Q81">
        <v>877</v>
      </c>
      <c r="R81">
        <v>243</v>
      </c>
      <c r="S81">
        <f t="shared" si="19"/>
        <v>634</v>
      </c>
      <c r="V81">
        <v>8</v>
      </c>
      <c r="W81">
        <v>1167</v>
      </c>
      <c r="X81">
        <v>250</v>
      </c>
      <c r="Y81">
        <f t="shared" si="20"/>
        <v>917</v>
      </c>
      <c r="AB81">
        <v>11</v>
      </c>
      <c r="AC81">
        <v>1419</v>
      </c>
      <c r="AD81">
        <v>236</v>
      </c>
      <c r="AE81">
        <f t="shared" si="21"/>
        <v>1183</v>
      </c>
      <c r="AN81">
        <v>13</v>
      </c>
      <c r="AO81">
        <v>1405</v>
      </c>
      <c r="AP81">
        <v>232</v>
      </c>
      <c r="AQ81">
        <f t="shared" si="23"/>
        <v>1173</v>
      </c>
      <c r="AT81">
        <v>4</v>
      </c>
      <c r="AU81">
        <v>6794</v>
      </c>
      <c r="AV81">
        <v>540</v>
      </c>
      <c r="AW81">
        <f t="shared" si="24"/>
        <v>6254</v>
      </c>
      <c r="AZ81">
        <v>18</v>
      </c>
      <c r="BA81">
        <v>7351</v>
      </c>
      <c r="BB81">
        <v>166</v>
      </c>
      <c r="BC81">
        <f t="shared" si="25"/>
        <v>7185</v>
      </c>
      <c r="BF81">
        <v>32</v>
      </c>
      <c r="BG81">
        <v>3075</v>
      </c>
      <c r="BH81">
        <v>372</v>
      </c>
      <c r="BI81">
        <f t="shared" si="26"/>
        <v>2703</v>
      </c>
      <c r="BL81">
        <v>27</v>
      </c>
      <c r="BM81">
        <v>1933</v>
      </c>
      <c r="BN81">
        <v>188</v>
      </c>
      <c r="BO81">
        <f t="shared" si="27"/>
        <v>1745</v>
      </c>
      <c r="BQ81" t="s">
        <v>233</v>
      </c>
      <c r="BR81">
        <v>1</v>
      </c>
      <c r="BS81">
        <v>2180</v>
      </c>
      <c r="BT81">
        <v>346</v>
      </c>
      <c r="BU81">
        <f t="shared" si="28"/>
        <v>1834</v>
      </c>
      <c r="BX81">
        <v>23</v>
      </c>
      <c r="BY81">
        <v>1299</v>
      </c>
      <c r="BZ81">
        <v>117</v>
      </c>
      <c r="CA81">
        <f t="shared" si="29"/>
        <v>1182</v>
      </c>
    </row>
    <row r="82" spans="10:79" ht="15.75" x14ac:dyDescent="0.25">
      <c r="J82">
        <v>17</v>
      </c>
      <c r="K82">
        <v>1024</v>
      </c>
      <c r="L82">
        <v>155</v>
      </c>
      <c r="M82">
        <f t="shared" si="18"/>
        <v>869</v>
      </c>
      <c r="R82" s="29" t="s">
        <v>13</v>
      </c>
      <c r="S82">
        <f>AVERAGE(S26:S81)</f>
        <v>695.96428571428567</v>
      </c>
      <c r="V82">
        <v>9</v>
      </c>
      <c r="W82">
        <v>921</v>
      </c>
      <c r="X82">
        <v>250</v>
      </c>
      <c r="Y82">
        <f t="shared" si="20"/>
        <v>671</v>
      </c>
      <c r="AB82">
        <v>12</v>
      </c>
      <c r="AC82">
        <v>810</v>
      </c>
      <c r="AD82">
        <v>236</v>
      </c>
      <c r="AE82">
        <f t="shared" si="21"/>
        <v>574</v>
      </c>
      <c r="AN82">
        <v>14</v>
      </c>
      <c r="AO82">
        <v>761</v>
      </c>
      <c r="AP82">
        <v>232</v>
      </c>
      <c r="AQ82">
        <f t="shared" si="23"/>
        <v>529</v>
      </c>
      <c r="AT82">
        <v>5</v>
      </c>
      <c r="AU82">
        <v>6872</v>
      </c>
      <c r="AV82">
        <v>540</v>
      </c>
      <c r="AW82">
        <f t="shared" si="24"/>
        <v>6332</v>
      </c>
      <c r="AZ82">
        <v>19</v>
      </c>
      <c r="BA82">
        <v>7272</v>
      </c>
      <c r="BB82">
        <v>166</v>
      </c>
      <c r="BC82">
        <f t="shared" si="25"/>
        <v>7106</v>
      </c>
      <c r="BE82" t="s">
        <v>233</v>
      </c>
      <c r="BF82">
        <v>1</v>
      </c>
      <c r="BG82">
        <v>1807</v>
      </c>
      <c r="BH82">
        <v>372</v>
      </c>
      <c r="BI82">
        <f t="shared" si="26"/>
        <v>1435</v>
      </c>
      <c r="BL82">
        <v>28</v>
      </c>
      <c r="BM82">
        <v>1194</v>
      </c>
      <c r="BN82">
        <v>188</v>
      </c>
      <c r="BO82">
        <f t="shared" si="27"/>
        <v>1006</v>
      </c>
      <c r="BR82">
        <v>2</v>
      </c>
      <c r="BS82">
        <v>1689</v>
      </c>
      <c r="BT82">
        <v>346</v>
      </c>
      <c r="BU82">
        <f t="shared" si="28"/>
        <v>1343</v>
      </c>
      <c r="BX82">
        <v>24</v>
      </c>
      <c r="BY82">
        <v>2269</v>
      </c>
      <c r="BZ82">
        <v>117</v>
      </c>
      <c r="CA82">
        <f t="shared" si="29"/>
        <v>2152</v>
      </c>
    </row>
    <row r="83" spans="10:79" x14ac:dyDescent="0.25">
      <c r="J83">
        <v>18</v>
      </c>
      <c r="K83">
        <v>842</v>
      </c>
      <c r="L83">
        <v>155</v>
      </c>
      <c r="M83">
        <f t="shared" si="18"/>
        <v>687</v>
      </c>
      <c r="V83">
        <v>10</v>
      </c>
      <c r="W83">
        <v>1437</v>
      </c>
      <c r="X83">
        <v>250</v>
      </c>
      <c r="Y83">
        <f t="shared" si="20"/>
        <v>1187</v>
      </c>
      <c r="AB83">
        <v>13</v>
      </c>
      <c r="AC83">
        <v>724</v>
      </c>
      <c r="AD83">
        <v>236</v>
      </c>
      <c r="AE83">
        <f t="shared" si="21"/>
        <v>488</v>
      </c>
      <c r="AN83">
        <v>15</v>
      </c>
      <c r="AO83">
        <v>1051</v>
      </c>
      <c r="AP83">
        <v>232</v>
      </c>
      <c r="AQ83">
        <f t="shared" si="23"/>
        <v>819</v>
      </c>
      <c r="AT83">
        <v>6</v>
      </c>
      <c r="AU83">
        <v>4055</v>
      </c>
      <c r="AV83">
        <v>540</v>
      </c>
      <c r="AW83">
        <f t="shared" si="24"/>
        <v>3515</v>
      </c>
      <c r="AZ83">
        <v>20</v>
      </c>
      <c r="BA83">
        <v>9529</v>
      </c>
      <c r="BB83">
        <v>166</v>
      </c>
      <c r="BC83">
        <f t="shared" si="25"/>
        <v>9363</v>
      </c>
      <c r="BF83">
        <v>2</v>
      </c>
      <c r="BG83">
        <v>1527</v>
      </c>
      <c r="BH83">
        <v>372</v>
      </c>
      <c r="BI83">
        <f t="shared" si="26"/>
        <v>1155</v>
      </c>
      <c r="BL83">
        <v>29</v>
      </c>
      <c r="BM83">
        <v>1902</v>
      </c>
      <c r="BN83">
        <v>188</v>
      </c>
      <c r="BO83">
        <f t="shared" si="27"/>
        <v>1714</v>
      </c>
      <c r="BR83">
        <v>3</v>
      </c>
      <c r="BS83">
        <v>1451</v>
      </c>
      <c r="BT83">
        <v>346</v>
      </c>
      <c r="BU83">
        <f t="shared" si="28"/>
        <v>1105</v>
      </c>
      <c r="BX83">
        <v>25</v>
      </c>
      <c r="BY83">
        <v>1557</v>
      </c>
      <c r="BZ83">
        <v>117</v>
      </c>
      <c r="CA83">
        <f t="shared" si="29"/>
        <v>1440</v>
      </c>
    </row>
    <row r="84" spans="10:79" ht="15.75" x14ac:dyDescent="0.25">
      <c r="L84" s="29" t="s">
        <v>13</v>
      </c>
      <c r="M84">
        <f>AVERAGE(M26:M83)</f>
        <v>878.89655172413791</v>
      </c>
      <c r="V84">
        <v>11</v>
      </c>
      <c r="W84">
        <v>1236</v>
      </c>
      <c r="X84">
        <v>250</v>
      </c>
      <c r="Y84">
        <f t="shared" si="20"/>
        <v>986</v>
      </c>
      <c r="AB84">
        <v>14</v>
      </c>
      <c r="AC84">
        <v>1374</v>
      </c>
      <c r="AD84">
        <v>236</v>
      </c>
      <c r="AE84">
        <f t="shared" si="21"/>
        <v>1138</v>
      </c>
      <c r="AN84">
        <v>16</v>
      </c>
      <c r="AO84">
        <v>945</v>
      </c>
      <c r="AP84">
        <v>232</v>
      </c>
      <c r="AQ84">
        <f t="shared" si="23"/>
        <v>713</v>
      </c>
      <c r="AT84">
        <v>7</v>
      </c>
      <c r="AU84">
        <v>8930</v>
      </c>
      <c r="AV84">
        <v>540</v>
      </c>
      <c r="AW84">
        <f t="shared" si="24"/>
        <v>8390</v>
      </c>
      <c r="AZ84">
        <v>21</v>
      </c>
      <c r="BA84">
        <v>8391</v>
      </c>
      <c r="BB84">
        <v>166</v>
      </c>
      <c r="BC84">
        <f t="shared" si="25"/>
        <v>8225</v>
      </c>
      <c r="BF84">
        <v>3</v>
      </c>
      <c r="BG84">
        <v>1248</v>
      </c>
      <c r="BH84">
        <v>372</v>
      </c>
      <c r="BI84">
        <f t="shared" si="26"/>
        <v>876</v>
      </c>
      <c r="BL84">
        <v>30</v>
      </c>
      <c r="BM84">
        <v>443</v>
      </c>
      <c r="BN84">
        <v>188</v>
      </c>
      <c r="BO84">
        <f t="shared" si="27"/>
        <v>255</v>
      </c>
      <c r="BR84">
        <v>4</v>
      </c>
      <c r="BS84">
        <v>2260</v>
      </c>
      <c r="BT84">
        <v>346</v>
      </c>
      <c r="BU84">
        <f t="shared" si="28"/>
        <v>1914</v>
      </c>
      <c r="BX84">
        <v>26</v>
      </c>
      <c r="BY84">
        <v>1341</v>
      </c>
      <c r="BZ84">
        <v>117</v>
      </c>
      <c r="CA84">
        <f t="shared" si="29"/>
        <v>1224</v>
      </c>
    </row>
    <row r="85" spans="10:79" x14ac:dyDescent="0.25">
      <c r="V85">
        <v>12</v>
      </c>
      <c r="W85">
        <v>1597</v>
      </c>
      <c r="X85">
        <v>250</v>
      </c>
      <c r="Y85">
        <f t="shared" si="20"/>
        <v>1347</v>
      </c>
      <c r="AB85">
        <v>15</v>
      </c>
      <c r="AC85">
        <v>1180</v>
      </c>
      <c r="AD85">
        <v>236</v>
      </c>
      <c r="AE85">
        <f t="shared" si="21"/>
        <v>944</v>
      </c>
      <c r="AN85">
        <v>17</v>
      </c>
      <c r="AO85">
        <v>933</v>
      </c>
      <c r="AP85">
        <v>232</v>
      </c>
      <c r="AQ85">
        <f t="shared" si="23"/>
        <v>701</v>
      </c>
      <c r="AT85">
        <v>8</v>
      </c>
      <c r="AU85">
        <v>7114</v>
      </c>
      <c r="AV85">
        <v>540</v>
      </c>
      <c r="AW85">
        <f t="shared" si="24"/>
        <v>6574</v>
      </c>
      <c r="AZ85">
        <v>22</v>
      </c>
      <c r="BA85">
        <v>6635</v>
      </c>
      <c r="BB85">
        <v>166</v>
      </c>
      <c r="BC85">
        <f t="shared" si="25"/>
        <v>6469</v>
      </c>
      <c r="BF85">
        <v>4</v>
      </c>
      <c r="BG85">
        <v>1983</v>
      </c>
      <c r="BH85">
        <v>372</v>
      </c>
      <c r="BI85">
        <f t="shared" si="26"/>
        <v>1611</v>
      </c>
      <c r="BL85">
        <v>31</v>
      </c>
      <c r="BM85">
        <v>999</v>
      </c>
      <c r="BN85">
        <v>188</v>
      </c>
      <c r="BO85">
        <f t="shared" si="27"/>
        <v>811</v>
      </c>
      <c r="BR85">
        <v>5</v>
      </c>
      <c r="BS85">
        <v>1721</v>
      </c>
      <c r="BT85">
        <v>346</v>
      </c>
      <c r="BU85">
        <f t="shared" si="28"/>
        <v>1375</v>
      </c>
      <c r="BX85">
        <v>27</v>
      </c>
      <c r="BY85">
        <v>2430</v>
      </c>
      <c r="BZ85">
        <v>117</v>
      </c>
      <c r="CA85">
        <f t="shared" si="29"/>
        <v>2313</v>
      </c>
    </row>
    <row r="86" spans="10:79" x14ac:dyDescent="0.25">
      <c r="V86">
        <v>13</v>
      </c>
      <c r="W86">
        <v>2250</v>
      </c>
      <c r="X86">
        <v>250</v>
      </c>
      <c r="Y86">
        <f t="shared" si="20"/>
        <v>2000</v>
      </c>
      <c r="AB86">
        <v>16</v>
      </c>
      <c r="AC86">
        <v>2014</v>
      </c>
      <c r="AD86">
        <v>236</v>
      </c>
      <c r="AE86">
        <f t="shared" si="21"/>
        <v>1778</v>
      </c>
      <c r="AN86">
        <v>18</v>
      </c>
      <c r="AO86">
        <v>2280</v>
      </c>
      <c r="AP86">
        <v>232</v>
      </c>
      <c r="AQ86">
        <f t="shared" si="23"/>
        <v>2048</v>
      </c>
      <c r="AT86">
        <v>9</v>
      </c>
      <c r="AU86">
        <v>4848</v>
      </c>
      <c r="AV86">
        <v>540</v>
      </c>
      <c r="AW86">
        <f t="shared" si="24"/>
        <v>4308</v>
      </c>
      <c r="AZ86">
        <v>23</v>
      </c>
      <c r="BA86">
        <v>4092</v>
      </c>
      <c r="BB86">
        <v>166</v>
      </c>
      <c r="BC86">
        <f t="shared" si="25"/>
        <v>3926</v>
      </c>
      <c r="BF86">
        <v>5</v>
      </c>
      <c r="BG86">
        <v>1332</v>
      </c>
      <c r="BH86">
        <v>372</v>
      </c>
      <c r="BI86">
        <f t="shared" si="26"/>
        <v>960</v>
      </c>
      <c r="BL86">
        <v>32</v>
      </c>
      <c r="BM86">
        <v>2502</v>
      </c>
      <c r="BN86">
        <v>188</v>
      </c>
      <c r="BO86">
        <f t="shared" si="27"/>
        <v>2314</v>
      </c>
      <c r="BR86">
        <v>6</v>
      </c>
      <c r="BS86">
        <v>2101</v>
      </c>
      <c r="BT86">
        <v>346</v>
      </c>
      <c r="BU86">
        <f t="shared" si="28"/>
        <v>1755</v>
      </c>
      <c r="BW86" t="s">
        <v>233</v>
      </c>
      <c r="BX86">
        <v>1</v>
      </c>
      <c r="BY86">
        <v>1216</v>
      </c>
      <c r="BZ86">
        <v>117</v>
      </c>
      <c r="CA86">
        <f t="shared" si="29"/>
        <v>1099</v>
      </c>
    </row>
    <row r="87" spans="10:79" x14ac:dyDescent="0.25">
      <c r="V87">
        <v>14</v>
      </c>
      <c r="W87">
        <v>1084</v>
      </c>
      <c r="X87">
        <v>250</v>
      </c>
      <c r="Y87">
        <f t="shared" si="20"/>
        <v>834</v>
      </c>
      <c r="AB87">
        <v>17</v>
      </c>
      <c r="AC87">
        <v>1223</v>
      </c>
      <c r="AD87">
        <v>236</v>
      </c>
      <c r="AE87">
        <f t="shared" si="21"/>
        <v>987</v>
      </c>
      <c r="AN87">
        <v>19</v>
      </c>
      <c r="AO87">
        <v>1410</v>
      </c>
      <c r="AP87">
        <v>232</v>
      </c>
      <c r="AQ87">
        <f t="shared" si="23"/>
        <v>1178</v>
      </c>
      <c r="AT87">
        <v>10</v>
      </c>
      <c r="AU87">
        <v>3997</v>
      </c>
      <c r="AV87">
        <v>540</v>
      </c>
      <c r="AW87">
        <f t="shared" si="24"/>
        <v>3457</v>
      </c>
      <c r="AZ87">
        <v>24</v>
      </c>
      <c r="BA87">
        <v>4568</v>
      </c>
      <c r="BB87">
        <v>166</v>
      </c>
      <c r="BC87">
        <f t="shared" si="25"/>
        <v>4402</v>
      </c>
      <c r="BF87">
        <v>6</v>
      </c>
      <c r="BG87">
        <v>1069</v>
      </c>
      <c r="BH87">
        <v>372</v>
      </c>
      <c r="BI87">
        <f t="shared" si="26"/>
        <v>697</v>
      </c>
      <c r="BL87">
        <v>33</v>
      </c>
      <c r="BM87">
        <v>2249</v>
      </c>
      <c r="BN87">
        <v>188</v>
      </c>
      <c r="BO87">
        <f t="shared" si="27"/>
        <v>2061</v>
      </c>
      <c r="BR87">
        <v>7</v>
      </c>
      <c r="BS87">
        <v>1572</v>
      </c>
      <c r="BT87">
        <v>346</v>
      </c>
      <c r="BU87">
        <f t="shared" si="28"/>
        <v>1226</v>
      </c>
      <c r="BX87">
        <v>2</v>
      </c>
      <c r="BY87">
        <v>1142</v>
      </c>
      <c r="BZ87">
        <v>117</v>
      </c>
      <c r="CA87">
        <f t="shared" si="29"/>
        <v>1025</v>
      </c>
    </row>
    <row r="88" spans="10:79" x14ac:dyDescent="0.25">
      <c r="V88">
        <v>15</v>
      </c>
      <c r="W88">
        <v>2843</v>
      </c>
      <c r="X88">
        <v>250</v>
      </c>
      <c r="Y88">
        <f t="shared" si="20"/>
        <v>2593</v>
      </c>
      <c r="AB88">
        <v>18</v>
      </c>
      <c r="AC88">
        <v>1307</v>
      </c>
      <c r="AD88">
        <v>236</v>
      </c>
      <c r="AE88">
        <f t="shared" si="21"/>
        <v>1071</v>
      </c>
      <c r="AN88">
        <v>20</v>
      </c>
      <c r="AO88">
        <v>2294</v>
      </c>
      <c r="AP88">
        <v>232</v>
      </c>
      <c r="AQ88">
        <f t="shared" si="23"/>
        <v>2062</v>
      </c>
      <c r="AT88">
        <v>11</v>
      </c>
      <c r="AU88">
        <v>12229</v>
      </c>
      <c r="AV88">
        <v>540</v>
      </c>
      <c r="AW88">
        <f t="shared" si="24"/>
        <v>11689</v>
      </c>
      <c r="AZ88">
        <v>25</v>
      </c>
      <c r="BA88">
        <v>7348</v>
      </c>
      <c r="BB88">
        <v>166</v>
      </c>
      <c r="BC88">
        <f t="shared" si="25"/>
        <v>7182</v>
      </c>
      <c r="BF88">
        <v>7</v>
      </c>
      <c r="BG88">
        <v>2066</v>
      </c>
      <c r="BH88">
        <v>372</v>
      </c>
      <c r="BI88">
        <f t="shared" si="26"/>
        <v>1694</v>
      </c>
      <c r="BL88">
        <v>34</v>
      </c>
      <c r="BM88">
        <v>916</v>
      </c>
      <c r="BN88">
        <v>188</v>
      </c>
      <c r="BO88">
        <f t="shared" si="27"/>
        <v>728</v>
      </c>
      <c r="BR88">
        <v>8</v>
      </c>
      <c r="BS88">
        <v>1594</v>
      </c>
      <c r="BT88">
        <v>346</v>
      </c>
      <c r="BU88">
        <f t="shared" si="28"/>
        <v>1248</v>
      </c>
      <c r="BX88">
        <v>3</v>
      </c>
      <c r="BY88">
        <v>402</v>
      </c>
      <c r="BZ88">
        <v>117</v>
      </c>
      <c r="CA88">
        <f t="shared" si="29"/>
        <v>285</v>
      </c>
    </row>
    <row r="89" spans="10:79" x14ac:dyDescent="0.25">
      <c r="V89">
        <v>16</v>
      </c>
      <c r="W89">
        <v>980</v>
      </c>
      <c r="X89">
        <v>250</v>
      </c>
      <c r="Y89">
        <f t="shared" si="20"/>
        <v>730</v>
      </c>
      <c r="AB89">
        <v>19</v>
      </c>
      <c r="AC89">
        <v>1011</v>
      </c>
      <c r="AD89">
        <v>236</v>
      </c>
      <c r="AE89">
        <f t="shared" si="21"/>
        <v>775</v>
      </c>
      <c r="AN89">
        <v>21</v>
      </c>
      <c r="AO89">
        <v>1752</v>
      </c>
      <c r="AP89">
        <v>232</v>
      </c>
      <c r="AQ89">
        <f t="shared" si="23"/>
        <v>1520</v>
      </c>
      <c r="AT89">
        <v>12</v>
      </c>
      <c r="AU89">
        <v>5023</v>
      </c>
      <c r="AV89">
        <v>540</v>
      </c>
      <c r="AW89">
        <f t="shared" si="24"/>
        <v>4483</v>
      </c>
      <c r="AZ89">
        <v>26</v>
      </c>
      <c r="BA89">
        <v>4549</v>
      </c>
      <c r="BB89">
        <v>166</v>
      </c>
      <c r="BC89">
        <f t="shared" si="25"/>
        <v>4383</v>
      </c>
      <c r="BF89">
        <v>8</v>
      </c>
      <c r="BG89">
        <v>1715</v>
      </c>
      <c r="BH89">
        <v>372</v>
      </c>
      <c r="BI89">
        <f t="shared" si="26"/>
        <v>1343</v>
      </c>
      <c r="BL89">
        <v>35</v>
      </c>
      <c r="BM89">
        <v>2243</v>
      </c>
      <c r="BN89">
        <v>188</v>
      </c>
      <c r="BO89">
        <f t="shared" si="27"/>
        <v>2055</v>
      </c>
      <c r="BR89">
        <v>9</v>
      </c>
      <c r="BS89">
        <v>1564</v>
      </c>
      <c r="BT89">
        <v>346</v>
      </c>
      <c r="BU89">
        <f t="shared" si="28"/>
        <v>1218</v>
      </c>
      <c r="BX89">
        <v>4</v>
      </c>
      <c r="BY89">
        <v>1488</v>
      </c>
      <c r="BZ89">
        <v>117</v>
      </c>
      <c r="CA89">
        <f t="shared" si="29"/>
        <v>1371</v>
      </c>
    </row>
    <row r="90" spans="10:79" x14ac:dyDescent="0.25">
      <c r="V90">
        <v>17</v>
      </c>
      <c r="W90">
        <v>561</v>
      </c>
      <c r="X90">
        <v>250</v>
      </c>
      <c r="Y90">
        <f t="shared" ref="Y90:Y91" si="30">W90-X90</f>
        <v>311</v>
      </c>
      <c r="AB90">
        <v>20</v>
      </c>
      <c r="AC90">
        <v>1061</v>
      </c>
      <c r="AD90">
        <v>236</v>
      </c>
      <c r="AE90">
        <f t="shared" ref="AE90:AE91" si="31">AC90-AD90</f>
        <v>825</v>
      </c>
      <c r="AN90">
        <v>22</v>
      </c>
      <c r="AO90">
        <v>892</v>
      </c>
      <c r="AP90">
        <v>232</v>
      </c>
      <c r="AQ90">
        <f t="shared" ref="AQ90:AQ96" si="32">AO90-AP90</f>
        <v>660</v>
      </c>
      <c r="AT90">
        <v>13</v>
      </c>
      <c r="AU90">
        <v>6702</v>
      </c>
      <c r="AV90">
        <v>540</v>
      </c>
      <c r="AW90">
        <f t="shared" ref="AW90:AW106" si="33">AU90-AV90</f>
        <v>6162</v>
      </c>
      <c r="AZ90">
        <v>27</v>
      </c>
      <c r="BA90">
        <v>10254</v>
      </c>
      <c r="BB90">
        <v>166</v>
      </c>
      <c r="BC90">
        <f t="shared" ref="BC90:BC117" si="34">BA90-BB90</f>
        <v>10088</v>
      </c>
      <c r="BF90">
        <v>9</v>
      </c>
      <c r="BG90">
        <v>2048</v>
      </c>
      <c r="BH90">
        <v>372</v>
      </c>
      <c r="BI90">
        <f t="shared" ref="BI90:BI104" si="35">BG90-BH90</f>
        <v>1676</v>
      </c>
      <c r="BL90">
        <v>36</v>
      </c>
      <c r="BM90">
        <v>2478</v>
      </c>
      <c r="BN90">
        <v>188</v>
      </c>
      <c r="BO90">
        <f t="shared" ref="BO90:BO121" si="36">BM90-BN90</f>
        <v>2290</v>
      </c>
      <c r="BR90">
        <v>10</v>
      </c>
      <c r="BS90">
        <v>1867</v>
      </c>
      <c r="BT90">
        <v>346</v>
      </c>
      <c r="BU90">
        <f t="shared" ref="BU90:BU99" si="37">BS90-BT90</f>
        <v>1521</v>
      </c>
      <c r="BX90">
        <v>5</v>
      </c>
      <c r="BY90">
        <v>694</v>
      </c>
      <c r="BZ90">
        <v>117</v>
      </c>
      <c r="CA90">
        <f t="shared" ref="CA90:CA113" si="38">BY90-BZ90</f>
        <v>577</v>
      </c>
    </row>
    <row r="91" spans="10:79" x14ac:dyDescent="0.25">
      <c r="V91">
        <v>18</v>
      </c>
      <c r="W91">
        <v>1278</v>
      </c>
      <c r="X91">
        <v>250</v>
      </c>
      <c r="Y91">
        <f t="shared" si="30"/>
        <v>1028</v>
      </c>
      <c r="AB91">
        <v>21</v>
      </c>
      <c r="AC91">
        <v>818</v>
      </c>
      <c r="AD91">
        <v>236</v>
      </c>
      <c r="AE91">
        <f t="shared" si="31"/>
        <v>582</v>
      </c>
      <c r="AN91">
        <v>23</v>
      </c>
      <c r="AO91">
        <v>758</v>
      </c>
      <c r="AP91">
        <v>232</v>
      </c>
      <c r="AQ91">
        <f t="shared" si="32"/>
        <v>526</v>
      </c>
      <c r="AT91">
        <v>14</v>
      </c>
      <c r="AU91">
        <v>3278</v>
      </c>
      <c r="AV91">
        <v>540</v>
      </c>
      <c r="AW91">
        <f t="shared" si="33"/>
        <v>2738</v>
      </c>
      <c r="AZ91">
        <v>28</v>
      </c>
      <c r="BA91">
        <v>6846</v>
      </c>
      <c r="BB91">
        <v>166</v>
      </c>
      <c r="BC91">
        <f t="shared" si="34"/>
        <v>6680</v>
      </c>
      <c r="BF91">
        <v>10</v>
      </c>
      <c r="BG91">
        <v>2240</v>
      </c>
      <c r="BH91">
        <v>372</v>
      </c>
      <c r="BI91">
        <f t="shared" si="35"/>
        <v>1868</v>
      </c>
      <c r="BK91" t="s">
        <v>233</v>
      </c>
      <c r="BL91">
        <v>1</v>
      </c>
      <c r="BM91">
        <v>3126</v>
      </c>
      <c r="BN91">
        <v>188</v>
      </c>
      <c r="BO91">
        <f t="shared" si="36"/>
        <v>2938</v>
      </c>
      <c r="BR91">
        <v>11</v>
      </c>
      <c r="BS91">
        <v>1496</v>
      </c>
      <c r="BT91">
        <v>346</v>
      </c>
      <c r="BU91">
        <f t="shared" si="37"/>
        <v>1150</v>
      </c>
      <c r="BX91">
        <v>6</v>
      </c>
      <c r="BY91">
        <v>1453</v>
      </c>
      <c r="BZ91">
        <v>117</v>
      </c>
      <c r="CA91">
        <f t="shared" si="38"/>
        <v>1336</v>
      </c>
    </row>
    <row r="92" spans="10:79" ht="15.75" x14ac:dyDescent="0.25">
      <c r="X92" s="29" t="s">
        <v>13</v>
      </c>
      <c r="Y92">
        <f>AVERAGE(Y26:Y91)</f>
        <v>1073.9545454545455</v>
      </c>
      <c r="AD92" s="29" t="s">
        <v>13</v>
      </c>
      <c r="AE92">
        <f>AVERAGE(AE26:AE91)</f>
        <v>888.469696969697</v>
      </c>
      <c r="AN92">
        <v>24</v>
      </c>
      <c r="AO92">
        <v>1388</v>
      </c>
      <c r="AP92">
        <v>232</v>
      </c>
      <c r="AQ92">
        <f t="shared" si="32"/>
        <v>1156</v>
      </c>
      <c r="AT92">
        <v>15</v>
      </c>
      <c r="AU92">
        <v>4707</v>
      </c>
      <c r="AV92">
        <v>540</v>
      </c>
      <c r="AW92">
        <f t="shared" si="33"/>
        <v>4167</v>
      </c>
      <c r="AZ92">
        <v>29</v>
      </c>
      <c r="BA92">
        <v>6903</v>
      </c>
      <c r="BB92">
        <v>166</v>
      </c>
      <c r="BC92">
        <f t="shared" si="34"/>
        <v>6737</v>
      </c>
      <c r="BF92">
        <v>11</v>
      </c>
      <c r="BG92">
        <v>2002</v>
      </c>
      <c r="BH92">
        <v>372</v>
      </c>
      <c r="BI92">
        <f t="shared" si="35"/>
        <v>1630</v>
      </c>
      <c r="BL92">
        <v>2</v>
      </c>
      <c r="BM92">
        <v>1844</v>
      </c>
      <c r="BN92">
        <v>188</v>
      </c>
      <c r="BO92">
        <f t="shared" si="36"/>
        <v>1656</v>
      </c>
      <c r="BR92">
        <v>12</v>
      </c>
      <c r="BS92">
        <v>2102</v>
      </c>
      <c r="BT92">
        <v>346</v>
      </c>
      <c r="BU92">
        <f t="shared" si="37"/>
        <v>1756</v>
      </c>
      <c r="BX92">
        <v>7</v>
      </c>
      <c r="BY92">
        <v>1618</v>
      </c>
      <c r="BZ92">
        <v>117</v>
      </c>
      <c r="CA92">
        <f t="shared" si="38"/>
        <v>1501</v>
      </c>
    </row>
    <row r="93" spans="10:79" x14ac:dyDescent="0.25">
      <c r="AN93">
        <v>25</v>
      </c>
      <c r="AO93">
        <v>826</v>
      </c>
      <c r="AP93">
        <v>232</v>
      </c>
      <c r="AQ93">
        <f t="shared" si="32"/>
        <v>594</v>
      </c>
      <c r="AT93">
        <v>16</v>
      </c>
      <c r="AU93">
        <v>5380</v>
      </c>
      <c r="AV93">
        <v>540</v>
      </c>
      <c r="AW93">
        <f t="shared" si="33"/>
        <v>4840</v>
      </c>
      <c r="AZ93">
        <v>30</v>
      </c>
      <c r="BA93">
        <v>4241</v>
      </c>
      <c r="BB93">
        <v>166</v>
      </c>
      <c r="BC93">
        <f t="shared" si="34"/>
        <v>4075</v>
      </c>
      <c r="BF93">
        <v>12</v>
      </c>
      <c r="BG93">
        <v>3244</v>
      </c>
      <c r="BH93">
        <v>372</v>
      </c>
      <c r="BI93">
        <f t="shared" si="35"/>
        <v>2872</v>
      </c>
      <c r="BL93">
        <v>3</v>
      </c>
      <c r="BM93">
        <v>1917</v>
      </c>
      <c r="BN93">
        <v>188</v>
      </c>
      <c r="BO93">
        <f t="shared" si="36"/>
        <v>1729</v>
      </c>
      <c r="BR93">
        <v>13</v>
      </c>
      <c r="BS93">
        <v>1706</v>
      </c>
      <c r="BT93">
        <v>346</v>
      </c>
      <c r="BU93">
        <f t="shared" si="37"/>
        <v>1360</v>
      </c>
      <c r="BX93">
        <v>8</v>
      </c>
      <c r="BY93">
        <v>1226</v>
      </c>
      <c r="BZ93">
        <v>117</v>
      </c>
      <c r="CA93">
        <f t="shared" si="38"/>
        <v>1109</v>
      </c>
    </row>
    <row r="94" spans="10:79" x14ac:dyDescent="0.25">
      <c r="AN94">
        <v>26</v>
      </c>
      <c r="AO94">
        <v>950</v>
      </c>
      <c r="AP94">
        <v>232</v>
      </c>
      <c r="AQ94">
        <f t="shared" si="32"/>
        <v>718</v>
      </c>
      <c r="AT94">
        <v>17</v>
      </c>
      <c r="AU94">
        <v>4279</v>
      </c>
      <c r="AV94">
        <v>540</v>
      </c>
      <c r="AW94">
        <f t="shared" si="33"/>
        <v>3739</v>
      </c>
      <c r="AZ94">
        <v>31</v>
      </c>
      <c r="BA94">
        <v>4345</v>
      </c>
      <c r="BB94">
        <v>166</v>
      </c>
      <c r="BC94">
        <f t="shared" si="34"/>
        <v>4179</v>
      </c>
      <c r="BF94">
        <v>13</v>
      </c>
      <c r="BG94">
        <v>2877</v>
      </c>
      <c r="BH94">
        <v>372</v>
      </c>
      <c r="BI94">
        <f t="shared" si="35"/>
        <v>2505</v>
      </c>
      <c r="BL94">
        <v>4</v>
      </c>
      <c r="BM94">
        <v>1007</v>
      </c>
      <c r="BN94">
        <v>188</v>
      </c>
      <c r="BO94">
        <f t="shared" si="36"/>
        <v>819</v>
      </c>
      <c r="BR94">
        <v>14</v>
      </c>
      <c r="BS94">
        <v>2511</v>
      </c>
      <c r="BT94">
        <v>346</v>
      </c>
      <c r="BU94">
        <f t="shared" si="37"/>
        <v>2165</v>
      </c>
      <c r="BX94">
        <v>9</v>
      </c>
      <c r="BY94">
        <v>2197</v>
      </c>
      <c r="BZ94">
        <v>117</v>
      </c>
      <c r="CA94">
        <f t="shared" si="38"/>
        <v>2080</v>
      </c>
    </row>
    <row r="95" spans="10:79" x14ac:dyDescent="0.25">
      <c r="AN95">
        <v>27</v>
      </c>
      <c r="AO95">
        <v>880</v>
      </c>
      <c r="AP95">
        <v>232</v>
      </c>
      <c r="AQ95">
        <f t="shared" si="32"/>
        <v>648</v>
      </c>
      <c r="AT95">
        <v>18</v>
      </c>
      <c r="AU95">
        <v>4489</v>
      </c>
      <c r="AV95">
        <v>540</v>
      </c>
      <c r="AW95">
        <f t="shared" si="33"/>
        <v>3949</v>
      </c>
      <c r="AZ95">
        <v>32</v>
      </c>
      <c r="BA95">
        <v>2776</v>
      </c>
      <c r="BB95">
        <v>166</v>
      </c>
      <c r="BC95">
        <f t="shared" si="34"/>
        <v>2610</v>
      </c>
      <c r="BF95">
        <v>14</v>
      </c>
      <c r="BG95">
        <v>2119</v>
      </c>
      <c r="BH95">
        <v>372</v>
      </c>
      <c r="BI95">
        <f t="shared" si="35"/>
        <v>1747</v>
      </c>
      <c r="BL95">
        <v>5</v>
      </c>
      <c r="BM95">
        <v>897</v>
      </c>
      <c r="BN95">
        <v>188</v>
      </c>
      <c r="BO95">
        <f t="shared" si="36"/>
        <v>709</v>
      </c>
      <c r="BR95">
        <v>15</v>
      </c>
      <c r="BS95">
        <v>3122</v>
      </c>
      <c r="BT95">
        <v>346</v>
      </c>
      <c r="BU95">
        <f t="shared" si="37"/>
        <v>2776</v>
      </c>
      <c r="BX95">
        <v>10</v>
      </c>
      <c r="BY95">
        <v>2311</v>
      </c>
      <c r="BZ95">
        <v>117</v>
      </c>
      <c r="CA95">
        <f t="shared" si="38"/>
        <v>2194</v>
      </c>
    </row>
    <row r="96" spans="10:79" x14ac:dyDescent="0.25">
      <c r="AN96">
        <v>28</v>
      </c>
      <c r="AO96">
        <v>387</v>
      </c>
      <c r="AP96">
        <v>232</v>
      </c>
      <c r="AQ96">
        <f t="shared" si="32"/>
        <v>155</v>
      </c>
      <c r="AT96">
        <v>19</v>
      </c>
      <c r="AU96">
        <v>3953</v>
      </c>
      <c r="AV96">
        <v>540</v>
      </c>
      <c r="AW96">
        <f t="shared" si="33"/>
        <v>3413</v>
      </c>
      <c r="AZ96">
        <v>33</v>
      </c>
      <c r="BA96">
        <v>5381</v>
      </c>
      <c r="BB96">
        <v>166</v>
      </c>
      <c r="BC96">
        <f t="shared" si="34"/>
        <v>5215</v>
      </c>
      <c r="BF96">
        <v>15</v>
      </c>
      <c r="BG96">
        <v>2934</v>
      </c>
      <c r="BH96">
        <v>372</v>
      </c>
      <c r="BI96">
        <f t="shared" si="35"/>
        <v>2562</v>
      </c>
      <c r="BL96">
        <v>6</v>
      </c>
      <c r="BM96">
        <v>787</v>
      </c>
      <c r="BN96">
        <v>188</v>
      </c>
      <c r="BO96">
        <f t="shared" si="36"/>
        <v>599</v>
      </c>
      <c r="BR96">
        <v>16</v>
      </c>
      <c r="BS96">
        <v>2005</v>
      </c>
      <c r="BT96">
        <v>346</v>
      </c>
      <c r="BU96">
        <f t="shared" si="37"/>
        <v>1659</v>
      </c>
      <c r="BX96">
        <v>11</v>
      </c>
      <c r="BY96">
        <v>1926</v>
      </c>
      <c r="BZ96">
        <v>117</v>
      </c>
      <c r="CA96">
        <f t="shared" si="38"/>
        <v>1809</v>
      </c>
    </row>
    <row r="97" spans="42:79" ht="15.75" x14ac:dyDescent="0.25">
      <c r="AP97" s="29" t="s">
        <v>13</v>
      </c>
      <c r="AQ97">
        <f>AVERAGE(AQ26:AQ96)</f>
        <v>799.91549295774644</v>
      </c>
      <c r="AT97">
        <v>20</v>
      </c>
      <c r="AU97">
        <v>3357</v>
      </c>
      <c r="AV97">
        <v>540</v>
      </c>
      <c r="AW97">
        <f t="shared" si="33"/>
        <v>2817</v>
      </c>
      <c r="AY97" t="s">
        <v>233</v>
      </c>
      <c r="AZ97">
        <v>1</v>
      </c>
      <c r="BA97">
        <v>9658</v>
      </c>
      <c r="BB97">
        <v>166</v>
      </c>
      <c r="BC97">
        <f t="shared" si="34"/>
        <v>9492</v>
      </c>
      <c r="BF97">
        <v>16</v>
      </c>
      <c r="BG97">
        <v>1642</v>
      </c>
      <c r="BH97">
        <v>372</v>
      </c>
      <c r="BI97">
        <f t="shared" si="35"/>
        <v>1270</v>
      </c>
      <c r="BL97">
        <v>7</v>
      </c>
      <c r="BM97">
        <v>1282</v>
      </c>
      <c r="BN97">
        <v>188</v>
      </c>
      <c r="BO97">
        <f t="shared" si="36"/>
        <v>1094</v>
      </c>
      <c r="BR97">
        <v>17</v>
      </c>
      <c r="BS97">
        <v>3002</v>
      </c>
      <c r="BT97">
        <v>346</v>
      </c>
      <c r="BU97">
        <f t="shared" si="37"/>
        <v>2656</v>
      </c>
      <c r="BX97">
        <v>12</v>
      </c>
      <c r="BY97">
        <v>3897</v>
      </c>
      <c r="BZ97">
        <v>117</v>
      </c>
      <c r="CA97">
        <f t="shared" si="38"/>
        <v>3780</v>
      </c>
    </row>
    <row r="98" spans="42:79" x14ac:dyDescent="0.25">
      <c r="AT98">
        <v>21</v>
      </c>
      <c r="AU98">
        <v>3838</v>
      </c>
      <c r="AV98">
        <v>540</v>
      </c>
      <c r="AW98">
        <f t="shared" si="33"/>
        <v>3298</v>
      </c>
      <c r="AZ98">
        <v>2</v>
      </c>
      <c r="BA98">
        <v>7388</v>
      </c>
      <c r="BB98">
        <v>166</v>
      </c>
      <c r="BC98">
        <f t="shared" si="34"/>
        <v>7222</v>
      </c>
      <c r="BF98">
        <v>17</v>
      </c>
      <c r="BG98">
        <v>1233</v>
      </c>
      <c r="BH98">
        <v>372</v>
      </c>
      <c r="BI98">
        <f t="shared" si="35"/>
        <v>861</v>
      </c>
      <c r="BL98">
        <v>8</v>
      </c>
      <c r="BM98">
        <v>1018</v>
      </c>
      <c r="BN98">
        <v>188</v>
      </c>
      <c r="BO98">
        <f t="shared" si="36"/>
        <v>830</v>
      </c>
      <c r="BR98">
        <v>18</v>
      </c>
      <c r="BS98">
        <v>3064</v>
      </c>
      <c r="BT98">
        <v>346</v>
      </c>
      <c r="BU98">
        <f t="shared" si="37"/>
        <v>2718</v>
      </c>
      <c r="BX98">
        <v>13</v>
      </c>
      <c r="BY98">
        <v>1808</v>
      </c>
      <c r="BZ98">
        <v>117</v>
      </c>
      <c r="CA98">
        <f t="shared" si="38"/>
        <v>1691</v>
      </c>
    </row>
    <row r="99" spans="42:79" x14ac:dyDescent="0.25">
      <c r="AT99">
        <v>22</v>
      </c>
      <c r="AU99">
        <v>4340</v>
      </c>
      <c r="AV99">
        <v>540</v>
      </c>
      <c r="AW99">
        <f t="shared" si="33"/>
        <v>3800</v>
      </c>
      <c r="AZ99">
        <v>3</v>
      </c>
      <c r="BA99">
        <v>7244</v>
      </c>
      <c r="BB99">
        <v>166</v>
      </c>
      <c r="BC99">
        <f t="shared" si="34"/>
        <v>7078</v>
      </c>
      <c r="BF99">
        <v>18</v>
      </c>
      <c r="BG99">
        <v>1118</v>
      </c>
      <c r="BH99">
        <v>372</v>
      </c>
      <c r="BI99">
        <f t="shared" si="35"/>
        <v>746</v>
      </c>
      <c r="BL99">
        <v>9</v>
      </c>
      <c r="BM99">
        <v>923</v>
      </c>
      <c r="BN99">
        <v>188</v>
      </c>
      <c r="BO99">
        <f t="shared" si="36"/>
        <v>735</v>
      </c>
      <c r="BR99">
        <v>19</v>
      </c>
      <c r="BS99">
        <v>1443</v>
      </c>
      <c r="BT99">
        <v>346</v>
      </c>
      <c r="BU99">
        <f t="shared" si="37"/>
        <v>1097</v>
      </c>
      <c r="BX99">
        <v>14</v>
      </c>
      <c r="BY99">
        <v>1666</v>
      </c>
      <c r="BZ99">
        <v>117</v>
      </c>
      <c r="CA99">
        <f t="shared" si="38"/>
        <v>1549</v>
      </c>
    </row>
    <row r="100" spans="42:79" ht="15.75" x14ac:dyDescent="0.25">
      <c r="AT100">
        <v>23</v>
      </c>
      <c r="AU100">
        <v>5413</v>
      </c>
      <c r="AV100">
        <v>540</v>
      </c>
      <c r="AW100">
        <f t="shared" si="33"/>
        <v>4873</v>
      </c>
      <c r="AZ100">
        <v>4</v>
      </c>
      <c r="BA100">
        <v>7394</v>
      </c>
      <c r="BB100">
        <v>166</v>
      </c>
      <c r="BC100">
        <f t="shared" si="34"/>
        <v>7228</v>
      </c>
      <c r="BF100">
        <v>19</v>
      </c>
      <c r="BG100">
        <v>821</v>
      </c>
      <c r="BH100">
        <v>372</v>
      </c>
      <c r="BI100">
        <f t="shared" si="35"/>
        <v>449</v>
      </c>
      <c r="BL100">
        <v>10</v>
      </c>
      <c r="BM100">
        <v>1050</v>
      </c>
      <c r="BN100">
        <v>188</v>
      </c>
      <c r="BO100">
        <f t="shared" si="36"/>
        <v>862</v>
      </c>
      <c r="BT100" s="29" t="s">
        <v>13</v>
      </c>
      <c r="BU100">
        <f>AVERAGE(BU26:BU99)</f>
        <v>1541.581081081081</v>
      </c>
      <c r="BX100">
        <v>15</v>
      </c>
      <c r="BY100">
        <v>3589</v>
      </c>
      <c r="BZ100">
        <v>117</v>
      </c>
      <c r="CA100">
        <f t="shared" si="38"/>
        <v>3472</v>
      </c>
    </row>
    <row r="101" spans="42:79" x14ac:dyDescent="0.25">
      <c r="AT101">
        <v>24</v>
      </c>
      <c r="AU101">
        <v>3651</v>
      </c>
      <c r="AV101">
        <v>540</v>
      </c>
      <c r="AW101">
        <f t="shared" si="33"/>
        <v>3111</v>
      </c>
      <c r="AZ101">
        <v>5</v>
      </c>
      <c r="BA101">
        <v>5333</v>
      </c>
      <c r="BB101">
        <v>166</v>
      </c>
      <c r="BC101">
        <f t="shared" si="34"/>
        <v>5167</v>
      </c>
      <c r="BF101">
        <v>20</v>
      </c>
      <c r="BG101">
        <v>1437</v>
      </c>
      <c r="BH101">
        <v>372</v>
      </c>
      <c r="BI101">
        <f t="shared" si="35"/>
        <v>1065</v>
      </c>
      <c r="BL101">
        <v>11</v>
      </c>
      <c r="BM101">
        <v>1655</v>
      </c>
      <c r="BN101">
        <v>188</v>
      </c>
      <c r="BO101">
        <f t="shared" si="36"/>
        <v>1467</v>
      </c>
      <c r="BX101">
        <v>16</v>
      </c>
      <c r="BY101">
        <v>2358</v>
      </c>
      <c r="BZ101">
        <v>117</v>
      </c>
      <c r="CA101">
        <f t="shared" si="38"/>
        <v>2241</v>
      </c>
    </row>
    <row r="102" spans="42:79" x14ac:dyDescent="0.25">
      <c r="AT102">
        <v>25</v>
      </c>
      <c r="AU102">
        <v>2852</v>
      </c>
      <c r="AV102">
        <v>540</v>
      </c>
      <c r="AW102">
        <f t="shared" si="33"/>
        <v>2312</v>
      </c>
      <c r="AZ102">
        <v>6</v>
      </c>
      <c r="BA102">
        <v>6974</v>
      </c>
      <c r="BB102">
        <v>166</v>
      </c>
      <c r="BC102">
        <f t="shared" si="34"/>
        <v>6808</v>
      </c>
      <c r="BF102">
        <v>21</v>
      </c>
      <c r="BG102">
        <v>1320</v>
      </c>
      <c r="BH102">
        <v>372</v>
      </c>
      <c r="BI102">
        <f t="shared" si="35"/>
        <v>948</v>
      </c>
      <c r="BL102">
        <v>12</v>
      </c>
      <c r="BM102">
        <v>915</v>
      </c>
      <c r="BN102">
        <v>188</v>
      </c>
      <c r="BO102">
        <f t="shared" si="36"/>
        <v>727</v>
      </c>
      <c r="BX102">
        <v>17</v>
      </c>
      <c r="BY102">
        <v>4009</v>
      </c>
      <c r="BZ102">
        <v>117</v>
      </c>
      <c r="CA102">
        <f t="shared" si="38"/>
        <v>3892</v>
      </c>
    </row>
    <row r="103" spans="42:79" x14ac:dyDescent="0.25">
      <c r="AT103">
        <v>26</v>
      </c>
      <c r="AU103">
        <v>2706</v>
      </c>
      <c r="AV103">
        <v>540</v>
      </c>
      <c r="AW103">
        <f t="shared" si="33"/>
        <v>2166</v>
      </c>
      <c r="AZ103">
        <v>7</v>
      </c>
      <c r="BA103">
        <v>6441</v>
      </c>
      <c r="BB103">
        <v>166</v>
      </c>
      <c r="BC103">
        <f t="shared" si="34"/>
        <v>6275</v>
      </c>
      <c r="BF103">
        <v>22</v>
      </c>
      <c r="BG103">
        <v>1633</v>
      </c>
      <c r="BH103">
        <v>372</v>
      </c>
      <c r="BI103">
        <f t="shared" si="35"/>
        <v>1261</v>
      </c>
      <c r="BL103">
        <v>13</v>
      </c>
      <c r="BM103">
        <v>1681</v>
      </c>
      <c r="BN103">
        <v>188</v>
      </c>
      <c r="BO103">
        <f t="shared" si="36"/>
        <v>1493</v>
      </c>
      <c r="BX103">
        <v>18</v>
      </c>
      <c r="BY103">
        <v>2834</v>
      </c>
      <c r="BZ103">
        <v>117</v>
      </c>
      <c r="CA103">
        <f t="shared" si="38"/>
        <v>2717</v>
      </c>
    </row>
    <row r="104" spans="42:79" x14ac:dyDescent="0.25">
      <c r="AT104">
        <v>27</v>
      </c>
      <c r="AU104">
        <v>3580</v>
      </c>
      <c r="AV104">
        <v>540</v>
      </c>
      <c r="AW104">
        <f t="shared" si="33"/>
        <v>3040</v>
      </c>
      <c r="AZ104">
        <v>8</v>
      </c>
      <c r="BA104">
        <v>4346</v>
      </c>
      <c r="BB104">
        <v>166</v>
      </c>
      <c r="BC104">
        <f t="shared" si="34"/>
        <v>4180</v>
      </c>
      <c r="BF104">
        <v>23</v>
      </c>
      <c r="BG104">
        <v>3195</v>
      </c>
      <c r="BH104">
        <v>372</v>
      </c>
      <c r="BI104">
        <f t="shared" si="35"/>
        <v>2823</v>
      </c>
      <c r="BL104">
        <v>14</v>
      </c>
      <c r="BM104">
        <v>1913</v>
      </c>
      <c r="BN104">
        <v>188</v>
      </c>
      <c r="BO104">
        <f t="shared" si="36"/>
        <v>1725</v>
      </c>
      <c r="BX104">
        <v>19</v>
      </c>
      <c r="BY104">
        <v>3209</v>
      </c>
      <c r="BZ104">
        <v>117</v>
      </c>
      <c r="CA104">
        <f t="shared" si="38"/>
        <v>3092</v>
      </c>
    </row>
    <row r="105" spans="42:79" ht="15.75" x14ac:dyDescent="0.25">
      <c r="AT105">
        <v>28</v>
      </c>
      <c r="AU105">
        <v>3525</v>
      </c>
      <c r="AV105">
        <v>540</v>
      </c>
      <c r="AW105">
        <f t="shared" si="33"/>
        <v>2985</v>
      </c>
      <c r="AZ105">
        <v>9</v>
      </c>
      <c r="BA105">
        <v>8224</v>
      </c>
      <c r="BB105">
        <v>166</v>
      </c>
      <c r="BC105">
        <f t="shared" si="34"/>
        <v>8058</v>
      </c>
      <c r="BH105" s="29" t="s">
        <v>13</v>
      </c>
      <c r="BI105">
        <f>AVERAGE(BI26:BI104)</f>
        <v>1513.9113924050632</v>
      </c>
      <c r="BL105">
        <v>15</v>
      </c>
      <c r="BM105">
        <v>2375</v>
      </c>
      <c r="BN105">
        <v>188</v>
      </c>
      <c r="BO105">
        <f t="shared" si="36"/>
        <v>2187</v>
      </c>
      <c r="BX105">
        <v>20</v>
      </c>
      <c r="BY105">
        <v>2341</v>
      </c>
      <c r="BZ105">
        <v>117</v>
      </c>
      <c r="CA105">
        <f t="shared" si="38"/>
        <v>2224</v>
      </c>
    </row>
    <row r="106" spans="42:79" x14ac:dyDescent="0.25">
      <c r="AT106">
        <v>29</v>
      </c>
      <c r="AU106">
        <v>4756</v>
      </c>
      <c r="AV106">
        <v>540</v>
      </c>
      <c r="AW106">
        <f t="shared" si="33"/>
        <v>4216</v>
      </c>
      <c r="AZ106">
        <v>10</v>
      </c>
      <c r="BA106">
        <v>14969</v>
      </c>
      <c r="BB106">
        <v>166</v>
      </c>
      <c r="BC106">
        <f t="shared" si="34"/>
        <v>14803</v>
      </c>
      <c r="BL106">
        <v>16</v>
      </c>
      <c r="BM106">
        <v>2212</v>
      </c>
      <c r="BN106">
        <v>188</v>
      </c>
      <c r="BO106">
        <f t="shared" si="36"/>
        <v>2024</v>
      </c>
      <c r="BX106">
        <v>21</v>
      </c>
      <c r="BY106">
        <v>792</v>
      </c>
      <c r="BZ106">
        <v>117</v>
      </c>
      <c r="CA106">
        <f t="shared" si="38"/>
        <v>675</v>
      </c>
    </row>
    <row r="107" spans="42:79" ht="15.75" x14ac:dyDescent="0.25">
      <c r="AV107" s="29" t="s">
        <v>13</v>
      </c>
      <c r="AW107">
        <f>AVERAGE(AW26:AW106)</f>
        <v>6469.8765432098762</v>
      </c>
      <c r="AZ107">
        <v>11</v>
      </c>
      <c r="BA107">
        <v>8015</v>
      </c>
      <c r="BB107">
        <v>166</v>
      </c>
      <c r="BC107">
        <f t="shared" si="34"/>
        <v>7849</v>
      </c>
      <c r="BL107">
        <v>17</v>
      </c>
      <c r="BM107">
        <v>2830</v>
      </c>
      <c r="BN107">
        <v>188</v>
      </c>
      <c r="BO107">
        <f t="shared" si="36"/>
        <v>2642</v>
      </c>
      <c r="BX107">
        <v>22</v>
      </c>
      <c r="BY107">
        <v>588</v>
      </c>
      <c r="BZ107">
        <v>117</v>
      </c>
      <c r="CA107">
        <f t="shared" si="38"/>
        <v>471</v>
      </c>
    </row>
    <row r="108" spans="42:79" x14ac:dyDescent="0.25">
      <c r="AZ108">
        <v>12</v>
      </c>
      <c r="BA108">
        <v>8512</v>
      </c>
      <c r="BB108">
        <v>166</v>
      </c>
      <c r="BC108">
        <f t="shared" si="34"/>
        <v>8346</v>
      </c>
      <c r="BL108">
        <v>18</v>
      </c>
      <c r="BM108">
        <v>1599</v>
      </c>
      <c r="BN108">
        <v>188</v>
      </c>
      <c r="BO108">
        <f t="shared" si="36"/>
        <v>1411</v>
      </c>
      <c r="BX108">
        <v>23</v>
      </c>
      <c r="BY108">
        <v>578</v>
      </c>
      <c r="BZ108">
        <v>117</v>
      </c>
      <c r="CA108">
        <f t="shared" si="38"/>
        <v>461</v>
      </c>
    </row>
    <row r="109" spans="42:79" x14ac:dyDescent="0.25">
      <c r="AZ109">
        <v>13</v>
      </c>
      <c r="BA109">
        <v>4941</v>
      </c>
      <c r="BB109">
        <v>166</v>
      </c>
      <c r="BC109">
        <f t="shared" si="34"/>
        <v>4775</v>
      </c>
      <c r="BL109">
        <v>19</v>
      </c>
      <c r="BM109">
        <v>2333</v>
      </c>
      <c r="BN109">
        <v>188</v>
      </c>
      <c r="BO109">
        <f t="shared" si="36"/>
        <v>2145</v>
      </c>
      <c r="BX109">
        <v>24</v>
      </c>
      <c r="BY109">
        <v>841</v>
      </c>
      <c r="BZ109">
        <v>117</v>
      </c>
      <c r="CA109">
        <f t="shared" si="38"/>
        <v>724</v>
      </c>
    </row>
    <row r="110" spans="42:79" x14ac:dyDescent="0.25">
      <c r="AZ110">
        <v>14</v>
      </c>
      <c r="BA110">
        <v>6814</v>
      </c>
      <c r="BB110">
        <v>166</v>
      </c>
      <c r="BC110">
        <f t="shared" si="34"/>
        <v>6648</v>
      </c>
      <c r="BL110">
        <v>20</v>
      </c>
      <c r="BM110">
        <v>1446</v>
      </c>
      <c r="BN110">
        <v>188</v>
      </c>
      <c r="BO110">
        <f t="shared" si="36"/>
        <v>1258</v>
      </c>
      <c r="BX110">
        <v>25</v>
      </c>
      <c r="BY110">
        <v>1403</v>
      </c>
      <c r="BZ110">
        <v>117</v>
      </c>
      <c r="CA110">
        <f t="shared" si="38"/>
        <v>1286</v>
      </c>
    </row>
    <row r="111" spans="42:79" x14ac:dyDescent="0.25">
      <c r="AZ111">
        <v>15</v>
      </c>
      <c r="BA111">
        <v>8663</v>
      </c>
      <c r="BB111">
        <v>166</v>
      </c>
      <c r="BC111">
        <f t="shared" si="34"/>
        <v>8497</v>
      </c>
      <c r="BL111">
        <v>21</v>
      </c>
      <c r="BM111">
        <v>4172</v>
      </c>
      <c r="BN111">
        <v>188</v>
      </c>
      <c r="BO111">
        <f t="shared" si="36"/>
        <v>3984</v>
      </c>
      <c r="BX111">
        <v>26</v>
      </c>
      <c r="BY111">
        <v>713</v>
      </c>
      <c r="BZ111">
        <v>117</v>
      </c>
      <c r="CA111">
        <f t="shared" si="38"/>
        <v>596</v>
      </c>
    </row>
    <row r="112" spans="42:79" x14ac:dyDescent="0.25">
      <c r="AZ112">
        <v>16</v>
      </c>
      <c r="BA112">
        <v>5348</v>
      </c>
      <c r="BB112">
        <v>166</v>
      </c>
      <c r="BC112">
        <f t="shared" si="34"/>
        <v>5182</v>
      </c>
      <c r="BL112">
        <v>22</v>
      </c>
      <c r="BM112">
        <v>2612</v>
      </c>
      <c r="BN112">
        <v>188</v>
      </c>
      <c r="BO112">
        <f t="shared" si="36"/>
        <v>2424</v>
      </c>
      <c r="BX112">
        <v>27</v>
      </c>
      <c r="BY112">
        <v>558</v>
      </c>
      <c r="BZ112">
        <v>117</v>
      </c>
      <c r="CA112">
        <f t="shared" si="38"/>
        <v>441</v>
      </c>
    </row>
    <row r="113" spans="52:79" x14ac:dyDescent="0.25">
      <c r="AZ113">
        <v>17</v>
      </c>
      <c r="BA113">
        <v>3152</v>
      </c>
      <c r="BB113">
        <v>166</v>
      </c>
      <c r="BC113">
        <f t="shared" si="34"/>
        <v>2986</v>
      </c>
      <c r="BL113">
        <v>23</v>
      </c>
      <c r="BM113">
        <v>3801</v>
      </c>
      <c r="BN113">
        <v>188</v>
      </c>
      <c r="BO113">
        <f t="shared" si="36"/>
        <v>3613</v>
      </c>
      <c r="BX113">
        <v>28</v>
      </c>
      <c r="BY113">
        <v>1623</v>
      </c>
      <c r="BZ113">
        <v>117</v>
      </c>
      <c r="CA113">
        <f t="shared" si="38"/>
        <v>1506</v>
      </c>
    </row>
    <row r="114" spans="52:79" ht="15.75" x14ac:dyDescent="0.25">
      <c r="AZ114">
        <v>18</v>
      </c>
      <c r="BA114">
        <v>3098</v>
      </c>
      <c r="BB114">
        <v>166</v>
      </c>
      <c r="BC114">
        <f t="shared" si="34"/>
        <v>2932</v>
      </c>
      <c r="BL114">
        <v>24</v>
      </c>
      <c r="BM114">
        <v>788</v>
      </c>
      <c r="BN114">
        <v>188</v>
      </c>
      <c r="BO114">
        <f t="shared" si="36"/>
        <v>600</v>
      </c>
      <c r="BZ114" s="29" t="s">
        <v>13</v>
      </c>
      <c r="CA114">
        <f>AVERAGE(CA26:CA113)</f>
        <v>1605.5113636363637</v>
      </c>
    </row>
    <row r="115" spans="52:79" x14ac:dyDescent="0.25">
      <c r="AZ115">
        <v>19</v>
      </c>
      <c r="BA115">
        <v>5074</v>
      </c>
      <c r="BB115">
        <v>166</v>
      </c>
      <c r="BC115">
        <f t="shared" si="34"/>
        <v>4908</v>
      </c>
      <c r="BL115">
        <v>25</v>
      </c>
      <c r="BM115">
        <v>2829</v>
      </c>
      <c r="BN115">
        <v>188</v>
      </c>
      <c r="BO115">
        <f t="shared" si="36"/>
        <v>2641</v>
      </c>
    </row>
    <row r="116" spans="52:79" x14ac:dyDescent="0.25">
      <c r="AZ116">
        <v>20</v>
      </c>
      <c r="BA116">
        <v>4046</v>
      </c>
      <c r="BB116">
        <v>166</v>
      </c>
      <c r="BC116">
        <f t="shared" si="34"/>
        <v>3880</v>
      </c>
      <c r="BL116">
        <v>26</v>
      </c>
      <c r="BM116">
        <v>2421</v>
      </c>
      <c r="BN116">
        <v>188</v>
      </c>
      <c r="BO116">
        <f t="shared" si="36"/>
        <v>2233</v>
      </c>
    </row>
    <row r="117" spans="52:79" x14ac:dyDescent="0.25">
      <c r="AZ117">
        <v>21</v>
      </c>
      <c r="BA117">
        <v>7314</v>
      </c>
      <c r="BB117">
        <v>166</v>
      </c>
      <c r="BC117">
        <f t="shared" si="34"/>
        <v>7148</v>
      </c>
      <c r="BL117">
        <v>27</v>
      </c>
      <c r="BM117">
        <v>2727</v>
      </c>
      <c r="BN117">
        <v>188</v>
      </c>
      <c r="BO117">
        <f t="shared" si="36"/>
        <v>2539</v>
      </c>
    </row>
    <row r="118" spans="52:79" ht="15.75" x14ac:dyDescent="0.25">
      <c r="BB118" s="29" t="s">
        <v>13</v>
      </c>
      <c r="BC118">
        <f>AVERAGE(BC26:BC117)</f>
        <v>6917.423913043478</v>
      </c>
      <c r="BL118">
        <v>28</v>
      </c>
      <c r="BM118">
        <v>1596</v>
      </c>
      <c r="BN118">
        <v>188</v>
      </c>
      <c r="BO118">
        <f t="shared" si="36"/>
        <v>1408</v>
      </c>
    </row>
    <row r="119" spans="52:79" x14ac:dyDescent="0.25">
      <c r="BL119">
        <v>29</v>
      </c>
      <c r="BM119">
        <v>2448</v>
      </c>
      <c r="BN119">
        <v>188</v>
      </c>
      <c r="BO119">
        <f t="shared" si="36"/>
        <v>2260</v>
      </c>
    </row>
    <row r="120" spans="52:79" x14ac:dyDescent="0.25">
      <c r="BL120">
        <v>30</v>
      </c>
      <c r="BM120">
        <v>1396</v>
      </c>
      <c r="BN120">
        <v>188</v>
      </c>
      <c r="BO120">
        <f t="shared" si="36"/>
        <v>1208</v>
      </c>
    </row>
    <row r="121" spans="52:79" x14ac:dyDescent="0.25">
      <c r="BL121">
        <v>31</v>
      </c>
      <c r="BM121">
        <v>1160</v>
      </c>
      <c r="BN121">
        <v>188</v>
      </c>
      <c r="BO121">
        <f t="shared" si="36"/>
        <v>972</v>
      </c>
    </row>
    <row r="122" spans="52:79" x14ac:dyDescent="0.25">
      <c r="BL122">
        <v>32</v>
      </c>
      <c r="BM122">
        <v>1686</v>
      </c>
      <c r="BN122">
        <v>188</v>
      </c>
      <c r="BO122">
        <f t="shared" ref="BO122:BO129" si="39">BM122-BN122</f>
        <v>1498</v>
      </c>
    </row>
    <row r="123" spans="52:79" x14ac:dyDescent="0.25">
      <c r="BL123">
        <v>33</v>
      </c>
      <c r="BM123">
        <v>2433</v>
      </c>
      <c r="BN123">
        <v>188</v>
      </c>
      <c r="BO123">
        <f t="shared" si="39"/>
        <v>2245</v>
      </c>
    </row>
    <row r="124" spans="52:79" x14ac:dyDescent="0.25">
      <c r="BL124">
        <v>34</v>
      </c>
      <c r="BM124">
        <v>2749</v>
      </c>
      <c r="BN124">
        <v>188</v>
      </c>
      <c r="BO124">
        <f t="shared" si="39"/>
        <v>2561</v>
      </c>
    </row>
    <row r="125" spans="52:79" x14ac:dyDescent="0.25">
      <c r="BL125">
        <v>35</v>
      </c>
      <c r="BM125">
        <v>2572</v>
      </c>
      <c r="BN125">
        <v>188</v>
      </c>
      <c r="BO125">
        <f t="shared" si="39"/>
        <v>2384</v>
      </c>
    </row>
    <row r="126" spans="52:79" x14ac:dyDescent="0.25">
      <c r="BL126">
        <v>36</v>
      </c>
      <c r="BM126">
        <v>2322</v>
      </c>
      <c r="BN126">
        <v>188</v>
      </c>
      <c r="BO126">
        <f t="shared" si="39"/>
        <v>2134</v>
      </c>
    </row>
    <row r="127" spans="52:79" x14ac:dyDescent="0.25">
      <c r="BL127">
        <v>37</v>
      </c>
      <c r="BM127">
        <v>178</v>
      </c>
      <c r="BN127">
        <v>188</v>
      </c>
      <c r="BO127">
        <f t="shared" si="39"/>
        <v>-10</v>
      </c>
    </row>
    <row r="128" spans="52:79" x14ac:dyDescent="0.25">
      <c r="BL128">
        <v>38</v>
      </c>
      <c r="BM128">
        <v>362</v>
      </c>
      <c r="BN128">
        <v>188</v>
      </c>
      <c r="BO128">
        <f t="shared" si="39"/>
        <v>174</v>
      </c>
    </row>
    <row r="129" spans="64:67" x14ac:dyDescent="0.25">
      <c r="BL129">
        <v>39</v>
      </c>
      <c r="BM129">
        <v>162</v>
      </c>
      <c r="BN129">
        <v>188</v>
      </c>
      <c r="BO129">
        <f t="shared" si="39"/>
        <v>-26</v>
      </c>
    </row>
    <row r="130" spans="64:67" ht="15.75" x14ac:dyDescent="0.25">
      <c r="BN130" s="29" t="s">
        <v>13</v>
      </c>
      <c r="BO130">
        <f>AVERAGE(BO26:BO129)</f>
        <v>1451.7019230769231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7F8B-E51D-4A44-ACC1-3AE97EB2C253}">
  <dimension ref="A1:BB33"/>
  <sheetViews>
    <sheetView workbookViewId="0"/>
  </sheetViews>
  <sheetFormatPr defaultRowHeight="15" x14ac:dyDescent="0.25"/>
  <cols>
    <col min="1" max="1" width="22.5703125" customWidth="1"/>
  </cols>
  <sheetData>
    <row r="1" spans="1:36" x14ac:dyDescent="0.25">
      <c r="A1" s="18" t="s">
        <v>290</v>
      </c>
      <c r="B1" s="1" t="s">
        <v>28</v>
      </c>
      <c r="C1" s="1" t="s">
        <v>285</v>
      </c>
      <c r="D1" s="1" t="s">
        <v>276</v>
      </c>
      <c r="E1" s="1"/>
      <c r="F1" s="1" t="s">
        <v>31</v>
      </c>
      <c r="G1" s="1" t="s">
        <v>285</v>
      </c>
      <c r="H1" s="1" t="s">
        <v>276</v>
      </c>
      <c r="J1" s="1" t="s">
        <v>24</v>
      </c>
      <c r="K1" s="1" t="s">
        <v>285</v>
      </c>
      <c r="L1" s="1" t="s">
        <v>276</v>
      </c>
      <c r="N1" s="1" t="s">
        <v>29</v>
      </c>
      <c r="O1" s="1" t="s">
        <v>285</v>
      </c>
      <c r="P1" s="1" t="s">
        <v>276</v>
      </c>
      <c r="R1" s="1" t="s">
        <v>27</v>
      </c>
      <c r="S1" s="1" t="s">
        <v>285</v>
      </c>
      <c r="T1" s="1" t="s">
        <v>276</v>
      </c>
      <c r="V1" s="1" t="s">
        <v>32</v>
      </c>
      <c r="W1" s="1" t="s">
        <v>285</v>
      </c>
      <c r="X1" s="1" t="s">
        <v>276</v>
      </c>
      <c r="Z1" s="1" t="s">
        <v>25</v>
      </c>
      <c r="AA1" s="1" t="s">
        <v>285</v>
      </c>
      <c r="AB1" s="1" t="s">
        <v>276</v>
      </c>
      <c r="AD1" s="1" t="s">
        <v>26</v>
      </c>
      <c r="AE1" s="1" t="s">
        <v>285</v>
      </c>
      <c r="AF1" s="1" t="s">
        <v>276</v>
      </c>
      <c r="AH1" s="1" t="s">
        <v>76</v>
      </c>
      <c r="AI1" s="1" t="s">
        <v>285</v>
      </c>
      <c r="AJ1" s="1" t="s">
        <v>276</v>
      </c>
    </row>
    <row r="2" spans="1:36" x14ac:dyDescent="0.25">
      <c r="A2" s="18" t="s">
        <v>289</v>
      </c>
      <c r="B2" t="s">
        <v>37</v>
      </c>
      <c r="C2">
        <v>2.0734915638861762</v>
      </c>
      <c r="D2">
        <v>1.0189286545169549</v>
      </c>
      <c r="F2" t="s">
        <v>37</v>
      </c>
      <c r="G2">
        <v>2.655599255101464</v>
      </c>
      <c r="H2">
        <v>1.1194551872541583</v>
      </c>
      <c r="J2" t="s">
        <v>37</v>
      </c>
      <c r="K2">
        <v>1.1696545771714568</v>
      </c>
      <c r="L2">
        <v>0.31342476919738593</v>
      </c>
      <c r="N2" t="s">
        <v>37</v>
      </c>
      <c r="O2">
        <v>2.2118157397681406</v>
      </c>
      <c r="P2">
        <v>1.1049522061245212</v>
      </c>
      <c r="R2" t="s">
        <v>37</v>
      </c>
      <c r="S2">
        <v>1.6223326042097286</v>
      </c>
      <c r="T2">
        <v>1.0092901013740978</v>
      </c>
      <c r="V2" t="s">
        <v>37</v>
      </c>
      <c r="W2">
        <v>1.5372564487266647</v>
      </c>
      <c r="X2">
        <v>0.9061708723395927</v>
      </c>
      <c r="Z2" t="s">
        <v>37</v>
      </c>
      <c r="AA2">
        <v>1.4282476539178297</v>
      </c>
      <c r="AB2">
        <v>0.45034822850976314</v>
      </c>
      <c r="AD2" t="s">
        <v>37</v>
      </c>
      <c r="AE2">
        <v>0.91041133886023951</v>
      </c>
      <c r="AF2">
        <v>0.43735640842503043</v>
      </c>
      <c r="AH2" t="s">
        <v>37</v>
      </c>
      <c r="AI2">
        <v>2.9706147302101944</v>
      </c>
      <c r="AJ2">
        <v>1.4241183849307477</v>
      </c>
    </row>
    <row r="3" spans="1:36" x14ac:dyDescent="0.25">
      <c r="B3" t="s">
        <v>38</v>
      </c>
      <c r="C3">
        <v>2.04299904088785</v>
      </c>
      <c r="D3">
        <v>0.98605998824221441</v>
      </c>
      <c r="F3" t="s">
        <v>38</v>
      </c>
      <c r="G3">
        <v>2.655599255101464</v>
      </c>
      <c r="H3">
        <v>1.0536048821215609</v>
      </c>
      <c r="J3" t="s">
        <v>38</v>
      </c>
      <c r="K3">
        <v>1.1696545771714568</v>
      </c>
      <c r="L3">
        <v>0.40297470325378149</v>
      </c>
      <c r="N3" t="s">
        <v>38</v>
      </c>
      <c r="O3">
        <v>2.1857943781238096</v>
      </c>
      <c r="P3">
        <v>1.1049522061245212</v>
      </c>
      <c r="R3" t="s">
        <v>38</v>
      </c>
      <c r="S3">
        <v>1.6223326042097286</v>
      </c>
      <c r="T3">
        <v>0.97960509839250653</v>
      </c>
      <c r="V3" t="s">
        <v>38</v>
      </c>
      <c r="W3">
        <v>1.5372564487266647</v>
      </c>
      <c r="X3">
        <v>0.97964418631307315</v>
      </c>
      <c r="Z3" t="s">
        <v>38</v>
      </c>
      <c r="AA3">
        <v>1.4282476539178297</v>
      </c>
      <c r="AB3">
        <v>0.2674276866723177</v>
      </c>
      <c r="AD3" t="s">
        <v>38</v>
      </c>
      <c r="AE3">
        <v>0.87539551813484551</v>
      </c>
      <c r="AF3">
        <v>0.41652991278574325</v>
      </c>
      <c r="AH3" t="s">
        <v>38</v>
      </c>
      <c r="AI3">
        <v>2.9241988750506605</v>
      </c>
      <c r="AJ3">
        <v>1.3647801188919668</v>
      </c>
    </row>
    <row r="4" spans="1:36" x14ac:dyDescent="0.25">
      <c r="B4" t="s">
        <v>241</v>
      </c>
      <c r="C4">
        <v>2.1039840868845023</v>
      </c>
      <c r="D4">
        <v>0.98605998824221441</v>
      </c>
      <c r="F4" t="s">
        <v>241</v>
      </c>
      <c r="G4">
        <v>2.6014033519361281</v>
      </c>
      <c r="H4">
        <v>0.98775457698896252</v>
      </c>
      <c r="J4" t="s">
        <v>241</v>
      </c>
      <c r="K4">
        <v>1.1962376357435356</v>
      </c>
      <c r="L4">
        <v>0.40297470325378149</v>
      </c>
      <c r="N4" t="s">
        <v>241</v>
      </c>
      <c r="O4">
        <v>2.2378371014124716</v>
      </c>
      <c r="P4">
        <v>1.0102420170281334</v>
      </c>
      <c r="R4" t="s">
        <v>241</v>
      </c>
      <c r="S4">
        <v>1.5384188488195703</v>
      </c>
      <c r="T4">
        <v>1.0092901013740978</v>
      </c>
      <c r="V4" t="s">
        <v>241</v>
      </c>
      <c r="W4">
        <v>1.4876675310258043</v>
      </c>
      <c r="X4">
        <v>0.95515308165524637</v>
      </c>
      <c r="Z4" t="s">
        <v>241</v>
      </c>
      <c r="AA4">
        <v>1.3965088171641</v>
      </c>
      <c r="AB4">
        <v>0.32091322400678157</v>
      </c>
      <c r="AD4" t="s">
        <v>241</v>
      </c>
      <c r="AE4">
        <v>0.85788760777214856</v>
      </c>
      <c r="AF4">
        <v>0.39570341714645618</v>
      </c>
      <c r="AH4" t="s">
        <v>241</v>
      </c>
      <c r="AI4">
        <v>2.9706147302101944</v>
      </c>
      <c r="AJ4">
        <v>1.3054418528531859</v>
      </c>
    </row>
    <row r="5" spans="1:36" x14ac:dyDescent="0.25">
      <c r="B5" s="1" t="s">
        <v>13</v>
      </c>
      <c r="C5">
        <f>AVERAGE(C2:C4)</f>
        <v>2.0734915638861762</v>
      </c>
      <c r="D5">
        <f>AVERAGE(D2:D4)</f>
        <v>0.99701621033379462</v>
      </c>
      <c r="F5" s="1" t="s">
        <v>13</v>
      </c>
      <c r="G5">
        <f>AVERAGE(G2:G4)</f>
        <v>2.637533954046352</v>
      </c>
      <c r="H5">
        <f>AVERAGE(H2:H4)</f>
        <v>1.0536048821215604</v>
      </c>
      <c r="J5" s="1" t="s">
        <v>13</v>
      </c>
      <c r="K5">
        <f>AVERAGE(K2:K4)</f>
        <v>1.178515596695483</v>
      </c>
      <c r="L5">
        <f>AVERAGE(L2:L4)</f>
        <v>0.37312472523498297</v>
      </c>
      <c r="N5" s="1" t="s">
        <v>13</v>
      </c>
      <c r="O5">
        <f>AVERAGE(O2:O4)</f>
        <v>2.2118157397681411</v>
      </c>
      <c r="P5">
        <f>AVERAGE(P2:P4)</f>
        <v>1.073382143092392</v>
      </c>
      <c r="R5" s="1" t="s">
        <v>13</v>
      </c>
      <c r="S5">
        <f>AVERAGE(S2:S4)</f>
        <v>1.5943613524130091</v>
      </c>
      <c r="T5">
        <f>AVERAGE(T2:T4)</f>
        <v>0.99939510038023405</v>
      </c>
      <c r="V5" s="1" t="s">
        <v>13</v>
      </c>
      <c r="W5">
        <f>AVERAGE(W2:W4)</f>
        <v>1.5207268094930446</v>
      </c>
      <c r="X5">
        <f>AVERAGE(X2:X4)</f>
        <v>0.94698938010263733</v>
      </c>
      <c r="Z5" s="1" t="s">
        <v>13</v>
      </c>
      <c r="AA5">
        <f>AVERAGE(AA2:AA4)</f>
        <v>1.4176680416665866</v>
      </c>
      <c r="AB5">
        <f>AVERAGE(AB2:AB4)</f>
        <v>0.34622971306295414</v>
      </c>
      <c r="AD5" s="1" t="s">
        <v>13</v>
      </c>
      <c r="AE5">
        <f>AVERAGE(AE2:AE4)</f>
        <v>0.88123148825574449</v>
      </c>
      <c r="AF5">
        <f>AVERAGE(AF2:AF4)</f>
        <v>0.41652991278574331</v>
      </c>
      <c r="AH5" s="1" t="s">
        <v>13</v>
      </c>
      <c r="AI5">
        <f>AVERAGE(AI2:AI4)</f>
        <v>2.9551427784903499</v>
      </c>
      <c r="AJ5">
        <f>AVERAGE(AJ2:AJ4)</f>
        <v>1.3647801188919668</v>
      </c>
    </row>
    <row r="6" spans="1:36" x14ac:dyDescent="0.25">
      <c r="B6" s="1" t="s">
        <v>1</v>
      </c>
      <c r="C6">
        <f>STDEV(C2:C4)</f>
        <v>3.0492522998326166E-2</v>
      </c>
      <c r="D6">
        <f>STDEV(D2:D4)</f>
        <v>1.8976733321625402E-2</v>
      </c>
      <c r="F6" s="1" t="s">
        <v>1</v>
      </c>
      <c r="G6">
        <f>STDEV(G2:G4)</f>
        <v>3.1290019281481542E-2</v>
      </c>
      <c r="H6">
        <f>STDEV(H2:H4)</f>
        <v>6.5850305132597875E-2</v>
      </c>
      <c r="J6" s="1" t="s">
        <v>1</v>
      </c>
      <c r="K6">
        <f>STDEV(K2:K4)</f>
        <v>1.5347736022473264E-2</v>
      </c>
      <c r="L6">
        <f>STDEV(L2:L4)</f>
        <v>5.1701678533373222E-2</v>
      </c>
      <c r="N6" s="1" t="s">
        <v>1</v>
      </c>
      <c r="O6">
        <f>STDEV(O2:O4)</f>
        <v>2.6021361644330998E-2</v>
      </c>
      <c r="P6">
        <f>STDEV(P2:P4)</f>
        <v>5.4680953169799817E-2</v>
      </c>
      <c r="R6" s="1" t="s">
        <v>1</v>
      </c>
      <c r="S6">
        <f>STDEV(S2:S4)</f>
        <v>4.844762926322032E-2</v>
      </c>
      <c r="T6">
        <f>STDEV(T2:T4)</f>
        <v>1.7138644462316562E-2</v>
      </c>
      <c r="V6" s="1" t="s">
        <v>1</v>
      </c>
      <c r="W6">
        <f>STDEV(W2:W4)</f>
        <v>2.8630174983413938E-2</v>
      </c>
      <c r="X6">
        <f>STDEV(X2:X4)</f>
        <v>3.7410780315858982E-2</v>
      </c>
      <c r="Z6" s="1" t="s">
        <v>1</v>
      </c>
      <c r="AA6">
        <f>STDEV(AA2:AA4)</f>
        <v>1.8324425943531418E-2</v>
      </c>
      <c r="AB6">
        <f>STDEV(AB2:AB4)</f>
        <v>9.4051446666835861E-2</v>
      </c>
      <c r="AD6" s="1" t="s">
        <v>1</v>
      </c>
      <c r="AE6">
        <f>STDEV(AE2:AE4)</f>
        <v>2.6743774832520228E-2</v>
      </c>
      <c r="AF6">
        <f>STDEV(AF2:AF4)</f>
        <v>2.0826495639287124E-2</v>
      </c>
      <c r="AH6" s="1" t="s">
        <v>1</v>
      </c>
      <c r="AI6">
        <f>STDEV(AI2:AI4)</f>
        <v>2.6798206471023604E-2</v>
      </c>
      <c r="AJ6">
        <f>STDEV(AJ2:AJ4)</f>
        <v>5.9338266038780896E-2</v>
      </c>
    </row>
    <row r="7" spans="1:36" x14ac:dyDescent="0.25">
      <c r="B7" s="1" t="s">
        <v>220</v>
      </c>
      <c r="D7">
        <f>_xlfn.T.TEST(C2:C4,D2:D4,2,1)</f>
        <v>3.7084161395571934E-4</v>
      </c>
      <c r="F7" s="1" t="s">
        <v>220</v>
      </c>
      <c r="H7">
        <f>_xlfn.T.TEST(G2:G4,H2:H4,2,1)</f>
        <v>2.319677095729087E-4</v>
      </c>
      <c r="J7" s="1" t="s">
        <v>220</v>
      </c>
      <c r="L7">
        <f>_xlfn.T.TEST(K2:K4,L2:L4,2,1)</f>
        <v>1.0851543623630069E-3</v>
      </c>
      <c r="N7" s="1" t="s">
        <v>220</v>
      </c>
      <c r="P7">
        <f>_xlfn.T.TEST(O2:O4,P2:P4,2,1)</f>
        <v>1.5733006479113558E-3</v>
      </c>
      <c r="R7" s="1" t="s">
        <v>220</v>
      </c>
      <c r="T7">
        <f>_xlfn.T.TEST(S2:S4,T2:T4,2,1)</f>
        <v>3.2527805970934114E-3</v>
      </c>
      <c r="V7" s="1" t="s">
        <v>220</v>
      </c>
      <c r="X7">
        <f>_xlfn.T.TEST(W2:W4,X2:X4,2,1)</f>
        <v>2.6466897608001614E-3</v>
      </c>
      <c r="Z7" s="1" t="s">
        <v>220</v>
      </c>
      <c r="AB7">
        <f>_xlfn.T.TEST(AA2:AA4,AB2:AB4,2,1)</f>
        <v>2.4238212594357368E-3</v>
      </c>
      <c r="AD7" s="1" t="s">
        <v>220</v>
      </c>
      <c r="AF7">
        <f>_xlfn.T.TEST(AE2:AE4,AF2:AF4,2,1)</f>
        <v>8.5020845914674553E-5</v>
      </c>
      <c r="AH7" s="1" t="s">
        <v>220</v>
      </c>
      <c r="AJ7">
        <f>_xlfn.T.TEST(AI2:AI4,AJ2:AJ4,2,1)</f>
        <v>5.5821801808260223E-4</v>
      </c>
    </row>
    <row r="8" spans="1:36" x14ac:dyDescent="0.25">
      <c r="B8" s="1"/>
      <c r="F8" s="1"/>
      <c r="J8" s="1"/>
      <c r="N8" s="1"/>
      <c r="R8" s="1"/>
      <c r="V8" s="1"/>
      <c r="Z8" s="1"/>
      <c r="AD8" s="1"/>
      <c r="AH8" s="1"/>
    </row>
    <row r="9" spans="1:36" x14ac:dyDescent="0.25">
      <c r="B9" s="1"/>
      <c r="F9" s="1"/>
      <c r="J9" s="1"/>
      <c r="N9" s="1"/>
      <c r="R9" s="1"/>
      <c r="V9" s="1"/>
      <c r="Z9" s="1"/>
      <c r="AD9" s="1"/>
      <c r="AH9" s="1"/>
    </row>
    <row r="10" spans="1:36" x14ac:dyDescent="0.25">
      <c r="B10" s="1"/>
      <c r="F10" s="1"/>
      <c r="J10" s="1"/>
      <c r="N10" s="1"/>
      <c r="R10" s="1"/>
      <c r="V10" s="1"/>
      <c r="Z10" s="1"/>
      <c r="AD10" s="1"/>
      <c r="AH10" s="1"/>
    </row>
    <row r="11" spans="1:36" x14ac:dyDescent="0.25">
      <c r="B11" s="1"/>
      <c r="F11" s="1"/>
      <c r="J11" s="1"/>
      <c r="N11" s="1"/>
      <c r="R11" s="1"/>
      <c r="V11" s="1"/>
      <c r="Z11" s="1"/>
      <c r="AD11" s="1"/>
      <c r="AH11" s="1"/>
    </row>
    <row r="12" spans="1:36" x14ac:dyDescent="0.25">
      <c r="B12" s="1"/>
      <c r="F12" s="1"/>
      <c r="J12" s="1"/>
      <c r="N12" s="1"/>
      <c r="R12" s="1"/>
      <c r="V12" s="1"/>
      <c r="Z12" s="1"/>
      <c r="AD12" s="1"/>
      <c r="AH12" s="1"/>
    </row>
    <row r="13" spans="1:36" x14ac:dyDescent="0.25">
      <c r="B13" s="1"/>
      <c r="F13" s="1"/>
      <c r="J13" s="1"/>
      <c r="N13" s="1"/>
      <c r="R13" s="1"/>
      <c r="V13" s="1"/>
      <c r="Z13" s="1"/>
      <c r="AD13" s="1"/>
      <c r="AH13" s="1"/>
    </row>
    <row r="14" spans="1:36" x14ac:dyDescent="0.25">
      <c r="B14" s="1"/>
      <c r="F14" s="1"/>
      <c r="J14" s="1"/>
      <c r="N14" s="1"/>
      <c r="R14" s="1"/>
      <c r="V14" s="1"/>
      <c r="Z14" s="1"/>
      <c r="AD14" s="1"/>
      <c r="AH14" s="1"/>
    </row>
    <row r="16" spans="1:36" x14ac:dyDescent="0.25">
      <c r="A16" t="s">
        <v>288</v>
      </c>
    </row>
    <row r="19" spans="1:54" x14ac:dyDescent="0.25">
      <c r="A19" s="18" t="s">
        <v>287</v>
      </c>
      <c r="B19" s="1" t="s">
        <v>28</v>
      </c>
      <c r="H19" s="1" t="s">
        <v>31</v>
      </c>
      <c r="N19" s="1" t="s">
        <v>24</v>
      </c>
      <c r="T19" s="1" t="s">
        <v>29</v>
      </c>
      <c r="Z19" s="1" t="s">
        <v>27</v>
      </c>
      <c r="AF19" s="1" t="s">
        <v>32</v>
      </c>
      <c r="AL19" s="1" t="s">
        <v>25</v>
      </c>
      <c r="AR19" s="1" t="s">
        <v>26</v>
      </c>
      <c r="AX19" s="1" t="s">
        <v>76</v>
      </c>
    </row>
    <row r="20" spans="1:54" x14ac:dyDescent="0.25">
      <c r="A20" s="18" t="s">
        <v>286</v>
      </c>
      <c r="B20" s="1" t="s">
        <v>285</v>
      </c>
      <c r="C20" s="1" t="s">
        <v>284</v>
      </c>
      <c r="D20" s="1" t="s">
        <v>274</v>
      </c>
      <c r="E20" s="36" t="s">
        <v>273</v>
      </c>
      <c r="F20" s="1" t="s">
        <v>272</v>
      </c>
      <c r="H20" s="1" t="s">
        <v>285</v>
      </c>
      <c r="I20" s="1" t="s">
        <v>283</v>
      </c>
      <c r="J20" s="1" t="s">
        <v>274</v>
      </c>
      <c r="K20" s="36" t="s">
        <v>273</v>
      </c>
      <c r="L20" s="1" t="s">
        <v>272</v>
      </c>
      <c r="N20" s="1" t="s">
        <v>285</v>
      </c>
      <c r="O20" s="1" t="s">
        <v>282</v>
      </c>
      <c r="P20" s="1" t="s">
        <v>274</v>
      </c>
      <c r="Q20" s="36" t="s">
        <v>273</v>
      </c>
      <c r="R20" s="1" t="s">
        <v>272</v>
      </c>
      <c r="T20" s="1" t="s">
        <v>285</v>
      </c>
      <c r="U20" s="1" t="s">
        <v>281</v>
      </c>
      <c r="V20" s="1" t="s">
        <v>274</v>
      </c>
      <c r="W20" s="36" t="s">
        <v>273</v>
      </c>
      <c r="X20" s="1" t="s">
        <v>272</v>
      </c>
      <c r="Z20" s="1" t="s">
        <v>285</v>
      </c>
      <c r="AA20" s="1" t="s">
        <v>280</v>
      </c>
      <c r="AB20" s="1" t="s">
        <v>274</v>
      </c>
      <c r="AC20" s="36" t="s">
        <v>273</v>
      </c>
      <c r="AD20" s="1" t="s">
        <v>272</v>
      </c>
      <c r="AF20" s="1" t="s">
        <v>285</v>
      </c>
      <c r="AG20" s="1" t="s">
        <v>279</v>
      </c>
      <c r="AH20" s="1" t="s">
        <v>274</v>
      </c>
      <c r="AI20" s="36" t="s">
        <v>273</v>
      </c>
      <c r="AJ20" s="1" t="s">
        <v>272</v>
      </c>
      <c r="AL20" s="1" t="s">
        <v>285</v>
      </c>
      <c r="AM20" s="1" t="s">
        <v>278</v>
      </c>
      <c r="AN20" s="1" t="s">
        <v>274</v>
      </c>
      <c r="AO20" s="36" t="s">
        <v>273</v>
      </c>
      <c r="AP20" s="1" t="s">
        <v>272</v>
      </c>
      <c r="AR20" s="1" t="s">
        <v>285</v>
      </c>
      <c r="AS20" s="1" t="s">
        <v>277</v>
      </c>
      <c r="AT20" s="1" t="s">
        <v>274</v>
      </c>
      <c r="AU20" s="36" t="s">
        <v>273</v>
      </c>
      <c r="AV20" s="1" t="s">
        <v>272</v>
      </c>
      <c r="AX20" s="1" t="s">
        <v>285</v>
      </c>
      <c r="AY20" s="1" t="s">
        <v>275</v>
      </c>
      <c r="AZ20" s="1" t="s">
        <v>274</v>
      </c>
      <c r="BA20" s="36" t="s">
        <v>273</v>
      </c>
      <c r="BB20" s="1" t="s">
        <v>272</v>
      </c>
    </row>
    <row r="21" spans="1:54" x14ac:dyDescent="0.25">
      <c r="B21" t="s">
        <v>245</v>
      </c>
      <c r="C21" s="5">
        <v>20.91</v>
      </c>
      <c r="D21" s="5">
        <v>21</v>
      </c>
      <c r="E21" s="33">
        <f>D21-C21</f>
        <v>8.9999999999999858E-2</v>
      </c>
      <c r="F21" s="32">
        <f>2^E21</f>
        <v>1.0643701824533598</v>
      </c>
      <c r="H21" t="s">
        <v>245</v>
      </c>
      <c r="I21">
        <v>22.46</v>
      </c>
      <c r="J21">
        <v>21</v>
      </c>
      <c r="K21" s="22">
        <f>J21-I21</f>
        <v>-1.4600000000000009</v>
      </c>
      <c r="L21" s="32">
        <f>2^K21</f>
        <v>0.36349312933007744</v>
      </c>
      <c r="N21" t="s">
        <v>245</v>
      </c>
      <c r="O21">
        <v>19.88</v>
      </c>
      <c r="P21">
        <v>21</v>
      </c>
      <c r="Q21" s="22">
        <f>P21-O21</f>
        <v>1.120000000000001</v>
      </c>
      <c r="R21" s="32">
        <f>2^Q21</f>
        <v>2.1734697250521178</v>
      </c>
      <c r="T21" t="s">
        <v>245</v>
      </c>
      <c r="U21">
        <v>20.76</v>
      </c>
      <c r="V21">
        <v>21</v>
      </c>
      <c r="W21" s="22">
        <f>V21-U21</f>
        <v>0.23999999999999844</v>
      </c>
      <c r="X21" s="32">
        <f>2^W21</f>
        <v>1.1809926614295292</v>
      </c>
      <c r="Z21" t="s">
        <v>245</v>
      </c>
      <c r="AA21">
        <v>21.09</v>
      </c>
      <c r="AB21">
        <v>21</v>
      </c>
      <c r="AC21" s="22">
        <f>AB21-AA21</f>
        <v>-8.9999999999999858E-2</v>
      </c>
      <c r="AD21" s="32">
        <f>2^AC21</f>
        <v>0.93952274921401191</v>
      </c>
      <c r="AF21" t="s">
        <v>245</v>
      </c>
      <c r="AG21">
        <v>21.54</v>
      </c>
      <c r="AH21">
        <v>21</v>
      </c>
      <c r="AI21" s="22">
        <f>AH21-AG21</f>
        <v>-0.53999999999999915</v>
      </c>
      <c r="AJ21" s="32">
        <f>2^AI21</f>
        <v>0.68777090906987226</v>
      </c>
      <c r="AL21" t="s">
        <v>245</v>
      </c>
      <c r="AM21">
        <v>21.59</v>
      </c>
      <c r="AN21">
        <v>21</v>
      </c>
      <c r="AO21" s="22">
        <f>AN21-AM21</f>
        <v>-0.58999999999999986</v>
      </c>
      <c r="AP21" s="32">
        <f>2^AO21</f>
        <v>0.66434290704825583</v>
      </c>
      <c r="AR21" t="s">
        <v>245</v>
      </c>
      <c r="AS21">
        <v>23.07</v>
      </c>
      <c r="AT21">
        <v>21</v>
      </c>
      <c r="AU21" s="22">
        <f>AT21-AS21</f>
        <v>-2.0700000000000003</v>
      </c>
      <c r="AV21" s="32">
        <f>2^AU21</f>
        <v>0.23815949951098433</v>
      </c>
      <c r="AX21" t="s">
        <v>245</v>
      </c>
      <c r="AY21">
        <v>23.53</v>
      </c>
      <c r="AZ21">
        <v>21</v>
      </c>
      <c r="BA21" s="22">
        <f>AZ21-AY21</f>
        <v>-2.5300000000000011</v>
      </c>
      <c r="BB21" s="32">
        <f>2^BA21</f>
        <v>0.17313868351386544</v>
      </c>
    </row>
    <row r="22" spans="1:54" x14ac:dyDescent="0.25">
      <c r="B22" t="s">
        <v>243</v>
      </c>
      <c r="C22" s="5">
        <v>20.9</v>
      </c>
      <c r="D22" s="5">
        <v>21</v>
      </c>
      <c r="E22" s="33">
        <f>D22-C22</f>
        <v>0.10000000000000142</v>
      </c>
      <c r="F22" s="32">
        <f>2^E22</f>
        <v>1.0717734625362942</v>
      </c>
      <c r="H22" t="s">
        <v>243</v>
      </c>
      <c r="I22">
        <v>22.46</v>
      </c>
      <c r="J22">
        <v>21</v>
      </c>
      <c r="K22" s="22">
        <f>J22-I22</f>
        <v>-1.4600000000000009</v>
      </c>
      <c r="L22" s="32">
        <f>2^K22</f>
        <v>0.36349312933007744</v>
      </c>
      <c r="N22" t="s">
        <v>243</v>
      </c>
      <c r="O22">
        <v>19.89</v>
      </c>
      <c r="P22">
        <v>21</v>
      </c>
      <c r="Q22" s="22">
        <f>P22-O22</f>
        <v>1.1099999999999994</v>
      </c>
      <c r="R22" s="32">
        <f>2^Q22</f>
        <v>2.1584564730088536</v>
      </c>
      <c r="T22" t="s">
        <v>243</v>
      </c>
      <c r="U22">
        <v>20.74</v>
      </c>
      <c r="V22">
        <v>21</v>
      </c>
      <c r="W22" s="22">
        <f>V22-U22</f>
        <v>0.26000000000000156</v>
      </c>
      <c r="X22" s="32">
        <f>2^W22</f>
        <v>1.1974787046189299</v>
      </c>
      <c r="Z22" t="s">
        <v>243</v>
      </c>
      <c r="AA22">
        <v>21.12</v>
      </c>
      <c r="AB22">
        <v>21</v>
      </c>
      <c r="AC22" s="22">
        <f>AB22-AA22</f>
        <v>-0.12000000000000099</v>
      </c>
      <c r="AD22" s="32">
        <f>2^AC22</f>
        <v>0.9201876506248744</v>
      </c>
      <c r="AF22" t="s">
        <v>243</v>
      </c>
      <c r="AG22">
        <v>21.56</v>
      </c>
      <c r="AH22">
        <v>21</v>
      </c>
      <c r="AI22" s="22">
        <f>AH22-AG22</f>
        <v>-0.55999999999999872</v>
      </c>
      <c r="AJ22" s="32">
        <f>2^AI22</f>
        <v>0.67830216372383656</v>
      </c>
      <c r="AL22" t="s">
        <v>243</v>
      </c>
      <c r="AM22">
        <v>21.52</v>
      </c>
      <c r="AN22">
        <v>21</v>
      </c>
      <c r="AO22" s="22">
        <f>AN22-AM22</f>
        <v>-0.51999999999999957</v>
      </c>
      <c r="AP22" s="32">
        <f>2^AO22</f>
        <v>0.69737183317520302</v>
      </c>
      <c r="AR22" t="s">
        <v>243</v>
      </c>
      <c r="AS22">
        <v>23</v>
      </c>
      <c r="AT22">
        <v>21</v>
      </c>
      <c r="AU22" s="22">
        <f>AT22-AS22</f>
        <v>-2</v>
      </c>
      <c r="AV22" s="32">
        <f>2^AU22</f>
        <v>0.25</v>
      </c>
      <c r="AX22" t="s">
        <v>243</v>
      </c>
      <c r="AY22">
        <v>23.6</v>
      </c>
      <c r="AZ22">
        <v>21</v>
      </c>
      <c r="BA22" s="22">
        <f>AZ22-AY22</f>
        <v>-2.6000000000000014</v>
      </c>
      <c r="BB22" s="32">
        <f>2^BA22</f>
        <v>0.16493848884661164</v>
      </c>
    </row>
    <row r="23" spans="1:54" x14ac:dyDescent="0.25">
      <c r="B23" t="s">
        <v>241</v>
      </c>
      <c r="C23" s="5">
        <v>20.86</v>
      </c>
      <c r="D23" s="5">
        <v>21</v>
      </c>
      <c r="E23" s="33">
        <f>D23-C23</f>
        <v>0.14000000000000057</v>
      </c>
      <c r="F23" s="32">
        <f>2^E23</f>
        <v>1.1019051158766111</v>
      </c>
      <c r="H23" t="s">
        <v>241</v>
      </c>
      <c r="I23">
        <v>22.41</v>
      </c>
      <c r="J23">
        <v>21</v>
      </c>
      <c r="K23" s="22">
        <f>J23-I23</f>
        <v>-1.4100000000000001</v>
      </c>
      <c r="L23" s="32">
        <f>2^K23</f>
        <v>0.37631168685276678</v>
      </c>
      <c r="N23" t="s">
        <v>241</v>
      </c>
      <c r="O23">
        <v>19.95</v>
      </c>
      <c r="P23">
        <v>21</v>
      </c>
      <c r="Q23" s="22">
        <f>P23-O23</f>
        <v>1.0500000000000007</v>
      </c>
      <c r="R23" s="32">
        <f>2^Q23</f>
        <v>2.0705298476827561</v>
      </c>
      <c r="T23" t="s">
        <v>241</v>
      </c>
      <c r="U23">
        <v>20.77</v>
      </c>
      <c r="V23">
        <v>21</v>
      </c>
      <c r="W23" s="22">
        <f>V23-U23</f>
        <v>0.23000000000000043</v>
      </c>
      <c r="X23" s="32">
        <f>2^W23</f>
        <v>1.1728349492318793</v>
      </c>
      <c r="Z23" t="s">
        <v>241</v>
      </c>
      <c r="AA23">
        <v>21.15</v>
      </c>
      <c r="AB23">
        <v>21</v>
      </c>
      <c r="AC23" s="22">
        <f>AB23-AA23</f>
        <v>-0.14999999999999858</v>
      </c>
      <c r="AD23" s="32">
        <f>2^AC23</f>
        <v>0.90125046261083108</v>
      </c>
      <c r="AF23" t="s">
        <v>241</v>
      </c>
      <c r="AG23">
        <v>21.55</v>
      </c>
      <c r="AH23">
        <v>21</v>
      </c>
      <c r="AI23" s="22">
        <f>AH23-AG23</f>
        <v>-0.55000000000000071</v>
      </c>
      <c r="AJ23" s="32">
        <f>2^AI23</f>
        <v>0.68302012837719739</v>
      </c>
      <c r="AL23" t="s">
        <v>241</v>
      </c>
      <c r="AM23">
        <v>21.57</v>
      </c>
      <c r="AN23">
        <v>21</v>
      </c>
      <c r="AO23" s="22">
        <f>AN23-AM23</f>
        <v>-0.57000000000000028</v>
      </c>
      <c r="AP23" s="32">
        <f>2^AO23</f>
        <v>0.673616788432845</v>
      </c>
      <c r="AR23" t="s">
        <v>241</v>
      </c>
      <c r="AS23">
        <v>23.03</v>
      </c>
      <c r="AT23">
        <v>21</v>
      </c>
      <c r="AU23" s="22">
        <f>AT23-AS23</f>
        <v>-2.0300000000000011</v>
      </c>
      <c r="AV23" s="32">
        <f>2^AU23</f>
        <v>0.24485507439673154</v>
      </c>
      <c r="AX23" t="s">
        <v>241</v>
      </c>
      <c r="AY23">
        <v>23.53</v>
      </c>
      <c r="AZ23">
        <v>21</v>
      </c>
      <c r="BA23" s="22">
        <f>AZ23-AY23</f>
        <v>-2.5300000000000011</v>
      </c>
      <c r="BB23" s="32">
        <f>2^BA23</f>
        <v>0.17313868351386544</v>
      </c>
    </row>
    <row r="24" spans="1:54" x14ac:dyDescent="0.25">
      <c r="E24" s="35" t="s">
        <v>13</v>
      </c>
      <c r="F24" s="32">
        <f>AVERAGE(F21:F23)</f>
        <v>1.0793495869554217</v>
      </c>
      <c r="K24" s="35" t="s">
        <v>13</v>
      </c>
      <c r="L24" s="32">
        <f>AVERAGE(L21:L23)</f>
        <v>0.36776598183764059</v>
      </c>
      <c r="Q24" s="35" t="s">
        <v>13</v>
      </c>
      <c r="R24" s="32">
        <f>AVERAGE(R21:R23)</f>
        <v>2.1341520152479094</v>
      </c>
      <c r="W24" s="35" t="s">
        <v>13</v>
      </c>
      <c r="X24" s="32">
        <f>AVERAGE(X21:X23)</f>
        <v>1.1837687717601129</v>
      </c>
      <c r="AC24" s="35" t="s">
        <v>13</v>
      </c>
      <c r="AD24" s="32">
        <f>AVERAGE(AD21:AD23)</f>
        <v>0.92032028748323913</v>
      </c>
      <c r="AI24" s="35" t="s">
        <v>13</v>
      </c>
      <c r="AJ24" s="32">
        <f>AVERAGE(AJ21:AJ23)</f>
        <v>0.6830310670569687</v>
      </c>
      <c r="AO24" s="35" t="s">
        <v>13</v>
      </c>
      <c r="AP24" s="32">
        <f>AVERAGE(AP21:AP23)</f>
        <v>0.67844384288543458</v>
      </c>
      <c r="AU24" s="35" t="s">
        <v>13</v>
      </c>
      <c r="AV24" s="32">
        <f>AVERAGE(AV21:AV23)</f>
        <v>0.24433819130257195</v>
      </c>
      <c r="BA24" s="35" t="s">
        <v>13</v>
      </c>
      <c r="BB24" s="32">
        <f>AVERAGE(BB21:BB23)</f>
        <v>0.17040528529144749</v>
      </c>
    </row>
    <row r="25" spans="1:54" x14ac:dyDescent="0.25">
      <c r="E25" s="35" t="s">
        <v>1</v>
      </c>
      <c r="F25" s="32">
        <f>STDEV(F21:F23)</f>
        <v>1.9881299069290013E-2</v>
      </c>
      <c r="K25" s="35" t="s">
        <v>1</v>
      </c>
      <c r="L25" s="32">
        <f>STDEV(L21:L23)</f>
        <v>7.4007976363473955E-3</v>
      </c>
      <c r="Q25" s="35" t="s">
        <v>1</v>
      </c>
      <c r="R25" s="32">
        <f>STDEV(R21:R23)</f>
        <v>5.560741486973618E-2</v>
      </c>
      <c r="W25" s="35" t="s">
        <v>1</v>
      </c>
      <c r="X25" s="32">
        <f>STDEV(X21:X23)</f>
        <v>1.2554232804909936E-2</v>
      </c>
      <c r="AC25" s="35" t="s">
        <v>1</v>
      </c>
      <c r="AD25" s="32">
        <f>STDEV(AD21:AD23)</f>
        <v>1.9136488049303908E-2</v>
      </c>
      <c r="AI25" s="35" t="s">
        <v>1</v>
      </c>
      <c r="AJ25" s="32">
        <f>STDEV(AJ21:AJ23)</f>
        <v>4.7343821506142213E-3</v>
      </c>
      <c r="AO25" s="35" t="s">
        <v>1</v>
      </c>
      <c r="AP25" s="32">
        <f>STDEV(AP21:AP23)</f>
        <v>1.7035340656735707E-2</v>
      </c>
      <c r="AU25" s="35" t="s">
        <v>1</v>
      </c>
      <c r="AV25" s="32">
        <f>STDEV(AV21:AV23)</f>
        <v>5.9371490681442421E-3</v>
      </c>
      <c r="BA25" s="35" t="s">
        <v>1</v>
      </c>
      <c r="BB25" s="32">
        <f>STDEV(BB21:BB23)</f>
        <v>4.7343845985463161E-3</v>
      </c>
    </row>
    <row r="26" spans="1:54" x14ac:dyDescent="0.25">
      <c r="B26" s="1" t="s">
        <v>28</v>
      </c>
      <c r="E26" s="35"/>
      <c r="F26" s="32"/>
      <c r="H26" s="1" t="s">
        <v>31</v>
      </c>
      <c r="K26" s="35"/>
      <c r="L26" s="32"/>
      <c r="N26" s="1" t="s">
        <v>24</v>
      </c>
      <c r="Q26" s="35"/>
      <c r="R26" s="32"/>
      <c r="T26" s="1" t="s">
        <v>29</v>
      </c>
      <c r="W26" s="35"/>
      <c r="X26" s="32"/>
      <c r="Z26" s="1" t="s">
        <v>27</v>
      </c>
      <c r="AC26" s="35"/>
      <c r="AD26" s="32"/>
      <c r="AF26" s="1" t="s">
        <v>32</v>
      </c>
      <c r="AI26" s="35"/>
      <c r="AJ26" s="32"/>
      <c r="AL26" s="1" t="s">
        <v>25</v>
      </c>
      <c r="AO26" s="35"/>
      <c r="AP26" s="32"/>
      <c r="AR26" s="1" t="s">
        <v>26</v>
      </c>
      <c r="AU26" s="35"/>
      <c r="AV26" s="32"/>
      <c r="AX26" s="1" t="s">
        <v>76</v>
      </c>
      <c r="BA26" s="35"/>
      <c r="BB26" s="32"/>
    </row>
    <row r="27" spans="1:54" x14ac:dyDescent="0.25">
      <c r="B27" s="1" t="s">
        <v>276</v>
      </c>
      <c r="C27" s="1" t="s">
        <v>284</v>
      </c>
      <c r="D27" s="1" t="s">
        <v>274</v>
      </c>
      <c r="E27" s="34" t="s">
        <v>273</v>
      </c>
      <c r="F27" s="1" t="s">
        <v>272</v>
      </c>
      <c r="H27" s="1" t="s">
        <v>276</v>
      </c>
      <c r="I27" s="1" t="s">
        <v>283</v>
      </c>
      <c r="J27" s="1" t="s">
        <v>274</v>
      </c>
      <c r="K27" s="34" t="s">
        <v>273</v>
      </c>
      <c r="L27" s="1" t="s">
        <v>272</v>
      </c>
      <c r="N27" s="1" t="s">
        <v>276</v>
      </c>
      <c r="O27" s="1" t="s">
        <v>282</v>
      </c>
      <c r="P27" s="1" t="s">
        <v>274</v>
      </c>
      <c r="Q27" s="34" t="s">
        <v>273</v>
      </c>
      <c r="R27" s="1" t="s">
        <v>272</v>
      </c>
      <c r="T27" s="1" t="s">
        <v>276</v>
      </c>
      <c r="U27" s="1" t="s">
        <v>281</v>
      </c>
      <c r="V27" s="1" t="s">
        <v>274</v>
      </c>
      <c r="W27" s="34" t="s">
        <v>273</v>
      </c>
      <c r="X27" s="1" t="s">
        <v>272</v>
      </c>
      <c r="Z27" s="1" t="s">
        <v>276</v>
      </c>
      <c r="AA27" s="1" t="s">
        <v>280</v>
      </c>
      <c r="AB27" s="1" t="s">
        <v>274</v>
      </c>
      <c r="AC27" s="34" t="s">
        <v>273</v>
      </c>
      <c r="AD27" s="1" t="s">
        <v>272</v>
      </c>
      <c r="AF27" s="1" t="s">
        <v>276</v>
      </c>
      <c r="AG27" s="1" t="s">
        <v>279</v>
      </c>
      <c r="AH27" s="1" t="s">
        <v>274</v>
      </c>
      <c r="AI27" s="34" t="s">
        <v>273</v>
      </c>
      <c r="AJ27" s="1" t="s">
        <v>272</v>
      </c>
      <c r="AL27" s="1" t="s">
        <v>276</v>
      </c>
      <c r="AM27" s="1" t="s">
        <v>278</v>
      </c>
      <c r="AN27" s="1" t="s">
        <v>274</v>
      </c>
      <c r="AO27" s="34" t="s">
        <v>273</v>
      </c>
      <c r="AP27" s="1" t="s">
        <v>272</v>
      </c>
      <c r="AR27" s="1" t="s">
        <v>276</v>
      </c>
      <c r="AS27" s="1" t="s">
        <v>277</v>
      </c>
      <c r="AT27" s="1" t="s">
        <v>274</v>
      </c>
      <c r="AU27" s="34" t="s">
        <v>273</v>
      </c>
      <c r="AV27" s="1" t="s">
        <v>272</v>
      </c>
      <c r="AX27" s="1" t="s">
        <v>276</v>
      </c>
      <c r="AY27" s="1" t="s">
        <v>275</v>
      </c>
      <c r="AZ27" s="1" t="s">
        <v>274</v>
      </c>
      <c r="BA27" s="34" t="s">
        <v>273</v>
      </c>
      <c r="BB27" s="1" t="s">
        <v>272</v>
      </c>
    </row>
    <row r="28" spans="1:54" x14ac:dyDescent="0.25">
      <c r="B28" t="s">
        <v>245</v>
      </c>
      <c r="C28" s="5">
        <v>19.82</v>
      </c>
      <c r="D28" s="5">
        <v>21</v>
      </c>
      <c r="E28" s="33">
        <f>D28-C28</f>
        <v>1.1799999999999997</v>
      </c>
      <c r="F28" s="32">
        <f>2^E28</f>
        <v>2.2657677705915966</v>
      </c>
      <c r="H28" t="s">
        <v>245</v>
      </c>
      <c r="I28">
        <v>21.95</v>
      </c>
      <c r="J28">
        <v>21</v>
      </c>
      <c r="K28" s="22">
        <f>J28-I28</f>
        <v>-0.94999999999999929</v>
      </c>
      <c r="L28" s="32">
        <f>2^K28</f>
        <v>0.51763246192068901</v>
      </c>
      <c r="N28" t="s">
        <v>245</v>
      </c>
      <c r="O28">
        <v>18.61</v>
      </c>
      <c r="P28">
        <v>21</v>
      </c>
      <c r="Q28" s="22">
        <f>P28-O28</f>
        <v>2.3900000000000006</v>
      </c>
      <c r="R28" s="32">
        <f>2^Q28</f>
        <v>5.2415736154334551</v>
      </c>
      <c r="T28" t="s">
        <v>245</v>
      </c>
      <c r="U28">
        <v>19.87</v>
      </c>
      <c r="V28">
        <v>21</v>
      </c>
      <c r="W28" s="22">
        <f>V28-U28</f>
        <v>1.129999999999999</v>
      </c>
      <c r="X28" s="32">
        <f>2^W28</f>
        <v>2.1885874025214775</v>
      </c>
      <c r="Z28" t="s">
        <v>245</v>
      </c>
      <c r="AA28">
        <v>20.64</v>
      </c>
      <c r="AB28">
        <v>21</v>
      </c>
      <c r="AC28" s="22">
        <f>AB28-AA28</f>
        <v>0.35999999999999943</v>
      </c>
      <c r="AD28" s="32">
        <f>2^AC28</f>
        <v>1.2834258975629036</v>
      </c>
      <c r="AF28" t="s">
        <v>245</v>
      </c>
      <c r="AG28">
        <v>20.98</v>
      </c>
      <c r="AH28">
        <v>21</v>
      </c>
      <c r="AI28" s="22">
        <f>AH28-AG28</f>
        <v>1.9999999999999574E-2</v>
      </c>
      <c r="AJ28" s="32">
        <f>2^AI28</f>
        <v>1.0139594797900289</v>
      </c>
      <c r="AL28" t="s">
        <v>245</v>
      </c>
      <c r="AM28">
        <v>19.55</v>
      </c>
      <c r="AN28">
        <v>21</v>
      </c>
      <c r="AO28" s="22">
        <f>AN28-AM28</f>
        <v>1.4499999999999993</v>
      </c>
      <c r="AP28" s="32">
        <f>2^AO28</f>
        <v>2.7320805135087896</v>
      </c>
      <c r="AR28" t="s">
        <v>245</v>
      </c>
      <c r="AS28">
        <v>20.059999999999999</v>
      </c>
      <c r="AT28">
        <v>21</v>
      </c>
      <c r="AU28" s="22">
        <f>AT28-AS28</f>
        <v>0.94000000000000128</v>
      </c>
      <c r="AV28" s="32">
        <f>2^AU28</f>
        <v>1.9185282386505302</v>
      </c>
      <c r="AX28" t="s">
        <v>245</v>
      </c>
      <c r="AY28">
        <v>22.68</v>
      </c>
      <c r="AZ28">
        <v>21</v>
      </c>
      <c r="BA28" s="22">
        <f>AZ28-AY28</f>
        <v>-1.6799999999999997</v>
      </c>
      <c r="BB28" s="32">
        <f>2^BA28</f>
        <v>0.31208263722540303</v>
      </c>
    </row>
    <row r="29" spans="1:54" x14ac:dyDescent="0.25">
      <c r="B29" t="s">
        <v>243</v>
      </c>
      <c r="C29" s="5">
        <v>19.84</v>
      </c>
      <c r="D29" s="5">
        <v>21</v>
      </c>
      <c r="E29" s="33">
        <f>D29-C29</f>
        <v>1.1600000000000001</v>
      </c>
      <c r="F29" s="32">
        <f>2^E29</f>
        <v>2.23457427614444</v>
      </c>
      <c r="H29" t="s">
        <v>243</v>
      </c>
      <c r="I29">
        <v>22</v>
      </c>
      <c r="J29">
        <v>21</v>
      </c>
      <c r="K29" s="22">
        <f>J29-I29</f>
        <v>-1</v>
      </c>
      <c r="L29" s="32">
        <f>2^K29</f>
        <v>0.5</v>
      </c>
      <c r="N29" t="s">
        <v>243</v>
      </c>
      <c r="O29">
        <v>18.510000000000002</v>
      </c>
      <c r="P29">
        <v>21</v>
      </c>
      <c r="Q29" s="22">
        <f>P29-O29</f>
        <v>2.4899999999999984</v>
      </c>
      <c r="R29" s="32">
        <f>2^Q29</f>
        <v>5.6177795029519819</v>
      </c>
      <c r="T29" t="s">
        <v>243</v>
      </c>
      <c r="U29">
        <v>19.78</v>
      </c>
      <c r="V29">
        <v>21</v>
      </c>
      <c r="W29" s="22">
        <f>V29-U29</f>
        <v>1.2199999999999989</v>
      </c>
      <c r="X29" s="32">
        <f>2^W29</f>
        <v>2.3294671729369099</v>
      </c>
      <c r="Z29" t="s">
        <v>243</v>
      </c>
      <c r="AA29">
        <v>20.62</v>
      </c>
      <c r="AB29">
        <v>21</v>
      </c>
      <c r="AC29" s="22">
        <f>AB29-AA29</f>
        <v>0.37999999999999901</v>
      </c>
      <c r="AD29" s="32">
        <f>2^AC29</f>
        <v>1.3013418554419327</v>
      </c>
      <c r="AF29" t="s">
        <v>243</v>
      </c>
      <c r="AG29">
        <v>20.96</v>
      </c>
      <c r="AH29">
        <v>21</v>
      </c>
      <c r="AI29" s="22">
        <f>AH29-AG29</f>
        <v>3.9999999999999147E-2</v>
      </c>
      <c r="AJ29" s="32">
        <f>2^AI29</f>
        <v>1.0281138266560659</v>
      </c>
      <c r="AL29" t="s">
        <v>243</v>
      </c>
      <c r="AM29">
        <v>19.53</v>
      </c>
      <c r="AN29">
        <v>21</v>
      </c>
      <c r="AO29" s="22">
        <f>AN29-AM29</f>
        <v>1.4699999999999989</v>
      </c>
      <c r="AP29" s="32">
        <f>2^AO29</f>
        <v>2.770218936221847</v>
      </c>
      <c r="AR29" t="s">
        <v>243</v>
      </c>
      <c r="AS29">
        <v>20.010000000000002</v>
      </c>
      <c r="AT29">
        <v>21</v>
      </c>
      <c r="AU29" s="22">
        <f>AT29-AS29</f>
        <v>0.98999999999999844</v>
      </c>
      <c r="AV29" s="32">
        <f>2^AU29</f>
        <v>1.9861849908740696</v>
      </c>
      <c r="AX29" t="s">
        <v>243</v>
      </c>
      <c r="AY29">
        <v>22.71</v>
      </c>
      <c r="AZ29">
        <v>21</v>
      </c>
      <c r="BA29" s="22">
        <f>AZ29-AY29</f>
        <v>-1.7100000000000009</v>
      </c>
      <c r="BB29" s="32">
        <f>2^BA29</f>
        <v>0.30566006942301693</v>
      </c>
    </row>
    <row r="30" spans="1:54" x14ac:dyDescent="0.25">
      <c r="B30" t="s">
        <v>241</v>
      </c>
      <c r="C30" s="5">
        <v>19.7</v>
      </c>
      <c r="D30" s="5">
        <v>21</v>
      </c>
      <c r="E30" s="33">
        <f>D30-C30</f>
        <v>1.3000000000000007</v>
      </c>
      <c r="F30" s="32">
        <f>2^E30</f>
        <v>2.4622888266898335</v>
      </c>
      <c r="H30" t="s">
        <v>241</v>
      </c>
      <c r="I30">
        <v>21.94</v>
      </c>
      <c r="J30">
        <v>21</v>
      </c>
      <c r="K30" s="22">
        <f>J30-I30</f>
        <v>-0.94000000000000128</v>
      </c>
      <c r="L30" s="32">
        <f>2^K30</f>
        <v>0.52123288042056026</v>
      </c>
      <c r="N30" t="s">
        <v>241</v>
      </c>
      <c r="O30">
        <v>18.63</v>
      </c>
      <c r="P30">
        <v>21</v>
      </c>
      <c r="Q30" s="22">
        <f>P30-O30</f>
        <v>2.370000000000001</v>
      </c>
      <c r="R30" s="32">
        <f>2^Q30</f>
        <v>5.1694113225499727</v>
      </c>
      <c r="T30" t="s">
        <v>241</v>
      </c>
      <c r="U30">
        <v>19.84</v>
      </c>
      <c r="V30">
        <v>21</v>
      </c>
      <c r="W30" s="22">
        <f>V30-U30</f>
        <v>1.1600000000000001</v>
      </c>
      <c r="X30" s="32">
        <f>2^W30</f>
        <v>2.23457427614444</v>
      </c>
      <c r="Z30" t="s">
        <v>241</v>
      </c>
      <c r="AA30">
        <v>20.68</v>
      </c>
      <c r="AB30">
        <v>21</v>
      </c>
      <c r="AC30" s="22">
        <f>AB30-AA30</f>
        <v>0.32000000000000028</v>
      </c>
      <c r="AD30" s="32">
        <f>2^AC30</f>
        <v>1.2483305489016121</v>
      </c>
      <c r="AF30" t="s">
        <v>241</v>
      </c>
      <c r="AG30">
        <v>21</v>
      </c>
      <c r="AH30">
        <v>21</v>
      </c>
      <c r="AI30" s="22">
        <f>AH30-AG30</f>
        <v>0</v>
      </c>
      <c r="AJ30" s="32">
        <f>2^AI30</f>
        <v>1</v>
      </c>
      <c r="AL30" t="s">
        <v>241</v>
      </c>
      <c r="AM30">
        <v>19.48</v>
      </c>
      <c r="AN30">
        <v>21</v>
      </c>
      <c r="AO30" s="22">
        <f>AN30-AM30</f>
        <v>1.5199999999999996</v>
      </c>
      <c r="AP30" s="32">
        <f>2^AO30</f>
        <v>2.8679104960316542</v>
      </c>
      <c r="AR30" t="s">
        <v>241</v>
      </c>
      <c r="AS30">
        <v>20.02</v>
      </c>
      <c r="AT30">
        <v>21</v>
      </c>
      <c r="AU30" s="22">
        <f>AT30-AS30</f>
        <v>0.98000000000000043</v>
      </c>
      <c r="AV30" s="32">
        <f>2^AU30</f>
        <v>1.9724654089867188</v>
      </c>
      <c r="AX30" t="s">
        <v>241</v>
      </c>
      <c r="AY30">
        <v>22.62</v>
      </c>
      <c r="AZ30">
        <v>21</v>
      </c>
      <c r="BA30" s="22">
        <f>AZ30-AY30</f>
        <v>-1.620000000000001</v>
      </c>
      <c r="BB30" s="32">
        <f>2^BA30</f>
        <v>0.32533546386048318</v>
      </c>
    </row>
    <row r="31" spans="1:54" x14ac:dyDescent="0.25">
      <c r="E31" s="31" t="s">
        <v>13</v>
      </c>
      <c r="F31">
        <f>AVERAGE(F28:F30)</f>
        <v>2.3208769578086237</v>
      </c>
      <c r="K31" s="31" t="s">
        <v>13</v>
      </c>
      <c r="L31">
        <f>AVERAGE(L28:L30)</f>
        <v>0.51295511411374983</v>
      </c>
      <c r="Q31" s="31" t="s">
        <v>13</v>
      </c>
      <c r="R31">
        <f>AVERAGE(R28:R30)</f>
        <v>5.3429214803118041</v>
      </c>
      <c r="W31" s="31" t="s">
        <v>13</v>
      </c>
      <c r="X31">
        <f>AVERAGE(X28:X30)</f>
        <v>2.2508762838676093</v>
      </c>
      <c r="AC31" s="31" t="s">
        <v>13</v>
      </c>
      <c r="AD31">
        <f>AVERAGE(AD28:AD30)</f>
        <v>1.2776994339688164</v>
      </c>
      <c r="AI31" s="31" t="s">
        <v>13</v>
      </c>
      <c r="AJ31">
        <f>AVERAGE(AJ28:AJ30)</f>
        <v>1.0140244354820316</v>
      </c>
      <c r="AO31" s="31" t="s">
        <v>13</v>
      </c>
      <c r="AP31">
        <f>AVERAGE(AP28:AP30)</f>
        <v>2.7900699819207637</v>
      </c>
      <c r="AU31" s="31" t="s">
        <v>13</v>
      </c>
      <c r="AV31">
        <f>AVERAGE(AV28:AV30)</f>
        <v>1.9590595461704396</v>
      </c>
      <c r="BA31" s="31" t="s">
        <v>13</v>
      </c>
      <c r="BB31">
        <f>AVERAGE(BB28:BB30)</f>
        <v>0.31435939016963438</v>
      </c>
    </row>
    <row r="32" spans="1:54" x14ac:dyDescent="0.25">
      <c r="E32" s="31" t="s">
        <v>1</v>
      </c>
      <c r="F32">
        <f>STDEV(F28:F30)</f>
        <v>0.12345544143258173</v>
      </c>
      <c r="K32" s="31" t="s">
        <v>1</v>
      </c>
      <c r="L32">
        <f>STDEV(L28:L30)</f>
        <v>1.1362965705253291E-2</v>
      </c>
      <c r="Q32" s="31" t="s">
        <v>1</v>
      </c>
      <c r="R32">
        <f>STDEV(R28:R30)</f>
        <v>0.24075308634740719</v>
      </c>
      <c r="W32" s="31" t="s">
        <v>1</v>
      </c>
      <c r="X32">
        <f>STDEV(X28:X30)</f>
        <v>7.1840754589097458E-2</v>
      </c>
      <c r="AC32" s="31" t="s">
        <v>1</v>
      </c>
      <c r="AD32">
        <f>STDEV(AD28:AD30)</f>
        <v>2.6965606691650129E-2</v>
      </c>
      <c r="AI32" s="31" t="s">
        <v>1</v>
      </c>
      <c r="AJ32">
        <f>STDEV(AJ28:AJ30)</f>
        <v>1.4057025885416612E-2</v>
      </c>
      <c r="AO32" s="31" t="s">
        <v>1</v>
      </c>
      <c r="AP32">
        <f>STDEV(AP28:AP30)</f>
        <v>7.0057077083944777E-2</v>
      </c>
      <c r="AU32" s="31" t="s">
        <v>1</v>
      </c>
      <c r="AV32">
        <f>STDEV(AV28:AV30)</f>
        <v>3.5765163200327008E-2</v>
      </c>
      <c r="BA32" s="31" t="s">
        <v>1</v>
      </c>
      <c r="BB32">
        <f>STDEV(BB28:BB30)</f>
        <v>1.0033343886475185E-2</v>
      </c>
    </row>
    <row r="33" spans="5:54" x14ac:dyDescent="0.25">
      <c r="E33" s="31" t="s">
        <v>220</v>
      </c>
      <c r="F33">
        <f>_xlfn.T.TEST(F21:F23,F28:F30,2,1)</f>
        <v>2.3633826099347388E-3</v>
      </c>
      <c r="K33" s="31" t="s">
        <v>220</v>
      </c>
      <c r="L33">
        <f>_xlfn.T.TEST(L21:L23,L28:L30,2,1)</f>
        <v>1.227656507136775E-3</v>
      </c>
      <c r="Q33" s="31" t="s">
        <v>220</v>
      </c>
      <c r="R33">
        <f>_xlfn.T.TEST(R21:R23,R28:R30,2,1)</f>
        <v>1.5284333087786023E-3</v>
      </c>
      <c r="W33" s="31" t="s">
        <v>220</v>
      </c>
      <c r="X33">
        <f>_xlfn.T.TEST(X21:X23,X28:X30,2,1)</f>
        <v>1.1367840586278823E-3</v>
      </c>
      <c r="AC33" s="31" t="s">
        <v>220</v>
      </c>
      <c r="AD33">
        <f>_xlfn.T.TEST(AD21:AD23,AD28:AD30,2,1)</f>
        <v>1.1111626860767462E-3</v>
      </c>
      <c r="AI33" s="31" t="s">
        <v>220</v>
      </c>
      <c r="AJ33">
        <f>_xlfn.T.TEST(AJ21:AJ23,AJ28:AJ30,2,1)</f>
        <v>8.7145616635860251E-4</v>
      </c>
      <c r="AO33" s="31" t="s">
        <v>220</v>
      </c>
      <c r="AP33">
        <f>_xlfn.T.TEST(AP21:AP23,AP28:AP30,2,1)</f>
        <v>3.8342384927933309E-4</v>
      </c>
      <c r="AU33" s="31" t="s">
        <v>220</v>
      </c>
      <c r="AV33">
        <f>_xlfn.T.TEST(AV21:AV23,AV28:AV30,2,1)</f>
        <v>1.0240774558163098E-4</v>
      </c>
      <c r="BA33" s="31" t="s">
        <v>220</v>
      </c>
      <c r="BB33">
        <f>_xlfn.T.TEST(BB21:BB23,BB28:BB30,2,1)</f>
        <v>8.3131920803806829E-4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92666-E6AB-4963-977A-96DBA4D65674}">
  <dimension ref="A1:CC216"/>
  <sheetViews>
    <sheetView workbookViewId="0"/>
  </sheetViews>
  <sheetFormatPr defaultRowHeight="15.75" x14ac:dyDescent="0.25"/>
  <cols>
    <col min="1" max="1" width="14.28515625" style="7" customWidth="1"/>
    <col min="2" max="2" width="16.5703125" style="7" customWidth="1"/>
    <col min="3" max="3" width="17.28515625" style="7" customWidth="1"/>
    <col min="4" max="4" width="15.42578125" style="7" customWidth="1"/>
    <col min="5" max="5" width="16.140625" style="7" customWidth="1"/>
    <col min="6" max="9" width="9.140625" style="7"/>
    <col min="10" max="10" width="14.7109375" style="7" customWidth="1"/>
    <col min="11" max="11" width="12.5703125" style="7" customWidth="1"/>
    <col min="12" max="12" width="10.42578125" style="7" customWidth="1"/>
    <col min="13" max="13" width="12.42578125" style="7" customWidth="1"/>
    <col min="14" max="14" width="9.140625" style="7"/>
    <col min="15" max="15" width="13.5703125" style="7" customWidth="1"/>
    <col min="16" max="16" width="13.7109375" style="7" customWidth="1"/>
    <col min="17" max="17" width="13.28515625" style="7" customWidth="1"/>
    <col min="18" max="18" width="10.5703125" style="7" customWidth="1"/>
    <col min="19" max="19" width="12.42578125" style="7" customWidth="1"/>
    <col min="20" max="20" width="14.28515625" style="7" customWidth="1"/>
    <col min="21" max="21" width="9.140625" style="7"/>
    <col min="22" max="22" width="13.140625" style="7" customWidth="1"/>
    <col min="23" max="23" width="13" style="7" customWidth="1"/>
    <col min="24" max="24" width="9.140625" style="7"/>
    <col min="25" max="25" width="14.42578125" style="7" customWidth="1"/>
    <col min="26" max="26" width="11" style="7" customWidth="1"/>
    <col min="27" max="28" width="9.140625" style="7"/>
    <col min="29" max="29" width="13.42578125" style="7" customWidth="1"/>
    <col min="30" max="30" width="13" style="7" customWidth="1"/>
    <col min="31" max="31" width="10.28515625" style="7" customWidth="1"/>
    <col min="32" max="32" width="12" style="7" customWidth="1"/>
    <col min="33" max="34" width="9.140625" style="7"/>
    <col min="35" max="35" width="13.28515625" style="7" customWidth="1"/>
    <col min="36" max="36" width="12.85546875" style="7" customWidth="1"/>
    <col min="37" max="37" width="9.140625" style="7"/>
    <col min="38" max="38" width="12.7109375" style="7" customWidth="1"/>
    <col min="39" max="40" width="9.140625" style="7"/>
    <col min="41" max="41" width="13.42578125" style="7" customWidth="1"/>
    <col min="42" max="42" width="12.85546875" style="7" customWidth="1"/>
    <col min="43" max="43" width="10.42578125" style="7" customWidth="1"/>
    <col min="44" max="47" width="9.140625" style="7"/>
    <col min="48" max="48" width="13.7109375" style="7" customWidth="1"/>
    <col min="49" max="49" width="12.85546875" style="7" customWidth="1"/>
    <col min="50" max="50" width="9.140625" style="7"/>
    <col min="51" max="51" width="12.5703125" style="7" customWidth="1"/>
    <col min="52" max="53" width="9.140625" style="7"/>
    <col min="54" max="54" width="13.85546875" style="7" customWidth="1"/>
    <col min="55" max="55" width="13.5703125" style="7" customWidth="1"/>
    <col min="56" max="56" width="9.140625" style="7"/>
    <col min="57" max="57" width="12.85546875" style="7" customWidth="1"/>
    <col min="58" max="59" width="9.140625" style="7"/>
    <col min="60" max="60" width="13.42578125" style="7" customWidth="1"/>
    <col min="61" max="61" width="12.7109375" style="7" customWidth="1"/>
    <col min="62" max="62" width="9.140625" style="7"/>
    <col min="63" max="63" width="11.5703125" style="7" customWidth="1"/>
    <col min="64" max="66" width="9.140625" style="7"/>
    <col min="67" max="67" width="12.85546875" style="7" customWidth="1"/>
    <col min="68" max="68" width="12.5703125" style="7" customWidth="1"/>
    <col min="69" max="69" width="9.140625" style="7"/>
    <col min="70" max="70" width="14.140625" style="7" customWidth="1"/>
    <col min="71" max="72" width="9.140625" style="7"/>
    <col min="73" max="73" width="13.5703125" style="7" customWidth="1"/>
    <col min="74" max="74" width="12.7109375" style="7" customWidth="1"/>
    <col min="75" max="75" width="9.140625" style="7"/>
    <col min="76" max="76" width="13" style="7" customWidth="1"/>
    <col min="77" max="78" width="9.140625" style="7"/>
    <col min="79" max="79" width="13.5703125" style="7" customWidth="1"/>
    <col min="80" max="80" width="12.7109375" style="7" customWidth="1"/>
    <col min="81" max="81" width="9.140625" style="7"/>
    <col min="82" max="82" width="11.7109375" style="7" customWidth="1"/>
    <col min="83" max="16384" width="9.140625" style="7"/>
  </cols>
  <sheetData>
    <row r="1" spans="1:26" ht="17.25" x14ac:dyDescent="0.25">
      <c r="A1" s="39" t="s">
        <v>255</v>
      </c>
      <c r="B1" s="39" t="s">
        <v>302</v>
      </c>
      <c r="C1" s="39" t="s">
        <v>302</v>
      </c>
      <c r="D1" s="39" t="s">
        <v>301</v>
      </c>
      <c r="E1" s="39" t="s">
        <v>301</v>
      </c>
      <c r="H1" s="39" t="s">
        <v>302</v>
      </c>
      <c r="M1" s="39" t="s">
        <v>302</v>
      </c>
      <c r="R1" s="39" t="s">
        <v>301</v>
      </c>
      <c r="W1" s="39" t="s">
        <v>301</v>
      </c>
    </row>
    <row r="2" spans="1:26" x14ac:dyDescent="0.25">
      <c r="A2" s="39"/>
      <c r="B2" s="39" t="s">
        <v>296</v>
      </c>
      <c r="C2" s="39" t="s">
        <v>215</v>
      </c>
      <c r="D2" s="39" t="s">
        <v>296</v>
      </c>
      <c r="E2" s="39" t="s">
        <v>215</v>
      </c>
      <c r="F2" s="38"/>
      <c r="H2" s="39" t="s">
        <v>296</v>
      </c>
      <c r="I2" s="38" t="s">
        <v>245</v>
      </c>
      <c r="J2" s="7" t="s">
        <v>254</v>
      </c>
      <c r="K2" s="7" t="s">
        <v>253</v>
      </c>
      <c r="M2" s="39" t="s">
        <v>215</v>
      </c>
      <c r="N2" s="38" t="s">
        <v>245</v>
      </c>
      <c r="O2" s="7" t="s">
        <v>254</v>
      </c>
      <c r="P2" s="7" t="s">
        <v>253</v>
      </c>
      <c r="R2" s="39" t="s">
        <v>296</v>
      </c>
      <c r="S2" s="38" t="s">
        <v>245</v>
      </c>
      <c r="T2" s="7" t="s">
        <v>254</v>
      </c>
      <c r="U2" s="7" t="s">
        <v>253</v>
      </c>
      <c r="W2" s="39" t="s">
        <v>215</v>
      </c>
      <c r="X2" s="38" t="s">
        <v>245</v>
      </c>
      <c r="Y2" s="7" t="s">
        <v>254</v>
      </c>
      <c r="Z2" s="7" t="s">
        <v>253</v>
      </c>
    </row>
    <row r="3" spans="1:26" x14ac:dyDescent="0.25">
      <c r="A3" s="38" t="s">
        <v>37</v>
      </c>
      <c r="B3" s="7">
        <f>K7</f>
        <v>4.2168674698795181</v>
      </c>
      <c r="C3" s="7">
        <f>P7</f>
        <v>1.910828025477707</v>
      </c>
      <c r="D3" s="7">
        <f>U7</f>
        <v>59.770114942528743</v>
      </c>
      <c r="E3" s="7">
        <f>Z7</f>
        <v>0.86206896551724133</v>
      </c>
      <c r="H3" s="38" t="s">
        <v>253</v>
      </c>
      <c r="I3" s="7" t="s">
        <v>236</v>
      </c>
      <c r="J3" s="40">
        <v>64</v>
      </c>
      <c r="K3" s="40">
        <v>4</v>
      </c>
      <c r="M3" s="38" t="s">
        <v>253</v>
      </c>
      <c r="N3" s="7" t="s">
        <v>236</v>
      </c>
      <c r="O3" s="40">
        <v>43</v>
      </c>
      <c r="P3" s="40">
        <v>0</v>
      </c>
      <c r="R3" s="38" t="s">
        <v>253</v>
      </c>
      <c r="S3" s="7" t="s">
        <v>236</v>
      </c>
      <c r="T3" s="40">
        <v>27</v>
      </c>
      <c r="U3" s="40">
        <v>17</v>
      </c>
      <c r="W3" s="38" t="s">
        <v>253</v>
      </c>
      <c r="X3" s="7" t="s">
        <v>236</v>
      </c>
      <c r="Y3" s="40">
        <v>35</v>
      </c>
      <c r="Z3" s="40">
        <v>0</v>
      </c>
    </row>
    <row r="4" spans="1:26" x14ac:dyDescent="0.25">
      <c r="A4" s="38" t="s">
        <v>38</v>
      </c>
      <c r="B4" s="7">
        <f>K14</f>
        <v>0.70422535211267612</v>
      </c>
      <c r="C4" s="7">
        <f>P14</f>
        <v>3.7037037037037033</v>
      </c>
      <c r="D4" s="7">
        <f>U14</f>
        <v>71.764705882352942</v>
      </c>
      <c r="E4" s="7">
        <f>Z14</f>
        <v>0</v>
      </c>
      <c r="I4" s="7" t="s">
        <v>234</v>
      </c>
      <c r="J4" s="40">
        <v>51</v>
      </c>
      <c r="K4" s="40">
        <v>3</v>
      </c>
      <c r="N4" s="7" t="s">
        <v>234</v>
      </c>
      <c r="O4" s="40">
        <v>59</v>
      </c>
      <c r="P4" s="40">
        <v>2</v>
      </c>
      <c r="S4" s="7" t="s">
        <v>234</v>
      </c>
      <c r="T4" s="40">
        <v>32</v>
      </c>
      <c r="U4" s="40">
        <v>20</v>
      </c>
      <c r="X4" s="7" t="s">
        <v>234</v>
      </c>
      <c r="Y4" s="40">
        <v>34</v>
      </c>
      <c r="Z4" s="40">
        <v>0</v>
      </c>
    </row>
    <row r="5" spans="1:26" x14ac:dyDescent="0.25">
      <c r="A5" s="38" t="s">
        <v>39</v>
      </c>
      <c r="B5" s="7">
        <f>K21</f>
        <v>3.4482758620689653</v>
      </c>
      <c r="C5" s="7">
        <f>P21</f>
        <v>1.948051948051948</v>
      </c>
      <c r="D5" s="7">
        <f>U21</f>
        <v>58.762886597938149</v>
      </c>
      <c r="E5" s="7">
        <f>Z21</f>
        <v>0</v>
      </c>
      <c r="I5" s="7" t="s">
        <v>233</v>
      </c>
      <c r="J5" s="40">
        <v>51</v>
      </c>
      <c r="K5" s="40">
        <v>0</v>
      </c>
      <c r="N5" s="7" t="s">
        <v>233</v>
      </c>
      <c r="O5" s="40">
        <v>55</v>
      </c>
      <c r="P5" s="40">
        <v>1</v>
      </c>
      <c r="S5" s="7" t="s">
        <v>233</v>
      </c>
      <c r="T5" s="40">
        <v>28</v>
      </c>
      <c r="U5" s="40">
        <v>15</v>
      </c>
      <c r="X5" s="7" t="s">
        <v>233</v>
      </c>
      <c r="Y5" s="40">
        <v>47</v>
      </c>
      <c r="Z5" s="40">
        <v>1</v>
      </c>
    </row>
    <row r="6" spans="1:26" x14ac:dyDescent="0.25">
      <c r="A6" s="38" t="s">
        <v>235</v>
      </c>
      <c r="B6" s="7">
        <f>AVERAGE(B3:B5)</f>
        <v>2.7897895613537198</v>
      </c>
      <c r="C6" s="7">
        <f>AVERAGE(C3:C5)</f>
        <v>2.5208612257444525</v>
      </c>
      <c r="D6" s="7">
        <f>AVERAGE(D3:D5)</f>
        <v>63.43256914093994</v>
      </c>
      <c r="E6" s="7">
        <f>AVERAGE(E3:E5)</f>
        <v>0.28735632183908044</v>
      </c>
      <c r="I6" s="7" t="s">
        <v>252</v>
      </c>
      <c r="J6" s="7">
        <f>SUM(J3:J5)</f>
        <v>166</v>
      </c>
      <c r="K6" s="7">
        <f>SUM(K3:K5)</f>
        <v>7</v>
      </c>
      <c r="N6" s="7" t="s">
        <v>252</v>
      </c>
      <c r="O6" s="7">
        <f>SUM(O3:O5)</f>
        <v>157</v>
      </c>
      <c r="P6" s="7">
        <f>SUM(P3:P5)</f>
        <v>3</v>
      </c>
      <c r="S6" s="7" t="s">
        <v>252</v>
      </c>
      <c r="T6" s="7">
        <f>SUM(T3:T5)</f>
        <v>87</v>
      </c>
      <c r="U6" s="7">
        <f>SUM(U3:U5)</f>
        <v>52</v>
      </c>
      <c r="X6" s="7" t="s">
        <v>252</v>
      </c>
      <c r="Y6" s="7">
        <f>SUM(Y3:Y5)</f>
        <v>116</v>
      </c>
      <c r="Z6" s="7">
        <f>SUM(Z3:Z5)</f>
        <v>1</v>
      </c>
    </row>
    <row r="7" spans="1:26" x14ac:dyDescent="0.25">
      <c r="A7" s="38" t="s">
        <v>1</v>
      </c>
      <c r="B7" s="7">
        <f>STDEV(B3:B5)</f>
        <v>1.8465824698749895</v>
      </c>
      <c r="C7" s="7">
        <f>STDEV(C3:C5)</f>
        <v>1.0245407023888995</v>
      </c>
      <c r="D7" s="7">
        <f>STDEV(D3:D5)</f>
        <v>7.2333950702792373</v>
      </c>
      <c r="E7" s="7">
        <f>STDEV(E3:E5)</f>
        <v>0.49771574930140144</v>
      </c>
      <c r="I7" s="38" t="s">
        <v>251</v>
      </c>
      <c r="J7" s="7" t="s">
        <v>250</v>
      </c>
      <c r="K7" s="7">
        <f>(K6/J6)*100</f>
        <v>4.2168674698795181</v>
      </c>
      <c r="N7" s="38" t="s">
        <v>251</v>
      </c>
      <c r="O7" s="7" t="s">
        <v>250</v>
      </c>
      <c r="P7" s="7">
        <f>(P6/O6)*100</f>
        <v>1.910828025477707</v>
      </c>
      <c r="S7" s="38" t="s">
        <v>251</v>
      </c>
      <c r="T7" s="7" t="s">
        <v>250</v>
      </c>
      <c r="U7" s="7">
        <f>(U6/T6)*100</f>
        <v>59.770114942528743</v>
      </c>
      <c r="X7" s="38" t="s">
        <v>251</v>
      </c>
      <c r="Y7" s="7" t="s">
        <v>250</v>
      </c>
      <c r="Z7" s="7">
        <f>(Z6/Y6)*100</f>
        <v>0.86206896551724133</v>
      </c>
    </row>
    <row r="8" spans="1:26" x14ac:dyDescent="0.25">
      <c r="A8" s="38" t="s">
        <v>15</v>
      </c>
      <c r="B8" s="7">
        <f>B7/SQRT(3)</f>
        <v>1.0661248860631694</v>
      </c>
      <c r="C8" s="7">
        <f>C7/SQRT(3)</f>
        <v>0.59151885031995943</v>
      </c>
      <c r="D8" s="7">
        <f>D7/SQRT(3)</f>
        <v>4.1762025909806297</v>
      </c>
      <c r="E8" s="7">
        <f>E7/SQRT(3)</f>
        <v>0.28735632183908044</v>
      </c>
    </row>
    <row r="9" spans="1:26" x14ac:dyDescent="0.25">
      <c r="A9" s="38" t="s">
        <v>220</v>
      </c>
      <c r="C9" s="7">
        <f>_xlfn.T.TEST(B3:B5,C3:C5,2,1)</f>
        <v>0.88555501911524837</v>
      </c>
      <c r="D9" s="7">
        <f>_xlfn.T.TEST(B3:B5,D3:D5,2,1)</f>
        <v>7.29838414883813E-3</v>
      </c>
      <c r="E9" s="7">
        <f>_xlfn.T.TEST(D3:D5,E3:E5,2,1)</f>
        <v>4.6263839263362512E-3</v>
      </c>
      <c r="I9" s="38" t="s">
        <v>243</v>
      </c>
      <c r="J9" s="7" t="s">
        <v>254</v>
      </c>
      <c r="K9" s="7" t="s">
        <v>253</v>
      </c>
      <c r="N9" s="38" t="s">
        <v>243</v>
      </c>
      <c r="O9" s="7" t="s">
        <v>254</v>
      </c>
      <c r="P9" s="7" t="s">
        <v>253</v>
      </c>
      <c r="S9" s="38" t="s">
        <v>243</v>
      </c>
      <c r="T9" s="7" t="s">
        <v>254</v>
      </c>
      <c r="U9" s="7" t="s">
        <v>253</v>
      </c>
      <c r="X9" s="38" t="s">
        <v>243</v>
      </c>
      <c r="Y9" s="7" t="s">
        <v>254</v>
      </c>
      <c r="Z9" s="7" t="s">
        <v>253</v>
      </c>
    </row>
    <row r="10" spans="1:26" x14ac:dyDescent="0.25">
      <c r="I10" s="7" t="s">
        <v>236</v>
      </c>
      <c r="J10" s="40">
        <v>39</v>
      </c>
      <c r="K10" s="40">
        <v>0</v>
      </c>
      <c r="N10" s="7" t="s">
        <v>236</v>
      </c>
      <c r="O10" s="40">
        <v>46</v>
      </c>
      <c r="P10" s="40">
        <v>0</v>
      </c>
      <c r="S10" s="7" t="s">
        <v>236</v>
      </c>
      <c r="T10" s="40">
        <v>29</v>
      </c>
      <c r="U10" s="40">
        <v>21</v>
      </c>
      <c r="X10" s="7" t="s">
        <v>236</v>
      </c>
      <c r="Y10" s="40">
        <v>29</v>
      </c>
      <c r="Z10" s="40">
        <v>0</v>
      </c>
    </row>
    <row r="11" spans="1:26" x14ac:dyDescent="0.25">
      <c r="I11" s="7" t="s">
        <v>234</v>
      </c>
      <c r="J11" s="40">
        <v>52</v>
      </c>
      <c r="K11" s="40">
        <v>1</v>
      </c>
      <c r="N11" s="7" t="s">
        <v>234</v>
      </c>
      <c r="O11" s="40">
        <v>69</v>
      </c>
      <c r="P11" s="40">
        <v>5</v>
      </c>
      <c r="S11" s="7" t="s">
        <v>234</v>
      </c>
      <c r="T11" s="40">
        <v>28</v>
      </c>
      <c r="U11" s="40">
        <v>22</v>
      </c>
      <c r="X11" s="7" t="s">
        <v>234</v>
      </c>
      <c r="Y11" s="40">
        <v>34</v>
      </c>
      <c r="Z11" s="40">
        <v>0</v>
      </c>
    </row>
    <row r="12" spans="1:26" x14ac:dyDescent="0.25">
      <c r="I12" s="7" t="s">
        <v>233</v>
      </c>
      <c r="J12" s="40">
        <v>51</v>
      </c>
      <c r="K12" s="40">
        <v>0</v>
      </c>
      <c r="N12" s="7" t="s">
        <v>233</v>
      </c>
      <c r="O12" s="40">
        <v>47</v>
      </c>
      <c r="P12" s="40">
        <v>1</v>
      </c>
      <c r="S12" s="7" t="s">
        <v>233</v>
      </c>
      <c r="T12" s="40">
        <v>28</v>
      </c>
      <c r="U12" s="40">
        <v>18</v>
      </c>
      <c r="X12" s="7" t="s">
        <v>233</v>
      </c>
      <c r="Y12" s="40">
        <v>24</v>
      </c>
      <c r="Z12" s="40">
        <v>0</v>
      </c>
    </row>
    <row r="13" spans="1:26" x14ac:dyDescent="0.25">
      <c r="I13" s="7" t="s">
        <v>252</v>
      </c>
      <c r="J13" s="7">
        <f>SUM(J10:J12)</f>
        <v>142</v>
      </c>
      <c r="K13" s="7">
        <f>SUM(K10:K12)</f>
        <v>1</v>
      </c>
      <c r="N13" s="7" t="s">
        <v>252</v>
      </c>
      <c r="O13" s="7">
        <f>SUM(O10:O12)</f>
        <v>162</v>
      </c>
      <c r="P13" s="7">
        <f>SUM(P10:P12)</f>
        <v>6</v>
      </c>
      <c r="S13" s="7" t="s">
        <v>252</v>
      </c>
      <c r="T13" s="7">
        <f>SUM(T10:T12)</f>
        <v>85</v>
      </c>
      <c r="U13" s="7">
        <f>SUM(U10:U12)</f>
        <v>61</v>
      </c>
      <c r="X13" s="7" t="s">
        <v>252</v>
      </c>
      <c r="Y13" s="7">
        <f>SUM(Y10:Y12)</f>
        <v>87</v>
      </c>
      <c r="Z13" s="7">
        <f>SUM(Z10:Z12)</f>
        <v>0</v>
      </c>
    </row>
    <row r="14" spans="1:26" x14ac:dyDescent="0.25">
      <c r="I14" s="38" t="s">
        <v>251</v>
      </c>
      <c r="J14" s="7" t="s">
        <v>250</v>
      </c>
      <c r="K14" s="7">
        <f>(K13/J13)*100</f>
        <v>0.70422535211267612</v>
      </c>
      <c r="N14" s="38" t="s">
        <v>251</v>
      </c>
      <c r="O14" s="7" t="s">
        <v>250</v>
      </c>
      <c r="P14" s="7">
        <f>(P13/O13)*100</f>
        <v>3.7037037037037033</v>
      </c>
      <c r="S14" s="38" t="s">
        <v>251</v>
      </c>
      <c r="T14" s="7" t="s">
        <v>250</v>
      </c>
      <c r="U14" s="7">
        <f>(U13/T13)*100</f>
        <v>71.764705882352942</v>
      </c>
      <c r="X14" s="38" t="s">
        <v>251</v>
      </c>
      <c r="Y14" s="7" t="s">
        <v>250</v>
      </c>
      <c r="Z14" s="7">
        <f>(Z13/Y13)*100</f>
        <v>0</v>
      </c>
    </row>
    <row r="16" spans="1:26" x14ac:dyDescent="0.25">
      <c r="I16" s="38" t="s">
        <v>241</v>
      </c>
      <c r="J16" s="7" t="s">
        <v>254</v>
      </c>
      <c r="K16" s="7" t="s">
        <v>253</v>
      </c>
      <c r="N16" s="38" t="s">
        <v>241</v>
      </c>
      <c r="O16" s="7" t="s">
        <v>254</v>
      </c>
      <c r="P16" s="7" t="s">
        <v>253</v>
      </c>
      <c r="S16" s="38" t="s">
        <v>241</v>
      </c>
      <c r="T16" s="7" t="s">
        <v>254</v>
      </c>
      <c r="U16" s="7" t="s">
        <v>253</v>
      </c>
      <c r="X16" s="38" t="s">
        <v>241</v>
      </c>
      <c r="Y16" s="7" t="s">
        <v>254</v>
      </c>
      <c r="Z16" s="7" t="s">
        <v>253</v>
      </c>
    </row>
    <row r="17" spans="1:81" x14ac:dyDescent="0.25">
      <c r="I17" s="7" t="s">
        <v>236</v>
      </c>
      <c r="J17" s="40">
        <v>43</v>
      </c>
      <c r="K17" s="40">
        <v>0</v>
      </c>
      <c r="N17" s="7" t="s">
        <v>236</v>
      </c>
      <c r="O17" s="40">
        <v>53</v>
      </c>
      <c r="P17" s="40">
        <v>1</v>
      </c>
      <c r="S17" s="7" t="s">
        <v>236</v>
      </c>
      <c r="T17" s="40">
        <v>36</v>
      </c>
      <c r="U17" s="40">
        <v>22</v>
      </c>
      <c r="X17" s="7" t="s">
        <v>236</v>
      </c>
      <c r="Y17" s="40">
        <v>23</v>
      </c>
      <c r="Z17" s="40">
        <v>0</v>
      </c>
    </row>
    <row r="18" spans="1:81" x14ac:dyDescent="0.25">
      <c r="I18" s="7" t="s">
        <v>234</v>
      </c>
      <c r="J18" s="40">
        <v>46</v>
      </c>
      <c r="K18" s="40">
        <v>3</v>
      </c>
      <c r="N18" s="7" t="s">
        <v>234</v>
      </c>
      <c r="O18" s="40">
        <v>52</v>
      </c>
      <c r="P18" s="40">
        <v>1</v>
      </c>
      <c r="S18" s="7" t="s">
        <v>234</v>
      </c>
      <c r="T18" s="40">
        <v>32</v>
      </c>
      <c r="U18" s="40">
        <v>17</v>
      </c>
      <c r="X18" s="7" t="s">
        <v>234</v>
      </c>
      <c r="Y18" s="40">
        <v>21</v>
      </c>
      <c r="Z18" s="40">
        <v>0</v>
      </c>
    </row>
    <row r="19" spans="1:81" x14ac:dyDescent="0.25">
      <c r="I19" s="7" t="s">
        <v>233</v>
      </c>
      <c r="J19" s="40">
        <v>56</v>
      </c>
      <c r="K19" s="40">
        <v>2</v>
      </c>
      <c r="N19" s="7" t="s">
        <v>233</v>
      </c>
      <c r="O19" s="40">
        <v>49</v>
      </c>
      <c r="P19" s="40">
        <v>1</v>
      </c>
      <c r="S19" s="7" t="s">
        <v>233</v>
      </c>
      <c r="T19" s="40">
        <v>29</v>
      </c>
      <c r="U19" s="40">
        <v>18</v>
      </c>
      <c r="X19" s="7" t="s">
        <v>233</v>
      </c>
      <c r="Y19" s="40">
        <v>32</v>
      </c>
      <c r="Z19" s="40">
        <v>0</v>
      </c>
    </row>
    <row r="20" spans="1:81" x14ac:dyDescent="0.25">
      <c r="I20" s="7" t="s">
        <v>252</v>
      </c>
      <c r="J20" s="7">
        <f>SUM(J17:J19)</f>
        <v>145</v>
      </c>
      <c r="K20" s="7">
        <f>SUM(K17:K19)</f>
        <v>5</v>
      </c>
      <c r="N20" s="7" t="s">
        <v>252</v>
      </c>
      <c r="O20" s="7">
        <f>SUM(O17:O19)</f>
        <v>154</v>
      </c>
      <c r="P20" s="7">
        <f>SUM(P17:P19)</f>
        <v>3</v>
      </c>
      <c r="S20" s="7" t="s">
        <v>252</v>
      </c>
      <c r="T20" s="7">
        <f>SUM(T17:T19)</f>
        <v>97</v>
      </c>
      <c r="U20" s="7">
        <f>SUM(U17:U19)</f>
        <v>57</v>
      </c>
      <c r="X20" s="7" t="s">
        <v>252</v>
      </c>
      <c r="Y20" s="7">
        <f>SUM(Y17:Y19)</f>
        <v>76</v>
      </c>
      <c r="Z20" s="7">
        <f>SUM(Z17:Z19)</f>
        <v>0</v>
      </c>
    </row>
    <row r="21" spans="1:81" x14ac:dyDescent="0.25">
      <c r="I21" s="38" t="s">
        <v>251</v>
      </c>
      <c r="J21" s="7" t="s">
        <v>250</v>
      </c>
      <c r="K21" s="7">
        <f>(K20/J20)*100</f>
        <v>3.4482758620689653</v>
      </c>
      <c r="N21" s="38" t="s">
        <v>251</v>
      </c>
      <c r="O21" s="7" t="s">
        <v>250</v>
      </c>
      <c r="P21" s="7">
        <f>(P20/O20)*100</f>
        <v>1.948051948051948</v>
      </c>
      <c r="S21" s="38" t="s">
        <v>251</v>
      </c>
      <c r="T21" s="7" t="s">
        <v>250</v>
      </c>
      <c r="U21" s="7">
        <f>(U20/T20)*100</f>
        <v>58.762886597938149</v>
      </c>
      <c r="X21" s="38" t="s">
        <v>251</v>
      </c>
      <c r="Y21" s="7" t="s">
        <v>250</v>
      </c>
      <c r="Z21" s="7">
        <f>(Z20/Y20)*100</f>
        <v>0</v>
      </c>
    </row>
    <row r="29" spans="1:81" ht="18" x14ac:dyDescent="0.25">
      <c r="A29" s="39" t="s">
        <v>249</v>
      </c>
      <c r="B29" s="39" t="s">
        <v>302</v>
      </c>
      <c r="C29" s="39" t="s">
        <v>302</v>
      </c>
      <c r="D29" s="39" t="s">
        <v>301</v>
      </c>
      <c r="E29" s="39" t="s">
        <v>301</v>
      </c>
      <c r="H29" s="8" t="s">
        <v>299</v>
      </c>
      <c r="N29" s="8" t="s">
        <v>299</v>
      </c>
      <c r="T29" s="8" t="s">
        <v>299</v>
      </c>
      <c r="AA29" s="8" t="s">
        <v>300</v>
      </c>
      <c r="AG29" s="8" t="s">
        <v>300</v>
      </c>
      <c r="AM29" s="8" t="s">
        <v>299</v>
      </c>
      <c r="AT29" s="8" t="s">
        <v>298</v>
      </c>
      <c r="AZ29" s="8" t="s">
        <v>298</v>
      </c>
      <c r="BF29" s="8" t="s">
        <v>298</v>
      </c>
      <c r="BM29" s="8" t="s">
        <v>297</v>
      </c>
      <c r="BS29" s="8" t="s">
        <v>297</v>
      </c>
      <c r="BY29" s="8" t="s">
        <v>297</v>
      </c>
    </row>
    <row r="30" spans="1:81" x14ac:dyDescent="0.25">
      <c r="A30" s="39"/>
      <c r="B30" s="39" t="s">
        <v>296</v>
      </c>
      <c r="C30" s="39" t="s">
        <v>215</v>
      </c>
      <c r="D30" s="39" t="s">
        <v>296</v>
      </c>
      <c r="E30" s="39" t="s">
        <v>215</v>
      </c>
      <c r="H30" s="8" t="s">
        <v>245</v>
      </c>
      <c r="I30" s="8" t="s">
        <v>240</v>
      </c>
      <c r="J30" s="8" t="s">
        <v>238</v>
      </c>
      <c r="K30" s="8" t="s">
        <v>239</v>
      </c>
      <c r="L30" s="8" t="s">
        <v>244</v>
      </c>
      <c r="M30" s="8"/>
      <c r="N30" s="8" t="s">
        <v>243</v>
      </c>
      <c r="O30" s="8" t="s">
        <v>240</v>
      </c>
      <c r="P30" s="8" t="s">
        <v>238</v>
      </c>
      <c r="Q30" s="8" t="s">
        <v>239</v>
      </c>
      <c r="R30" s="8" t="s">
        <v>237</v>
      </c>
      <c r="S30" s="8"/>
      <c r="T30" s="8" t="s">
        <v>241</v>
      </c>
      <c r="U30" s="8" t="s">
        <v>240</v>
      </c>
      <c r="V30" s="8" t="s">
        <v>238</v>
      </c>
      <c r="W30" s="8" t="s">
        <v>239</v>
      </c>
      <c r="X30" s="8" t="s">
        <v>237</v>
      </c>
      <c r="AA30" s="8" t="s">
        <v>245</v>
      </c>
      <c r="AB30" s="8" t="s">
        <v>240</v>
      </c>
      <c r="AC30" s="8" t="s">
        <v>238</v>
      </c>
      <c r="AD30" s="8" t="s">
        <v>239</v>
      </c>
      <c r="AE30" s="8" t="s">
        <v>244</v>
      </c>
      <c r="AF30" s="8"/>
      <c r="AG30" s="8" t="s">
        <v>243</v>
      </c>
      <c r="AH30" s="8" t="s">
        <v>240</v>
      </c>
      <c r="AI30" s="8" t="s">
        <v>238</v>
      </c>
      <c r="AJ30" s="8" t="s">
        <v>239</v>
      </c>
      <c r="AK30" s="8" t="s">
        <v>237</v>
      </c>
      <c r="AL30" s="8"/>
      <c r="AM30" s="8" t="s">
        <v>241</v>
      </c>
      <c r="AN30" s="8" t="s">
        <v>240</v>
      </c>
      <c r="AO30" s="8" t="s">
        <v>238</v>
      </c>
      <c r="AP30" s="8" t="s">
        <v>239</v>
      </c>
      <c r="AQ30" s="8" t="s">
        <v>237</v>
      </c>
      <c r="AT30" s="8" t="s">
        <v>245</v>
      </c>
      <c r="AU30" s="8" t="s">
        <v>240</v>
      </c>
      <c r="AV30" s="8" t="s">
        <v>238</v>
      </c>
      <c r="AW30" s="8" t="s">
        <v>239</v>
      </c>
      <c r="AX30" s="8" t="s">
        <v>244</v>
      </c>
      <c r="AY30" s="8"/>
      <c r="AZ30" s="8" t="s">
        <v>243</v>
      </c>
      <c r="BA30" s="8" t="s">
        <v>240</v>
      </c>
      <c r="BB30" s="8" t="s">
        <v>238</v>
      </c>
      <c r="BC30" s="8" t="s">
        <v>239</v>
      </c>
      <c r="BD30" s="8" t="s">
        <v>237</v>
      </c>
      <c r="BE30" s="8"/>
      <c r="BF30" s="8" t="s">
        <v>241</v>
      </c>
      <c r="BG30" s="8" t="s">
        <v>240</v>
      </c>
      <c r="BH30" s="8" t="s">
        <v>238</v>
      </c>
      <c r="BI30" s="8" t="s">
        <v>239</v>
      </c>
      <c r="BJ30" s="8" t="s">
        <v>237</v>
      </c>
      <c r="BM30" s="8" t="s">
        <v>245</v>
      </c>
      <c r="BN30" s="8" t="s">
        <v>240</v>
      </c>
      <c r="BO30" s="8" t="s">
        <v>238</v>
      </c>
      <c r="BP30" s="8" t="s">
        <v>239</v>
      </c>
      <c r="BQ30" s="8" t="s">
        <v>244</v>
      </c>
      <c r="BR30" s="8"/>
      <c r="BS30" s="8" t="s">
        <v>243</v>
      </c>
      <c r="BT30" s="8" t="s">
        <v>240</v>
      </c>
      <c r="BU30" s="8" t="s">
        <v>238</v>
      </c>
      <c r="BV30" s="8" t="s">
        <v>239</v>
      </c>
      <c r="BW30" s="8" t="s">
        <v>237</v>
      </c>
      <c r="BX30" s="8"/>
      <c r="BY30" s="8" t="s">
        <v>241</v>
      </c>
      <c r="BZ30" s="8" t="s">
        <v>240</v>
      </c>
      <c r="CA30" s="8" t="s">
        <v>238</v>
      </c>
      <c r="CB30" s="8" t="s">
        <v>239</v>
      </c>
      <c r="CC30" s="8" t="s">
        <v>237</v>
      </c>
    </row>
    <row r="31" spans="1:81" x14ac:dyDescent="0.25">
      <c r="A31" s="38" t="s">
        <v>37</v>
      </c>
      <c r="B31" s="7">
        <f>L178</f>
        <v>1924.3197278911564</v>
      </c>
      <c r="C31" s="7">
        <f>AE216</f>
        <v>3318.4378378378378</v>
      </c>
      <c r="D31" s="7">
        <f>AX93</f>
        <v>279.70967741935482</v>
      </c>
      <c r="E31" s="7">
        <f>BQ153</f>
        <v>2455.2540983606559</v>
      </c>
      <c r="H31" s="7" t="s">
        <v>236</v>
      </c>
      <c r="I31" s="7">
        <v>1</v>
      </c>
      <c r="J31" s="7">
        <v>1542</v>
      </c>
      <c r="K31" s="7">
        <v>255</v>
      </c>
      <c r="L31" s="7">
        <f t="shared" ref="L31:L62" si="0">J31-K31</f>
        <v>1287</v>
      </c>
      <c r="N31" s="7" t="s">
        <v>236</v>
      </c>
      <c r="O31" s="7">
        <v>1</v>
      </c>
      <c r="P31" s="7">
        <v>1111</v>
      </c>
      <c r="Q31" s="7">
        <v>126</v>
      </c>
      <c r="R31" s="7">
        <f t="shared" ref="R31:R62" si="1">P31-Q31</f>
        <v>985</v>
      </c>
      <c r="T31" s="7" t="s">
        <v>236</v>
      </c>
      <c r="U31" s="7">
        <v>1</v>
      </c>
      <c r="V31" s="7">
        <v>1123</v>
      </c>
      <c r="W31" s="7">
        <v>161</v>
      </c>
      <c r="X31" s="7">
        <f t="shared" ref="X31:X62" si="2">V31-W31</f>
        <v>962</v>
      </c>
      <c r="Y31" s="8"/>
      <c r="AA31" s="7" t="s">
        <v>236</v>
      </c>
      <c r="AB31" s="7">
        <v>1</v>
      </c>
      <c r="AC31" s="7">
        <v>3304</v>
      </c>
      <c r="AD31" s="7">
        <v>204</v>
      </c>
      <c r="AE31" s="7">
        <f t="shared" ref="AE31:AE62" si="3">AC31-AD31</f>
        <v>3100</v>
      </c>
      <c r="AG31" s="7" t="s">
        <v>236</v>
      </c>
      <c r="AH31" s="7">
        <v>1</v>
      </c>
      <c r="AI31" s="7">
        <v>3425</v>
      </c>
      <c r="AJ31" s="7">
        <v>139</v>
      </c>
      <c r="AK31" s="7">
        <f t="shared" ref="AK31:AK62" si="4">AI31-AJ31</f>
        <v>3286</v>
      </c>
      <c r="AM31" s="7" t="s">
        <v>236</v>
      </c>
      <c r="AN31" s="7">
        <v>1</v>
      </c>
      <c r="AO31" s="7">
        <v>6048</v>
      </c>
      <c r="AP31" s="7">
        <v>142</v>
      </c>
      <c r="AQ31" s="7">
        <f t="shared" ref="AQ31:AQ62" si="5">AO31-AP31</f>
        <v>5906</v>
      </c>
      <c r="AT31" s="7" t="s">
        <v>236</v>
      </c>
      <c r="AU31" s="7">
        <v>1</v>
      </c>
      <c r="AV31" s="7">
        <v>272</v>
      </c>
      <c r="AW31" s="7">
        <v>48</v>
      </c>
      <c r="AX31" s="7">
        <f t="shared" ref="AX31:AX62" si="6">AV31-AW31</f>
        <v>224</v>
      </c>
      <c r="AZ31" s="7" t="s">
        <v>236</v>
      </c>
      <c r="BA31" s="7">
        <v>1</v>
      </c>
      <c r="BB31" s="7">
        <v>158</v>
      </c>
      <c r="BC31" s="7">
        <v>24</v>
      </c>
      <c r="BD31" s="7">
        <f t="shared" ref="BD31:BD62" si="7">BB31-BC31</f>
        <v>134</v>
      </c>
      <c r="BF31" s="7" t="s">
        <v>236</v>
      </c>
      <c r="BG31" s="7">
        <v>1</v>
      </c>
      <c r="BH31" s="7">
        <v>599</v>
      </c>
      <c r="BI31" s="7">
        <v>18</v>
      </c>
      <c r="BJ31" s="7">
        <f t="shared" ref="BJ31:BJ62" si="8">BH31-BI31</f>
        <v>581</v>
      </c>
      <c r="BK31" s="8"/>
      <c r="BM31" s="7" t="s">
        <v>236</v>
      </c>
      <c r="BN31" s="7">
        <v>1</v>
      </c>
      <c r="BO31" s="7">
        <v>2311</v>
      </c>
      <c r="BP31" s="7">
        <v>203</v>
      </c>
      <c r="BQ31" s="7">
        <f t="shared" ref="BQ31:BQ62" si="9">BO31-BP31</f>
        <v>2108</v>
      </c>
      <c r="BS31" s="7" t="s">
        <v>236</v>
      </c>
      <c r="BT31" s="7">
        <v>1</v>
      </c>
      <c r="BU31" s="7">
        <v>3220</v>
      </c>
      <c r="BV31" s="7">
        <v>77</v>
      </c>
      <c r="BW31" s="7">
        <f t="shared" ref="BW31:BW62" si="10">BU31-BV31</f>
        <v>3143</v>
      </c>
      <c r="BY31" s="7" t="s">
        <v>236</v>
      </c>
      <c r="BZ31" s="7">
        <v>1</v>
      </c>
      <c r="CA31" s="7">
        <v>2982</v>
      </c>
      <c r="CB31" s="7">
        <v>152</v>
      </c>
      <c r="CC31" s="7">
        <f t="shared" ref="CC31:CC62" si="11">CA31-CB31</f>
        <v>2830</v>
      </c>
    </row>
    <row r="32" spans="1:81" x14ac:dyDescent="0.25">
      <c r="A32" s="38" t="s">
        <v>38</v>
      </c>
      <c r="B32" s="7">
        <f>R171</f>
        <v>1944.6571428571428</v>
      </c>
      <c r="C32" s="7">
        <f>AK172</f>
        <v>2743.2269503546099</v>
      </c>
      <c r="D32" s="7">
        <f>BD84</f>
        <v>215.18867924528303</v>
      </c>
      <c r="E32" s="7">
        <f>BW133</f>
        <v>1709.4607843137255</v>
      </c>
      <c r="I32" s="7">
        <v>2</v>
      </c>
      <c r="J32" s="7">
        <v>988</v>
      </c>
      <c r="K32" s="7">
        <v>255</v>
      </c>
      <c r="L32" s="7">
        <f t="shared" si="0"/>
        <v>733</v>
      </c>
      <c r="O32" s="7">
        <v>2</v>
      </c>
      <c r="P32" s="7">
        <v>767</v>
      </c>
      <c r="Q32" s="7">
        <v>126</v>
      </c>
      <c r="R32" s="7">
        <f t="shared" si="1"/>
        <v>641</v>
      </c>
      <c r="U32" s="7">
        <v>2</v>
      </c>
      <c r="V32" s="7">
        <v>906</v>
      </c>
      <c r="W32" s="7">
        <v>161</v>
      </c>
      <c r="X32" s="7">
        <f t="shared" si="2"/>
        <v>745</v>
      </c>
      <c r="AB32" s="7">
        <v>2</v>
      </c>
      <c r="AC32" s="7">
        <v>3981</v>
      </c>
      <c r="AD32" s="7">
        <v>204</v>
      </c>
      <c r="AE32" s="7">
        <f t="shared" si="3"/>
        <v>3777</v>
      </c>
      <c r="AH32" s="7">
        <v>2</v>
      </c>
      <c r="AI32" s="7">
        <v>4930</v>
      </c>
      <c r="AJ32" s="7">
        <v>139</v>
      </c>
      <c r="AK32" s="7">
        <f t="shared" si="4"/>
        <v>4791</v>
      </c>
      <c r="AN32" s="7">
        <v>2</v>
      </c>
      <c r="AO32" s="7">
        <v>4181</v>
      </c>
      <c r="AP32" s="7">
        <v>142</v>
      </c>
      <c r="AQ32" s="7">
        <f t="shared" si="5"/>
        <v>4039</v>
      </c>
      <c r="AU32" s="7">
        <v>2</v>
      </c>
      <c r="AV32" s="7">
        <v>1289</v>
      </c>
      <c r="AW32" s="7">
        <v>48</v>
      </c>
      <c r="AX32" s="7">
        <f t="shared" si="6"/>
        <v>1241</v>
      </c>
      <c r="BA32" s="7">
        <v>2</v>
      </c>
      <c r="BB32" s="7">
        <v>347</v>
      </c>
      <c r="BC32" s="7">
        <v>24</v>
      </c>
      <c r="BD32" s="7">
        <f t="shared" si="7"/>
        <v>323</v>
      </c>
      <c r="BG32" s="7">
        <v>2</v>
      </c>
      <c r="BH32" s="7">
        <v>629</v>
      </c>
      <c r="BI32" s="7">
        <v>18</v>
      </c>
      <c r="BJ32" s="7">
        <f t="shared" si="8"/>
        <v>611</v>
      </c>
      <c r="BN32" s="7">
        <v>2</v>
      </c>
      <c r="BO32" s="7">
        <v>4297</v>
      </c>
      <c r="BQ32" s="7">
        <f t="shared" si="9"/>
        <v>4297</v>
      </c>
      <c r="BT32" s="7">
        <v>2</v>
      </c>
      <c r="BU32" s="7">
        <v>2897</v>
      </c>
      <c r="BV32" s="7">
        <v>77</v>
      </c>
      <c r="BW32" s="7">
        <f t="shared" si="10"/>
        <v>2820</v>
      </c>
      <c r="BZ32" s="7">
        <v>2</v>
      </c>
      <c r="CA32" s="7">
        <v>1666</v>
      </c>
      <c r="CB32" s="7">
        <v>152</v>
      </c>
      <c r="CC32" s="7">
        <f t="shared" si="11"/>
        <v>1514</v>
      </c>
    </row>
    <row r="33" spans="1:81" x14ac:dyDescent="0.25">
      <c r="A33" s="38" t="s">
        <v>39</v>
      </c>
      <c r="B33" s="7">
        <f>X114</f>
        <v>1542.2771084337348</v>
      </c>
      <c r="C33" s="7">
        <f>AQ203</f>
        <v>3089.3604651162791</v>
      </c>
      <c r="D33" s="7">
        <f>BJ85</f>
        <v>157.33333333333334</v>
      </c>
      <c r="E33" s="7">
        <f>CC159</f>
        <v>1762.078125</v>
      </c>
      <c r="I33" s="7">
        <v>3</v>
      </c>
      <c r="J33" s="7">
        <v>2012</v>
      </c>
      <c r="K33" s="7">
        <v>255</v>
      </c>
      <c r="L33" s="7">
        <f t="shared" si="0"/>
        <v>1757</v>
      </c>
      <c r="O33" s="7">
        <v>3</v>
      </c>
      <c r="P33" s="7">
        <v>1264</v>
      </c>
      <c r="Q33" s="7">
        <v>126</v>
      </c>
      <c r="R33" s="7">
        <f t="shared" si="1"/>
        <v>1138</v>
      </c>
      <c r="U33" s="7">
        <v>3</v>
      </c>
      <c r="V33" s="7">
        <v>1328</v>
      </c>
      <c r="W33" s="7">
        <v>161</v>
      </c>
      <c r="X33" s="7">
        <f t="shared" si="2"/>
        <v>1167</v>
      </c>
      <c r="AB33" s="7">
        <v>3</v>
      </c>
      <c r="AC33" s="7">
        <v>3621</v>
      </c>
      <c r="AD33" s="7">
        <v>204</v>
      </c>
      <c r="AE33" s="7">
        <f t="shared" si="3"/>
        <v>3417</v>
      </c>
      <c r="AH33" s="7">
        <v>3</v>
      </c>
      <c r="AI33" s="7">
        <v>4229</v>
      </c>
      <c r="AJ33" s="7">
        <v>139</v>
      </c>
      <c r="AK33" s="7">
        <f t="shared" si="4"/>
        <v>4090</v>
      </c>
      <c r="AN33" s="7">
        <v>3</v>
      </c>
      <c r="AO33" s="7">
        <v>3161</v>
      </c>
      <c r="AP33" s="7">
        <v>142</v>
      </c>
      <c r="AQ33" s="7">
        <f t="shared" si="5"/>
        <v>3019</v>
      </c>
      <c r="AU33" s="7">
        <v>3</v>
      </c>
      <c r="AV33" s="7">
        <v>450</v>
      </c>
      <c r="AW33" s="7">
        <v>48</v>
      </c>
      <c r="AX33" s="7">
        <f t="shared" si="6"/>
        <v>402</v>
      </c>
      <c r="BA33" s="7">
        <v>3</v>
      </c>
      <c r="BB33" s="7">
        <v>241</v>
      </c>
      <c r="BC33" s="7">
        <v>24</v>
      </c>
      <c r="BD33" s="7">
        <f t="shared" si="7"/>
        <v>217</v>
      </c>
      <c r="BG33" s="7">
        <v>3</v>
      </c>
      <c r="BH33" s="7">
        <v>107</v>
      </c>
      <c r="BI33" s="7">
        <v>18</v>
      </c>
      <c r="BJ33" s="7">
        <f t="shared" si="8"/>
        <v>89</v>
      </c>
      <c r="BN33" s="7">
        <v>3</v>
      </c>
      <c r="BO33" s="7">
        <v>7435</v>
      </c>
      <c r="BQ33" s="7">
        <f t="shared" si="9"/>
        <v>7435</v>
      </c>
      <c r="BT33" s="7">
        <v>3</v>
      </c>
      <c r="BU33" s="7">
        <v>3398</v>
      </c>
      <c r="BV33" s="7">
        <v>77</v>
      </c>
      <c r="BW33" s="7">
        <f t="shared" si="10"/>
        <v>3321</v>
      </c>
      <c r="BZ33" s="7">
        <v>3</v>
      </c>
      <c r="CA33" s="7">
        <v>3155</v>
      </c>
      <c r="CB33" s="7">
        <v>152</v>
      </c>
      <c r="CC33" s="7">
        <f t="shared" si="11"/>
        <v>3003</v>
      </c>
    </row>
    <row r="34" spans="1:81" x14ac:dyDescent="0.25">
      <c r="A34" s="38" t="s">
        <v>235</v>
      </c>
      <c r="B34" s="7">
        <f>AVERAGE(B31:B33)</f>
        <v>1803.7513263940111</v>
      </c>
      <c r="C34" s="7">
        <f>AVERAGE(C31:C33)</f>
        <v>3050.3417511029088</v>
      </c>
      <c r="D34" s="7">
        <f>AVERAGE(D31:D33)</f>
        <v>217.41056333265706</v>
      </c>
      <c r="E34" s="7">
        <f>AVERAGE(E31:E33)</f>
        <v>1975.5976692247939</v>
      </c>
      <c r="I34" s="7">
        <v>4</v>
      </c>
      <c r="J34" s="7">
        <v>3609</v>
      </c>
      <c r="K34" s="7">
        <v>255</v>
      </c>
      <c r="L34" s="7">
        <f t="shared" si="0"/>
        <v>3354</v>
      </c>
      <c r="O34" s="7">
        <v>4</v>
      </c>
      <c r="P34" s="7">
        <v>1053</v>
      </c>
      <c r="Q34" s="7">
        <v>126</v>
      </c>
      <c r="R34" s="7">
        <f t="shared" si="1"/>
        <v>927</v>
      </c>
      <c r="U34" s="7">
        <v>4</v>
      </c>
      <c r="V34" s="7">
        <v>1165</v>
      </c>
      <c r="W34" s="7">
        <v>161</v>
      </c>
      <c r="X34" s="7">
        <f t="shared" si="2"/>
        <v>1004</v>
      </c>
      <c r="AB34" s="7">
        <v>4</v>
      </c>
      <c r="AC34" s="7">
        <v>3585</v>
      </c>
      <c r="AD34" s="7">
        <v>204</v>
      </c>
      <c r="AE34" s="7">
        <f t="shared" si="3"/>
        <v>3381</v>
      </c>
      <c r="AH34" s="7">
        <v>4</v>
      </c>
      <c r="AI34" s="7">
        <v>3528</v>
      </c>
      <c r="AJ34" s="7">
        <v>139</v>
      </c>
      <c r="AK34" s="7">
        <f t="shared" si="4"/>
        <v>3389</v>
      </c>
      <c r="AN34" s="7">
        <v>4</v>
      </c>
      <c r="AO34" s="7">
        <v>3326</v>
      </c>
      <c r="AP34" s="7">
        <v>142</v>
      </c>
      <c r="AQ34" s="7">
        <f t="shared" si="5"/>
        <v>3184</v>
      </c>
      <c r="AU34" s="7">
        <v>4</v>
      </c>
      <c r="AV34" s="7">
        <v>513</v>
      </c>
      <c r="AW34" s="7">
        <v>48</v>
      </c>
      <c r="AX34" s="7">
        <f t="shared" si="6"/>
        <v>465</v>
      </c>
      <c r="BA34" s="7">
        <v>4</v>
      </c>
      <c r="BB34" s="7">
        <v>512</v>
      </c>
      <c r="BC34" s="7">
        <v>24</v>
      </c>
      <c r="BD34" s="7">
        <f t="shared" si="7"/>
        <v>488</v>
      </c>
      <c r="BG34" s="7">
        <v>4</v>
      </c>
      <c r="BH34" s="7">
        <v>201</v>
      </c>
      <c r="BI34" s="7">
        <v>18</v>
      </c>
      <c r="BJ34" s="7">
        <f t="shared" si="8"/>
        <v>183</v>
      </c>
      <c r="BN34" s="7">
        <v>4</v>
      </c>
      <c r="BO34" s="7">
        <v>3171</v>
      </c>
      <c r="BQ34" s="7">
        <f t="shared" si="9"/>
        <v>3171</v>
      </c>
      <c r="BT34" s="7">
        <v>4</v>
      </c>
      <c r="BU34" s="7">
        <v>2992</v>
      </c>
      <c r="BV34" s="7">
        <v>77</v>
      </c>
      <c r="BW34" s="7">
        <f t="shared" si="10"/>
        <v>2915</v>
      </c>
      <c r="BZ34" s="7">
        <v>4</v>
      </c>
      <c r="CA34" s="7">
        <v>3006</v>
      </c>
      <c r="CB34" s="7">
        <v>152</v>
      </c>
      <c r="CC34" s="7">
        <f t="shared" si="11"/>
        <v>2854</v>
      </c>
    </row>
    <row r="35" spans="1:81" x14ac:dyDescent="0.25">
      <c r="A35" s="38" t="s">
        <v>1</v>
      </c>
      <c r="B35" s="7">
        <f>STDEV(B31:B33)</f>
        <v>226.67151917549964</v>
      </c>
      <c r="C35" s="7">
        <f>STDEV(C31:C33)</f>
        <v>289.58372934654591</v>
      </c>
      <c r="D35" s="7">
        <f>STDEV(D31:D33)</f>
        <v>61.218420223314823</v>
      </c>
      <c r="E35" s="7">
        <f>STDEV(E31:E33)</f>
        <v>416.22693767192408</v>
      </c>
      <c r="I35" s="7">
        <v>5</v>
      </c>
      <c r="J35" s="7">
        <v>2241</v>
      </c>
      <c r="K35" s="7">
        <v>255</v>
      </c>
      <c r="L35" s="7">
        <f t="shared" si="0"/>
        <v>1986</v>
      </c>
      <c r="O35" s="7">
        <v>5</v>
      </c>
      <c r="P35" s="7">
        <v>975</v>
      </c>
      <c r="Q35" s="7">
        <v>126</v>
      </c>
      <c r="R35" s="7">
        <f t="shared" si="1"/>
        <v>849</v>
      </c>
      <c r="U35" s="7">
        <v>5</v>
      </c>
      <c r="V35" s="7">
        <v>1119</v>
      </c>
      <c r="W35" s="7">
        <v>161</v>
      </c>
      <c r="X35" s="7">
        <f t="shared" si="2"/>
        <v>958</v>
      </c>
      <c r="AB35" s="7">
        <v>5</v>
      </c>
      <c r="AC35" s="7">
        <v>3643</v>
      </c>
      <c r="AD35" s="7">
        <v>204</v>
      </c>
      <c r="AE35" s="7">
        <f t="shared" si="3"/>
        <v>3439</v>
      </c>
      <c r="AH35" s="7">
        <v>5</v>
      </c>
      <c r="AI35" s="7">
        <v>5264</v>
      </c>
      <c r="AJ35" s="7">
        <v>139</v>
      </c>
      <c r="AK35" s="7">
        <f t="shared" si="4"/>
        <v>5125</v>
      </c>
      <c r="AN35" s="7">
        <v>5</v>
      </c>
      <c r="AO35" s="7">
        <v>4331</v>
      </c>
      <c r="AP35" s="7">
        <v>142</v>
      </c>
      <c r="AQ35" s="7">
        <f t="shared" si="5"/>
        <v>4189</v>
      </c>
      <c r="AU35" s="7">
        <v>5</v>
      </c>
      <c r="AV35" s="7">
        <v>343</v>
      </c>
      <c r="AW35" s="7">
        <v>48</v>
      </c>
      <c r="AX35" s="7">
        <f t="shared" si="6"/>
        <v>295</v>
      </c>
      <c r="BA35" s="7">
        <v>5</v>
      </c>
      <c r="BB35" s="7">
        <v>648</v>
      </c>
      <c r="BC35" s="7">
        <v>24</v>
      </c>
      <c r="BD35" s="7">
        <f t="shared" si="7"/>
        <v>624</v>
      </c>
      <c r="BG35" s="7">
        <v>5</v>
      </c>
      <c r="BH35" s="7">
        <v>113</v>
      </c>
      <c r="BI35" s="7">
        <v>18</v>
      </c>
      <c r="BJ35" s="7">
        <f t="shared" si="8"/>
        <v>95</v>
      </c>
      <c r="BN35" s="7">
        <v>5</v>
      </c>
      <c r="BO35" s="7">
        <v>3821</v>
      </c>
      <c r="BQ35" s="7">
        <f t="shared" si="9"/>
        <v>3821</v>
      </c>
      <c r="BT35" s="7">
        <v>5</v>
      </c>
      <c r="BU35" s="7">
        <v>1852</v>
      </c>
      <c r="BV35" s="7">
        <v>77</v>
      </c>
      <c r="BW35" s="7">
        <f t="shared" si="10"/>
        <v>1775</v>
      </c>
      <c r="BZ35" s="7">
        <v>5</v>
      </c>
      <c r="CA35" s="7">
        <v>2582</v>
      </c>
      <c r="CB35" s="7">
        <v>152</v>
      </c>
      <c r="CC35" s="7">
        <f t="shared" si="11"/>
        <v>2430</v>
      </c>
    </row>
    <row r="36" spans="1:81" x14ac:dyDescent="0.25">
      <c r="A36" s="38" t="s">
        <v>15</v>
      </c>
      <c r="B36" s="7">
        <f>B35/SQRT(3)</f>
        <v>130.86886261359615</v>
      </c>
      <c r="C36" s="7">
        <f>C35/SQRT(3)</f>
        <v>167.19124409116401</v>
      </c>
      <c r="D36" s="7">
        <f>D35/SQRT(3)</f>
        <v>35.344471395294448</v>
      </c>
      <c r="E36" s="7">
        <f>E35/SQRT(3)</f>
        <v>240.30873450885898</v>
      </c>
      <c r="I36" s="7">
        <v>6</v>
      </c>
      <c r="J36" s="7">
        <v>1127</v>
      </c>
      <c r="K36" s="7">
        <v>255</v>
      </c>
      <c r="L36" s="7">
        <f t="shared" si="0"/>
        <v>872</v>
      </c>
      <c r="O36" s="7">
        <v>6</v>
      </c>
      <c r="P36" s="7">
        <v>809</v>
      </c>
      <c r="Q36" s="7">
        <v>126</v>
      </c>
      <c r="R36" s="7">
        <f t="shared" si="1"/>
        <v>683</v>
      </c>
      <c r="U36" s="7">
        <v>6</v>
      </c>
      <c r="V36" s="7">
        <v>1137</v>
      </c>
      <c r="W36" s="7">
        <v>161</v>
      </c>
      <c r="X36" s="7">
        <f t="shared" si="2"/>
        <v>976</v>
      </c>
      <c r="AB36" s="7">
        <v>6</v>
      </c>
      <c r="AC36" s="7">
        <v>2454</v>
      </c>
      <c r="AD36" s="7">
        <v>204</v>
      </c>
      <c r="AE36" s="7">
        <f t="shared" si="3"/>
        <v>2250</v>
      </c>
      <c r="AH36" s="7">
        <v>6</v>
      </c>
      <c r="AI36" s="7">
        <v>4283</v>
      </c>
      <c r="AJ36" s="7">
        <v>139</v>
      </c>
      <c r="AK36" s="7">
        <f t="shared" si="4"/>
        <v>4144</v>
      </c>
      <c r="AN36" s="7">
        <v>6</v>
      </c>
      <c r="AO36" s="7">
        <v>4327</v>
      </c>
      <c r="AP36" s="7">
        <v>142</v>
      </c>
      <c r="AQ36" s="7">
        <f t="shared" si="5"/>
        <v>4185</v>
      </c>
      <c r="AU36" s="7">
        <v>6</v>
      </c>
      <c r="AV36" s="7">
        <v>129</v>
      </c>
      <c r="AW36" s="7">
        <v>48</v>
      </c>
      <c r="AX36" s="7">
        <f t="shared" si="6"/>
        <v>81</v>
      </c>
      <c r="BA36" s="7">
        <v>6</v>
      </c>
      <c r="BB36" s="7">
        <v>201</v>
      </c>
      <c r="BC36" s="7">
        <v>24</v>
      </c>
      <c r="BD36" s="7">
        <f t="shared" si="7"/>
        <v>177</v>
      </c>
      <c r="BG36" s="7">
        <v>6</v>
      </c>
      <c r="BH36" s="7">
        <v>303</v>
      </c>
      <c r="BI36" s="7">
        <v>18</v>
      </c>
      <c r="BJ36" s="7">
        <f t="shared" si="8"/>
        <v>285</v>
      </c>
      <c r="BN36" s="7">
        <v>6</v>
      </c>
      <c r="BO36" s="7">
        <v>2352</v>
      </c>
      <c r="BQ36" s="7">
        <f t="shared" si="9"/>
        <v>2352</v>
      </c>
      <c r="BT36" s="7">
        <v>6</v>
      </c>
      <c r="BU36" s="7">
        <v>1541</v>
      </c>
      <c r="BV36" s="7">
        <v>77</v>
      </c>
      <c r="BW36" s="7">
        <f t="shared" si="10"/>
        <v>1464</v>
      </c>
      <c r="BZ36" s="7">
        <v>6</v>
      </c>
      <c r="CA36" s="7">
        <v>3123</v>
      </c>
      <c r="CB36" s="7">
        <v>152</v>
      </c>
      <c r="CC36" s="7">
        <f t="shared" si="11"/>
        <v>2971</v>
      </c>
    </row>
    <row r="37" spans="1:81" x14ac:dyDescent="0.25">
      <c r="A37" s="38" t="s">
        <v>220</v>
      </c>
      <c r="C37" s="7">
        <f>_xlfn.T.TEST(B31:B33,C31:C33,2,1)</f>
        <v>3.1947389861555292E-2</v>
      </c>
      <c r="D37" s="7">
        <f>_xlfn.T.TEST(B31:B33,D31:D33,2,1)</f>
        <v>4.2408464196524356E-3</v>
      </c>
      <c r="E37" s="7">
        <f>_xlfn.T.TEST(D31:D33,E31:E33,2,1)</f>
        <v>1.4111805079264305E-2</v>
      </c>
      <c r="I37" s="7">
        <v>7</v>
      </c>
      <c r="J37" s="7">
        <v>1348</v>
      </c>
      <c r="K37" s="7">
        <v>255</v>
      </c>
      <c r="L37" s="7">
        <f t="shared" si="0"/>
        <v>1093</v>
      </c>
      <c r="O37" s="7">
        <v>7</v>
      </c>
      <c r="P37" s="7">
        <v>1479</v>
      </c>
      <c r="Q37" s="7">
        <v>126</v>
      </c>
      <c r="R37" s="7">
        <f t="shared" si="1"/>
        <v>1353</v>
      </c>
      <c r="U37" s="7">
        <v>7</v>
      </c>
      <c r="V37" s="7">
        <v>1639</v>
      </c>
      <c r="W37" s="7">
        <v>161</v>
      </c>
      <c r="X37" s="7">
        <f t="shared" si="2"/>
        <v>1478</v>
      </c>
      <c r="AB37" s="7">
        <v>7</v>
      </c>
      <c r="AC37" s="7">
        <v>3597</v>
      </c>
      <c r="AD37" s="7">
        <v>204</v>
      </c>
      <c r="AE37" s="7">
        <f t="shared" si="3"/>
        <v>3393</v>
      </c>
      <c r="AH37" s="7">
        <v>7</v>
      </c>
      <c r="AI37" s="7">
        <v>2019</v>
      </c>
      <c r="AJ37" s="7">
        <v>139</v>
      </c>
      <c r="AK37" s="7">
        <f t="shared" si="4"/>
        <v>1880</v>
      </c>
      <c r="AN37" s="7">
        <v>7</v>
      </c>
      <c r="AO37" s="7">
        <v>4781</v>
      </c>
      <c r="AP37" s="7">
        <v>142</v>
      </c>
      <c r="AQ37" s="7">
        <f t="shared" si="5"/>
        <v>4639</v>
      </c>
      <c r="AU37" s="7">
        <v>7</v>
      </c>
      <c r="AV37" s="7">
        <v>166</v>
      </c>
      <c r="AW37" s="7">
        <v>48</v>
      </c>
      <c r="AX37" s="7">
        <f t="shared" si="6"/>
        <v>118</v>
      </c>
      <c r="BA37" s="7">
        <v>7</v>
      </c>
      <c r="BB37" s="7">
        <v>426</v>
      </c>
      <c r="BC37" s="7">
        <v>24</v>
      </c>
      <c r="BD37" s="7">
        <f t="shared" si="7"/>
        <v>402</v>
      </c>
      <c r="BG37" s="7">
        <v>7</v>
      </c>
      <c r="BH37" s="7">
        <v>142</v>
      </c>
      <c r="BI37" s="7">
        <v>18</v>
      </c>
      <c r="BJ37" s="7">
        <f t="shared" si="8"/>
        <v>124</v>
      </c>
      <c r="BN37" s="7">
        <v>7</v>
      </c>
      <c r="BO37" s="7">
        <v>1784</v>
      </c>
      <c r="BQ37" s="7">
        <f t="shared" si="9"/>
        <v>1784</v>
      </c>
      <c r="BT37" s="7">
        <v>7</v>
      </c>
      <c r="BU37" s="7">
        <v>2178</v>
      </c>
      <c r="BV37" s="7">
        <v>77</v>
      </c>
      <c r="BW37" s="7">
        <f t="shared" si="10"/>
        <v>2101</v>
      </c>
      <c r="BZ37" s="7">
        <v>7</v>
      </c>
      <c r="CA37" s="7">
        <v>2570</v>
      </c>
      <c r="CB37" s="7">
        <v>152</v>
      </c>
      <c r="CC37" s="7">
        <f t="shared" si="11"/>
        <v>2418</v>
      </c>
    </row>
    <row r="38" spans="1:81" x14ac:dyDescent="0.25">
      <c r="I38" s="7">
        <v>8</v>
      </c>
      <c r="J38" s="7">
        <v>2292</v>
      </c>
      <c r="K38" s="7">
        <v>255</v>
      </c>
      <c r="L38" s="7">
        <f t="shared" si="0"/>
        <v>2037</v>
      </c>
      <c r="O38" s="7">
        <v>8</v>
      </c>
      <c r="P38" s="7">
        <v>1636</v>
      </c>
      <c r="Q38" s="7">
        <v>126</v>
      </c>
      <c r="R38" s="7">
        <f t="shared" si="1"/>
        <v>1510</v>
      </c>
      <c r="U38" s="7">
        <v>8</v>
      </c>
      <c r="V38" s="7">
        <v>2745</v>
      </c>
      <c r="W38" s="7">
        <v>161</v>
      </c>
      <c r="X38" s="7">
        <f t="shared" si="2"/>
        <v>2584</v>
      </c>
      <c r="AB38" s="7">
        <v>8</v>
      </c>
      <c r="AC38" s="7">
        <v>4993</v>
      </c>
      <c r="AD38" s="7">
        <v>204</v>
      </c>
      <c r="AE38" s="7">
        <f t="shared" si="3"/>
        <v>4789</v>
      </c>
      <c r="AH38" s="7">
        <v>8</v>
      </c>
      <c r="AI38" s="7">
        <v>3531</v>
      </c>
      <c r="AJ38" s="7">
        <v>139</v>
      </c>
      <c r="AK38" s="7">
        <f t="shared" si="4"/>
        <v>3392</v>
      </c>
      <c r="AN38" s="7">
        <v>8</v>
      </c>
      <c r="AO38" s="7">
        <v>3105</v>
      </c>
      <c r="AP38" s="7">
        <v>142</v>
      </c>
      <c r="AQ38" s="7">
        <f t="shared" si="5"/>
        <v>2963</v>
      </c>
      <c r="AU38" s="7">
        <v>8</v>
      </c>
      <c r="AV38" s="7">
        <v>253</v>
      </c>
      <c r="AW38" s="7">
        <v>48</v>
      </c>
      <c r="AX38" s="7">
        <f t="shared" si="6"/>
        <v>205</v>
      </c>
      <c r="BA38" s="7">
        <v>8</v>
      </c>
      <c r="BB38" s="7">
        <v>168</v>
      </c>
      <c r="BC38" s="7">
        <v>24</v>
      </c>
      <c r="BD38" s="7">
        <f t="shared" si="7"/>
        <v>144</v>
      </c>
      <c r="BG38" s="7">
        <v>8</v>
      </c>
      <c r="BH38" s="7">
        <v>39</v>
      </c>
      <c r="BI38" s="7">
        <v>18</v>
      </c>
      <c r="BJ38" s="7">
        <f t="shared" si="8"/>
        <v>21</v>
      </c>
      <c r="BN38" s="7">
        <v>8</v>
      </c>
      <c r="BO38" s="7">
        <v>2199</v>
      </c>
      <c r="BQ38" s="7">
        <f t="shared" si="9"/>
        <v>2199</v>
      </c>
      <c r="BT38" s="7">
        <v>8</v>
      </c>
      <c r="BU38" s="7">
        <v>1915</v>
      </c>
      <c r="BV38" s="7">
        <v>77</v>
      </c>
      <c r="BW38" s="7">
        <f t="shared" si="10"/>
        <v>1838</v>
      </c>
      <c r="BZ38" s="7">
        <v>8</v>
      </c>
      <c r="CA38" s="7">
        <v>2778</v>
      </c>
      <c r="CB38" s="7">
        <v>152</v>
      </c>
      <c r="CC38" s="7">
        <f t="shared" si="11"/>
        <v>2626</v>
      </c>
    </row>
    <row r="39" spans="1:81" x14ac:dyDescent="0.25">
      <c r="I39" s="7">
        <v>9</v>
      </c>
      <c r="J39" s="7">
        <v>1157</v>
      </c>
      <c r="K39" s="7">
        <v>255</v>
      </c>
      <c r="L39" s="7">
        <f t="shared" si="0"/>
        <v>902</v>
      </c>
      <c r="O39" s="7">
        <v>9</v>
      </c>
      <c r="P39" s="7">
        <v>1214</v>
      </c>
      <c r="Q39" s="7">
        <v>126</v>
      </c>
      <c r="R39" s="7">
        <f t="shared" si="1"/>
        <v>1088</v>
      </c>
      <c r="U39" s="7">
        <v>9</v>
      </c>
      <c r="V39" s="7">
        <v>2068</v>
      </c>
      <c r="W39" s="7">
        <v>161</v>
      </c>
      <c r="X39" s="7">
        <f t="shared" si="2"/>
        <v>1907</v>
      </c>
      <c r="AB39" s="7">
        <v>9</v>
      </c>
      <c r="AC39" s="7">
        <v>5424</v>
      </c>
      <c r="AD39" s="7">
        <v>204</v>
      </c>
      <c r="AE39" s="7">
        <f t="shared" si="3"/>
        <v>5220</v>
      </c>
      <c r="AH39" s="7">
        <v>9</v>
      </c>
      <c r="AI39" s="7">
        <v>3321</v>
      </c>
      <c r="AJ39" s="7">
        <v>139</v>
      </c>
      <c r="AK39" s="7">
        <f t="shared" si="4"/>
        <v>3182</v>
      </c>
      <c r="AN39" s="7">
        <v>9</v>
      </c>
      <c r="AO39" s="7">
        <v>2641</v>
      </c>
      <c r="AP39" s="7">
        <v>142</v>
      </c>
      <c r="AQ39" s="7">
        <f t="shared" si="5"/>
        <v>2499</v>
      </c>
      <c r="AU39" s="7">
        <v>9</v>
      </c>
      <c r="AV39" s="7">
        <v>54</v>
      </c>
      <c r="AW39" s="7">
        <v>48</v>
      </c>
      <c r="AX39" s="7">
        <f t="shared" si="6"/>
        <v>6</v>
      </c>
      <c r="BA39" s="7">
        <v>9</v>
      </c>
      <c r="BB39" s="7">
        <v>240</v>
      </c>
      <c r="BC39" s="7">
        <v>24</v>
      </c>
      <c r="BD39" s="7">
        <f t="shared" si="7"/>
        <v>216</v>
      </c>
      <c r="BG39" s="7">
        <v>9</v>
      </c>
      <c r="BH39" s="7">
        <v>232</v>
      </c>
      <c r="BI39" s="7">
        <v>18</v>
      </c>
      <c r="BJ39" s="7">
        <f t="shared" si="8"/>
        <v>214</v>
      </c>
      <c r="BN39" s="7">
        <v>9</v>
      </c>
      <c r="BO39" s="7">
        <v>1726</v>
      </c>
      <c r="BQ39" s="7">
        <f t="shared" si="9"/>
        <v>1726</v>
      </c>
      <c r="BT39" s="7">
        <v>9</v>
      </c>
      <c r="BU39" s="7">
        <v>1919</v>
      </c>
      <c r="BV39" s="7">
        <v>77</v>
      </c>
      <c r="BW39" s="7">
        <f t="shared" si="10"/>
        <v>1842</v>
      </c>
      <c r="BZ39" s="7">
        <v>9</v>
      </c>
      <c r="CA39" s="7">
        <v>1784</v>
      </c>
      <c r="CB39" s="7">
        <v>152</v>
      </c>
      <c r="CC39" s="7">
        <f t="shared" si="11"/>
        <v>1632</v>
      </c>
    </row>
    <row r="40" spans="1:81" x14ac:dyDescent="0.25">
      <c r="I40" s="7">
        <v>10</v>
      </c>
      <c r="J40" s="7">
        <v>1171</v>
      </c>
      <c r="K40" s="7">
        <v>255</v>
      </c>
      <c r="L40" s="7">
        <f t="shared" si="0"/>
        <v>916</v>
      </c>
      <c r="O40" s="7">
        <v>10</v>
      </c>
      <c r="P40" s="7">
        <v>851</v>
      </c>
      <c r="Q40" s="7">
        <v>126</v>
      </c>
      <c r="R40" s="7">
        <f t="shared" si="1"/>
        <v>725</v>
      </c>
      <c r="U40" s="7">
        <v>10</v>
      </c>
      <c r="V40" s="7">
        <v>2357</v>
      </c>
      <c r="W40" s="7">
        <v>161</v>
      </c>
      <c r="X40" s="7">
        <f t="shared" si="2"/>
        <v>2196</v>
      </c>
      <c r="AB40" s="7">
        <v>10</v>
      </c>
      <c r="AC40" s="7">
        <v>9214</v>
      </c>
      <c r="AD40" s="7">
        <v>204</v>
      </c>
      <c r="AE40" s="7">
        <f t="shared" si="3"/>
        <v>9010</v>
      </c>
      <c r="AH40" s="7">
        <v>10</v>
      </c>
      <c r="AI40" s="7">
        <v>3614</v>
      </c>
      <c r="AJ40" s="7">
        <v>139</v>
      </c>
      <c r="AK40" s="7">
        <f t="shared" si="4"/>
        <v>3475</v>
      </c>
      <c r="AN40" s="7">
        <v>10</v>
      </c>
      <c r="AO40" s="7">
        <v>3469</v>
      </c>
      <c r="AP40" s="7">
        <v>142</v>
      </c>
      <c r="AQ40" s="7">
        <f t="shared" si="5"/>
        <v>3327</v>
      </c>
      <c r="AU40" s="7">
        <v>10</v>
      </c>
      <c r="AV40" s="7">
        <v>300</v>
      </c>
      <c r="AW40" s="7">
        <v>48</v>
      </c>
      <c r="AX40" s="7">
        <f t="shared" si="6"/>
        <v>252</v>
      </c>
      <c r="BA40" s="7">
        <v>10</v>
      </c>
      <c r="BB40" s="7">
        <v>346</v>
      </c>
      <c r="BC40" s="7">
        <v>24</v>
      </c>
      <c r="BD40" s="7">
        <f t="shared" si="7"/>
        <v>322</v>
      </c>
      <c r="BG40" s="7">
        <v>10</v>
      </c>
      <c r="BH40" s="7">
        <v>97</v>
      </c>
      <c r="BI40" s="7">
        <v>18</v>
      </c>
      <c r="BJ40" s="7">
        <f t="shared" si="8"/>
        <v>79</v>
      </c>
      <c r="BN40" s="7">
        <v>10</v>
      </c>
      <c r="BO40" s="7">
        <v>2002</v>
      </c>
      <c r="BQ40" s="7">
        <f t="shared" si="9"/>
        <v>2002</v>
      </c>
      <c r="BT40" s="7">
        <v>10</v>
      </c>
      <c r="BU40" s="7">
        <v>1683</v>
      </c>
      <c r="BV40" s="7">
        <v>77</v>
      </c>
      <c r="BW40" s="7">
        <f t="shared" si="10"/>
        <v>1606</v>
      </c>
      <c r="BZ40" s="7">
        <v>10</v>
      </c>
      <c r="CA40" s="7">
        <v>2312</v>
      </c>
      <c r="CB40" s="7">
        <v>152</v>
      </c>
      <c r="CC40" s="7">
        <f t="shared" si="11"/>
        <v>2160</v>
      </c>
    </row>
    <row r="41" spans="1:81" x14ac:dyDescent="0.25">
      <c r="I41" s="7">
        <v>11</v>
      </c>
      <c r="J41" s="7">
        <v>3107</v>
      </c>
      <c r="K41" s="7">
        <v>255</v>
      </c>
      <c r="L41" s="7">
        <f t="shared" si="0"/>
        <v>2852</v>
      </c>
      <c r="O41" s="7">
        <v>11</v>
      </c>
      <c r="P41" s="7">
        <v>1565</v>
      </c>
      <c r="Q41" s="7">
        <v>126</v>
      </c>
      <c r="R41" s="7">
        <f t="shared" si="1"/>
        <v>1439</v>
      </c>
      <c r="U41" s="7">
        <v>11</v>
      </c>
      <c r="V41" s="7">
        <v>2028</v>
      </c>
      <c r="W41" s="7">
        <v>161</v>
      </c>
      <c r="X41" s="7">
        <f t="shared" si="2"/>
        <v>1867</v>
      </c>
      <c r="AB41" s="7">
        <v>11</v>
      </c>
      <c r="AC41" s="7">
        <v>7813</v>
      </c>
      <c r="AD41" s="7">
        <v>204</v>
      </c>
      <c r="AE41" s="7">
        <f t="shared" si="3"/>
        <v>7609</v>
      </c>
      <c r="AH41" s="7">
        <v>11</v>
      </c>
      <c r="AI41" s="7">
        <v>2257</v>
      </c>
      <c r="AJ41" s="7">
        <v>139</v>
      </c>
      <c r="AK41" s="7">
        <f t="shared" si="4"/>
        <v>2118</v>
      </c>
      <c r="AN41" s="7">
        <v>11</v>
      </c>
      <c r="AO41" s="7">
        <v>3405</v>
      </c>
      <c r="AP41" s="7">
        <v>142</v>
      </c>
      <c r="AQ41" s="7">
        <f t="shared" si="5"/>
        <v>3263</v>
      </c>
      <c r="AU41" s="7">
        <v>11</v>
      </c>
      <c r="AV41" s="7">
        <v>212</v>
      </c>
      <c r="AW41" s="7">
        <v>48</v>
      </c>
      <c r="AX41" s="7">
        <f t="shared" si="6"/>
        <v>164</v>
      </c>
      <c r="BA41" s="7">
        <v>11</v>
      </c>
      <c r="BB41" s="7">
        <v>102</v>
      </c>
      <c r="BC41" s="7">
        <v>24</v>
      </c>
      <c r="BD41" s="7">
        <f t="shared" si="7"/>
        <v>78</v>
      </c>
      <c r="BG41" s="7">
        <v>11</v>
      </c>
      <c r="BH41" s="7">
        <v>344</v>
      </c>
      <c r="BI41" s="7">
        <v>18</v>
      </c>
      <c r="BJ41" s="7">
        <f t="shared" si="8"/>
        <v>326</v>
      </c>
      <c r="BN41" s="7">
        <v>11</v>
      </c>
      <c r="BO41" s="7">
        <v>1481</v>
      </c>
      <c r="BQ41" s="7">
        <f t="shared" si="9"/>
        <v>1481</v>
      </c>
      <c r="BT41" s="7">
        <v>11</v>
      </c>
      <c r="BU41" s="7">
        <v>2202</v>
      </c>
      <c r="BV41" s="7">
        <v>77</v>
      </c>
      <c r="BW41" s="7">
        <f t="shared" si="10"/>
        <v>2125</v>
      </c>
      <c r="BZ41" s="7">
        <v>11</v>
      </c>
      <c r="CA41" s="7">
        <v>2076</v>
      </c>
      <c r="CB41" s="7">
        <v>152</v>
      </c>
      <c r="CC41" s="7">
        <f t="shared" si="11"/>
        <v>1924</v>
      </c>
    </row>
    <row r="42" spans="1:81" x14ac:dyDescent="0.25">
      <c r="I42" s="7">
        <v>12</v>
      </c>
      <c r="J42" s="7">
        <v>2104</v>
      </c>
      <c r="K42" s="7">
        <v>255</v>
      </c>
      <c r="L42" s="7">
        <f t="shared" si="0"/>
        <v>1849</v>
      </c>
      <c r="O42" s="7">
        <v>12</v>
      </c>
      <c r="P42" s="7">
        <v>2335</v>
      </c>
      <c r="Q42" s="7">
        <v>126</v>
      </c>
      <c r="R42" s="7">
        <f t="shared" si="1"/>
        <v>2209</v>
      </c>
      <c r="U42" s="7">
        <v>12</v>
      </c>
      <c r="V42" s="7">
        <v>1501</v>
      </c>
      <c r="W42" s="7">
        <v>161</v>
      </c>
      <c r="X42" s="7">
        <f t="shared" si="2"/>
        <v>1340</v>
      </c>
      <c r="AB42" s="7">
        <v>12</v>
      </c>
      <c r="AC42" s="7">
        <v>4507</v>
      </c>
      <c r="AD42" s="7">
        <v>204</v>
      </c>
      <c r="AE42" s="7">
        <f t="shared" si="3"/>
        <v>4303</v>
      </c>
      <c r="AH42" s="7">
        <v>12</v>
      </c>
      <c r="AI42" s="7">
        <v>2698</v>
      </c>
      <c r="AJ42" s="7">
        <v>139</v>
      </c>
      <c r="AK42" s="7">
        <f t="shared" si="4"/>
        <v>2559</v>
      </c>
      <c r="AN42" s="7">
        <v>12</v>
      </c>
      <c r="AO42" s="7">
        <v>4824</v>
      </c>
      <c r="AP42" s="7">
        <v>142</v>
      </c>
      <c r="AQ42" s="7">
        <f t="shared" si="5"/>
        <v>4682</v>
      </c>
      <c r="AU42" s="7">
        <v>12</v>
      </c>
      <c r="AV42" s="7">
        <v>484</v>
      </c>
      <c r="AW42" s="7">
        <v>48</v>
      </c>
      <c r="AX42" s="7">
        <f t="shared" si="6"/>
        <v>436</v>
      </c>
      <c r="BA42" s="7">
        <v>12</v>
      </c>
      <c r="BB42" s="7">
        <v>113</v>
      </c>
      <c r="BC42" s="7">
        <v>24</v>
      </c>
      <c r="BD42" s="7">
        <f t="shared" si="7"/>
        <v>89</v>
      </c>
      <c r="BG42" s="7">
        <v>12</v>
      </c>
      <c r="BH42" s="7">
        <v>107</v>
      </c>
      <c r="BI42" s="7">
        <v>18</v>
      </c>
      <c r="BJ42" s="7">
        <f t="shared" si="8"/>
        <v>89</v>
      </c>
      <c r="BN42" s="7">
        <v>12</v>
      </c>
      <c r="BO42" s="7">
        <v>2827</v>
      </c>
      <c r="BQ42" s="7">
        <f t="shared" si="9"/>
        <v>2827</v>
      </c>
      <c r="BT42" s="7">
        <v>12</v>
      </c>
      <c r="BU42" s="7">
        <v>1820</v>
      </c>
      <c r="BV42" s="7">
        <v>77</v>
      </c>
      <c r="BW42" s="7">
        <f t="shared" si="10"/>
        <v>1743</v>
      </c>
      <c r="BZ42" s="7">
        <v>12</v>
      </c>
      <c r="CA42" s="7">
        <v>2100</v>
      </c>
      <c r="CB42" s="7">
        <v>152</v>
      </c>
      <c r="CC42" s="7">
        <f t="shared" si="11"/>
        <v>1948</v>
      </c>
    </row>
    <row r="43" spans="1:81" x14ac:dyDescent="0.25">
      <c r="I43" s="7">
        <v>13</v>
      </c>
      <c r="J43" s="7">
        <v>1631</v>
      </c>
      <c r="K43" s="7">
        <v>255</v>
      </c>
      <c r="L43" s="7">
        <f t="shared" si="0"/>
        <v>1376</v>
      </c>
      <c r="O43" s="7">
        <v>13</v>
      </c>
      <c r="P43" s="7">
        <v>1548</v>
      </c>
      <c r="Q43" s="7">
        <v>126</v>
      </c>
      <c r="R43" s="7">
        <f t="shared" si="1"/>
        <v>1422</v>
      </c>
      <c r="U43" s="7">
        <v>13</v>
      </c>
      <c r="V43" s="7">
        <v>1305</v>
      </c>
      <c r="W43" s="7">
        <v>161</v>
      </c>
      <c r="X43" s="7">
        <f t="shared" si="2"/>
        <v>1144</v>
      </c>
      <c r="AB43" s="7">
        <v>13</v>
      </c>
      <c r="AC43" s="7">
        <v>6823</v>
      </c>
      <c r="AD43" s="7">
        <v>204</v>
      </c>
      <c r="AE43" s="7">
        <f t="shared" si="3"/>
        <v>6619</v>
      </c>
      <c r="AH43" s="7">
        <v>13</v>
      </c>
      <c r="AI43" s="7">
        <v>3150</v>
      </c>
      <c r="AJ43" s="7">
        <v>139</v>
      </c>
      <c r="AK43" s="7">
        <f t="shared" si="4"/>
        <v>3011</v>
      </c>
      <c r="AN43" s="7">
        <v>13</v>
      </c>
      <c r="AO43" s="7">
        <v>3973</v>
      </c>
      <c r="AP43" s="7">
        <v>142</v>
      </c>
      <c r="AQ43" s="7">
        <f t="shared" si="5"/>
        <v>3831</v>
      </c>
      <c r="AU43" s="7">
        <v>13</v>
      </c>
      <c r="AV43" s="7">
        <v>207</v>
      </c>
      <c r="AW43" s="7">
        <v>48</v>
      </c>
      <c r="AX43" s="7">
        <f t="shared" si="6"/>
        <v>159</v>
      </c>
      <c r="BA43" s="7">
        <v>13</v>
      </c>
      <c r="BB43" s="7">
        <v>588</v>
      </c>
      <c r="BC43" s="7">
        <v>24</v>
      </c>
      <c r="BD43" s="7">
        <f t="shared" si="7"/>
        <v>564</v>
      </c>
      <c r="BG43" s="7">
        <v>13</v>
      </c>
      <c r="BH43" s="7">
        <v>218</v>
      </c>
      <c r="BI43" s="7">
        <v>18</v>
      </c>
      <c r="BJ43" s="7">
        <f t="shared" si="8"/>
        <v>200</v>
      </c>
      <c r="BN43" s="7">
        <v>13</v>
      </c>
      <c r="BO43" s="7">
        <v>2660</v>
      </c>
      <c r="BQ43" s="7">
        <f t="shared" si="9"/>
        <v>2660</v>
      </c>
      <c r="BT43" s="7">
        <v>13</v>
      </c>
      <c r="BU43" s="7">
        <v>1081</v>
      </c>
      <c r="BV43" s="7">
        <v>77</v>
      </c>
      <c r="BW43" s="7">
        <f t="shared" si="10"/>
        <v>1004</v>
      </c>
      <c r="BZ43" s="7">
        <v>13</v>
      </c>
      <c r="CA43" s="7">
        <v>2376</v>
      </c>
      <c r="CB43" s="7">
        <v>152</v>
      </c>
      <c r="CC43" s="7">
        <f t="shared" si="11"/>
        <v>2224</v>
      </c>
    </row>
    <row r="44" spans="1:81" x14ac:dyDescent="0.25">
      <c r="I44" s="7">
        <v>14</v>
      </c>
      <c r="J44" s="7">
        <v>2188</v>
      </c>
      <c r="K44" s="7">
        <v>255</v>
      </c>
      <c r="L44" s="7">
        <f t="shared" si="0"/>
        <v>1933</v>
      </c>
      <c r="O44" s="7">
        <v>14</v>
      </c>
      <c r="P44" s="7">
        <v>2362</v>
      </c>
      <c r="Q44" s="7">
        <v>126</v>
      </c>
      <c r="R44" s="7">
        <f t="shared" si="1"/>
        <v>2236</v>
      </c>
      <c r="U44" s="7">
        <v>14</v>
      </c>
      <c r="V44" s="7">
        <v>2659</v>
      </c>
      <c r="W44" s="7">
        <v>161</v>
      </c>
      <c r="X44" s="7">
        <f t="shared" si="2"/>
        <v>2498</v>
      </c>
      <c r="AB44" s="7">
        <v>14</v>
      </c>
      <c r="AC44" s="7">
        <v>4471</v>
      </c>
      <c r="AD44" s="7">
        <v>204</v>
      </c>
      <c r="AE44" s="7">
        <f t="shared" si="3"/>
        <v>4267</v>
      </c>
      <c r="AH44" s="7">
        <v>14</v>
      </c>
      <c r="AI44" s="7">
        <v>3042</v>
      </c>
      <c r="AJ44" s="7">
        <v>139</v>
      </c>
      <c r="AK44" s="7">
        <f t="shared" si="4"/>
        <v>2903</v>
      </c>
      <c r="AN44" s="7">
        <v>14</v>
      </c>
      <c r="AO44" s="7">
        <v>6231</v>
      </c>
      <c r="AP44" s="7">
        <v>142</v>
      </c>
      <c r="AQ44" s="7">
        <f t="shared" si="5"/>
        <v>6089</v>
      </c>
      <c r="AU44" s="7">
        <v>14</v>
      </c>
      <c r="AV44" s="7">
        <v>118</v>
      </c>
      <c r="AW44" s="7">
        <v>48</v>
      </c>
      <c r="AX44" s="7">
        <f t="shared" si="6"/>
        <v>70</v>
      </c>
      <c r="BA44" s="7">
        <v>14</v>
      </c>
      <c r="BB44" s="7">
        <v>43</v>
      </c>
      <c r="BC44" s="7">
        <v>24</v>
      </c>
      <c r="BD44" s="7">
        <f t="shared" si="7"/>
        <v>19</v>
      </c>
      <c r="BG44" s="7">
        <v>14</v>
      </c>
      <c r="BH44" s="7">
        <v>81</v>
      </c>
      <c r="BI44" s="7">
        <v>18</v>
      </c>
      <c r="BJ44" s="7">
        <f t="shared" si="8"/>
        <v>63</v>
      </c>
      <c r="BN44" s="7">
        <v>14</v>
      </c>
      <c r="BO44" s="7">
        <v>1796</v>
      </c>
      <c r="BQ44" s="7">
        <f t="shared" si="9"/>
        <v>1796</v>
      </c>
      <c r="BT44" s="7">
        <v>14</v>
      </c>
      <c r="BU44" s="7">
        <v>1987</v>
      </c>
      <c r="BV44" s="7">
        <v>77</v>
      </c>
      <c r="BW44" s="7">
        <f t="shared" si="10"/>
        <v>1910</v>
      </c>
      <c r="BZ44" s="7">
        <v>14</v>
      </c>
      <c r="CA44" s="7">
        <v>1854</v>
      </c>
      <c r="CB44" s="7">
        <v>152</v>
      </c>
      <c r="CC44" s="7">
        <f t="shared" si="11"/>
        <v>1702</v>
      </c>
    </row>
    <row r="45" spans="1:81" x14ac:dyDescent="0.25">
      <c r="I45" s="7">
        <v>15</v>
      </c>
      <c r="J45" s="7">
        <v>3302</v>
      </c>
      <c r="K45" s="7">
        <v>255</v>
      </c>
      <c r="L45" s="7">
        <f t="shared" si="0"/>
        <v>3047</v>
      </c>
      <c r="O45" s="7">
        <v>15</v>
      </c>
      <c r="P45" s="7">
        <v>2834</v>
      </c>
      <c r="Q45" s="7">
        <v>126</v>
      </c>
      <c r="R45" s="7">
        <f t="shared" si="1"/>
        <v>2708</v>
      </c>
      <c r="U45" s="7">
        <v>15</v>
      </c>
      <c r="V45" s="7">
        <v>3045</v>
      </c>
      <c r="W45" s="7">
        <v>161</v>
      </c>
      <c r="X45" s="7">
        <f t="shared" si="2"/>
        <v>2884</v>
      </c>
      <c r="AB45" s="7">
        <v>15</v>
      </c>
      <c r="AC45" s="7">
        <v>3381</v>
      </c>
      <c r="AD45" s="7">
        <v>204</v>
      </c>
      <c r="AE45" s="7">
        <f t="shared" si="3"/>
        <v>3177</v>
      </c>
      <c r="AH45" s="7">
        <v>15</v>
      </c>
      <c r="AI45" s="7">
        <v>2500</v>
      </c>
      <c r="AJ45" s="7">
        <v>139</v>
      </c>
      <c r="AK45" s="7">
        <f t="shared" si="4"/>
        <v>2361</v>
      </c>
      <c r="AN45" s="7">
        <v>15</v>
      </c>
      <c r="AO45" s="7">
        <v>5048</v>
      </c>
      <c r="AP45" s="7">
        <v>142</v>
      </c>
      <c r="AQ45" s="7">
        <f t="shared" si="5"/>
        <v>4906</v>
      </c>
      <c r="AU45" s="7">
        <v>15</v>
      </c>
      <c r="AV45" s="7">
        <v>407</v>
      </c>
      <c r="AW45" s="7">
        <v>48</v>
      </c>
      <c r="AX45" s="7">
        <f t="shared" si="6"/>
        <v>359</v>
      </c>
      <c r="BA45" s="7">
        <v>15</v>
      </c>
      <c r="BB45" s="7">
        <v>157</v>
      </c>
      <c r="BC45" s="7">
        <v>24</v>
      </c>
      <c r="BD45" s="7">
        <f t="shared" si="7"/>
        <v>133</v>
      </c>
      <c r="BG45" s="7">
        <v>15</v>
      </c>
      <c r="BH45" s="7">
        <v>158</v>
      </c>
      <c r="BI45" s="7">
        <v>18</v>
      </c>
      <c r="BJ45" s="7">
        <f t="shared" si="8"/>
        <v>140</v>
      </c>
      <c r="BN45" s="7">
        <v>15</v>
      </c>
      <c r="BO45" s="7">
        <v>1393</v>
      </c>
      <c r="BQ45" s="7">
        <f t="shared" si="9"/>
        <v>1393</v>
      </c>
      <c r="BT45" s="7">
        <v>15</v>
      </c>
      <c r="BU45" s="7">
        <v>1536</v>
      </c>
      <c r="BV45" s="7">
        <v>77</v>
      </c>
      <c r="BW45" s="7">
        <f t="shared" si="10"/>
        <v>1459</v>
      </c>
      <c r="BZ45" s="7">
        <v>15</v>
      </c>
      <c r="CA45" s="7">
        <v>2352</v>
      </c>
      <c r="CB45" s="7">
        <v>152</v>
      </c>
      <c r="CC45" s="7">
        <f t="shared" si="11"/>
        <v>2200</v>
      </c>
    </row>
    <row r="46" spans="1:81" x14ac:dyDescent="0.25">
      <c r="I46" s="7">
        <v>16</v>
      </c>
      <c r="J46" s="7">
        <v>1412</v>
      </c>
      <c r="K46" s="7">
        <v>255</v>
      </c>
      <c r="L46" s="7">
        <f t="shared" si="0"/>
        <v>1157</v>
      </c>
      <c r="O46" s="7">
        <v>16</v>
      </c>
      <c r="P46" s="7">
        <v>2200</v>
      </c>
      <c r="Q46" s="7">
        <v>126</v>
      </c>
      <c r="R46" s="7">
        <f t="shared" si="1"/>
        <v>2074</v>
      </c>
      <c r="U46" s="7">
        <v>16</v>
      </c>
      <c r="V46" s="7">
        <v>1954</v>
      </c>
      <c r="W46" s="7">
        <v>161</v>
      </c>
      <c r="X46" s="7">
        <f t="shared" si="2"/>
        <v>1793</v>
      </c>
      <c r="AB46" s="7">
        <v>16</v>
      </c>
      <c r="AC46" s="7">
        <v>4236</v>
      </c>
      <c r="AD46" s="7">
        <v>204</v>
      </c>
      <c r="AE46" s="7">
        <f t="shared" si="3"/>
        <v>4032</v>
      </c>
      <c r="AH46" s="7">
        <v>16</v>
      </c>
      <c r="AI46" s="7">
        <v>5219</v>
      </c>
      <c r="AJ46" s="7">
        <v>139</v>
      </c>
      <c r="AK46" s="7">
        <f t="shared" si="4"/>
        <v>5080</v>
      </c>
      <c r="AN46" s="7">
        <v>16</v>
      </c>
      <c r="AO46" s="7">
        <v>4276</v>
      </c>
      <c r="AP46" s="7">
        <v>142</v>
      </c>
      <c r="AQ46" s="7">
        <f t="shared" si="5"/>
        <v>4134</v>
      </c>
      <c r="AU46" s="7">
        <v>16</v>
      </c>
      <c r="AV46" s="7">
        <v>509</v>
      </c>
      <c r="AW46" s="7">
        <v>48</v>
      </c>
      <c r="AX46" s="7">
        <f t="shared" si="6"/>
        <v>461</v>
      </c>
      <c r="AZ46" s="7" t="s">
        <v>234</v>
      </c>
      <c r="BA46" s="7">
        <v>1</v>
      </c>
      <c r="BB46" s="7">
        <v>399</v>
      </c>
      <c r="BC46" s="7">
        <v>24</v>
      </c>
      <c r="BD46" s="7">
        <f t="shared" si="7"/>
        <v>375</v>
      </c>
      <c r="BG46" s="7">
        <v>16</v>
      </c>
      <c r="BH46" s="7">
        <v>162</v>
      </c>
      <c r="BI46" s="7">
        <v>18</v>
      </c>
      <c r="BJ46" s="7">
        <f t="shared" si="8"/>
        <v>144</v>
      </c>
      <c r="BN46" s="7">
        <v>16</v>
      </c>
      <c r="BO46" s="7">
        <v>1478</v>
      </c>
      <c r="BQ46" s="7">
        <f t="shared" si="9"/>
        <v>1478</v>
      </c>
      <c r="BT46" s="7">
        <v>16</v>
      </c>
      <c r="BU46" s="7">
        <v>892</v>
      </c>
      <c r="BV46" s="7">
        <v>77</v>
      </c>
      <c r="BW46" s="7">
        <f t="shared" si="10"/>
        <v>815</v>
      </c>
      <c r="BZ46" s="7">
        <v>16</v>
      </c>
      <c r="CA46" s="7">
        <v>2016</v>
      </c>
      <c r="CB46" s="7">
        <v>152</v>
      </c>
      <c r="CC46" s="7">
        <f t="shared" si="11"/>
        <v>1864</v>
      </c>
    </row>
    <row r="47" spans="1:81" x14ac:dyDescent="0.25">
      <c r="I47" s="7">
        <v>17</v>
      </c>
      <c r="J47" s="7">
        <v>1506</v>
      </c>
      <c r="K47" s="7">
        <v>255</v>
      </c>
      <c r="L47" s="7">
        <f t="shared" si="0"/>
        <v>1251</v>
      </c>
      <c r="O47" s="7">
        <v>17</v>
      </c>
      <c r="P47" s="7">
        <v>1954</v>
      </c>
      <c r="Q47" s="7">
        <v>126</v>
      </c>
      <c r="R47" s="7">
        <f t="shared" si="1"/>
        <v>1828</v>
      </c>
      <c r="U47" s="7">
        <v>17</v>
      </c>
      <c r="V47" s="7">
        <v>1984</v>
      </c>
      <c r="W47" s="7">
        <v>161</v>
      </c>
      <c r="X47" s="7">
        <f t="shared" si="2"/>
        <v>1823</v>
      </c>
      <c r="AB47" s="7">
        <v>17</v>
      </c>
      <c r="AC47" s="7">
        <v>11254</v>
      </c>
      <c r="AD47" s="7">
        <v>204</v>
      </c>
      <c r="AE47" s="7">
        <f t="shared" si="3"/>
        <v>11050</v>
      </c>
      <c r="AH47" s="7">
        <v>17</v>
      </c>
      <c r="AI47" s="7">
        <v>2649</v>
      </c>
      <c r="AJ47" s="7">
        <v>139</v>
      </c>
      <c r="AK47" s="7">
        <f t="shared" si="4"/>
        <v>2510</v>
      </c>
      <c r="AN47" s="7">
        <v>17</v>
      </c>
      <c r="AO47" s="7">
        <v>3887</v>
      </c>
      <c r="AP47" s="7">
        <v>142</v>
      </c>
      <c r="AQ47" s="7">
        <f t="shared" si="5"/>
        <v>3745</v>
      </c>
      <c r="AU47" s="7">
        <v>17</v>
      </c>
      <c r="AV47" s="7">
        <v>144</v>
      </c>
      <c r="AW47" s="7">
        <v>48</v>
      </c>
      <c r="AX47" s="7">
        <f t="shared" si="6"/>
        <v>96</v>
      </c>
      <c r="BA47" s="7">
        <v>2</v>
      </c>
      <c r="BB47" s="7">
        <v>32</v>
      </c>
      <c r="BC47" s="7">
        <v>24</v>
      </c>
      <c r="BD47" s="7">
        <f t="shared" si="7"/>
        <v>8</v>
      </c>
      <c r="BG47" s="7">
        <v>17</v>
      </c>
      <c r="BH47" s="7">
        <v>326</v>
      </c>
      <c r="BI47" s="7">
        <v>18</v>
      </c>
      <c r="BJ47" s="7">
        <f t="shared" si="8"/>
        <v>308</v>
      </c>
      <c r="BN47" s="7">
        <v>17</v>
      </c>
      <c r="BO47" s="7">
        <v>3462</v>
      </c>
      <c r="BQ47" s="7">
        <f t="shared" si="9"/>
        <v>3462</v>
      </c>
      <c r="BT47" s="7">
        <v>17</v>
      </c>
      <c r="BU47" s="7">
        <v>1429</v>
      </c>
      <c r="BV47" s="7">
        <v>77</v>
      </c>
      <c r="BW47" s="7">
        <f t="shared" si="10"/>
        <v>1352</v>
      </c>
      <c r="BZ47" s="7">
        <v>17</v>
      </c>
      <c r="CA47" s="7">
        <v>2165</v>
      </c>
      <c r="CB47" s="7">
        <v>152</v>
      </c>
      <c r="CC47" s="7">
        <f t="shared" si="11"/>
        <v>2013</v>
      </c>
    </row>
    <row r="48" spans="1:81" x14ac:dyDescent="0.25">
      <c r="I48" s="7">
        <v>18</v>
      </c>
      <c r="J48" s="7">
        <v>3232</v>
      </c>
      <c r="K48" s="7">
        <v>255</v>
      </c>
      <c r="L48" s="7">
        <f t="shared" si="0"/>
        <v>2977</v>
      </c>
      <c r="O48" s="7">
        <v>18</v>
      </c>
      <c r="P48" s="7">
        <v>1429</v>
      </c>
      <c r="Q48" s="7">
        <v>126</v>
      </c>
      <c r="R48" s="7">
        <f t="shared" si="1"/>
        <v>1303</v>
      </c>
      <c r="U48" s="7">
        <v>18</v>
      </c>
      <c r="V48" s="7">
        <v>3452</v>
      </c>
      <c r="W48" s="7">
        <v>161</v>
      </c>
      <c r="X48" s="7">
        <f t="shared" si="2"/>
        <v>3291</v>
      </c>
      <c r="AB48" s="7">
        <v>18</v>
      </c>
      <c r="AC48" s="7">
        <v>5686</v>
      </c>
      <c r="AD48" s="7">
        <v>204</v>
      </c>
      <c r="AE48" s="7">
        <f t="shared" si="3"/>
        <v>5482</v>
      </c>
      <c r="AH48" s="7">
        <v>18</v>
      </c>
      <c r="AI48" s="7">
        <v>2605</v>
      </c>
      <c r="AJ48" s="7">
        <v>139</v>
      </c>
      <c r="AK48" s="7">
        <f t="shared" si="4"/>
        <v>2466</v>
      </c>
      <c r="AN48" s="7">
        <v>18</v>
      </c>
      <c r="AO48" s="7">
        <v>2594</v>
      </c>
      <c r="AP48" s="7">
        <v>142</v>
      </c>
      <c r="AQ48" s="7">
        <f t="shared" si="5"/>
        <v>2452</v>
      </c>
      <c r="AU48" s="7">
        <v>18</v>
      </c>
      <c r="AV48" s="7">
        <v>326</v>
      </c>
      <c r="AW48" s="7">
        <v>48</v>
      </c>
      <c r="AX48" s="7">
        <f t="shared" si="6"/>
        <v>278</v>
      </c>
      <c r="BA48" s="7">
        <v>3</v>
      </c>
      <c r="BB48" s="7">
        <v>296</v>
      </c>
      <c r="BC48" s="7">
        <v>24</v>
      </c>
      <c r="BD48" s="7">
        <f t="shared" si="7"/>
        <v>272</v>
      </c>
      <c r="BF48" s="7" t="s">
        <v>234</v>
      </c>
      <c r="BG48" s="7">
        <v>1</v>
      </c>
      <c r="BH48" s="7">
        <v>214</v>
      </c>
      <c r="BI48" s="7">
        <v>18</v>
      </c>
      <c r="BJ48" s="7">
        <f t="shared" si="8"/>
        <v>196</v>
      </c>
      <c r="BN48" s="7">
        <v>18</v>
      </c>
      <c r="BO48" s="7">
        <v>1408</v>
      </c>
      <c r="BQ48" s="7">
        <f t="shared" si="9"/>
        <v>1408</v>
      </c>
      <c r="BT48" s="7">
        <v>18</v>
      </c>
      <c r="BU48" s="7">
        <v>948</v>
      </c>
      <c r="BV48" s="7">
        <v>77</v>
      </c>
      <c r="BW48" s="7">
        <f t="shared" si="10"/>
        <v>871</v>
      </c>
      <c r="BZ48" s="7">
        <v>18</v>
      </c>
      <c r="CA48" s="7">
        <v>2597</v>
      </c>
      <c r="CB48" s="7">
        <v>152</v>
      </c>
      <c r="CC48" s="7">
        <f t="shared" si="11"/>
        <v>2445</v>
      </c>
    </row>
    <row r="49" spans="9:81" x14ac:dyDescent="0.25">
      <c r="I49" s="7">
        <v>19</v>
      </c>
      <c r="J49" s="7">
        <v>1384</v>
      </c>
      <c r="K49" s="7">
        <v>255</v>
      </c>
      <c r="L49" s="7">
        <f t="shared" si="0"/>
        <v>1129</v>
      </c>
      <c r="O49" s="7">
        <v>19</v>
      </c>
      <c r="P49" s="7">
        <v>1581</v>
      </c>
      <c r="Q49" s="7">
        <v>126</v>
      </c>
      <c r="R49" s="7">
        <f t="shared" si="1"/>
        <v>1455</v>
      </c>
      <c r="U49" s="7">
        <v>19</v>
      </c>
      <c r="V49" s="7">
        <v>1484</v>
      </c>
      <c r="W49" s="7">
        <v>161</v>
      </c>
      <c r="X49" s="7">
        <f t="shared" si="2"/>
        <v>1323</v>
      </c>
      <c r="AB49" s="7">
        <v>19</v>
      </c>
      <c r="AC49" s="7">
        <v>4919</v>
      </c>
      <c r="AD49" s="7">
        <v>204</v>
      </c>
      <c r="AE49" s="7">
        <f t="shared" si="3"/>
        <v>4715</v>
      </c>
      <c r="AH49" s="7">
        <v>19</v>
      </c>
      <c r="AI49" s="7">
        <v>2976</v>
      </c>
      <c r="AJ49" s="7">
        <v>139</v>
      </c>
      <c r="AK49" s="7">
        <f t="shared" si="4"/>
        <v>2837</v>
      </c>
      <c r="AN49" s="7">
        <v>19</v>
      </c>
      <c r="AO49" s="7">
        <v>2980</v>
      </c>
      <c r="AP49" s="7">
        <v>142</v>
      </c>
      <c r="AQ49" s="7">
        <f t="shared" si="5"/>
        <v>2838</v>
      </c>
      <c r="AU49" s="7">
        <v>19</v>
      </c>
      <c r="AV49" s="7">
        <v>203</v>
      </c>
      <c r="AW49" s="7">
        <v>48</v>
      </c>
      <c r="AX49" s="7">
        <f t="shared" si="6"/>
        <v>155</v>
      </c>
      <c r="BA49" s="7">
        <v>4</v>
      </c>
      <c r="BB49" s="7">
        <v>303</v>
      </c>
      <c r="BC49" s="7">
        <v>24</v>
      </c>
      <c r="BD49" s="7">
        <f t="shared" si="7"/>
        <v>279</v>
      </c>
      <c r="BG49" s="7">
        <v>2</v>
      </c>
      <c r="BH49" s="7">
        <v>603</v>
      </c>
      <c r="BI49" s="7">
        <v>18</v>
      </c>
      <c r="BJ49" s="7">
        <f t="shared" si="8"/>
        <v>585</v>
      </c>
      <c r="BN49" s="7">
        <v>19</v>
      </c>
      <c r="BO49" s="7">
        <v>2588</v>
      </c>
      <c r="BQ49" s="7">
        <f t="shared" si="9"/>
        <v>2588</v>
      </c>
      <c r="BT49" s="7">
        <v>19</v>
      </c>
      <c r="BU49" s="7">
        <v>1930</v>
      </c>
      <c r="BV49" s="7">
        <v>77</v>
      </c>
      <c r="BW49" s="7">
        <f t="shared" si="10"/>
        <v>1853</v>
      </c>
      <c r="BZ49" s="7">
        <v>19</v>
      </c>
      <c r="CA49" s="7">
        <v>2330</v>
      </c>
      <c r="CB49" s="7">
        <v>152</v>
      </c>
      <c r="CC49" s="7">
        <f t="shared" si="11"/>
        <v>2178</v>
      </c>
    </row>
    <row r="50" spans="9:81" x14ac:dyDescent="0.25">
      <c r="I50" s="7">
        <v>20</v>
      </c>
      <c r="J50" s="7">
        <v>3188</v>
      </c>
      <c r="K50" s="7">
        <v>255</v>
      </c>
      <c r="L50" s="7">
        <f t="shared" si="0"/>
        <v>2933</v>
      </c>
      <c r="O50" s="7">
        <v>20</v>
      </c>
      <c r="P50" s="7">
        <v>1239</v>
      </c>
      <c r="Q50" s="7">
        <v>126</v>
      </c>
      <c r="R50" s="7">
        <f t="shared" si="1"/>
        <v>1113</v>
      </c>
      <c r="U50" s="7">
        <v>20</v>
      </c>
      <c r="V50" s="7">
        <v>1357</v>
      </c>
      <c r="W50" s="7">
        <v>161</v>
      </c>
      <c r="X50" s="7">
        <f t="shared" si="2"/>
        <v>1196</v>
      </c>
      <c r="AB50" s="7">
        <v>20</v>
      </c>
      <c r="AC50" s="7">
        <v>2959</v>
      </c>
      <c r="AD50" s="7">
        <v>204</v>
      </c>
      <c r="AE50" s="7">
        <f t="shared" si="3"/>
        <v>2755</v>
      </c>
      <c r="AH50" s="7">
        <v>20</v>
      </c>
      <c r="AI50" s="7">
        <v>3052</v>
      </c>
      <c r="AJ50" s="7">
        <v>139</v>
      </c>
      <c r="AK50" s="7">
        <f t="shared" si="4"/>
        <v>2913</v>
      </c>
      <c r="AN50" s="7">
        <v>20</v>
      </c>
      <c r="AO50" s="7">
        <v>3402</v>
      </c>
      <c r="AP50" s="7">
        <v>142</v>
      </c>
      <c r="AQ50" s="7">
        <f t="shared" si="5"/>
        <v>3260</v>
      </c>
      <c r="AT50" s="7" t="s">
        <v>234</v>
      </c>
      <c r="AU50" s="7">
        <v>1</v>
      </c>
      <c r="AV50" s="7">
        <v>346</v>
      </c>
      <c r="AW50" s="7">
        <v>48</v>
      </c>
      <c r="AX50" s="7">
        <f t="shared" si="6"/>
        <v>298</v>
      </c>
      <c r="BA50" s="7">
        <v>5</v>
      </c>
      <c r="BB50" s="7">
        <v>285</v>
      </c>
      <c r="BC50" s="7">
        <v>24</v>
      </c>
      <c r="BD50" s="7">
        <f t="shared" si="7"/>
        <v>261</v>
      </c>
      <c r="BG50" s="7">
        <v>3</v>
      </c>
      <c r="BH50" s="7">
        <v>469</v>
      </c>
      <c r="BI50" s="7">
        <v>18</v>
      </c>
      <c r="BJ50" s="7">
        <f t="shared" si="8"/>
        <v>451</v>
      </c>
      <c r="BN50" s="7">
        <v>20</v>
      </c>
      <c r="BO50" s="7">
        <v>2402</v>
      </c>
      <c r="BQ50" s="7">
        <f t="shared" si="9"/>
        <v>2402</v>
      </c>
      <c r="BT50" s="7">
        <v>20</v>
      </c>
      <c r="BU50" s="7">
        <v>2739</v>
      </c>
      <c r="BV50" s="7">
        <v>77</v>
      </c>
      <c r="BW50" s="7">
        <f t="shared" si="10"/>
        <v>2662</v>
      </c>
      <c r="BZ50" s="7">
        <v>20</v>
      </c>
      <c r="CA50" s="7">
        <v>2747</v>
      </c>
      <c r="CB50" s="7">
        <v>152</v>
      </c>
      <c r="CC50" s="7">
        <f t="shared" si="11"/>
        <v>2595</v>
      </c>
    </row>
    <row r="51" spans="9:81" x14ac:dyDescent="0.25">
      <c r="I51" s="7">
        <v>21</v>
      </c>
      <c r="J51" s="7">
        <v>3569</v>
      </c>
      <c r="K51" s="7">
        <v>255</v>
      </c>
      <c r="L51" s="7">
        <f t="shared" si="0"/>
        <v>3314</v>
      </c>
      <c r="O51" s="7">
        <v>21</v>
      </c>
      <c r="P51" s="7">
        <v>1095</v>
      </c>
      <c r="Q51" s="7">
        <v>126</v>
      </c>
      <c r="R51" s="7">
        <f t="shared" si="1"/>
        <v>969</v>
      </c>
      <c r="U51" s="7">
        <v>21</v>
      </c>
      <c r="V51" s="7">
        <v>1273</v>
      </c>
      <c r="W51" s="7">
        <v>161</v>
      </c>
      <c r="X51" s="7">
        <f t="shared" si="2"/>
        <v>1112</v>
      </c>
      <c r="AB51" s="7">
        <v>21</v>
      </c>
      <c r="AC51" s="7">
        <v>2995</v>
      </c>
      <c r="AD51" s="7">
        <v>204</v>
      </c>
      <c r="AE51" s="7">
        <f t="shared" si="3"/>
        <v>2791</v>
      </c>
      <c r="AH51" s="7">
        <v>21</v>
      </c>
      <c r="AI51" s="7">
        <v>4725</v>
      </c>
      <c r="AJ51" s="7">
        <v>139</v>
      </c>
      <c r="AK51" s="7">
        <f t="shared" si="4"/>
        <v>4586</v>
      </c>
      <c r="AN51" s="7">
        <v>21</v>
      </c>
      <c r="AO51" s="7">
        <v>1546</v>
      </c>
      <c r="AP51" s="7">
        <v>142</v>
      </c>
      <c r="AQ51" s="7">
        <f t="shared" si="5"/>
        <v>1404</v>
      </c>
      <c r="AU51" s="7">
        <v>2</v>
      </c>
      <c r="AV51" s="7">
        <v>358</v>
      </c>
      <c r="AW51" s="7">
        <v>48</v>
      </c>
      <c r="AX51" s="7">
        <f t="shared" si="6"/>
        <v>310</v>
      </c>
      <c r="BA51" s="7">
        <v>6</v>
      </c>
      <c r="BB51" s="7">
        <v>147</v>
      </c>
      <c r="BC51" s="7">
        <v>24</v>
      </c>
      <c r="BD51" s="7">
        <f t="shared" si="7"/>
        <v>123</v>
      </c>
      <c r="BG51" s="7">
        <v>4</v>
      </c>
      <c r="BH51" s="7">
        <v>105</v>
      </c>
      <c r="BI51" s="7">
        <v>18</v>
      </c>
      <c r="BJ51" s="7">
        <f t="shared" si="8"/>
        <v>87</v>
      </c>
      <c r="BN51" s="7">
        <v>21</v>
      </c>
      <c r="BO51" s="7">
        <v>2727</v>
      </c>
      <c r="BQ51" s="7">
        <f t="shared" si="9"/>
        <v>2727</v>
      </c>
      <c r="BT51" s="7">
        <v>21</v>
      </c>
      <c r="BU51" s="7">
        <v>2469</v>
      </c>
      <c r="BV51" s="7">
        <v>77</v>
      </c>
      <c r="BW51" s="7">
        <f t="shared" si="10"/>
        <v>2392</v>
      </c>
      <c r="BZ51" s="7">
        <v>21</v>
      </c>
      <c r="CA51" s="7">
        <v>2508</v>
      </c>
      <c r="CB51" s="7">
        <v>152</v>
      </c>
      <c r="CC51" s="7">
        <f t="shared" si="11"/>
        <v>2356</v>
      </c>
    </row>
    <row r="52" spans="9:81" x14ac:dyDescent="0.25">
      <c r="I52" s="7">
        <v>22</v>
      </c>
      <c r="J52" s="7">
        <v>2825</v>
      </c>
      <c r="K52" s="7">
        <v>255</v>
      </c>
      <c r="L52" s="7">
        <f t="shared" si="0"/>
        <v>2570</v>
      </c>
      <c r="O52" s="7">
        <v>22</v>
      </c>
      <c r="P52" s="7">
        <v>2318</v>
      </c>
      <c r="Q52" s="7">
        <v>126</v>
      </c>
      <c r="R52" s="7">
        <f t="shared" si="1"/>
        <v>2192</v>
      </c>
      <c r="U52" s="7">
        <v>22</v>
      </c>
      <c r="V52" s="7">
        <v>2383</v>
      </c>
      <c r="W52" s="7">
        <v>161</v>
      </c>
      <c r="X52" s="7">
        <f t="shared" si="2"/>
        <v>2222</v>
      </c>
      <c r="AB52" s="7">
        <v>22</v>
      </c>
      <c r="AC52" s="7">
        <v>3001</v>
      </c>
      <c r="AD52" s="7">
        <v>204</v>
      </c>
      <c r="AE52" s="7">
        <f t="shared" si="3"/>
        <v>2797</v>
      </c>
      <c r="AH52" s="7">
        <v>22</v>
      </c>
      <c r="AI52" s="7">
        <v>5147</v>
      </c>
      <c r="AJ52" s="7">
        <v>139</v>
      </c>
      <c r="AK52" s="7">
        <f t="shared" si="4"/>
        <v>5008</v>
      </c>
      <c r="AN52" s="7">
        <v>22</v>
      </c>
      <c r="AO52" s="7">
        <v>1543</v>
      </c>
      <c r="AP52" s="7">
        <v>142</v>
      </c>
      <c r="AQ52" s="7">
        <f t="shared" si="5"/>
        <v>1401</v>
      </c>
      <c r="AU52" s="7">
        <v>3</v>
      </c>
      <c r="AV52" s="7">
        <v>310</v>
      </c>
      <c r="AW52" s="7">
        <v>48</v>
      </c>
      <c r="AX52" s="7">
        <f t="shared" si="6"/>
        <v>262</v>
      </c>
      <c r="BA52" s="7">
        <v>7</v>
      </c>
      <c r="BB52" s="7">
        <v>141</v>
      </c>
      <c r="BC52" s="7">
        <v>24</v>
      </c>
      <c r="BD52" s="7">
        <f t="shared" si="7"/>
        <v>117</v>
      </c>
      <c r="BG52" s="7">
        <v>5</v>
      </c>
      <c r="BH52" s="7">
        <v>277</v>
      </c>
      <c r="BI52" s="7">
        <v>18</v>
      </c>
      <c r="BJ52" s="7">
        <f t="shared" si="8"/>
        <v>259</v>
      </c>
      <c r="BN52" s="7">
        <v>22</v>
      </c>
      <c r="BO52" s="7">
        <v>2330</v>
      </c>
      <c r="BQ52" s="7">
        <f t="shared" si="9"/>
        <v>2330</v>
      </c>
      <c r="BT52" s="7">
        <v>22</v>
      </c>
      <c r="BU52" s="7">
        <v>1983</v>
      </c>
      <c r="BV52" s="7">
        <v>77</v>
      </c>
      <c r="BW52" s="7">
        <f t="shared" si="10"/>
        <v>1906</v>
      </c>
      <c r="BZ52" s="7">
        <v>22</v>
      </c>
      <c r="CA52" s="7">
        <v>3684</v>
      </c>
      <c r="CB52" s="7">
        <v>152</v>
      </c>
      <c r="CC52" s="7">
        <f t="shared" si="11"/>
        <v>3532</v>
      </c>
    </row>
    <row r="53" spans="9:81" x14ac:dyDescent="0.25">
      <c r="I53" s="7">
        <v>23</v>
      </c>
      <c r="J53" s="7">
        <v>3164</v>
      </c>
      <c r="K53" s="7">
        <v>255</v>
      </c>
      <c r="L53" s="7">
        <f t="shared" si="0"/>
        <v>2909</v>
      </c>
      <c r="O53" s="7">
        <v>23</v>
      </c>
      <c r="P53" s="7">
        <v>1528</v>
      </c>
      <c r="Q53" s="7">
        <v>126</v>
      </c>
      <c r="R53" s="7">
        <f t="shared" si="1"/>
        <v>1402</v>
      </c>
      <c r="U53" s="7">
        <v>23</v>
      </c>
      <c r="V53" s="7">
        <v>1911</v>
      </c>
      <c r="W53" s="7">
        <v>161</v>
      </c>
      <c r="X53" s="7">
        <f t="shared" si="2"/>
        <v>1750</v>
      </c>
      <c r="AB53" s="7">
        <v>23</v>
      </c>
      <c r="AC53" s="7">
        <v>2896</v>
      </c>
      <c r="AD53" s="7">
        <v>204</v>
      </c>
      <c r="AE53" s="7">
        <f t="shared" si="3"/>
        <v>2692</v>
      </c>
      <c r="AH53" s="7">
        <v>23</v>
      </c>
      <c r="AI53" s="7">
        <v>3227</v>
      </c>
      <c r="AJ53" s="7">
        <v>139</v>
      </c>
      <c r="AK53" s="7">
        <f t="shared" si="4"/>
        <v>3088</v>
      </c>
      <c r="AN53" s="7">
        <v>23</v>
      </c>
      <c r="AO53" s="7">
        <v>2814</v>
      </c>
      <c r="AP53" s="7">
        <v>142</v>
      </c>
      <c r="AQ53" s="7">
        <f t="shared" si="5"/>
        <v>2672</v>
      </c>
      <c r="AU53" s="7">
        <v>4</v>
      </c>
      <c r="AV53" s="7">
        <v>69</v>
      </c>
      <c r="AW53" s="7">
        <v>48</v>
      </c>
      <c r="AX53" s="7">
        <f t="shared" si="6"/>
        <v>21</v>
      </c>
      <c r="BA53" s="7">
        <v>8</v>
      </c>
      <c r="BB53" s="7">
        <v>256</v>
      </c>
      <c r="BC53" s="7">
        <v>24</v>
      </c>
      <c r="BD53" s="7">
        <f t="shared" si="7"/>
        <v>232</v>
      </c>
      <c r="BG53" s="7">
        <v>6</v>
      </c>
      <c r="BH53" s="7">
        <v>215</v>
      </c>
      <c r="BI53" s="7">
        <v>18</v>
      </c>
      <c r="BJ53" s="7">
        <f t="shared" si="8"/>
        <v>197</v>
      </c>
      <c r="BN53" s="7">
        <v>23</v>
      </c>
      <c r="BO53" s="7">
        <v>1864</v>
      </c>
      <c r="BQ53" s="7">
        <f t="shared" si="9"/>
        <v>1864</v>
      </c>
      <c r="BT53" s="7">
        <v>23</v>
      </c>
      <c r="BU53" s="7">
        <v>2319</v>
      </c>
      <c r="BV53" s="7">
        <v>77</v>
      </c>
      <c r="BW53" s="7">
        <f t="shared" si="10"/>
        <v>2242</v>
      </c>
      <c r="BZ53" s="7">
        <v>23</v>
      </c>
      <c r="CA53" s="7">
        <v>2144</v>
      </c>
      <c r="CB53" s="7">
        <v>152</v>
      </c>
      <c r="CC53" s="7">
        <f t="shared" si="11"/>
        <v>1992</v>
      </c>
    </row>
    <row r="54" spans="9:81" x14ac:dyDescent="0.25">
      <c r="I54" s="7">
        <v>24</v>
      </c>
      <c r="J54" s="7">
        <v>1101</v>
      </c>
      <c r="K54" s="7">
        <v>255</v>
      </c>
      <c r="L54" s="7">
        <f t="shared" si="0"/>
        <v>846</v>
      </c>
      <c r="O54" s="7">
        <v>24</v>
      </c>
      <c r="P54" s="7">
        <v>1071</v>
      </c>
      <c r="Q54" s="7">
        <v>126</v>
      </c>
      <c r="R54" s="7">
        <f t="shared" si="1"/>
        <v>945</v>
      </c>
      <c r="U54" s="7">
        <v>24</v>
      </c>
      <c r="V54" s="7">
        <v>2043</v>
      </c>
      <c r="W54" s="7">
        <v>161</v>
      </c>
      <c r="X54" s="7">
        <f t="shared" si="2"/>
        <v>1882</v>
      </c>
      <c r="AB54" s="7">
        <v>24</v>
      </c>
      <c r="AC54" s="7">
        <v>1946</v>
      </c>
      <c r="AD54" s="7">
        <v>204</v>
      </c>
      <c r="AE54" s="7">
        <f t="shared" si="3"/>
        <v>1742</v>
      </c>
      <c r="AH54" s="7">
        <v>24</v>
      </c>
      <c r="AI54" s="7">
        <v>2712</v>
      </c>
      <c r="AJ54" s="7">
        <v>139</v>
      </c>
      <c r="AK54" s="7">
        <f t="shared" si="4"/>
        <v>2573</v>
      </c>
      <c r="AN54" s="7">
        <v>24</v>
      </c>
      <c r="AO54" s="7">
        <v>3105</v>
      </c>
      <c r="AP54" s="7">
        <v>142</v>
      </c>
      <c r="AQ54" s="7">
        <f t="shared" si="5"/>
        <v>2963</v>
      </c>
      <c r="AU54" s="7">
        <v>5</v>
      </c>
      <c r="AV54" s="7">
        <v>305</v>
      </c>
      <c r="AW54" s="7">
        <v>48</v>
      </c>
      <c r="AX54" s="7">
        <f t="shared" si="6"/>
        <v>257</v>
      </c>
      <c r="BA54" s="7">
        <v>9</v>
      </c>
      <c r="BB54" s="7">
        <v>262</v>
      </c>
      <c r="BC54" s="7">
        <v>24</v>
      </c>
      <c r="BD54" s="7">
        <f t="shared" si="7"/>
        <v>238</v>
      </c>
      <c r="BG54" s="7">
        <v>7</v>
      </c>
      <c r="BH54" s="7">
        <v>143</v>
      </c>
      <c r="BI54" s="7">
        <v>18</v>
      </c>
      <c r="BJ54" s="7">
        <f t="shared" si="8"/>
        <v>125</v>
      </c>
      <c r="BN54" s="7">
        <v>24</v>
      </c>
      <c r="BO54" s="7">
        <v>3918</v>
      </c>
      <c r="BQ54" s="7">
        <f t="shared" si="9"/>
        <v>3918</v>
      </c>
      <c r="BT54" s="7">
        <v>24</v>
      </c>
      <c r="BU54" s="7">
        <v>1687</v>
      </c>
      <c r="BV54" s="7">
        <v>77</v>
      </c>
      <c r="BW54" s="7">
        <f t="shared" si="10"/>
        <v>1610</v>
      </c>
      <c r="BZ54" s="7">
        <v>24</v>
      </c>
      <c r="CA54" s="7">
        <v>1765</v>
      </c>
      <c r="CB54" s="7">
        <v>152</v>
      </c>
      <c r="CC54" s="7">
        <f t="shared" si="11"/>
        <v>1613</v>
      </c>
    </row>
    <row r="55" spans="9:81" x14ac:dyDescent="0.25">
      <c r="I55" s="7">
        <v>25</v>
      </c>
      <c r="J55" s="7">
        <v>1603</v>
      </c>
      <c r="K55" s="7">
        <v>255</v>
      </c>
      <c r="L55" s="7">
        <f t="shared" si="0"/>
        <v>1348</v>
      </c>
      <c r="O55" s="7">
        <v>25</v>
      </c>
      <c r="P55" s="7">
        <v>1406</v>
      </c>
      <c r="Q55" s="7">
        <v>126</v>
      </c>
      <c r="R55" s="7">
        <f t="shared" si="1"/>
        <v>1280</v>
      </c>
      <c r="U55" s="7">
        <v>25</v>
      </c>
      <c r="V55" s="7">
        <v>2836</v>
      </c>
      <c r="W55" s="7">
        <v>161</v>
      </c>
      <c r="X55" s="7">
        <f t="shared" si="2"/>
        <v>2675</v>
      </c>
      <c r="AB55" s="7">
        <v>25</v>
      </c>
      <c r="AC55" s="7">
        <v>3041</v>
      </c>
      <c r="AD55" s="7">
        <v>204</v>
      </c>
      <c r="AE55" s="7">
        <f t="shared" si="3"/>
        <v>2837</v>
      </c>
      <c r="AH55" s="7">
        <v>25</v>
      </c>
      <c r="AI55" s="7">
        <v>2396</v>
      </c>
      <c r="AJ55" s="7">
        <v>139</v>
      </c>
      <c r="AK55" s="7">
        <f t="shared" si="4"/>
        <v>2257</v>
      </c>
      <c r="AN55" s="7">
        <v>25</v>
      </c>
      <c r="AO55" s="7">
        <v>3088</v>
      </c>
      <c r="AP55" s="7">
        <v>142</v>
      </c>
      <c r="AQ55" s="7">
        <f t="shared" si="5"/>
        <v>2946</v>
      </c>
      <c r="AU55" s="7">
        <v>6</v>
      </c>
      <c r="AV55" s="7">
        <v>130</v>
      </c>
      <c r="AW55" s="7">
        <v>48</v>
      </c>
      <c r="AX55" s="7">
        <f t="shared" si="6"/>
        <v>82</v>
      </c>
      <c r="BA55" s="7">
        <v>10</v>
      </c>
      <c r="BB55" s="7">
        <v>478</v>
      </c>
      <c r="BC55" s="7">
        <v>24</v>
      </c>
      <c r="BD55" s="7">
        <f t="shared" si="7"/>
        <v>454</v>
      </c>
      <c r="BG55" s="7">
        <v>8</v>
      </c>
      <c r="BH55" s="7">
        <v>164</v>
      </c>
      <c r="BI55" s="7">
        <v>18</v>
      </c>
      <c r="BJ55" s="7">
        <f t="shared" si="8"/>
        <v>146</v>
      </c>
      <c r="BN55" s="7">
        <v>25</v>
      </c>
      <c r="BO55" s="7">
        <v>1947</v>
      </c>
      <c r="BQ55" s="7">
        <f t="shared" si="9"/>
        <v>1947</v>
      </c>
      <c r="BT55" s="7">
        <v>25</v>
      </c>
      <c r="BU55" s="7">
        <v>1507</v>
      </c>
      <c r="BV55" s="7">
        <v>77</v>
      </c>
      <c r="BW55" s="7">
        <f t="shared" si="10"/>
        <v>1430</v>
      </c>
      <c r="BZ55" s="7">
        <v>25</v>
      </c>
      <c r="CA55" s="7">
        <v>2331</v>
      </c>
      <c r="CB55" s="7">
        <v>152</v>
      </c>
      <c r="CC55" s="7">
        <f t="shared" si="11"/>
        <v>2179</v>
      </c>
    </row>
    <row r="56" spans="9:81" x14ac:dyDescent="0.25">
      <c r="I56" s="7">
        <v>26</v>
      </c>
      <c r="J56" s="7">
        <v>1358</v>
      </c>
      <c r="K56" s="7">
        <v>255</v>
      </c>
      <c r="L56" s="7">
        <f t="shared" si="0"/>
        <v>1103</v>
      </c>
      <c r="O56" s="7">
        <v>26</v>
      </c>
      <c r="P56" s="7">
        <v>1314</v>
      </c>
      <c r="Q56" s="7">
        <v>126</v>
      </c>
      <c r="R56" s="7">
        <f t="shared" si="1"/>
        <v>1188</v>
      </c>
      <c r="U56" s="7">
        <v>26</v>
      </c>
      <c r="V56" s="7">
        <v>1523</v>
      </c>
      <c r="W56" s="7">
        <v>161</v>
      </c>
      <c r="X56" s="7">
        <f t="shared" si="2"/>
        <v>1362</v>
      </c>
      <c r="AB56" s="7">
        <v>26</v>
      </c>
      <c r="AC56" s="7">
        <v>2533</v>
      </c>
      <c r="AD56" s="7">
        <v>204</v>
      </c>
      <c r="AE56" s="7">
        <f t="shared" si="3"/>
        <v>2329</v>
      </c>
      <c r="AH56" s="7">
        <v>26</v>
      </c>
      <c r="AI56" s="7">
        <v>2134</v>
      </c>
      <c r="AJ56" s="7">
        <v>139</v>
      </c>
      <c r="AK56" s="7">
        <f t="shared" si="4"/>
        <v>1995</v>
      </c>
      <c r="AN56" s="7">
        <v>26</v>
      </c>
      <c r="AO56" s="7">
        <v>4095</v>
      </c>
      <c r="AP56" s="7">
        <v>142</v>
      </c>
      <c r="AQ56" s="7">
        <f t="shared" si="5"/>
        <v>3953</v>
      </c>
      <c r="AU56" s="7">
        <v>7</v>
      </c>
      <c r="AV56" s="7">
        <v>293</v>
      </c>
      <c r="AW56" s="7">
        <v>48</v>
      </c>
      <c r="AX56" s="7">
        <f t="shared" si="6"/>
        <v>245</v>
      </c>
      <c r="BA56" s="7">
        <v>11</v>
      </c>
      <c r="BB56" s="7">
        <v>99</v>
      </c>
      <c r="BC56" s="7">
        <v>24</v>
      </c>
      <c r="BD56" s="7">
        <f t="shared" si="7"/>
        <v>75</v>
      </c>
      <c r="BG56" s="7">
        <v>9</v>
      </c>
      <c r="BH56" s="7">
        <v>334</v>
      </c>
      <c r="BI56" s="7">
        <v>18</v>
      </c>
      <c r="BJ56" s="7">
        <f t="shared" si="8"/>
        <v>316</v>
      </c>
      <c r="BN56" s="7">
        <v>26</v>
      </c>
      <c r="BO56" s="7">
        <v>1022</v>
      </c>
      <c r="BQ56" s="7">
        <f t="shared" si="9"/>
        <v>1022</v>
      </c>
      <c r="BT56" s="7">
        <v>26</v>
      </c>
      <c r="BU56" s="7">
        <v>1928</v>
      </c>
      <c r="BV56" s="7">
        <v>77</v>
      </c>
      <c r="BW56" s="7">
        <f t="shared" si="10"/>
        <v>1851</v>
      </c>
      <c r="BZ56" s="7">
        <v>26</v>
      </c>
      <c r="CA56" s="7">
        <v>1637</v>
      </c>
      <c r="CB56" s="7">
        <v>152</v>
      </c>
      <c r="CC56" s="7">
        <f t="shared" si="11"/>
        <v>1485</v>
      </c>
    </row>
    <row r="57" spans="9:81" x14ac:dyDescent="0.25">
      <c r="I57" s="7">
        <v>27</v>
      </c>
      <c r="J57" s="7">
        <v>3214</v>
      </c>
      <c r="K57" s="7">
        <v>255</v>
      </c>
      <c r="L57" s="7">
        <f t="shared" si="0"/>
        <v>2959</v>
      </c>
      <c r="O57" s="7">
        <v>27</v>
      </c>
      <c r="P57" s="7">
        <v>781</v>
      </c>
      <c r="Q57" s="7">
        <v>126</v>
      </c>
      <c r="R57" s="7">
        <f t="shared" si="1"/>
        <v>655</v>
      </c>
      <c r="U57" s="7">
        <v>27</v>
      </c>
      <c r="V57" s="7">
        <v>2345</v>
      </c>
      <c r="W57" s="7">
        <v>161</v>
      </c>
      <c r="X57" s="7">
        <f t="shared" si="2"/>
        <v>2184</v>
      </c>
      <c r="AB57" s="7">
        <v>27</v>
      </c>
      <c r="AC57" s="7">
        <v>4227</v>
      </c>
      <c r="AD57" s="7">
        <v>204</v>
      </c>
      <c r="AE57" s="7">
        <f t="shared" si="3"/>
        <v>4023</v>
      </c>
      <c r="AH57" s="7">
        <v>27</v>
      </c>
      <c r="AI57" s="7">
        <v>2834</v>
      </c>
      <c r="AJ57" s="7">
        <v>139</v>
      </c>
      <c r="AK57" s="7">
        <f t="shared" si="4"/>
        <v>2695</v>
      </c>
      <c r="AN57" s="7">
        <v>27</v>
      </c>
      <c r="AO57" s="7">
        <v>2550</v>
      </c>
      <c r="AP57" s="7">
        <v>142</v>
      </c>
      <c r="AQ57" s="7">
        <f t="shared" si="5"/>
        <v>2408</v>
      </c>
      <c r="AU57" s="7">
        <v>8</v>
      </c>
      <c r="AV57" s="7">
        <v>124</v>
      </c>
      <c r="AW57" s="7">
        <v>48</v>
      </c>
      <c r="AX57" s="7">
        <f t="shared" si="6"/>
        <v>76</v>
      </c>
      <c r="BA57" s="7">
        <v>12</v>
      </c>
      <c r="BB57" s="7">
        <v>226</v>
      </c>
      <c r="BC57" s="7">
        <v>24</v>
      </c>
      <c r="BD57" s="7">
        <f t="shared" si="7"/>
        <v>202</v>
      </c>
      <c r="BG57" s="7">
        <v>10</v>
      </c>
      <c r="BH57" s="7">
        <v>31</v>
      </c>
      <c r="BI57" s="7">
        <v>18</v>
      </c>
      <c r="BJ57" s="7">
        <f t="shared" si="8"/>
        <v>13</v>
      </c>
      <c r="BN57" s="7">
        <v>27</v>
      </c>
      <c r="BO57" s="7">
        <v>2750</v>
      </c>
      <c r="BQ57" s="7">
        <f t="shared" si="9"/>
        <v>2750</v>
      </c>
      <c r="BT57" s="7">
        <v>27</v>
      </c>
      <c r="BU57" s="7">
        <v>1526</v>
      </c>
      <c r="BV57" s="7">
        <v>77</v>
      </c>
      <c r="BW57" s="7">
        <f t="shared" si="10"/>
        <v>1449</v>
      </c>
      <c r="BZ57" s="7">
        <v>27</v>
      </c>
      <c r="CA57" s="7">
        <v>622</v>
      </c>
      <c r="CB57" s="7">
        <v>152</v>
      </c>
      <c r="CC57" s="7">
        <f t="shared" si="11"/>
        <v>470</v>
      </c>
    </row>
    <row r="58" spans="9:81" x14ac:dyDescent="0.25">
      <c r="I58" s="7">
        <v>28</v>
      </c>
      <c r="J58" s="7">
        <v>992</v>
      </c>
      <c r="K58" s="7">
        <v>255</v>
      </c>
      <c r="L58" s="7">
        <f t="shared" si="0"/>
        <v>737</v>
      </c>
      <c r="O58" s="7">
        <v>28</v>
      </c>
      <c r="P58" s="7">
        <v>907</v>
      </c>
      <c r="Q58" s="7">
        <v>126</v>
      </c>
      <c r="R58" s="7">
        <f t="shared" si="1"/>
        <v>781</v>
      </c>
      <c r="U58" s="7">
        <v>28</v>
      </c>
      <c r="V58" s="7">
        <v>724</v>
      </c>
      <c r="W58" s="7">
        <v>161</v>
      </c>
      <c r="X58" s="7">
        <f t="shared" si="2"/>
        <v>563</v>
      </c>
      <c r="AB58" s="7">
        <v>28</v>
      </c>
      <c r="AC58" s="7">
        <v>5580</v>
      </c>
      <c r="AD58" s="7">
        <v>204</v>
      </c>
      <c r="AE58" s="7">
        <f t="shared" si="3"/>
        <v>5376</v>
      </c>
      <c r="AH58" s="7">
        <v>28</v>
      </c>
      <c r="AI58" s="7">
        <v>2201</v>
      </c>
      <c r="AJ58" s="7">
        <v>139</v>
      </c>
      <c r="AK58" s="7">
        <f t="shared" si="4"/>
        <v>2062</v>
      </c>
      <c r="AN58" s="7">
        <v>28</v>
      </c>
      <c r="AO58" s="7">
        <v>5741</v>
      </c>
      <c r="AP58" s="7">
        <v>142</v>
      </c>
      <c r="AQ58" s="7">
        <f t="shared" si="5"/>
        <v>5599</v>
      </c>
      <c r="AU58" s="7">
        <v>9</v>
      </c>
      <c r="AV58" s="7">
        <v>153</v>
      </c>
      <c r="AW58" s="7">
        <v>48</v>
      </c>
      <c r="AX58" s="7">
        <f t="shared" si="6"/>
        <v>105</v>
      </c>
      <c r="BA58" s="7">
        <v>13</v>
      </c>
      <c r="BB58" s="7">
        <v>614</v>
      </c>
      <c r="BC58" s="7">
        <v>24</v>
      </c>
      <c r="BD58" s="7">
        <f t="shared" si="7"/>
        <v>590</v>
      </c>
      <c r="BG58" s="7">
        <v>11</v>
      </c>
      <c r="BH58" s="7">
        <v>98</v>
      </c>
      <c r="BI58" s="7">
        <v>18</v>
      </c>
      <c r="BJ58" s="7">
        <f t="shared" si="8"/>
        <v>80</v>
      </c>
      <c r="BN58" s="7">
        <v>28</v>
      </c>
      <c r="BO58" s="7">
        <v>3150</v>
      </c>
      <c r="BQ58" s="7">
        <f t="shared" si="9"/>
        <v>3150</v>
      </c>
      <c r="BT58" s="7">
        <v>28</v>
      </c>
      <c r="BU58" s="7">
        <v>1373</v>
      </c>
      <c r="BV58" s="7">
        <v>77</v>
      </c>
      <c r="BW58" s="7">
        <f t="shared" si="10"/>
        <v>1296</v>
      </c>
      <c r="BZ58" s="7">
        <v>28</v>
      </c>
      <c r="CA58" s="7">
        <v>845</v>
      </c>
      <c r="CB58" s="7">
        <v>152</v>
      </c>
      <c r="CC58" s="7">
        <f t="shared" si="11"/>
        <v>693</v>
      </c>
    </row>
    <row r="59" spans="9:81" x14ac:dyDescent="0.25">
      <c r="I59" s="7">
        <v>29</v>
      </c>
      <c r="J59" s="7">
        <v>1092</v>
      </c>
      <c r="K59" s="7">
        <v>255</v>
      </c>
      <c r="L59" s="7">
        <f t="shared" si="0"/>
        <v>837</v>
      </c>
      <c r="O59" s="7">
        <v>29</v>
      </c>
      <c r="P59" s="7">
        <v>2039</v>
      </c>
      <c r="Q59" s="7">
        <v>126</v>
      </c>
      <c r="R59" s="7">
        <f t="shared" si="1"/>
        <v>1913</v>
      </c>
      <c r="U59" s="7">
        <v>29</v>
      </c>
      <c r="V59" s="7">
        <v>488</v>
      </c>
      <c r="W59" s="7">
        <v>161</v>
      </c>
      <c r="X59" s="7">
        <f t="shared" si="2"/>
        <v>327</v>
      </c>
      <c r="AB59" s="7">
        <v>29</v>
      </c>
      <c r="AC59" s="7">
        <v>6665</v>
      </c>
      <c r="AD59" s="7">
        <v>204</v>
      </c>
      <c r="AE59" s="7">
        <f t="shared" si="3"/>
        <v>6461</v>
      </c>
      <c r="AH59" s="7">
        <v>29</v>
      </c>
      <c r="AI59" s="7">
        <v>2072</v>
      </c>
      <c r="AJ59" s="7">
        <v>139</v>
      </c>
      <c r="AK59" s="7">
        <f t="shared" si="4"/>
        <v>1933</v>
      </c>
      <c r="AN59" s="7">
        <v>29</v>
      </c>
      <c r="AO59" s="7">
        <v>5821</v>
      </c>
      <c r="AP59" s="7">
        <v>142</v>
      </c>
      <c r="AQ59" s="7">
        <f t="shared" si="5"/>
        <v>5679</v>
      </c>
      <c r="AU59" s="7">
        <v>10</v>
      </c>
      <c r="AV59" s="7">
        <v>155</v>
      </c>
      <c r="AW59" s="7">
        <v>48</v>
      </c>
      <c r="AX59" s="7">
        <f t="shared" si="6"/>
        <v>107</v>
      </c>
      <c r="BA59" s="7">
        <v>14</v>
      </c>
      <c r="BB59" s="7">
        <v>182</v>
      </c>
      <c r="BC59" s="7">
        <v>24</v>
      </c>
      <c r="BD59" s="7">
        <f t="shared" si="7"/>
        <v>158</v>
      </c>
      <c r="BG59" s="7">
        <v>12</v>
      </c>
      <c r="BH59" s="7">
        <v>135</v>
      </c>
      <c r="BI59" s="7">
        <v>18</v>
      </c>
      <c r="BJ59" s="7">
        <f t="shared" si="8"/>
        <v>117</v>
      </c>
      <c r="BN59" s="7">
        <v>29</v>
      </c>
      <c r="BO59" s="7">
        <v>3676</v>
      </c>
      <c r="BQ59" s="7">
        <f t="shared" si="9"/>
        <v>3676</v>
      </c>
      <c r="BT59" s="7">
        <v>29</v>
      </c>
      <c r="BU59" s="7">
        <v>2467</v>
      </c>
      <c r="BV59" s="7">
        <v>77</v>
      </c>
      <c r="BW59" s="7">
        <f t="shared" si="10"/>
        <v>2390</v>
      </c>
      <c r="BZ59" s="7">
        <v>29</v>
      </c>
      <c r="CA59" s="7">
        <v>831</v>
      </c>
      <c r="CB59" s="7">
        <v>152</v>
      </c>
      <c r="CC59" s="7">
        <f t="shared" si="11"/>
        <v>679</v>
      </c>
    </row>
    <row r="60" spans="9:81" x14ac:dyDescent="0.25">
      <c r="I60" s="7">
        <v>30</v>
      </c>
      <c r="J60" s="7">
        <v>3812</v>
      </c>
      <c r="K60" s="7">
        <v>255</v>
      </c>
      <c r="L60" s="7">
        <f t="shared" si="0"/>
        <v>3557</v>
      </c>
      <c r="O60" s="7">
        <v>30</v>
      </c>
      <c r="P60" s="7">
        <v>2233</v>
      </c>
      <c r="Q60" s="7">
        <v>126</v>
      </c>
      <c r="R60" s="7">
        <f t="shared" si="1"/>
        <v>2107</v>
      </c>
      <c r="U60" s="7">
        <v>30</v>
      </c>
      <c r="V60" s="7">
        <v>705</v>
      </c>
      <c r="W60" s="7">
        <v>161</v>
      </c>
      <c r="X60" s="7">
        <f t="shared" si="2"/>
        <v>544</v>
      </c>
      <c r="AB60" s="7">
        <v>30</v>
      </c>
      <c r="AC60" s="7">
        <v>782</v>
      </c>
      <c r="AD60" s="7">
        <v>204</v>
      </c>
      <c r="AE60" s="7">
        <f t="shared" si="3"/>
        <v>578</v>
      </c>
      <c r="AH60" s="7">
        <v>30</v>
      </c>
      <c r="AI60" s="7">
        <v>2430</v>
      </c>
      <c r="AJ60" s="7">
        <v>139</v>
      </c>
      <c r="AK60" s="7">
        <f t="shared" si="4"/>
        <v>2291</v>
      </c>
      <c r="AN60" s="7">
        <v>30</v>
      </c>
      <c r="AO60" s="7">
        <v>4058</v>
      </c>
      <c r="AP60" s="7">
        <v>142</v>
      </c>
      <c r="AQ60" s="7">
        <f t="shared" si="5"/>
        <v>3916</v>
      </c>
      <c r="AU60" s="7">
        <v>11</v>
      </c>
      <c r="AV60" s="7">
        <v>216</v>
      </c>
      <c r="AW60" s="7">
        <v>48</v>
      </c>
      <c r="AX60" s="7">
        <f t="shared" si="6"/>
        <v>168</v>
      </c>
      <c r="BA60" s="7">
        <v>15</v>
      </c>
      <c r="BB60" s="7">
        <v>31</v>
      </c>
      <c r="BC60" s="7">
        <v>24</v>
      </c>
      <c r="BD60" s="7">
        <f t="shared" si="7"/>
        <v>7</v>
      </c>
      <c r="BG60" s="7">
        <v>13</v>
      </c>
      <c r="BH60" s="7">
        <v>360</v>
      </c>
      <c r="BI60" s="7">
        <v>18</v>
      </c>
      <c r="BJ60" s="7">
        <f t="shared" si="8"/>
        <v>342</v>
      </c>
      <c r="BN60" s="7">
        <v>30</v>
      </c>
      <c r="BO60" s="7">
        <v>2122</v>
      </c>
      <c r="BQ60" s="7">
        <f t="shared" si="9"/>
        <v>2122</v>
      </c>
      <c r="BT60" s="7">
        <v>30</v>
      </c>
      <c r="BU60" s="7">
        <v>1170</v>
      </c>
      <c r="BV60" s="7">
        <v>77</v>
      </c>
      <c r="BW60" s="7">
        <f t="shared" si="10"/>
        <v>1093</v>
      </c>
      <c r="BZ60" s="7">
        <v>30</v>
      </c>
      <c r="CA60" s="7">
        <v>971</v>
      </c>
      <c r="CB60" s="7">
        <v>152</v>
      </c>
      <c r="CC60" s="7">
        <f t="shared" si="11"/>
        <v>819</v>
      </c>
    </row>
    <row r="61" spans="9:81" x14ac:dyDescent="0.25">
      <c r="I61" s="7">
        <v>31</v>
      </c>
      <c r="J61" s="7">
        <v>3616</v>
      </c>
      <c r="K61" s="7">
        <v>255</v>
      </c>
      <c r="L61" s="7">
        <f t="shared" si="0"/>
        <v>3361</v>
      </c>
      <c r="O61" s="7">
        <v>31</v>
      </c>
      <c r="P61" s="7">
        <v>1749</v>
      </c>
      <c r="Q61" s="7">
        <v>126</v>
      </c>
      <c r="R61" s="7">
        <f t="shared" si="1"/>
        <v>1623</v>
      </c>
      <c r="U61" s="7">
        <v>31</v>
      </c>
      <c r="V61" s="7">
        <v>688</v>
      </c>
      <c r="W61" s="7">
        <v>161</v>
      </c>
      <c r="X61" s="7">
        <f t="shared" si="2"/>
        <v>527</v>
      </c>
      <c r="AB61" s="7">
        <v>31</v>
      </c>
      <c r="AC61" s="7">
        <v>1398</v>
      </c>
      <c r="AD61" s="7">
        <v>204</v>
      </c>
      <c r="AE61" s="7">
        <f t="shared" si="3"/>
        <v>1194</v>
      </c>
      <c r="AH61" s="7">
        <v>31</v>
      </c>
      <c r="AI61" s="7">
        <v>3233</v>
      </c>
      <c r="AJ61" s="7">
        <v>139</v>
      </c>
      <c r="AK61" s="7">
        <f t="shared" si="4"/>
        <v>3094</v>
      </c>
      <c r="AN61" s="7">
        <v>31</v>
      </c>
      <c r="AO61" s="7">
        <v>3411</v>
      </c>
      <c r="AP61" s="7">
        <v>142</v>
      </c>
      <c r="AQ61" s="7">
        <f t="shared" si="5"/>
        <v>3269</v>
      </c>
      <c r="AU61" s="7">
        <v>12</v>
      </c>
      <c r="AV61" s="7">
        <v>132</v>
      </c>
      <c r="AW61" s="7">
        <v>48</v>
      </c>
      <c r="AX61" s="7">
        <f t="shared" si="6"/>
        <v>84</v>
      </c>
      <c r="BA61" s="7">
        <v>16</v>
      </c>
      <c r="BB61" s="7">
        <v>143</v>
      </c>
      <c r="BC61" s="7">
        <v>24</v>
      </c>
      <c r="BD61" s="7">
        <f t="shared" si="7"/>
        <v>119</v>
      </c>
      <c r="BG61" s="7">
        <v>14</v>
      </c>
      <c r="BH61" s="7">
        <v>52</v>
      </c>
      <c r="BI61" s="7">
        <v>18</v>
      </c>
      <c r="BJ61" s="7">
        <f t="shared" si="8"/>
        <v>34</v>
      </c>
      <c r="BN61" s="7">
        <v>31</v>
      </c>
      <c r="BO61" s="7">
        <v>3028</v>
      </c>
      <c r="BQ61" s="7">
        <f t="shared" si="9"/>
        <v>3028</v>
      </c>
      <c r="BT61" s="7">
        <v>31</v>
      </c>
      <c r="BU61" s="7">
        <v>1504</v>
      </c>
      <c r="BV61" s="7">
        <v>77</v>
      </c>
      <c r="BW61" s="7">
        <f t="shared" si="10"/>
        <v>1427</v>
      </c>
      <c r="BZ61" s="7">
        <v>31</v>
      </c>
      <c r="CA61" s="7">
        <v>1296</v>
      </c>
      <c r="CB61" s="7">
        <v>152</v>
      </c>
      <c r="CC61" s="7">
        <f t="shared" si="11"/>
        <v>1144</v>
      </c>
    </row>
    <row r="62" spans="9:81" x14ac:dyDescent="0.25">
      <c r="I62" s="7">
        <v>32</v>
      </c>
      <c r="J62" s="7">
        <v>4432</v>
      </c>
      <c r="K62" s="7">
        <v>255</v>
      </c>
      <c r="L62" s="7">
        <f t="shared" si="0"/>
        <v>4177</v>
      </c>
      <c r="O62" s="7">
        <v>32</v>
      </c>
      <c r="P62" s="7">
        <v>1290</v>
      </c>
      <c r="Q62" s="7">
        <v>126</v>
      </c>
      <c r="R62" s="7">
        <f t="shared" si="1"/>
        <v>1164</v>
      </c>
      <c r="U62" s="7">
        <v>32</v>
      </c>
      <c r="V62" s="7">
        <v>724</v>
      </c>
      <c r="W62" s="7">
        <v>161</v>
      </c>
      <c r="X62" s="7">
        <f t="shared" si="2"/>
        <v>563</v>
      </c>
      <c r="AB62" s="7">
        <v>32</v>
      </c>
      <c r="AC62" s="7">
        <v>1775</v>
      </c>
      <c r="AD62" s="7">
        <v>204</v>
      </c>
      <c r="AE62" s="7">
        <f t="shared" si="3"/>
        <v>1571</v>
      </c>
      <c r="AH62" s="7">
        <v>32</v>
      </c>
      <c r="AI62" s="7">
        <v>3562</v>
      </c>
      <c r="AJ62" s="7">
        <v>139</v>
      </c>
      <c r="AK62" s="7">
        <f t="shared" si="4"/>
        <v>3423</v>
      </c>
      <c r="AN62" s="7">
        <v>32</v>
      </c>
      <c r="AO62" s="7">
        <v>3144</v>
      </c>
      <c r="AP62" s="7">
        <v>142</v>
      </c>
      <c r="AQ62" s="7">
        <f t="shared" si="5"/>
        <v>3002</v>
      </c>
      <c r="AU62" s="7">
        <v>13</v>
      </c>
      <c r="AV62" s="7">
        <v>229</v>
      </c>
      <c r="AW62" s="7">
        <v>48</v>
      </c>
      <c r="AX62" s="7">
        <f t="shared" si="6"/>
        <v>181</v>
      </c>
      <c r="BA62" s="7">
        <v>17</v>
      </c>
      <c r="BB62" s="7">
        <v>81</v>
      </c>
      <c r="BC62" s="7">
        <v>24</v>
      </c>
      <c r="BD62" s="7">
        <f t="shared" si="7"/>
        <v>57</v>
      </c>
      <c r="BG62" s="7">
        <v>15</v>
      </c>
      <c r="BH62" s="7">
        <v>177</v>
      </c>
      <c r="BI62" s="7">
        <v>18</v>
      </c>
      <c r="BJ62" s="7">
        <f t="shared" si="8"/>
        <v>159</v>
      </c>
      <c r="BN62" s="7">
        <v>32</v>
      </c>
      <c r="BO62" s="7">
        <v>1929</v>
      </c>
      <c r="BQ62" s="7">
        <f t="shared" si="9"/>
        <v>1929</v>
      </c>
      <c r="BT62" s="7">
        <v>32</v>
      </c>
      <c r="BU62" s="7">
        <v>1293</v>
      </c>
      <c r="BV62" s="7">
        <v>77</v>
      </c>
      <c r="BW62" s="7">
        <f t="shared" si="10"/>
        <v>1216</v>
      </c>
      <c r="BZ62" s="7">
        <v>32</v>
      </c>
      <c r="CA62" s="7">
        <v>1660</v>
      </c>
      <c r="CB62" s="7">
        <v>152</v>
      </c>
      <c r="CC62" s="7">
        <f t="shared" si="11"/>
        <v>1508</v>
      </c>
    </row>
    <row r="63" spans="9:81" x14ac:dyDescent="0.25">
      <c r="I63" s="7">
        <v>33</v>
      </c>
      <c r="J63" s="7">
        <v>2368</v>
      </c>
      <c r="K63" s="7">
        <v>255</v>
      </c>
      <c r="L63" s="7">
        <f t="shared" ref="L63:L94" si="12">J63-K63</f>
        <v>2113</v>
      </c>
      <c r="O63" s="7">
        <v>33</v>
      </c>
      <c r="P63" s="7">
        <v>1824</v>
      </c>
      <c r="Q63" s="7">
        <v>126</v>
      </c>
      <c r="R63" s="7">
        <f t="shared" ref="R63:R94" si="13">P63-Q63</f>
        <v>1698</v>
      </c>
      <c r="U63" s="7">
        <v>33</v>
      </c>
      <c r="V63" s="7">
        <v>1748</v>
      </c>
      <c r="W63" s="7">
        <v>161</v>
      </c>
      <c r="X63" s="7">
        <f t="shared" ref="X63:X94" si="14">V63-W63</f>
        <v>1587</v>
      </c>
      <c r="AB63" s="7">
        <v>33</v>
      </c>
      <c r="AC63" s="7">
        <v>1236</v>
      </c>
      <c r="AD63" s="7">
        <v>204</v>
      </c>
      <c r="AE63" s="7">
        <f t="shared" ref="AE63:AE94" si="15">AC63-AD63</f>
        <v>1032</v>
      </c>
      <c r="AH63" s="7">
        <v>33</v>
      </c>
      <c r="AI63" s="7">
        <v>1449</v>
      </c>
      <c r="AJ63" s="7">
        <v>139</v>
      </c>
      <c r="AK63" s="7">
        <f t="shared" ref="AK63:AK94" si="16">AI63-AJ63</f>
        <v>1310</v>
      </c>
      <c r="AN63" s="7">
        <v>33</v>
      </c>
      <c r="AO63" s="7">
        <v>1786</v>
      </c>
      <c r="AP63" s="7">
        <v>142</v>
      </c>
      <c r="AQ63" s="7">
        <f t="shared" ref="AQ63:AQ94" si="17">AO63-AP63</f>
        <v>1644</v>
      </c>
      <c r="AU63" s="7">
        <v>14</v>
      </c>
      <c r="AV63" s="7">
        <v>357</v>
      </c>
      <c r="AW63" s="7">
        <v>48</v>
      </c>
      <c r="AX63" s="7">
        <f t="shared" ref="AX63:AX92" si="18">AV63-AW63</f>
        <v>309</v>
      </c>
      <c r="BA63" s="7">
        <v>18</v>
      </c>
      <c r="BB63" s="7">
        <v>148</v>
      </c>
      <c r="BC63" s="7">
        <v>24</v>
      </c>
      <c r="BD63" s="7">
        <f t="shared" ref="BD63:BD83" si="19">BB63-BC63</f>
        <v>124</v>
      </c>
      <c r="BG63" s="7">
        <v>16</v>
      </c>
      <c r="BH63" s="7">
        <v>95</v>
      </c>
      <c r="BI63" s="7">
        <v>18</v>
      </c>
      <c r="BJ63" s="7">
        <f t="shared" ref="BJ63:BJ84" si="20">BH63-BI63</f>
        <v>77</v>
      </c>
      <c r="BN63" s="7">
        <v>33</v>
      </c>
      <c r="BO63" s="7">
        <v>3025</v>
      </c>
      <c r="BQ63" s="7">
        <f t="shared" ref="BQ63:BQ94" si="21">BO63-BP63</f>
        <v>3025</v>
      </c>
      <c r="BT63" s="7">
        <v>33</v>
      </c>
      <c r="BU63" s="7">
        <v>1187</v>
      </c>
      <c r="BV63" s="7">
        <v>77</v>
      </c>
      <c r="BW63" s="7">
        <f t="shared" ref="BW63:BW94" si="22">BU63-BV63</f>
        <v>1110</v>
      </c>
      <c r="BZ63" s="7">
        <v>33</v>
      </c>
      <c r="CA63" s="7">
        <v>1975</v>
      </c>
      <c r="CB63" s="7">
        <v>152</v>
      </c>
      <c r="CC63" s="7">
        <f t="shared" ref="CC63:CC94" si="23">CA63-CB63</f>
        <v>1823</v>
      </c>
    </row>
    <row r="64" spans="9:81" x14ac:dyDescent="0.25">
      <c r="I64" s="7">
        <v>34</v>
      </c>
      <c r="J64" s="7">
        <v>2433</v>
      </c>
      <c r="K64" s="7">
        <v>255</v>
      </c>
      <c r="L64" s="7">
        <f t="shared" si="12"/>
        <v>2178</v>
      </c>
      <c r="O64" s="7">
        <v>34</v>
      </c>
      <c r="P64" s="7">
        <v>2482</v>
      </c>
      <c r="Q64" s="7">
        <v>126</v>
      </c>
      <c r="R64" s="7">
        <f t="shared" si="13"/>
        <v>2356</v>
      </c>
      <c r="U64" s="7">
        <v>34</v>
      </c>
      <c r="V64" s="7">
        <v>1372</v>
      </c>
      <c r="W64" s="7">
        <v>161</v>
      </c>
      <c r="X64" s="7">
        <f t="shared" si="14"/>
        <v>1211</v>
      </c>
      <c r="AB64" s="7">
        <v>34</v>
      </c>
      <c r="AC64" s="7">
        <v>2127</v>
      </c>
      <c r="AD64" s="7">
        <v>204</v>
      </c>
      <c r="AE64" s="7">
        <f t="shared" si="15"/>
        <v>1923</v>
      </c>
      <c r="AH64" s="7">
        <v>34</v>
      </c>
      <c r="AI64" s="7">
        <v>1190</v>
      </c>
      <c r="AJ64" s="7">
        <v>139</v>
      </c>
      <c r="AK64" s="7">
        <f t="shared" si="16"/>
        <v>1051</v>
      </c>
      <c r="AN64" s="7">
        <v>34</v>
      </c>
      <c r="AO64" s="7">
        <v>2538</v>
      </c>
      <c r="AP64" s="7">
        <v>142</v>
      </c>
      <c r="AQ64" s="7">
        <f t="shared" si="17"/>
        <v>2396</v>
      </c>
      <c r="AU64" s="7">
        <v>15</v>
      </c>
      <c r="AV64" s="7">
        <v>209</v>
      </c>
      <c r="AW64" s="7">
        <v>48</v>
      </c>
      <c r="AX64" s="7">
        <f t="shared" si="18"/>
        <v>161</v>
      </c>
      <c r="AZ64" s="7" t="s">
        <v>233</v>
      </c>
      <c r="BA64" s="7">
        <v>1</v>
      </c>
      <c r="BB64" s="7">
        <v>390</v>
      </c>
      <c r="BC64" s="7">
        <v>24</v>
      </c>
      <c r="BD64" s="7">
        <f t="shared" si="19"/>
        <v>366</v>
      </c>
      <c r="BG64" s="7">
        <v>17</v>
      </c>
      <c r="BH64" s="7">
        <v>22</v>
      </c>
      <c r="BI64" s="7">
        <v>18</v>
      </c>
      <c r="BJ64" s="7">
        <f t="shared" si="20"/>
        <v>4</v>
      </c>
      <c r="BN64" s="7">
        <v>34</v>
      </c>
      <c r="BO64" s="7">
        <v>2054</v>
      </c>
      <c r="BQ64" s="7">
        <f t="shared" si="21"/>
        <v>2054</v>
      </c>
      <c r="BT64" s="7">
        <v>34</v>
      </c>
      <c r="BU64" s="7">
        <v>1861</v>
      </c>
      <c r="BV64" s="7">
        <v>77</v>
      </c>
      <c r="BW64" s="7">
        <f t="shared" si="22"/>
        <v>1784</v>
      </c>
      <c r="BZ64" s="7">
        <v>34</v>
      </c>
      <c r="CA64" s="7">
        <v>1992</v>
      </c>
      <c r="CB64" s="7">
        <v>152</v>
      </c>
      <c r="CC64" s="7">
        <f t="shared" si="23"/>
        <v>1840</v>
      </c>
    </row>
    <row r="65" spans="8:81" x14ac:dyDescent="0.25">
      <c r="I65" s="7">
        <v>35</v>
      </c>
      <c r="J65" s="7">
        <v>1540</v>
      </c>
      <c r="K65" s="7">
        <v>255</v>
      </c>
      <c r="L65" s="7">
        <f t="shared" si="12"/>
        <v>1285</v>
      </c>
      <c r="O65" s="7">
        <v>35</v>
      </c>
      <c r="P65" s="7">
        <v>3148</v>
      </c>
      <c r="Q65" s="7">
        <v>126</v>
      </c>
      <c r="R65" s="7">
        <f t="shared" si="13"/>
        <v>3022</v>
      </c>
      <c r="U65" s="7">
        <v>35</v>
      </c>
      <c r="V65" s="7">
        <v>1144</v>
      </c>
      <c r="W65" s="7">
        <v>161</v>
      </c>
      <c r="X65" s="7">
        <f t="shared" si="14"/>
        <v>983</v>
      </c>
      <c r="AB65" s="7">
        <v>35</v>
      </c>
      <c r="AC65" s="7">
        <v>2940</v>
      </c>
      <c r="AD65" s="7">
        <v>204</v>
      </c>
      <c r="AE65" s="7">
        <f t="shared" si="15"/>
        <v>2736</v>
      </c>
      <c r="AH65" s="7">
        <v>35</v>
      </c>
      <c r="AI65" s="7">
        <v>1789</v>
      </c>
      <c r="AJ65" s="7">
        <v>139</v>
      </c>
      <c r="AK65" s="7">
        <f t="shared" si="16"/>
        <v>1650</v>
      </c>
      <c r="AN65" s="7">
        <v>35</v>
      </c>
      <c r="AO65" s="7">
        <v>4504</v>
      </c>
      <c r="AP65" s="7">
        <v>142</v>
      </c>
      <c r="AQ65" s="7">
        <f t="shared" si="17"/>
        <v>4362</v>
      </c>
      <c r="AU65" s="7">
        <v>16</v>
      </c>
      <c r="AV65" s="7">
        <v>371</v>
      </c>
      <c r="AW65" s="7">
        <v>48</v>
      </c>
      <c r="AX65" s="7">
        <f t="shared" si="18"/>
        <v>323</v>
      </c>
      <c r="BA65" s="7">
        <v>2</v>
      </c>
      <c r="BB65" s="7">
        <v>322</v>
      </c>
      <c r="BC65" s="7">
        <v>24</v>
      </c>
      <c r="BD65" s="7">
        <f t="shared" si="19"/>
        <v>298</v>
      </c>
      <c r="BG65" s="7">
        <v>18</v>
      </c>
      <c r="BH65" s="7">
        <v>181</v>
      </c>
      <c r="BI65" s="7">
        <v>18</v>
      </c>
      <c r="BJ65" s="7">
        <f t="shared" si="20"/>
        <v>163</v>
      </c>
      <c r="BN65" s="7">
        <v>35</v>
      </c>
      <c r="BO65" s="7">
        <v>2007</v>
      </c>
      <c r="BQ65" s="7">
        <f t="shared" si="21"/>
        <v>2007</v>
      </c>
      <c r="BT65" s="7">
        <v>35</v>
      </c>
      <c r="BU65" s="7">
        <v>1328</v>
      </c>
      <c r="BV65" s="7">
        <v>77</v>
      </c>
      <c r="BW65" s="7">
        <f t="shared" si="22"/>
        <v>1251</v>
      </c>
      <c r="BZ65" s="7">
        <v>35</v>
      </c>
      <c r="CA65" s="7">
        <v>982</v>
      </c>
      <c r="CB65" s="7">
        <v>152</v>
      </c>
      <c r="CC65" s="7">
        <f t="shared" si="23"/>
        <v>830</v>
      </c>
    </row>
    <row r="66" spans="8:81" x14ac:dyDescent="0.25">
      <c r="I66" s="7">
        <v>36</v>
      </c>
      <c r="J66" s="7">
        <v>1910</v>
      </c>
      <c r="K66" s="7">
        <v>255</v>
      </c>
      <c r="L66" s="7">
        <f t="shared" si="12"/>
        <v>1655</v>
      </c>
      <c r="O66" s="7">
        <v>36</v>
      </c>
      <c r="P66" s="7">
        <v>1777</v>
      </c>
      <c r="Q66" s="7">
        <v>126</v>
      </c>
      <c r="R66" s="7">
        <f t="shared" si="13"/>
        <v>1651</v>
      </c>
      <c r="U66" s="7">
        <v>36</v>
      </c>
      <c r="V66" s="7">
        <v>413</v>
      </c>
      <c r="W66" s="7">
        <v>161</v>
      </c>
      <c r="X66" s="7">
        <f t="shared" si="14"/>
        <v>252</v>
      </c>
      <c r="AB66" s="7">
        <v>36</v>
      </c>
      <c r="AC66" s="7">
        <v>5361</v>
      </c>
      <c r="AD66" s="7">
        <v>204</v>
      </c>
      <c r="AE66" s="7">
        <f t="shared" si="15"/>
        <v>5157</v>
      </c>
      <c r="AH66" s="7">
        <v>36</v>
      </c>
      <c r="AI66" s="7">
        <v>1776</v>
      </c>
      <c r="AJ66" s="7">
        <v>139</v>
      </c>
      <c r="AK66" s="7">
        <f t="shared" si="16"/>
        <v>1637</v>
      </c>
      <c r="AN66" s="7">
        <v>36</v>
      </c>
      <c r="AO66" s="7">
        <v>4017</v>
      </c>
      <c r="AP66" s="7">
        <v>142</v>
      </c>
      <c r="AQ66" s="7">
        <f t="shared" si="17"/>
        <v>3875</v>
      </c>
      <c r="AU66" s="7">
        <v>17</v>
      </c>
      <c r="AV66" s="7">
        <v>420</v>
      </c>
      <c r="AW66" s="7">
        <v>48</v>
      </c>
      <c r="AX66" s="7">
        <f t="shared" si="18"/>
        <v>372</v>
      </c>
      <c r="BA66" s="7">
        <v>3</v>
      </c>
      <c r="BB66" s="7">
        <v>384</v>
      </c>
      <c r="BC66" s="7">
        <v>24</v>
      </c>
      <c r="BD66" s="7">
        <f t="shared" si="19"/>
        <v>360</v>
      </c>
      <c r="BF66" s="7" t="s">
        <v>233</v>
      </c>
      <c r="BG66" s="7">
        <v>1</v>
      </c>
      <c r="BH66" s="7">
        <v>132</v>
      </c>
      <c r="BI66" s="7">
        <v>18</v>
      </c>
      <c r="BJ66" s="7">
        <f t="shared" si="20"/>
        <v>114</v>
      </c>
      <c r="BN66" s="7">
        <v>36</v>
      </c>
      <c r="BO66" s="7">
        <v>1371</v>
      </c>
      <c r="BQ66" s="7">
        <f t="shared" si="21"/>
        <v>1371</v>
      </c>
      <c r="BT66" s="7">
        <v>36</v>
      </c>
      <c r="BU66" s="7">
        <v>1397</v>
      </c>
      <c r="BV66" s="7">
        <v>77</v>
      </c>
      <c r="BW66" s="7">
        <f t="shared" si="22"/>
        <v>1320</v>
      </c>
      <c r="BZ66" s="7">
        <v>36</v>
      </c>
      <c r="CA66" s="7">
        <v>885</v>
      </c>
      <c r="CB66" s="7">
        <v>152</v>
      </c>
      <c r="CC66" s="7">
        <f t="shared" si="23"/>
        <v>733</v>
      </c>
    </row>
    <row r="67" spans="8:81" x14ac:dyDescent="0.25">
      <c r="I67" s="7">
        <v>37</v>
      </c>
      <c r="J67" s="7">
        <v>2085</v>
      </c>
      <c r="K67" s="7">
        <v>255</v>
      </c>
      <c r="L67" s="7">
        <f t="shared" si="12"/>
        <v>1830</v>
      </c>
      <c r="O67" s="7">
        <v>37</v>
      </c>
      <c r="P67" s="7">
        <v>1759</v>
      </c>
      <c r="Q67" s="7">
        <v>126</v>
      </c>
      <c r="R67" s="7">
        <f t="shared" si="13"/>
        <v>1633</v>
      </c>
      <c r="U67" s="7">
        <v>37</v>
      </c>
      <c r="V67" s="7">
        <v>1063</v>
      </c>
      <c r="W67" s="7">
        <v>161</v>
      </c>
      <c r="X67" s="7">
        <f t="shared" si="14"/>
        <v>902</v>
      </c>
      <c r="AB67" s="7">
        <v>37</v>
      </c>
      <c r="AC67" s="7">
        <v>4810</v>
      </c>
      <c r="AD67" s="7">
        <v>204</v>
      </c>
      <c r="AE67" s="7">
        <f t="shared" si="15"/>
        <v>4606</v>
      </c>
      <c r="AH67" s="7">
        <v>37</v>
      </c>
      <c r="AI67" s="7">
        <v>2140</v>
      </c>
      <c r="AJ67" s="7">
        <v>139</v>
      </c>
      <c r="AK67" s="7">
        <f t="shared" si="16"/>
        <v>2001</v>
      </c>
      <c r="AN67" s="7">
        <v>37</v>
      </c>
      <c r="AO67" s="7">
        <v>3378</v>
      </c>
      <c r="AP67" s="7">
        <v>142</v>
      </c>
      <c r="AQ67" s="7">
        <f t="shared" si="17"/>
        <v>3236</v>
      </c>
      <c r="AU67" s="7">
        <v>18</v>
      </c>
      <c r="AV67" s="7">
        <v>71</v>
      </c>
      <c r="AW67" s="7">
        <v>48</v>
      </c>
      <c r="AX67" s="7">
        <f t="shared" si="18"/>
        <v>23</v>
      </c>
      <c r="BA67" s="7">
        <v>4</v>
      </c>
      <c r="BB67" s="7">
        <v>124</v>
      </c>
      <c r="BC67" s="7">
        <v>24</v>
      </c>
      <c r="BD67" s="7">
        <f t="shared" si="19"/>
        <v>100</v>
      </c>
      <c r="BG67" s="7">
        <v>2</v>
      </c>
      <c r="BH67" s="7">
        <v>95</v>
      </c>
      <c r="BI67" s="7">
        <v>18</v>
      </c>
      <c r="BJ67" s="7">
        <f t="shared" si="20"/>
        <v>77</v>
      </c>
      <c r="BN67" s="7">
        <v>37</v>
      </c>
      <c r="BO67" s="7">
        <v>2210</v>
      </c>
      <c r="BQ67" s="7">
        <f t="shared" si="21"/>
        <v>2210</v>
      </c>
      <c r="BT67" s="7">
        <v>37</v>
      </c>
      <c r="BU67" s="7">
        <v>1140</v>
      </c>
      <c r="BV67" s="7">
        <v>77</v>
      </c>
      <c r="BW67" s="7">
        <f t="shared" si="22"/>
        <v>1063</v>
      </c>
      <c r="BZ67" s="7">
        <v>37</v>
      </c>
      <c r="CA67" s="7">
        <v>501</v>
      </c>
      <c r="CB67" s="7">
        <v>152</v>
      </c>
      <c r="CC67" s="7">
        <f t="shared" si="23"/>
        <v>349</v>
      </c>
    </row>
    <row r="68" spans="8:81" x14ac:dyDescent="0.25">
      <c r="I68" s="7">
        <v>38</v>
      </c>
      <c r="J68" s="7">
        <v>1246</v>
      </c>
      <c r="K68" s="7">
        <v>255</v>
      </c>
      <c r="L68" s="7">
        <f t="shared" si="12"/>
        <v>991</v>
      </c>
      <c r="O68" s="7">
        <v>38</v>
      </c>
      <c r="P68" s="7">
        <v>1235</v>
      </c>
      <c r="Q68" s="7">
        <v>126</v>
      </c>
      <c r="R68" s="7">
        <f t="shared" si="13"/>
        <v>1109</v>
      </c>
      <c r="U68" s="7">
        <v>38</v>
      </c>
      <c r="V68" s="7">
        <v>2199</v>
      </c>
      <c r="W68" s="7">
        <v>161</v>
      </c>
      <c r="X68" s="7">
        <f t="shared" si="14"/>
        <v>2038</v>
      </c>
      <c r="AB68" s="7">
        <v>38</v>
      </c>
      <c r="AC68" s="7">
        <v>3943</v>
      </c>
      <c r="AD68" s="7">
        <v>204</v>
      </c>
      <c r="AE68" s="7">
        <f t="shared" si="15"/>
        <v>3739</v>
      </c>
      <c r="AH68" s="7">
        <v>38</v>
      </c>
      <c r="AI68" s="7">
        <v>1915</v>
      </c>
      <c r="AJ68" s="7">
        <v>139</v>
      </c>
      <c r="AK68" s="7">
        <f t="shared" si="16"/>
        <v>1776</v>
      </c>
      <c r="AN68" s="7">
        <v>38</v>
      </c>
      <c r="AO68" s="7">
        <v>3575</v>
      </c>
      <c r="AP68" s="7">
        <v>142</v>
      </c>
      <c r="AQ68" s="7">
        <f t="shared" si="17"/>
        <v>3433</v>
      </c>
      <c r="AU68" s="7">
        <v>19</v>
      </c>
      <c r="AV68" s="7">
        <v>356</v>
      </c>
      <c r="AW68" s="7">
        <v>48</v>
      </c>
      <c r="AX68" s="7">
        <f t="shared" si="18"/>
        <v>308</v>
      </c>
      <c r="BA68" s="7">
        <v>5</v>
      </c>
      <c r="BB68" s="7">
        <v>383</v>
      </c>
      <c r="BC68" s="7">
        <v>24</v>
      </c>
      <c r="BD68" s="7">
        <f t="shared" si="19"/>
        <v>359</v>
      </c>
      <c r="BG68" s="7">
        <v>3</v>
      </c>
      <c r="BH68" s="7">
        <v>161</v>
      </c>
      <c r="BI68" s="7">
        <v>18</v>
      </c>
      <c r="BJ68" s="7">
        <f t="shared" si="20"/>
        <v>143</v>
      </c>
      <c r="BN68" s="7">
        <v>38</v>
      </c>
      <c r="BO68" s="7">
        <v>2373</v>
      </c>
      <c r="BQ68" s="7">
        <f t="shared" si="21"/>
        <v>2373</v>
      </c>
      <c r="BT68" s="7">
        <v>38</v>
      </c>
      <c r="BU68" s="7">
        <v>1195</v>
      </c>
      <c r="BV68" s="7">
        <v>77</v>
      </c>
      <c r="BW68" s="7">
        <f t="shared" si="22"/>
        <v>1118</v>
      </c>
      <c r="BZ68" s="7">
        <v>38</v>
      </c>
      <c r="CA68" s="7">
        <v>829</v>
      </c>
      <c r="CB68" s="7">
        <v>152</v>
      </c>
      <c r="CC68" s="7">
        <f t="shared" si="23"/>
        <v>677</v>
      </c>
    </row>
    <row r="69" spans="8:81" x14ac:dyDescent="0.25">
      <c r="I69" s="7">
        <v>39</v>
      </c>
      <c r="J69" s="7">
        <v>1393</v>
      </c>
      <c r="K69" s="7">
        <v>255</v>
      </c>
      <c r="L69" s="7">
        <f t="shared" si="12"/>
        <v>1138</v>
      </c>
      <c r="O69" s="7">
        <v>39</v>
      </c>
      <c r="P69" s="7">
        <v>907</v>
      </c>
      <c r="Q69" s="7">
        <v>126</v>
      </c>
      <c r="R69" s="7">
        <f t="shared" si="13"/>
        <v>781</v>
      </c>
      <c r="U69" s="7">
        <v>39</v>
      </c>
      <c r="V69" s="7">
        <v>2956</v>
      </c>
      <c r="W69" s="7">
        <v>161</v>
      </c>
      <c r="X69" s="7">
        <f t="shared" si="14"/>
        <v>2795</v>
      </c>
      <c r="AB69" s="7">
        <v>39</v>
      </c>
      <c r="AC69" s="7">
        <v>3030</v>
      </c>
      <c r="AD69" s="7">
        <v>204</v>
      </c>
      <c r="AE69" s="7">
        <f t="shared" si="15"/>
        <v>2826</v>
      </c>
      <c r="AH69" s="7">
        <v>39</v>
      </c>
      <c r="AI69" s="7">
        <v>2604</v>
      </c>
      <c r="AJ69" s="7">
        <v>139</v>
      </c>
      <c r="AK69" s="7">
        <f t="shared" si="16"/>
        <v>2465</v>
      </c>
      <c r="AN69" s="7">
        <v>39</v>
      </c>
      <c r="AO69" s="7">
        <v>3483</v>
      </c>
      <c r="AP69" s="7">
        <v>142</v>
      </c>
      <c r="AQ69" s="7">
        <f t="shared" si="17"/>
        <v>3341</v>
      </c>
      <c r="AT69" s="7" t="s">
        <v>233</v>
      </c>
      <c r="AU69" s="7">
        <v>1</v>
      </c>
      <c r="AV69" s="7">
        <v>769</v>
      </c>
      <c r="AW69" s="7">
        <v>48</v>
      </c>
      <c r="AX69" s="7">
        <f t="shared" si="18"/>
        <v>721</v>
      </c>
      <c r="BA69" s="7">
        <v>6</v>
      </c>
      <c r="BB69" s="7">
        <v>435</v>
      </c>
      <c r="BC69" s="7">
        <v>24</v>
      </c>
      <c r="BD69" s="7">
        <f t="shared" si="19"/>
        <v>411</v>
      </c>
      <c r="BG69" s="7">
        <v>4</v>
      </c>
      <c r="BH69" s="7">
        <v>129</v>
      </c>
      <c r="BI69" s="7">
        <v>18</v>
      </c>
      <c r="BJ69" s="7">
        <f t="shared" si="20"/>
        <v>111</v>
      </c>
      <c r="BN69" s="7">
        <v>39</v>
      </c>
      <c r="BO69" s="7">
        <v>3115</v>
      </c>
      <c r="BQ69" s="7">
        <f t="shared" si="21"/>
        <v>3115</v>
      </c>
      <c r="BT69" s="7">
        <v>39</v>
      </c>
      <c r="BU69" s="7">
        <v>1119</v>
      </c>
      <c r="BV69" s="7">
        <v>77</v>
      </c>
      <c r="BW69" s="7">
        <f t="shared" si="22"/>
        <v>1042</v>
      </c>
      <c r="BZ69" s="7">
        <v>39</v>
      </c>
      <c r="CA69" s="7">
        <v>1493</v>
      </c>
      <c r="CB69" s="7">
        <v>152</v>
      </c>
      <c r="CC69" s="7">
        <f t="shared" si="23"/>
        <v>1341</v>
      </c>
    </row>
    <row r="70" spans="8:81" x14ac:dyDescent="0.25">
      <c r="H70" s="7" t="s">
        <v>234</v>
      </c>
      <c r="I70" s="7">
        <v>1</v>
      </c>
      <c r="J70" s="7">
        <v>1388</v>
      </c>
      <c r="K70" s="7">
        <v>255</v>
      </c>
      <c r="L70" s="7">
        <f t="shared" si="12"/>
        <v>1133</v>
      </c>
      <c r="O70" s="7">
        <v>40</v>
      </c>
      <c r="P70" s="7">
        <v>1659</v>
      </c>
      <c r="Q70" s="7">
        <v>126</v>
      </c>
      <c r="R70" s="7">
        <f t="shared" si="13"/>
        <v>1533</v>
      </c>
      <c r="U70" s="7">
        <v>40</v>
      </c>
      <c r="V70" s="7">
        <v>2697</v>
      </c>
      <c r="W70" s="7">
        <v>161</v>
      </c>
      <c r="X70" s="7">
        <f t="shared" si="14"/>
        <v>2536</v>
      </c>
      <c r="AB70" s="7">
        <v>40</v>
      </c>
      <c r="AC70" s="7">
        <v>1241</v>
      </c>
      <c r="AD70" s="7">
        <v>204</v>
      </c>
      <c r="AE70" s="7">
        <f t="shared" si="15"/>
        <v>1037</v>
      </c>
      <c r="AH70" s="7">
        <v>40</v>
      </c>
      <c r="AI70" s="7">
        <v>2426</v>
      </c>
      <c r="AJ70" s="7">
        <v>139</v>
      </c>
      <c r="AK70" s="7">
        <f t="shared" si="16"/>
        <v>2287</v>
      </c>
      <c r="AN70" s="7">
        <v>40</v>
      </c>
      <c r="AO70" s="7">
        <v>3342</v>
      </c>
      <c r="AP70" s="7">
        <v>142</v>
      </c>
      <c r="AQ70" s="7">
        <f t="shared" si="17"/>
        <v>3200</v>
      </c>
      <c r="AU70" s="7">
        <v>2</v>
      </c>
      <c r="AV70" s="7">
        <v>1110</v>
      </c>
      <c r="AW70" s="7">
        <v>48</v>
      </c>
      <c r="AX70" s="7">
        <f t="shared" si="18"/>
        <v>1062</v>
      </c>
      <c r="BA70" s="7">
        <v>7</v>
      </c>
      <c r="BB70" s="7">
        <v>13</v>
      </c>
      <c r="BC70" s="7">
        <v>24</v>
      </c>
      <c r="BD70" s="7">
        <f t="shared" si="19"/>
        <v>-11</v>
      </c>
      <c r="BG70" s="7">
        <v>5</v>
      </c>
      <c r="BH70" s="7">
        <v>155</v>
      </c>
      <c r="BI70" s="7">
        <v>18</v>
      </c>
      <c r="BJ70" s="7">
        <f t="shared" si="20"/>
        <v>137</v>
      </c>
      <c r="BN70" s="7">
        <v>40</v>
      </c>
      <c r="BO70" s="7">
        <v>2211</v>
      </c>
      <c r="BQ70" s="7">
        <f t="shared" si="21"/>
        <v>2211</v>
      </c>
      <c r="BT70" s="7">
        <v>40</v>
      </c>
      <c r="BU70" s="7">
        <v>1448</v>
      </c>
      <c r="BV70" s="7">
        <v>77</v>
      </c>
      <c r="BW70" s="7">
        <f t="shared" si="22"/>
        <v>1371</v>
      </c>
      <c r="BZ70" s="7">
        <v>40</v>
      </c>
      <c r="CA70" s="7">
        <v>879</v>
      </c>
      <c r="CB70" s="7">
        <v>152</v>
      </c>
      <c r="CC70" s="7">
        <f t="shared" si="23"/>
        <v>727</v>
      </c>
    </row>
    <row r="71" spans="8:81" x14ac:dyDescent="0.25">
      <c r="I71" s="7">
        <v>2</v>
      </c>
      <c r="J71" s="7">
        <v>3313</v>
      </c>
      <c r="K71" s="7">
        <v>255</v>
      </c>
      <c r="L71" s="7">
        <f t="shared" si="12"/>
        <v>3058</v>
      </c>
      <c r="O71" s="7">
        <v>41</v>
      </c>
      <c r="P71" s="7">
        <v>4208</v>
      </c>
      <c r="Q71" s="7">
        <v>126</v>
      </c>
      <c r="R71" s="7">
        <f t="shared" si="13"/>
        <v>4082</v>
      </c>
      <c r="U71" s="7">
        <v>41</v>
      </c>
      <c r="V71" s="7">
        <v>2992</v>
      </c>
      <c r="W71" s="7">
        <v>161</v>
      </c>
      <c r="X71" s="7">
        <f t="shared" si="14"/>
        <v>2831</v>
      </c>
      <c r="AB71" s="7">
        <v>41</v>
      </c>
      <c r="AC71" s="7">
        <v>1949</v>
      </c>
      <c r="AD71" s="7">
        <v>204</v>
      </c>
      <c r="AE71" s="7">
        <f t="shared" si="15"/>
        <v>1745</v>
      </c>
      <c r="AH71" s="7">
        <v>41</v>
      </c>
      <c r="AI71" s="7">
        <v>2460</v>
      </c>
      <c r="AJ71" s="7">
        <v>139</v>
      </c>
      <c r="AK71" s="7">
        <f t="shared" si="16"/>
        <v>2321</v>
      </c>
      <c r="AN71" s="7">
        <v>41</v>
      </c>
      <c r="AO71" s="7">
        <v>3371</v>
      </c>
      <c r="AP71" s="7">
        <v>142</v>
      </c>
      <c r="AQ71" s="7">
        <f t="shared" si="17"/>
        <v>3229</v>
      </c>
      <c r="AU71" s="7">
        <v>3</v>
      </c>
      <c r="AV71" s="7">
        <v>490</v>
      </c>
      <c r="AW71" s="7">
        <v>48</v>
      </c>
      <c r="AX71" s="7">
        <f t="shared" si="18"/>
        <v>442</v>
      </c>
      <c r="BA71" s="7">
        <v>8</v>
      </c>
      <c r="BB71" s="7">
        <v>153</v>
      </c>
      <c r="BC71" s="7">
        <v>24</v>
      </c>
      <c r="BD71" s="7">
        <f t="shared" si="19"/>
        <v>129</v>
      </c>
      <c r="BG71" s="7">
        <v>6</v>
      </c>
      <c r="BH71" s="7">
        <v>86</v>
      </c>
      <c r="BI71" s="7">
        <v>18</v>
      </c>
      <c r="BJ71" s="7">
        <f t="shared" si="20"/>
        <v>68</v>
      </c>
      <c r="BM71" s="7" t="s">
        <v>234</v>
      </c>
      <c r="BN71" s="7">
        <v>1</v>
      </c>
      <c r="BO71" s="7">
        <v>2902</v>
      </c>
      <c r="BQ71" s="7">
        <f t="shared" si="21"/>
        <v>2902</v>
      </c>
      <c r="BT71" s="7">
        <v>41</v>
      </c>
      <c r="BU71" s="7">
        <v>1573</v>
      </c>
      <c r="BV71" s="7">
        <v>77</v>
      </c>
      <c r="BW71" s="7">
        <f t="shared" si="22"/>
        <v>1496</v>
      </c>
      <c r="BZ71" s="7">
        <v>41</v>
      </c>
      <c r="CA71" s="7">
        <v>2081</v>
      </c>
      <c r="CB71" s="7">
        <v>152</v>
      </c>
      <c r="CC71" s="7">
        <f t="shared" si="23"/>
        <v>1929</v>
      </c>
    </row>
    <row r="72" spans="8:81" x14ac:dyDescent="0.25">
      <c r="I72" s="7">
        <v>3</v>
      </c>
      <c r="J72" s="7">
        <v>2558</v>
      </c>
      <c r="K72" s="7">
        <v>255</v>
      </c>
      <c r="L72" s="7">
        <f t="shared" si="12"/>
        <v>2303</v>
      </c>
      <c r="O72" s="7">
        <v>42</v>
      </c>
      <c r="P72" s="7">
        <v>2625</v>
      </c>
      <c r="Q72" s="7">
        <v>126</v>
      </c>
      <c r="R72" s="7">
        <f t="shared" si="13"/>
        <v>2499</v>
      </c>
      <c r="U72" s="7">
        <v>42</v>
      </c>
      <c r="V72" s="7">
        <v>969</v>
      </c>
      <c r="W72" s="7">
        <v>161</v>
      </c>
      <c r="X72" s="7">
        <f t="shared" si="14"/>
        <v>808</v>
      </c>
      <c r="AB72" s="7">
        <v>42</v>
      </c>
      <c r="AC72" s="7">
        <v>3674</v>
      </c>
      <c r="AD72" s="7">
        <v>204</v>
      </c>
      <c r="AE72" s="7">
        <f t="shared" si="15"/>
        <v>3470</v>
      </c>
      <c r="AH72" s="7">
        <v>42</v>
      </c>
      <c r="AI72" s="7">
        <v>2535</v>
      </c>
      <c r="AJ72" s="7">
        <v>139</v>
      </c>
      <c r="AK72" s="7">
        <f t="shared" si="16"/>
        <v>2396</v>
      </c>
      <c r="AN72" s="7">
        <v>42</v>
      </c>
      <c r="AO72" s="7">
        <v>4124</v>
      </c>
      <c r="AP72" s="7">
        <v>142</v>
      </c>
      <c r="AQ72" s="7">
        <f t="shared" si="17"/>
        <v>3982</v>
      </c>
      <c r="AU72" s="7">
        <v>4</v>
      </c>
      <c r="AV72" s="7">
        <v>278</v>
      </c>
      <c r="AW72" s="7">
        <v>48</v>
      </c>
      <c r="AX72" s="7">
        <f t="shared" si="18"/>
        <v>230</v>
      </c>
      <c r="BA72" s="7">
        <v>9</v>
      </c>
      <c r="BB72" s="7">
        <v>306</v>
      </c>
      <c r="BC72" s="7">
        <v>24</v>
      </c>
      <c r="BD72" s="7">
        <f t="shared" si="19"/>
        <v>282</v>
      </c>
      <c r="BG72" s="7">
        <v>7</v>
      </c>
      <c r="BH72" s="7">
        <v>169</v>
      </c>
      <c r="BI72" s="7">
        <v>18</v>
      </c>
      <c r="BJ72" s="7">
        <f t="shared" si="20"/>
        <v>151</v>
      </c>
      <c r="BN72" s="7">
        <v>2</v>
      </c>
      <c r="BO72" s="7">
        <v>7364</v>
      </c>
      <c r="BQ72" s="7">
        <f t="shared" si="21"/>
        <v>7364</v>
      </c>
      <c r="BT72" s="7">
        <v>42</v>
      </c>
      <c r="BU72" s="7">
        <v>2018</v>
      </c>
      <c r="BV72" s="7">
        <v>77</v>
      </c>
      <c r="BW72" s="7">
        <f t="shared" si="22"/>
        <v>1941</v>
      </c>
      <c r="BZ72" s="7">
        <v>42</v>
      </c>
      <c r="CA72" s="7">
        <v>2250</v>
      </c>
      <c r="CB72" s="7">
        <v>152</v>
      </c>
      <c r="CC72" s="7">
        <f t="shared" si="23"/>
        <v>2098</v>
      </c>
    </row>
    <row r="73" spans="8:81" x14ac:dyDescent="0.25">
      <c r="I73" s="7">
        <v>4</v>
      </c>
      <c r="J73" s="7">
        <v>2704</v>
      </c>
      <c r="K73" s="7">
        <v>255</v>
      </c>
      <c r="L73" s="7">
        <f t="shared" si="12"/>
        <v>2449</v>
      </c>
      <c r="O73" s="7">
        <v>43</v>
      </c>
      <c r="P73" s="7">
        <v>2698</v>
      </c>
      <c r="Q73" s="7">
        <v>126</v>
      </c>
      <c r="R73" s="7">
        <f t="shared" si="13"/>
        <v>2572</v>
      </c>
      <c r="U73" s="7">
        <v>43</v>
      </c>
      <c r="V73" s="7">
        <v>3156</v>
      </c>
      <c r="W73" s="7">
        <v>161</v>
      </c>
      <c r="X73" s="7">
        <f t="shared" si="14"/>
        <v>2995</v>
      </c>
      <c r="AB73" s="7">
        <v>43</v>
      </c>
      <c r="AC73" s="7">
        <v>3065</v>
      </c>
      <c r="AD73" s="7">
        <v>204</v>
      </c>
      <c r="AE73" s="7">
        <f t="shared" si="15"/>
        <v>2861</v>
      </c>
      <c r="AH73" s="7">
        <v>43</v>
      </c>
      <c r="AI73" s="7">
        <v>3079</v>
      </c>
      <c r="AJ73" s="7">
        <v>139</v>
      </c>
      <c r="AK73" s="7">
        <f t="shared" si="16"/>
        <v>2940</v>
      </c>
      <c r="AN73" s="7">
        <v>43</v>
      </c>
      <c r="AO73" s="7">
        <v>4227</v>
      </c>
      <c r="AP73" s="7">
        <v>142</v>
      </c>
      <c r="AQ73" s="7">
        <f t="shared" si="17"/>
        <v>4085</v>
      </c>
      <c r="AU73" s="7">
        <v>5</v>
      </c>
      <c r="AV73" s="7">
        <v>237</v>
      </c>
      <c r="AW73" s="7">
        <v>48</v>
      </c>
      <c r="AX73" s="7">
        <f t="shared" si="18"/>
        <v>189</v>
      </c>
      <c r="BA73" s="7">
        <v>10</v>
      </c>
      <c r="BB73" s="7">
        <v>282</v>
      </c>
      <c r="BC73" s="7">
        <v>24</v>
      </c>
      <c r="BD73" s="7">
        <f t="shared" si="19"/>
        <v>258</v>
      </c>
      <c r="BG73" s="7">
        <v>8</v>
      </c>
      <c r="BH73" s="7">
        <v>68</v>
      </c>
      <c r="BI73" s="7">
        <v>18</v>
      </c>
      <c r="BJ73" s="7">
        <f t="shared" si="20"/>
        <v>50</v>
      </c>
      <c r="BN73" s="7">
        <v>3</v>
      </c>
      <c r="BO73" s="7">
        <v>2538</v>
      </c>
      <c r="BQ73" s="7">
        <f t="shared" si="21"/>
        <v>2538</v>
      </c>
      <c r="BT73" s="7">
        <v>43</v>
      </c>
      <c r="BU73" s="7">
        <v>2134</v>
      </c>
      <c r="BV73" s="7">
        <v>77</v>
      </c>
      <c r="BW73" s="7">
        <f t="shared" si="22"/>
        <v>2057</v>
      </c>
      <c r="BZ73" s="7">
        <v>43</v>
      </c>
      <c r="CA73" s="7">
        <v>1719</v>
      </c>
      <c r="CB73" s="7">
        <v>152</v>
      </c>
      <c r="CC73" s="7">
        <f t="shared" si="23"/>
        <v>1567</v>
      </c>
    </row>
    <row r="74" spans="8:81" x14ac:dyDescent="0.25">
      <c r="I74" s="7">
        <v>5</v>
      </c>
      <c r="J74" s="7">
        <v>2250</v>
      </c>
      <c r="K74" s="7">
        <v>255</v>
      </c>
      <c r="L74" s="7">
        <f t="shared" si="12"/>
        <v>1995</v>
      </c>
      <c r="O74" s="7">
        <v>44</v>
      </c>
      <c r="P74" s="7">
        <v>3073</v>
      </c>
      <c r="Q74" s="7">
        <v>126</v>
      </c>
      <c r="R74" s="7">
        <f t="shared" si="13"/>
        <v>2947</v>
      </c>
      <c r="U74" s="7">
        <v>44</v>
      </c>
      <c r="V74" s="7">
        <v>1398</v>
      </c>
      <c r="W74" s="7">
        <v>161</v>
      </c>
      <c r="X74" s="7">
        <f t="shared" si="14"/>
        <v>1237</v>
      </c>
      <c r="AB74" s="7">
        <v>44</v>
      </c>
      <c r="AC74" s="7">
        <v>2351</v>
      </c>
      <c r="AD74" s="7">
        <v>204</v>
      </c>
      <c r="AE74" s="7">
        <f t="shared" si="15"/>
        <v>2147</v>
      </c>
      <c r="AH74" s="7">
        <v>44</v>
      </c>
      <c r="AI74" s="7">
        <v>2331</v>
      </c>
      <c r="AJ74" s="7">
        <v>139</v>
      </c>
      <c r="AK74" s="7">
        <f t="shared" si="16"/>
        <v>2192</v>
      </c>
      <c r="AN74" s="7">
        <v>44</v>
      </c>
      <c r="AO74" s="7">
        <v>3471</v>
      </c>
      <c r="AP74" s="7">
        <v>142</v>
      </c>
      <c r="AQ74" s="7">
        <f t="shared" si="17"/>
        <v>3329</v>
      </c>
      <c r="AU74" s="7">
        <v>6</v>
      </c>
      <c r="AV74" s="7">
        <v>65</v>
      </c>
      <c r="AW74" s="7">
        <v>48</v>
      </c>
      <c r="AX74" s="7">
        <f t="shared" si="18"/>
        <v>17</v>
      </c>
      <c r="BA74" s="7">
        <v>11</v>
      </c>
      <c r="BB74" s="7">
        <v>116</v>
      </c>
      <c r="BC74" s="7">
        <v>24</v>
      </c>
      <c r="BD74" s="7">
        <f t="shared" si="19"/>
        <v>92</v>
      </c>
      <c r="BG74" s="7">
        <v>9</v>
      </c>
      <c r="BH74" s="7">
        <v>103</v>
      </c>
      <c r="BI74" s="7">
        <v>18</v>
      </c>
      <c r="BJ74" s="7">
        <f t="shared" si="20"/>
        <v>85</v>
      </c>
      <c r="BN74" s="7">
        <v>4</v>
      </c>
      <c r="BO74" s="7">
        <v>1856</v>
      </c>
      <c r="BQ74" s="7">
        <f t="shared" si="21"/>
        <v>1856</v>
      </c>
      <c r="BT74" s="7">
        <v>44</v>
      </c>
      <c r="BU74" s="7">
        <v>2246</v>
      </c>
      <c r="BV74" s="7">
        <v>77</v>
      </c>
      <c r="BW74" s="7">
        <f t="shared" si="22"/>
        <v>2169</v>
      </c>
      <c r="BZ74" s="7">
        <v>44</v>
      </c>
      <c r="CA74" s="7">
        <v>1316</v>
      </c>
      <c r="CB74" s="7">
        <v>152</v>
      </c>
      <c r="CC74" s="7">
        <f t="shared" si="23"/>
        <v>1164</v>
      </c>
    </row>
    <row r="75" spans="8:81" x14ac:dyDescent="0.25">
      <c r="I75" s="7">
        <v>6</v>
      </c>
      <c r="J75" s="7">
        <v>1535</v>
      </c>
      <c r="K75" s="7">
        <v>255</v>
      </c>
      <c r="L75" s="7">
        <f t="shared" si="12"/>
        <v>1280</v>
      </c>
      <c r="O75" s="7">
        <v>45</v>
      </c>
      <c r="P75" s="7">
        <v>3709</v>
      </c>
      <c r="Q75" s="7">
        <v>126</v>
      </c>
      <c r="R75" s="7">
        <f t="shared" si="13"/>
        <v>3583</v>
      </c>
      <c r="U75" s="7">
        <v>45</v>
      </c>
      <c r="V75" s="7">
        <v>1370</v>
      </c>
      <c r="W75" s="7">
        <v>161</v>
      </c>
      <c r="X75" s="7">
        <f t="shared" si="14"/>
        <v>1209</v>
      </c>
      <c r="AB75" s="7">
        <v>45</v>
      </c>
      <c r="AC75" s="7">
        <v>2038</v>
      </c>
      <c r="AD75" s="7">
        <v>204</v>
      </c>
      <c r="AE75" s="7">
        <f t="shared" si="15"/>
        <v>1834</v>
      </c>
      <c r="AH75" s="7">
        <v>45</v>
      </c>
      <c r="AI75" s="7">
        <v>2313</v>
      </c>
      <c r="AJ75" s="7">
        <v>139</v>
      </c>
      <c r="AK75" s="7">
        <f t="shared" si="16"/>
        <v>2174</v>
      </c>
      <c r="AN75" s="7">
        <v>45</v>
      </c>
      <c r="AO75" s="7">
        <v>3947</v>
      </c>
      <c r="AP75" s="7">
        <v>142</v>
      </c>
      <c r="AQ75" s="7">
        <f t="shared" si="17"/>
        <v>3805</v>
      </c>
      <c r="AU75" s="7">
        <v>7</v>
      </c>
      <c r="AV75" s="7">
        <v>48</v>
      </c>
      <c r="AW75" s="7">
        <v>48</v>
      </c>
      <c r="AX75" s="7">
        <f t="shared" si="18"/>
        <v>0</v>
      </c>
      <c r="BA75" s="7">
        <v>12</v>
      </c>
      <c r="BB75" s="7">
        <v>147</v>
      </c>
      <c r="BC75" s="7">
        <v>24</v>
      </c>
      <c r="BD75" s="7">
        <f t="shared" si="19"/>
        <v>123</v>
      </c>
      <c r="BG75" s="7">
        <v>10</v>
      </c>
      <c r="BH75" s="7">
        <v>134</v>
      </c>
      <c r="BI75" s="7">
        <v>18</v>
      </c>
      <c r="BJ75" s="7">
        <f t="shared" si="20"/>
        <v>116</v>
      </c>
      <c r="BN75" s="7">
        <v>5</v>
      </c>
      <c r="BO75" s="7">
        <v>2126</v>
      </c>
      <c r="BQ75" s="7">
        <f t="shared" si="21"/>
        <v>2126</v>
      </c>
      <c r="BT75" s="7">
        <v>45</v>
      </c>
      <c r="BU75" s="7">
        <v>2149</v>
      </c>
      <c r="BV75" s="7">
        <v>77</v>
      </c>
      <c r="BW75" s="7">
        <f t="shared" si="22"/>
        <v>2072</v>
      </c>
      <c r="BZ75" s="7">
        <v>45</v>
      </c>
      <c r="CA75" s="7">
        <v>1437</v>
      </c>
      <c r="CB75" s="7">
        <v>152</v>
      </c>
      <c r="CC75" s="7">
        <f t="shared" si="23"/>
        <v>1285</v>
      </c>
    </row>
    <row r="76" spans="8:81" x14ac:dyDescent="0.25">
      <c r="I76" s="7">
        <v>7</v>
      </c>
      <c r="J76" s="7">
        <v>3063</v>
      </c>
      <c r="K76" s="7">
        <v>255</v>
      </c>
      <c r="L76" s="7">
        <f t="shared" si="12"/>
        <v>2808</v>
      </c>
      <c r="O76" s="7">
        <v>46</v>
      </c>
      <c r="P76" s="7">
        <v>2333</v>
      </c>
      <c r="Q76" s="7">
        <v>126</v>
      </c>
      <c r="R76" s="7">
        <f t="shared" si="13"/>
        <v>2207</v>
      </c>
      <c r="U76" s="7">
        <v>46</v>
      </c>
      <c r="V76" s="7">
        <v>3736</v>
      </c>
      <c r="W76" s="7">
        <v>161</v>
      </c>
      <c r="X76" s="7">
        <f t="shared" si="14"/>
        <v>3575</v>
      </c>
      <c r="AB76" s="7">
        <v>46</v>
      </c>
      <c r="AC76" s="7">
        <v>1716</v>
      </c>
      <c r="AD76" s="7">
        <v>204</v>
      </c>
      <c r="AE76" s="7">
        <f t="shared" si="15"/>
        <v>1512</v>
      </c>
      <c r="AH76" s="7">
        <v>46</v>
      </c>
      <c r="AI76" s="7">
        <v>1875</v>
      </c>
      <c r="AJ76" s="7">
        <v>139</v>
      </c>
      <c r="AK76" s="7">
        <f t="shared" si="16"/>
        <v>1736</v>
      </c>
      <c r="AN76" s="7">
        <v>46</v>
      </c>
      <c r="AO76" s="7">
        <v>2851</v>
      </c>
      <c r="AP76" s="7">
        <v>142</v>
      </c>
      <c r="AQ76" s="7">
        <f t="shared" si="17"/>
        <v>2709</v>
      </c>
      <c r="AU76" s="7">
        <v>8</v>
      </c>
      <c r="AV76" s="7">
        <v>462</v>
      </c>
      <c r="AW76" s="7">
        <v>48</v>
      </c>
      <c r="AX76" s="7">
        <f t="shared" si="18"/>
        <v>414</v>
      </c>
      <c r="BA76" s="7">
        <v>13</v>
      </c>
      <c r="BB76" s="7">
        <v>215</v>
      </c>
      <c r="BC76" s="7">
        <v>24</v>
      </c>
      <c r="BD76" s="7">
        <f t="shared" si="19"/>
        <v>191</v>
      </c>
      <c r="BG76" s="7">
        <v>11</v>
      </c>
      <c r="BH76" s="7">
        <v>65</v>
      </c>
      <c r="BI76" s="7">
        <v>18</v>
      </c>
      <c r="BJ76" s="7">
        <f t="shared" si="20"/>
        <v>47</v>
      </c>
      <c r="BN76" s="7">
        <v>6</v>
      </c>
      <c r="BO76" s="7">
        <v>3779</v>
      </c>
      <c r="BQ76" s="7">
        <f t="shared" si="21"/>
        <v>3779</v>
      </c>
      <c r="BT76" s="7">
        <v>46</v>
      </c>
      <c r="BU76" s="7">
        <v>1506</v>
      </c>
      <c r="BV76" s="7">
        <v>77</v>
      </c>
      <c r="BW76" s="7">
        <f t="shared" si="22"/>
        <v>1429</v>
      </c>
      <c r="BZ76" s="7">
        <v>46</v>
      </c>
      <c r="CA76" s="7">
        <v>1745</v>
      </c>
      <c r="CB76" s="7">
        <v>152</v>
      </c>
      <c r="CC76" s="7">
        <f t="shared" si="23"/>
        <v>1593</v>
      </c>
    </row>
    <row r="77" spans="8:81" x14ac:dyDescent="0.25">
      <c r="I77" s="7">
        <v>8</v>
      </c>
      <c r="J77" s="7">
        <v>2284</v>
      </c>
      <c r="K77" s="7">
        <v>255</v>
      </c>
      <c r="L77" s="7">
        <f t="shared" si="12"/>
        <v>2029</v>
      </c>
      <c r="O77" s="7">
        <v>47</v>
      </c>
      <c r="P77" s="7">
        <v>1146</v>
      </c>
      <c r="Q77" s="7">
        <v>126</v>
      </c>
      <c r="R77" s="7">
        <f t="shared" si="13"/>
        <v>1020</v>
      </c>
      <c r="U77" s="7">
        <v>47</v>
      </c>
      <c r="V77" s="7">
        <v>1749</v>
      </c>
      <c r="W77" s="7">
        <v>161</v>
      </c>
      <c r="X77" s="7">
        <f t="shared" si="14"/>
        <v>1588</v>
      </c>
      <c r="AB77" s="7">
        <v>47</v>
      </c>
      <c r="AC77" s="7">
        <v>2640</v>
      </c>
      <c r="AD77" s="7">
        <v>204</v>
      </c>
      <c r="AE77" s="7">
        <f t="shared" si="15"/>
        <v>2436</v>
      </c>
      <c r="AH77" s="7">
        <v>47</v>
      </c>
      <c r="AI77" s="7">
        <v>2646</v>
      </c>
      <c r="AJ77" s="7">
        <v>139</v>
      </c>
      <c r="AK77" s="7">
        <f t="shared" si="16"/>
        <v>2507</v>
      </c>
      <c r="AN77" s="7">
        <v>47</v>
      </c>
      <c r="AO77" s="7">
        <v>2572</v>
      </c>
      <c r="AP77" s="7">
        <v>142</v>
      </c>
      <c r="AQ77" s="7">
        <f t="shared" si="17"/>
        <v>2430</v>
      </c>
      <c r="AU77" s="7">
        <v>9</v>
      </c>
      <c r="AV77" s="7">
        <v>328</v>
      </c>
      <c r="AW77" s="7">
        <v>48</v>
      </c>
      <c r="AX77" s="7">
        <f t="shared" si="18"/>
        <v>280</v>
      </c>
      <c r="BA77" s="7">
        <v>14</v>
      </c>
      <c r="BB77" s="7">
        <v>235</v>
      </c>
      <c r="BC77" s="7">
        <v>24</v>
      </c>
      <c r="BD77" s="7">
        <f t="shared" si="19"/>
        <v>211</v>
      </c>
      <c r="BG77" s="7">
        <v>12</v>
      </c>
      <c r="BH77" s="7">
        <v>123</v>
      </c>
      <c r="BI77" s="7">
        <v>18</v>
      </c>
      <c r="BJ77" s="7">
        <f t="shared" si="20"/>
        <v>105</v>
      </c>
      <c r="BN77" s="7">
        <v>7</v>
      </c>
      <c r="BO77" s="7">
        <v>2358</v>
      </c>
      <c r="BQ77" s="7">
        <f t="shared" si="21"/>
        <v>2358</v>
      </c>
      <c r="BT77" s="7">
        <v>47</v>
      </c>
      <c r="BU77" s="7">
        <v>1175</v>
      </c>
      <c r="BV77" s="7">
        <v>77</v>
      </c>
      <c r="BW77" s="7">
        <f t="shared" si="22"/>
        <v>1098</v>
      </c>
      <c r="BZ77" s="7">
        <v>47</v>
      </c>
      <c r="CA77" s="7">
        <v>881</v>
      </c>
      <c r="CB77" s="7">
        <v>152</v>
      </c>
      <c r="CC77" s="7">
        <f t="shared" si="23"/>
        <v>729</v>
      </c>
    </row>
    <row r="78" spans="8:81" x14ac:dyDescent="0.25">
      <c r="I78" s="7">
        <v>9</v>
      </c>
      <c r="J78" s="7">
        <v>1712</v>
      </c>
      <c r="K78" s="7">
        <v>255</v>
      </c>
      <c r="L78" s="7">
        <f t="shared" si="12"/>
        <v>1457</v>
      </c>
      <c r="O78" s="7">
        <v>48</v>
      </c>
      <c r="P78" s="7">
        <v>4351</v>
      </c>
      <c r="Q78" s="7">
        <v>126</v>
      </c>
      <c r="R78" s="7">
        <f t="shared" si="13"/>
        <v>4225</v>
      </c>
      <c r="U78" s="7">
        <v>48</v>
      </c>
      <c r="V78" s="7">
        <v>480</v>
      </c>
      <c r="W78" s="7">
        <v>161</v>
      </c>
      <c r="X78" s="7">
        <f t="shared" si="14"/>
        <v>319</v>
      </c>
      <c r="AB78" s="7">
        <v>48</v>
      </c>
      <c r="AC78" s="7">
        <v>3443</v>
      </c>
      <c r="AD78" s="7">
        <v>204</v>
      </c>
      <c r="AE78" s="7">
        <f t="shared" si="15"/>
        <v>3239</v>
      </c>
      <c r="AG78" s="7" t="s">
        <v>234</v>
      </c>
      <c r="AH78" s="7">
        <v>1</v>
      </c>
      <c r="AI78" s="7">
        <v>2835</v>
      </c>
      <c r="AJ78" s="7">
        <v>139</v>
      </c>
      <c r="AK78" s="7">
        <f t="shared" si="16"/>
        <v>2696</v>
      </c>
      <c r="AN78" s="7">
        <v>48</v>
      </c>
      <c r="AO78" s="7">
        <v>1760</v>
      </c>
      <c r="AP78" s="7">
        <v>142</v>
      </c>
      <c r="AQ78" s="7">
        <f t="shared" si="17"/>
        <v>1618</v>
      </c>
      <c r="AU78" s="7">
        <v>10</v>
      </c>
      <c r="AV78" s="7">
        <v>189</v>
      </c>
      <c r="AW78" s="7">
        <v>48</v>
      </c>
      <c r="AX78" s="7">
        <f t="shared" si="18"/>
        <v>141</v>
      </c>
      <c r="BA78" s="7">
        <v>15</v>
      </c>
      <c r="BB78" s="7">
        <v>98</v>
      </c>
      <c r="BC78" s="7">
        <v>24</v>
      </c>
      <c r="BD78" s="7">
        <f t="shared" si="19"/>
        <v>74</v>
      </c>
      <c r="BG78" s="7">
        <v>13</v>
      </c>
      <c r="BH78" s="7">
        <v>76</v>
      </c>
      <c r="BI78" s="7">
        <v>18</v>
      </c>
      <c r="BJ78" s="7">
        <f t="shared" si="20"/>
        <v>58</v>
      </c>
      <c r="BN78" s="7">
        <v>8</v>
      </c>
      <c r="BO78" s="7">
        <v>995</v>
      </c>
      <c r="BQ78" s="7">
        <f t="shared" si="21"/>
        <v>995</v>
      </c>
      <c r="BT78" s="7">
        <v>48</v>
      </c>
      <c r="BU78" s="7">
        <v>1205</v>
      </c>
      <c r="BV78" s="7">
        <v>77</v>
      </c>
      <c r="BW78" s="7">
        <f t="shared" si="22"/>
        <v>1128</v>
      </c>
      <c r="BZ78" s="7">
        <v>48</v>
      </c>
      <c r="CA78" s="7">
        <v>1699</v>
      </c>
      <c r="CB78" s="7">
        <v>152</v>
      </c>
      <c r="CC78" s="7">
        <f t="shared" si="23"/>
        <v>1547</v>
      </c>
    </row>
    <row r="79" spans="8:81" x14ac:dyDescent="0.25">
      <c r="I79" s="7">
        <v>10</v>
      </c>
      <c r="J79" s="7">
        <v>1230</v>
      </c>
      <c r="K79" s="7">
        <v>255</v>
      </c>
      <c r="L79" s="7">
        <f t="shared" si="12"/>
        <v>975</v>
      </c>
      <c r="O79" s="7">
        <v>49</v>
      </c>
      <c r="P79" s="7">
        <v>4370</v>
      </c>
      <c r="Q79" s="7">
        <v>126</v>
      </c>
      <c r="R79" s="7">
        <f t="shared" si="13"/>
        <v>4244</v>
      </c>
      <c r="U79" s="7">
        <v>49</v>
      </c>
      <c r="V79" s="7">
        <v>776</v>
      </c>
      <c r="W79" s="7">
        <v>161</v>
      </c>
      <c r="X79" s="7">
        <f t="shared" si="14"/>
        <v>615</v>
      </c>
      <c r="AB79" s="7">
        <v>49</v>
      </c>
      <c r="AC79" s="7">
        <v>5525</v>
      </c>
      <c r="AD79" s="7">
        <v>204</v>
      </c>
      <c r="AE79" s="7">
        <f t="shared" si="15"/>
        <v>5321</v>
      </c>
      <c r="AH79" s="7">
        <v>2</v>
      </c>
      <c r="AI79" s="7">
        <v>3061</v>
      </c>
      <c r="AJ79" s="7">
        <v>139</v>
      </c>
      <c r="AK79" s="7">
        <f t="shared" si="16"/>
        <v>2922</v>
      </c>
      <c r="AN79" s="7">
        <v>49</v>
      </c>
      <c r="AO79" s="7">
        <v>2561</v>
      </c>
      <c r="AP79" s="7">
        <v>142</v>
      </c>
      <c r="AQ79" s="7">
        <f t="shared" si="17"/>
        <v>2419</v>
      </c>
      <c r="AU79" s="7">
        <v>11</v>
      </c>
      <c r="AV79" s="7">
        <v>428</v>
      </c>
      <c r="AW79" s="7">
        <v>48</v>
      </c>
      <c r="AX79" s="7">
        <f t="shared" si="18"/>
        <v>380</v>
      </c>
      <c r="BA79" s="7">
        <v>16</v>
      </c>
      <c r="BB79" s="7">
        <v>130</v>
      </c>
      <c r="BC79" s="7">
        <v>24</v>
      </c>
      <c r="BD79" s="7">
        <f t="shared" si="19"/>
        <v>106</v>
      </c>
      <c r="BG79" s="7">
        <v>14</v>
      </c>
      <c r="BH79" s="7">
        <v>84</v>
      </c>
      <c r="BI79" s="7">
        <v>18</v>
      </c>
      <c r="BJ79" s="7">
        <f t="shared" si="20"/>
        <v>66</v>
      </c>
      <c r="BN79" s="7">
        <v>9</v>
      </c>
      <c r="BO79" s="7">
        <v>1307</v>
      </c>
      <c r="BQ79" s="7">
        <f t="shared" si="21"/>
        <v>1307</v>
      </c>
      <c r="BT79" s="7">
        <v>49</v>
      </c>
      <c r="BU79" s="7">
        <v>751</v>
      </c>
      <c r="BV79" s="7">
        <v>77</v>
      </c>
      <c r="BW79" s="7">
        <f t="shared" si="22"/>
        <v>674</v>
      </c>
      <c r="BZ79" s="7">
        <v>49</v>
      </c>
      <c r="CA79" s="7">
        <v>1131</v>
      </c>
      <c r="CB79" s="7">
        <v>152</v>
      </c>
      <c r="CC79" s="7">
        <f t="shared" si="23"/>
        <v>979</v>
      </c>
    </row>
    <row r="80" spans="8:81" x14ac:dyDescent="0.25">
      <c r="I80" s="7">
        <v>11</v>
      </c>
      <c r="J80" s="7">
        <v>1233</v>
      </c>
      <c r="K80" s="7">
        <v>255</v>
      </c>
      <c r="L80" s="7">
        <f t="shared" si="12"/>
        <v>978</v>
      </c>
      <c r="O80" s="7">
        <v>50</v>
      </c>
      <c r="P80" s="7">
        <v>2581</v>
      </c>
      <c r="Q80" s="7">
        <v>126</v>
      </c>
      <c r="R80" s="7">
        <f t="shared" si="13"/>
        <v>2455</v>
      </c>
      <c r="T80" s="7" t="s">
        <v>234</v>
      </c>
      <c r="U80" s="7">
        <v>1</v>
      </c>
      <c r="V80" s="7">
        <v>2014</v>
      </c>
      <c r="W80" s="7">
        <v>161</v>
      </c>
      <c r="X80" s="7">
        <f t="shared" si="14"/>
        <v>1853</v>
      </c>
      <c r="AB80" s="7">
        <v>50</v>
      </c>
      <c r="AC80" s="7">
        <v>2949</v>
      </c>
      <c r="AD80" s="7">
        <v>204</v>
      </c>
      <c r="AE80" s="7">
        <f t="shared" si="15"/>
        <v>2745</v>
      </c>
      <c r="AH80" s="7">
        <v>3</v>
      </c>
      <c r="AI80" s="7">
        <v>3441</v>
      </c>
      <c r="AJ80" s="7">
        <v>139</v>
      </c>
      <c r="AK80" s="7">
        <f t="shared" si="16"/>
        <v>3302</v>
      </c>
      <c r="AN80" s="7">
        <v>50</v>
      </c>
      <c r="AO80" s="7">
        <v>2985</v>
      </c>
      <c r="AP80" s="7">
        <v>142</v>
      </c>
      <c r="AQ80" s="7">
        <f t="shared" si="17"/>
        <v>2843</v>
      </c>
      <c r="AU80" s="7">
        <v>12</v>
      </c>
      <c r="AV80" s="7">
        <v>198</v>
      </c>
      <c r="AW80" s="7">
        <v>48</v>
      </c>
      <c r="AX80" s="7">
        <f t="shared" si="18"/>
        <v>150</v>
      </c>
      <c r="BA80" s="7">
        <v>17</v>
      </c>
      <c r="BB80" s="7">
        <v>128</v>
      </c>
      <c r="BC80" s="7">
        <v>24</v>
      </c>
      <c r="BD80" s="7">
        <f t="shared" si="19"/>
        <v>104</v>
      </c>
      <c r="BG80" s="7">
        <v>15</v>
      </c>
      <c r="BH80" s="7">
        <v>64</v>
      </c>
      <c r="BI80" s="7">
        <v>18</v>
      </c>
      <c r="BJ80" s="7">
        <f t="shared" si="20"/>
        <v>46</v>
      </c>
      <c r="BN80" s="7">
        <v>10</v>
      </c>
      <c r="BO80" s="7">
        <v>1923</v>
      </c>
      <c r="BQ80" s="7">
        <f t="shared" si="21"/>
        <v>1923</v>
      </c>
      <c r="BT80" s="7">
        <v>50</v>
      </c>
      <c r="BU80" s="7">
        <v>1084</v>
      </c>
      <c r="BV80" s="7">
        <v>77</v>
      </c>
      <c r="BW80" s="7">
        <f t="shared" si="22"/>
        <v>1007</v>
      </c>
      <c r="BZ80" s="7">
        <v>50</v>
      </c>
      <c r="CA80" s="7">
        <v>983</v>
      </c>
      <c r="CB80" s="7">
        <v>152</v>
      </c>
      <c r="CC80" s="7">
        <f t="shared" si="23"/>
        <v>831</v>
      </c>
    </row>
    <row r="81" spans="9:81" x14ac:dyDescent="0.25">
      <c r="I81" s="7">
        <v>12</v>
      </c>
      <c r="J81" s="7">
        <v>1474</v>
      </c>
      <c r="K81" s="7">
        <v>255</v>
      </c>
      <c r="L81" s="7">
        <f t="shared" si="12"/>
        <v>1219</v>
      </c>
      <c r="N81" s="7" t="s">
        <v>234</v>
      </c>
      <c r="O81" s="7">
        <v>1</v>
      </c>
      <c r="P81" s="7">
        <v>3755</v>
      </c>
      <c r="Q81" s="7">
        <v>126</v>
      </c>
      <c r="R81" s="7">
        <f t="shared" si="13"/>
        <v>3629</v>
      </c>
      <c r="U81" s="7">
        <v>2</v>
      </c>
      <c r="V81" s="7">
        <v>1634</v>
      </c>
      <c r="W81" s="7">
        <v>161</v>
      </c>
      <c r="X81" s="7">
        <f t="shared" si="14"/>
        <v>1473</v>
      </c>
      <c r="AB81" s="7">
        <v>51</v>
      </c>
      <c r="AC81" s="7">
        <v>3301</v>
      </c>
      <c r="AD81" s="7">
        <v>204</v>
      </c>
      <c r="AE81" s="7">
        <f t="shared" si="15"/>
        <v>3097</v>
      </c>
      <c r="AH81" s="7">
        <v>4</v>
      </c>
      <c r="AI81" s="7">
        <v>2085</v>
      </c>
      <c r="AJ81" s="7">
        <v>139</v>
      </c>
      <c r="AK81" s="7">
        <f t="shared" si="16"/>
        <v>1946</v>
      </c>
      <c r="AM81" s="7" t="s">
        <v>234</v>
      </c>
      <c r="AN81" s="7">
        <v>1</v>
      </c>
      <c r="AO81" s="7">
        <v>3197</v>
      </c>
      <c r="AP81" s="7">
        <v>142</v>
      </c>
      <c r="AQ81" s="7">
        <f t="shared" si="17"/>
        <v>3055</v>
      </c>
      <c r="AU81" s="7">
        <v>13</v>
      </c>
      <c r="AV81" s="7">
        <v>330</v>
      </c>
      <c r="AW81" s="7">
        <v>48</v>
      </c>
      <c r="AX81" s="7">
        <f t="shared" si="18"/>
        <v>282</v>
      </c>
      <c r="BA81" s="7">
        <v>18</v>
      </c>
      <c r="BB81" s="7">
        <v>136</v>
      </c>
      <c r="BC81" s="7">
        <v>24</v>
      </c>
      <c r="BD81" s="7">
        <f t="shared" si="19"/>
        <v>112</v>
      </c>
      <c r="BG81" s="7">
        <v>16</v>
      </c>
      <c r="BH81" s="7">
        <v>20</v>
      </c>
      <c r="BI81" s="7">
        <v>18</v>
      </c>
      <c r="BJ81" s="7">
        <f t="shared" si="20"/>
        <v>2</v>
      </c>
      <c r="BN81" s="7">
        <v>11</v>
      </c>
      <c r="BO81" s="7">
        <v>2412</v>
      </c>
      <c r="BQ81" s="7">
        <f t="shared" si="21"/>
        <v>2412</v>
      </c>
      <c r="BT81" s="7">
        <v>51</v>
      </c>
      <c r="BU81" s="7">
        <v>1658</v>
      </c>
      <c r="BV81" s="7">
        <v>77</v>
      </c>
      <c r="BW81" s="7">
        <f t="shared" si="22"/>
        <v>1581</v>
      </c>
      <c r="BZ81" s="7">
        <v>51</v>
      </c>
      <c r="CA81" s="7">
        <v>1402</v>
      </c>
      <c r="CB81" s="7">
        <v>152</v>
      </c>
      <c r="CC81" s="7">
        <f t="shared" si="23"/>
        <v>1250</v>
      </c>
    </row>
    <row r="82" spans="9:81" x14ac:dyDescent="0.25">
      <c r="I82" s="7">
        <v>13</v>
      </c>
      <c r="J82" s="7">
        <v>1913</v>
      </c>
      <c r="K82" s="7">
        <v>255</v>
      </c>
      <c r="L82" s="7">
        <f t="shared" si="12"/>
        <v>1658</v>
      </c>
      <c r="O82" s="7">
        <v>2</v>
      </c>
      <c r="P82" s="7">
        <v>1512</v>
      </c>
      <c r="Q82" s="7">
        <v>126</v>
      </c>
      <c r="R82" s="7">
        <f t="shared" si="13"/>
        <v>1386</v>
      </c>
      <c r="U82" s="7">
        <v>3</v>
      </c>
      <c r="V82" s="7">
        <v>1688</v>
      </c>
      <c r="W82" s="7">
        <v>161</v>
      </c>
      <c r="X82" s="7">
        <f t="shared" si="14"/>
        <v>1527</v>
      </c>
      <c r="AB82" s="7">
        <v>52</v>
      </c>
      <c r="AC82" s="7">
        <v>5065</v>
      </c>
      <c r="AD82" s="7">
        <v>204</v>
      </c>
      <c r="AE82" s="7">
        <f t="shared" si="15"/>
        <v>4861</v>
      </c>
      <c r="AH82" s="7">
        <v>5</v>
      </c>
      <c r="AI82" s="7">
        <v>4140</v>
      </c>
      <c r="AJ82" s="7">
        <v>139</v>
      </c>
      <c r="AK82" s="7">
        <f t="shared" si="16"/>
        <v>4001</v>
      </c>
      <c r="AN82" s="7">
        <v>2</v>
      </c>
      <c r="AO82" s="7">
        <v>4338</v>
      </c>
      <c r="AP82" s="7">
        <v>142</v>
      </c>
      <c r="AQ82" s="7">
        <f t="shared" si="17"/>
        <v>4196</v>
      </c>
      <c r="AU82" s="7">
        <v>14</v>
      </c>
      <c r="AV82" s="7">
        <v>562</v>
      </c>
      <c r="AW82" s="7">
        <v>48</v>
      </c>
      <c r="AX82" s="7">
        <f t="shared" si="18"/>
        <v>514</v>
      </c>
      <c r="BA82" s="7">
        <v>19</v>
      </c>
      <c r="BB82" s="7">
        <v>70</v>
      </c>
      <c r="BC82" s="7">
        <v>24</v>
      </c>
      <c r="BD82" s="7">
        <f t="shared" si="19"/>
        <v>46</v>
      </c>
      <c r="BG82" s="7">
        <v>17</v>
      </c>
      <c r="BH82" s="7">
        <v>80</v>
      </c>
      <c r="BI82" s="7">
        <v>18</v>
      </c>
      <c r="BJ82" s="7">
        <f t="shared" si="20"/>
        <v>62</v>
      </c>
      <c r="BN82" s="7">
        <v>12</v>
      </c>
      <c r="BO82" s="7">
        <v>4155</v>
      </c>
      <c r="BQ82" s="7">
        <f t="shared" si="21"/>
        <v>4155</v>
      </c>
      <c r="BS82" s="7" t="s">
        <v>234</v>
      </c>
      <c r="BT82" s="7">
        <v>1</v>
      </c>
      <c r="BU82" s="7">
        <v>1799</v>
      </c>
      <c r="BV82" s="7">
        <v>77</v>
      </c>
      <c r="BW82" s="7">
        <f t="shared" si="22"/>
        <v>1722</v>
      </c>
      <c r="BZ82" s="7">
        <v>52</v>
      </c>
      <c r="CA82" s="7">
        <v>1734</v>
      </c>
      <c r="CB82" s="7">
        <v>152</v>
      </c>
      <c r="CC82" s="7">
        <f t="shared" si="23"/>
        <v>1582</v>
      </c>
    </row>
    <row r="83" spans="9:81" x14ac:dyDescent="0.25">
      <c r="I83" s="7">
        <v>14</v>
      </c>
      <c r="J83" s="7">
        <v>1346</v>
      </c>
      <c r="K83" s="7">
        <v>255</v>
      </c>
      <c r="L83" s="7">
        <f t="shared" si="12"/>
        <v>1091</v>
      </c>
      <c r="O83" s="7">
        <v>3</v>
      </c>
      <c r="P83" s="7">
        <v>1424</v>
      </c>
      <c r="Q83" s="7">
        <v>126</v>
      </c>
      <c r="R83" s="7">
        <f t="shared" si="13"/>
        <v>1298</v>
      </c>
      <c r="U83" s="7">
        <v>4</v>
      </c>
      <c r="V83" s="7">
        <v>2253</v>
      </c>
      <c r="W83" s="7">
        <v>161</v>
      </c>
      <c r="X83" s="7">
        <f t="shared" si="14"/>
        <v>2092</v>
      </c>
      <c r="AB83" s="7">
        <v>53</v>
      </c>
      <c r="AC83" s="7">
        <v>1871</v>
      </c>
      <c r="AD83" s="7">
        <v>204</v>
      </c>
      <c r="AE83" s="7">
        <f t="shared" si="15"/>
        <v>1667</v>
      </c>
      <c r="AH83" s="7">
        <v>6</v>
      </c>
      <c r="AI83" s="7">
        <v>2547</v>
      </c>
      <c r="AJ83" s="7">
        <v>139</v>
      </c>
      <c r="AK83" s="7">
        <f t="shared" si="16"/>
        <v>2408</v>
      </c>
      <c r="AN83" s="7">
        <v>3</v>
      </c>
      <c r="AO83" s="7">
        <v>3219</v>
      </c>
      <c r="AP83" s="7">
        <v>142</v>
      </c>
      <c r="AQ83" s="7">
        <f t="shared" si="17"/>
        <v>3077</v>
      </c>
      <c r="AU83" s="7">
        <v>15</v>
      </c>
      <c r="AV83" s="7">
        <v>758</v>
      </c>
      <c r="AW83" s="7">
        <v>48</v>
      </c>
      <c r="AX83" s="7">
        <f t="shared" si="18"/>
        <v>710</v>
      </c>
      <c r="BA83" s="7">
        <v>20</v>
      </c>
      <c r="BB83" s="7">
        <v>197</v>
      </c>
      <c r="BC83" s="7">
        <v>24</v>
      </c>
      <c r="BD83" s="7">
        <f t="shared" si="19"/>
        <v>173</v>
      </c>
      <c r="BG83" s="7">
        <v>18</v>
      </c>
      <c r="BH83" s="7">
        <v>71</v>
      </c>
      <c r="BI83" s="7">
        <v>18</v>
      </c>
      <c r="BJ83" s="7">
        <f t="shared" si="20"/>
        <v>53</v>
      </c>
      <c r="BN83" s="7">
        <v>13</v>
      </c>
      <c r="BO83" s="7">
        <v>2359</v>
      </c>
      <c r="BQ83" s="7">
        <f t="shared" si="21"/>
        <v>2359</v>
      </c>
      <c r="BT83" s="7">
        <v>2</v>
      </c>
      <c r="BU83" s="7">
        <v>3178</v>
      </c>
      <c r="BV83" s="7">
        <v>77</v>
      </c>
      <c r="BW83" s="7">
        <f t="shared" si="22"/>
        <v>3101</v>
      </c>
      <c r="BZ83" s="7">
        <v>53</v>
      </c>
      <c r="CA83" s="7">
        <v>1545</v>
      </c>
      <c r="CB83" s="7">
        <v>152</v>
      </c>
      <c r="CC83" s="7">
        <f t="shared" si="23"/>
        <v>1393</v>
      </c>
    </row>
    <row r="84" spans="9:81" x14ac:dyDescent="0.25">
      <c r="I84" s="7">
        <v>15</v>
      </c>
      <c r="J84" s="7">
        <v>782</v>
      </c>
      <c r="K84" s="7">
        <v>255</v>
      </c>
      <c r="L84" s="7">
        <f t="shared" si="12"/>
        <v>527</v>
      </c>
      <c r="O84" s="7">
        <v>4</v>
      </c>
      <c r="P84" s="7">
        <v>1623</v>
      </c>
      <c r="Q84" s="7">
        <v>126</v>
      </c>
      <c r="R84" s="7">
        <f t="shared" si="13"/>
        <v>1497</v>
      </c>
      <c r="U84" s="7">
        <v>5</v>
      </c>
      <c r="V84" s="7">
        <v>1730</v>
      </c>
      <c r="W84" s="7">
        <v>161</v>
      </c>
      <c r="X84" s="7">
        <f t="shared" si="14"/>
        <v>1569</v>
      </c>
      <c r="AB84" s="7">
        <v>54</v>
      </c>
      <c r="AC84" s="7">
        <v>1749</v>
      </c>
      <c r="AD84" s="7">
        <v>204</v>
      </c>
      <c r="AE84" s="7">
        <f t="shared" si="15"/>
        <v>1545</v>
      </c>
      <c r="AH84" s="7">
        <v>7</v>
      </c>
      <c r="AI84" s="7">
        <v>2953</v>
      </c>
      <c r="AJ84" s="7">
        <v>139</v>
      </c>
      <c r="AK84" s="7">
        <f t="shared" si="16"/>
        <v>2814</v>
      </c>
      <c r="AN84" s="7">
        <v>4</v>
      </c>
      <c r="AO84" s="7">
        <v>2890</v>
      </c>
      <c r="AP84" s="7">
        <v>142</v>
      </c>
      <c r="AQ84" s="7">
        <f t="shared" si="17"/>
        <v>2748</v>
      </c>
      <c r="AU84" s="7">
        <v>16</v>
      </c>
      <c r="AV84" s="7">
        <v>275</v>
      </c>
      <c r="AW84" s="7">
        <v>48</v>
      </c>
      <c r="AX84" s="7">
        <f t="shared" si="18"/>
        <v>227</v>
      </c>
      <c r="BC84" s="37" t="s">
        <v>13</v>
      </c>
      <c r="BD84" s="7">
        <f>AVERAGE(BD31:BD83)</f>
        <v>215.18867924528303</v>
      </c>
      <c r="BG84" s="7">
        <v>19</v>
      </c>
      <c r="BH84" s="7">
        <v>120</v>
      </c>
      <c r="BI84" s="7">
        <v>18</v>
      </c>
      <c r="BJ84" s="7">
        <f t="shared" si="20"/>
        <v>102</v>
      </c>
      <c r="BN84" s="7">
        <v>14</v>
      </c>
      <c r="BO84" s="7">
        <v>3929</v>
      </c>
      <c r="BQ84" s="7">
        <f t="shared" si="21"/>
        <v>3929</v>
      </c>
      <c r="BT84" s="7">
        <v>3</v>
      </c>
      <c r="BU84" s="7">
        <v>4992</v>
      </c>
      <c r="BV84" s="7">
        <v>77</v>
      </c>
      <c r="BW84" s="7">
        <f t="shared" si="22"/>
        <v>4915</v>
      </c>
      <c r="BZ84" s="7">
        <v>54</v>
      </c>
      <c r="CA84" s="7">
        <v>875</v>
      </c>
      <c r="CB84" s="7">
        <v>152</v>
      </c>
      <c r="CC84" s="7">
        <f t="shared" si="23"/>
        <v>723</v>
      </c>
    </row>
    <row r="85" spans="9:81" x14ac:dyDescent="0.25">
      <c r="I85" s="7">
        <v>16</v>
      </c>
      <c r="J85" s="7">
        <v>749</v>
      </c>
      <c r="K85" s="7">
        <v>255</v>
      </c>
      <c r="L85" s="7">
        <f t="shared" si="12"/>
        <v>494</v>
      </c>
      <c r="O85" s="7">
        <v>5</v>
      </c>
      <c r="P85" s="7">
        <v>3298</v>
      </c>
      <c r="Q85" s="7">
        <v>126</v>
      </c>
      <c r="R85" s="7">
        <f t="shared" si="13"/>
        <v>3172</v>
      </c>
      <c r="U85" s="7">
        <v>6</v>
      </c>
      <c r="V85" s="7">
        <v>931</v>
      </c>
      <c r="W85" s="7">
        <v>161</v>
      </c>
      <c r="X85" s="7">
        <f t="shared" si="14"/>
        <v>770</v>
      </c>
      <c r="AB85" s="7">
        <v>55</v>
      </c>
      <c r="AC85" s="7">
        <v>7375</v>
      </c>
      <c r="AD85" s="7">
        <v>204</v>
      </c>
      <c r="AE85" s="7">
        <f t="shared" si="15"/>
        <v>7171</v>
      </c>
      <c r="AH85" s="7">
        <v>8</v>
      </c>
      <c r="AI85" s="7">
        <v>2765</v>
      </c>
      <c r="AJ85" s="7">
        <v>139</v>
      </c>
      <c r="AK85" s="7">
        <f t="shared" si="16"/>
        <v>2626</v>
      </c>
      <c r="AN85" s="7">
        <v>5</v>
      </c>
      <c r="AO85" s="7">
        <v>4248</v>
      </c>
      <c r="AP85" s="7">
        <v>142</v>
      </c>
      <c r="AQ85" s="7">
        <f t="shared" si="17"/>
        <v>4106</v>
      </c>
      <c r="AU85" s="7">
        <v>17</v>
      </c>
      <c r="AV85" s="7">
        <v>311</v>
      </c>
      <c r="AW85" s="7">
        <v>48</v>
      </c>
      <c r="AX85" s="7">
        <f t="shared" si="18"/>
        <v>263</v>
      </c>
      <c r="BI85" s="37" t="s">
        <v>13</v>
      </c>
      <c r="BJ85" s="7">
        <f>AVERAGE(BJ31:BJ84)</f>
        <v>157.33333333333334</v>
      </c>
      <c r="BN85" s="7">
        <v>15</v>
      </c>
      <c r="BO85" s="7">
        <v>2796</v>
      </c>
      <c r="BQ85" s="7">
        <f t="shared" si="21"/>
        <v>2796</v>
      </c>
      <c r="BT85" s="7">
        <v>4</v>
      </c>
      <c r="BU85" s="7">
        <v>2999</v>
      </c>
      <c r="BV85" s="7">
        <v>77</v>
      </c>
      <c r="BW85" s="7">
        <f t="shared" si="22"/>
        <v>2922</v>
      </c>
      <c r="BZ85" s="7">
        <v>55</v>
      </c>
      <c r="CA85" s="7">
        <v>881</v>
      </c>
      <c r="CB85" s="7">
        <v>152</v>
      </c>
      <c r="CC85" s="7">
        <f t="shared" si="23"/>
        <v>729</v>
      </c>
    </row>
    <row r="86" spans="9:81" x14ac:dyDescent="0.25">
      <c r="I86" s="7">
        <v>17</v>
      </c>
      <c r="J86" s="7">
        <v>3109</v>
      </c>
      <c r="K86" s="7">
        <v>255</v>
      </c>
      <c r="L86" s="7">
        <f t="shared" si="12"/>
        <v>2854</v>
      </c>
      <c r="O86" s="7">
        <v>6</v>
      </c>
      <c r="P86" s="7">
        <v>5053</v>
      </c>
      <c r="Q86" s="7">
        <v>126</v>
      </c>
      <c r="R86" s="7">
        <f t="shared" si="13"/>
        <v>4927</v>
      </c>
      <c r="U86" s="7">
        <v>7</v>
      </c>
      <c r="V86" s="7">
        <v>1726</v>
      </c>
      <c r="W86" s="7">
        <v>161</v>
      </c>
      <c r="X86" s="7">
        <f t="shared" si="14"/>
        <v>1565</v>
      </c>
      <c r="AB86" s="7">
        <v>56</v>
      </c>
      <c r="AC86" s="7">
        <v>7319</v>
      </c>
      <c r="AD86" s="7">
        <v>204</v>
      </c>
      <c r="AE86" s="7">
        <f t="shared" si="15"/>
        <v>7115</v>
      </c>
      <c r="AH86" s="7">
        <v>9</v>
      </c>
      <c r="AI86" s="7">
        <v>3728</v>
      </c>
      <c r="AJ86" s="7">
        <v>139</v>
      </c>
      <c r="AK86" s="7">
        <f t="shared" si="16"/>
        <v>3589</v>
      </c>
      <c r="AN86" s="7">
        <v>6</v>
      </c>
      <c r="AO86" s="7">
        <v>3420</v>
      </c>
      <c r="AP86" s="7">
        <v>142</v>
      </c>
      <c r="AQ86" s="7">
        <f t="shared" si="17"/>
        <v>3278</v>
      </c>
      <c r="AU86" s="7">
        <v>18</v>
      </c>
      <c r="AV86" s="7">
        <v>236</v>
      </c>
      <c r="AW86" s="7">
        <v>48</v>
      </c>
      <c r="AX86" s="7">
        <f t="shared" si="18"/>
        <v>188</v>
      </c>
      <c r="BN86" s="7">
        <v>16</v>
      </c>
      <c r="BO86" s="7">
        <v>2273</v>
      </c>
      <c r="BQ86" s="7">
        <f t="shared" si="21"/>
        <v>2273</v>
      </c>
      <c r="BT86" s="7">
        <v>5</v>
      </c>
      <c r="BU86" s="7">
        <v>2402</v>
      </c>
      <c r="BV86" s="7">
        <v>77</v>
      </c>
      <c r="BW86" s="7">
        <f t="shared" si="22"/>
        <v>2325</v>
      </c>
      <c r="BY86" s="7" t="s">
        <v>234</v>
      </c>
      <c r="BZ86" s="7">
        <v>1</v>
      </c>
      <c r="CA86" s="7">
        <v>4130</v>
      </c>
      <c r="CB86" s="7">
        <v>152</v>
      </c>
      <c r="CC86" s="7">
        <f t="shared" si="23"/>
        <v>3978</v>
      </c>
    </row>
    <row r="87" spans="9:81" x14ac:dyDescent="0.25">
      <c r="I87" s="7">
        <v>18</v>
      </c>
      <c r="J87" s="7">
        <v>2235</v>
      </c>
      <c r="K87" s="7">
        <v>255</v>
      </c>
      <c r="L87" s="7">
        <f t="shared" si="12"/>
        <v>1980</v>
      </c>
      <c r="O87" s="7">
        <v>7</v>
      </c>
      <c r="P87" s="7">
        <v>1399</v>
      </c>
      <c r="Q87" s="7">
        <v>126</v>
      </c>
      <c r="R87" s="7">
        <f t="shared" si="13"/>
        <v>1273</v>
      </c>
      <c r="U87" s="7">
        <v>8</v>
      </c>
      <c r="V87" s="7">
        <v>2628</v>
      </c>
      <c r="W87" s="7">
        <v>161</v>
      </c>
      <c r="X87" s="7">
        <f t="shared" si="14"/>
        <v>2467</v>
      </c>
      <c r="AB87" s="7">
        <v>57</v>
      </c>
      <c r="AC87" s="7">
        <v>668</v>
      </c>
      <c r="AD87" s="7">
        <v>204</v>
      </c>
      <c r="AE87" s="7">
        <f t="shared" si="15"/>
        <v>464</v>
      </c>
      <c r="AH87" s="7">
        <v>10</v>
      </c>
      <c r="AI87" s="7">
        <v>2742</v>
      </c>
      <c r="AJ87" s="7">
        <v>139</v>
      </c>
      <c r="AK87" s="7">
        <f t="shared" si="16"/>
        <v>2603</v>
      </c>
      <c r="AN87" s="7">
        <v>7</v>
      </c>
      <c r="AO87" s="7">
        <v>2882</v>
      </c>
      <c r="AP87" s="7">
        <v>142</v>
      </c>
      <c r="AQ87" s="7">
        <f t="shared" si="17"/>
        <v>2740</v>
      </c>
      <c r="AU87" s="7">
        <v>19</v>
      </c>
      <c r="AV87" s="7">
        <v>375</v>
      </c>
      <c r="AW87" s="7">
        <v>48</v>
      </c>
      <c r="AX87" s="7">
        <f t="shared" si="18"/>
        <v>327</v>
      </c>
      <c r="BN87" s="7">
        <v>17</v>
      </c>
      <c r="BO87" s="7">
        <v>2414</v>
      </c>
      <c r="BQ87" s="7">
        <f t="shared" si="21"/>
        <v>2414</v>
      </c>
      <c r="BT87" s="7">
        <v>6</v>
      </c>
      <c r="BU87" s="7">
        <v>1589</v>
      </c>
      <c r="BV87" s="7">
        <v>77</v>
      </c>
      <c r="BW87" s="7">
        <f t="shared" si="22"/>
        <v>1512</v>
      </c>
      <c r="BZ87" s="7">
        <v>2</v>
      </c>
      <c r="CA87" s="7">
        <v>3804</v>
      </c>
      <c r="CB87" s="7">
        <v>152</v>
      </c>
      <c r="CC87" s="7">
        <f t="shared" si="23"/>
        <v>3652</v>
      </c>
    </row>
    <row r="88" spans="9:81" x14ac:dyDescent="0.25">
      <c r="I88" s="7">
        <v>19</v>
      </c>
      <c r="J88" s="7">
        <v>1800</v>
      </c>
      <c r="K88" s="7">
        <v>255</v>
      </c>
      <c r="L88" s="7">
        <f t="shared" si="12"/>
        <v>1545</v>
      </c>
      <c r="O88" s="7">
        <v>8</v>
      </c>
      <c r="P88" s="7">
        <v>917</v>
      </c>
      <c r="Q88" s="7">
        <v>126</v>
      </c>
      <c r="R88" s="7">
        <f t="shared" si="13"/>
        <v>791</v>
      </c>
      <c r="U88" s="7">
        <v>9</v>
      </c>
      <c r="V88" s="7">
        <v>2045</v>
      </c>
      <c r="W88" s="7">
        <v>161</v>
      </c>
      <c r="X88" s="7">
        <f t="shared" si="14"/>
        <v>1884</v>
      </c>
      <c r="AB88" s="7">
        <v>58</v>
      </c>
      <c r="AC88" s="7">
        <v>1885</v>
      </c>
      <c r="AD88" s="7">
        <v>204</v>
      </c>
      <c r="AE88" s="7">
        <f t="shared" si="15"/>
        <v>1681</v>
      </c>
      <c r="AH88" s="7">
        <v>11</v>
      </c>
      <c r="AI88" s="7">
        <v>2853</v>
      </c>
      <c r="AJ88" s="7">
        <v>139</v>
      </c>
      <c r="AK88" s="7">
        <f t="shared" si="16"/>
        <v>2714</v>
      </c>
      <c r="AN88" s="7">
        <v>8</v>
      </c>
      <c r="AO88" s="7">
        <v>2077</v>
      </c>
      <c r="AP88" s="7">
        <v>142</v>
      </c>
      <c r="AQ88" s="7">
        <f t="shared" si="17"/>
        <v>1935</v>
      </c>
      <c r="AU88" s="7">
        <v>20</v>
      </c>
      <c r="AV88" s="7">
        <v>391</v>
      </c>
      <c r="AW88" s="7">
        <v>48</v>
      </c>
      <c r="AX88" s="7">
        <f t="shared" si="18"/>
        <v>343</v>
      </c>
      <c r="BN88" s="7">
        <v>18</v>
      </c>
      <c r="BO88" s="7">
        <v>3163</v>
      </c>
      <c r="BQ88" s="7">
        <f t="shared" si="21"/>
        <v>3163</v>
      </c>
      <c r="BT88" s="7">
        <v>7</v>
      </c>
      <c r="BU88" s="7">
        <v>1415</v>
      </c>
      <c r="BV88" s="7">
        <v>77</v>
      </c>
      <c r="BW88" s="7">
        <f t="shared" si="22"/>
        <v>1338</v>
      </c>
      <c r="BZ88" s="7">
        <v>3</v>
      </c>
      <c r="CA88" s="7">
        <v>3633</v>
      </c>
      <c r="CB88" s="7">
        <v>152</v>
      </c>
      <c r="CC88" s="7">
        <f t="shared" si="23"/>
        <v>3481</v>
      </c>
    </row>
    <row r="89" spans="9:81" x14ac:dyDescent="0.25">
      <c r="I89" s="7">
        <v>20</v>
      </c>
      <c r="J89" s="7">
        <v>2143</v>
      </c>
      <c r="K89" s="7">
        <v>255</v>
      </c>
      <c r="L89" s="7">
        <f t="shared" si="12"/>
        <v>1888</v>
      </c>
      <c r="O89" s="7">
        <v>9</v>
      </c>
      <c r="P89" s="7">
        <v>2524</v>
      </c>
      <c r="Q89" s="7">
        <v>126</v>
      </c>
      <c r="R89" s="7">
        <f t="shared" si="13"/>
        <v>2398</v>
      </c>
      <c r="U89" s="7">
        <v>10</v>
      </c>
      <c r="V89" s="7">
        <v>1705</v>
      </c>
      <c r="W89" s="7">
        <v>161</v>
      </c>
      <c r="X89" s="7">
        <f t="shared" si="14"/>
        <v>1544</v>
      </c>
      <c r="AB89" s="7">
        <v>59</v>
      </c>
      <c r="AC89" s="7">
        <v>4429</v>
      </c>
      <c r="AD89" s="7">
        <v>204</v>
      </c>
      <c r="AE89" s="7">
        <f t="shared" si="15"/>
        <v>4225</v>
      </c>
      <c r="AH89" s="7">
        <v>12</v>
      </c>
      <c r="AI89" s="7">
        <v>5377</v>
      </c>
      <c r="AJ89" s="7">
        <v>139</v>
      </c>
      <c r="AK89" s="7">
        <f t="shared" si="16"/>
        <v>5238</v>
      </c>
      <c r="AN89" s="7">
        <v>9</v>
      </c>
      <c r="AO89" s="7">
        <v>2189</v>
      </c>
      <c r="AP89" s="7">
        <v>142</v>
      </c>
      <c r="AQ89" s="7">
        <f t="shared" si="17"/>
        <v>2047</v>
      </c>
      <c r="AU89" s="7">
        <v>21</v>
      </c>
      <c r="AV89" s="7">
        <v>370</v>
      </c>
      <c r="AW89" s="7">
        <v>48</v>
      </c>
      <c r="AX89" s="7">
        <f t="shared" si="18"/>
        <v>322</v>
      </c>
      <c r="BN89" s="7">
        <v>19</v>
      </c>
      <c r="BO89" s="7">
        <v>2709</v>
      </c>
      <c r="BQ89" s="7">
        <f t="shared" si="21"/>
        <v>2709</v>
      </c>
      <c r="BT89" s="7">
        <v>8</v>
      </c>
      <c r="BU89" s="7">
        <v>1624</v>
      </c>
      <c r="BV89" s="7">
        <v>77</v>
      </c>
      <c r="BW89" s="7">
        <f t="shared" si="22"/>
        <v>1547</v>
      </c>
      <c r="BZ89" s="7">
        <v>4</v>
      </c>
      <c r="CA89" s="7">
        <v>1167</v>
      </c>
      <c r="CB89" s="7">
        <v>152</v>
      </c>
      <c r="CC89" s="7">
        <f t="shared" si="23"/>
        <v>1015</v>
      </c>
    </row>
    <row r="90" spans="9:81" x14ac:dyDescent="0.25">
      <c r="I90" s="7">
        <v>21</v>
      </c>
      <c r="J90" s="7">
        <v>2206</v>
      </c>
      <c r="K90" s="7">
        <v>255</v>
      </c>
      <c r="L90" s="7">
        <f t="shared" si="12"/>
        <v>1951</v>
      </c>
      <c r="O90" s="7">
        <v>10</v>
      </c>
      <c r="P90" s="7">
        <v>2217</v>
      </c>
      <c r="Q90" s="7">
        <v>126</v>
      </c>
      <c r="R90" s="7">
        <f t="shared" si="13"/>
        <v>2091</v>
      </c>
      <c r="U90" s="7">
        <v>11</v>
      </c>
      <c r="V90" s="7">
        <v>2464</v>
      </c>
      <c r="W90" s="7">
        <v>161</v>
      </c>
      <c r="X90" s="7">
        <f t="shared" si="14"/>
        <v>2303</v>
      </c>
      <c r="AB90" s="7">
        <v>60</v>
      </c>
      <c r="AC90" s="7">
        <v>2812</v>
      </c>
      <c r="AD90" s="7">
        <v>204</v>
      </c>
      <c r="AE90" s="7">
        <f t="shared" si="15"/>
        <v>2608</v>
      </c>
      <c r="AH90" s="7">
        <v>13</v>
      </c>
      <c r="AI90" s="7">
        <v>2307</v>
      </c>
      <c r="AJ90" s="7">
        <v>139</v>
      </c>
      <c r="AK90" s="7">
        <f t="shared" si="16"/>
        <v>2168</v>
      </c>
      <c r="AN90" s="7">
        <v>10</v>
      </c>
      <c r="AO90" s="7">
        <v>3289</v>
      </c>
      <c r="AP90" s="7">
        <v>142</v>
      </c>
      <c r="AQ90" s="7">
        <f t="shared" si="17"/>
        <v>3147</v>
      </c>
      <c r="AU90" s="7">
        <v>22</v>
      </c>
      <c r="AV90" s="7">
        <v>597</v>
      </c>
      <c r="AW90" s="7">
        <v>48</v>
      </c>
      <c r="AX90" s="7">
        <f t="shared" si="18"/>
        <v>549</v>
      </c>
      <c r="BN90" s="7">
        <v>20</v>
      </c>
      <c r="BO90" s="7">
        <v>4446</v>
      </c>
      <c r="BQ90" s="7">
        <f t="shared" si="21"/>
        <v>4446</v>
      </c>
      <c r="BT90" s="7">
        <v>9</v>
      </c>
      <c r="BU90" s="7">
        <v>1320</v>
      </c>
      <c r="BV90" s="7">
        <v>77</v>
      </c>
      <c r="BW90" s="7">
        <f t="shared" si="22"/>
        <v>1243</v>
      </c>
      <c r="BZ90" s="7">
        <v>5</v>
      </c>
      <c r="CA90" s="7">
        <v>1591</v>
      </c>
      <c r="CB90" s="7">
        <v>152</v>
      </c>
      <c r="CC90" s="7">
        <f t="shared" si="23"/>
        <v>1439</v>
      </c>
    </row>
    <row r="91" spans="9:81" x14ac:dyDescent="0.25">
      <c r="I91" s="7">
        <v>22</v>
      </c>
      <c r="J91" s="7">
        <v>2381</v>
      </c>
      <c r="K91" s="7">
        <v>255</v>
      </c>
      <c r="L91" s="7">
        <f t="shared" si="12"/>
        <v>2126</v>
      </c>
      <c r="O91" s="7">
        <v>11</v>
      </c>
      <c r="P91" s="7">
        <v>1567</v>
      </c>
      <c r="Q91" s="7">
        <v>126</v>
      </c>
      <c r="R91" s="7">
        <f t="shared" si="13"/>
        <v>1441</v>
      </c>
      <c r="U91" s="7">
        <v>12</v>
      </c>
      <c r="V91" s="7">
        <v>2991</v>
      </c>
      <c r="W91" s="7">
        <v>161</v>
      </c>
      <c r="X91" s="7">
        <f t="shared" si="14"/>
        <v>2830</v>
      </c>
      <c r="AB91" s="7">
        <v>61</v>
      </c>
      <c r="AC91" s="7">
        <v>3373</v>
      </c>
      <c r="AD91" s="7">
        <v>204</v>
      </c>
      <c r="AE91" s="7">
        <f t="shared" si="15"/>
        <v>3169</v>
      </c>
      <c r="AH91" s="7">
        <v>14</v>
      </c>
      <c r="AI91" s="7">
        <v>3815</v>
      </c>
      <c r="AJ91" s="7">
        <v>139</v>
      </c>
      <c r="AK91" s="7">
        <f t="shared" si="16"/>
        <v>3676</v>
      </c>
      <c r="AN91" s="7">
        <v>11</v>
      </c>
      <c r="AO91" s="7">
        <v>3823</v>
      </c>
      <c r="AP91" s="7">
        <v>142</v>
      </c>
      <c r="AQ91" s="7">
        <f t="shared" si="17"/>
        <v>3681</v>
      </c>
      <c r="AU91" s="7">
        <v>23</v>
      </c>
      <c r="AV91" s="7">
        <v>248</v>
      </c>
      <c r="AW91" s="7">
        <v>48</v>
      </c>
      <c r="AX91" s="7">
        <f t="shared" si="18"/>
        <v>200</v>
      </c>
      <c r="BN91" s="7">
        <v>21</v>
      </c>
      <c r="BO91" s="7">
        <v>2302</v>
      </c>
      <c r="BQ91" s="7">
        <f t="shared" si="21"/>
        <v>2302</v>
      </c>
      <c r="BT91" s="7">
        <v>10</v>
      </c>
      <c r="BU91" s="7">
        <v>1604</v>
      </c>
      <c r="BV91" s="7">
        <v>77</v>
      </c>
      <c r="BW91" s="7">
        <f t="shared" si="22"/>
        <v>1527</v>
      </c>
      <c r="BZ91" s="7">
        <v>6</v>
      </c>
      <c r="CA91" s="7">
        <v>2102</v>
      </c>
      <c r="CB91" s="7">
        <v>152</v>
      </c>
      <c r="CC91" s="7">
        <f t="shared" si="23"/>
        <v>1950</v>
      </c>
    </row>
    <row r="92" spans="9:81" x14ac:dyDescent="0.25">
      <c r="I92" s="7">
        <v>23</v>
      </c>
      <c r="J92" s="7">
        <v>2228</v>
      </c>
      <c r="K92" s="7">
        <v>255</v>
      </c>
      <c r="L92" s="7">
        <f t="shared" si="12"/>
        <v>1973</v>
      </c>
      <c r="O92" s="7">
        <v>12</v>
      </c>
      <c r="P92" s="7">
        <v>2263</v>
      </c>
      <c r="Q92" s="7">
        <v>126</v>
      </c>
      <c r="R92" s="7">
        <f t="shared" si="13"/>
        <v>2137</v>
      </c>
      <c r="U92" s="7">
        <v>13</v>
      </c>
      <c r="V92" s="7">
        <v>1762</v>
      </c>
      <c r="W92" s="7">
        <v>161</v>
      </c>
      <c r="X92" s="7">
        <f t="shared" si="14"/>
        <v>1601</v>
      </c>
      <c r="AB92" s="7">
        <v>62</v>
      </c>
      <c r="AC92" s="7">
        <v>2710</v>
      </c>
      <c r="AD92" s="7">
        <v>204</v>
      </c>
      <c r="AE92" s="7">
        <f t="shared" si="15"/>
        <v>2506</v>
      </c>
      <c r="AH92" s="7">
        <v>15</v>
      </c>
      <c r="AI92" s="7">
        <v>2688</v>
      </c>
      <c r="AJ92" s="7">
        <v>139</v>
      </c>
      <c r="AK92" s="7">
        <f t="shared" si="16"/>
        <v>2549</v>
      </c>
      <c r="AN92" s="7">
        <v>12</v>
      </c>
      <c r="AO92" s="7">
        <v>3967</v>
      </c>
      <c r="AP92" s="7">
        <v>142</v>
      </c>
      <c r="AQ92" s="7">
        <f t="shared" si="17"/>
        <v>3825</v>
      </c>
      <c r="AU92" s="7">
        <v>24</v>
      </c>
      <c r="AV92" s="7">
        <v>280</v>
      </c>
      <c r="AW92" s="7">
        <v>48</v>
      </c>
      <c r="AX92" s="7">
        <f t="shared" si="18"/>
        <v>232</v>
      </c>
      <c r="BN92" s="7">
        <v>22</v>
      </c>
      <c r="BO92" s="7">
        <v>3778</v>
      </c>
      <c r="BQ92" s="7">
        <f t="shared" si="21"/>
        <v>3778</v>
      </c>
      <c r="BT92" s="7">
        <v>11</v>
      </c>
      <c r="BU92" s="7">
        <v>1203</v>
      </c>
      <c r="BV92" s="7">
        <v>77</v>
      </c>
      <c r="BW92" s="7">
        <f t="shared" si="22"/>
        <v>1126</v>
      </c>
      <c r="BZ92" s="7">
        <v>7</v>
      </c>
      <c r="CA92" s="7">
        <v>2312</v>
      </c>
      <c r="CB92" s="7">
        <v>152</v>
      </c>
      <c r="CC92" s="7">
        <f t="shared" si="23"/>
        <v>2160</v>
      </c>
    </row>
    <row r="93" spans="9:81" x14ac:dyDescent="0.25">
      <c r="I93" s="7">
        <v>24</v>
      </c>
      <c r="J93" s="7">
        <v>2237</v>
      </c>
      <c r="K93" s="7">
        <v>255</v>
      </c>
      <c r="L93" s="7">
        <f t="shared" si="12"/>
        <v>1982</v>
      </c>
      <c r="O93" s="7">
        <v>13</v>
      </c>
      <c r="P93" s="7">
        <v>2163</v>
      </c>
      <c r="Q93" s="7">
        <v>126</v>
      </c>
      <c r="R93" s="7">
        <f t="shared" si="13"/>
        <v>2037</v>
      </c>
      <c r="U93" s="7">
        <v>14</v>
      </c>
      <c r="V93" s="7">
        <v>1362</v>
      </c>
      <c r="W93" s="7">
        <v>161</v>
      </c>
      <c r="X93" s="7">
        <f t="shared" si="14"/>
        <v>1201</v>
      </c>
      <c r="AA93" s="7" t="s">
        <v>234</v>
      </c>
      <c r="AB93" s="7">
        <v>1</v>
      </c>
      <c r="AC93" s="7">
        <v>9701</v>
      </c>
      <c r="AD93" s="7">
        <v>204</v>
      </c>
      <c r="AE93" s="7">
        <f t="shared" si="15"/>
        <v>9497</v>
      </c>
      <c r="AH93" s="7">
        <v>16</v>
      </c>
      <c r="AI93" s="7">
        <v>3229</v>
      </c>
      <c r="AJ93" s="7">
        <v>139</v>
      </c>
      <c r="AK93" s="7">
        <f t="shared" si="16"/>
        <v>3090</v>
      </c>
      <c r="AN93" s="7">
        <v>13</v>
      </c>
      <c r="AO93" s="7">
        <v>3840</v>
      </c>
      <c r="AP93" s="7">
        <v>142</v>
      </c>
      <c r="AQ93" s="7">
        <f t="shared" si="17"/>
        <v>3698</v>
      </c>
      <c r="AW93" s="37" t="s">
        <v>13</v>
      </c>
      <c r="AX93" s="7">
        <f>AVERAGE(AX31:AX92)</f>
        <v>279.70967741935482</v>
      </c>
      <c r="BN93" s="7">
        <v>23</v>
      </c>
      <c r="BO93" s="7">
        <v>1889</v>
      </c>
      <c r="BQ93" s="7">
        <f t="shared" si="21"/>
        <v>1889</v>
      </c>
      <c r="BT93" s="7">
        <v>12</v>
      </c>
      <c r="BU93" s="7">
        <v>1462</v>
      </c>
      <c r="BV93" s="7">
        <v>77</v>
      </c>
      <c r="BW93" s="7">
        <f t="shared" si="22"/>
        <v>1385</v>
      </c>
      <c r="BZ93" s="7">
        <v>8</v>
      </c>
      <c r="CA93" s="7">
        <v>2744</v>
      </c>
      <c r="CB93" s="7">
        <v>152</v>
      </c>
      <c r="CC93" s="7">
        <f t="shared" si="23"/>
        <v>2592</v>
      </c>
    </row>
    <row r="94" spans="9:81" x14ac:dyDescent="0.25">
      <c r="I94" s="7">
        <v>25</v>
      </c>
      <c r="J94" s="7">
        <v>1198</v>
      </c>
      <c r="K94" s="7">
        <v>255</v>
      </c>
      <c r="L94" s="7">
        <f t="shared" si="12"/>
        <v>943</v>
      </c>
      <c r="O94" s="7">
        <v>14</v>
      </c>
      <c r="P94" s="7">
        <v>1786</v>
      </c>
      <c r="Q94" s="7">
        <v>126</v>
      </c>
      <c r="R94" s="7">
        <f t="shared" si="13"/>
        <v>1660</v>
      </c>
      <c r="U94" s="7">
        <v>15</v>
      </c>
      <c r="V94" s="7">
        <v>1151</v>
      </c>
      <c r="W94" s="7">
        <v>161</v>
      </c>
      <c r="X94" s="7">
        <f t="shared" si="14"/>
        <v>990</v>
      </c>
      <c r="AB94" s="7">
        <v>2</v>
      </c>
      <c r="AC94" s="7">
        <v>8072</v>
      </c>
      <c r="AD94" s="7">
        <v>204</v>
      </c>
      <c r="AE94" s="7">
        <f t="shared" si="15"/>
        <v>7868</v>
      </c>
      <c r="AH94" s="7">
        <v>17</v>
      </c>
      <c r="AI94" s="7">
        <v>4503</v>
      </c>
      <c r="AJ94" s="7">
        <v>139</v>
      </c>
      <c r="AK94" s="7">
        <f t="shared" si="16"/>
        <v>4364</v>
      </c>
      <c r="AN94" s="7">
        <v>14</v>
      </c>
      <c r="AO94" s="7">
        <v>2957</v>
      </c>
      <c r="AP94" s="7">
        <v>142</v>
      </c>
      <c r="AQ94" s="7">
        <f t="shared" si="17"/>
        <v>2815</v>
      </c>
      <c r="BN94" s="7">
        <v>24</v>
      </c>
      <c r="BO94" s="7">
        <v>3373</v>
      </c>
      <c r="BQ94" s="7">
        <f t="shared" si="21"/>
        <v>3373</v>
      </c>
      <c r="BT94" s="7">
        <v>13</v>
      </c>
      <c r="BU94" s="7">
        <v>2455</v>
      </c>
      <c r="BV94" s="7">
        <v>77</v>
      </c>
      <c r="BW94" s="7">
        <f t="shared" si="22"/>
        <v>2378</v>
      </c>
      <c r="BZ94" s="7">
        <v>9</v>
      </c>
      <c r="CA94" s="7">
        <v>1561</v>
      </c>
      <c r="CB94" s="7">
        <v>152</v>
      </c>
      <c r="CC94" s="7">
        <f t="shared" si="23"/>
        <v>1409</v>
      </c>
    </row>
    <row r="95" spans="9:81" x14ac:dyDescent="0.25">
      <c r="I95" s="7">
        <v>26</v>
      </c>
      <c r="J95" s="7">
        <v>1869</v>
      </c>
      <c r="K95" s="7">
        <v>255</v>
      </c>
      <c r="L95" s="7">
        <f t="shared" ref="L95:L126" si="24">J95-K95</f>
        <v>1614</v>
      </c>
      <c r="O95" s="7">
        <v>15</v>
      </c>
      <c r="P95" s="7">
        <v>846</v>
      </c>
      <c r="Q95" s="7">
        <v>126</v>
      </c>
      <c r="R95" s="7">
        <f t="shared" ref="R95:R126" si="25">P95-Q95</f>
        <v>720</v>
      </c>
      <c r="U95" s="7">
        <v>16</v>
      </c>
      <c r="V95" s="7">
        <v>1184</v>
      </c>
      <c r="W95" s="7">
        <v>161</v>
      </c>
      <c r="X95" s="7">
        <f t="shared" ref="X95:X113" si="26">V95-W95</f>
        <v>1023</v>
      </c>
      <c r="AB95" s="7">
        <v>3</v>
      </c>
      <c r="AC95" s="7">
        <v>4185</v>
      </c>
      <c r="AD95" s="7">
        <v>204</v>
      </c>
      <c r="AE95" s="7">
        <f t="shared" ref="AE95:AE126" si="27">AC95-AD95</f>
        <v>3981</v>
      </c>
      <c r="AH95" s="7">
        <v>18</v>
      </c>
      <c r="AI95" s="7">
        <v>3285</v>
      </c>
      <c r="AJ95" s="7">
        <v>139</v>
      </c>
      <c r="AK95" s="7">
        <f t="shared" ref="AK95:AK126" si="28">AI95-AJ95</f>
        <v>3146</v>
      </c>
      <c r="AN95" s="7">
        <v>15</v>
      </c>
      <c r="AO95" s="7">
        <v>2730</v>
      </c>
      <c r="AP95" s="7">
        <v>142</v>
      </c>
      <c r="AQ95" s="7">
        <f t="shared" ref="AQ95:AQ126" si="29">AO95-AP95</f>
        <v>2588</v>
      </c>
      <c r="BN95" s="7">
        <v>25</v>
      </c>
      <c r="BO95" s="7">
        <v>3130</v>
      </c>
      <c r="BQ95" s="7">
        <f t="shared" ref="BQ95:BQ126" si="30">BO95-BP95</f>
        <v>3130</v>
      </c>
      <c r="BT95" s="7">
        <v>14</v>
      </c>
      <c r="BU95" s="7">
        <v>1999</v>
      </c>
      <c r="BV95" s="7">
        <v>77</v>
      </c>
      <c r="BW95" s="7">
        <f t="shared" ref="BW95:BW126" si="31">BU95-BV95</f>
        <v>1922</v>
      </c>
      <c r="BZ95" s="7">
        <v>10</v>
      </c>
      <c r="CA95" s="7">
        <v>3935</v>
      </c>
      <c r="CB95" s="7">
        <v>152</v>
      </c>
      <c r="CC95" s="7">
        <f t="shared" ref="CC95:CC126" si="32">CA95-CB95</f>
        <v>3783</v>
      </c>
    </row>
    <row r="96" spans="9:81" x14ac:dyDescent="0.25">
      <c r="I96" s="7">
        <v>27</v>
      </c>
      <c r="J96" s="7">
        <v>1824</v>
      </c>
      <c r="K96" s="7">
        <v>255</v>
      </c>
      <c r="L96" s="7">
        <f t="shared" si="24"/>
        <v>1569</v>
      </c>
      <c r="O96" s="7">
        <v>16</v>
      </c>
      <c r="P96" s="7">
        <v>1561</v>
      </c>
      <c r="Q96" s="7">
        <v>126</v>
      </c>
      <c r="R96" s="7">
        <f t="shared" si="25"/>
        <v>1435</v>
      </c>
      <c r="U96" s="7">
        <v>17</v>
      </c>
      <c r="V96" s="7">
        <v>2361</v>
      </c>
      <c r="W96" s="7">
        <v>161</v>
      </c>
      <c r="X96" s="7">
        <f t="shared" si="26"/>
        <v>2200</v>
      </c>
      <c r="AB96" s="7">
        <v>4</v>
      </c>
      <c r="AC96" s="7">
        <v>3283</v>
      </c>
      <c r="AD96" s="7">
        <v>204</v>
      </c>
      <c r="AE96" s="7">
        <f t="shared" si="27"/>
        <v>3079</v>
      </c>
      <c r="AH96" s="7">
        <v>19</v>
      </c>
      <c r="AI96" s="7">
        <v>4065</v>
      </c>
      <c r="AJ96" s="7">
        <v>139</v>
      </c>
      <c r="AK96" s="7">
        <f t="shared" si="28"/>
        <v>3926</v>
      </c>
      <c r="AN96" s="7">
        <v>16</v>
      </c>
      <c r="AO96" s="7">
        <v>3104</v>
      </c>
      <c r="AP96" s="7">
        <v>142</v>
      </c>
      <c r="AQ96" s="7">
        <f t="shared" si="29"/>
        <v>2962</v>
      </c>
      <c r="BN96" s="7">
        <v>26</v>
      </c>
      <c r="BO96" s="7">
        <v>2726</v>
      </c>
      <c r="BQ96" s="7">
        <f t="shared" si="30"/>
        <v>2726</v>
      </c>
      <c r="BT96" s="7">
        <v>15</v>
      </c>
      <c r="BU96" s="7">
        <v>1746</v>
      </c>
      <c r="BV96" s="7">
        <v>77</v>
      </c>
      <c r="BW96" s="7">
        <f t="shared" si="31"/>
        <v>1669</v>
      </c>
      <c r="BZ96" s="7">
        <v>11</v>
      </c>
      <c r="CA96" s="7">
        <v>510</v>
      </c>
      <c r="CB96" s="7">
        <v>152</v>
      </c>
      <c r="CC96" s="7">
        <f t="shared" si="32"/>
        <v>358</v>
      </c>
    </row>
    <row r="97" spans="8:81" x14ac:dyDescent="0.25">
      <c r="I97" s="7">
        <v>28</v>
      </c>
      <c r="J97" s="7">
        <v>1144</v>
      </c>
      <c r="K97" s="7">
        <v>255</v>
      </c>
      <c r="L97" s="7">
        <f t="shared" si="24"/>
        <v>889</v>
      </c>
      <c r="O97" s="7">
        <v>17</v>
      </c>
      <c r="P97" s="7">
        <v>1448</v>
      </c>
      <c r="Q97" s="7">
        <v>126</v>
      </c>
      <c r="R97" s="7">
        <f t="shared" si="25"/>
        <v>1322</v>
      </c>
      <c r="U97" s="7">
        <v>18</v>
      </c>
      <c r="V97" s="7">
        <v>1370</v>
      </c>
      <c r="W97" s="7">
        <v>161</v>
      </c>
      <c r="X97" s="7">
        <f t="shared" si="26"/>
        <v>1209</v>
      </c>
      <c r="AB97" s="7">
        <v>5</v>
      </c>
      <c r="AC97" s="7">
        <v>6033</v>
      </c>
      <c r="AD97" s="7">
        <v>204</v>
      </c>
      <c r="AE97" s="7">
        <f t="shared" si="27"/>
        <v>5829</v>
      </c>
      <c r="AH97" s="7">
        <v>20</v>
      </c>
      <c r="AI97" s="7">
        <v>2657</v>
      </c>
      <c r="AJ97" s="7">
        <v>139</v>
      </c>
      <c r="AK97" s="7">
        <f t="shared" si="28"/>
        <v>2518</v>
      </c>
      <c r="AN97" s="7">
        <v>17</v>
      </c>
      <c r="AO97" s="7">
        <v>3230</v>
      </c>
      <c r="AP97" s="7">
        <v>142</v>
      </c>
      <c r="AQ97" s="7">
        <f t="shared" si="29"/>
        <v>3088</v>
      </c>
      <c r="BN97" s="7">
        <v>27</v>
      </c>
      <c r="BO97" s="7">
        <v>1947</v>
      </c>
      <c r="BQ97" s="7">
        <f t="shared" si="30"/>
        <v>1947</v>
      </c>
      <c r="BT97" s="7">
        <v>16</v>
      </c>
      <c r="BU97" s="7">
        <v>2048</v>
      </c>
      <c r="BV97" s="7">
        <v>77</v>
      </c>
      <c r="BW97" s="7">
        <f t="shared" si="31"/>
        <v>1971</v>
      </c>
      <c r="BZ97" s="7">
        <v>12</v>
      </c>
      <c r="CA97" s="7">
        <v>903</v>
      </c>
      <c r="CB97" s="7">
        <v>152</v>
      </c>
      <c r="CC97" s="7">
        <f t="shared" si="32"/>
        <v>751</v>
      </c>
    </row>
    <row r="98" spans="8:81" x14ac:dyDescent="0.25">
      <c r="I98" s="7">
        <v>29</v>
      </c>
      <c r="J98" s="7">
        <v>1539</v>
      </c>
      <c r="K98" s="7">
        <v>255</v>
      </c>
      <c r="L98" s="7">
        <f t="shared" si="24"/>
        <v>1284</v>
      </c>
      <c r="O98" s="7">
        <v>18</v>
      </c>
      <c r="P98" s="7">
        <v>1890</v>
      </c>
      <c r="Q98" s="7">
        <v>126</v>
      </c>
      <c r="R98" s="7">
        <f t="shared" si="25"/>
        <v>1764</v>
      </c>
      <c r="U98" s="7">
        <v>19</v>
      </c>
      <c r="V98" s="7">
        <v>2202</v>
      </c>
      <c r="W98" s="7">
        <v>161</v>
      </c>
      <c r="X98" s="7">
        <f t="shared" si="26"/>
        <v>2041</v>
      </c>
      <c r="AB98" s="7">
        <v>6</v>
      </c>
      <c r="AC98" s="7">
        <v>6243</v>
      </c>
      <c r="AD98" s="7">
        <v>204</v>
      </c>
      <c r="AE98" s="7">
        <f t="shared" si="27"/>
        <v>6039</v>
      </c>
      <c r="AH98" s="7">
        <v>21</v>
      </c>
      <c r="AI98" s="7">
        <v>3139</v>
      </c>
      <c r="AJ98" s="7">
        <v>139</v>
      </c>
      <c r="AK98" s="7">
        <f t="shared" si="28"/>
        <v>3000</v>
      </c>
      <c r="AN98" s="7">
        <v>18</v>
      </c>
      <c r="AO98" s="7">
        <v>4436</v>
      </c>
      <c r="AP98" s="7">
        <v>142</v>
      </c>
      <c r="AQ98" s="7">
        <f t="shared" si="29"/>
        <v>4294</v>
      </c>
      <c r="BN98" s="7">
        <v>28</v>
      </c>
      <c r="BO98" s="7">
        <v>4254</v>
      </c>
      <c r="BQ98" s="7">
        <f t="shared" si="30"/>
        <v>4254</v>
      </c>
      <c r="BT98" s="7">
        <v>17</v>
      </c>
      <c r="BU98" s="7">
        <v>1673</v>
      </c>
      <c r="BV98" s="7">
        <v>77</v>
      </c>
      <c r="BW98" s="7">
        <f t="shared" si="31"/>
        <v>1596</v>
      </c>
      <c r="BZ98" s="7">
        <v>13</v>
      </c>
      <c r="CA98" s="7">
        <v>1799</v>
      </c>
      <c r="CB98" s="7">
        <v>152</v>
      </c>
      <c r="CC98" s="7">
        <f t="shared" si="32"/>
        <v>1647</v>
      </c>
    </row>
    <row r="99" spans="8:81" x14ac:dyDescent="0.25">
      <c r="I99" s="7">
        <v>30</v>
      </c>
      <c r="J99" s="7">
        <v>1778</v>
      </c>
      <c r="K99" s="7">
        <v>255</v>
      </c>
      <c r="L99" s="7">
        <f t="shared" si="24"/>
        <v>1523</v>
      </c>
      <c r="O99" s="7">
        <v>19</v>
      </c>
      <c r="P99" s="7">
        <v>1989</v>
      </c>
      <c r="Q99" s="7">
        <v>126</v>
      </c>
      <c r="R99" s="7">
        <f t="shared" si="25"/>
        <v>1863</v>
      </c>
      <c r="U99" s="7">
        <v>20</v>
      </c>
      <c r="V99" s="7">
        <v>1649</v>
      </c>
      <c r="W99" s="7">
        <v>161</v>
      </c>
      <c r="X99" s="7">
        <f t="shared" si="26"/>
        <v>1488</v>
      </c>
      <c r="AB99" s="7">
        <v>7</v>
      </c>
      <c r="AC99" s="7">
        <v>2455</v>
      </c>
      <c r="AD99" s="7">
        <v>204</v>
      </c>
      <c r="AE99" s="7">
        <f t="shared" si="27"/>
        <v>2251</v>
      </c>
      <c r="AH99" s="7">
        <v>22</v>
      </c>
      <c r="AI99" s="7">
        <v>5323</v>
      </c>
      <c r="AJ99" s="7">
        <v>139</v>
      </c>
      <c r="AK99" s="7">
        <f t="shared" si="28"/>
        <v>5184</v>
      </c>
      <c r="AN99" s="7">
        <v>19</v>
      </c>
      <c r="AO99" s="7">
        <v>2801</v>
      </c>
      <c r="AP99" s="7">
        <v>142</v>
      </c>
      <c r="AQ99" s="7">
        <f t="shared" si="29"/>
        <v>2659</v>
      </c>
      <c r="BN99" s="7">
        <v>29</v>
      </c>
      <c r="BO99" s="7">
        <v>2770</v>
      </c>
      <c r="BQ99" s="7">
        <f t="shared" si="30"/>
        <v>2770</v>
      </c>
      <c r="BT99" s="7">
        <v>18</v>
      </c>
      <c r="BU99" s="7">
        <v>1235</v>
      </c>
      <c r="BV99" s="7">
        <v>77</v>
      </c>
      <c r="BW99" s="7">
        <f t="shared" si="31"/>
        <v>1158</v>
      </c>
      <c r="BZ99" s="7">
        <v>14</v>
      </c>
      <c r="CA99" s="7">
        <v>966</v>
      </c>
      <c r="CB99" s="7">
        <v>152</v>
      </c>
      <c r="CC99" s="7">
        <f t="shared" si="32"/>
        <v>814</v>
      </c>
    </row>
    <row r="100" spans="8:81" x14ac:dyDescent="0.25">
      <c r="I100" s="7">
        <v>31</v>
      </c>
      <c r="J100" s="7">
        <v>1227</v>
      </c>
      <c r="K100" s="7">
        <v>255</v>
      </c>
      <c r="L100" s="7">
        <f t="shared" si="24"/>
        <v>972</v>
      </c>
      <c r="O100" s="7">
        <v>20</v>
      </c>
      <c r="P100" s="7">
        <v>2457</v>
      </c>
      <c r="Q100" s="7">
        <v>126</v>
      </c>
      <c r="R100" s="7">
        <f t="shared" si="25"/>
        <v>2331</v>
      </c>
      <c r="U100" s="7">
        <v>21</v>
      </c>
      <c r="V100" s="7">
        <v>730</v>
      </c>
      <c r="W100" s="7">
        <v>161</v>
      </c>
      <c r="X100" s="7">
        <f t="shared" si="26"/>
        <v>569</v>
      </c>
      <c r="AB100" s="7">
        <v>8</v>
      </c>
      <c r="AC100" s="7">
        <v>1534</v>
      </c>
      <c r="AD100" s="7">
        <v>204</v>
      </c>
      <c r="AE100" s="7">
        <f t="shared" si="27"/>
        <v>1330</v>
      </c>
      <c r="AH100" s="7">
        <v>23</v>
      </c>
      <c r="AI100" s="7">
        <v>5498</v>
      </c>
      <c r="AJ100" s="7">
        <v>139</v>
      </c>
      <c r="AK100" s="7">
        <f t="shared" si="28"/>
        <v>5359</v>
      </c>
      <c r="AN100" s="7">
        <v>20</v>
      </c>
      <c r="AO100" s="7">
        <v>2029</v>
      </c>
      <c r="AP100" s="7">
        <v>142</v>
      </c>
      <c r="AQ100" s="7">
        <f t="shared" si="29"/>
        <v>1887</v>
      </c>
      <c r="BN100" s="7">
        <v>30</v>
      </c>
      <c r="BO100" s="7">
        <v>941</v>
      </c>
      <c r="BQ100" s="7">
        <f t="shared" si="30"/>
        <v>941</v>
      </c>
      <c r="BT100" s="7">
        <v>19</v>
      </c>
      <c r="BU100" s="7">
        <v>1924</v>
      </c>
      <c r="BV100" s="7">
        <v>77</v>
      </c>
      <c r="BW100" s="7">
        <f t="shared" si="31"/>
        <v>1847</v>
      </c>
      <c r="BZ100" s="7">
        <v>15</v>
      </c>
      <c r="CA100" s="7">
        <v>1440</v>
      </c>
      <c r="CB100" s="7">
        <v>152</v>
      </c>
      <c r="CC100" s="7">
        <f t="shared" si="32"/>
        <v>1288</v>
      </c>
    </row>
    <row r="101" spans="8:81" x14ac:dyDescent="0.25">
      <c r="I101" s="7">
        <v>32</v>
      </c>
      <c r="J101" s="7">
        <v>2537</v>
      </c>
      <c r="K101" s="7">
        <v>255</v>
      </c>
      <c r="L101" s="7">
        <f t="shared" si="24"/>
        <v>2282</v>
      </c>
      <c r="O101" s="7">
        <v>21</v>
      </c>
      <c r="P101" s="7">
        <v>1516</v>
      </c>
      <c r="Q101" s="7">
        <v>126</v>
      </c>
      <c r="R101" s="7">
        <f t="shared" si="25"/>
        <v>1390</v>
      </c>
      <c r="U101" s="7">
        <v>22</v>
      </c>
      <c r="V101" s="7">
        <v>1147</v>
      </c>
      <c r="W101" s="7">
        <v>161</v>
      </c>
      <c r="X101" s="7">
        <f t="shared" si="26"/>
        <v>986</v>
      </c>
      <c r="AB101" s="7">
        <v>9</v>
      </c>
      <c r="AC101" s="7">
        <v>2789</v>
      </c>
      <c r="AD101" s="7">
        <v>204</v>
      </c>
      <c r="AE101" s="7">
        <f t="shared" si="27"/>
        <v>2585</v>
      </c>
      <c r="AH101" s="7">
        <v>24</v>
      </c>
      <c r="AI101" s="7">
        <v>3370</v>
      </c>
      <c r="AJ101" s="7">
        <v>139</v>
      </c>
      <c r="AK101" s="7">
        <f t="shared" si="28"/>
        <v>3231</v>
      </c>
      <c r="AN101" s="7">
        <v>21</v>
      </c>
      <c r="AO101" s="7">
        <v>3132</v>
      </c>
      <c r="AP101" s="7">
        <v>142</v>
      </c>
      <c r="AQ101" s="7">
        <f t="shared" si="29"/>
        <v>2990</v>
      </c>
      <c r="BN101" s="7">
        <v>31</v>
      </c>
      <c r="BO101" s="7">
        <v>1554</v>
      </c>
      <c r="BQ101" s="7">
        <f t="shared" si="30"/>
        <v>1554</v>
      </c>
      <c r="BT101" s="7">
        <v>20</v>
      </c>
      <c r="BU101" s="7">
        <v>1476</v>
      </c>
      <c r="BV101" s="7">
        <v>77</v>
      </c>
      <c r="BW101" s="7">
        <f t="shared" si="31"/>
        <v>1399</v>
      </c>
      <c r="BZ101" s="7">
        <v>16</v>
      </c>
      <c r="CA101" s="7">
        <v>3257</v>
      </c>
      <c r="CB101" s="7">
        <v>152</v>
      </c>
      <c r="CC101" s="7">
        <f t="shared" si="32"/>
        <v>3105</v>
      </c>
    </row>
    <row r="102" spans="8:81" x14ac:dyDescent="0.25">
      <c r="I102" s="7">
        <v>33</v>
      </c>
      <c r="J102" s="7">
        <v>3835</v>
      </c>
      <c r="K102" s="7">
        <v>255</v>
      </c>
      <c r="L102" s="7">
        <f t="shared" si="24"/>
        <v>3580</v>
      </c>
      <c r="O102" s="7">
        <v>22</v>
      </c>
      <c r="P102" s="7">
        <v>2180</v>
      </c>
      <c r="Q102" s="7">
        <v>126</v>
      </c>
      <c r="R102" s="7">
        <f t="shared" si="25"/>
        <v>2054</v>
      </c>
      <c r="U102" s="7">
        <v>23</v>
      </c>
      <c r="V102" s="7">
        <v>2396</v>
      </c>
      <c r="W102" s="7">
        <v>161</v>
      </c>
      <c r="X102" s="7">
        <f t="shared" si="26"/>
        <v>2235</v>
      </c>
      <c r="AB102" s="7">
        <v>10</v>
      </c>
      <c r="AC102" s="7">
        <v>2276</v>
      </c>
      <c r="AD102" s="7">
        <v>204</v>
      </c>
      <c r="AE102" s="7">
        <f t="shared" si="27"/>
        <v>2072</v>
      </c>
      <c r="AH102" s="7">
        <v>25</v>
      </c>
      <c r="AI102" s="7">
        <v>3008</v>
      </c>
      <c r="AJ102" s="7">
        <v>139</v>
      </c>
      <c r="AK102" s="7">
        <f t="shared" si="28"/>
        <v>2869</v>
      </c>
      <c r="AN102" s="7">
        <v>22</v>
      </c>
      <c r="AO102" s="7">
        <v>3800</v>
      </c>
      <c r="AP102" s="7">
        <v>142</v>
      </c>
      <c r="AQ102" s="7">
        <f t="shared" si="29"/>
        <v>3658</v>
      </c>
      <c r="BN102" s="7">
        <v>32</v>
      </c>
      <c r="BO102" s="7">
        <v>859</v>
      </c>
      <c r="BQ102" s="7">
        <f t="shared" si="30"/>
        <v>859</v>
      </c>
      <c r="BT102" s="7">
        <v>21</v>
      </c>
      <c r="BU102" s="7">
        <v>1775</v>
      </c>
      <c r="BV102" s="7">
        <v>77</v>
      </c>
      <c r="BW102" s="7">
        <f t="shared" si="31"/>
        <v>1698</v>
      </c>
      <c r="BZ102" s="7">
        <v>17</v>
      </c>
      <c r="CA102" s="7">
        <v>1674</v>
      </c>
      <c r="CB102" s="7">
        <v>152</v>
      </c>
      <c r="CC102" s="7">
        <f t="shared" si="32"/>
        <v>1522</v>
      </c>
    </row>
    <row r="103" spans="8:81" x14ac:dyDescent="0.25">
      <c r="I103" s="7">
        <v>34</v>
      </c>
      <c r="J103" s="7">
        <v>1705</v>
      </c>
      <c r="K103" s="7">
        <v>255</v>
      </c>
      <c r="L103" s="7">
        <f t="shared" si="24"/>
        <v>1450</v>
      </c>
      <c r="O103" s="7">
        <v>23</v>
      </c>
      <c r="P103" s="7">
        <v>1678</v>
      </c>
      <c r="Q103" s="7">
        <v>126</v>
      </c>
      <c r="R103" s="7">
        <f t="shared" si="25"/>
        <v>1552</v>
      </c>
      <c r="U103" s="7">
        <v>24</v>
      </c>
      <c r="V103" s="7">
        <v>967</v>
      </c>
      <c r="W103" s="7">
        <v>161</v>
      </c>
      <c r="X103" s="7">
        <f t="shared" si="26"/>
        <v>806</v>
      </c>
      <c r="AB103" s="7">
        <v>11</v>
      </c>
      <c r="AC103" s="7">
        <v>1871</v>
      </c>
      <c r="AD103" s="7">
        <v>204</v>
      </c>
      <c r="AE103" s="7">
        <f t="shared" si="27"/>
        <v>1667</v>
      </c>
      <c r="AH103" s="7">
        <v>26</v>
      </c>
      <c r="AI103" s="7">
        <v>2001</v>
      </c>
      <c r="AJ103" s="7">
        <v>139</v>
      </c>
      <c r="AK103" s="7">
        <f t="shared" si="28"/>
        <v>1862</v>
      </c>
      <c r="AN103" s="7">
        <v>23</v>
      </c>
      <c r="AO103" s="7">
        <v>3244</v>
      </c>
      <c r="AP103" s="7">
        <v>142</v>
      </c>
      <c r="AQ103" s="7">
        <f t="shared" si="29"/>
        <v>3102</v>
      </c>
      <c r="BN103" s="7">
        <v>33</v>
      </c>
      <c r="BO103" s="7">
        <v>2044</v>
      </c>
      <c r="BQ103" s="7">
        <f t="shared" si="30"/>
        <v>2044</v>
      </c>
      <c r="BT103" s="7">
        <v>22</v>
      </c>
      <c r="BU103" s="7">
        <v>1791</v>
      </c>
      <c r="BV103" s="7">
        <v>77</v>
      </c>
      <c r="BW103" s="7">
        <f t="shared" si="31"/>
        <v>1714</v>
      </c>
      <c r="BZ103" s="7">
        <v>18</v>
      </c>
      <c r="CA103" s="7">
        <v>2395</v>
      </c>
      <c r="CB103" s="7">
        <v>152</v>
      </c>
      <c r="CC103" s="7">
        <f t="shared" si="32"/>
        <v>2243</v>
      </c>
    </row>
    <row r="104" spans="8:81" x14ac:dyDescent="0.25">
      <c r="I104" s="7">
        <v>35</v>
      </c>
      <c r="J104" s="7">
        <v>1741</v>
      </c>
      <c r="K104" s="7">
        <v>255</v>
      </c>
      <c r="L104" s="7">
        <f t="shared" si="24"/>
        <v>1486</v>
      </c>
      <c r="O104" s="7">
        <v>24</v>
      </c>
      <c r="P104" s="7">
        <v>1806</v>
      </c>
      <c r="Q104" s="7">
        <v>126</v>
      </c>
      <c r="R104" s="7">
        <f t="shared" si="25"/>
        <v>1680</v>
      </c>
      <c r="U104" s="7">
        <v>25</v>
      </c>
      <c r="V104" s="7">
        <v>1607</v>
      </c>
      <c r="W104" s="7">
        <v>161</v>
      </c>
      <c r="X104" s="7">
        <f t="shared" si="26"/>
        <v>1446</v>
      </c>
      <c r="AB104" s="7">
        <v>12</v>
      </c>
      <c r="AC104" s="7">
        <v>1313</v>
      </c>
      <c r="AD104" s="7">
        <v>204</v>
      </c>
      <c r="AE104" s="7">
        <f t="shared" si="27"/>
        <v>1109</v>
      </c>
      <c r="AH104" s="7">
        <v>27</v>
      </c>
      <c r="AI104" s="7">
        <v>3236</v>
      </c>
      <c r="AJ104" s="7">
        <v>139</v>
      </c>
      <c r="AK104" s="7">
        <f t="shared" si="28"/>
        <v>3097</v>
      </c>
      <c r="AN104" s="7">
        <v>24</v>
      </c>
      <c r="AO104" s="7">
        <v>3097</v>
      </c>
      <c r="AP104" s="7">
        <v>142</v>
      </c>
      <c r="AQ104" s="7">
        <f t="shared" si="29"/>
        <v>2955</v>
      </c>
      <c r="BN104" s="7">
        <v>34</v>
      </c>
      <c r="BO104" s="7">
        <v>2244</v>
      </c>
      <c r="BQ104" s="7">
        <f t="shared" si="30"/>
        <v>2244</v>
      </c>
      <c r="BT104" s="7">
        <v>23</v>
      </c>
      <c r="BU104" s="7">
        <v>1901</v>
      </c>
      <c r="BV104" s="7">
        <v>77</v>
      </c>
      <c r="BW104" s="7">
        <f t="shared" si="31"/>
        <v>1824</v>
      </c>
      <c r="BZ104" s="7">
        <v>19</v>
      </c>
      <c r="CA104" s="7">
        <v>1249</v>
      </c>
      <c r="CB104" s="7">
        <v>152</v>
      </c>
      <c r="CC104" s="7">
        <f t="shared" si="32"/>
        <v>1097</v>
      </c>
    </row>
    <row r="105" spans="8:81" x14ac:dyDescent="0.25">
      <c r="I105" s="7">
        <v>36</v>
      </c>
      <c r="J105" s="7">
        <v>2486</v>
      </c>
      <c r="K105" s="7">
        <v>255</v>
      </c>
      <c r="L105" s="7">
        <f t="shared" si="24"/>
        <v>2231</v>
      </c>
      <c r="O105" s="7">
        <v>25</v>
      </c>
      <c r="P105" s="7">
        <v>1697</v>
      </c>
      <c r="Q105" s="7">
        <v>126</v>
      </c>
      <c r="R105" s="7">
        <f t="shared" si="25"/>
        <v>1571</v>
      </c>
      <c r="U105" s="7">
        <v>26</v>
      </c>
      <c r="V105" s="7">
        <v>2172</v>
      </c>
      <c r="W105" s="7">
        <v>161</v>
      </c>
      <c r="X105" s="7">
        <f t="shared" si="26"/>
        <v>2011</v>
      </c>
      <c r="AB105" s="7">
        <v>13</v>
      </c>
      <c r="AC105" s="7">
        <v>1927</v>
      </c>
      <c r="AD105" s="7">
        <v>204</v>
      </c>
      <c r="AE105" s="7">
        <f t="shared" si="27"/>
        <v>1723</v>
      </c>
      <c r="AH105" s="7">
        <v>28</v>
      </c>
      <c r="AI105" s="7">
        <v>3244</v>
      </c>
      <c r="AJ105" s="7">
        <v>139</v>
      </c>
      <c r="AK105" s="7">
        <f t="shared" si="28"/>
        <v>3105</v>
      </c>
      <c r="AN105" s="7">
        <v>25</v>
      </c>
      <c r="AO105" s="7">
        <v>2023</v>
      </c>
      <c r="AP105" s="7">
        <v>142</v>
      </c>
      <c r="AQ105" s="7">
        <f t="shared" si="29"/>
        <v>1881</v>
      </c>
      <c r="BN105" s="7">
        <v>35</v>
      </c>
      <c r="BO105" s="7">
        <v>2020</v>
      </c>
      <c r="BQ105" s="7">
        <f t="shared" si="30"/>
        <v>2020</v>
      </c>
      <c r="BT105" s="7">
        <v>24</v>
      </c>
      <c r="BU105" s="7">
        <v>1515</v>
      </c>
      <c r="BV105" s="7">
        <v>77</v>
      </c>
      <c r="BW105" s="7">
        <f t="shared" si="31"/>
        <v>1438</v>
      </c>
      <c r="BZ105" s="7">
        <v>20</v>
      </c>
      <c r="CA105" s="7">
        <v>1555</v>
      </c>
      <c r="CB105" s="7">
        <v>152</v>
      </c>
      <c r="CC105" s="7">
        <f t="shared" si="32"/>
        <v>1403</v>
      </c>
    </row>
    <row r="106" spans="8:81" x14ac:dyDescent="0.25">
      <c r="I106" s="7">
        <v>37</v>
      </c>
      <c r="J106" s="7">
        <v>1351</v>
      </c>
      <c r="K106" s="7">
        <v>255</v>
      </c>
      <c r="L106" s="7">
        <f t="shared" si="24"/>
        <v>1096</v>
      </c>
      <c r="O106" s="7">
        <v>26</v>
      </c>
      <c r="P106" s="7">
        <v>1861</v>
      </c>
      <c r="Q106" s="7">
        <v>126</v>
      </c>
      <c r="R106" s="7">
        <f t="shared" si="25"/>
        <v>1735</v>
      </c>
      <c r="U106" s="7">
        <v>27</v>
      </c>
      <c r="V106" s="7">
        <v>940</v>
      </c>
      <c r="W106" s="7">
        <v>161</v>
      </c>
      <c r="X106" s="7">
        <f t="shared" si="26"/>
        <v>779</v>
      </c>
      <c r="AB106" s="7">
        <v>14</v>
      </c>
      <c r="AC106" s="7">
        <v>1668</v>
      </c>
      <c r="AD106" s="7">
        <v>204</v>
      </c>
      <c r="AE106" s="7">
        <f t="shared" si="27"/>
        <v>1464</v>
      </c>
      <c r="AH106" s="7">
        <v>29</v>
      </c>
      <c r="AI106" s="7">
        <v>2622</v>
      </c>
      <c r="AJ106" s="7">
        <v>139</v>
      </c>
      <c r="AK106" s="7">
        <f t="shared" si="28"/>
        <v>2483</v>
      </c>
      <c r="AN106" s="7">
        <v>26</v>
      </c>
      <c r="AO106" s="7">
        <v>2125</v>
      </c>
      <c r="AP106" s="7">
        <v>142</v>
      </c>
      <c r="AQ106" s="7">
        <f t="shared" si="29"/>
        <v>1983</v>
      </c>
      <c r="BN106" s="7">
        <v>36</v>
      </c>
      <c r="BO106" s="7">
        <v>2946</v>
      </c>
      <c r="BQ106" s="7">
        <f t="shared" si="30"/>
        <v>2946</v>
      </c>
      <c r="BT106" s="7">
        <v>25</v>
      </c>
      <c r="BU106" s="7">
        <v>2229</v>
      </c>
      <c r="BV106" s="7">
        <v>77</v>
      </c>
      <c r="BW106" s="7">
        <f t="shared" si="31"/>
        <v>2152</v>
      </c>
      <c r="BZ106" s="7">
        <v>21</v>
      </c>
      <c r="CA106" s="7">
        <v>2256</v>
      </c>
      <c r="CB106" s="7">
        <v>152</v>
      </c>
      <c r="CC106" s="7">
        <f t="shared" si="32"/>
        <v>2104</v>
      </c>
    </row>
    <row r="107" spans="8:81" x14ac:dyDescent="0.25">
      <c r="I107" s="7">
        <v>38</v>
      </c>
      <c r="J107" s="7">
        <v>1079</v>
      </c>
      <c r="K107" s="7">
        <v>255</v>
      </c>
      <c r="L107" s="7">
        <f t="shared" si="24"/>
        <v>824</v>
      </c>
      <c r="O107" s="7">
        <v>27</v>
      </c>
      <c r="P107" s="7">
        <v>2179</v>
      </c>
      <c r="Q107" s="7">
        <v>126</v>
      </c>
      <c r="R107" s="7">
        <f t="shared" si="25"/>
        <v>2053</v>
      </c>
      <c r="U107" s="7">
        <v>28</v>
      </c>
      <c r="V107" s="7">
        <v>1108</v>
      </c>
      <c r="W107" s="7">
        <v>161</v>
      </c>
      <c r="X107" s="7">
        <f t="shared" si="26"/>
        <v>947</v>
      </c>
      <c r="AB107" s="7">
        <v>15</v>
      </c>
      <c r="AC107" s="7">
        <v>2993</v>
      </c>
      <c r="AD107" s="7">
        <v>204</v>
      </c>
      <c r="AE107" s="7">
        <f t="shared" si="27"/>
        <v>2789</v>
      </c>
      <c r="AH107" s="7">
        <v>30</v>
      </c>
      <c r="AI107" s="7">
        <v>2455</v>
      </c>
      <c r="AJ107" s="7">
        <v>139</v>
      </c>
      <c r="AK107" s="7">
        <f t="shared" si="28"/>
        <v>2316</v>
      </c>
      <c r="AN107" s="7">
        <v>27</v>
      </c>
      <c r="AO107" s="7">
        <v>1477</v>
      </c>
      <c r="AP107" s="7">
        <v>142</v>
      </c>
      <c r="AQ107" s="7">
        <f t="shared" si="29"/>
        <v>1335</v>
      </c>
      <c r="BN107" s="7">
        <v>37</v>
      </c>
      <c r="BO107" s="7">
        <v>3246</v>
      </c>
      <c r="BQ107" s="7">
        <f t="shared" si="30"/>
        <v>3246</v>
      </c>
      <c r="BT107" s="7">
        <v>26</v>
      </c>
      <c r="BU107" s="7">
        <v>2178</v>
      </c>
      <c r="BV107" s="7">
        <v>77</v>
      </c>
      <c r="BW107" s="7">
        <f t="shared" si="31"/>
        <v>2101</v>
      </c>
      <c r="BZ107" s="7">
        <v>22</v>
      </c>
      <c r="CA107" s="7">
        <v>1636</v>
      </c>
      <c r="CB107" s="7">
        <v>152</v>
      </c>
      <c r="CC107" s="7">
        <f t="shared" si="32"/>
        <v>1484</v>
      </c>
    </row>
    <row r="108" spans="8:81" x14ac:dyDescent="0.25">
      <c r="I108" s="7">
        <v>39</v>
      </c>
      <c r="J108" s="7">
        <v>1947</v>
      </c>
      <c r="K108" s="7">
        <v>255</v>
      </c>
      <c r="L108" s="7">
        <f t="shared" si="24"/>
        <v>1692</v>
      </c>
      <c r="O108" s="7">
        <v>28</v>
      </c>
      <c r="P108" s="7">
        <v>2222</v>
      </c>
      <c r="Q108" s="7">
        <v>126</v>
      </c>
      <c r="R108" s="7">
        <f t="shared" si="25"/>
        <v>2096</v>
      </c>
      <c r="U108" s="7">
        <v>29</v>
      </c>
      <c r="V108" s="7">
        <v>1301</v>
      </c>
      <c r="W108" s="7">
        <v>161</v>
      </c>
      <c r="X108" s="7">
        <f t="shared" si="26"/>
        <v>1140</v>
      </c>
      <c r="AB108" s="7">
        <v>16</v>
      </c>
      <c r="AC108" s="7">
        <v>2872</v>
      </c>
      <c r="AD108" s="7">
        <v>204</v>
      </c>
      <c r="AE108" s="7">
        <f t="shared" si="27"/>
        <v>2668</v>
      </c>
      <c r="AH108" s="7">
        <v>31</v>
      </c>
      <c r="AI108" s="7">
        <v>2651</v>
      </c>
      <c r="AJ108" s="7">
        <v>139</v>
      </c>
      <c r="AK108" s="7">
        <f t="shared" si="28"/>
        <v>2512</v>
      </c>
      <c r="AN108" s="7">
        <v>28</v>
      </c>
      <c r="AO108" s="7">
        <v>2865</v>
      </c>
      <c r="AP108" s="7">
        <v>142</v>
      </c>
      <c r="AQ108" s="7">
        <f t="shared" si="29"/>
        <v>2723</v>
      </c>
      <c r="BN108" s="7">
        <v>38</v>
      </c>
      <c r="BO108" s="7">
        <v>1976</v>
      </c>
      <c r="BQ108" s="7">
        <f t="shared" si="30"/>
        <v>1976</v>
      </c>
      <c r="BT108" s="7">
        <v>27</v>
      </c>
      <c r="BU108" s="7">
        <v>1549</v>
      </c>
      <c r="BV108" s="7">
        <v>77</v>
      </c>
      <c r="BW108" s="7">
        <f t="shared" si="31"/>
        <v>1472</v>
      </c>
      <c r="BZ108" s="7">
        <v>23</v>
      </c>
      <c r="CA108" s="7">
        <v>681</v>
      </c>
      <c r="CB108" s="7">
        <v>152</v>
      </c>
      <c r="CC108" s="7">
        <f t="shared" si="32"/>
        <v>529</v>
      </c>
    </row>
    <row r="109" spans="8:81" x14ac:dyDescent="0.25">
      <c r="I109" s="7">
        <v>40</v>
      </c>
      <c r="J109" s="7">
        <v>2567</v>
      </c>
      <c r="K109" s="7">
        <v>255</v>
      </c>
      <c r="L109" s="7">
        <f t="shared" si="24"/>
        <v>2312</v>
      </c>
      <c r="O109" s="7">
        <v>29</v>
      </c>
      <c r="P109" s="7">
        <v>2087</v>
      </c>
      <c r="Q109" s="7">
        <v>126</v>
      </c>
      <c r="R109" s="7">
        <f t="shared" si="25"/>
        <v>1961</v>
      </c>
      <c r="U109" s="7">
        <v>30</v>
      </c>
      <c r="V109" s="7">
        <v>1260</v>
      </c>
      <c r="W109" s="7">
        <v>161</v>
      </c>
      <c r="X109" s="7">
        <f t="shared" si="26"/>
        <v>1099</v>
      </c>
      <c r="AB109" s="7">
        <v>17</v>
      </c>
      <c r="AC109" s="7">
        <v>3032</v>
      </c>
      <c r="AD109" s="7">
        <v>204</v>
      </c>
      <c r="AE109" s="7">
        <f t="shared" si="27"/>
        <v>2828</v>
      </c>
      <c r="AH109" s="7">
        <v>32</v>
      </c>
      <c r="AI109" s="7">
        <v>2642</v>
      </c>
      <c r="AJ109" s="7">
        <v>139</v>
      </c>
      <c r="AK109" s="7">
        <f t="shared" si="28"/>
        <v>2503</v>
      </c>
      <c r="AN109" s="7">
        <v>29</v>
      </c>
      <c r="AO109" s="7">
        <v>2058</v>
      </c>
      <c r="AP109" s="7">
        <v>142</v>
      </c>
      <c r="AQ109" s="7">
        <f t="shared" si="29"/>
        <v>1916</v>
      </c>
      <c r="BN109" s="7">
        <v>39</v>
      </c>
      <c r="BO109" s="7">
        <v>2801</v>
      </c>
      <c r="BQ109" s="7">
        <f t="shared" si="30"/>
        <v>2801</v>
      </c>
      <c r="BT109" s="7">
        <v>28</v>
      </c>
      <c r="BU109" s="7">
        <v>1373</v>
      </c>
      <c r="BV109" s="7">
        <v>77</v>
      </c>
      <c r="BW109" s="7">
        <f t="shared" si="31"/>
        <v>1296</v>
      </c>
      <c r="BZ109" s="7">
        <v>24</v>
      </c>
      <c r="CA109" s="7">
        <v>1941</v>
      </c>
      <c r="CB109" s="7">
        <v>152</v>
      </c>
      <c r="CC109" s="7">
        <f t="shared" si="32"/>
        <v>1789</v>
      </c>
    </row>
    <row r="110" spans="8:81" x14ac:dyDescent="0.25">
      <c r="I110" s="7">
        <v>41</v>
      </c>
      <c r="J110" s="7">
        <v>2329</v>
      </c>
      <c r="K110" s="7">
        <v>255</v>
      </c>
      <c r="L110" s="7">
        <f t="shared" si="24"/>
        <v>2074</v>
      </c>
      <c r="O110" s="7">
        <v>30</v>
      </c>
      <c r="P110" s="7">
        <v>1481</v>
      </c>
      <c r="Q110" s="7">
        <v>126</v>
      </c>
      <c r="R110" s="7">
        <f t="shared" si="25"/>
        <v>1355</v>
      </c>
      <c r="U110" s="7">
        <v>31</v>
      </c>
      <c r="V110" s="7">
        <v>1778</v>
      </c>
      <c r="W110" s="7">
        <v>161</v>
      </c>
      <c r="X110" s="7">
        <f t="shared" si="26"/>
        <v>1617</v>
      </c>
      <c r="AB110" s="7">
        <v>18</v>
      </c>
      <c r="AC110" s="7">
        <v>2450</v>
      </c>
      <c r="AD110" s="7">
        <v>204</v>
      </c>
      <c r="AE110" s="7">
        <f t="shared" si="27"/>
        <v>2246</v>
      </c>
      <c r="AH110" s="7">
        <v>33</v>
      </c>
      <c r="AI110" s="7">
        <v>2695</v>
      </c>
      <c r="AJ110" s="7">
        <v>139</v>
      </c>
      <c r="AK110" s="7">
        <f t="shared" si="28"/>
        <v>2556</v>
      </c>
      <c r="AN110" s="7">
        <v>30</v>
      </c>
      <c r="AO110" s="7">
        <v>2098</v>
      </c>
      <c r="AP110" s="7">
        <v>142</v>
      </c>
      <c r="AQ110" s="7">
        <f t="shared" si="29"/>
        <v>1956</v>
      </c>
      <c r="BN110" s="7">
        <v>40</v>
      </c>
      <c r="BO110" s="7">
        <v>2616</v>
      </c>
      <c r="BQ110" s="7">
        <f t="shared" si="30"/>
        <v>2616</v>
      </c>
      <c r="BT110" s="7">
        <v>29</v>
      </c>
      <c r="BU110" s="7">
        <v>1965</v>
      </c>
      <c r="BV110" s="7">
        <v>77</v>
      </c>
      <c r="BW110" s="7">
        <f t="shared" si="31"/>
        <v>1888</v>
      </c>
      <c r="BZ110" s="7">
        <v>25</v>
      </c>
      <c r="CA110" s="7">
        <v>2201</v>
      </c>
      <c r="CB110" s="7">
        <v>152</v>
      </c>
      <c r="CC110" s="7">
        <f t="shared" si="32"/>
        <v>2049</v>
      </c>
    </row>
    <row r="111" spans="8:81" x14ac:dyDescent="0.25">
      <c r="I111" s="7">
        <v>42</v>
      </c>
      <c r="J111" s="7">
        <v>1631</v>
      </c>
      <c r="K111" s="7">
        <v>255</v>
      </c>
      <c r="L111" s="7">
        <f t="shared" si="24"/>
        <v>1376</v>
      </c>
      <c r="O111" s="7">
        <v>31</v>
      </c>
      <c r="P111" s="7">
        <v>3741</v>
      </c>
      <c r="Q111" s="7">
        <v>126</v>
      </c>
      <c r="R111" s="7">
        <f t="shared" si="25"/>
        <v>3615</v>
      </c>
      <c r="U111" s="7">
        <v>32</v>
      </c>
      <c r="V111" s="7">
        <v>860</v>
      </c>
      <c r="W111" s="7">
        <v>161</v>
      </c>
      <c r="X111" s="7">
        <f t="shared" si="26"/>
        <v>699</v>
      </c>
      <c r="AB111" s="7">
        <v>19</v>
      </c>
      <c r="AC111" s="7">
        <v>4761</v>
      </c>
      <c r="AD111" s="7">
        <v>204</v>
      </c>
      <c r="AE111" s="7">
        <f t="shared" si="27"/>
        <v>4557</v>
      </c>
      <c r="AH111" s="7">
        <v>34</v>
      </c>
      <c r="AI111" s="7">
        <v>2813</v>
      </c>
      <c r="AJ111" s="7">
        <v>139</v>
      </c>
      <c r="AK111" s="7">
        <f t="shared" si="28"/>
        <v>2674</v>
      </c>
      <c r="AN111" s="7">
        <v>31</v>
      </c>
      <c r="AO111" s="7">
        <v>1845</v>
      </c>
      <c r="AP111" s="7">
        <v>142</v>
      </c>
      <c r="AQ111" s="7">
        <f t="shared" si="29"/>
        <v>1703</v>
      </c>
      <c r="BN111" s="7">
        <v>41</v>
      </c>
      <c r="BO111" s="7">
        <v>2435</v>
      </c>
      <c r="BQ111" s="7">
        <f t="shared" si="30"/>
        <v>2435</v>
      </c>
      <c r="BT111" s="7">
        <v>30</v>
      </c>
      <c r="BU111" s="7">
        <v>1975</v>
      </c>
      <c r="BV111" s="7">
        <v>77</v>
      </c>
      <c r="BW111" s="7">
        <f t="shared" si="31"/>
        <v>1898</v>
      </c>
      <c r="BZ111" s="7">
        <v>26</v>
      </c>
      <c r="CA111" s="7">
        <v>405</v>
      </c>
      <c r="CB111" s="7">
        <v>152</v>
      </c>
      <c r="CC111" s="7">
        <f t="shared" si="32"/>
        <v>253</v>
      </c>
    </row>
    <row r="112" spans="8:81" x14ac:dyDescent="0.25">
      <c r="H112" s="7" t="s">
        <v>233</v>
      </c>
      <c r="I112" s="7">
        <v>1</v>
      </c>
      <c r="J112" s="7">
        <v>1469</v>
      </c>
      <c r="K112" s="7">
        <v>255</v>
      </c>
      <c r="L112" s="7">
        <f t="shared" si="24"/>
        <v>1214</v>
      </c>
      <c r="O112" s="7">
        <v>32</v>
      </c>
      <c r="P112" s="7">
        <v>3276</v>
      </c>
      <c r="Q112" s="7">
        <v>126</v>
      </c>
      <c r="R112" s="7">
        <f t="shared" si="25"/>
        <v>3150</v>
      </c>
      <c r="U112" s="7">
        <v>33</v>
      </c>
      <c r="V112" s="7">
        <v>1123</v>
      </c>
      <c r="W112" s="7">
        <v>161</v>
      </c>
      <c r="X112" s="7">
        <f t="shared" si="26"/>
        <v>962</v>
      </c>
      <c r="AB112" s="7">
        <v>20</v>
      </c>
      <c r="AC112" s="7">
        <v>4219</v>
      </c>
      <c r="AD112" s="7">
        <v>204</v>
      </c>
      <c r="AE112" s="7">
        <f t="shared" si="27"/>
        <v>4015</v>
      </c>
      <c r="AH112" s="7">
        <v>35</v>
      </c>
      <c r="AI112" s="7">
        <v>2170</v>
      </c>
      <c r="AJ112" s="7">
        <v>139</v>
      </c>
      <c r="AK112" s="7">
        <f t="shared" si="28"/>
        <v>2031</v>
      </c>
      <c r="AN112" s="7">
        <v>32</v>
      </c>
      <c r="AO112" s="7">
        <v>2830</v>
      </c>
      <c r="AP112" s="7">
        <v>142</v>
      </c>
      <c r="AQ112" s="7">
        <f t="shared" si="29"/>
        <v>2688</v>
      </c>
      <c r="BN112" s="7">
        <v>42</v>
      </c>
      <c r="BO112" s="7">
        <v>2444</v>
      </c>
      <c r="BQ112" s="7">
        <f t="shared" si="30"/>
        <v>2444</v>
      </c>
      <c r="BT112" s="7">
        <v>31</v>
      </c>
      <c r="BU112" s="7">
        <v>1917</v>
      </c>
      <c r="BV112" s="7">
        <v>77</v>
      </c>
      <c r="BW112" s="7">
        <f t="shared" si="31"/>
        <v>1840</v>
      </c>
      <c r="BZ112" s="7">
        <v>27</v>
      </c>
      <c r="CA112" s="7">
        <v>1137</v>
      </c>
      <c r="CB112" s="7">
        <v>152</v>
      </c>
      <c r="CC112" s="7">
        <f t="shared" si="32"/>
        <v>985</v>
      </c>
    </row>
    <row r="113" spans="9:81" x14ac:dyDescent="0.25">
      <c r="I113" s="7">
        <v>2</v>
      </c>
      <c r="J113" s="7">
        <v>1313</v>
      </c>
      <c r="K113" s="7">
        <v>255</v>
      </c>
      <c r="L113" s="7">
        <f t="shared" si="24"/>
        <v>1058</v>
      </c>
      <c r="O113" s="7">
        <v>33</v>
      </c>
      <c r="P113" s="7">
        <v>3038</v>
      </c>
      <c r="Q113" s="7">
        <v>126</v>
      </c>
      <c r="R113" s="7">
        <f t="shared" si="25"/>
        <v>2912</v>
      </c>
      <c r="U113" s="7">
        <v>34</v>
      </c>
      <c r="V113" s="7">
        <v>2916</v>
      </c>
      <c r="W113" s="7">
        <v>161</v>
      </c>
      <c r="X113" s="7">
        <f t="shared" si="26"/>
        <v>2755</v>
      </c>
      <c r="AB113" s="7">
        <v>21</v>
      </c>
      <c r="AC113" s="7">
        <v>3753</v>
      </c>
      <c r="AD113" s="7">
        <v>204</v>
      </c>
      <c r="AE113" s="7">
        <f t="shared" si="27"/>
        <v>3549</v>
      </c>
      <c r="AH113" s="7">
        <v>36</v>
      </c>
      <c r="AI113" s="7">
        <v>2747</v>
      </c>
      <c r="AJ113" s="7">
        <v>139</v>
      </c>
      <c r="AK113" s="7">
        <f t="shared" si="28"/>
        <v>2608</v>
      </c>
      <c r="AN113" s="7">
        <v>33</v>
      </c>
      <c r="AO113" s="7">
        <v>7751</v>
      </c>
      <c r="AP113" s="7">
        <v>142</v>
      </c>
      <c r="AQ113" s="7">
        <f t="shared" si="29"/>
        <v>7609</v>
      </c>
      <c r="BM113" s="7" t="s">
        <v>233</v>
      </c>
      <c r="BN113" s="7">
        <v>1</v>
      </c>
      <c r="BO113" s="7">
        <v>4035</v>
      </c>
      <c r="BQ113" s="7">
        <f t="shared" si="30"/>
        <v>4035</v>
      </c>
      <c r="BT113" s="7">
        <v>32</v>
      </c>
      <c r="BU113" s="7">
        <v>2097</v>
      </c>
      <c r="BV113" s="7">
        <v>77</v>
      </c>
      <c r="BW113" s="7">
        <f t="shared" si="31"/>
        <v>2020</v>
      </c>
      <c r="BZ113" s="7">
        <v>28</v>
      </c>
      <c r="CA113" s="7">
        <v>1470</v>
      </c>
      <c r="CB113" s="7">
        <v>152</v>
      </c>
      <c r="CC113" s="7">
        <f t="shared" si="32"/>
        <v>1318</v>
      </c>
    </row>
    <row r="114" spans="9:81" x14ac:dyDescent="0.25">
      <c r="I114" s="7">
        <v>3</v>
      </c>
      <c r="J114" s="7">
        <v>2682</v>
      </c>
      <c r="K114" s="7">
        <v>255</v>
      </c>
      <c r="L114" s="7">
        <f t="shared" si="24"/>
        <v>2427</v>
      </c>
      <c r="O114" s="7">
        <v>34</v>
      </c>
      <c r="P114" s="7">
        <v>1342</v>
      </c>
      <c r="Q114" s="7">
        <v>126</v>
      </c>
      <c r="R114" s="7">
        <f t="shared" si="25"/>
        <v>1216</v>
      </c>
      <c r="W114" s="37" t="s">
        <v>13</v>
      </c>
      <c r="X114" s="7">
        <f>AVERAGE(X31:X113)</f>
        <v>1542.2771084337348</v>
      </c>
      <c r="AB114" s="7">
        <v>22</v>
      </c>
      <c r="AC114" s="7">
        <v>2761</v>
      </c>
      <c r="AD114" s="7">
        <v>204</v>
      </c>
      <c r="AE114" s="7">
        <f t="shared" si="27"/>
        <v>2557</v>
      </c>
      <c r="AH114" s="7">
        <v>37</v>
      </c>
      <c r="AI114" s="7">
        <v>2394</v>
      </c>
      <c r="AJ114" s="7">
        <v>139</v>
      </c>
      <c r="AK114" s="7">
        <f t="shared" si="28"/>
        <v>2255</v>
      </c>
      <c r="AN114" s="7">
        <v>34</v>
      </c>
      <c r="AO114" s="7">
        <v>1972</v>
      </c>
      <c r="AP114" s="7">
        <v>142</v>
      </c>
      <c r="AQ114" s="7">
        <f t="shared" si="29"/>
        <v>1830</v>
      </c>
      <c r="BN114" s="7">
        <v>2</v>
      </c>
      <c r="BO114" s="7">
        <v>3063</v>
      </c>
      <c r="BQ114" s="7">
        <f t="shared" si="30"/>
        <v>3063</v>
      </c>
      <c r="BT114" s="7">
        <v>33</v>
      </c>
      <c r="BU114" s="7">
        <v>2407</v>
      </c>
      <c r="BV114" s="7">
        <v>77</v>
      </c>
      <c r="BW114" s="7">
        <f t="shared" si="31"/>
        <v>2330</v>
      </c>
      <c r="BZ114" s="7">
        <v>29</v>
      </c>
      <c r="CA114" s="7">
        <v>1002</v>
      </c>
      <c r="CB114" s="7">
        <v>152</v>
      </c>
      <c r="CC114" s="7">
        <f t="shared" si="32"/>
        <v>850</v>
      </c>
    </row>
    <row r="115" spans="9:81" x14ac:dyDescent="0.25">
      <c r="I115" s="7">
        <v>4</v>
      </c>
      <c r="J115" s="7">
        <v>3277</v>
      </c>
      <c r="K115" s="7">
        <v>255</v>
      </c>
      <c r="L115" s="7">
        <f t="shared" si="24"/>
        <v>3022</v>
      </c>
      <c r="O115" s="7">
        <v>35</v>
      </c>
      <c r="P115" s="7">
        <v>1919</v>
      </c>
      <c r="Q115" s="7">
        <v>126</v>
      </c>
      <c r="R115" s="7">
        <f t="shared" si="25"/>
        <v>1793</v>
      </c>
      <c r="AB115" s="7">
        <v>23</v>
      </c>
      <c r="AC115" s="7">
        <v>3380</v>
      </c>
      <c r="AD115" s="7">
        <v>204</v>
      </c>
      <c r="AE115" s="7">
        <f t="shared" si="27"/>
        <v>3176</v>
      </c>
      <c r="AH115" s="7">
        <v>38</v>
      </c>
      <c r="AI115" s="7">
        <v>4010</v>
      </c>
      <c r="AJ115" s="7">
        <v>139</v>
      </c>
      <c r="AK115" s="7">
        <f t="shared" si="28"/>
        <v>3871</v>
      </c>
      <c r="AN115" s="7">
        <v>35</v>
      </c>
      <c r="AO115" s="7">
        <v>2343</v>
      </c>
      <c r="AP115" s="7">
        <v>142</v>
      </c>
      <c r="AQ115" s="7">
        <f t="shared" si="29"/>
        <v>2201</v>
      </c>
      <c r="BN115" s="7">
        <v>3</v>
      </c>
      <c r="BO115" s="7">
        <v>3028</v>
      </c>
      <c r="BQ115" s="7">
        <f t="shared" si="30"/>
        <v>3028</v>
      </c>
      <c r="BT115" s="7">
        <v>34</v>
      </c>
      <c r="BU115" s="7">
        <v>1496</v>
      </c>
      <c r="BV115" s="7">
        <v>77</v>
      </c>
      <c r="BW115" s="7">
        <f t="shared" si="31"/>
        <v>1419</v>
      </c>
      <c r="BZ115" s="7">
        <v>30</v>
      </c>
      <c r="CA115" s="7">
        <v>1061</v>
      </c>
      <c r="CB115" s="7">
        <v>152</v>
      </c>
      <c r="CC115" s="7">
        <f t="shared" si="32"/>
        <v>909</v>
      </c>
    </row>
    <row r="116" spans="9:81" x14ac:dyDescent="0.25">
      <c r="I116" s="7">
        <v>5</v>
      </c>
      <c r="J116" s="7">
        <v>1319</v>
      </c>
      <c r="K116" s="7">
        <v>255</v>
      </c>
      <c r="L116" s="7">
        <f t="shared" si="24"/>
        <v>1064</v>
      </c>
      <c r="O116" s="7">
        <v>36</v>
      </c>
      <c r="P116" s="7">
        <v>860</v>
      </c>
      <c r="Q116" s="7">
        <v>126</v>
      </c>
      <c r="R116" s="7">
        <f t="shared" si="25"/>
        <v>734</v>
      </c>
      <c r="AB116" s="7">
        <v>24</v>
      </c>
      <c r="AC116" s="7">
        <v>1525</v>
      </c>
      <c r="AD116" s="7">
        <v>204</v>
      </c>
      <c r="AE116" s="7">
        <f t="shared" si="27"/>
        <v>1321</v>
      </c>
      <c r="AH116" s="7">
        <v>39</v>
      </c>
      <c r="AI116" s="7">
        <v>2542</v>
      </c>
      <c r="AJ116" s="7">
        <v>139</v>
      </c>
      <c r="AK116" s="7">
        <f t="shared" si="28"/>
        <v>2403</v>
      </c>
      <c r="AN116" s="7">
        <v>36</v>
      </c>
      <c r="AO116" s="7">
        <v>3685</v>
      </c>
      <c r="AP116" s="7">
        <v>142</v>
      </c>
      <c r="AQ116" s="7">
        <f t="shared" si="29"/>
        <v>3543</v>
      </c>
      <c r="BN116" s="7">
        <v>4</v>
      </c>
      <c r="BO116" s="7">
        <v>2783</v>
      </c>
      <c r="BQ116" s="7">
        <f t="shared" si="30"/>
        <v>2783</v>
      </c>
      <c r="BT116" s="7">
        <v>35</v>
      </c>
      <c r="BU116" s="7">
        <v>1399</v>
      </c>
      <c r="BV116" s="7">
        <v>77</v>
      </c>
      <c r="BW116" s="7">
        <f t="shared" si="31"/>
        <v>1322</v>
      </c>
      <c r="BZ116" s="7">
        <v>31</v>
      </c>
      <c r="CA116" s="7">
        <v>1251</v>
      </c>
      <c r="CB116" s="7">
        <v>152</v>
      </c>
      <c r="CC116" s="7">
        <f t="shared" si="32"/>
        <v>1099</v>
      </c>
    </row>
    <row r="117" spans="9:81" x14ac:dyDescent="0.25">
      <c r="I117" s="7">
        <v>6</v>
      </c>
      <c r="J117" s="7">
        <v>2219</v>
      </c>
      <c r="K117" s="7">
        <v>255</v>
      </c>
      <c r="L117" s="7">
        <f t="shared" si="24"/>
        <v>1964</v>
      </c>
      <c r="O117" s="7">
        <v>37</v>
      </c>
      <c r="P117" s="7">
        <v>2321</v>
      </c>
      <c r="Q117" s="7">
        <v>126</v>
      </c>
      <c r="R117" s="7">
        <f t="shared" si="25"/>
        <v>2195</v>
      </c>
      <c r="AB117" s="7">
        <v>25</v>
      </c>
      <c r="AC117" s="7">
        <v>1771</v>
      </c>
      <c r="AD117" s="7">
        <v>204</v>
      </c>
      <c r="AE117" s="7">
        <f t="shared" si="27"/>
        <v>1567</v>
      </c>
      <c r="AH117" s="7">
        <v>40</v>
      </c>
      <c r="AI117" s="7">
        <v>5182</v>
      </c>
      <c r="AJ117" s="7">
        <v>139</v>
      </c>
      <c r="AK117" s="7">
        <f t="shared" si="28"/>
        <v>5043</v>
      </c>
      <c r="AN117" s="7">
        <v>37</v>
      </c>
      <c r="AO117" s="7">
        <v>4086</v>
      </c>
      <c r="AP117" s="7">
        <v>142</v>
      </c>
      <c r="AQ117" s="7">
        <f t="shared" si="29"/>
        <v>3944</v>
      </c>
      <c r="BN117" s="7">
        <v>5</v>
      </c>
      <c r="BO117" s="7">
        <v>3216</v>
      </c>
      <c r="BQ117" s="7">
        <f t="shared" si="30"/>
        <v>3216</v>
      </c>
      <c r="BT117" s="7">
        <v>36</v>
      </c>
      <c r="BU117" s="7">
        <v>2056</v>
      </c>
      <c r="BV117" s="7">
        <v>77</v>
      </c>
      <c r="BW117" s="7">
        <f t="shared" si="31"/>
        <v>1979</v>
      </c>
      <c r="BZ117" s="7">
        <v>32</v>
      </c>
      <c r="CA117" s="7">
        <v>823</v>
      </c>
      <c r="CB117" s="7">
        <v>152</v>
      </c>
      <c r="CC117" s="7">
        <f t="shared" si="32"/>
        <v>671</v>
      </c>
    </row>
    <row r="118" spans="9:81" x14ac:dyDescent="0.25">
      <c r="I118" s="7">
        <v>7</v>
      </c>
      <c r="J118" s="7">
        <v>2148</v>
      </c>
      <c r="K118" s="7">
        <v>255</v>
      </c>
      <c r="L118" s="7">
        <f t="shared" si="24"/>
        <v>1893</v>
      </c>
      <c r="O118" s="7">
        <v>38</v>
      </c>
      <c r="P118" s="7">
        <v>2239</v>
      </c>
      <c r="Q118" s="7">
        <v>126</v>
      </c>
      <c r="R118" s="7">
        <f t="shared" si="25"/>
        <v>2113</v>
      </c>
      <c r="AB118" s="7">
        <v>26</v>
      </c>
      <c r="AC118" s="7">
        <v>2261</v>
      </c>
      <c r="AD118" s="7">
        <v>204</v>
      </c>
      <c r="AE118" s="7">
        <f t="shared" si="27"/>
        <v>2057</v>
      </c>
      <c r="AH118" s="7">
        <v>41</v>
      </c>
      <c r="AI118" s="7">
        <v>3382</v>
      </c>
      <c r="AJ118" s="7">
        <v>139</v>
      </c>
      <c r="AK118" s="7">
        <f t="shared" si="28"/>
        <v>3243</v>
      </c>
      <c r="AN118" s="7">
        <v>38</v>
      </c>
      <c r="AO118" s="7">
        <v>2974</v>
      </c>
      <c r="AP118" s="7">
        <v>142</v>
      </c>
      <c r="AQ118" s="7">
        <f t="shared" si="29"/>
        <v>2832</v>
      </c>
      <c r="BN118" s="7">
        <v>6</v>
      </c>
      <c r="BO118" s="7">
        <v>1641</v>
      </c>
      <c r="BQ118" s="7">
        <f t="shared" si="30"/>
        <v>1641</v>
      </c>
      <c r="BT118" s="7">
        <v>37</v>
      </c>
      <c r="BU118" s="7">
        <v>1513</v>
      </c>
      <c r="BV118" s="7">
        <v>77</v>
      </c>
      <c r="BW118" s="7">
        <f t="shared" si="31"/>
        <v>1436</v>
      </c>
      <c r="BZ118" s="7">
        <v>33</v>
      </c>
      <c r="CA118" s="7">
        <v>1490</v>
      </c>
      <c r="CB118" s="7">
        <v>152</v>
      </c>
      <c r="CC118" s="7">
        <f t="shared" si="32"/>
        <v>1338</v>
      </c>
    </row>
    <row r="119" spans="9:81" x14ac:dyDescent="0.25">
      <c r="I119" s="7">
        <v>8</v>
      </c>
      <c r="J119" s="7">
        <v>2256</v>
      </c>
      <c r="K119" s="7">
        <v>255</v>
      </c>
      <c r="L119" s="7">
        <f t="shared" si="24"/>
        <v>2001</v>
      </c>
      <c r="O119" s="7">
        <v>39</v>
      </c>
      <c r="P119" s="7">
        <v>2626</v>
      </c>
      <c r="Q119" s="7">
        <v>126</v>
      </c>
      <c r="R119" s="7">
        <f t="shared" si="25"/>
        <v>2500</v>
      </c>
      <c r="AB119" s="7">
        <v>27</v>
      </c>
      <c r="AC119" s="7">
        <v>2173</v>
      </c>
      <c r="AD119" s="7">
        <v>204</v>
      </c>
      <c r="AE119" s="7">
        <f t="shared" si="27"/>
        <v>1969</v>
      </c>
      <c r="AH119" s="7">
        <v>42</v>
      </c>
      <c r="AI119" s="7">
        <v>2937</v>
      </c>
      <c r="AJ119" s="7">
        <v>139</v>
      </c>
      <c r="AK119" s="7">
        <f t="shared" si="28"/>
        <v>2798</v>
      </c>
      <c r="AN119" s="7">
        <v>39</v>
      </c>
      <c r="AO119" s="7">
        <v>2507</v>
      </c>
      <c r="AP119" s="7">
        <v>142</v>
      </c>
      <c r="AQ119" s="7">
        <f t="shared" si="29"/>
        <v>2365</v>
      </c>
      <c r="BN119" s="7">
        <v>7</v>
      </c>
      <c r="BO119" s="7">
        <v>3874</v>
      </c>
      <c r="BQ119" s="7">
        <f t="shared" si="30"/>
        <v>3874</v>
      </c>
      <c r="BT119" s="7">
        <v>38</v>
      </c>
      <c r="BU119" s="7">
        <v>1140</v>
      </c>
      <c r="BV119" s="7">
        <v>77</v>
      </c>
      <c r="BW119" s="7">
        <f t="shared" si="31"/>
        <v>1063</v>
      </c>
      <c r="BZ119" s="7">
        <v>34</v>
      </c>
      <c r="CA119" s="7">
        <v>1451</v>
      </c>
      <c r="CB119" s="7">
        <v>152</v>
      </c>
      <c r="CC119" s="7">
        <f t="shared" si="32"/>
        <v>1299</v>
      </c>
    </row>
    <row r="120" spans="9:81" x14ac:dyDescent="0.25">
      <c r="I120" s="7">
        <v>9</v>
      </c>
      <c r="J120" s="7">
        <v>1242</v>
      </c>
      <c r="K120" s="7">
        <v>255</v>
      </c>
      <c r="L120" s="7">
        <f t="shared" si="24"/>
        <v>987</v>
      </c>
      <c r="O120" s="7">
        <v>40</v>
      </c>
      <c r="P120" s="7">
        <v>2250</v>
      </c>
      <c r="Q120" s="7">
        <v>126</v>
      </c>
      <c r="R120" s="7">
        <f t="shared" si="25"/>
        <v>2124</v>
      </c>
      <c r="AB120" s="7">
        <v>28</v>
      </c>
      <c r="AC120" s="7">
        <v>2606</v>
      </c>
      <c r="AD120" s="7">
        <v>204</v>
      </c>
      <c r="AE120" s="7">
        <f t="shared" si="27"/>
        <v>2402</v>
      </c>
      <c r="AH120" s="7">
        <v>43</v>
      </c>
      <c r="AI120" s="7">
        <v>2827</v>
      </c>
      <c r="AJ120" s="7">
        <v>139</v>
      </c>
      <c r="AK120" s="7">
        <f t="shared" si="28"/>
        <v>2688</v>
      </c>
      <c r="AN120" s="7">
        <v>40</v>
      </c>
      <c r="AO120" s="7">
        <v>2725</v>
      </c>
      <c r="AP120" s="7">
        <v>142</v>
      </c>
      <c r="AQ120" s="7">
        <f t="shared" si="29"/>
        <v>2583</v>
      </c>
      <c r="BN120" s="7">
        <v>8</v>
      </c>
      <c r="BO120" s="7">
        <v>2067</v>
      </c>
      <c r="BQ120" s="7">
        <f t="shared" si="30"/>
        <v>2067</v>
      </c>
      <c r="BT120" s="7">
        <v>39</v>
      </c>
      <c r="BU120" s="7">
        <v>1530</v>
      </c>
      <c r="BV120" s="7">
        <v>77</v>
      </c>
      <c r="BW120" s="7">
        <f t="shared" si="31"/>
        <v>1453</v>
      </c>
      <c r="BZ120" s="7">
        <v>35</v>
      </c>
      <c r="CA120" s="7">
        <v>2032</v>
      </c>
      <c r="CB120" s="7">
        <v>152</v>
      </c>
      <c r="CC120" s="7">
        <f t="shared" si="32"/>
        <v>1880</v>
      </c>
    </row>
    <row r="121" spans="9:81" x14ac:dyDescent="0.25">
      <c r="I121" s="7">
        <v>10</v>
      </c>
      <c r="J121" s="7">
        <v>2223</v>
      </c>
      <c r="K121" s="7">
        <v>255</v>
      </c>
      <c r="L121" s="7">
        <f t="shared" si="24"/>
        <v>1968</v>
      </c>
      <c r="O121" s="7">
        <v>41</v>
      </c>
      <c r="P121" s="7">
        <v>842</v>
      </c>
      <c r="Q121" s="7">
        <v>126</v>
      </c>
      <c r="R121" s="7">
        <f t="shared" si="25"/>
        <v>716</v>
      </c>
      <c r="AB121" s="7">
        <v>29</v>
      </c>
      <c r="AC121" s="7">
        <v>3725</v>
      </c>
      <c r="AD121" s="7">
        <v>204</v>
      </c>
      <c r="AE121" s="7">
        <f t="shared" si="27"/>
        <v>3521</v>
      </c>
      <c r="AH121" s="7">
        <v>44</v>
      </c>
      <c r="AI121" s="7">
        <v>2675</v>
      </c>
      <c r="AJ121" s="7">
        <v>139</v>
      </c>
      <c r="AK121" s="7">
        <f t="shared" si="28"/>
        <v>2536</v>
      </c>
      <c r="AN121" s="7">
        <v>41</v>
      </c>
      <c r="AO121" s="7">
        <v>3521</v>
      </c>
      <c r="AP121" s="7">
        <v>142</v>
      </c>
      <c r="AQ121" s="7">
        <f t="shared" si="29"/>
        <v>3379</v>
      </c>
      <c r="BN121" s="7">
        <v>9</v>
      </c>
      <c r="BO121" s="7">
        <v>1959</v>
      </c>
      <c r="BQ121" s="7">
        <f t="shared" si="30"/>
        <v>1959</v>
      </c>
      <c r="BT121" s="7">
        <v>40</v>
      </c>
      <c r="BU121" s="7">
        <v>1468</v>
      </c>
      <c r="BV121" s="7">
        <v>77</v>
      </c>
      <c r="BW121" s="7">
        <f t="shared" si="31"/>
        <v>1391</v>
      </c>
      <c r="BY121" s="7" t="s">
        <v>233</v>
      </c>
      <c r="BZ121" s="7">
        <v>1</v>
      </c>
      <c r="CA121" s="7">
        <v>3361</v>
      </c>
      <c r="CB121" s="7">
        <v>152</v>
      </c>
      <c r="CC121" s="7">
        <f t="shared" si="32"/>
        <v>3209</v>
      </c>
    </row>
    <row r="122" spans="9:81" x14ac:dyDescent="0.25">
      <c r="I122" s="7">
        <v>11</v>
      </c>
      <c r="J122" s="7">
        <v>1757</v>
      </c>
      <c r="K122" s="7">
        <v>255</v>
      </c>
      <c r="L122" s="7">
        <f t="shared" si="24"/>
        <v>1502</v>
      </c>
      <c r="O122" s="7">
        <v>42</v>
      </c>
      <c r="P122" s="7">
        <v>3899</v>
      </c>
      <c r="Q122" s="7">
        <v>126</v>
      </c>
      <c r="R122" s="7">
        <f t="shared" si="25"/>
        <v>3773</v>
      </c>
      <c r="AB122" s="7">
        <v>30</v>
      </c>
      <c r="AC122" s="7">
        <v>3100</v>
      </c>
      <c r="AD122" s="7">
        <v>204</v>
      </c>
      <c r="AE122" s="7">
        <f t="shared" si="27"/>
        <v>2896</v>
      </c>
      <c r="AH122" s="7">
        <v>45</v>
      </c>
      <c r="AI122" s="7">
        <v>2732</v>
      </c>
      <c r="AJ122" s="7">
        <v>139</v>
      </c>
      <c r="AK122" s="7">
        <f t="shared" si="28"/>
        <v>2593</v>
      </c>
      <c r="AN122" s="7">
        <v>42</v>
      </c>
      <c r="AO122" s="7">
        <v>3880</v>
      </c>
      <c r="AP122" s="7">
        <v>142</v>
      </c>
      <c r="AQ122" s="7">
        <f t="shared" si="29"/>
        <v>3738</v>
      </c>
      <c r="BN122" s="7">
        <v>10</v>
      </c>
      <c r="BO122" s="7">
        <v>2977</v>
      </c>
      <c r="BQ122" s="7">
        <f t="shared" si="30"/>
        <v>2977</v>
      </c>
      <c r="BT122" s="7">
        <v>41</v>
      </c>
      <c r="BU122" s="7">
        <v>1892</v>
      </c>
      <c r="BV122" s="7">
        <v>77</v>
      </c>
      <c r="BW122" s="7">
        <f t="shared" si="31"/>
        <v>1815</v>
      </c>
      <c r="BZ122" s="7">
        <v>2</v>
      </c>
      <c r="CA122" s="7">
        <v>5146</v>
      </c>
      <c r="CB122" s="7">
        <v>152</v>
      </c>
      <c r="CC122" s="7">
        <f t="shared" si="32"/>
        <v>4994</v>
      </c>
    </row>
    <row r="123" spans="9:81" x14ac:dyDescent="0.25">
      <c r="I123" s="7">
        <v>12</v>
      </c>
      <c r="J123" s="7">
        <v>1667</v>
      </c>
      <c r="K123" s="7">
        <v>255</v>
      </c>
      <c r="L123" s="7">
        <f t="shared" si="24"/>
        <v>1412</v>
      </c>
      <c r="N123" s="7" t="s">
        <v>233</v>
      </c>
      <c r="O123" s="7">
        <v>1</v>
      </c>
      <c r="P123" s="7">
        <v>1785</v>
      </c>
      <c r="Q123" s="7">
        <v>126</v>
      </c>
      <c r="R123" s="7">
        <f t="shared" si="25"/>
        <v>1659</v>
      </c>
      <c r="AB123" s="7">
        <v>31</v>
      </c>
      <c r="AC123" s="7">
        <v>4153</v>
      </c>
      <c r="AD123" s="7">
        <v>204</v>
      </c>
      <c r="AE123" s="7">
        <f t="shared" si="27"/>
        <v>3949</v>
      </c>
      <c r="AH123" s="7">
        <v>46</v>
      </c>
      <c r="AI123" s="7">
        <v>2950</v>
      </c>
      <c r="AJ123" s="7">
        <v>139</v>
      </c>
      <c r="AK123" s="7">
        <f t="shared" si="28"/>
        <v>2811</v>
      </c>
      <c r="AN123" s="7">
        <v>43</v>
      </c>
      <c r="AO123" s="7">
        <v>2851</v>
      </c>
      <c r="AP123" s="7">
        <v>142</v>
      </c>
      <c r="AQ123" s="7">
        <f t="shared" si="29"/>
        <v>2709</v>
      </c>
      <c r="BN123" s="7">
        <v>11</v>
      </c>
      <c r="BO123" s="7">
        <v>2538</v>
      </c>
      <c r="BQ123" s="7">
        <f t="shared" si="30"/>
        <v>2538</v>
      </c>
      <c r="BT123" s="7">
        <v>42</v>
      </c>
      <c r="BU123" s="7">
        <v>1628</v>
      </c>
      <c r="BV123" s="7">
        <v>77</v>
      </c>
      <c r="BW123" s="7">
        <f t="shared" si="31"/>
        <v>1551</v>
      </c>
      <c r="BZ123" s="7">
        <v>3</v>
      </c>
      <c r="CA123" s="7">
        <v>2425</v>
      </c>
      <c r="CB123" s="7">
        <v>152</v>
      </c>
      <c r="CC123" s="7">
        <f t="shared" si="32"/>
        <v>2273</v>
      </c>
    </row>
    <row r="124" spans="9:81" x14ac:dyDescent="0.25">
      <c r="I124" s="7">
        <v>13</v>
      </c>
      <c r="J124" s="7">
        <v>2243</v>
      </c>
      <c r="K124" s="7">
        <v>255</v>
      </c>
      <c r="L124" s="7">
        <f t="shared" si="24"/>
        <v>1988</v>
      </c>
      <c r="O124" s="7">
        <v>2</v>
      </c>
      <c r="P124" s="7">
        <v>2280</v>
      </c>
      <c r="Q124" s="7">
        <v>126</v>
      </c>
      <c r="R124" s="7">
        <f t="shared" si="25"/>
        <v>2154</v>
      </c>
      <c r="AB124" s="7">
        <v>32</v>
      </c>
      <c r="AC124" s="7">
        <v>3821</v>
      </c>
      <c r="AD124" s="7">
        <v>204</v>
      </c>
      <c r="AE124" s="7">
        <f t="shared" si="27"/>
        <v>3617</v>
      </c>
      <c r="AH124" s="7">
        <v>47</v>
      </c>
      <c r="AI124" s="7">
        <v>2623</v>
      </c>
      <c r="AJ124" s="7">
        <v>139</v>
      </c>
      <c r="AK124" s="7">
        <f t="shared" si="28"/>
        <v>2484</v>
      </c>
      <c r="AN124" s="7">
        <v>44</v>
      </c>
      <c r="AO124" s="7">
        <v>4129</v>
      </c>
      <c r="AP124" s="7">
        <v>142</v>
      </c>
      <c r="AQ124" s="7">
        <f t="shared" si="29"/>
        <v>3987</v>
      </c>
      <c r="BN124" s="7">
        <v>12</v>
      </c>
      <c r="BO124" s="7">
        <v>1468</v>
      </c>
      <c r="BQ124" s="7">
        <f t="shared" si="30"/>
        <v>1468</v>
      </c>
      <c r="BT124" s="7">
        <v>43</v>
      </c>
      <c r="BU124" s="7">
        <v>1573</v>
      </c>
      <c r="BV124" s="7">
        <v>77</v>
      </c>
      <c r="BW124" s="7">
        <f t="shared" si="31"/>
        <v>1496</v>
      </c>
      <c r="BZ124" s="7">
        <v>4</v>
      </c>
      <c r="CA124" s="7">
        <v>3251</v>
      </c>
      <c r="CB124" s="7">
        <v>152</v>
      </c>
      <c r="CC124" s="7">
        <f t="shared" si="32"/>
        <v>3099</v>
      </c>
    </row>
    <row r="125" spans="9:81" x14ac:dyDescent="0.25">
      <c r="I125" s="7">
        <v>14</v>
      </c>
      <c r="J125" s="7">
        <v>4957</v>
      </c>
      <c r="K125" s="7">
        <v>255</v>
      </c>
      <c r="L125" s="7">
        <f t="shared" si="24"/>
        <v>4702</v>
      </c>
      <c r="O125" s="7">
        <v>3</v>
      </c>
      <c r="P125" s="7">
        <v>1227</v>
      </c>
      <c r="Q125" s="7">
        <v>126</v>
      </c>
      <c r="R125" s="7">
        <f t="shared" si="25"/>
        <v>1101</v>
      </c>
      <c r="AB125" s="7">
        <v>33</v>
      </c>
      <c r="AC125" s="7">
        <v>2898</v>
      </c>
      <c r="AD125" s="7">
        <v>204</v>
      </c>
      <c r="AE125" s="7">
        <f t="shared" si="27"/>
        <v>2694</v>
      </c>
      <c r="AH125" s="7">
        <v>48</v>
      </c>
      <c r="AI125" s="7">
        <v>1650</v>
      </c>
      <c r="AJ125" s="7">
        <v>139</v>
      </c>
      <c r="AK125" s="7">
        <f t="shared" si="28"/>
        <v>1511</v>
      </c>
      <c r="AN125" s="7">
        <v>45</v>
      </c>
      <c r="AO125" s="7">
        <v>2080</v>
      </c>
      <c r="AP125" s="7">
        <v>142</v>
      </c>
      <c r="AQ125" s="7">
        <f t="shared" si="29"/>
        <v>1938</v>
      </c>
      <c r="BN125" s="7">
        <v>13</v>
      </c>
      <c r="BO125" s="7">
        <v>3208</v>
      </c>
      <c r="BQ125" s="7">
        <f t="shared" si="30"/>
        <v>3208</v>
      </c>
      <c r="BT125" s="7">
        <v>44</v>
      </c>
      <c r="BU125" s="7">
        <v>1808</v>
      </c>
      <c r="BV125" s="7">
        <v>77</v>
      </c>
      <c r="BW125" s="7">
        <f t="shared" si="31"/>
        <v>1731</v>
      </c>
      <c r="BZ125" s="7">
        <v>5</v>
      </c>
      <c r="CA125" s="7">
        <v>2508</v>
      </c>
      <c r="CB125" s="7">
        <v>152</v>
      </c>
      <c r="CC125" s="7">
        <f t="shared" si="32"/>
        <v>2356</v>
      </c>
    </row>
    <row r="126" spans="9:81" x14ac:dyDescent="0.25">
      <c r="I126" s="7">
        <v>15</v>
      </c>
      <c r="J126" s="7">
        <v>6464</v>
      </c>
      <c r="K126" s="7">
        <v>255</v>
      </c>
      <c r="L126" s="7">
        <f t="shared" si="24"/>
        <v>6209</v>
      </c>
      <c r="O126" s="7">
        <v>4</v>
      </c>
      <c r="P126" s="7">
        <v>1652</v>
      </c>
      <c r="Q126" s="7">
        <v>126</v>
      </c>
      <c r="R126" s="7">
        <f t="shared" si="25"/>
        <v>1526</v>
      </c>
      <c r="AB126" s="7">
        <v>34</v>
      </c>
      <c r="AC126" s="7">
        <v>3255</v>
      </c>
      <c r="AD126" s="7">
        <v>204</v>
      </c>
      <c r="AE126" s="7">
        <f t="shared" si="27"/>
        <v>3051</v>
      </c>
      <c r="AH126" s="7">
        <v>49</v>
      </c>
      <c r="AI126" s="7">
        <v>2430</v>
      </c>
      <c r="AJ126" s="7">
        <v>139</v>
      </c>
      <c r="AK126" s="7">
        <f t="shared" si="28"/>
        <v>2291</v>
      </c>
      <c r="AN126" s="7">
        <v>46</v>
      </c>
      <c r="AO126" s="7">
        <v>2300</v>
      </c>
      <c r="AP126" s="7">
        <v>142</v>
      </c>
      <c r="AQ126" s="7">
        <f t="shared" si="29"/>
        <v>2158</v>
      </c>
      <c r="BN126" s="7">
        <v>14</v>
      </c>
      <c r="BO126" s="7">
        <v>4937</v>
      </c>
      <c r="BQ126" s="7">
        <f t="shared" si="30"/>
        <v>4937</v>
      </c>
      <c r="BT126" s="7">
        <v>45</v>
      </c>
      <c r="BU126" s="7">
        <v>1073</v>
      </c>
      <c r="BV126" s="7">
        <v>77</v>
      </c>
      <c r="BW126" s="7">
        <f t="shared" si="31"/>
        <v>996</v>
      </c>
      <c r="BZ126" s="7">
        <v>6</v>
      </c>
      <c r="CA126" s="7">
        <v>1939</v>
      </c>
      <c r="CB126" s="7">
        <v>152</v>
      </c>
      <c r="CC126" s="7">
        <f t="shared" si="32"/>
        <v>1787</v>
      </c>
    </row>
    <row r="127" spans="9:81" x14ac:dyDescent="0.25">
      <c r="I127" s="7">
        <v>16</v>
      </c>
      <c r="J127" s="7">
        <v>3123</v>
      </c>
      <c r="K127" s="7">
        <v>255</v>
      </c>
      <c r="L127" s="7">
        <f t="shared" ref="L127:L158" si="33">J127-K127</f>
        <v>2868</v>
      </c>
      <c r="O127" s="7">
        <v>5</v>
      </c>
      <c r="P127" s="7">
        <v>1423</v>
      </c>
      <c r="Q127" s="7">
        <v>126</v>
      </c>
      <c r="R127" s="7">
        <f t="shared" ref="R127:R158" si="34">P127-Q127</f>
        <v>1297</v>
      </c>
      <c r="AB127" s="7">
        <v>35</v>
      </c>
      <c r="AC127" s="7">
        <v>2271</v>
      </c>
      <c r="AD127" s="7">
        <v>204</v>
      </c>
      <c r="AE127" s="7">
        <f t="shared" ref="AE127:AE158" si="35">AC127-AD127</f>
        <v>2067</v>
      </c>
      <c r="AH127" s="7">
        <v>50</v>
      </c>
      <c r="AI127" s="7">
        <v>1389</v>
      </c>
      <c r="AJ127" s="7">
        <v>139</v>
      </c>
      <c r="AK127" s="7">
        <f t="shared" ref="AK127:AK158" si="36">AI127-AJ127</f>
        <v>1250</v>
      </c>
      <c r="AN127" s="7">
        <v>47</v>
      </c>
      <c r="AO127" s="7">
        <v>2603</v>
      </c>
      <c r="AP127" s="7">
        <v>142</v>
      </c>
      <c r="AQ127" s="7">
        <f t="shared" ref="AQ127:AQ158" si="37">AO127-AP127</f>
        <v>2461</v>
      </c>
      <c r="BN127" s="7">
        <v>15</v>
      </c>
      <c r="BO127" s="7">
        <v>3092</v>
      </c>
      <c r="BQ127" s="7">
        <f t="shared" ref="BQ127:BQ152" si="38">BO127-BP127</f>
        <v>3092</v>
      </c>
      <c r="BT127" s="7">
        <v>46</v>
      </c>
      <c r="BU127" s="7">
        <v>1866</v>
      </c>
      <c r="BV127" s="7">
        <v>77</v>
      </c>
      <c r="BW127" s="7">
        <f t="shared" ref="BW127:BW132" si="39">BU127-BV127</f>
        <v>1789</v>
      </c>
      <c r="BZ127" s="7">
        <v>7</v>
      </c>
      <c r="CA127" s="7">
        <v>1600</v>
      </c>
      <c r="CB127" s="7">
        <v>152</v>
      </c>
      <c r="CC127" s="7">
        <f t="shared" ref="CC127:CC158" si="40">CA127-CB127</f>
        <v>1448</v>
      </c>
    </row>
    <row r="128" spans="9:81" x14ac:dyDescent="0.25">
      <c r="I128" s="7">
        <v>17</v>
      </c>
      <c r="J128" s="7">
        <v>2886</v>
      </c>
      <c r="K128" s="7">
        <v>255</v>
      </c>
      <c r="L128" s="7">
        <f t="shared" si="33"/>
        <v>2631</v>
      </c>
      <c r="O128" s="7">
        <v>6</v>
      </c>
      <c r="P128" s="7">
        <v>3144</v>
      </c>
      <c r="Q128" s="7">
        <v>126</v>
      </c>
      <c r="R128" s="7">
        <f t="shared" si="34"/>
        <v>3018</v>
      </c>
      <c r="AB128" s="7">
        <v>36</v>
      </c>
      <c r="AC128" s="7">
        <v>3189</v>
      </c>
      <c r="AD128" s="7">
        <v>204</v>
      </c>
      <c r="AE128" s="7">
        <f t="shared" si="35"/>
        <v>2985</v>
      </c>
      <c r="AH128" s="7">
        <v>51</v>
      </c>
      <c r="AI128" s="7">
        <v>1848</v>
      </c>
      <c r="AJ128" s="7">
        <v>139</v>
      </c>
      <c r="AK128" s="7">
        <f t="shared" si="36"/>
        <v>1709</v>
      </c>
      <c r="AN128" s="7">
        <v>48</v>
      </c>
      <c r="AO128" s="7">
        <v>2631</v>
      </c>
      <c r="AP128" s="7">
        <v>142</v>
      </c>
      <c r="AQ128" s="7">
        <f t="shared" si="37"/>
        <v>2489</v>
      </c>
      <c r="BN128" s="7">
        <v>16</v>
      </c>
      <c r="BO128" s="7">
        <v>2456</v>
      </c>
      <c r="BQ128" s="7">
        <f t="shared" si="38"/>
        <v>2456</v>
      </c>
      <c r="BT128" s="7">
        <v>47</v>
      </c>
      <c r="BU128" s="7">
        <v>1502</v>
      </c>
      <c r="BV128" s="7">
        <v>77</v>
      </c>
      <c r="BW128" s="7">
        <f t="shared" si="39"/>
        <v>1425</v>
      </c>
      <c r="BZ128" s="7">
        <v>8</v>
      </c>
      <c r="CA128" s="7">
        <v>2565</v>
      </c>
      <c r="CB128" s="7">
        <v>152</v>
      </c>
      <c r="CC128" s="7">
        <f t="shared" si="40"/>
        <v>2413</v>
      </c>
    </row>
    <row r="129" spans="9:81" x14ac:dyDescent="0.25">
      <c r="I129" s="7">
        <v>18</v>
      </c>
      <c r="J129" s="7">
        <v>3442</v>
      </c>
      <c r="K129" s="7">
        <v>255</v>
      </c>
      <c r="L129" s="7">
        <f t="shared" si="33"/>
        <v>3187</v>
      </c>
      <c r="O129" s="7">
        <v>7</v>
      </c>
      <c r="P129" s="7">
        <v>1345</v>
      </c>
      <c r="Q129" s="7">
        <v>126</v>
      </c>
      <c r="R129" s="7">
        <f t="shared" si="34"/>
        <v>1219</v>
      </c>
      <c r="AB129" s="7">
        <v>37</v>
      </c>
      <c r="AC129" s="7">
        <v>3221</v>
      </c>
      <c r="AD129" s="7">
        <v>204</v>
      </c>
      <c r="AE129" s="7">
        <f t="shared" si="35"/>
        <v>3017</v>
      </c>
      <c r="AH129" s="7">
        <v>52</v>
      </c>
      <c r="AI129" s="7">
        <v>1834</v>
      </c>
      <c r="AJ129" s="7">
        <v>139</v>
      </c>
      <c r="AK129" s="7">
        <f t="shared" si="36"/>
        <v>1695</v>
      </c>
      <c r="AN129" s="7">
        <v>49</v>
      </c>
      <c r="AO129" s="7">
        <v>1573</v>
      </c>
      <c r="AP129" s="7">
        <v>142</v>
      </c>
      <c r="AQ129" s="7">
        <f t="shared" si="37"/>
        <v>1431</v>
      </c>
      <c r="BN129" s="7">
        <v>17</v>
      </c>
      <c r="BO129" s="7">
        <v>1795</v>
      </c>
      <c r="BQ129" s="7">
        <f t="shared" si="38"/>
        <v>1795</v>
      </c>
      <c r="BT129" s="7">
        <v>48</v>
      </c>
      <c r="BU129" s="7">
        <v>1346</v>
      </c>
      <c r="BV129" s="7">
        <v>77</v>
      </c>
      <c r="BW129" s="7">
        <f t="shared" si="39"/>
        <v>1269</v>
      </c>
      <c r="BZ129" s="7">
        <v>9</v>
      </c>
      <c r="CA129" s="7">
        <v>3299</v>
      </c>
      <c r="CB129" s="7">
        <v>152</v>
      </c>
      <c r="CC129" s="7">
        <f t="shared" si="40"/>
        <v>3147</v>
      </c>
    </row>
    <row r="130" spans="9:81" x14ac:dyDescent="0.25">
      <c r="I130" s="7">
        <v>19</v>
      </c>
      <c r="J130" s="7">
        <v>3770</v>
      </c>
      <c r="K130" s="7">
        <v>255</v>
      </c>
      <c r="L130" s="7">
        <f t="shared" si="33"/>
        <v>3515</v>
      </c>
      <c r="O130" s="7">
        <v>8</v>
      </c>
      <c r="P130" s="7">
        <v>713</v>
      </c>
      <c r="Q130" s="7">
        <v>126</v>
      </c>
      <c r="R130" s="7">
        <f t="shared" si="34"/>
        <v>587</v>
      </c>
      <c r="AB130" s="7">
        <v>38</v>
      </c>
      <c r="AC130" s="7">
        <v>2970</v>
      </c>
      <c r="AD130" s="7">
        <v>204</v>
      </c>
      <c r="AE130" s="7">
        <f t="shared" si="35"/>
        <v>2766</v>
      </c>
      <c r="AH130" s="7">
        <v>53</v>
      </c>
      <c r="AI130" s="7">
        <v>2009</v>
      </c>
      <c r="AJ130" s="7">
        <v>139</v>
      </c>
      <c r="AK130" s="7">
        <f t="shared" si="36"/>
        <v>1870</v>
      </c>
      <c r="AN130" s="7">
        <v>50</v>
      </c>
      <c r="AO130" s="7">
        <v>3049</v>
      </c>
      <c r="AP130" s="7">
        <v>142</v>
      </c>
      <c r="AQ130" s="7">
        <f t="shared" si="37"/>
        <v>2907</v>
      </c>
      <c r="BN130" s="7">
        <v>18</v>
      </c>
      <c r="BO130" s="7">
        <v>1504</v>
      </c>
      <c r="BQ130" s="7">
        <f t="shared" si="38"/>
        <v>1504</v>
      </c>
      <c r="BT130" s="7">
        <v>49</v>
      </c>
      <c r="BU130" s="7">
        <v>1116</v>
      </c>
      <c r="BV130" s="7">
        <v>77</v>
      </c>
      <c r="BW130" s="7">
        <f t="shared" si="39"/>
        <v>1039</v>
      </c>
      <c r="BZ130" s="7">
        <v>10</v>
      </c>
      <c r="CA130" s="7">
        <v>1640</v>
      </c>
      <c r="CB130" s="7">
        <v>152</v>
      </c>
      <c r="CC130" s="7">
        <f t="shared" si="40"/>
        <v>1488</v>
      </c>
    </row>
    <row r="131" spans="9:81" x14ac:dyDescent="0.25">
      <c r="I131" s="7">
        <v>20</v>
      </c>
      <c r="J131" s="7">
        <v>2380</v>
      </c>
      <c r="K131" s="7">
        <v>255</v>
      </c>
      <c r="L131" s="7">
        <f t="shared" si="33"/>
        <v>2125</v>
      </c>
      <c r="O131" s="7">
        <v>9</v>
      </c>
      <c r="P131" s="7">
        <v>2683</v>
      </c>
      <c r="Q131" s="7">
        <v>126</v>
      </c>
      <c r="R131" s="7">
        <f t="shared" si="34"/>
        <v>2557</v>
      </c>
      <c r="AB131" s="7">
        <v>39</v>
      </c>
      <c r="AC131" s="7">
        <v>2472</v>
      </c>
      <c r="AD131" s="7">
        <v>204</v>
      </c>
      <c r="AE131" s="7">
        <f t="shared" si="35"/>
        <v>2268</v>
      </c>
      <c r="AH131" s="7">
        <v>54</v>
      </c>
      <c r="AI131" s="7">
        <v>1833</v>
      </c>
      <c r="AJ131" s="7">
        <v>139</v>
      </c>
      <c r="AK131" s="7">
        <f t="shared" si="36"/>
        <v>1694</v>
      </c>
      <c r="AN131" s="7">
        <v>51</v>
      </c>
      <c r="AO131" s="7">
        <v>4593</v>
      </c>
      <c r="AP131" s="7">
        <v>142</v>
      </c>
      <c r="AQ131" s="7">
        <f t="shared" si="37"/>
        <v>4451</v>
      </c>
      <c r="BN131" s="7">
        <v>19</v>
      </c>
      <c r="BO131" s="7">
        <v>1850</v>
      </c>
      <c r="BQ131" s="7">
        <f t="shared" si="38"/>
        <v>1850</v>
      </c>
      <c r="BT131" s="7">
        <v>50</v>
      </c>
      <c r="BU131" s="7">
        <v>1639</v>
      </c>
      <c r="BV131" s="7">
        <v>77</v>
      </c>
      <c r="BW131" s="7">
        <f t="shared" si="39"/>
        <v>1562</v>
      </c>
      <c r="BZ131" s="7">
        <v>11</v>
      </c>
      <c r="CA131" s="7">
        <v>2005</v>
      </c>
      <c r="CB131" s="7">
        <v>152</v>
      </c>
      <c r="CC131" s="7">
        <f t="shared" si="40"/>
        <v>1853</v>
      </c>
    </row>
    <row r="132" spans="9:81" x14ac:dyDescent="0.25">
      <c r="I132" s="7">
        <v>21</v>
      </c>
      <c r="J132" s="7">
        <v>1375</v>
      </c>
      <c r="K132" s="7">
        <v>255</v>
      </c>
      <c r="L132" s="7">
        <f t="shared" si="33"/>
        <v>1120</v>
      </c>
      <c r="O132" s="7">
        <v>10</v>
      </c>
      <c r="P132" s="7">
        <v>3882</v>
      </c>
      <c r="Q132" s="7">
        <v>126</v>
      </c>
      <c r="R132" s="7">
        <f t="shared" si="34"/>
        <v>3756</v>
      </c>
      <c r="AB132" s="7">
        <v>40</v>
      </c>
      <c r="AC132" s="7">
        <v>1915</v>
      </c>
      <c r="AD132" s="7">
        <v>204</v>
      </c>
      <c r="AE132" s="7">
        <f t="shared" si="35"/>
        <v>1711</v>
      </c>
      <c r="AG132" s="7" t="s">
        <v>233</v>
      </c>
      <c r="AH132" s="7">
        <v>1</v>
      </c>
      <c r="AI132" s="7">
        <v>3247</v>
      </c>
      <c r="AJ132" s="7">
        <v>139</v>
      </c>
      <c r="AK132" s="7">
        <f t="shared" si="36"/>
        <v>3108</v>
      </c>
      <c r="AN132" s="7">
        <v>52</v>
      </c>
      <c r="AO132" s="7">
        <v>3535</v>
      </c>
      <c r="AP132" s="7">
        <v>142</v>
      </c>
      <c r="AQ132" s="7">
        <f t="shared" si="37"/>
        <v>3393</v>
      </c>
      <c r="BN132" s="7">
        <v>20</v>
      </c>
      <c r="BO132" s="7">
        <v>1403</v>
      </c>
      <c r="BQ132" s="7">
        <f t="shared" si="38"/>
        <v>1403</v>
      </c>
      <c r="BT132" s="7">
        <v>51</v>
      </c>
      <c r="BU132" s="7">
        <v>1800</v>
      </c>
      <c r="BV132" s="7">
        <v>77</v>
      </c>
      <c r="BW132" s="7">
        <f t="shared" si="39"/>
        <v>1723</v>
      </c>
      <c r="BZ132" s="7">
        <v>12</v>
      </c>
      <c r="CA132" s="7">
        <v>1727</v>
      </c>
      <c r="CB132" s="7">
        <v>152</v>
      </c>
      <c r="CC132" s="7">
        <f t="shared" si="40"/>
        <v>1575</v>
      </c>
    </row>
    <row r="133" spans="9:81" x14ac:dyDescent="0.25">
      <c r="I133" s="7">
        <v>22</v>
      </c>
      <c r="J133" s="7">
        <v>1924</v>
      </c>
      <c r="K133" s="7">
        <v>255</v>
      </c>
      <c r="L133" s="7">
        <f t="shared" si="33"/>
        <v>1669</v>
      </c>
      <c r="O133" s="7">
        <v>11</v>
      </c>
      <c r="P133" s="7">
        <v>2812</v>
      </c>
      <c r="Q133" s="7">
        <v>126</v>
      </c>
      <c r="R133" s="7">
        <f t="shared" si="34"/>
        <v>2686</v>
      </c>
      <c r="AB133" s="7">
        <v>41</v>
      </c>
      <c r="AC133" s="7">
        <v>2394</v>
      </c>
      <c r="AD133" s="7">
        <v>204</v>
      </c>
      <c r="AE133" s="7">
        <f t="shared" si="35"/>
        <v>2190</v>
      </c>
      <c r="AH133" s="7">
        <v>2</v>
      </c>
      <c r="AI133" s="7">
        <v>3182</v>
      </c>
      <c r="AJ133" s="7">
        <v>139</v>
      </c>
      <c r="AK133" s="7">
        <f t="shared" si="36"/>
        <v>3043</v>
      </c>
      <c r="AN133" s="7">
        <v>53</v>
      </c>
      <c r="AO133" s="7">
        <v>3717</v>
      </c>
      <c r="AP133" s="7">
        <v>142</v>
      </c>
      <c r="AQ133" s="7">
        <f t="shared" si="37"/>
        <v>3575</v>
      </c>
      <c r="BN133" s="7">
        <v>21</v>
      </c>
      <c r="BO133" s="7">
        <v>1372</v>
      </c>
      <c r="BQ133" s="7">
        <f t="shared" si="38"/>
        <v>1372</v>
      </c>
      <c r="BV133" s="37" t="s">
        <v>13</v>
      </c>
      <c r="BW133" s="7">
        <f>AVERAGE(BW31:BW132)</f>
        <v>1709.4607843137255</v>
      </c>
      <c r="BZ133" s="7">
        <v>13</v>
      </c>
      <c r="CA133" s="7">
        <v>3506</v>
      </c>
      <c r="CB133" s="7">
        <v>152</v>
      </c>
      <c r="CC133" s="7">
        <f t="shared" si="40"/>
        <v>3354</v>
      </c>
    </row>
    <row r="134" spans="9:81" x14ac:dyDescent="0.25">
      <c r="I134" s="7">
        <v>23</v>
      </c>
      <c r="J134" s="7">
        <v>2072</v>
      </c>
      <c r="K134" s="7">
        <v>255</v>
      </c>
      <c r="L134" s="7">
        <f t="shared" si="33"/>
        <v>1817</v>
      </c>
      <c r="O134" s="7">
        <v>12</v>
      </c>
      <c r="P134" s="7">
        <v>2423</v>
      </c>
      <c r="Q134" s="7">
        <v>126</v>
      </c>
      <c r="R134" s="7">
        <f t="shared" si="34"/>
        <v>2297</v>
      </c>
      <c r="AB134" s="7">
        <v>42</v>
      </c>
      <c r="AC134" s="7">
        <v>3047</v>
      </c>
      <c r="AD134" s="7">
        <v>204</v>
      </c>
      <c r="AE134" s="7">
        <f t="shared" si="35"/>
        <v>2843</v>
      </c>
      <c r="AH134" s="7">
        <v>3</v>
      </c>
      <c r="AI134" s="7">
        <v>4234</v>
      </c>
      <c r="AJ134" s="7">
        <v>139</v>
      </c>
      <c r="AK134" s="7">
        <f t="shared" si="36"/>
        <v>4095</v>
      </c>
      <c r="AN134" s="7">
        <v>54</v>
      </c>
      <c r="AO134" s="7">
        <v>2402</v>
      </c>
      <c r="AP134" s="7">
        <v>142</v>
      </c>
      <c r="AQ134" s="7">
        <f t="shared" si="37"/>
        <v>2260</v>
      </c>
      <c r="BN134" s="7">
        <v>22</v>
      </c>
      <c r="BO134" s="7">
        <v>1332</v>
      </c>
      <c r="BQ134" s="7">
        <f t="shared" si="38"/>
        <v>1332</v>
      </c>
      <c r="BZ134" s="7">
        <v>14</v>
      </c>
      <c r="CA134" s="7">
        <v>3175</v>
      </c>
      <c r="CB134" s="7">
        <v>152</v>
      </c>
      <c r="CC134" s="7">
        <f t="shared" si="40"/>
        <v>3023</v>
      </c>
    </row>
    <row r="135" spans="9:81" x14ac:dyDescent="0.25">
      <c r="I135" s="7">
        <v>24</v>
      </c>
      <c r="J135" s="7">
        <v>2096</v>
      </c>
      <c r="K135" s="7">
        <v>255</v>
      </c>
      <c r="L135" s="7">
        <f t="shared" si="33"/>
        <v>1841</v>
      </c>
      <c r="O135" s="7">
        <v>13</v>
      </c>
      <c r="P135" s="7">
        <v>1115</v>
      </c>
      <c r="Q135" s="7">
        <v>126</v>
      </c>
      <c r="R135" s="7">
        <f t="shared" si="34"/>
        <v>989</v>
      </c>
      <c r="AB135" s="7">
        <v>43</v>
      </c>
      <c r="AC135" s="7">
        <v>1944</v>
      </c>
      <c r="AD135" s="7">
        <v>204</v>
      </c>
      <c r="AE135" s="7">
        <f t="shared" si="35"/>
        <v>1740</v>
      </c>
      <c r="AH135" s="7">
        <v>4</v>
      </c>
      <c r="AI135" s="7">
        <v>3135</v>
      </c>
      <c r="AJ135" s="7">
        <v>139</v>
      </c>
      <c r="AK135" s="7">
        <f t="shared" si="36"/>
        <v>2996</v>
      </c>
      <c r="AN135" s="7">
        <v>55</v>
      </c>
      <c r="AO135" s="7">
        <v>1879</v>
      </c>
      <c r="AP135" s="7">
        <v>142</v>
      </c>
      <c r="AQ135" s="7">
        <f t="shared" si="37"/>
        <v>1737</v>
      </c>
      <c r="BN135" s="7">
        <v>23</v>
      </c>
      <c r="BO135" s="7">
        <v>2011</v>
      </c>
      <c r="BQ135" s="7">
        <f t="shared" si="38"/>
        <v>2011</v>
      </c>
      <c r="BZ135" s="7">
        <v>15</v>
      </c>
      <c r="CA135" s="7">
        <v>2276</v>
      </c>
      <c r="CB135" s="7">
        <v>152</v>
      </c>
      <c r="CC135" s="7">
        <f t="shared" si="40"/>
        <v>2124</v>
      </c>
    </row>
    <row r="136" spans="9:81" x14ac:dyDescent="0.25">
      <c r="I136" s="7">
        <v>25</v>
      </c>
      <c r="J136" s="7">
        <v>1638</v>
      </c>
      <c r="K136" s="7">
        <v>255</v>
      </c>
      <c r="L136" s="7">
        <f t="shared" si="33"/>
        <v>1383</v>
      </c>
      <c r="O136" s="7">
        <v>14</v>
      </c>
      <c r="P136" s="7">
        <v>1408</v>
      </c>
      <c r="Q136" s="7">
        <v>126</v>
      </c>
      <c r="R136" s="7">
        <f t="shared" si="34"/>
        <v>1282</v>
      </c>
      <c r="AB136" s="7">
        <v>44</v>
      </c>
      <c r="AC136" s="7">
        <v>2003</v>
      </c>
      <c r="AD136" s="7">
        <v>204</v>
      </c>
      <c r="AE136" s="7">
        <f t="shared" si="35"/>
        <v>1799</v>
      </c>
      <c r="AH136" s="7">
        <v>5</v>
      </c>
      <c r="AI136" s="7">
        <v>3119</v>
      </c>
      <c r="AJ136" s="7">
        <v>139</v>
      </c>
      <c r="AK136" s="7">
        <f t="shared" si="36"/>
        <v>2980</v>
      </c>
      <c r="AN136" s="7">
        <v>56</v>
      </c>
      <c r="AO136" s="7">
        <v>1931</v>
      </c>
      <c r="AP136" s="7">
        <v>142</v>
      </c>
      <c r="AQ136" s="7">
        <f t="shared" si="37"/>
        <v>1789</v>
      </c>
      <c r="BN136" s="7">
        <v>24</v>
      </c>
      <c r="BO136" s="7">
        <v>1977</v>
      </c>
      <c r="BQ136" s="7">
        <f t="shared" si="38"/>
        <v>1977</v>
      </c>
      <c r="BZ136" s="7">
        <v>16</v>
      </c>
      <c r="CA136" s="7">
        <v>1423</v>
      </c>
      <c r="CB136" s="7">
        <v>152</v>
      </c>
      <c r="CC136" s="7">
        <f t="shared" si="40"/>
        <v>1271</v>
      </c>
    </row>
    <row r="137" spans="9:81" x14ac:dyDescent="0.25">
      <c r="I137" s="7">
        <v>26</v>
      </c>
      <c r="J137" s="7">
        <v>4177</v>
      </c>
      <c r="K137" s="7">
        <v>255</v>
      </c>
      <c r="L137" s="7">
        <f t="shared" si="33"/>
        <v>3922</v>
      </c>
      <c r="O137" s="7">
        <v>15</v>
      </c>
      <c r="P137" s="7">
        <v>1545</v>
      </c>
      <c r="Q137" s="7">
        <v>126</v>
      </c>
      <c r="R137" s="7">
        <f t="shared" si="34"/>
        <v>1419</v>
      </c>
      <c r="AB137" s="7">
        <v>45</v>
      </c>
      <c r="AC137" s="7">
        <v>2159</v>
      </c>
      <c r="AD137" s="7">
        <v>204</v>
      </c>
      <c r="AE137" s="7">
        <f t="shared" si="35"/>
        <v>1955</v>
      </c>
      <c r="AH137" s="7">
        <v>6</v>
      </c>
      <c r="AI137" s="7">
        <v>3270</v>
      </c>
      <c r="AJ137" s="7">
        <v>139</v>
      </c>
      <c r="AK137" s="7">
        <f t="shared" si="36"/>
        <v>3131</v>
      </c>
      <c r="AN137" s="7">
        <v>57</v>
      </c>
      <c r="AO137" s="7">
        <v>1998</v>
      </c>
      <c r="AP137" s="7">
        <v>142</v>
      </c>
      <c r="AQ137" s="7">
        <f t="shared" si="37"/>
        <v>1856</v>
      </c>
      <c r="BN137" s="7">
        <v>25</v>
      </c>
      <c r="BO137" s="7">
        <v>1735</v>
      </c>
      <c r="BQ137" s="7">
        <f t="shared" si="38"/>
        <v>1735</v>
      </c>
      <c r="BZ137" s="7">
        <v>17</v>
      </c>
      <c r="CA137" s="7">
        <v>1740</v>
      </c>
      <c r="CB137" s="7">
        <v>152</v>
      </c>
      <c r="CC137" s="7">
        <f t="shared" si="40"/>
        <v>1588</v>
      </c>
    </row>
    <row r="138" spans="9:81" x14ac:dyDescent="0.25">
      <c r="I138" s="7">
        <v>27</v>
      </c>
      <c r="J138" s="7">
        <v>5151</v>
      </c>
      <c r="K138" s="7">
        <v>255</v>
      </c>
      <c r="L138" s="7">
        <f t="shared" si="33"/>
        <v>4896</v>
      </c>
      <c r="O138" s="7">
        <v>16</v>
      </c>
      <c r="P138" s="7">
        <v>1816</v>
      </c>
      <c r="Q138" s="7">
        <v>126</v>
      </c>
      <c r="R138" s="7">
        <f t="shared" si="34"/>
        <v>1690</v>
      </c>
      <c r="AB138" s="7">
        <v>46</v>
      </c>
      <c r="AC138" s="7">
        <v>2262</v>
      </c>
      <c r="AD138" s="7">
        <v>204</v>
      </c>
      <c r="AE138" s="7">
        <f t="shared" si="35"/>
        <v>2058</v>
      </c>
      <c r="AH138" s="7">
        <v>7</v>
      </c>
      <c r="AI138" s="7">
        <v>3663</v>
      </c>
      <c r="AJ138" s="7">
        <v>139</v>
      </c>
      <c r="AK138" s="7">
        <f t="shared" si="36"/>
        <v>3524</v>
      </c>
      <c r="AN138" s="7">
        <v>58</v>
      </c>
      <c r="AO138" s="7">
        <v>2884</v>
      </c>
      <c r="AP138" s="7">
        <v>142</v>
      </c>
      <c r="AQ138" s="7">
        <f t="shared" si="37"/>
        <v>2742</v>
      </c>
      <c r="BN138" s="7">
        <v>26</v>
      </c>
      <c r="BO138" s="7">
        <v>2782</v>
      </c>
      <c r="BQ138" s="7">
        <f t="shared" si="38"/>
        <v>2782</v>
      </c>
      <c r="BZ138" s="7">
        <v>18</v>
      </c>
      <c r="CA138" s="7">
        <v>2513</v>
      </c>
      <c r="CB138" s="7">
        <v>152</v>
      </c>
      <c r="CC138" s="7">
        <f t="shared" si="40"/>
        <v>2361</v>
      </c>
    </row>
    <row r="139" spans="9:81" x14ac:dyDescent="0.25">
      <c r="I139" s="7">
        <v>28</v>
      </c>
      <c r="J139" s="7">
        <v>4197</v>
      </c>
      <c r="K139" s="7">
        <v>255</v>
      </c>
      <c r="L139" s="7">
        <f t="shared" si="33"/>
        <v>3942</v>
      </c>
      <c r="O139" s="7">
        <v>17</v>
      </c>
      <c r="P139" s="7">
        <v>2121</v>
      </c>
      <c r="Q139" s="7">
        <v>126</v>
      </c>
      <c r="R139" s="7">
        <f t="shared" si="34"/>
        <v>1995</v>
      </c>
      <c r="AB139" s="7">
        <v>47</v>
      </c>
      <c r="AC139" s="7">
        <v>3331</v>
      </c>
      <c r="AD139" s="7">
        <v>204</v>
      </c>
      <c r="AE139" s="7">
        <f t="shared" si="35"/>
        <v>3127</v>
      </c>
      <c r="AH139" s="7">
        <v>8</v>
      </c>
      <c r="AI139" s="7">
        <v>2392</v>
      </c>
      <c r="AJ139" s="7">
        <v>139</v>
      </c>
      <c r="AK139" s="7">
        <f t="shared" si="36"/>
        <v>2253</v>
      </c>
      <c r="AN139" s="7">
        <v>59</v>
      </c>
      <c r="AO139" s="7">
        <v>2270</v>
      </c>
      <c r="AP139" s="7">
        <v>142</v>
      </c>
      <c r="AQ139" s="7">
        <f t="shared" si="37"/>
        <v>2128</v>
      </c>
      <c r="BN139" s="7">
        <v>27</v>
      </c>
      <c r="BO139" s="7">
        <v>3590</v>
      </c>
      <c r="BQ139" s="7">
        <f t="shared" si="38"/>
        <v>3590</v>
      </c>
      <c r="BZ139" s="7">
        <v>19</v>
      </c>
      <c r="CA139" s="7">
        <v>2574</v>
      </c>
      <c r="CB139" s="7">
        <v>152</v>
      </c>
      <c r="CC139" s="7">
        <f t="shared" si="40"/>
        <v>2422</v>
      </c>
    </row>
    <row r="140" spans="9:81" x14ac:dyDescent="0.25">
      <c r="I140" s="7">
        <v>29</v>
      </c>
      <c r="J140" s="7">
        <v>1813</v>
      </c>
      <c r="K140" s="7">
        <v>255</v>
      </c>
      <c r="L140" s="7">
        <f t="shared" si="33"/>
        <v>1558</v>
      </c>
      <c r="O140" s="7">
        <v>18</v>
      </c>
      <c r="P140" s="7">
        <v>1944</v>
      </c>
      <c r="Q140" s="7">
        <v>126</v>
      </c>
      <c r="R140" s="7">
        <f t="shared" si="34"/>
        <v>1818</v>
      </c>
      <c r="AB140" s="7">
        <v>48</v>
      </c>
      <c r="AC140" s="7">
        <v>2535</v>
      </c>
      <c r="AD140" s="7">
        <v>204</v>
      </c>
      <c r="AE140" s="7">
        <f t="shared" si="35"/>
        <v>2331</v>
      </c>
      <c r="AH140" s="7">
        <v>9</v>
      </c>
      <c r="AI140" s="7">
        <v>1987</v>
      </c>
      <c r="AJ140" s="7">
        <v>139</v>
      </c>
      <c r="AK140" s="7">
        <f t="shared" si="36"/>
        <v>1848</v>
      </c>
      <c r="AN140" s="7">
        <v>60</v>
      </c>
      <c r="AO140" s="7">
        <v>1840</v>
      </c>
      <c r="AP140" s="7">
        <v>142</v>
      </c>
      <c r="AQ140" s="7">
        <f t="shared" si="37"/>
        <v>1698</v>
      </c>
      <c r="BN140" s="7">
        <v>28</v>
      </c>
      <c r="BO140" s="7">
        <v>3106</v>
      </c>
      <c r="BQ140" s="7">
        <f t="shared" si="38"/>
        <v>3106</v>
      </c>
      <c r="BZ140" s="7">
        <v>20</v>
      </c>
      <c r="CA140" s="7">
        <v>1553</v>
      </c>
      <c r="CB140" s="7">
        <v>152</v>
      </c>
      <c r="CC140" s="7">
        <f t="shared" si="40"/>
        <v>1401</v>
      </c>
    </row>
    <row r="141" spans="9:81" x14ac:dyDescent="0.25">
      <c r="I141" s="7">
        <v>30</v>
      </c>
      <c r="J141" s="7">
        <v>1436</v>
      </c>
      <c r="K141" s="7">
        <v>255</v>
      </c>
      <c r="L141" s="7">
        <f t="shared" si="33"/>
        <v>1181</v>
      </c>
      <c r="O141" s="7">
        <v>19</v>
      </c>
      <c r="P141" s="7">
        <v>2839</v>
      </c>
      <c r="Q141" s="7">
        <v>126</v>
      </c>
      <c r="R141" s="7">
        <f t="shared" si="34"/>
        <v>2713</v>
      </c>
      <c r="AB141" s="7">
        <v>49</v>
      </c>
      <c r="AC141" s="7">
        <v>3042</v>
      </c>
      <c r="AD141" s="7">
        <v>204</v>
      </c>
      <c r="AE141" s="7">
        <f t="shared" si="35"/>
        <v>2838</v>
      </c>
      <c r="AH141" s="7">
        <v>10</v>
      </c>
      <c r="AI141" s="7">
        <v>4914</v>
      </c>
      <c r="AJ141" s="7">
        <v>139</v>
      </c>
      <c r="AK141" s="7">
        <f t="shared" si="36"/>
        <v>4775</v>
      </c>
      <c r="AN141" s="7">
        <v>61</v>
      </c>
      <c r="AO141" s="7">
        <v>1536</v>
      </c>
      <c r="AP141" s="7">
        <v>142</v>
      </c>
      <c r="AQ141" s="7">
        <f t="shared" si="37"/>
        <v>1394</v>
      </c>
      <c r="BN141" s="7">
        <v>29</v>
      </c>
      <c r="BO141" s="7">
        <v>2262</v>
      </c>
      <c r="BQ141" s="7">
        <f t="shared" si="38"/>
        <v>2262</v>
      </c>
      <c r="BZ141" s="7">
        <v>21</v>
      </c>
      <c r="CA141" s="7">
        <v>838</v>
      </c>
      <c r="CB141" s="7">
        <v>152</v>
      </c>
      <c r="CC141" s="7">
        <f t="shared" si="40"/>
        <v>686</v>
      </c>
    </row>
    <row r="142" spans="9:81" x14ac:dyDescent="0.25">
      <c r="I142" s="7">
        <v>31</v>
      </c>
      <c r="J142" s="7">
        <v>1273</v>
      </c>
      <c r="K142" s="7">
        <v>255</v>
      </c>
      <c r="L142" s="7">
        <f t="shared" si="33"/>
        <v>1018</v>
      </c>
      <c r="O142" s="7">
        <v>20</v>
      </c>
      <c r="P142" s="7">
        <v>1671</v>
      </c>
      <c r="Q142" s="7">
        <v>126</v>
      </c>
      <c r="R142" s="7">
        <f t="shared" si="34"/>
        <v>1545</v>
      </c>
      <c r="AB142" s="7">
        <v>50</v>
      </c>
      <c r="AC142" s="7">
        <v>3688</v>
      </c>
      <c r="AD142" s="7">
        <v>204</v>
      </c>
      <c r="AE142" s="7">
        <f t="shared" si="35"/>
        <v>3484</v>
      </c>
      <c r="AH142" s="7">
        <v>11</v>
      </c>
      <c r="AI142" s="7">
        <v>3135</v>
      </c>
      <c r="AJ142" s="7">
        <v>139</v>
      </c>
      <c r="AK142" s="7">
        <f t="shared" si="36"/>
        <v>2996</v>
      </c>
      <c r="AM142" s="7" t="s">
        <v>233</v>
      </c>
      <c r="AN142" s="7">
        <v>1</v>
      </c>
      <c r="AO142" s="7">
        <v>3192</v>
      </c>
      <c r="AP142" s="7">
        <v>142</v>
      </c>
      <c r="AQ142" s="7">
        <f t="shared" si="37"/>
        <v>3050</v>
      </c>
      <c r="BN142" s="7">
        <v>30</v>
      </c>
      <c r="BO142" s="7">
        <v>1845</v>
      </c>
      <c r="BQ142" s="7">
        <f t="shared" si="38"/>
        <v>1845</v>
      </c>
      <c r="BZ142" s="7">
        <v>22</v>
      </c>
      <c r="CA142" s="7">
        <v>944</v>
      </c>
      <c r="CB142" s="7">
        <v>152</v>
      </c>
      <c r="CC142" s="7">
        <f t="shared" si="40"/>
        <v>792</v>
      </c>
    </row>
    <row r="143" spans="9:81" x14ac:dyDescent="0.25">
      <c r="I143" s="7">
        <v>32</v>
      </c>
      <c r="J143" s="7">
        <v>1561</v>
      </c>
      <c r="K143" s="7">
        <v>255</v>
      </c>
      <c r="L143" s="7">
        <f t="shared" si="33"/>
        <v>1306</v>
      </c>
      <c r="O143" s="7">
        <v>21</v>
      </c>
      <c r="P143" s="7">
        <v>1694</v>
      </c>
      <c r="Q143" s="7">
        <v>126</v>
      </c>
      <c r="R143" s="7">
        <f t="shared" si="34"/>
        <v>1568</v>
      </c>
      <c r="AB143" s="7">
        <v>51</v>
      </c>
      <c r="AC143" s="7">
        <v>5120</v>
      </c>
      <c r="AD143" s="7">
        <v>204</v>
      </c>
      <c r="AE143" s="7">
        <f t="shared" si="35"/>
        <v>4916</v>
      </c>
      <c r="AH143" s="7">
        <v>12</v>
      </c>
      <c r="AI143" s="7">
        <v>2216</v>
      </c>
      <c r="AJ143" s="7">
        <v>139</v>
      </c>
      <c r="AK143" s="7">
        <f t="shared" si="36"/>
        <v>2077</v>
      </c>
      <c r="AN143" s="7">
        <v>2</v>
      </c>
      <c r="AO143" s="7">
        <v>3496</v>
      </c>
      <c r="AP143" s="7">
        <v>142</v>
      </c>
      <c r="AQ143" s="7">
        <f t="shared" si="37"/>
        <v>3354</v>
      </c>
      <c r="BN143" s="7">
        <v>31</v>
      </c>
      <c r="BO143" s="7">
        <v>1372</v>
      </c>
      <c r="BQ143" s="7">
        <f t="shared" si="38"/>
        <v>1372</v>
      </c>
      <c r="BZ143" s="7">
        <v>23</v>
      </c>
      <c r="CA143" s="7">
        <v>2751</v>
      </c>
      <c r="CB143" s="7">
        <v>152</v>
      </c>
      <c r="CC143" s="7">
        <f t="shared" si="40"/>
        <v>2599</v>
      </c>
    </row>
    <row r="144" spans="9:81" x14ac:dyDescent="0.25">
      <c r="I144" s="7">
        <v>33</v>
      </c>
      <c r="J144" s="7">
        <v>2270</v>
      </c>
      <c r="K144" s="7">
        <v>255</v>
      </c>
      <c r="L144" s="7">
        <f t="shared" si="33"/>
        <v>2015</v>
      </c>
      <c r="O144" s="7">
        <v>22</v>
      </c>
      <c r="P144" s="7">
        <v>1484</v>
      </c>
      <c r="Q144" s="7">
        <v>126</v>
      </c>
      <c r="R144" s="7">
        <f t="shared" si="34"/>
        <v>1358</v>
      </c>
      <c r="AB144" s="7">
        <v>52</v>
      </c>
      <c r="AC144" s="7">
        <v>3162</v>
      </c>
      <c r="AD144" s="7">
        <v>204</v>
      </c>
      <c r="AE144" s="7">
        <f t="shared" si="35"/>
        <v>2958</v>
      </c>
      <c r="AH144" s="7">
        <v>13</v>
      </c>
      <c r="AI144" s="7">
        <v>2043</v>
      </c>
      <c r="AJ144" s="7">
        <v>139</v>
      </c>
      <c r="AK144" s="7">
        <f t="shared" si="36"/>
        <v>1904</v>
      </c>
      <c r="AN144" s="7">
        <v>3</v>
      </c>
      <c r="AO144" s="7">
        <v>3916</v>
      </c>
      <c r="AP144" s="7">
        <v>142</v>
      </c>
      <c r="AQ144" s="7">
        <f t="shared" si="37"/>
        <v>3774</v>
      </c>
      <c r="BN144" s="7">
        <v>32</v>
      </c>
      <c r="BO144" s="7">
        <v>1219</v>
      </c>
      <c r="BQ144" s="7">
        <f t="shared" si="38"/>
        <v>1219</v>
      </c>
      <c r="BZ144" s="7">
        <v>24</v>
      </c>
      <c r="CA144" s="7">
        <v>1570</v>
      </c>
      <c r="CB144" s="7">
        <v>152</v>
      </c>
      <c r="CC144" s="7">
        <f t="shared" si="40"/>
        <v>1418</v>
      </c>
    </row>
    <row r="145" spans="9:81" x14ac:dyDescent="0.25">
      <c r="I145" s="7">
        <v>34</v>
      </c>
      <c r="J145" s="7">
        <v>2146</v>
      </c>
      <c r="K145" s="7">
        <v>255</v>
      </c>
      <c r="L145" s="7">
        <f t="shared" si="33"/>
        <v>1891</v>
      </c>
      <c r="O145" s="7">
        <v>23</v>
      </c>
      <c r="P145" s="7">
        <v>2402</v>
      </c>
      <c r="Q145" s="7">
        <v>126</v>
      </c>
      <c r="R145" s="7">
        <f t="shared" si="34"/>
        <v>2276</v>
      </c>
      <c r="AB145" s="7">
        <v>53</v>
      </c>
      <c r="AC145" s="7">
        <v>1952</v>
      </c>
      <c r="AD145" s="7">
        <v>204</v>
      </c>
      <c r="AE145" s="7">
        <f t="shared" si="35"/>
        <v>1748</v>
      </c>
      <c r="AH145" s="7">
        <v>14</v>
      </c>
      <c r="AI145" s="7">
        <v>1952</v>
      </c>
      <c r="AJ145" s="7">
        <v>139</v>
      </c>
      <c r="AK145" s="7">
        <f t="shared" si="36"/>
        <v>1813</v>
      </c>
      <c r="AN145" s="7">
        <v>4</v>
      </c>
      <c r="AO145" s="7">
        <v>2405</v>
      </c>
      <c r="AP145" s="7">
        <v>142</v>
      </c>
      <c r="AQ145" s="7">
        <f t="shared" si="37"/>
        <v>2263</v>
      </c>
      <c r="BN145" s="7">
        <v>33</v>
      </c>
      <c r="BO145" s="7">
        <v>763</v>
      </c>
      <c r="BQ145" s="7">
        <f t="shared" si="38"/>
        <v>763</v>
      </c>
      <c r="BZ145" s="7">
        <v>25</v>
      </c>
      <c r="CA145" s="7">
        <v>1085</v>
      </c>
      <c r="CB145" s="7">
        <v>152</v>
      </c>
      <c r="CC145" s="7">
        <f t="shared" si="40"/>
        <v>933</v>
      </c>
    </row>
    <row r="146" spans="9:81" x14ac:dyDescent="0.25">
      <c r="I146" s="7">
        <v>35</v>
      </c>
      <c r="J146" s="7">
        <v>2026</v>
      </c>
      <c r="K146" s="7">
        <v>255</v>
      </c>
      <c r="L146" s="7">
        <f t="shared" si="33"/>
        <v>1771</v>
      </c>
      <c r="O146" s="7">
        <v>24</v>
      </c>
      <c r="P146" s="7">
        <v>1918</v>
      </c>
      <c r="Q146" s="7">
        <v>126</v>
      </c>
      <c r="R146" s="7">
        <f t="shared" si="34"/>
        <v>1792</v>
      </c>
      <c r="AB146" s="7">
        <v>54</v>
      </c>
      <c r="AC146" s="7">
        <v>2858</v>
      </c>
      <c r="AD146" s="7">
        <v>204</v>
      </c>
      <c r="AE146" s="7">
        <f t="shared" si="35"/>
        <v>2654</v>
      </c>
      <c r="AH146" s="7">
        <v>15</v>
      </c>
      <c r="AI146" s="7">
        <v>2547</v>
      </c>
      <c r="AJ146" s="7">
        <v>139</v>
      </c>
      <c r="AK146" s="7">
        <f t="shared" si="36"/>
        <v>2408</v>
      </c>
      <c r="AN146" s="7">
        <v>5</v>
      </c>
      <c r="AO146" s="7">
        <v>3123</v>
      </c>
      <c r="AP146" s="7">
        <v>142</v>
      </c>
      <c r="AQ146" s="7">
        <f t="shared" si="37"/>
        <v>2981</v>
      </c>
      <c r="BN146" s="7">
        <v>34</v>
      </c>
      <c r="BO146" s="7">
        <v>1114</v>
      </c>
      <c r="BQ146" s="7">
        <f t="shared" si="38"/>
        <v>1114</v>
      </c>
      <c r="BZ146" s="7">
        <v>26</v>
      </c>
      <c r="CA146" s="7">
        <v>2167</v>
      </c>
      <c r="CB146" s="7">
        <v>152</v>
      </c>
      <c r="CC146" s="7">
        <f t="shared" si="40"/>
        <v>2015</v>
      </c>
    </row>
    <row r="147" spans="9:81" x14ac:dyDescent="0.25">
      <c r="I147" s="7">
        <v>36</v>
      </c>
      <c r="J147" s="7">
        <v>3011</v>
      </c>
      <c r="K147" s="7">
        <v>255</v>
      </c>
      <c r="L147" s="7">
        <f t="shared" si="33"/>
        <v>2756</v>
      </c>
      <c r="O147" s="7">
        <v>25</v>
      </c>
      <c r="P147" s="7">
        <v>1545</v>
      </c>
      <c r="Q147" s="7">
        <v>126</v>
      </c>
      <c r="R147" s="7">
        <f t="shared" si="34"/>
        <v>1419</v>
      </c>
      <c r="AB147" s="7">
        <v>55</v>
      </c>
      <c r="AC147" s="7">
        <v>2589</v>
      </c>
      <c r="AD147" s="7">
        <v>204</v>
      </c>
      <c r="AE147" s="7">
        <f t="shared" si="35"/>
        <v>2385</v>
      </c>
      <c r="AH147" s="7">
        <v>16</v>
      </c>
      <c r="AI147" s="7">
        <v>2236</v>
      </c>
      <c r="AJ147" s="7">
        <v>139</v>
      </c>
      <c r="AK147" s="7">
        <f t="shared" si="36"/>
        <v>2097</v>
      </c>
      <c r="AN147" s="7">
        <v>6</v>
      </c>
      <c r="AO147" s="7">
        <v>2224</v>
      </c>
      <c r="AP147" s="7">
        <v>142</v>
      </c>
      <c r="AQ147" s="7">
        <f t="shared" si="37"/>
        <v>2082</v>
      </c>
      <c r="BN147" s="7">
        <v>35</v>
      </c>
      <c r="BO147" s="7">
        <v>1132</v>
      </c>
      <c r="BQ147" s="7">
        <f t="shared" si="38"/>
        <v>1132</v>
      </c>
      <c r="BZ147" s="7">
        <v>27</v>
      </c>
      <c r="CA147" s="7">
        <v>2869</v>
      </c>
      <c r="CB147" s="7">
        <v>152</v>
      </c>
      <c r="CC147" s="7">
        <f t="shared" si="40"/>
        <v>2717</v>
      </c>
    </row>
    <row r="148" spans="9:81" x14ac:dyDescent="0.25">
      <c r="I148" s="7">
        <v>37</v>
      </c>
      <c r="J148" s="7">
        <v>2287</v>
      </c>
      <c r="K148" s="7">
        <v>255</v>
      </c>
      <c r="L148" s="7">
        <f t="shared" si="33"/>
        <v>2032</v>
      </c>
      <c r="O148" s="7">
        <v>26</v>
      </c>
      <c r="P148" s="7">
        <v>2242</v>
      </c>
      <c r="Q148" s="7">
        <v>126</v>
      </c>
      <c r="R148" s="7">
        <f t="shared" si="34"/>
        <v>2116</v>
      </c>
      <c r="AA148" s="7" t="s">
        <v>233</v>
      </c>
      <c r="AB148" s="7">
        <v>1</v>
      </c>
      <c r="AC148" s="7">
        <v>5499</v>
      </c>
      <c r="AD148" s="7">
        <v>204</v>
      </c>
      <c r="AE148" s="7">
        <f t="shared" si="35"/>
        <v>5295</v>
      </c>
      <c r="AH148" s="7">
        <v>17</v>
      </c>
      <c r="AI148" s="7">
        <v>3071</v>
      </c>
      <c r="AJ148" s="7">
        <v>139</v>
      </c>
      <c r="AK148" s="7">
        <f t="shared" si="36"/>
        <v>2932</v>
      </c>
      <c r="AN148" s="7">
        <v>7</v>
      </c>
      <c r="AO148" s="7">
        <v>5957</v>
      </c>
      <c r="AP148" s="7">
        <v>142</v>
      </c>
      <c r="AQ148" s="7">
        <f t="shared" si="37"/>
        <v>5815</v>
      </c>
      <c r="BN148" s="7">
        <v>36</v>
      </c>
      <c r="BO148" s="7">
        <v>1176</v>
      </c>
      <c r="BQ148" s="7">
        <f t="shared" si="38"/>
        <v>1176</v>
      </c>
      <c r="BZ148" s="7">
        <v>28</v>
      </c>
      <c r="CA148" s="7">
        <v>2449</v>
      </c>
      <c r="CB148" s="7">
        <v>152</v>
      </c>
      <c r="CC148" s="7">
        <f t="shared" si="40"/>
        <v>2297</v>
      </c>
    </row>
    <row r="149" spans="9:81" x14ac:dyDescent="0.25">
      <c r="I149" s="7">
        <v>38</v>
      </c>
      <c r="J149" s="7">
        <v>2353</v>
      </c>
      <c r="K149" s="7">
        <v>255</v>
      </c>
      <c r="L149" s="7">
        <f t="shared" si="33"/>
        <v>2098</v>
      </c>
      <c r="O149" s="7">
        <v>27</v>
      </c>
      <c r="P149" s="7">
        <v>1009</v>
      </c>
      <c r="Q149" s="7">
        <v>126</v>
      </c>
      <c r="R149" s="7">
        <f t="shared" si="34"/>
        <v>883</v>
      </c>
      <c r="AB149" s="7">
        <v>2</v>
      </c>
      <c r="AC149" s="7">
        <v>5152</v>
      </c>
      <c r="AD149" s="7">
        <v>204</v>
      </c>
      <c r="AE149" s="7">
        <f t="shared" si="35"/>
        <v>4948</v>
      </c>
      <c r="AH149" s="7">
        <v>18</v>
      </c>
      <c r="AI149" s="7">
        <v>3153</v>
      </c>
      <c r="AJ149" s="7">
        <v>139</v>
      </c>
      <c r="AK149" s="7">
        <f t="shared" si="36"/>
        <v>3014</v>
      </c>
      <c r="AN149" s="7">
        <v>8</v>
      </c>
      <c r="AO149" s="7">
        <v>4350</v>
      </c>
      <c r="AP149" s="7">
        <v>142</v>
      </c>
      <c r="AQ149" s="7">
        <f t="shared" si="37"/>
        <v>4208</v>
      </c>
      <c r="BN149" s="7">
        <v>37</v>
      </c>
      <c r="BO149" s="7">
        <v>1140</v>
      </c>
      <c r="BQ149" s="7">
        <f t="shared" si="38"/>
        <v>1140</v>
      </c>
      <c r="BZ149" s="7">
        <v>29</v>
      </c>
      <c r="CA149" s="7">
        <v>1223</v>
      </c>
      <c r="CB149" s="7">
        <v>152</v>
      </c>
      <c r="CC149" s="7">
        <f t="shared" si="40"/>
        <v>1071</v>
      </c>
    </row>
    <row r="150" spans="9:81" x14ac:dyDescent="0.25">
      <c r="I150" s="7">
        <v>39</v>
      </c>
      <c r="J150" s="7">
        <v>2498</v>
      </c>
      <c r="K150" s="7">
        <v>255</v>
      </c>
      <c r="L150" s="7">
        <f t="shared" si="33"/>
        <v>2243</v>
      </c>
      <c r="O150" s="7">
        <v>28</v>
      </c>
      <c r="P150" s="7">
        <v>1207</v>
      </c>
      <c r="Q150" s="7">
        <v>126</v>
      </c>
      <c r="R150" s="7">
        <f t="shared" si="34"/>
        <v>1081</v>
      </c>
      <c r="AB150" s="7">
        <v>3</v>
      </c>
      <c r="AC150" s="7">
        <v>5662</v>
      </c>
      <c r="AD150" s="7">
        <v>204</v>
      </c>
      <c r="AE150" s="7">
        <f t="shared" si="35"/>
        <v>5458</v>
      </c>
      <c r="AH150" s="7">
        <v>19</v>
      </c>
      <c r="AI150" s="7">
        <v>1773</v>
      </c>
      <c r="AJ150" s="7">
        <v>139</v>
      </c>
      <c r="AK150" s="7">
        <f t="shared" si="36"/>
        <v>1634</v>
      </c>
      <c r="AN150" s="7">
        <v>9</v>
      </c>
      <c r="AO150" s="7">
        <v>2992</v>
      </c>
      <c r="AP150" s="7">
        <v>142</v>
      </c>
      <c r="AQ150" s="7">
        <f t="shared" si="37"/>
        <v>2850</v>
      </c>
      <c r="BN150" s="7">
        <v>38</v>
      </c>
      <c r="BO150" s="7">
        <v>1124</v>
      </c>
      <c r="BQ150" s="7">
        <f t="shared" si="38"/>
        <v>1124</v>
      </c>
      <c r="BZ150" s="7">
        <v>30</v>
      </c>
      <c r="CA150" s="7">
        <v>1136</v>
      </c>
      <c r="CB150" s="7">
        <v>152</v>
      </c>
      <c r="CC150" s="7">
        <f t="shared" si="40"/>
        <v>984</v>
      </c>
    </row>
    <row r="151" spans="9:81" x14ac:dyDescent="0.25">
      <c r="I151" s="7">
        <v>40</v>
      </c>
      <c r="J151" s="7">
        <v>1437</v>
      </c>
      <c r="K151" s="7">
        <v>255</v>
      </c>
      <c r="L151" s="7">
        <f t="shared" si="33"/>
        <v>1182</v>
      </c>
      <c r="O151" s="7">
        <v>29</v>
      </c>
      <c r="P151" s="7">
        <v>2254</v>
      </c>
      <c r="Q151" s="7">
        <v>126</v>
      </c>
      <c r="R151" s="7">
        <f t="shared" si="34"/>
        <v>2128</v>
      </c>
      <c r="AB151" s="7">
        <v>4</v>
      </c>
      <c r="AC151" s="7">
        <v>5098</v>
      </c>
      <c r="AD151" s="7">
        <v>204</v>
      </c>
      <c r="AE151" s="7">
        <f t="shared" si="35"/>
        <v>4894</v>
      </c>
      <c r="AH151" s="7">
        <v>20</v>
      </c>
      <c r="AI151" s="7">
        <v>2228</v>
      </c>
      <c r="AJ151" s="7">
        <v>139</v>
      </c>
      <c r="AK151" s="7">
        <f t="shared" si="36"/>
        <v>2089</v>
      </c>
      <c r="AN151" s="7">
        <v>10</v>
      </c>
      <c r="AO151" s="7">
        <v>3742</v>
      </c>
      <c r="AP151" s="7">
        <v>142</v>
      </c>
      <c r="AQ151" s="7">
        <f t="shared" si="37"/>
        <v>3600</v>
      </c>
      <c r="BN151" s="7">
        <v>39</v>
      </c>
      <c r="BO151" s="7">
        <v>1253</v>
      </c>
      <c r="BQ151" s="7">
        <f t="shared" si="38"/>
        <v>1253</v>
      </c>
      <c r="BZ151" s="7">
        <v>31</v>
      </c>
      <c r="CA151" s="7">
        <v>449</v>
      </c>
      <c r="CB151" s="7">
        <v>152</v>
      </c>
      <c r="CC151" s="7">
        <f t="shared" si="40"/>
        <v>297</v>
      </c>
    </row>
    <row r="152" spans="9:81" x14ac:dyDescent="0.25">
      <c r="I152" s="7">
        <v>41</v>
      </c>
      <c r="J152" s="7">
        <v>4515</v>
      </c>
      <c r="K152" s="7">
        <v>255</v>
      </c>
      <c r="L152" s="7">
        <f t="shared" si="33"/>
        <v>4260</v>
      </c>
      <c r="O152" s="7">
        <v>30</v>
      </c>
      <c r="P152" s="7">
        <v>3560</v>
      </c>
      <c r="Q152" s="7">
        <v>126</v>
      </c>
      <c r="R152" s="7">
        <f t="shared" si="34"/>
        <v>3434</v>
      </c>
      <c r="AB152" s="7">
        <v>5</v>
      </c>
      <c r="AC152" s="7">
        <v>5501</v>
      </c>
      <c r="AD152" s="7">
        <v>204</v>
      </c>
      <c r="AE152" s="7">
        <f t="shared" si="35"/>
        <v>5297</v>
      </c>
      <c r="AH152" s="7">
        <v>21</v>
      </c>
      <c r="AI152" s="7">
        <v>2143</v>
      </c>
      <c r="AJ152" s="7">
        <v>139</v>
      </c>
      <c r="AK152" s="7">
        <f t="shared" si="36"/>
        <v>2004</v>
      </c>
      <c r="AN152" s="7">
        <v>11</v>
      </c>
      <c r="AO152" s="7">
        <v>3906</v>
      </c>
      <c r="AP152" s="7">
        <v>142</v>
      </c>
      <c r="AQ152" s="7">
        <f t="shared" si="37"/>
        <v>3764</v>
      </c>
      <c r="BN152" s="7">
        <v>40</v>
      </c>
      <c r="BO152" s="7">
        <v>1024</v>
      </c>
      <c r="BQ152" s="7">
        <f t="shared" si="38"/>
        <v>1024</v>
      </c>
      <c r="BZ152" s="7">
        <v>32</v>
      </c>
      <c r="CA152" s="7">
        <v>1577</v>
      </c>
      <c r="CB152" s="7">
        <v>152</v>
      </c>
      <c r="CC152" s="7">
        <f t="shared" si="40"/>
        <v>1425</v>
      </c>
    </row>
    <row r="153" spans="9:81" x14ac:dyDescent="0.25">
      <c r="I153" s="7">
        <v>42</v>
      </c>
      <c r="J153" s="7">
        <v>2101</v>
      </c>
      <c r="K153" s="7">
        <v>255</v>
      </c>
      <c r="L153" s="7">
        <f t="shared" si="33"/>
        <v>1846</v>
      </c>
      <c r="O153" s="7">
        <v>31</v>
      </c>
      <c r="P153" s="7">
        <v>3565</v>
      </c>
      <c r="Q153" s="7">
        <v>126</v>
      </c>
      <c r="R153" s="7">
        <f t="shared" si="34"/>
        <v>3439</v>
      </c>
      <c r="AB153" s="7">
        <v>6</v>
      </c>
      <c r="AC153" s="7">
        <v>5582</v>
      </c>
      <c r="AD153" s="7">
        <v>204</v>
      </c>
      <c r="AE153" s="7">
        <f t="shared" si="35"/>
        <v>5378</v>
      </c>
      <c r="AH153" s="7">
        <v>22</v>
      </c>
      <c r="AI153" s="7">
        <v>2576</v>
      </c>
      <c r="AJ153" s="7">
        <v>139</v>
      </c>
      <c r="AK153" s="7">
        <f t="shared" si="36"/>
        <v>2437</v>
      </c>
      <c r="AN153" s="7">
        <v>12</v>
      </c>
      <c r="AO153" s="7">
        <v>2950</v>
      </c>
      <c r="AP153" s="7">
        <v>142</v>
      </c>
      <c r="AQ153" s="7">
        <f t="shared" si="37"/>
        <v>2808</v>
      </c>
      <c r="BP153" s="37" t="s">
        <v>13</v>
      </c>
      <c r="BQ153" s="7">
        <f>AVERAGE(BQ31:BQ152)</f>
        <v>2455.2540983606559</v>
      </c>
      <c r="BZ153" s="7">
        <v>33</v>
      </c>
      <c r="CA153" s="7">
        <v>1203</v>
      </c>
      <c r="CB153" s="7">
        <v>152</v>
      </c>
      <c r="CC153" s="7">
        <f t="shared" si="40"/>
        <v>1051</v>
      </c>
    </row>
    <row r="154" spans="9:81" x14ac:dyDescent="0.25">
      <c r="I154" s="7">
        <v>43</v>
      </c>
      <c r="J154" s="7">
        <v>1402</v>
      </c>
      <c r="K154" s="7">
        <v>255</v>
      </c>
      <c r="L154" s="7">
        <f t="shared" si="33"/>
        <v>1147</v>
      </c>
      <c r="O154" s="7">
        <v>32</v>
      </c>
      <c r="P154" s="7">
        <v>3104</v>
      </c>
      <c r="Q154" s="7">
        <v>126</v>
      </c>
      <c r="R154" s="7">
        <f t="shared" si="34"/>
        <v>2978</v>
      </c>
      <c r="AB154" s="7">
        <v>7</v>
      </c>
      <c r="AC154" s="7">
        <v>6762</v>
      </c>
      <c r="AD154" s="7">
        <v>204</v>
      </c>
      <c r="AE154" s="7">
        <f t="shared" si="35"/>
        <v>6558</v>
      </c>
      <c r="AH154" s="7">
        <v>23</v>
      </c>
      <c r="AI154" s="7">
        <v>2619</v>
      </c>
      <c r="AJ154" s="7">
        <v>139</v>
      </c>
      <c r="AK154" s="7">
        <f t="shared" si="36"/>
        <v>2480</v>
      </c>
      <c r="AN154" s="7">
        <v>13</v>
      </c>
      <c r="AO154" s="7">
        <v>4614</v>
      </c>
      <c r="AP154" s="7">
        <v>142</v>
      </c>
      <c r="AQ154" s="7">
        <f t="shared" si="37"/>
        <v>4472</v>
      </c>
      <c r="BZ154" s="7">
        <v>34</v>
      </c>
      <c r="CA154" s="7">
        <v>1439</v>
      </c>
      <c r="CB154" s="7">
        <v>152</v>
      </c>
      <c r="CC154" s="7">
        <f t="shared" si="40"/>
        <v>1287</v>
      </c>
    </row>
    <row r="155" spans="9:81" x14ac:dyDescent="0.25">
      <c r="I155" s="7">
        <v>44</v>
      </c>
      <c r="J155" s="7">
        <v>1374</v>
      </c>
      <c r="K155" s="7">
        <v>255</v>
      </c>
      <c r="L155" s="7">
        <f t="shared" si="33"/>
        <v>1119</v>
      </c>
      <c r="O155" s="7">
        <v>33</v>
      </c>
      <c r="P155" s="7">
        <v>2687</v>
      </c>
      <c r="Q155" s="7">
        <v>126</v>
      </c>
      <c r="R155" s="7">
        <f t="shared" si="34"/>
        <v>2561</v>
      </c>
      <c r="AB155" s="7">
        <v>8</v>
      </c>
      <c r="AC155" s="7">
        <v>5173</v>
      </c>
      <c r="AD155" s="7">
        <v>204</v>
      </c>
      <c r="AE155" s="7">
        <f t="shared" si="35"/>
        <v>4969</v>
      </c>
      <c r="AH155" s="7">
        <v>24</v>
      </c>
      <c r="AI155" s="7">
        <v>2669</v>
      </c>
      <c r="AJ155" s="7">
        <v>139</v>
      </c>
      <c r="AK155" s="7">
        <f t="shared" si="36"/>
        <v>2530</v>
      </c>
      <c r="AN155" s="7">
        <v>14</v>
      </c>
      <c r="AO155" s="7">
        <v>4375</v>
      </c>
      <c r="AP155" s="7">
        <v>142</v>
      </c>
      <c r="AQ155" s="7">
        <f t="shared" si="37"/>
        <v>4233</v>
      </c>
      <c r="BZ155" s="7">
        <v>35</v>
      </c>
      <c r="CA155" s="7">
        <v>2639</v>
      </c>
      <c r="CB155" s="7">
        <v>152</v>
      </c>
      <c r="CC155" s="7">
        <f t="shared" si="40"/>
        <v>2487</v>
      </c>
    </row>
    <row r="156" spans="9:81" x14ac:dyDescent="0.25">
      <c r="I156" s="7">
        <v>45</v>
      </c>
      <c r="J156" s="7">
        <v>912</v>
      </c>
      <c r="K156" s="7">
        <v>255</v>
      </c>
      <c r="L156" s="7">
        <f t="shared" si="33"/>
        <v>657</v>
      </c>
      <c r="O156" s="7">
        <v>34</v>
      </c>
      <c r="P156" s="7">
        <v>3999</v>
      </c>
      <c r="Q156" s="7">
        <v>126</v>
      </c>
      <c r="R156" s="7">
        <f t="shared" si="34"/>
        <v>3873</v>
      </c>
      <c r="AB156" s="7">
        <v>9</v>
      </c>
      <c r="AC156" s="7">
        <v>5451</v>
      </c>
      <c r="AD156" s="7">
        <v>204</v>
      </c>
      <c r="AE156" s="7">
        <f t="shared" si="35"/>
        <v>5247</v>
      </c>
      <c r="AH156" s="7">
        <v>25</v>
      </c>
      <c r="AI156" s="7">
        <v>3038</v>
      </c>
      <c r="AJ156" s="7">
        <v>139</v>
      </c>
      <c r="AK156" s="7">
        <f t="shared" si="36"/>
        <v>2899</v>
      </c>
      <c r="AN156" s="7">
        <v>15</v>
      </c>
      <c r="AO156" s="7">
        <v>4286</v>
      </c>
      <c r="AP156" s="7">
        <v>142</v>
      </c>
      <c r="AQ156" s="7">
        <f t="shared" si="37"/>
        <v>4144</v>
      </c>
      <c r="BZ156" s="7">
        <v>36</v>
      </c>
      <c r="CA156" s="7">
        <v>1483</v>
      </c>
      <c r="CB156" s="7">
        <v>152</v>
      </c>
      <c r="CC156" s="7">
        <f t="shared" si="40"/>
        <v>1331</v>
      </c>
    </row>
    <row r="157" spans="9:81" x14ac:dyDescent="0.25">
      <c r="I157" s="7">
        <v>46</v>
      </c>
      <c r="J157" s="7">
        <v>846</v>
      </c>
      <c r="K157" s="7">
        <v>255</v>
      </c>
      <c r="L157" s="7">
        <f t="shared" si="33"/>
        <v>591</v>
      </c>
      <c r="O157" s="7">
        <v>35</v>
      </c>
      <c r="P157" s="7">
        <v>4579</v>
      </c>
      <c r="Q157" s="7">
        <v>126</v>
      </c>
      <c r="R157" s="7">
        <f t="shared" si="34"/>
        <v>4453</v>
      </c>
      <c r="AB157" s="7">
        <v>10</v>
      </c>
      <c r="AC157" s="7">
        <v>6274</v>
      </c>
      <c r="AD157" s="7">
        <v>204</v>
      </c>
      <c r="AE157" s="7">
        <f t="shared" si="35"/>
        <v>6070</v>
      </c>
      <c r="AH157" s="7">
        <v>26</v>
      </c>
      <c r="AI157" s="7">
        <v>2181</v>
      </c>
      <c r="AJ157" s="7">
        <v>139</v>
      </c>
      <c r="AK157" s="7">
        <f t="shared" si="36"/>
        <v>2042</v>
      </c>
      <c r="AN157" s="7">
        <v>16</v>
      </c>
      <c r="AO157" s="7">
        <v>2505</v>
      </c>
      <c r="AP157" s="7">
        <v>142</v>
      </c>
      <c r="AQ157" s="7">
        <f t="shared" si="37"/>
        <v>2363</v>
      </c>
      <c r="BZ157" s="7">
        <v>37</v>
      </c>
      <c r="CA157" s="7">
        <v>1610</v>
      </c>
      <c r="CB157" s="7">
        <v>152</v>
      </c>
      <c r="CC157" s="7">
        <f t="shared" si="40"/>
        <v>1458</v>
      </c>
    </row>
    <row r="158" spans="9:81" x14ac:dyDescent="0.25">
      <c r="I158" s="7">
        <v>47</v>
      </c>
      <c r="J158" s="7">
        <v>1764</v>
      </c>
      <c r="K158" s="7">
        <v>255</v>
      </c>
      <c r="L158" s="7">
        <f t="shared" si="33"/>
        <v>1509</v>
      </c>
      <c r="O158" s="7">
        <v>36</v>
      </c>
      <c r="P158" s="7">
        <v>2977</v>
      </c>
      <c r="Q158" s="7">
        <v>126</v>
      </c>
      <c r="R158" s="7">
        <f t="shared" si="34"/>
        <v>2851</v>
      </c>
      <c r="AB158" s="7">
        <v>11</v>
      </c>
      <c r="AC158" s="7">
        <v>5458</v>
      </c>
      <c r="AD158" s="7">
        <v>204</v>
      </c>
      <c r="AE158" s="7">
        <f t="shared" si="35"/>
        <v>5254</v>
      </c>
      <c r="AH158" s="7">
        <v>27</v>
      </c>
      <c r="AI158" s="7">
        <v>2014</v>
      </c>
      <c r="AJ158" s="7">
        <v>139</v>
      </c>
      <c r="AK158" s="7">
        <f t="shared" si="36"/>
        <v>1875</v>
      </c>
      <c r="AN158" s="7">
        <v>17</v>
      </c>
      <c r="AO158" s="7">
        <v>2725</v>
      </c>
      <c r="AP158" s="7">
        <v>142</v>
      </c>
      <c r="AQ158" s="7">
        <f t="shared" si="37"/>
        <v>2583</v>
      </c>
      <c r="BZ158" s="7">
        <v>38</v>
      </c>
      <c r="CA158" s="7">
        <v>3700</v>
      </c>
      <c r="CB158" s="7">
        <v>152</v>
      </c>
      <c r="CC158" s="7">
        <f t="shared" si="40"/>
        <v>3548</v>
      </c>
    </row>
    <row r="159" spans="9:81" x14ac:dyDescent="0.25">
      <c r="I159" s="7">
        <v>48</v>
      </c>
      <c r="J159" s="7">
        <v>1742</v>
      </c>
      <c r="K159" s="7">
        <v>255</v>
      </c>
      <c r="L159" s="7">
        <f t="shared" ref="L159:L177" si="41">J159-K159</f>
        <v>1487</v>
      </c>
      <c r="O159" s="7">
        <v>37</v>
      </c>
      <c r="P159" s="7">
        <v>4860</v>
      </c>
      <c r="Q159" s="7">
        <v>126</v>
      </c>
      <c r="R159" s="7">
        <f t="shared" ref="R159:R170" si="42">P159-Q159</f>
        <v>4734</v>
      </c>
      <c r="AB159" s="7">
        <v>12</v>
      </c>
      <c r="AC159" s="7">
        <v>4581</v>
      </c>
      <c r="AD159" s="7">
        <v>204</v>
      </c>
      <c r="AE159" s="7">
        <f t="shared" ref="AE159:AE190" si="43">AC159-AD159</f>
        <v>4377</v>
      </c>
      <c r="AH159" s="7">
        <v>28</v>
      </c>
      <c r="AI159" s="7">
        <v>1744</v>
      </c>
      <c r="AJ159" s="7">
        <v>139</v>
      </c>
      <c r="AK159" s="7">
        <f t="shared" ref="AK159:AK171" si="44">AI159-AJ159</f>
        <v>1605</v>
      </c>
      <c r="AN159" s="7">
        <v>18</v>
      </c>
      <c r="AO159" s="7">
        <v>2059</v>
      </c>
      <c r="AP159" s="7">
        <v>142</v>
      </c>
      <c r="AQ159" s="7">
        <f t="shared" ref="AQ159:AQ190" si="45">AO159-AP159</f>
        <v>1917</v>
      </c>
      <c r="CB159" s="37" t="s">
        <v>13</v>
      </c>
      <c r="CC159" s="7">
        <f>AVERAGE(CC31:CC158)</f>
        <v>1762.078125</v>
      </c>
    </row>
    <row r="160" spans="9:81" x14ac:dyDescent="0.25">
      <c r="I160" s="7">
        <v>49</v>
      </c>
      <c r="J160" s="7">
        <v>1441</v>
      </c>
      <c r="K160" s="7">
        <v>255</v>
      </c>
      <c r="L160" s="7">
        <f t="shared" si="41"/>
        <v>1186</v>
      </c>
      <c r="O160" s="7">
        <v>38</v>
      </c>
      <c r="P160" s="7">
        <v>2413</v>
      </c>
      <c r="Q160" s="7">
        <v>126</v>
      </c>
      <c r="R160" s="7">
        <f t="shared" si="42"/>
        <v>2287</v>
      </c>
      <c r="AB160" s="7">
        <v>13</v>
      </c>
      <c r="AC160" s="7">
        <v>5392</v>
      </c>
      <c r="AD160" s="7">
        <v>204</v>
      </c>
      <c r="AE160" s="7">
        <f t="shared" si="43"/>
        <v>5188</v>
      </c>
      <c r="AH160" s="7">
        <v>29</v>
      </c>
      <c r="AI160" s="7">
        <v>2004</v>
      </c>
      <c r="AJ160" s="7">
        <v>139</v>
      </c>
      <c r="AK160" s="7">
        <f t="shared" si="44"/>
        <v>1865</v>
      </c>
      <c r="AN160" s="7">
        <v>19</v>
      </c>
      <c r="AO160" s="7">
        <v>3906</v>
      </c>
      <c r="AP160" s="7">
        <v>142</v>
      </c>
      <c r="AQ160" s="7">
        <f t="shared" si="45"/>
        <v>3764</v>
      </c>
    </row>
    <row r="161" spans="9:43" x14ac:dyDescent="0.25">
      <c r="I161" s="7">
        <v>50</v>
      </c>
      <c r="J161" s="7">
        <v>1748</v>
      </c>
      <c r="K161" s="7">
        <v>255</v>
      </c>
      <c r="L161" s="7">
        <f t="shared" si="41"/>
        <v>1493</v>
      </c>
      <c r="O161" s="7">
        <v>39</v>
      </c>
      <c r="P161" s="7">
        <v>2048</v>
      </c>
      <c r="Q161" s="7">
        <v>126</v>
      </c>
      <c r="R161" s="7">
        <f t="shared" si="42"/>
        <v>1922</v>
      </c>
      <c r="AB161" s="7">
        <v>14</v>
      </c>
      <c r="AC161" s="7">
        <v>6027</v>
      </c>
      <c r="AD161" s="7">
        <v>204</v>
      </c>
      <c r="AE161" s="7">
        <f t="shared" si="43"/>
        <v>5823</v>
      </c>
      <c r="AH161" s="7">
        <v>30</v>
      </c>
      <c r="AI161" s="7">
        <v>1912</v>
      </c>
      <c r="AJ161" s="7">
        <v>139</v>
      </c>
      <c r="AK161" s="7">
        <f t="shared" si="44"/>
        <v>1773</v>
      </c>
      <c r="AN161" s="7">
        <v>20</v>
      </c>
      <c r="AO161" s="7">
        <v>4066</v>
      </c>
      <c r="AP161" s="7">
        <v>142</v>
      </c>
      <c r="AQ161" s="7">
        <f t="shared" si="45"/>
        <v>3924</v>
      </c>
    </row>
    <row r="162" spans="9:43" x14ac:dyDescent="0.25">
      <c r="I162" s="7">
        <v>51</v>
      </c>
      <c r="J162" s="7">
        <v>2515</v>
      </c>
      <c r="K162" s="7">
        <v>255</v>
      </c>
      <c r="L162" s="7">
        <f t="shared" si="41"/>
        <v>2260</v>
      </c>
      <c r="O162" s="7">
        <v>40</v>
      </c>
      <c r="P162" s="7">
        <v>2506</v>
      </c>
      <c r="Q162" s="7">
        <v>126</v>
      </c>
      <c r="R162" s="7">
        <f t="shared" si="42"/>
        <v>2380</v>
      </c>
      <c r="AB162" s="7">
        <v>15</v>
      </c>
      <c r="AC162" s="7">
        <v>5181</v>
      </c>
      <c r="AD162" s="7">
        <v>204</v>
      </c>
      <c r="AE162" s="7">
        <f t="shared" si="43"/>
        <v>4977</v>
      </c>
      <c r="AH162" s="7">
        <v>31</v>
      </c>
      <c r="AI162" s="7">
        <v>2558</v>
      </c>
      <c r="AJ162" s="7">
        <v>139</v>
      </c>
      <c r="AK162" s="7">
        <f t="shared" si="44"/>
        <v>2419</v>
      </c>
      <c r="AN162" s="7">
        <v>21</v>
      </c>
      <c r="AO162" s="7">
        <v>6841</v>
      </c>
      <c r="AP162" s="7">
        <v>142</v>
      </c>
      <c r="AQ162" s="7">
        <f t="shared" si="45"/>
        <v>6699</v>
      </c>
    </row>
    <row r="163" spans="9:43" x14ac:dyDescent="0.25">
      <c r="I163" s="7">
        <v>52</v>
      </c>
      <c r="J163" s="7">
        <v>1476</v>
      </c>
      <c r="K163" s="7">
        <v>255</v>
      </c>
      <c r="L163" s="7">
        <f t="shared" si="41"/>
        <v>1221</v>
      </c>
      <c r="O163" s="7">
        <v>41</v>
      </c>
      <c r="P163" s="7">
        <v>1767</v>
      </c>
      <c r="Q163" s="7">
        <v>126</v>
      </c>
      <c r="R163" s="7">
        <f t="shared" si="42"/>
        <v>1641</v>
      </c>
      <c r="AB163" s="7">
        <v>16</v>
      </c>
      <c r="AC163" s="7">
        <v>5059</v>
      </c>
      <c r="AD163" s="7">
        <v>204</v>
      </c>
      <c r="AE163" s="7">
        <f t="shared" si="43"/>
        <v>4855</v>
      </c>
      <c r="AH163" s="7">
        <v>32</v>
      </c>
      <c r="AI163" s="7">
        <v>2400</v>
      </c>
      <c r="AJ163" s="7">
        <v>139</v>
      </c>
      <c r="AK163" s="7">
        <f t="shared" si="44"/>
        <v>2261</v>
      </c>
      <c r="AN163" s="7">
        <v>22</v>
      </c>
      <c r="AO163" s="7">
        <v>4335</v>
      </c>
      <c r="AP163" s="7">
        <v>142</v>
      </c>
      <c r="AQ163" s="7">
        <f t="shared" si="45"/>
        <v>4193</v>
      </c>
    </row>
    <row r="164" spans="9:43" x14ac:dyDescent="0.25">
      <c r="I164" s="7">
        <v>53</v>
      </c>
      <c r="J164" s="7">
        <v>4805</v>
      </c>
      <c r="K164" s="7">
        <v>255</v>
      </c>
      <c r="L164" s="7">
        <f t="shared" si="41"/>
        <v>4550</v>
      </c>
      <c r="O164" s="7">
        <v>42</v>
      </c>
      <c r="P164" s="7">
        <v>1355</v>
      </c>
      <c r="Q164" s="7">
        <v>126</v>
      </c>
      <c r="R164" s="7">
        <f t="shared" si="42"/>
        <v>1229</v>
      </c>
      <c r="AB164" s="7">
        <v>17</v>
      </c>
      <c r="AC164" s="7">
        <v>2301</v>
      </c>
      <c r="AD164" s="7">
        <v>204</v>
      </c>
      <c r="AE164" s="7">
        <f t="shared" si="43"/>
        <v>2097</v>
      </c>
      <c r="AH164" s="7">
        <v>33</v>
      </c>
      <c r="AI164" s="7">
        <v>2133</v>
      </c>
      <c r="AJ164" s="7">
        <v>139</v>
      </c>
      <c r="AK164" s="7">
        <f t="shared" si="44"/>
        <v>1994</v>
      </c>
      <c r="AN164" s="7">
        <v>23</v>
      </c>
      <c r="AO164" s="7">
        <v>4137</v>
      </c>
      <c r="AP164" s="7">
        <v>142</v>
      </c>
      <c r="AQ164" s="7">
        <f t="shared" si="45"/>
        <v>3995</v>
      </c>
    </row>
    <row r="165" spans="9:43" x14ac:dyDescent="0.25">
      <c r="I165" s="7">
        <v>54</v>
      </c>
      <c r="J165" s="7">
        <v>2427</v>
      </c>
      <c r="K165" s="7">
        <v>255</v>
      </c>
      <c r="L165" s="7">
        <f t="shared" si="41"/>
        <v>2172</v>
      </c>
      <c r="O165" s="7">
        <v>43</v>
      </c>
      <c r="P165" s="7">
        <v>3055</v>
      </c>
      <c r="Q165" s="7">
        <v>126</v>
      </c>
      <c r="R165" s="7">
        <f t="shared" si="42"/>
        <v>2929</v>
      </c>
      <c r="AB165" s="7">
        <v>18</v>
      </c>
      <c r="AC165" s="7">
        <v>2530</v>
      </c>
      <c r="AD165" s="7">
        <v>204</v>
      </c>
      <c r="AE165" s="7">
        <f t="shared" si="43"/>
        <v>2326</v>
      </c>
      <c r="AH165" s="7">
        <v>34</v>
      </c>
      <c r="AI165" s="7">
        <v>2819</v>
      </c>
      <c r="AJ165" s="7">
        <v>139</v>
      </c>
      <c r="AK165" s="7">
        <f t="shared" si="44"/>
        <v>2680</v>
      </c>
      <c r="AN165" s="7">
        <v>24</v>
      </c>
      <c r="AO165" s="7">
        <v>5379</v>
      </c>
      <c r="AP165" s="7">
        <v>142</v>
      </c>
      <c r="AQ165" s="7">
        <f t="shared" si="45"/>
        <v>5237</v>
      </c>
    </row>
    <row r="166" spans="9:43" x14ac:dyDescent="0.25">
      <c r="I166" s="7">
        <v>55</v>
      </c>
      <c r="J166" s="7">
        <v>1717</v>
      </c>
      <c r="K166" s="7">
        <v>255</v>
      </c>
      <c r="L166" s="7">
        <f t="shared" si="41"/>
        <v>1462</v>
      </c>
      <c r="O166" s="7">
        <v>44</v>
      </c>
      <c r="P166" s="7">
        <v>1703</v>
      </c>
      <c r="Q166" s="7">
        <v>126</v>
      </c>
      <c r="R166" s="7">
        <f t="shared" si="42"/>
        <v>1577</v>
      </c>
      <c r="AB166" s="7">
        <v>19</v>
      </c>
      <c r="AC166" s="7">
        <v>2663</v>
      </c>
      <c r="AD166" s="7">
        <v>204</v>
      </c>
      <c r="AE166" s="7">
        <f t="shared" si="43"/>
        <v>2459</v>
      </c>
      <c r="AH166" s="7">
        <v>35</v>
      </c>
      <c r="AI166" s="7">
        <v>1849</v>
      </c>
      <c r="AJ166" s="7">
        <v>139</v>
      </c>
      <c r="AK166" s="7">
        <f t="shared" si="44"/>
        <v>1710</v>
      </c>
      <c r="AN166" s="7">
        <v>25</v>
      </c>
      <c r="AO166" s="7">
        <v>3888</v>
      </c>
      <c r="AP166" s="7">
        <v>142</v>
      </c>
      <c r="AQ166" s="7">
        <f t="shared" si="45"/>
        <v>3746</v>
      </c>
    </row>
    <row r="167" spans="9:43" x14ac:dyDescent="0.25">
      <c r="I167" s="7">
        <v>56</v>
      </c>
      <c r="J167" s="7">
        <v>2242</v>
      </c>
      <c r="K167" s="7">
        <v>255</v>
      </c>
      <c r="L167" s="7">
        <f t="shared" si="41"/>
        <v>1987</v>
      </c>
      <c r="O167" s="7">
        <v>45</v>
      </c>
      <c r="P167" s="7">
        <v>1945</v>
      </c>
      <c r="Q167" s="7">
        <v>126</v>
      </c>
      <c r="R167" s="7">
        <f t="shared" si="42"/>
        <v>1819</v>
      </c>
      <c r="AB167" s="7">
        <v>20</v>
      </c>
      <c r="AC167" s="7">
        <v>1214</v>
      </c>
      <c r="AD167" s="7">
        <v>204</v>
      </c>
      <c r="AE167" s="7">
        <f t="shared" si="43"/>
        <v>1010</v>
      </c>
      <c r="AH167" s="7">
        <v>36</v>
      </c>
      <c r="AI167" s="7">
        <v>4483</v>
      </c>
      <c r="AJ167" s="7">
        <v>139</v>
      </c>
      <c r="AK167" s="7">
        <f t="shared" si="44"/>
        <v>4344</v>
      </c>
      <c r="AN167" s="7">
        <v>26</v>
      </c>
      <c r="AO167" s="7">
        <v>3529</v>
      </c>
      <c r="AP167" s="7">
        <v>142</v>
      </c>
      <c r="AQ167" s="7">
        <f t="shared" si="45"/>
        <v>3387</v>
      </c>
    </row>
    <row r="168" spans="9:43" x14ac:dyDescent="0.25">
      <c r="I168" s="7">
        <v>57</v>
      </c>
      <c r="J168" s="7">
        <v>2645</v>
      </c>
      <c r="K168" s="7">
        <v>255</v>
      </c>
      <c r="L168" s="7">
        <f t="shared" si="41"/>
        <v>2390</v>
      </c>
      <c r="O168" s="7">
        <v>46</v>
      </c>
      <c r="P168" s="7">
        <v>1555</v>
      </c>
      <c r="Q168" s="7">
        <v>126</v>
      </c>
      <c r="R168" s="7">
        <f t="shared" si="42"/>
        <v>1429</v>
      </c>
      <c r="AB168" s="7">
        <v>21</v>
      </c>
      <c r="AC168" s="7">
        <v>1566</v>
      </c>
      <c r="AD168" s="7">
        <v>204</v>
      </c>
      <c r="AE168" s="7">
        <f t="shared" si="43"/>
        <v>1362</v>
      </c>
      <c r="AH168" s="7">
        <v>37</v>
      </c>
      <c r="AI168" s="7">
        <v>2343</v>
      </c>
      <c r="AJ168" s="7">
        <v>139</v>
      </c>
      <c r="AK168" s="7">
        <f t="shared" si="44"/>
        <v>2204</v>
      </c>
      <c r="AN168" s="7">
        <v>27</v>
      </c>
      <c r="AO168" s="7">
        <v>3464</v>
      </c>
      <c r="AP168" s="7">
        <v>142</v>
      </c>
      <c r="AQ168" s="7">
        <f t="shared" si="45"/>
        <v>3322</v>
      </c>
    </row>
    <row r="169" spans="9:43" x14ac:dyDescent="0.25">
      <c r="I169" s="7">
        <v>58</v>
      </c>
      <c r="J169" s="7">
        <v>2527</v>
      </c>
      <c r="K169" s="7">
        <v>255</v>
      </c>
      <c r="L169" s="7">
        <f t="shared" si="41"/>
        <v>2272</v>
      </c>
      <c r="O169" s="7">
        <v>47</v>
      </c>
      <c r="P169" s="7">
        <v>2456</v>
      </c>
      <c r="Q169" s="7">
        <v>126</v>
      </c>
      <c r="R169" s="7">
        <f t="shared" si="42"/>
        <v>2330</v>
      </c>
      <c r="AB169" s="7">
        <v>22</v>
      </c>
      <c r="AC169" s="7">
        <v>2951</v>
      </c>
      <c r="AD169" s="7">
        <v>204</v>
      </c>
      <c r="AE169" s="7">
        <f t="shared" si="43"/>
        <v>2747</v>
      </c>
      <c r="AH169" s="7">
        <v>38</v>
      </c>
      <c r="AI169" s="7">
        <v>2152</v>
      </c>
      <c r="AJ169" s="7">
        <v>139</v>
      </c>
      <c r="AK169" s="7">
        <f t="shared" si="44"/>
        <v>2013</v>
      </c>
      <c r="AN169" s="7">
        <v>28</v>
      </c>
      <c r="AO169" s="7">
        <v>7376</v>
      </c>
      <c r="AP169" s="7">
        <v>142</v>
      </c>
      <c r="AQ169" s="7">
        <f t="shared" si="45"/>
        <v>7234</v>
      </c>
    </row>
    <row r="170" spans="9:43" x14ac:dyDescent="0.25">
      <c r="I170" s="7">
        <v>59</v>
      </c>
      <c r="J170" s="7">
        <v>2677</v>
      </c>
      <c r="K170" s="7">
        <v>255</v>
      </c>
      <c r="L170" s="7">
        <f t="shared" si="41"/>
        <v>2422</v>
      </c>
      <c r="O170" s="7">
        <v>48</v>
      </c>
      <c r="P170" s="7">
        <v>1601</v>
      </c>
      <c r="Q170" s="7">
        <v>126</v>
      </c>
      <c r="R170" s="7">
        <f t="shared" si="42"/>
        <v>1475</v>
      </c>
      <c r="AB170" s="7">
        <v>23</v>
      </c>
      <c r="AC170" s="7">
        <v>2848</v>
      </c>
      <c r="AD170" s="7">
        <v>204</v>
      </c>
      <c r="AE170" s="7">
        <f t="shared" si="43"/>
        <v>2644</v>
      </c>
      <c r="AH170" s="7">
        <v>39</v>
      </c>
      <c r="AI170" s="7">
        <v>3358</v>
      </c>
      <c r="AJ170" s="7">
        <v>139</v>
      </c>
      <c r="AK170" s="7">
        <f t="shared" si="44"/>
        <v>3219</v>
      </c>
      <c r="AN170" s="7">
        <v>29</v>
      </c>
      <c r="AO170" s="7">
        <v>3104</v>
      </c>
      <c r="AP170" s="7">
        <v>142</v>
      </c>
      <c r="AQ170" s="7">
        <f t="shared" si="45"/>
        <v>2962</v>
      </c>
    </row>
    <row r="171" spans="9:43" x14ac:dyDescent="0.25">
      <c r="I171" s="7">
        <v>60</v>
      </c>
      <c r="J171" s="7">
        <v>1864</v>
      </c>
      <c r="K171" s="7">
        <v>255</v>
      </c>
      <c r="L171" s="7">
        <f t="shared" si="41"/>
        <v>1609</v>
      </c>
      <c r="Q171" s="37" t="s">
        <v>13</v>
      </c>
      <c r="R171" s="7">
        <f>AVERAGE(R31:R170)</f>
        <v>1944.6571428571428</v>
      </c>
      <c r="AB171" s="7">
        <v>24</v>
      </c>
      <c r="AC171" s="7">
        <v>3609</v>
      </c>
      <c r="AD171" s="7">
        <v>204</v>
      </c>
      <c r="AE171" s="7">
        <f t="shared" si="43"/>
        <v>3405</v>
      </c>
      <c r="AH171" s="7">
        <v>40</v>
      </c>
      <c r="AI171" s="7">
        <v>2472</v>
      </c>
      <c r="AJ171" s="7">
        <v>139</v>
      </c>
      <c r="AK171" s="7">
        <f t="shared" si="44"/>
        <v>2333</v>
      </c>
      <c r="AN171" s="7">
        <v>30</v>
      </c>
      <c r="AO171" s="7">
        <v>3936</v>
      </c>
      <c r="AP171" s="7">
        <v>142</v>
      </c>
      <c r="AQ171" s="7">
        <f t="shared" si="45"/>
        <v>3794</v>
      </c>
    </row>
    <row r="172" spans="9:43" x14ac:dyDescent="0.25">
      <c r="I172" s="7">
        <v>61</v>
      </c>
      <c r="J172" s="7">
        <v>1665</v>
      </c>
      <c r="K172" s="7">
        <v>255</v>
      </c>
      <c r="L172" s="7">
        <f t="shared" si="41"/>
        <v>1410</v>
      </c>
      <c r="AB172" s="7">
        <v>25</v>
      </c>
      <c r="AC172" s="7">
        <v>3671</v>
      </c>
      <c r="AD172" s="7">
        <v>204</v>
      </c>
      <c r="AE172" s="7">
        <f t="shared" si="43"/>
        <v>3467</v>
      </c>
      <c r="AJ172" s="37" t="s">
        <v>13</v>
      </c>
      <c r="AK172" s="7">
        <f>AVERAGE(AK31:AK171)</f>
        <v>2743.2269503546099</v>
      </c>
      <c r="AN172" s="7">
        <v>31</v>
      </c>
      <c r="AO172" s="7">
        <v>2436</v>
      </c>
      <c r="AP172" s="7">
        <v>142</v>
      </c>
      <c r="AQ172" s="7">
        <f t="shared" si="45"/>
        <v>2294</v>
      </c>
    </row>
    <row r="173" spans="9:43" x14ac:dyDescent="0.25">
      <c r="I173" s="7">
        <v>62</v>
      </c>
      <c r="J173" s="7">
        <v>1699</v>
      </c>
      <c r="K173" s="7">
        <v>255</v>
      </c>
      <c r="L173" s="7">
        <f t="shared" si="41"/>
        <v>1444</v>
      </c>
      <c r="AB173" s="7">
        <v>26</v>
      </c>
      <c r="AC173" s="7">
        <v>2169</v>
      </c>
      <c r="AD173" s="7">
        <v>204</v>
      </c>
      <c r="AE173" s="7">
        <f t="shared" si="43"/>
        <v>1965</v>
      </c>
      <c r="AN173" s="7">
        <v>32</v>
      </c>
      <c r="AO173" s="7">
        <v>4382</v>
      </c>
      <c r="AP173" s="7">
        <v>142</v>
      </c>
      <c r="AQ173" s="7">
        <f t="shared" si="45"/>
        <v>4240</v>
      </c>
    </row>
    <row r="174" spans="9:43" x14ac:dyDescent="0.25">
      <c r="I174" s="7">
        <v>63</v>
      </c>
      <c r="J174" s="7">
        <v>1617</v>
      </c>
      <c r="K174" s="7">
        <v>255</v>
      </c>
      <c r="L174" s="7">
        <f t="shared" si="41"/>
        <v>1362</v>
      </c>
      <c r="AB174" s="7">
        <v>27</v>
      </c>
      <c r="AC174" s="7">
        <v>1712</v>
      </c>
      <c r="AD174" s="7">
        <v>204</v>
      </c>
      <c r="AE174" s="7">
        <f t="shared" si="43"/>
        <v>1508</v>
      </c>
      <c r="AN174" s="7">
        <v>33</v>
      </c>
      <c r="AO174" s="7">
        <v>3620</v>
      </c>
      <c r="AP174" s="7">
        <v>142</v>
      </c>
      <c r="AQ174" s="7">
        <f t="shared" si="45"/>
        <v>3478</v>
      </c>
    </row>
    <row r="175" spans="9:43" x14ac:dyDescent="0.25">
      <c r="I175" s="7">
        <v>64</v>
      </c>
      <c r="J175" s="7">
        <v>2882</v>
      </c>
      <c r="K175" s="7">
        <v>255</v>
      </c>
      <c r="L175" s="7">
        <f t="shared" si="41"/>
        <v>2627</v>
      </c>
      <c r="AB175" s="7">
        <v>28</v>
      </c>
      <c r="AC175" s="7">
        <v>2655</v>
      </c>
      <c r="AD175" s="7">
        <v>204</v>
      </c>
      <c r="AE175" s="7">
        <f t="shared" si="43"/>
        <v>2451</v>
      </c>
      <c r="AN175" s="7">
        <v>34</v>
      </c>
      <c r="AO175" s="7">
        <v>4207</v>
      </c>
      <c r="AP175" s="7">
        <v>142</v>
      </c>
      <c r="AQ175" s="7">
        <f t="shared" si="45"/>
        <v>4065</v>
      </c>
    </row>
    <row r="176" spans="9:43" x14ac:dyDescent="0.25">
      <c r="I176" s="7">
        <v>65</v>
      </c>
      <c r="J176" s="7">
        <v>1391</v>
      </c>
      <c r="K176" s="7">
        <v>255</v>
      </c>
      <c r="L176" s="7">
        <f t="shared" si="41"/>
        <v>1136</v>
      </c>
      <c r="AB176" s="7">
        <v>29</v>
      </c>
      <c r="AC176" s="7">
        <v>1709</v>
      </c>
      <c r="AD176" s="7">
        <v>204</v>
      </c>
      <c r="AE176" s="7">
        <f t="shared" si="43"/>
        <v>1505</v>
      </c>
      <c r="AN176" s="7">
        <v>35</v>
      </c>
      <c r="AO176" s="7">
        <v>1880</v>
      </c>
      <c r="AP176" s="7">
        <v>142</v>
      </c>
      <c r="AQ176" s="7">
        <f t="shared" si="45"/>
        <v>1738</v>
      </c>
    </row>
    <row r="177" spans="9:43" x14ac:dyDescent="0.25">
      <c r="I177" s="7">
        <v>66</v>
      </c>
      <c r="J177" s="7">
        <v>2834</v>
      </c>
      <c r="K177" s="7">
        <v>255</v>
      </c>
      <c r="L177" s="7">
        <f t="shared" si="41"/>
        <v>2579</v>
      </c>
      <c r="AB177" s="7">
        <v>30</v>
      </c>
      <c r="AC177" s="7">
        <v>2700</v>
      </c>
      <c r="AD177" s="7">
        <v>204</v>
      </c>
      <c r="AE177" s="7">
        <f t="shared" si="43"/>
        <v>2496</v>
      </c>
      <c r="AN177" s="7">
        <v>36</v>
      </c>
      <c r="AO177" s="7">
        <v>2432</v>
      </c>
      <c r="AP177" s="7">
        <v>142</v>
      </c>
      <c r="AQ177" s="7">
        <f t="shared" si="45"/>
        <v>2290</v>
      </c>
    </row>
    <row r="178" spans="9:43" x14ac:dyDescent="0.25">
      <c r="K178" s="37" t="s">
        <v>13</v>
      </c>
      <c r="L178" s="7">
        <f>AVERAGE(L31:L177)</f>
        <v>1924.3197278911564</v>
      </c>
      <c r="AB178" s="7">
        <v>31</v>
      </c>
      <c r="AC178" s="7">
        <v>3039</v>
      </c>
      <c r="AD178" s="7">
        <v>204</v>
      </c>
      <c r="AE178" s="7">
        <f t="shared" si="43"/>
        <v>2835</v>
      </c>
      <c r="AN178" s="7">
        <v>37</v>
      </c>
      <c r="AO178" s="7">
        <v>1848</v>
      </c>
      <c r="AP178" s="7">
        <v>142</v>
      </c>
      <c r="AQ178" s="7">
        <f t="shared" si="45"/>
        <v>1706</v>
      </c>
    </row>
    <row r="179" spans="9:43" x14ac:dyDescent="0.25">
      <c r="I179" s="8"/>
      <c r="AB179" s="7">
        <v>32</v>
      </c>
      <c r="AC179" s="7">
        <v>3820</v>
      </c>
      <c r="AD179" s="7">
        <v>204</v>
      </c>
      <c r="AE179" s="7">
        <f t="shared" si="43"/>
        <v>3616</v>
      </c>
      <c r="AN179" s="7">
        <v>38</v>
      </c>
      <c r="AO179" s="7">
        <v>1338</v>
      </c>
      <c r="AP179" s="7">
        <v>142</v>
      </c>
      <c r="AQ179" s="7">
        <f t="shared" si="45"/>
        <v>1196</v>
      </c>
    </row>
    <row r="180" spans="9:43" x14ac:dyDescent="0.25">
      <c r="AB180" s="7">
        <v>33</v>
      </c>
      <c r="AC180" s="7">
        <v>4582</v>
      </c>
      <c r="AD180" s="7">
        <v>204</v>
      </c>
      <c r="AE180" s="7">
        <f t="shared" si="43"/>
        <v>4378</v>
      </c>
      <c r="AN180" s="7">
        <v>39</v>
      </c>
      <c r="AO180" s="7">
        <v>1543</v>
      </c>
      <c r="AP180" s="7">
        <v>142</v>
      </c>
      <c r="AQ180" s="7">
        <f t="shared" si="45"/>
        <v>1401</v>
      </c>
    </row>
    <row r="181" spans="9:43" x14ac:dyDescent="0.25">
      <c r="AB181" s="7">
        <v>34</v>
      </c>
      <c r="AC181" s="7">
        <v>6142</v>
      </c>
      <c r="AD181" s="7">
        <v>204</v>
      </c>
      <c r="AE181" s="7">
        <f t="shared" si="43"/>
        <v>5938</v>
      </c>
      <c r="AN181" s="7">
        <v>40</v>
      </c>
      <c r="AO181" s="7">
        <v>1939</v>
      </c>
      <c r="AP181" s="7">
        <v>142</v>
      </c>
      <c r="AQ181" s="7">
        <f t="shared" si="45"/>
        <v>1797</v>
      </c>
    </row>
    <row r="182" spans="9:43" x14ac:dyDescent="0.25">
      <c r="AB182" s="7">
        <v>35</v>
      </c>
      <c r="AC182" s="7">
        <v>3726</v>
      </c>
      <c r="AD182" s="7">
        <v>204</v>
      </c>
      <c r="AE182" s="7">
        <f t="shared" si="43"/>
        <v>3522</v>
      </c>
      <c r="AN182" s="7">
        <v>41</v>
      </c>
      <c r="AO182" s="7">
        <v>1829</v>
      </c>
      <c r="AP182" s="7">
        <v>142</v>
      </c>
      <c r="AQ182" s="7">
        <f t="shared" si="45"/>
        <v>1687</v>
      </c>
    </row>
    <row r="183" spans="9:43" x14ac:dyDescent="0.25">
      <c r="AB183" s="7">
        <v>36</v>
      </c>
      <c r="AC183" s="7">
        <v>7249</v>
      </c>
      <c r="AD183" s="7">
        <v>204</v>
      </c>
      <c r="AE183" s="7">
        <f t="shared" si="43"/>
        <v>7045</v>
      </c>
      <c r="AN183" s="7">
        <v>42</v>
      </c>
      <c r="AO183" s="7">
        <v>2448</v>
      </c>
      <c r="AP183" s="7">
        <v>142</v>
      </c>
      <c r="AQ183" s="7">
        <f t="shared" si="45"/>
        <v>2306</v>
      </c>
    </row>
    <row r="184" spans="9:43" x14ac:dyDescent="0.25">
      <c r="AB184" s="7">
        <v>37</v>
      </c>
      <c r="AC184" s="7">
        <v>6100</v>
      </c>
      <c r="AD184" s="7">
        <v>204</v>
      </c>
      <c r="AE184" s="7">
        <f t="shared" si="43"/>
        <v>5896</v>
      </c>
      <c r="AN184" s="7">
        <v>43</v>
      </c>
      <c r="AO184" s="7">
        <v>3129</v>
      </c>
      <c r="AP184" s="7">
        <v>142</v>
      </c>
      <c r="AQ184" s="7">
        <f t="shared" si="45"/>
        <v>2987</v>
      </c>
    </row>
    <row r="185" spans="9:43" x14ac:dyDescent="0.25">
      <c r="AB185" s="7">
        <v>38</v>
      </c>
      <c r="AC185" s="7">
        <v>5043</v>
      </c>
      <c r="AD185" s="7">
        <v>204</v>
      </c>
      <c r="AE185" s="7">
        <f t="shared" si="43"/>
        <v>4839</v>
      </c>
      <c r="AN185" s="7">
        <v>44</v>
      </c>
      <c r="AO185" s="7">
        <v>4546</v>
      </c>
      <c r="AP185" s="7">
        <v>142</v>
      </c>
      <c r="AQ185" s="7">
        <f t="shared" si="45"/>
        <v>4404</v>
      </c>
    </row>
    <row r="186" spans="9:43" x14ac:dyDescent="0.25">
      <c r="AB186" s="7">
        <v>39</v>
      </c>
      <c r="AC186" s="7">
        <v>5927</v>
      </c>
      <c r="AD186" s="7">
        <v>204</v>
      </c>
      <c r="AE186" s="7">
        <f t="shared" si="43"/>
        <v>5723</v>
      </c>
      <c r="AN186" s="7">
        <v>45</v>
      </c>
      <c r="AO186" s="7">
        <v>4139</v>
      </c>
      <c r="AP186" s="7">
        <v>142</v>
      </c>
      <c r="AQ186" s="7">
        <f t="shared" si="45"/>
        <v>3997</v>
      </c>
    </row>
    <row r="187" spans="9:43" x14ac:dyDescent="0.25">
      <c r="AB187" s="7">
        <v>40</v>
      </c>
      <c r="AC187" s="7">
        <v>3694</v>
      </c>
      <c r="AD187" s="7">
        <v>204</v>
      </c>
      <c r="AE187" s="7">
        <f t="shared" si="43"/>
        <v>3490</v>
      </c>
      <c r="AN187" s="7">
        <v>46</v>
      </c>
      <c r="AO187" s="7">
        <v>3272</v>
      </c>
      <c r="AP187" s="7">
        <v>142</v>
      </c>
      <c r="AQ187" s="7">
        <f t="shared" si="45"/>
        <v>3130</v>
      </c>
    </row>
    <row r="188" spans="9:43" x14ac:dyDescent="0.25">
      <c r="AB188" s="7">
        <v>41</v>
      </c>
      <c r="AC188" s="7">
        <v>5953</v>
      </c>
      <c r="AD188" s="7">
        <v>204</v>
      </c>
      <c r="AE188" s="7">
        <f t="shared" si="43"/>
        <v>5749</v>
      </c>
      <c r="AN188" s="7">
        <v>47</v>
      </c>
      <c r="AO188" s="7">
        <v>3060</v>
      </c>
      <c r="AP188" s="7">
        <v>142</v>
      </c>
      <c r="AQ188" s="7">
        <f t="shared" si="45"/>
        <v>2918</v>
      </c>
    </row>
    <row r="189" spans="9:43" x14ac:dyDescent="0.25">
      <c r="AB189" s="7">
        <v>42</v>
      </c>
      <c r="AC189" s="7">
        <v>4280</v>
      </c>
      <c r="AD189" s="7">
        <v>204</v>
      </c>
      <c r="AE189" s="7">
        <f t="shared" si="43"/>
        <v>4076</v>
      </c>
      <c r="AN189" s="7">
        <v>48</v>
      </c>
      <c r="AO189" s="7">
        <v>1929</v>
      </c>
      <c r="AP189" s="7">
        <v>142</v>
      </c>
      <c r="AQ189" s="7">
        <f t="shared" si="45"/>
        <v>1787</v>
      </c>
    </row>
    <row r="190" spans="9:43" x14ac:dyDescent="0.25">
      <c r="AB190" s="7">
        <v>43</v>
      </c>
      <c r="AC190" s="7">
        <v>3631</v>
      </c>
      <c r="AD190" s="7">
        <v>204</v>
      </c>
      <c r="AE190" s="7">
        <f t="shared" si="43"/>
        <v>3427</v>
      </c>
      <c r="AN190" s="7">
        <v>49</v>
      </c>
      <c r="AO190" s="7">
        <v>1450</v>
      </c>
      <c r="AP190" s="7">
        <v>142</v>
      </c>
      <c r="AQ190" s="7">
        <f t="shared" si="45"/>
        <v>1308</v>
      </c>
    </row>
    <row r="191" spans="9:43" x14ac:dyDescent="0.25">
      <c r="AB191" s="7">
        <v>44</v>
      </c>
      <c r="AC191" s="7">
        <v>4283</v>
      </c>
      <c r="AD191" s="7">
        <v>204</v>
      </c>
      <c r="AE191" s="7">
        <f t="shared" ref="AE191:AE215" si="46">AC191-AD191</f>
        <v>4079</v>
      </c>
      <c r="AN191" s="7">
        <v>50</v>
      </c>
      <c r="AO191" s="7">
        <v>1256</v>
      </c>
      <c r="AP191" s="7">
        <v>142</v>
      </c>
      <c r="AQ191" s="7">
        <f t="shared" ref="AQ191:AQ202" si="47">AO191-AP191</f>
        <v>1114</v>
      </c>
    </row>
    <row r="192" spans="9:43" x14ac:dyDescent="0.25">
      <c r="AB192" s="7">
        <v>45</v>
      </c>
      <c r="AC192" s="7">
        <v>3186</v>
      </c>
      <c r="AD192" s="7">
        <v>204</v>
      </c>
      <c r="AE192" s="7">
        <f t="shared" si="46"/>
        <v>2982</v>
      </c>
      <c r="AN192" s="7">
        <v>51</v>
      </c>
      <c r="AO192" s="7">
        <v>1827</v>
      </c>
      <c r="AP192" s="7">
        <v>142</v>
      </c>
      <c r="AQ192" s="7">
        <f t="shared" si="47"/>
        <v>1685</v>
      </c>
    </row>
    <row r="193" spans="28:43" x14ac:dyDescent="0.25">
      <c r="AB193" s="7">
        <v>46</v>
      </c>
      <c r="AC193" s="7">
        <v>2603</v>
      </c>
      <c r="AD193" s="7">
        <v>204</v>
      </c>
      <c r="AE193" s="7">
        <f t="shared" si="46"/>
        <v>2399</v>
      </c>
      <c r="AN193" s="7">
        <v>52</v>
      </c>
      <c r="AO193" s="7">
        <v>2747</v>
      </c>
      <c r="AP193" s="7">
        <v>142</v>
      </c>
      <c r="AQ193" s="7">
        <f t="shared" si="47"/>
        <v>2605</v>
      </c>
    </row>
    <row r="194" spans="28:43" x14ac:dyDescent="0.25">
      <c r="AB194" s="7">
        <v>47</v>
      </c>
      <c r="AC194" s="7">
        <v>2407</v>
      </c>
      <c r="AD194" s="7">
        <v>204</v>
      </c>
      <c r="AE194" s="7">
        <f t="shared" si="46"/>
        <v>2203</v>
      </c>
      <c r="AN194" s="7">
        <v>53</v>
      </c>
      <c r="AO194" s="7">
        <v>2266</v>
      </c>
      <c r="AP194" s="7">
        <v>142</v>
      </c>
      <c r="AQ194" s="7">
        <f t="shared" si="47"/>
        <v>2124</v>
      </c>
    </row>
    <row r="195" spans="28:43" x14ac:dyDescent="0.25">
      <c r="AB195" s="7">
        <v>48</v>
      </c>
      <c r="AC195" s="7">
        <v>3231</v>
      </c>
      <c r="AD195" s="7">
        <v>204</v>
      </c>
      <c r="AE195" s="7">
        <f t="shared" si="46"/>
        <v>3027</v>
      </c>
      <c r="AN195" s="7">
        <v>54</v>
      </c>
      <c r="AO195" s="7">
        <v>1094</v>
      </c>
      <c r="AP195" s="7">
        <v>142</v>
      </c>
      <c r="AQ195" s="7">
        <f t="shared" si="47"/>
        <v>952</v>
      </c>
    </row>
    <row r="196" spans="28:43" x14ac:dyDescent="0.25">
      <c r="AB196" s="7">
        <v>49</v>
      </c>
      <c r="AC196" s="7">
        <v>2687</v>
      </c>
      <c r="AD196" s="7">
        <v>204</v>
      </c>
      <c r="AE196" s="7">
        <f t="shared" si="46"/>
        <v>2483</v>
      </c>
      <c r="AN196" s="7">
        <v>55</v>
      </c>
      <c r="AO196" s="7">
        <v>5076</v>
      </c>
      <c r="AP196" s="7">
        <v>142</v>
      </c>
      <c r="AQ196" s="7">
        <f t="shared" si="47"/>
        <v>4934</v>
      </c>
    </row>
    <row r="197" spans="28:43" x14ac:dyDescent="0.25">
      <c r="AB197" s="7">
        <v>50</v>
      </c>
      <c r="AC197" s="7">
        <v>3742</v>
      </c>
      <c r="AD197" s="7">
        <v>204</v>
      </c>
      <c r="AE197" s="7">
        <f t="shared" si="46"/>
        <v>3538</v>
      </c>
      <c r="AN197" s="7">
        <v>56</v>
      </c>
      <c r="AO197" s="7">
        <v>2521</v>
      </c>
      <c r="AP197" s="7">
        <v>142</v>
      </c>
      <c r="AQ197" s="7">
        <f t="shared" si="47"/>
        <v>2379</v>
      </c>
    </row>
    <row r="198" spans="28:43" x14ac:dyDescent="0.25">
      <c r="AB198" s="7">
        <v>51</v>
      </c>
      <c r="AC198" s="7">
        <v>2076</v>
      </c>
      <c r="AD198" s="7">
        <v>204</v>
      </c>
      <c r="AE198" s="7">
        <f t="shared" si="46"/>
        <v>1872</v>
      </c>
      <c r="AN198" s="7">
        <v>57</v>
      </c>
      <c r="AO198" s="7">
        <v>1871</v>
      </c>
      <c r="AP198" s="7">
        <v>142</v>
      </c>
      <c r="AQ198" s="7">
        <f t="shared" si="47"/>
        <v>1729</v>
      </c>
    </row>
    <row r="199" spans="28:43" x14ac:dyDescent="0.25">
      <c r="AB199" s="7">
        <v>52</v>
      </c>
      <c r="AC199" s="7">
        <v>2120</v>
      </c>
      <c r="AD199" s="7">
        <v>204</v>
      </c>
      <c r="AE199" s="7">
        <f t="shared" si="46"/>
        <v>1916</v>
      </c>
      <c r="AN199" s="7">
        <v>58</v>
      </c>
      <c r="AO199" s="7">
        <v>2366</v>
      </c>
      <c r="AP199" s="7">
        <v>142</v>
      </c>
      <c r="AQ199" s="7">
        <f t="shared" si="47"/>
        <v>2224</v>
      </c>
    </row>
    <row r="200" spans="28:43" x14ac:dyDescent="0.25">
      <c r="AB200" s="7">
        <v>53</v>
      </c>
      <c r="AC200" s="7">
        <v>1930</v>
      </c>
      <c r="AD200" s="7">
        <v>204</v>
      </c>
      <c r="AE200" s="7">
        <f t="shared" si="46"/>
        <v>1726</v>
      </c>
      <c r="AN200" s="7">
        <v>59</v>
      </c>
      <c r="AO200" s="7">
        <v>2866</v>
      </c>
      <c r="AP200" s="7">
        <v>142</v>
      </c>
      <c r="AQ200" s="7">
        <f t="shared" si="47"/>
        <v>2724</v>
      </c>
    </row>
    <row r="201" spans="28:43" x14ac:dyDescent="0.25">
      <c r="AB201" s="7">
        <v>54</v>
      </c>
      <c r="AC201" s="7">
        <v>1899</v>
      </c>
      <c r="AD201" s="7">
        <v>204</v>
      </c>
      <c r="AE201" s="7">
        <f t="shared" si="46"/>
        <v>1695</v>
      </c>
      <c r="AN201" s="7">
        <v>60</v>
      </c>
      <c r="AO201" s="7">
        <v>2111</v>
      </c>
      <c r="AP201" s="7">
        <v>142</v>
      </c>
      <c r="AQ201" s="7">
        <f t="shared" si="47"/>
        <v>1969</v>
      </c>
    </row>
    <row r="202" spans="28:43" x14ac:dyDescent="0.25">
      <c r="AB202" s="7">
        <v>55</v>
      </c>
      <c r="AC202" s="7">
        <v>1824</v>
      </c>
      <c r="AD202" s="7">
        <v>204</v>
      </c>
      <c r="AE202" s="7">
        <f t="shared" si="46"/>
        <v>1620</v>
      </c>
      <c r="AN202" s="7">
        <v>61</v>
      </c>
      <c r="AO202" s="7">
        <v>1685</v>
      </c>
      <c r="AP202" s="7">
        <v>142</v>
      </c>
      <c r="AQ202" s="7">
        <f t="shared" si="47"/>
        <v>1543</v>
      </c>
    </row>
    <row r="203" spans="28:43" x14ac:dyDescent="0.25">
      <c r="AB203" s="7">
        <v>56</v>
      </c>
      <c r="AC203" s="7">
        <v>4499</v>
      </c>
      <c r="AD203" s="7">
        <v>204</v>
      </c>
      <c r="AE203" s="7">
        <f t="shared" si="46"/>
        <v>4295</v>
      </c>
      <c r="AP203" s="37" t="s">
        <v>13</v>
      </c>
      <c r="AQ203" s="7">
        <f>AVERAGE(AQ31:AQ202)</f>
        <v>3089.3604651162791</v>
      </c>
    </row>
    <row r="204" spans="28:43" x14ac:dyDescent="0.25">
      <c r="AB204" s="7">
        <v>57</v>
      </c>
      <c r="AC204" s="7">
        <v>1828</v>
      </c>
      <c r="AD204" s="7">
        <v>204</v>
      </c>
      <c r="AE204" s="7">
        <f t="shared" si="46"/>
        <v>1624</v>
      </c>
    </row>
    <row r="205" spans="28:43" x14ac:dyDescent="0.25">
      <c r="AB205" s="7">
        <v>58</v>
      </c>
      <c r="AC205" s="7">
        <v>1419</v>
      </c>
      <c r="AD205" s="7">
        <v>204</v>
      </c>
      <c r="AE205" s="7">
        <f t="shared" si="46"/>
        <v>1215</v>
      </c>
    </row>
    <row r="206" spans="28:43" x14ac:dyDescent="0.25">
      <c r="AB206" s="7">
        <v>59</v>
      </c>
      <c r="AC206" s="7">
        <v>2715</v>
      </c>
      <c r="AD206" s="7">
        <v>204</v>
      </c>
      <c r="AE206" s="7">
        <f t="shared" si="46"/>
        <v>2511</v>
      </c>
    </row>
    <row r="207" spans="28:43" x14ac:dyDescent="0.25">
      <c r="AB207" s="7">
        <v>60</v>
      </c>
      <c r="AC207" s="7">
        <v>3622</v>
      </c>
      <c r="AD207" s="7">
        <v>204</v>
      </c>
      <c r="AE207" s="7">
        <f t="shared" si="46"/>
        <v>3418</v>
      </c>
    </row>
    <row r="208" spans="28:43" x14ac:dyDescent="0.25">
      <c r="AB208" s="7">
        <v>61</v>
      </c>
      <c r="AC208" s="7">
        <v>2070</v>
      </c>
      <c r="AD208" s="7">
        <v>204</v>
      </c>
      <c r="AE208" s="7">
        <f t="shared" si="46"/>
        <v>1866</v>
      </c>
    </row>
    <row r="209" spans="28:31" x14ac:dyDescent="0.25">
      <c r="AB209" s="7">
        <v>62</v>
      </c>
      <c r="AC209" s="7">
        <v>2282</v>
      </c>
      <c r="AD209" s="7">
        <v>204</v>
      </c>
      <c r="AE209" s="7">
        <f t="shared" si="46"/>
        <v>2078</v>
      </c>
    </row>
    <row r="210" spans="28:31" x14ac:dyDescent="0.25">
      <c r="AB210" s="7">
        <v>63</v>
      </c>
      <c r="AC210" s="7">
        <v>4124</v>
      </c>
      <c r="AD210" s="7">
        <v>204</v>
      </c>
      <c r="AE210" s="7">
        <f t="shared" si="46"/>
        <v>3920</v>
      </c>
    </row>
    <row r="211" spans="28:31" x14ac:dyDescent="0.25">
      <c r="AB211" s="7">
        <v>64</v>
      </c>
      <c r="AC211" s="7">
        <v>2941</v>
      </c>
      <c r="AD211" s="7">
        <v>204</v>
      </c>
      <c r="AE211" s="7">
        <f t="shared" si="46"/>
        <v>2737</v>
      </c>
    </row>
    <row r="212" spans="28:31" x14ac:dyDescent="0.25">
      <c r="AB212" s="7">
        <v>65</v>
      </c>
      <c r="AC212" s="7">
        <v>2274</v>
      </c>
      <c r="AD212" s="7">
        <v>204</v>
      </c>
      <c r="AE212" s="7">
        <f t="shared" si="46"/>
        <v>2070</v>
      </c>
    </row>
    <row r="213" spans="28:31" x14ac:dyDescent="0.25">
      <c r="AB213" s="7">
        <v>66</v>
      </c>
      <c r="AC213" s="7">
        <v>194</v>
      </c>
      <c r="AD213" s="7">
        <v>204</v>
      </c>
      <c r="AE213" s="7">
        <f t="shared" si="46"/>
        <v>-10</v>
      </c>
    </row>
    <row r="214" spans="28:31" x14ac:dyDescent="0.25">
      <c r="AB214" s="7">
        <v>67</v>
      </c>
      <c r="AC214" s="7">
        <v>0</v>
      </c>
      <c r="AD214" s="7">
        <v>204</v>
      </c>
      <c r="AE214" s="7">
        <f t="shared" si="46"/>
        <v>-204</v>
      </c>
    </row>
    <row r="215" spans="28:31" x14ac:dyDescent="0.25">
      <c r="AB215" s="7">
        <v>68</v>
      </c>
      <c r="AC215" s="7">
        <v>77</v>
      </c>
      <c r="AD215" s="7">
        <v>204</v>
      </c>
      <c r="AE215" s="7">
        <f t="shared" si="46"/>
        <v>-127</v>
      </c>
    </row>
    <row r="216" spans="28:31" x14ac:dyDescent="0.25">
      <c r="AD216" s="37" t="s">
        <v>13</v>
      </c>
      <c r="AE216" s="7">
        <f>AVERAGE(AE31:AE215)</f>
        <v>3318.4378378378378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8C41-01D5-401D-8FBA-B77D15FEED73}">
  <dimension ref="A1:BZ44"/>
  <sheetViews>
    <sheetView workbookViewId="0"/>
  </sheetViews>
  <sheetFormatPr defaultRowHeight="15.75" x14ac:dyDescent="0.25"/>
  <cols>
    <col min="1" max="1" width="20.7109375" style="7" customWidth="1"/>
    <col min="2" max="2" width="9.140625" style="7"/>
    <col min="3" max="3" width="17" style="7" customWidth="1"/>
    <col min="4" max="4" width="19.7109375" style="7" customWidth="1"/>
    <col min="5" max="5" width="17.85546875" style="7" customWidth="1"/>
    <col min="6" max="6" width="17" style="7" customWidth="1"/>
    <col min="7" max="7" width="9.140625" style="7"/>
    <col min="8" max="8" width="14.28515625" style="7" customWidth="1"/>
    <col min="9" max="9" width="12.85546875" style="7" customWidth="1"/>
    <col min="10" max="25" width="9.140625" style="7"/>
    <col min="26" max="26" width="16.28515625" style="7" customWidth="1"/>
    <col min="27" max="43" width="9.140625" style="7"/>
    <col min="44" max="44" width="11.28515625" style="7" customWidth="1"/>
    <col min="45" max="45" width="12.42578125" style="7" customWidth="1"/>
    <col min="46" max="61" width="9.140625" style="7"/>
    <col min="62" max="62" width="13.5703125" style="7" customWidth="1"/>
    <col min="63" max="63" width="11.85546875" style="7" customWidth="1"/>
    <col min="64" max="16384" width="9.140625" style="7"/>
  </cols>
  <sheetData>
    <row r="1" spans="1:78" ht="17.25" x14ac:dyDescent="0.25">
      <c r="A1" s="39" t="s">
        <v>290</v>
      </c>
      <c r="C1" s="39" t="s">
        <v>302</v>
      </c>
      <c r="D1" s="39" t="s">
        <v>302</v>
      </c>
      <c r="E1" s="39" t="s">
        <v>301</v>
      </c>
      <c r="F1" s="39" t="s">
        <v>301</v>
      </c>
      <c r="G1" s="45"/>
      <c r="H1" s="39" t="s">
        <v>308</v>
      </c>
      <c r="I1" s="41" t="s">
        <v>74</v>
      </c>
      <c r="J1" s="41" t="s">
        <v>35</v>
      </c>
      <c r="K1" s="41" t="s">
        <v>36</v>
      </c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39" t="s">
        <v>307</v>
      </c>
      <c r="AA1" s="41" t="s">
        <v>306</v>
      </c>
      <c r="AB1" s="41" t="s">
        <v>35</v>
      </c>
      <c r="AC1" s="41" t="s">
        <v>36</v>
      </c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39" t="s">
        <v>305</v>
      </c>
      <c r="AS1" s="41" t="s">
        <v>74</v>
      </c>
      <c r="AT1" s="41" t="s">
        <v>35</v>
      </c>
      <c r="AU1" s="41" t="s">
        <v>36</v>
      </c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39" t="s">
        <v>304</v>
      </c>
      <c r="BK1" s="41" t="s">
        <v>74</v>
      </c>
      <c r="BL1" s="41" t="s">
        <v>35</v>
      </c>
      <c r="BM1" s="41" t="s">
        <v>36</v>
      </c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</row>
    <row r="2" spans="1:78" x14ac:dyDescent="0.25">
      <c r="A2" s="39" t="s">
        <v>289</v>
      </c>
      <c r="B2" s="44"/>
      <c r="C2" s="39" t="s">
        <v>296</v>
      </c>
      <c r="D2" s="39" t="s">
        <v>215</v>
      </c>
      <c r="E2" s="39" t="s">
        <v>296</v>
      </c>
      <c r="F2" s="39" t="s">
        <v>215</v>
      </c>
      <c r="I2" s="41" t="s">
        <v>37</v>
      </c>
      <c r="J2" s="41">
        <v>1.18</v>
      </c>
      <c r="K2" s="41">
        <v>2.2799999999999998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AA2" s="41" t="s">
        <v>37</v>
      </c>
      <c r="AB2" s="41">
        <v>1.18</v>
      </c>
      <c r="AC2" s="41">
        <v>2.34</v>
      </c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S2" s="41" t="s">
        <v>37</v>
      </c>
      <c r="AT2" s="41">
        <v>0.34499999999999997</v>
      </c>
      <c r="AU2" s="41">
        <v>1.155</v>
      </c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 t="s">
        <v>37</v>
      </c>
      <c r="BL2" s="41">
        <v>0.89</v>
      </c>
      <c r="BM2" s="41">
        <v>2.33</v>
      </c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</row>
    <row r="3" spans="1:78" x14ac:dyDescent="0.25">
      <c r="B3" s="7" t="s">
        <v>37</v>
      </c>
      <c r="C3" s="7">
        <f>U17</f>
        <v>0.29939128768737999</v>
      </c>
      <c r="D3" s="7">
        <f>AM17</f>
        <v>0.27542840160019882</v>
      </c>
      <c r="E3" s="7">
        <f>BE17</f>
        <v>1.591191297011356</v>
      </c>
      <c r="F3" s="7">
        <f>BW17</f>
        <v>0.38986185370036464</v>
      </c>
      <c r="I3" s="41" t="s">
        <v>38</v>
      </c>
      <c r="J3" s="41">
        <f>J2</f>
        <v>1.18</v>
      </c>
      <c r="K3" s="41">
        <v>2.2400000000000002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AA3" s="41" t="s">
        <v>38</v>
      </c>
      <c r="AB3" s="41">
        <f>AB2</f>
        <v>1.18</v>
      </c>
      <c r="AC3" s="41">
        <v>2.37</v>
      </c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S3" s="41" t="s">
        <v>38</v>
      </c>
      <c r="AT3" s="41">
        <f>AT2</f>
        <v>0.34499999999999997</v>
      </c>
      <c r="AU3" s="41">
        <v>1.1299999999999999</v>
      </c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 t="s">
        <v>38</v>
      </c>
      <c r="BL3" s="41">
        <f>BL2</f>
        <v>0.89</v>
      </c>
      <c r="BM3" s="41">
        <v>2.16</v>
      </c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</row>
    <row r="4" spans="1:78" x14ac:dyDescent="0.25">
      <c r="B4" s="7" t="s">
        <v>38</v>
      </c>
      <c r="C4" s="7">
        <f>U31</f>
        <v>0.29226220994151009</v>
      </c>
      <c r="D4" s="7">
        <f>AM31</f>
        <v>0.26371336197784134</v>
      </c>
      <c r="E4" s="7">
        <f>BE31</f>
        <v>1.6121317171890039</v>
      </c>
      <c r="F4" s="7">
        <f>BW31</f>
        <v>0.38397873530977944</v>
      </c>
      <c r="I4" s="41" t="s">
        <v>39</v>
      </c>
      <c r="J4" s="41">
        <f>J2</f>
        <v>1.18</v>
      </c>
      <c r="K4" s="41">
        <v>2.31</v>
      </c>
      <c r="L4" s="41"/>
      <c r="M4" s="7" t="s">
        <v>40</v>
      </c>
      <c r="O4" s="7" t="s">
        <v>41</v>
      </c>
      <c r="Y4" s="41"/>
      <c r="AA4" s="41" t="s">
        <v>39</v>
      </c>
      <c r="AB4" s="41">
        <f>AB2</f>
        <v>1.18</v>
      </c>
      <c r="AC4" s="41">
        <v>2.39</v>
      </c>
      <c r="AD4" s="41"/>
      <c r="AE4" s="7" t="s">
        <v>40</v>
      </c>
      <c r="AG4" s="7" t="s">
        <v>41</v>
      </c>
      <c r="AQ4" s="41"/>
      <c r="AS4" s="41" t="s">
        <v>39</v>
      </c>
      <c r="AT4" s="41">
        <f>AT2</f>
        <v>0.34499999999999997</v>
      </c>
      <c r="AU4" s="41">
        <v>1.145</v>
      </c>
      <c r="AV4" s="41"/>
      <c r="AW4" s="7" t="s">
        <v>40</v>
      </c>
      <c r="AY4" s="7" t="s">
        <v>41</v>
      </c>
      <c r="BI4" s="41"/>
      <c r="BJ4" s="41"/>
      <c r="BK4" s="41" t="s">
        <v>39</v>
      </c>
      <c r="BL4" s="41">
        <f>BL2</f>
        <v>0.89</v>
      </c>
      <c r="BM4" s="41">
        <v>2.5</v>
      </c>
      <c r="BN4" s="41"/>
      <c r="BO4" s="7" t="s">
        <v>40</v>
      </c>
      <c r="BQ4" s="7" t="s">
        <v>41</v>
      </c>
    </row>
    <row r="5" spans="1:78" x14ac:dyDescent="0.25">
      <c r="B5" s="7" t="s">
        <v>39</v>
      </c>
      <c r="C5" s="7">
        <f>U44</f>
        <v>0.29722695180283354</v>
      </c>
      <c r="D5" s="7">
        <f>AM44</f>
        <v>0.26247969803879234</v>
      </c>
      <c r="E5" s="7">
        <f>BE44</f>
        <v>1.6244788983388532</v>
      </c>
      <c r="F5" s="7">
        <f>BW44</f>
        <v>0.39559522076816162</v>
      </c>
      <c r="I5" s="41"/>
      <c r="J5" s="41"/>
      <c r="K5" s="41"/>
      <c r="L5" s="41"/>
      <c r="Y5" s="41"/>
      <c r="AA5" s="41"/>
      <c r="AB5" s="41"/>
      <c r="AC5" s="41"/>
      <c r="AD5" s="41"/>
      <c r="AQ5" s="41"/>
      <c r="AS5" s="41"/>
      <c r="AT5" s="41"/>
      <c r="AU5" s="41"/>
      <c r="AV5" s="41"/>
      <c r="BI5" s="41"/>
      <c r="BJ5" s="41"/>
      <c r="BK5" s="41"/>
      <c r="BL5" s="41"/>
      <c r="BM5" s="41"/>
      <c r="BN5" s="41"/>
    </row>
    <row r="6" spans="1:78" x14ac:dyDescent="0.25">
      <c r="B6" s="43" t="s">
        <v>235</v>
      </c>
      <c r="C6" s="7">
        <f>AVERAGE(C3:C5)</f>
        <v>0.29629348314390785</v>
      </c>
      <c r="D6" s="7">
        <f>AVERAGE(D3:D5)</f>
        <v>0.2672071538722775</v>
      </c>
      <c r="E6" s="7">
        <f>AVERAGE(E3:E5)</f>
        <v>1.6092673041797376</v>
      </c>
      <c r="F6" s="7">
        <f>AVERAGE(F3:F5)</f>
        <v>0.38981193659276858</v>
      </c>
      <c r="I6" s="41" t="s">
        <v>42</v>
      </c>
      <c r="J6" s="41">
        <v>11.2</v>
      </c>
      <c r="K6" s="41"/>
      <c r="L6" s="41" t="s">
        <v>37</v>
      </c>
      <c r="M6" s="8" t="s">
        <v>43</v>
      </c>
      <c r="N6" s="8" t="s">
        <v>44</v>
      </c>
      <c r="O6" s="8"/>
      <c r="Y6" s="41"/>
      <c r="AA6" s="41" t="s">
        <v>42</v>
      </c>
      <c r="AB6" s="41">
        <v>11.2</v>
      </c>
      <c r="AC6" s="41"/>
      <c r="AD6" s="41" t="s">
        <v>37</v>
      </c>
      <c r="AE6" s="8" t="s">
        <v>43</v>
      </c>
      <c r="AF6" s="8" t="s">
        <v>44</v>
      </c>
      <c r="AG6" s="8"/>
      <c r="AQ6" s="41"/>
      <c r="AS6" s="41" t="s">
        <v>42</v>
      </c>
      <c r="AT6" s="41">
        <v>10.7</v>
      </c>
      <c r="AU6" s="41"/>
      <c r="AV6" s="41" t="s">
        <v>37</v>
      </c>
      <c r="AW6" s="8" t="s">
        <v>43</v>
      </c>
      <c r="AX6" s="8" t="s">
        <v>44</v>
      </c>
      <c r="AY6" s="8"/>
      <c r="BI6" s="41"/>
      <c r="BJ6" s="41"/>
      <c r="BK6" s="41" t="s">
        <v>42</v>
      </c>
      <c r="BL6" s="41">
        <v>12</v>
      </c>
      <c r="BM6" s="41"/>
      <c r="BN6" s="41" t="s">
        <v>37</v>
      </c>
      <c r="BO6" s="8" t="s">
        <v>43</v>
      </c>
      <c r="BP6" s="8" t="s">
        <v>44</v>
      </c>
      <c r="BQ6" s="8"/>
    </row>
    <row r="7" spans="1:78" x14ac:dyDescent="0.25">
      <c r="B7" s="43" t="s">
        <v>1</v>
      </c>
      <c r="C7" s="7">
        <f>STDEV(C3:C5)</f>
        <v>3.655059531602973E-3</v>
      </c>
      <c r="D7" s="7">
        <f>STDEV(D3:D5)</f>
        <v>7.1464793661995618E-3</v>
      </c>
      <c r="E7" s="7">
        <f>STDEV(E3:E5)</f>
        <v>1.682764828935816E-2</v>
      </c>
      <c r="F7" s="7">
        <f>STDEV(F3:F5)</f>
        <v>5.8084036007688203E-3</v>
      </c>
      <c r="I7" s="41" t="s">
        <v>37</v>
      </c>
      <c r="J7" s="41">
        <f>J6</f>
        <v>11.2</v>
      </c>
      <c r="K7" s="41">
        <v>8.1999999999999993</v>
      </c>
      <c r="L7" s="41"/>
      <c r="N7" s="9" t="s">
        <v>45</v>
      </c>
      <c r="O7" s="9" t="s">
        <v>46</v>
      </c>
      <c r="Q7" s="9" t="s">
        <v>47</v>
      </c>
      <c r="Y7" s="41"/>
      <c r="AA7" s="41" t="s">
        <v>37</v>
      </c>
      <c r="AB7" s="41">
        <f>AB6</f>
        <v>11.2</v>
      </c>
      <c r="AC7" s="41">
        <v>8.4</v>
      </c>
      <c r="AD7" s="41"/>
      <c r="AF7" s="9" t="s">
        <v>45</v>
      </c>
      <c r="AG7" s="9" t="s">
        <v>46</v>
      </c>
      <c r="AI7" s="9" t="s">
        <v>47</v>
      </c>
      <c r="AQ7" s="41"/>
      <c r="AS7" s="41" t="s">
        <v>37</v>
      </c>
      <c r="AT7" s="41">
        <f>AT6</f>
        <v>10.7</v>
      </c>
      <c r="AU7" s="41">
        <v>4.3</v>
      </c>
      <c r="AV7" s="41"/>
      <c r="AX7" s="9" t="s">
        <v>45</v>
      </c>
      <c r="AY7" s="9" t="s">
        <v>46</v>
      </c>
      <c r="BA7" s="9" t="s">
        <v>47</v>
      </c>
      <c r="BI7" s="41"/>
      <c r="BJ7" s="41"/>
      <c r="BK7" s="41" t="s">
        <v>37</v>
      </c>
      <c r="BL7" s="41">
        <f>BL6</f>
        <v>12</v>
      </c>
      <c r="BM7" s="41">
        <v>8.5</v>
      </c>
      <c r="BN7" s="41"/>
      <c r="BP7" s="9" t="s">
        <v>45</v>
      </c>
      <c r="BQ7" s="9" t="s">
        <v>46</v>
      </c>
      <c r="BS7" s="9" t="s">
        <v>47</v>
      </c>
    </row>
    <row r="8" spans="1:78" x14ac:dyDescent="0.25">
      <c r="B8" s="38"/>
      <c r="C8" s="37" t="s">
        <v>220</v>
      </c>
      <c r="D8" s="7">
        <f>_xlfn.T.TEST(C3:C5,D3:D5,2,1)</f>
        <v>1.1345260265246094E-2</v>
      </c>
      <c r="E8" s="37" t="s">
        <v>220</v>
      </c>
      <c r="F8" s="7">
        <f>_xlfn.T.TEST(E3:E5,F3:F5,2,1)</f>
        <v>5.5259595573630703E-5</v>
      </c>
      <c r="I8" s="41" t="s">
        <v>38</v>
      </c>
      <c r="J8" s="41">
        <f>J6</f>
        <v>11.2</v>
      </c>
      <c r="K8" s="41">
        <v>8.3000000000000007</v>
      </c>
      <c r="L8" s="41"/>
      <c r="M8" s="11" t="s">
        <v>34</v>
      </c>
      <c r="N8" s="11" t="s">
        <v>48</v>
      </c>
      <c r="O8" s="11" t="s">
        <v>49</v>
      </c>
      <c r="P8" s="11" t="s">
        <v>50</v>
      </c>
      <c r="Q8" s="11" t="s">
        <v>51</v>
      </c>
      <c r="Y8" s="41"/>
      <c r="AA8" s="41" t="s">
        <v>38</v>
      </c>
      <c r="AB8" s="41">
        <f>AB6</f>
        <v>11.2</v>
      </c>
      <c r="AC8" s="41">
        <v>8.5</v>
      </c>
      <c r="AD8" s="41"/>
      <c r="AE8" s="11" t="s">
        <v>34</v>
      </c>
      <c r="AF8" s="11" t="s">
        <v>48</v>
      </c>
      <c r="AG8" s="11" t="s">
        <v>49</v>
      </c>
      <c r="AH8" s="11" t="s">
        <v>50</v>
      </c>
      <c r="AI8" s="11" t="s">
        <v>51</v>
      </c>
      <c r="AQ8" s="41"/>
      <c r="AS8" s="41" t="s">
        <v>38</v>
      </c>
      <c r="AT8" s="41">
        <f>AT6</f>
        <v>10.7</v>
      </c>
      <c r="AU8" s="41">
        <v>4.3</v>
      </c>
      <c r="AV8" s="41"/>
      <c r="AW8" s="11" t="s">
        <v>34</v>
      </c>
      <c r="AX8" s="11" t="s">
        <v>48</v>
      </c>
      <c r="AY8" s="11" t="s">
        <v>49</v>
      </c>
      <c r="AZ8" s="11" t="s">
        <v>50</v>
      </c>
      <c r="BA8" s="11" t="s">
        <v>51</v>
      </c>
      <c r="BI8" s="41"/>
      <c r="BJ8" s="41"/>
      <c r="BK8" s="41" t="s">
        <v>38</v>
      </c>
      <c r="BL8" s="41">
        <f>BL6</f>
        <v>12</v>
      </c>
      <c r="BM8" s="41">
        <v>8.6999999999999993</v>
      </c>
      <c r="BN8" s="41"/>
      <c r="BO8" s="11" t="s">
        <v>34</v>
      </c>
      <c r="BP8" s="11" t="s">
        <v>48</v>
      </c>
      <c r="BQ8" s="11" t="s">
        <v>49</v>
      </c>
      <c r="BR8" s="11" t="s">
        <v>50</v>
      </c>
      <c r="BS8" s="11" t="s">
        <v>51</v>
      </c>
    </row>
    <row r="9" spans="1:78" x14ac:dyDescent="0.25">
      <c r="I9" s="41" t="s">
        <v>39</v>
      </c>
      <c r="J9" s="41">
        <f>J6</f>
        <v>11.2</v>
      </c>
      <c r="K9" s="41">
        <v>8.1999999999999993</v>
      </c>
      <c r="L9" s="41"/>
      <c r="M9" s="7" t="s">
        <v>37</v>
      </c>
      <c r="N9" s="12">
        <f>K2</f>
        <v>2.2799999999999998</v>
      </c>
      <c r="O9" s="7">
        <f>J2</f>
        <v>1.18</v>
      </c>
      <c r="P9" s="13">
        <f>N9/O9</f>
        <v>1.9322033898305084</v>
      </c>
      <c r="Q9" s="14">
        <f>72*(LOG(2)/LOG(P9))</f>
        <v>75.769776349597919</v>
      </c>
      <c r="Y9" s="41"/>
      <c r="AA9" s="41" t="s">
        <v>39</v>
      </c>
      <c r="AB9" s="41">
        <f>AB6</f>
        <v>11.2</v>
      </c>
      <c r="AC9" s="41">
        <v>8.5</v>
      </c>
      <c r="AD9" s="41"/>
      <c r="AE9" s="7" t="s">
        <v>37</v>
      </c>
      <c r="AF9" s="12">
        <f>AC2</f>
        <v>2.34</v>
      </c>
      <c r="AG9" s="7">
        <f>AB2</f>
        <v>1.18</v>
      </c>
      <c r="AH9" s="13">
        <f>AF9/AG9</f>
        <v>1.9830508474576272</v>
      </c>
      <c r="AI9" s="14">
        <f>72*(LOG(2)/LOG(AH9))</f>
        <v>72.895029207822418</v>
      </c>
      <c r="AQ9" s="41"/>
      <c r="AS9" s="41" t="s">
        <v>39</v>
      </c>
      <c r="AT9" s="41">
        <f>AT6</f>
        <v>10.7</v>
      </c>
      <c r="AU9" s="41">
        <v>4.2</v>
      </c>
      <c r="AV9" s="41"/>
      <c r="AW9" s="7" t="s">
        <v>37</v>
      </c>
      <c r="AX9" s="12">
        <f>AU2</f>
        <v>1.155</v>
      </c>
      <c r="AY9" s="7">
        <f>AT2</f>
        <v>0.34499999999999997</v>
      </c>
      <c r="AZ9" s="13">
        <f>AX9/AY9</f>
        <v>3.347826086956522</v>
      </c>
      <c r="BA9" s="14">
        <f>72*(LOG(2)/LOG(AZ9))</f>
        <v>41.302767660861207</v>
      </c>
      <c r="BI9" s="41"/>
      <c r="BJ9" s="41"/>
      <c r="BK9" s="41" t="s">
        <v>39</v>
      </c>
      <c r="BL9" s="41">
        <f>BL6</f>
        <v>12</v>
      </c>
      <c r="BM9" s="41">
        <v>8.3000000000000007</v>
      </c>
      <c r="BN9" s="41"/>
      <c r="BO9" s="7" t="s">
        <v>37</v>
      </c>
      <c r="BP9" s="12">
        <f>BM2</f>
        <v>2.33</v>
      </c>
      <c r="BQ9" s="7">
        <f>BL2</f>
        <v>0.89</v>
      </c>
      <c r="BR9" s="13">
        <f>BP9/BQ9</f>
        <v>2.6179775280898876</v>
      </c>
      <c r="BS9" s="14">
        <f>72*(LOG(2)/LOG(BR9))</f>
        <v>51.856285266467673</v>
      </c>
    </row>
    <row r="10" spans="1:78" x14ac:dyDescent="0.25">
      <c r="A10" s="7" t="s">
        <v>303</v>
      </c>
      <c r="I10" s="41"/>
      <c r="J10" s="41"/>
      <c r="K10" s="41"/>
      <c r="L10" s="41"/>
      <c r="Y10" s="41"/>
      <c r="AA10" s="41"/>
      <c r="AB10" s="41"/>
      <c r="AC10" s="41"/>
      <c r="AD10" s="41"/>
      <c r="AQ10" s="41"/>
      <c r="AS10" s="41"/>
      <c r="AT10" s="41"/>
      <c r="AU10" s="41"/>
      <c r="AV10" s="41"/>
      <c r="BI10" s="41"/>
      <c r="BJ10" s="41"/>
      <c r="BK10" s="41"/>
      <c r="BL10" s="41"/>
      <c r="BM10" s="41"/>
      <c r="BN10" s="41"/>
    </row>
    <row r="11" spans="1:78" x14ac:dyDescent="0.25">
      <c r="I11" s="41"/>
      <c r="J11" s="41"/>
      <c r="K11" s="41"/>
      <c r="L11" s="41"/>
      <c r="P11" s="7" t="s">
        <v>52</v>
      </c>
      <c r="Y11" s="41"/>
      <c r="AA11" s="41"/>
      <c r="AB11" s="41"/>
      <c r="AC11" s="41"/>
      <c r="AD11" s="41"/>
      <c r="AH11" s="7" t="s">
        <v>52</v>
      </c>
      <c r="AQ11" s="41"/>
      <c r="AS11" s="41"/>
      <c r="AT11" s="41"/>
      <c r="AU11" s="41"/>
      <c r="AV11" s="41"/>
      <c r="AZ11" s="7" t="s">
        <v>52</v>
      </c>
      <c r="BI11" s="41"/>
      <c r="BJ11" s="41"/>
      <c r="BK11" s="41"/>
      <c r="BL11" s="41"/>
      <c r="BM11" s="41"/>
      <c r="BN11" s="41"/>
      <c r="BR11" s="7" t="s">
        <v>52</v>
      </c>
    </row>
    <row r="12" spans="1:78" x14ac:dyDescent="0.25">
      <c r="I12" s="42"/>
      <c r="J12" s="41"/>
      <c r="K12" s="41"/>
      <c r="L12" s="41"/>
      <c r="P12" s="7" t="s">
        <v>53</v>
      </c>
      <c r="Y12" s="41"/>
      <c r="AA12" s="42"/>
      <c r="AB12" s="41"/>
      <c r="AC12" s="41"/>
      <c r="AD12" s="41"/>
      <c r="AH12" s="7" t="s">
        <v>53</v>
      </c>
      <c r="AQ12" s="41"/>
      <c r="AS12" s="41"/>
      <c r="AT12" s="41"/>
      <c r="AU12" s="41"/>
      <c r="AV12" s="41"/>
      <c r="AZ12" s="7" t="s">
        <v>53</v>
      </c>
      <c r="BI12" s="41"/>
      <c r="BJ12" s="41"/>
      <c r="BK12" s="42"/>
      <c r="BL12" s="41"/>
      <c r="BM12" s="41"/>
      <c r="BN12" s="41"/>
      <c r="BR12" s="7" t="s">
        <v>53</v>
      </c>
    </row>
    <row r="13" spans="1:78" x14ac:dyDescent="0.25">
      <c r="I13" s="41"/>
      <c r="J13" s="41"/>
      <c r="K13" s="41"/>
      <c r="L13" s="41"/>
      <c r="M13" s="8" t="s">
        <v>54</v>
      </c>
      <c r="P13" s="7" t="s">
        <v>55</v>
      </c>
      <c r="Y13" s="41"/>
      <c r="AA13" s="41"/>
      <c r="AB13" s="41"/>
      <c r="AC13" s="41"/>
      <c r="AD13" s="41"/>
      <c r="AE13" s="8" t="s">
        <v>54</v>
      </c>
      <c r="AH13" s="7" t="s">
        <v>55</v>
      </c>
      <c r="AQ13" s="41"/>
      <c r="AS13" s="41"/>
      <c r="AT13" s="41"/>
      <c r="AU13" s="41"/>
      <c r="AV13" s="41"/>
      <c r="AW13" s="8" t="s">
        <v>54</v>
      </c>
      <c r="AZ13" s="7" t="s">
        <v>55</v>
      </c>
      <c r="BI13" s="41"/>
      <c r="BJ13" s="41"/>
      <c r="BK13" s="41"/>
      <c r="BL13" s="41"/>
      <c r="BM13" s="41"/>
      <c r="BN13" s="41"/>
      <c r="BO13" s="8" t="s">
        <v>54</v>
      </c>
      <c r="BR13" s="7" t="s">
        <v>55</v>
      </c>
    </row>
    <row r="14" spans="1:78" x14ac:dyDescent="0.25">
      <c r="I14" s="41"/>
      <c r="J14" s="41"/>
      <c r="K14" s="41"/>
      <c r="L14" s="41"/>
      <c r="M14" s="7" t="s">
        <v>56</v>
      </c>
      <c r="P14" s="7" t="s">
        <v>57</v>
      </c>
      <c r="U14" s="15" t="s">
        <v>58</v>
      </c>
      <c r="Y14" s="41"/>
      <c r="AA14" s="41"/>
      <c r="AB14" s="41"/>
      <c r="AC14" s="41"/>
      <c r="AD14" s="41"/>
      <c r="AE14" s="7" t="s">
        <v>56</v>
      </c>
      <c r="AH14" s="7" t="s">
        <v>57</v>
      </c>
      <c r="AM14" s="15" t="s">
        <v>58</v>
      </c>
      <c r="AQ14" s="41"/>
      <c r="AS14" s="41"/>
      <c r="AT14" s="41"/>
      <c r="AU14" s="41"/>
      <c r="AV14" s="41"/>
      <c r="AW14" s="7" t="s">
        <v>56</v>
      </c>
      <c r="AZ14" s="7" t="s">
        <v>57</v>
      </c>
      <c r="BE14" s="15" t="s">
        <v>58</v>
      </c>
      <c r="BI14" s="41"/>
      <c r="BJ14" s="41"/>
      <c r="BK14" s="41"/>
      <c r="BL14" s="41"/>
      <c r="BM14" s="41"/>
      <c r="BN14" s="41"/>
      <c r="BO14" s="7" t="s">
        <v>56</v>
      </c>
      <c r="BR14" s="7" t="s">
        <v>57</v>
      </c>
      <c r="BW14" s="15" t="s">
        <v>58</v>
      </c>
    </row>
    <row r="15" spans="1:78" x14ac:dyDescent="0.25">
      <c r="I15" s="41"/>
      <c r="J15" s="41"/>
      <c r="K15" s="41"/>
      <c r="L15" s="41"/>
      <c r="N15" s="9" t="s">
        <v>59</v>
      </c>
      <c r="O15" s="9" t="s">
        <v>60</v>
      </c>
      <c r="P15" s="9" t="s">
        <v>61</v>
      </c>
      <c r="U15" s="9" t="s">
        <v>62</v>
      </c>
      <c r="Y15" s="41"/>
      <c r="AA15" s="41"/>
      <c r="AB15" s="41"/>
      <c r="AC15" s="41"/>
      <c r="AD15" s="41"/>
      <c r="AF15" s="9" t="s">
        <v>59</v>
      </c>
      <c r="AG15" s="9" t="s">
        <v>60</v>
      </c>
      <c r="AH15" s="9" t="s">
        <v>61</v>
      </c>
      <c r="AM15" s="9" t="s">
        <v>62</v>
      </c>
      <c r="AQ15" s="41"/>
      <c r="AS15" s="41"/>
      <c r="AT15" s="41"/>
      <c r="AU15" s="41"/>
      <c r="AV15" s="41"/>
      <c r="AX15" s="9" t="s">
        <v>59</v>
      </c>
      <c r="AY15" s="9" t="s">
        <v>60</v>
      </c>
      <c r="AZ15" s="9" t="s">
        <v>61</v>
      </c>
      <c r="BE15" s="9" t="s">
        <v>62</v>
      </c>
      <c r="BI15" s="41"/>
      <c r="BJ15" s="41"/>
      <c r="BK15" s="41"/>
      <c r="BL15" s="41"/>
      <c r="BM15" s="41"/>
      <c r="BN15" s="41"/>
      <c r="BP15" s="9" t="s">
        <v>59</v>
      </c>
      <c r="BQ15" s="9" t="s">
        <v>60</v>
      </c>
      <c r="BR15" s="9" t="s">
        <v>61</v>
      </c>
      <c r="BW15" s="9" t="s">
        <v>62</v>
      </c>
    </row>
    <row r="16" spans="1:78" x14ac:dyDescent="0.25">
      <c r="I16" s="41"/>
      <c r="J16" s="41"/>
      <c r="K16" s="41"/>
      <c r="L16" s="41"/>
      <c r="M16" s="11" t="s">
        <v>34</v>
      </c>
      <c r="N16" s="11" t="s">
        <v>63</v>
      </c>
      <c r="O16" s="11" t="s">
        <v>64</v>
      </c>
      <c r="P16" s="11" t="s">
        <v>65</v>
      </c>
      <c r="Q16" s="11" t="s">
        <v>48</v>
      </c>
      <c r="R16" s="11" t="s">
        <v>66</v>
      </c>
      <c r="S16" s="11" t="s">
        <v>67</v>
      </c>
      <c r="T16" s="11" t="s">
        <v>68</v>
      </c>
      <c r="U16" s="11" t="s">
        <v>69</v>
      </c>
      <c r="Y16" s="41"/>
      <c r="AA16" s="41"/>
      <c r="AB16" s="41"/>
      <c r="AC16" s="41"/>
      <c r="AD16" s="41"/>
      <c r="AE16" s="11" t="s">
        <v>34</v>
      </c>
      <c r="AF16" s="11" t="s">
        <v>63</v>
      </c>
      <c r="AG16" s="11" t="s">
        <v>64</v>
      </c>
      <c r="AH16" s="11" t="s">
        <v>65</v>
      </c>
      <c r="AI16" s="11" t="s">
        <v>48</v>
      </c>
      <c r="AJ16" s="11" t="s">
        <v>66</v>
      </c>
      <c r="AK16" s="11" t="s">
        <v>67</v>
      </c>
      <c r="AL16" s="11" t="s">
        <v>68</v>
      </c>
      <c r="AM16" s="11" t="s">
        <v>69</v>
      </c>
      <c r="AQ16" s="41"/>
      <c r="AS16" s="41"/>
      <c r="AT16" s="41"/>
      <c r="AU16" s="41"/>
      <c r="AV16" s="41"/>
      <c r="AW16" s="11" t="s">
        <v>34</v>
      </c>
      <c r="AX16" s="11" t="s">
        <v>63</v>
      </c>
      <c r="AY16" s="11" t="s">
        <v>64</v>
      </c>
      <c r="AZ16" s="11" t="s">
        <v>65</v>
      </c>
      <c r="BA16" s="11" t="s">
        <v>48</v>
      </c>
      <c r="BB16" s="11" t="s">
        <v>66</v>
      </c>
      <c r="BC16" s="11" t="s">
        <v>67</v>
      </c>
      <c r="BD16" s="11" t="s">
        <v>68</v>
      </c>
      <c r="BE16" s="11" t="s">
        <v>69</v>
      </c>
      <c r="BI16" s="41"/>
      <c r="BJ16" s="41"/>
      <c r="BK16" s="41"/>
      <c r="BL16" s="41"/>
      <c r="BM16" s="41"/>
      <c r="BN16" s="41"/>
      <c r="BO16" s="11" t="s">
        <v>34</v>
      </c>
      <c r="BP16" s="11" t="s">
        <v>63</v>
      </c>
      <c r="BQ16" s="11" t="s">
        <v>64</v>
      </c>
      <c r="BR16" s="11" t="s">
        <v>65</v>
      </c>
      <c r="BS16" s="11" t="s">
        <v>48</v>
      </c>
      <c r="BT16" s="11" t="s">
        <v>66</v>
      </c>
      <c r="BU16" s="11" t="s">
        <v>67</v>
      </c>
      <c r="BV16" s="11" t="s">
        <v>68</v>
      </c>
      <c r="BW16" s="11" t="s">
        <v>69</v>
      </c>
    </row>
    <row r="17" spans="9:78" x14ac:dyDescent="0.25">
      <c r="I17" s="41"/>
      <c r="J17" s="41"/>
      <c r="K17" s="41"/>
      <c r="L17" s="41"/>
      <c r="M17" s="7" t="s">
        <v>70</v>
      </c>
      <c r="N17" s="7">
        <v>5.0000000000000001E-4</v>
      </c>
      <c r="O17" s="7">
        <f>J7-K7</f>
        <v>3</v>
      </c>
      <c r="P17" s="7">
        <f>N17*O17*1000</f>
        <v>1.5</v>
      </c>
      <c r="Q17" s="12">
        <f>N9</f>
        <v>2.2799999999999998</v>
      </c>
      <c r="R17" s="14">
        <f>Q9/24</f>
        <v>3.1570740145665801</v>
      </c>
      <c r="S17" s="7">
        <v>3</v>
      </c>
      <c r="T17" s="7">
        <f>((Q17*R17)/0.693147)*(1-2^(-S17/R17))</f>
        <v>5.0101658321008928</v>
      </c>
      <c r="U17" s="17">
        <f>P17/T17</f>
        <v>0.29939128768737999</v>
      </c>
      <c r="V17" s="17" t="s">
        <v>71</v>
      </c>
      <c r="Y17" s="41"/>
      <c r="AA17" s="41"/>
      <c r="AB17" s="41"/>
      <c r="AC17" s="41"/>
      <c r="AD17" s="41"/>
      <c r="AE17" s="7" t="s">
        <v>70</v>
      </c>
      <c r="AF17" s="7">
        <v>5.0000000000000001E-4</v>
      </c>
      <c r="AG17" s="7">
        <f>AB7-AC7</f>
        <v>2.7999999999999989</v>
      </c>
      <c r="AH17" s="7">
        <f>AF17*AG17*1000</f>
        <v>1.3999999999999995</v>
      </c>
      <c r="AI17" s="12">
        <f>AF9</f>
        <v>2.34</v>
      </c>
      <c r="AJ17" s="14">
        <f>AI9/24</f>
        <v>3.0372928836592674</v>
      </c>
      <c r="AK17" s="7">
        <v>3</v>
      </c>
      <c r="AL17" s="7">
        <f>((AI17*AJ17)/0.693147)*(1-2^(-AK17/AJ17))</f>
        <v>5.082990686022951</v>
      </c>
      <c r="AM17" s="17">
        <f>AH17/AL17</f>
        <v>0.27542840160019882</v>
      </c>
      <c r="AN17" s="17" t="s">
        <v>71</v>
      </c>
      <c r="AQ17" s="41"/>
      <c r="AS17" s="41"/>
      <c r="AT17" s="41"/>
      <c r="AU17" s="41"/>
      <c r="AV17" s="41"/>
      <c r="AW17" s="7" t="s">
        <v>70</v>
      </c>
      <c r="AX17" s="7">
        <v>5.0000000000000001E-4</v>
      </c>
      <c r="AY17" s="7">
        <f>AT7-AU7</f>
        <v>6.3999999999999995</v>
      </c>
      <c r="AZ17" s="7">
        <f>AX17*AY17*1000</f>
        <v>3.1999999999999997</v>
      </c>
      <c r="BA17" s="12">
        <f>AX9</f>
        <v>1.155</v>
      </c>
      <c r="BB17" s="14">
        <f>BA9/24</f>
        <v>1.7209486525358837</v>
      </c>
      <c r="BC17" s="7">
        <v>3</v>
      </c>
      <c r="BD17" s="7">
        <f>((BA17*BB17)/0.693147)*(1-2^(-BC17/BB17))</f>
        <v>2.0110718340468412</v>
      </c>
      <c r="BE17" s="17">
        <f>AZ17/BD17</f>
        <v>1.591191297011356</v>
      </c>
      <c r="BF17" s="17" t="s">
        <v>71</v>
      </c>
      <c r="BI17" s="41"/>
      <c r="BJ17" s="41"/>
      <c r="BK17" s="41"/>
      <c r="BL17" s="41"/>
      <c r="BM17" s="41"/>
      <c r="BN17" s="41"/>
      <c r="BO17" s="7" t="s">
        <v>70</v>
      </c>
      <c r="BP17" s="7">
        <v>5.0000000000000001E-4</v>
      </c>
      <c r="BQ17" s="7">
        <f>BL7-BM7</f>
        <v>3.5</v>
      </c>
      <c r="BR17" s="7">
        <f>BP17*BQ17*1000</f>
        <v>1.75</v>
      </c>
      <c r="BS17" s="12">
        <f>BP9</f>
        <v>2.33</v>
      </c>
      <c r="BT17" s="14">
        <f>BS9/24</f>
        <v>2.1606785527694865</v>
      </c>
      <c r="BU17" s="7">
        <v>3</v>
      </c>
      <c r="BV17" s="7">
        <f>((BS17*BT17)/0.693147)*(1-2^(-BU17/BT17))</f>
        <v>4.4887695048641358</v>
      </c>
      <c r="BW17" s="17">
        <f>BR17/BV17</f>
        <v>0.38986185370036464</v>
      </c>
      <c r="BX17" s="17" t="s">
        <v>71</v>
      </c>
    </row>
    <row r="18" spans="9:78" x14ac:dyDescent="0.25"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</row>
    <row r="19" spans="9:78" x14ac:dyDescent="0.25"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</row>
    <row r="20" spans="9:78" x14ac:dyDescent="0.25">
      <c r="I20" s="41"/>
      <c r="J20" s="41"/>
      <c r="K20" s="41"/>
      <c r="L20" s="41" t="s">
        <v>38</v>
      </c>
      <c r="M20" s="8" t="s">
        <v>43</v>
      </c>
      <c r="N20" s="8" t="s">
        <v>44</v>
      </c>
      <c r="O20" s="8"/>
      <c r="Y20" s="41"/>
      <c r="AA20" s="41"/>
      <c r="AB20" s="41"/>
      <c r="AC20" s="41"/>
      <c r="AD20" s="41" t="s">
        <v>38</v>
      </c>
      <c r="AE20" s="8" t="s">
        <v>43</v>
      </c>
      <c r="AF20" s="8" t="s">
        <v>44</v>
      </c>
      <c r="AG20" s="8"/>
      <c r="AQ20" s="41"/>
      <c r="AS20" s="41"/>
      <c r="AT20" s="41"/>
      <c r="AU20" s="41"/>
      <c r="AV20" s="41" t="s">
        <v>38</v>
      </c>
      <c r="AW20" s="8" t="s">
        <v>43</v>
      </c>
      <c r="AX20" s="8" t="s">
        <v>44</v>
      </c>
      <c r="AY20" s="8"/>
      <c r="BI20" s="41"/>
      <c r="BJ20" s="41"/>
      <c r="BK20" s="41"/>
      <c r="BL20" s="41"/>
      <c r="BM20" s="41"/>
      <c r="BN20" s="41" t="s">
        <v>38</v>
      </c>
      <c r="BO20" s="8" t="s">
        <v>43</v>
      </c>
      <c r="BP20" s="8" t="s">
        <v>44</v>
      </c>
      <c r="BQ20" s="8"/>
    </row>
    <row r="21" spans="9:78" x14ac:dyDescent="0.25">
      <c r="I21" s="41"/>
      <c r="J21" s="41"/>
      <c r="K21" s="41"/>
      <c r="L21" s="41"/>
      <c r="N21" s="9" t="s">
        <v>45</v>
      </c>
      <c r="O21" s="9" t="s">
        <v>46</v>
      </c>
      <c r="Q21" s="9" t="s">
        <v>47</v>
      </c>
      <c r="Y21" s="41"/>
      <c r="AA21" s="41"/>
      <c r="AB21" s="41"/>
      <c r="AC21" s="41"/>
      <c r="AD21" s="41"/>
      <c r="AF21" s="9" t="s">
        <v>45</v>
      </c>
      <c r="AG21" s="9" t="s">
        <v>46</v>
      </c>
      <c r="AI21" s="9" t="s">
        <v>47</v>
      </c>
      <c r="AQ21" s="41"/>
      <c r="AS21" s="41"/>
      <c r="AT21" s="41"/>
      <c r="AU21" s="41"/>
      <c r="AV21" s="41"/>
      <c r="AX21" s="9" t="s">
        <v>45</v>
      </c>
      <c r="AY21" s="9" t="s">
        <v>46</v>
      </c>
      <c r="BA21" s="9" t="s">
        <v>47</v>
      </c>
      <c r="BI21" s="41"/>
      <c r="BJ21" s="41"/>
      <c r="BK21" s="41"/>
      <c r="BL21" s="41"/>
      <c r="BM21" s="41"/>
      <c r="BN21" s="41"/>
      <c r="BP21" s="9" t="s">
        <v>45</v>
      </c>
      <c r="BQ21" s="9" t="s">
        <v>46</v>
      </c>
      <c r="BS21" s="9" t="s">
        <v>47</v>
      </c>
    </row>
    <row r="22" spans="9:78" x14ac:dyDescent="0.25">
      <c r="I22" s="41"/>
      <c r="J22" s="41"/>
      <c r="K22" s="41"/>
      <c r="L22" s="41"/>
      <c r="M22" s="11" t="s">
        <v>34</v>
      </c>
      <c r="N22" s="11" t="s">
        <v>48</v>
      </c>
      <c r="O22" s="11" t="s">
        <v>49</v>
      </c>
      <c r="P22" s="11" t="s">
        <v>50</v>
      </c>
      <c r="Q22" s="11" t="s">
        <v>51</v>
      </c>
      <c r="Y22" s="41"/>
      <c r="AA22" s="41"/>
      <c r="AB22" s="41"/>
      <c r="AC22" s="41"/>
      <c r="AD22" s="41"/>
      <c r="AE22" s="11" t="s">
        <v>34</v>
      </c>
      <c r="AF22" s="11" t="s">
        <v>48</v>
      </c>
      <c r="AG22" s="11" t="s">
        <v>49</v>
      </c>
      <c r="AH22" s="11" t="s">
        <v>50</v>
      </c>
      <c r="AI22" s="11" t="s">
        <v>51</v>
      </c>
      <c r="AQ22" s="41"/>
      <c r="AS22" s="41"/>
      <c r="AT22" s="41"/>
      <c r="AU22" s="41"/>
      <c r="AV22" s="41"/>
      <c r="AW22" s="11" t="s">
        <v>34</v>
      </c>
      <c r="AX22" s="11" t="s">
        <v>48</v>
      </c>
      <c r="AY22" s="11" t="s">
        <v>49</v>
      </c>
      <c r="AZ22" s="11" t="s">
        <v>50</v>
      </c>
      <c r="BA22" s="11" t="s">
        <v>51</v>
      </c>
      <c r="BI22" s="41"/>
      <c r="BJ22" s="41"/>
      <c r="BK22" s="41"/>
      <c r="BL22" s="41"/>
      <c r="BM22" s="41"/>
      <c r="BN22" s="41"/>
      <c r="BO22" s="11" t="s">
        <v>34</v>
      </c>
      <c r="BP22" s="11" t="s">
        <v>48</v>
      </c>
      <c r="BQ22" s="11" t="s">
        <v>49</v>
      </c>
      <c r="BR22" s="11" t="s">
        <v>50</v>
      </c>
      <c r="BS22" s="11" t="s">
        <v>51</v>
      </c>
    </row>
    <row r="23" spans="9:78" x14ac:dyDescent="0.25">
      <c r="M23" s="7" t="s">
        <v>37</v>
      </c>
      <c r="N23" s="12">
        <f>K3</f>
        <v>2.2400000000000002</v>
      </c>
      <c r="O23" s="7">
        <f>J3</f>
        <v>1.18</v>
      </c>
      <c r="P23" s="13">
        <f>N23/O23</f>
        <v>1.898305084745763</v>
      </c>
      <c r="Q23" s="14">
        <f>72*(LOG(2)/LOG(P23))</f>
        <v>77.862091020960136</v>
      </c>
      <c r="Y23" s="41"/>
      <c r="AE23" s="7" t="s">
        <v>37</v>
      </c>
      <c r="AF23" s="12">
        <f>AC3</f>
        <v>2.37</v>
      </c>
      <c r="AG23" s="7">
        <f>AB3</f>
        <v>1.18</v>
      </c>
      <c r="AH23" s="13">
        <f>AF23/AG23</f>
        <v>2.0084745762711864</v>
      </c>
      <c r="AI23" s="14">
        <f>72*(LOG(2)/LOG(AH23))</f>
        <v>71.563448683516341</v>
      </c>
      <c r="AQ23" s="41"/>
      <c r="AW23" s="7" t="s">
        <v>37</v>
      </c>
      <c r="AX23" s="12">
        <f>AU3</f>
        <v>1.1299999999999999</v>
      </c>
      <c r="AY23" s="7">
        <f>AT3</f>
        <v>0.34499999999999997</v>
      </c>
      <c r="AZ23" s="13">
        <f>AX23/AY23</f>
        <v>3.2753623188405796</v>
      </c>
      <c r="BA23" s="14">
        <f>72*(LOG(2)/LOG(AZ23))</f>
        <v>42.064563708903449</v>
      </c>
      <c r="BI23" s="41"/>
      <c r="BJ23" s="41"/>
      <c r="BO23" s="7" t="s">
        <v>37</v>
      </c>
      <c r="BP23" s="12">
        <f>BM3</f>
        <v>2.16</v>
      </c>
      <c r="BQ23" s="7">
        <f>BL3</f>
        <v>0.89</v>
      </c>
      <c r="BR23" s="13">
        <f>BP23/BQ23</f>
        <v>2.4269662921348316</v>
      </c>
      <c r="BS23" s="14">
        <f>72*(LOG(2)/LOG(BR23))</f>
        <v>56.287199189867906</v>
      </c>
    </row>
    <row r="24" spans="9:78" x14ac:dyDescent="0.25">
      <c r="Y24" s="41"/>
      <c r="AQ24" s="41"/>
      <c r="BI24" s="41"/>
      <c r="BJ24" s="41"/>
    </row>
    <row r="25" spans="9:78" x14ac:dyDescent="0.25">
      <c r="P25" s="7" t="s">
        <v>52</v>
      </c>
      <c r="Y25" s="41"/>
      <c r="AH25" s="7" t="s">
        <v>52</v>
      </c>
      <c r="AQ25" s="41"/>
      <c r="AZ25" s="7" t="s">
        <v>52</v>
      </c>
      <c r="BI25" s="41"/>
      <c r="BJ25" s="41"/>
      <c r="BR25" s="7" t="s">
        <v>52</v>
      </c>
    </row>
    <row r="26" spans="9:78" x14ac:dyDescent="0.25">
      <c r="P26" s="7" t="s">
        <v>53</v>
      </c>
      <c r="Y26" s="41"/>
      <c r="AH26" s="7" t="s">
        <v>53</v>
      </c>
      <c r="AQ26" s="41"/>
      <c r="AZ26" s="7" t="s">
        <v>53</v>
      </c>
      <c r="BI26" s="41"/>
      <c r="BJ26" s="41"/>
      <c r="BR26" s="7" t="s">
        <v>53</v>
      </c>
    </row>
    <row r="27" spans="9:78" x14ac:dyDescent="0.25">
      <c r="M27" s="8" t="s">
        <v>54</v>
      </c>
      <c r="P27" s="7" t="s">
        <v>55</v>
      </c>
      <c r="Y27" s="41"/>
      <c r="AE27" s="8" t="s">
        <v>54</v>
      </c>
      <c r="AH27" s="7" t="s">
        <v>55</v>
      </c>
      <c r="AQ27" s="41"/>
      <c r="AW27" s="8" t="s">
        <v>54</v>
      </c>
      <c r="AZ27" s="7" t="s">
        <v>55</v>
      </c>
      <c r="BI27" s="41"/>
      <c r="BJ27" s="41"/>
      <c r="BO27" s="8" t="s">
        <v>54</v>
      </c>
      <c r="BR27" s="7" t="s">
        <v>55</v>
      </c>
    </row>
    <row r="28" spans="9:78" x14ac:dyDescent="0.25">
      <c r="M28" s="7" t="s">
        <v>56</v>
      </c>
      <c r="P28" s="7" t="s">
        <v>57</v>
      </c>
      <c r="U28" s="15" t="s">
        <v>58</v>
      </c>
      <c r="Y28" s="41"/>
      <c r="AE28" s="7" t="s">
        <v>56</v>
      </c>
      <c r="AH28" s="7" t="s">
        <v>57</v>
      </c>
      <c r="AM28" s="15" t="s">
        <v>58</v>
      </c>
      <c r="AQ28" s="41"/>
      <c r="AW28" s="7" t="s">
        <v>56</v>
      </c>
      <c r="AZ28" s="7" t="s">
        <v>57</v>
      </c>
      <c r="BE28" s="15" t="s">
        <v>58</v>
      </c>
      <c r="BI28" s="41"/>
      <c r="BJ28" s="41"/>
      <c r="BO28" s="7" t="s">
        <v>56</v>
      </c>
      <c r="BR28" s="7" t="s">
        <v>57</v>
      </c>
      <c r="BW28" s="15" t="s">
        <v>58</v>
      </c>
    </row>
    <row r="29" spans="9:78" x14ac:dyDescent="0.25">
      <c r="N29" s="9" t="s">
        <v>59</v>
      </c>
      <c r="O29" s="9" t="s">
        <v>60</v>
      </c>
      <c r="P29" s="9" t="s">
        <v>61</v>
      </c>
      <c r="U29" s="9" t="s">
        <v>62</v>
      </c>
      <c r="Y29" s="41"/>
      <c r="AF29" s="9" t="s">
        <v>59</v>
      </c>
      <c r="AG29" s="9" t="s">
        <v>60</v>
      </c>
      <c r="AH29" s="9" t="s">
        <v>61</v>
      </c>
      <c r="AM29" s="9" t="s">
        <v>62</v>
      </c>
      <c r="AQ29" s="41"/>
      <c r="AX29" s="9" t="s">
        <v>59</v>
      </c>
      <c r="AY29" s="9" t="s">
        <v>60</v>
      </c>
      <c r="AZ29" s="9" t="s">
        <v>61</v>
      </c>
      <c r="BE29" s="9" t="s">
        <v>62</v>
      </c>
      <c r="BI29" s="41"/>
      <c r="BJ29" s="41"/>
      <c r="BP29" s="9" t="s">
        <v>59</v>
      </c>
      <c r="BQ29" s="9" t="s">
        <v>60</v>
      </c>
      <c r="BR29" s="9" t="s">
        <v>61</v>
      </c>
      <c r="BW29" s="9" t="s">
        <v>62</v>
      </c>
    </row>
    <row r="30" spans="9:78" x14ac:dyDescent="0.25">
      <c r="M30" s="11" t="s">
        <v>34</v>
      </c>
      <c r="N30" s="11" t="s">
        <v>63</v>
      </c>
      <c r="O30" s="11" t="s">
        <v>64</v>
      </c>
      <c r="P30" s="11" t="s">
        <v>65</v>
      </c>
      <c r="Q30" s="11" t="s">
        <v>48</v>
      </c>
      <c r="R30" s="11" t="s">
        <v>66</v>
      </c>
      <c r="S30" s="11" t="s">
        <v>67</v>
      </c>
      <c r="T30" s="11" t="s">
        <v>68</v>
      </c>
      <c r="U30" s="11" t="s">
        <v>69</v>
      </c>
      <c r="Y30" s="41"/>
      <c r="AE30" s="11" t="s">
        <v>34</v>
      </c>
      <c r="AF30" s="11" t="s">
        <v>63</v>
      </c>
      <c r="AG30" s="11" t="s">
        <v>64</v>
      </c>
      <c r="AH30" s="11" t="s">
        <v>65</v>
      </c>
      <c r="AI30" s="11" t="s">
        <v>48</v>
      </c>
      <c r="AJ30" s="11" t="s">
        <v>66</v>
      </c>
      <c r="AK30" s="11" t="s">
        <v>67</v>
      </c>
      <c r="AL30" s="11" t="s">
        <v>68</v>
      </c>
      <c r="AM30" s="11" t="s">
        <v>69</v>
      </c>
      <c r="AQ30" s="41"/>
      <c r="AW30" s="11" t="s">
        <v>34</v>
      </c>
      <c r="AX30" s="11" t="s">
        <v>63</v>
      </c>
      <c r="AY30" s="11" t="s">
        <v>64</v>
      </c>
      <c r="AZ30" s="11" t="s">
        <v>65</v>
      </c>
      <c r="BA30" s="11" t="s">
        <v>48</v>
      </c>
      <c r="BB30" s="11" t="s">
        <v>66</v>
      </c>
      <c r="BC30" s="11" t="s">
        <v>67</v>
      </c>
      <c r="BD30" s="11" t="s">
        <v>68</v>
      </c>
      <c r="BE30" s="11" t="s">
        <v>69</v>
      </c>
      <c r="BI30" s="41"/>
      <c r="BJ30" s="41"/>
      <c r="BO30" s="11" t="s">
        <v>34</v>
      </c>
      <c r="BP30" s="11" t="s">
        <v>63</v>
      </c>
      <c r="BQ30" s="11" t="s">
        <v>64</v>
      </c>
      <c r="BR30" s="11" t="s">
        <v>65</v>
      </c>
      <c r="BS30" s="11" t="s">
        <v>48</v>
      </c>
      <c r="BT30" s="11" t="s">
        <v>66</v>
      </c>
      <c r="BU30" s="11" t="s">
        <v>67</v>
      </c>
      <c r="BV30" s="11" t="s">
        <v>68</v>
      </c>
      <c r="BW30" s="11" t="s">
        <v>69</v>
      </c>
    </row>
    <row r="31" spans="9:78" x14ac:dyDescent="0.25">
      <c r="M31" s="7" t="s">
        <v>70</v>
      </c>
      <c r="N31" s="7">
        <v>5.0000000000000001E-4</v>
      </c>
      <c r="O31" s="7">
        <f>J8-K8</f>
        <v>2.8999999999999986</v>
      </c>
      <c r="P31" s="7">
        <f>N31*O31*1000</f>
        <v>1.4499999999999993</v>
      </c>
      <c r="Q31" s="12">
        <f>N23</f>
        <v>2.2400000000000002</v>
      </c>
      <c r="R31" s="14">
        <f>Q23/24</f>
        <v>3.2442537925400057</v>
      </c>
      <c r="S31" s="7">
        <v>3</v>
      </c>
      <c r="T31" s="7">
        <f>((Q31*R31)/0.693147)*(1-2^(-S31/R31))</f>
        <v>4.9612982817388032</v>
      </c>
      <c r="U31" s="17">
        <f>P31/T31</f>
        <v>0.29226220994151009</v>
      </c>
      <c r="V31" s="17" t="s">
        <v>71</v>
      </c>
      <c r="Y31" s="41"/>
      <c r="AE31" s="7" t="s">
        <v>70</v>
      </c>
      <c r="AF31" s="7">
        <v>5.0000000000000001E-4</v>
      </c>
      <c r="AG31" s="7">
        <f>AB8-AC8</f>
        <v>2.6999999999999993</v>
      </c>
      <c r="AH31" s="7">
        <f>AF31*AG31*1000</f>
        <v>1.3499999999999996</v>
      </c>
      <c r="AI31" s="12">
        <f>AF23</f>
        <v>2.37</v>
      </c>
      <c r="AJ31" s="14">
        <f>AI23/24</f>
        <v>2.981810361813181</v>
      </c>
      <c r="AK31" s="7">
        <v>3</v>
      </c>
      <c r="AL31" s="7">
        <f>((AI31*AJ31)/0.693147)*(1-2^(-AK31/AJ31))</f>
        <v>5.1191945295264718</v>
      </c>
      <c r="AM31" s="17">
        <f>AH31/AL31</f>
        <v>0.26371336197784134</v>
      </c>
      <c r="AN31" s="17" t="s">
        <v>71</v>
      </c>
      <c r="AQ31" s="41"/>
      <c r="AW31" s="7" t="s">
        <v>70</v>
      </c>
      <c r="AX31" s="7">
        <v>5.0000000000000001E-4</v>
      </c>
      <c r="AY31" s="7">
        <f>AT8-AU8</f>
        <v>6.3999999999999995</v>
      </c>
      <c r="AZ31" s="7">
        <f>AX31*AY31*1000</f>
        <v>3.1999999999999997</v>
      </c>
      <c r="BA31" s="12">
        <f>AX23</f>
        <v>1.1299999999999999</v>
      </c>
      <c r="BB31" s="14">
        <f>BA23/24</f>
        <v>1.7526901545376437</v>
      </c>
      <c r="BC31" s="7">
        <v>3</v>
      </c>
      <c r="BD31" s="7">
        <f>((BA31*BB31)/0.693147)*(1-2^(-BC31/BB31))</f>
        <v>1.9849494714859186</v>
      </c>
      <c r="BE31" s="17">
        <f>AZ31/BD31</f>
        <v>1.6121317171890039</v>
      </c>
      <c r="BF31" s="17" t="s">
        <v>71</v>
      </c>
      <c r="BI31" s="41"/>
      <c r="BJ31" s="41"/>
      <c r="BO31" s="7" t="s">
        <v>70</v>
      </c>
      <c r="BP31" s="7">
        <v>5.0000000000000001E-4</v>
      </c>
      <c r="BQ31" s="7">
        <f>BL8-BM8</f>
        <v>3.3000000000000007</v>
      </c>
      <c r="BR31" s="7">
        <f>BP31*BQ31*1000</f>
        <v>1.6500000000000004</v>
      </c>
      <c r="BS31" s="12">
        <f>BP23</f>
        <v>2.16</v>
      </c>
      <c r="BT31" s="14">
        <f>BS23/24</f>
        <v>2.3452999662444962</v>
      </c>
      <c r="BU31" s="7">
        <v>3</v>
      </c>
      <c r="BV31" s="7">
        <f>((BS31*BT31)/0.693147)*(1-2^(-BU31/BT31))</f>
        <v>4.2971129603540232</v>
      </c>
      <c r="BW31" s="17">
        <f>BR31/BV31</f>
        <v>0.38397873530977944</v>
      </c>
      <c r="BX31" s="17" t="s">
        <v>71</v>
      </c>
    </row>
    <row r="33" spans="12:76" x14ac:dyDescent="0.25">
      <c r="L33" s="41" t="s">
        <v>39</v>
      </c>
      <c r="M33" s="8" t="s">
        <v>43</v>
      </c>
      <c r="N33" s="8" t="s">
        <v>44</v>
      </c>
      <c r="O33" s="8"/>
      <c r="Y33" s="41"/>
      <c r="AD33" s="41" t="s">
        <v>39</v>
      </c>
      <c r="AE33" s="8" t="s">
        <v>43</v>
      </c>
      <c r="AF33" s="8" t="s">
        <v>44</v>
      </c>
      <c r="AG33" s="8"/>
      <c r="AQ33" s="41"/>
      <c r="AV33" s="41" t="s">
        <v>39</v>
      </c>
      <c r="AW33" s="8" t="s">
        <v>43</v>
      </c>
      <c r="AX33" s="8" t="s">
        <v>44</v>
      </c>
      <c r="AY33" s="8"/>
      <c r="BI33" s="41"/>
      <c r="BJ33" s="41"/>
      <c r="BN33" s="41" t="s">
        <v>39</v>
      </c>
      <c r="BO33" s="8" t="s">
        <v>43</v>
      </c>
      <c r="BP33" s="8" t="s">
        <v>44</v>
      </c>
      <c r="BQ33" s="8"/>
    </row>
    <row r="34" spans="12:76" x14ac:dyDescent="0.25">
      <c r="L34" s="41"/>
      <c r="N34" s="9" t="s">
        <v>45</v>
      </c>
      <c r="O34" s="9" t="s">
        <v>46</v>
      </c>
      <c r="Q34" s="9" t="s">
        <v>47</v>
      </c>
      <c r="Y34" s="41"/>
      <c r="AD34" s="41"/>
      <c r="AF34" s="9" t="s">
        <v>45</v>
      </c>
      <c r="AG34" s="9" t="s">
        <v>46</v>
      </c>
      <c r="AI34" s="9" t="s">
        <v>47</v>
      </c>
      <c r="AQ34" s="41"/>
      <c r="AV34" s="41"/>
      <c r="AX34" s="9" t="s">
        <v>45</v>
      </c>
      <c r="AY34" s="9" t="s">
        <v>46</v>
      </c>
      <c r="BA34" s="9" t="s">
        <v>47</v>
      </c>
      <c r="BI34" s="41"/>
      <c r="BJ34" s="41"/>
      <c r="BN34" s="41"/>
      <c r="BP34" s="9" t="s">
        <v>45</v>
      </c>
      <c r="BQ34" s="9" t="s">
        <v>46</v>
      </c>
      <c r="BS34" s="9" t="s">
        <v>47</v>
      </c>
    </row>
    <row r="35" spans="12:76" x14ac:dyDescent="0.25">
      <c r="L35" s="41"/>
      <c r="M35" s="11" t="s">
        <v>34</v>
      </c>
      <c r="N35" s="11" t="s">
        <v>48</v>
      </c>
      <c r="O35" s="11" t="s">
        <v>49</v>
      </c>
      <c r="P35" s="11" t="s">
        <v>50</v>
      </c>
      <c r="Q35" s="11" t="s">
        <v>51</v>
      </c>
      <c r="Y35" s="41"/>
      <c r="AD35" s="41"/>
      <c r="AE35" s="11" t="s">
        <v>34</v>
      </c>
      <c r="AF35" s="11" t="s">
        <v>48</v>
      </c>
      <c r="AG35" s="11" t="s">
        <v>49</v>
      </c>
      <c r="AH35" s="11" t="s">
        <v>50</v>
      </c>
      <c r="AI35" s="11" t="s">
        <v>51</v>
      </c>
      <c r="AQ35" s="41"/>
      <c r="AV35" s="41"/>
      <c r="AW35" s="11" t="s">
        <v>34</v>
      </c>
      <c r="AX35" s="11" t="s">
        <v>48</v>
      </c>
      <c r="AY35" s="11" t="s">
        <v>49</v>
      </c>
      <c r="AZ35" s="11" t="s">
        <v>50</v>
      </c>
      <c r="BA35" s="11" t="s">
        <v>51</v>
      </c>
      <c r="BI35" s="41"/>
      <c r="BJ35" s="41"/>
      <c r="BN35" s="41"/>
      <c r="BO35" s="11" t="s">
        <v>34</v>
      </c>
      <c r="BP35" s="11" t="s">
        <v>48</v>
      </c>
      <c r="BQ35" s="11" t="s">
        <v>49</v>
      </c>
      <c r="BR35" s="11" t="s">
        <v>50</v>
      </c>
      <c r="BS35" s="11" t="s">
        <v>51</v>
      </c>
    </row>
    <row r="36" spans="12:76" x14ac:dyDescent="0.25">
      <c r="M36" s="7" t="s">
        <v>37</v>
      </c>
      <c r="N36" s="12">
        <f>K4</f>
        <v>2.31</v>
      </c>
      <c r="O36" s="7">
        <f>J4</f>
        <v>1.18</v>
      </c>
      <c r="P36" s="13">
        <f>N36/O36</f>
        <v>1.9576271186440679</v>
      </c>
      <c r="Q36" s="14">
        <f>72*(LOG(2)/LOG(P36))</f>
        <v>74.295278937839825</v>
      </c>
      <c r="Y36" s="41"/>
      <c r="AE36" s="7" t="s">
        <v>37</v>
      </c>
      <c r="AF36" s="12">
        <f>AC4</f>
        <v>2.39</v>
      </c>
      <c r="AG36" s="7">
        <f>AB4</f>
        <v>1.18</v>
      </c>
      <c r="AH36" s="13">
        <f>AF36/AG36</f>
        <v>2.0254237288135597</v>
      </c>
      <c r="AI36" s="14">
        <f>72*(LOG(2)/LOG(AH36))</f>
        <v>70.711373006714098</v>
      </c>
      <c r="AQ36" s="41"/>
      <c r="AW36" s="7" t="s">
        <v>37</v>
      </c>
      <c r="AX36" s="12">
        <f>AU4</f>
        <v>1.145</v>
      </c>
      <c r="AY36" s="7">
        <f>AT4</f>
        <v>0.34499999999999997</v>
      </c>
      <c r="AZ36" s="13">
        <f>AX36/AY36</f>
        <v>3.3188405797101455</v>
      </c>
      <c r="BA36" s="14">
        <f>72*(LOG(2)/LOG(AZ36))</f>
        <v>41.602160895476871</v>
      </c>
      <c r="BI36" s="41"/>
      <c r="BJ36" s="41"/>
      <c r="BO36" s="7" t="s">
        <v>37</v>
      </c>
      <c r="BP36" s="12">
        <f>BM4</f>
        <v>2.5</v>
      </c>
      <c r="BQ36" s="7">
        <f>BL4</f>
        <v>0.89</v>
      </c>
      <c r="BR36" s="13">
        <f>BP36/BQ36</f>
        <v>2.8089887640449436</v>
      </c>
      <c r="BS36" s="14">
        <f>72*(LOG(2)/LOG(BR36))</f>
        <v>48.320498472533643</v>
      </c>
    </row>
    <row r="37" spans="12:76" x14ac:dyDescent="0.25">
      <c r="Y37" s="41"/>
      <c r="AQ37" s="41"/>
      <c r="BI37" s="41"/>
      <c r="BJ37" s="41"/>
    </row>
    <row r="38" spans="12:76" x14ac:dyDescent="0.25">
      <c r="P38" s="7" t="s">
        <v>52</v>
      </c>
      <c r="Y38" s="41"/>
      <c r="AH38" s="7" t="s">
        <v>52</v>
      </c>
      <c r="AQ38" s="41"/>
      <c r="AZ38" s="7" t="s">
        <v>52</v>
      </c>
      <c r="BI38" s="41"/>
      <c r="BJ38" s="41"/>
      <c r="BR38" s="7" t="s">
        <v>52</v>
      </c>
    </row>
    <row r="39" spans="12:76" x14ac:dyDescent="0.25">
      <c r="P39" s="7" t="s">
        <v>53</v>
      </c>
      <c r="Y39" s="41"/>
      <c r="AH39" s="7" t="s">
        <v>53</v>
      </c>
      <c r="AQ39" s="41"/>
      <c r="AZ39" s="7" t="s">
        <v>53</v>
      </c>
      <c r="BI39" s="41"/>
      <c r="BJ39" s="41"/>
      <c r="BR39" s="7" t="s">
        <v>53</v>
      </c>
    </row>
    <row r="40" spans="12:76" x14ac:dyDescent="0.25">
      <c r="M40" s="8" t="s">
        <v>54</v>
      </c>
      <c r="P40" s="7" t="s">
        <v>55</v>
      </c>
      <c r="Y40" s="41"/>
      <c r="AE40" s="8" t="s">
        <v>54</v>
      </c>
      <c r="AH40" s="7" t="s">
        <v>55</v>
      </c>
      <c r="AQ40" s="41"/>
      <c r="AW40" s="8" t="s">
        <v>54</v>
      </c>
      <c r="AZ40" s="7" t="s">
        <v>55</v>
      </c>
      <c r="BI40" s="41"/>
      <c r="BJ40" s="41"/>
      <c r="BO40" s="8" t="s">
        <v>54</v>
      </c>
      <c r="BR40" s="7" t="s">
        <v>55</v>
      </c>
    </row>
    <row r="41" spans="12:76" x14ac:dyDescent="0.25">
      <c r="M41" s="7" t="s">
        <v>56</v>
      </c>
      <c r="P41" s="7" t="s">
        <v>57</v>
      </c>
      <c r="U41" s="15" t="s">
        <v>58</v>
      </c>
      <c r="Y41" s="41"/>
      <c r="AE41" s="7" t="s">
        <v>56</v>
      </c>
      <c r="AH41" s="7" t="s">
        <v>57</v>
      </c>
      <c r="AM41" s="15" t="s">
        <v>58</v>
      </c>
      <c r="AQ41" s="41"/>
      <c r="AW41" s="7" t="s">
        <v>56</v>
      </c>
      <c r="AZ41" s="7" t="s">
        <v>57</v>
      </c>
      <c r="BE41" s="15" t="s">
        <v>58</v>
      </c>
      <c r="BI41" s="41"/>
      <c r="BJ41" s="41"/>
      <c r="BO41" s="7" t="s">
        <v>56</v>
      </c>
      <c r="BR41" s="7" t="s">
        <v>57</v>
      </c>
      <c r="BW41" s="15" t="s">
        <v>58</v>
      </c>
    </row>
    <row r="42" spans="12:76" x14ac:dyDescent="0.25">
      <c r="N42" s="9" t="s">
        <v>59</v>
      </c>
      <c r="O42" s="9" t="s">
        <v>60</v>
      </c>
      <c r="P42" s="9" t="s">
        <v>61</v>
      </c>
      <c r="U42" s="9" t="s">
        <v>62</v>
      </c>
      <c r="Y42" s="41"/>
      <c r="AF42" s="9" t="s">
        <v>59</v>
      </c>
      <c r="AG42" s="9" t="s">
        <v>60</v>
      </c>
      <c r="AH42" s="9" t="s">
        <v>61</v>
      </c>
      <c r="AM42" s="9" t="s">
        <v>62</v>
      </c>
      <c r="AQ42" s="41"/>
      <c r="AX42" s="9" t="s">
        <v>59</v>
      </c>
      <c r="AY42" s="9" t="s">
        <v>60</v>
      </c>
      <c r="AZ42" s="9" t="s">
        <v>61</v>
      </c>
      <c r="BE42" s="9" t="s">
        <v>62</v>
      </c>
      <c r="BI42" s="41"/>
      <c r="BJ42" s="41"/>
      <c r="BP42" s="9" t="s">
        <v>59</v>
      </c>
      <c r="BQ42" s="9" t="s">
        <v>60</v>
      </c>
      <c r="BR42" s="9" t="s">
        <v>61</v>
      </c>
      <c r="BW42" s="9" t="s">
        <v>62</v>
      </c>
    </row>
    <row r="43" spans="12:76" x14ac:dyDescent="0.25">
      <c r="M43" s="11" t="s">
        <v>34</v>
      </c>
      <c r="N43" s="11" t="s">
        <v>63</v>
      </c>
      <c r="O43" s="11" t="s">
        <v>64</v>
      </c>
      <c r="P43" s="11" t="s">
        <v>65</v>
      </c>
      <c r="Q43" s="11" t="s">
        <v>48</v>
      </c>
      <c r="R43" s="11" t="s">
        <v>66</v>
      </c>
      <c r="S43" s="11" t="s">
        <v>67</v>
      </c>
      <c r="T43" s="11" t="s">
        <v>68</v>
      </c>
      <c r="U43" s="11" t="s">
        <v>69</v>
      </c>
      <c r="Y43" s="41"/>
      <c r="AE43" s="11" t="s">
        <v>34</v>
      </c>
      <c r="AF43" s="11" t="s">
        <v>63</v>
      </c>
      <c r="AG43" s="11" t="s">
        <v>64</v>
      </c>
      <c r="AH43" s="11" t="s">
        <v>65</v>
      </c>
      <c r="AI43" s="11" t="s">
        <v>48</v>
      </c>
      <c r="AJ43" s="11" t="s">
        <v>66</v>
      </c>
      <c r="AK43" s="11" t="s">
        <v>67</v>
      </c>
      <c r="AL43" s="11" t="s">
        <v>68</v>
      </c>
      <c r="AM43" s="11" t="s">
        <v>69</v>
      </c>
      <c r="AQ43" s="41"/>
      <c r="AW43" s="11" t="s">
        <v>34</v>
      </c>
      <c r="AX43" s="11" t="s">
        <v>63</v>
      </c>
      <c r="AY43" s="11" t="s">
        <v>64</v>
      </c>
      <c r="AZ43" s="11" t="s">
        <v>65</v>
      </c>
      <c r="BA43" s="11" t="s">
        <v>48</v>
      </c>
      <c r="BB43" s="11" t="s">
        <v>66</v>
      </c>
      <c r="BC43" s="11" t="s">
        <v>67</v>
      </c>
      <c r="BD43" s="11" t="s">
        <v>68</v>
      </c>
      <c r="BE43" s="11" t="s">
        <v>69</v>
      </c>
      <c r="BI43" s="41"/>
      <c r="BJ43" s="41"/>
      <c r="BO43" s="11" t="s">
        <v>34</v>
      </c>
      <c r="BP43" s="11" t="s">
        <v>63</v>
      </c>
      <c r="BQ43" s="11" t="s">
        <v>64</v>
      </c>
      <c r="BR43" s="11" t="s">
        <v>65</v>
      </c>
      <c r="BS43" s="11" t="s">
        <v>48</v>
      </c>
      <c r="BT43" s="11" t="s">
        <v>66</v>
      </c>
      <c r="BU43" s="11" t="s">
        <v>67</v>
      </c>
      <c r="BV43" s="11" t="s">
        <v>68</v>
      </c>
      <c r="BW43" s="11" t="s">
        <v>69</v>
      </c>
    </row>
    <row r="44" spans="12:76" x14ac:dyDescent="0.25">
      <c r="M44" s="7" t="s">
        <v>70</v>
      </c>
      <c r="N44" s="7">
        <v>5.0000000000000001E-4</v>
      </c>
      <c r="O44" s="7">
        <f>J9-K9</f>
        <v>3</v>
      </c>
      <c r="P44" s="7">
        <f>N44*O44*1000</f>
        <v>1.5</v>
      </c>
      <c r="Q44" s="12">
        <f>N36</f>
        <v>2.31</v>
      </c>
      <c r="R44" s="14">
        <f>Q36/24</f>
        <v>3.0956366224099927</v>
      </c>
      <c r="S44" s="7">
        <v>3</v>
      </c>
      <c r="T44" s="7">
        <f>((Q44*R44)/0.693147)*(1-2^(-S44/R44))</f>
        <v>5.0466486666223656</v>
      </c>
      <c r="U44" s="17">
        <f>P44/T44</f>
        <v>0.29722695180283354</v>
      </c>
      <c r="V44" s="17" t="s">
        <v>71</v>
      </c>
      <c r="Y44" s="41"/>
      <c r="AE44" s="7" t="s">
        <v>70</v>
      </c>
      <c r="AF44" s="7">
        <v>5.0000000000000001E-4</v>
      </c>
      <c r="AG44" s="7">
        <f>AB9-AC9</f>
        <v>2.6999999999999993</v>
      </c>
      <c r="AH44" s="7">
        <f>AF44*AG44*1000</f>
        <v>1.3499999999999996</v>
      </c>
      <c r="AI44" s="12">
        <f>AF36</f>
        <v>2.39</v>
      </c>
      <c r="AJ44" s="14">
        <f>AI36/24</f>
        <v>2.9463072086130873</v>
      </c>
      <c r="AK44" s="7">
        <v>3</v>
      </c>
      <c r="AL44" s="7">
        <f>((AI44*AJ44)/0.693147)*(1-2^(-AK44/AJ44))</f>
        <v>5.1432549263314096</v>
      </c>
      <c r="AM44" s="17">
        <f>AH44/AL44</f>
        <v>0.26247969803879234</v>
      </c>
      <c r="AN44" s="17" t="s">
        <v>71</v>
      </c>
      <c r="AQ44" s="41"/>
      <c r="AW44" s="7" t="s">
        <v>70</v>
      </c>
      <c r="AX44" s="7">
        <v>5.0000000000000001E-4</v>
      </c>
      <c r="AY44" s="7">
        <f>AT9-AU9</f>
        <v>6.4999999999999991</v>
      </c>
      <c r="AZ44" s="7">
        <f>AX44*AY44*1000</f>
        <v>3.2499999999999996</v>
      </c>
      <c r="BA44" s="12">
        <f>AX36</f>
        <v>1.145</v>
      </c>
      <c r="BB44" s="14">
        <f>BA36/24</f>
        <v>1.7334233706448696</v>
      </c>
      <c r="BC44" s="7">
        <v>3</v>
      </c>
      <c r="BD44" s="7">
        <f>((BA44*BB44)/0.693147)*(1-2^(-BC44/BB44))</f>
        <v>2.0006415616253057</v>
      </c>
      <c r="BE44" s="17">
        <f>AZ44/BD44</f>
        <v>1.6244788983388532</v>
      </c>
      <c r="BF44" s="17" t="s">
        <v>71</v>
      </c>
      <c r="BI44" s="41"/>
      <c r="BJ44" s="41"/>
      <c r="BO44" s="7" t="s">
        <v>70</v>
      </c>
      <c r="BP44" s="7">
        <v>5.0000000000000001E-4</v>
      </c>
      <c r="BQ44" s="7">
        <f>BL9-BM9</f>
        <v>3.6999999999999993</v>
      </c>
      <c r="BR44" s="7">
        <f>BP44*BQ44*1000</f>
        <v>1.8499999999999996</v>
      </c>
      <c r="BS44" s="12">
        <f>BP36</f>
        <v>2.5</v>
      </c>
      <c r="BT44" s="14">
        <f>BS36/24</f>
        <v>2.0133541030222353</v>
      </c>
      <c r="BU44" s="7">
        <v>3</v>
      </c>
      <c r="BV44" s="7">
        <f>((BS44*BT44)/0.693147)*(1-2^(-BU44/BT44))</f>
        <v>4.6764973459681691</v>
      </c>
      <c r="BW44" s="17">
        <f>BR44/BV44</f>
        <v>0.39559522076816162</v>
      </c>
      <c r="BX44" s="17" t="s">
        <v>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7C8C-B245-4C08-9A88-5F6990A919BB}">
  <dimension ref="A1:CT364"/>
  <sheetViews>
    <sheetView workbookViewId="0"/>
  </sheetViews>
  <sheetFormatPr defaultRowHeight="15.75" x14ac:dyDescent="0.25"/>
  <cols>
    <col min="1" max="1" width="21.5703125" style="7" customWidth="1"/>
    <col min="2" max="2" width="16.85546875" style="7" customWidth="1"/>
    <col min="3" max="3" width="17.85546875" style="7" customWidth="1"/>
    <col min="4" max="4" width="16.140625" style="7" customWidth="1"/>
    <col min="5" max="5" width="16.28515625" style="7" customWidth="1"/>
    <col min="6" max="6" width="9.140625" style="7"/>
    <col min="7" max="7" width="15.5703125" style="7" customWidth="1"/>
    <col min="8" max="9" width="9.140625" style="7"/>
    <col min="10" max="10" width="23.7109375" style="7" customWidth="1"/>
    <col min="11" max="11" width="17.7109375" style="7" customWidth="1"/>
    <col min="12" max="16" width="9.140625" style="7"/>
    <col min="17" max="17" width="7.7109375" style="7" customWidth="1"/>
    <col min="18" max="18" width="17.28515625" style="7" customWidth="1"/>
    <col min="19" max="20" width="9.140625" style="7"/>
    <col min="21" max="21" width="10.42578125" style="7" bestFit="1" customWidth="1"/>
    <col min="22" max="23" width="9.140625" style="7"/>
    <col min="24" max="24" width="14.42578125" style="7" customWidth="1"/>
    <col min="25" max="25" width="9.140625" style="7"/>
    <col min="26" max="27" width="12" style="7" bestFit="1" customWidth="1"/>
    <col min="28" max="30" width="9.140625" style="7"/>
    <col min="31" max="31" width="16.5703125" style="7" customWidth="1"/>
    <col min="32" max="37" width="9.140625" style="7"/>
    <col min="38" max="38" width="17.28515625" style="7" customWidth="1"/>
    <col min="39" max="40" width="9.140625" style="7"/>
    <col min="41" max="41" width="10.42578125" style="7" bestFit="1" customWidth="1"/>
    <col min="42" max="43" width="9.140625" style="7"/>
    <col min="44" max="44" width="12.7109375" style="7" customWidth="1"/>
    <col min="45" max="45" width="9.140625" style="7"/>
    <col min="46" max="47" width="12" style="7" bestFit="1" customWidth="1"/>
    <col min="48" max="50" width="9.140625" style="7"/>
    <col min="51" max="51" width="16.140625" style="7" customWidth="1"/>
    <col min="52" max="57" width="9.140625" style="7"/>
    <col min="58" max="58" width="17.5703125" style="7" customWidth="1"/>
    <col min="59" max="60" width="9.140625" style="7"/>
    <col min="61" max="61" width="10.42578125" style="7" bestFit="1" customWidth="1"/>
    <col min="62" max="63" width="9.140625" style="7"/>
    <col min="64" max="64" width="13.5703125" style="46" customWidth="1"/>
    <col min="65" max="65" width="9.140625" style="7"/>
    <col min="66" max="67" width="12" style="7" bestFit="1" customWidth="1"/>
    <col min="68" max="69" width="9.140625" style="7"/>
    <col min="70" max="70" width="13" style="7" bestFit="1" customWidth="1"/>
    <col min="71" max="71" width="15.5703125" style="7" customWidth="1"/>
    <col min="72" max="77" width="9.140625" style="7"/>
    <col min="78" max="78" width="16.85546875" style="7" customWidth="1"/>
    <col min="79" max="80" width="9.140625" style="7"/>
    <col min="81" max="81" width="10.42578125" style="7" bestFit="1" customWidth="1"/>
    <col min="82" max="83" width="9.140625" style="7"/>
    <col min="84" max="84" width="12.85546875" style="7" customWidth="1"/>
    <col min="85" max="85" width="9.140625" style="7"/>
    <col min="86" max="87" width="12" style="7" bestFit="1" customWidth="1"/>
    <col min="88" max="91" width="9.140625" style="7"/>
    <col min="92" max="92" width="10.85546875" style="7" customWidth="1"/>
    <col min="93" max="16384" width="9.140625" style="7"/>
  </cols>
  <sheetData>
    <row r="1" spans="1:98" ht="17.25" x14ac:dyDescent="0.25">
      <c r="A1" s="39" t="s">
        <v>335</v>
      </c>
      <c r="B1" s="39" t="s">
        <v>302</v>
      </c>
      <c r="C1" s="39" t="s">
        <v>302</v>
      </c>
      <c r="D1" s="39" t="s">
        <v>301</v>
      </c>
      <c r="E1" s="39" t="s">
        <v>301</v>
      </c>
      <c r="G1" s="39"/>
      <c r="K1" s="39" t="s">
        <v>302</v>
      </c>
      <c r="L1" s="39" t="s">
        <v>333</v>
      </c>
      <c r="AE1" s="39" t="s">
        <v>302</v>
      </c>
      <c r="AF1" s="39" t="s">
        <v>333</v>
      </c>
      <c r="AY1" s="39" t="s">
        <v>301</v>
      </c>
      <c r="AZ1" s="39" t="s">
        <v>333</v>
      </c>
      <c r="BS1" s="39" t="s">
        <v>301</v>
      </c>
      <c r="BT1" s="39" t="s">
        <v>333</v>
      </c>
    </row>
    <row r="2" spans="1:98" x14ac:dyDescent="0.25">
      <c r="A2" s="39"/>
      <c r="B2" s="39" t="s">
        <v>296</v>
      </c>
      <c r="C2" s="39" t="s">
        <v>215</v>
      </c>
      <c r="D2" s="39" t="s">
        <v>296</v>
      </c>
      <c r="E2" s="39" t="s">
        <v>215</v>
      </c>
      <c r="G2" s="38" t="s">
        <v>332</v>
      </c>
      <c r="H2" s="7">
        <v>10</v>
      </c>
      <c r="I2" s="7" t="s">
        <v>331</v>
      </c>
      <c r="K2" s="39" t="s">
        <v>296</v>
      </c>
      <c r="L2" s="61" t="s">
        <v>330</v>
      </c>
      <c r="M2" s="60" t="s">
        <v>245</v>
      </c>
      <c r="N2" s="60" t="s">
        <v>243</v>
      </c>
      <c r="O2" s="60" t="s">
        <v>241</v>
      </c>
      <c r="P2" s="60" t="s">
        <v>82</v>
      </c>
      <c r="Q2" s="59"/>
      <c r="R2" s="59"/>
      <c r="AE2" s="39" t="s">
        <v>215</v>
      </c>
      <c r="AF2" s="61" t="s">
        <v>330</v>
      </c>
      <c r="AG2" s="60" t="s">
        <v>245</v>
      </c>
      <c r="AH2" s="60" t="s">
        <v>243</v>
      </c>
      <c r="AI2" s="60" t="s">
        <v>241</v>
      </c>
      <c r="AJ2" s="60" t="s">
        <v>82</v>
      </c>
      <c r="AK2" s="59"/>
      <c r="AL2" s="59"/>
      <c r="AY2" s="39" t="s">
        <v>296</v>
      </c>
      <c r="AZ2" s="61" t="s">
        <v>330</v>
      </c>
      <c r="BA2" s="60" t="s">
        <v>245</v>
      </c>
      <c r="BB2" s="60" t="s">
        <v>243</v>
      </c>
      <c r="BC2" s="60" t="s">
        <v>241</v>
      </c>
      <c r="BD2" s="60" t="s">
        <v>82</v>
      </c>
      <c r="BE2" s="59"/>
      <c r="BF2" s="59"/>
      <c r="BS2" s="39" t="s">
        <v>215</v>
      </c>
      <c r="BT2" s="61" t="s">
        <v>330</v>
      </c>
      <c r="BU2" s="60" t="s">
        <v>245</v>
      </c>
      <c r="BV2" s="60" t="s">
        <v>243</v>
      </c>
      <c r="BW2" s="60" t="s">
        <v>241</v>
      </c>
      <c r="BX2" s="60" t="s">
        <v>82</v>
      </c>
      <c r="BY2" s="59"/>
      <c r="BZ2" s="59"/>
    </row>
    <row r="3" spans="1:98" x14ac:dyDescent="0.25">
      <c r="A3" s="38" t="s">
        <v>37</v>
      </c>
      <c r="B3" s="7">
        <f>Y85</f>
        <v>2.7356038845575448</v>
      </c>
      <c r="C3" s="7">
        <f>AS85</f>
        <v>2.7356038845575466</v>
      </c>
      <c r="D3" s="7">
        <f>BM85</f>
        <v>42.401860210641395</v>
      </c>
      <c r="E3" s="7">
        <f>CG85</f>
        <v>12.310217480508726</v>
      </c>
      <c r="G3" s="38" t="s">
        <v>329</v>
      </c>
      <c r="H3" s="7">
        <v>5.0000000000000001E-3</v>
      </c>
      <c r="I3" s="7" t="s">
        <v>328</v>
      </c>
      <c r="K3" s="39"/>
      <c r="L3" s="52">
        <v>1.1574074074074073E-5</v>
      </c>
      <c r="M3" s="49">
        <v>0.122</v>
      </c>
      <c r="N3" s="49">
        <v>0.121</v>
      </c>
      <c r="O3" s="49">
        <v>0.121</v>
      </c>
      <c r="P3" s="49">
        <f t="shared" ref="P3:P34" si="0">AVERAGE(M3,N3,O3)</f>
        <v>0.12133333333333333</v>
      </c>
      <c r="Q3" s="47"/>
      <c r="AF3" s="51">
        <v>1.1574074074074073E-5</v>
      </c>
      <c r="AG3" s="49">
        <v>0.125</v>
      </c>
      <c r="AH3" s="49">
        <v>0.123</v>
      </c>
      <c r="AI3" s="49">
        <v>0.123</v>
      </c>
      <c r="AJ3" s="49">
        <f t="shared" ref="AJ3:AJ34" si="1">AVERAGE(AG3,AH3,AI3)</f>
        <v>0.12366666666666666</v>
      </c>
      <c r="AK3" s="47"/>
      <c r="AZ3" s="52">
        <v>1.1574074074074073E-5</v>
      </c>
      <c r="BA3" s="50">
        <v>0.122</v>
      </c>
      <c r="BB3" s="50">
        <v>0.11899999999999999</v>
      </c>
      <c r="BC3" s="50">
        <v>0.124</v>
      </c>
      <c r="BD3" s="49">
        <f t="shared" ref="BD3:BD34" si="2">AVERAGE(BA3,BB3,BC3)</f>
        <v>0.12166666666666666</v>
      </c>
      <c r="BE3" s="47"/>
      <c r="BT3" s="51">
        <v>1.1574074074074073E-5</v>
      </c>
      <c r="BU3" s="50">
        <v>0.12</v>
      </c>
      <c r="BV3" s="50">
        <v>0.121</v>
      </c>
      <c r="BW3" s="50">
        <v>0.121</v>
      </c>
      <c r="BX3" s="49">
        <f t="shared" ref="BX3:BX34" si="3">AVERAGE(BU3,BV3,BW3)</f>
        <v>0.12066666666666666</v>
      </c>
      <c r="BY3" s="47"/>
      <c r="BZ3" s="47"/>
    </row>
    <row r="4" spans="1:98" x14ac:dyDescent="0.25">
      <c r="A4" s="38" t="s">
        <v>38</v>
      </c>
      <c r="B4" s="7">
        <f>Z85</f>
        <v>2.735603884557479</v>
      </c>
      <c r="C4" s="7">
        <f>AT85</f>
        <v>2.7356038845575466</v>
      </c>
      <c r="D4" s="7">
        <f>BN85</f>
        <v>41.034058268362777</v>
      </c>
      <c r="E4" s="7">
        <f>CH85</f>
        <v>12.310217480508854</v>
      </c>
      <c r="G4" s="38"/>
      <c r="H4" s="8" t="s">
        <v>334</v>
      </c>
      <c r="L4" s="52">
        <v>3.5879629629629635E-4</v>
      </c>
      <c r="M4" s="49">
        <v>0.122</v>
      </c>
      <c r="N4" s="49">
        <v>0.121</v>
      </c>
      <c r="O4" s="49">
        <v>0.122</v>
      </c>
      <c r="P4" s="49">
        <f t="shared" si="0"/>
        <v>0.12166666666666666</v>
      </c>
      <c r="Q4" s="47"/>
      <c r="AF4" s="51">
        <v>3.5879629629629635E-4</v>
      </c>
      <c r="AG4" s="49">
        <v>0.125</v>
      </c>
      <c r="AH4" s="49">
        <v>0.124</v>
      </c>
      <c r="AI4" s="49">
        <v>0.123</v>
      </c>
      <c r="AJ4" s="49">
        <f t="shared" si="1"/>
        <v>0.124</v>
      </c>
      <c r="AK4" s="47"/>
      <c r="AZ4" s="52">
        <v>3.5879629629629635E-4</v>
      </c>
      <c r="BA4" s="50">
        <v>0.123</v>
      </c>
      <c r="BB4" s="50">
        <v>0.12</v>
      </c>
      <c r="BC4" s="50">
        <v>0.125</v>
      </c>
      <c r="BD4" s="49">
        <f t="shared" si="2"/>
        <v>0.12266666666666666</v>
      </c>
      <c r="BE4" s="47"/>
      <c r="BT4" s="51">
        <v>3.5879629629629635E-4</v>
      </c>
      <c r="BU4" s="50">
        <v>0.121</v>
      </c>
      <c r="BV4" s="50">
        <v>0.122</v>
      </c>
      <c r="BW4" s="50">
        <v>0.121</v>
      </c>
      <c r="BX4" s="49">
        <f t="shared" si="3"/>
        <v>0.12133333333333333</v>
      </c>
      <c r="BY4" s="47"/>
      <c r="BZ4" s="47"/>
    </row>
    <row r="5" spans="1:98" ht="17.25" customHeight="1" x14ac:dyDescent="0.25">
      <c r="A5" s="38" t="s">
        <v>39</v>
      </c>
      <c r="B5" s="7">
        <f>AA85</f>
        <v>1.3678019422787386</v>
      </c>
      <c r="C5" s="7">
        <f>AU85</f>
        <v>1.3678019422788079</v>
      </c>
      <c r="D5" s="7">
        <f>BO85</f>
        <v>38.298454383805257</v>
      </c>
      <c r="E5" s="7">
        <f>CI85</f>
        <v>13.678019422787585</v>
      </c>
      <c r="G5" s="38" t="s">
        <v>327</v>
      </c>
      <c r="H5" s="7">
        <v>0.56000000000000005</v>
      </c>
      <c r="J5" s="57" t="s">
        <v>326</v>
      </c>
      <c r="L5" s="52">
        <v>7.0601851851851847E-4</v>
      </c>
      <c r="M5" s="49">
        <v>0.122</v>
      </c>
      <c r="N5" s="49">
        <v>0.122</v>
      </c>
      <c r="O5" s="49">
        <v>0.122</v>
      </c>
      <c r="P5" s="49">
        <f t="shared" si="0"/>
        <v>0.122</v>
      </c>
      <c r="Q5" s="47"/>
      <c r="AF5" s="51">
        <v>7.0601851851851847E-4</v>
      </c>
      <c r="AG5" s="49">
        <v>0.125</v>
      </c>
      <c r="AH5" s="49">
        <v>0.124</v>
      </c>
      <c r="AI5" s="49">
        <v>0.123</v>
      </c>
      <c r="AJ5" s="49">
        <f t="shared" si="1"/>
        <v>0.124</v>
      </c>
      <c r="AK5" s="47"/>
      <c r="AZ5" s="52">
        <v>7.0601851851851847E-4</v>
      </c>
      <c r="BA5" s="50">
        <v>0.124</v>
      </c>
      <c r="BB5" s="50">
        <v>0.121</v>
      </c>
      <c r="BC5" s="50">
        <v>0.126</v>
      </c>
      <c r="BD5" s="49">
        <f t="shared" si="2"/>
        <v>0.12366666666666666</v>
      </c>
      <c r="BE5" s="47"/>
      <c r="BT5" s="51">
        <v>7.0601851851851847E-4</v>
      </c>
      <c r="BU5" s="50">
        <v>0.121</v>
      </c>
      <c r="BV5" s="50">
        <v>0.123</v>
      </c>
      <c r="BW5" s="50">
        <v>0.122</v>
      </c>
      <c r="BX5" s="49">
        <f t="shared" si="3"/>
        <v>0.122</v>
      </c>
      <c r="BY5" s="47"/>
      <c r="BZ5" s="47"/>
    </row>
    <row r="6" spans="1:98" ht="15.75" customHeight="1" x14ac:dyDescent="0.25">
      <c r="A6" s="38" t="s">
        <v>235</v>
      </c>
      <c r="B6" s="7">
        <f>AVERAGE(B3:B5)</f>
        <v>2.2796699037979207</v>
      </c>
      <c r="C6" s="7">
        <f>AVERAGE(C3:C5)</f>
        <v>2.2796699037979669</v>
      </c>
      <c r="D6" s="7">
        <f>AVERAGE(D3:D5)</f>
        <v>40.578124287603146</v>
      </c>
      <c r="E6" s="7">
        <f>AVERAGE(E3:E5)</f>
        <v>12.766151461268388</v>
      </c>
      <c r="G6" s="38" t="s">
        <v>325</v>
      </c>
      <c r="H6" s="7">
        <v>0.5</v>
      </c>
      <c r="J6" s="57" t="s">
        <v>324</v>
      </c>
      <c r="L6" s="52">
        <v>1.0532407407407407E-3</v>
      </c>
      <c r="M6" s="49">
        <v>0.122</v>
      </c>
      <c r="N6" s="49">
        <v>0.122</v>
      </c>
      <c r="O6" s="49">
        <v>0.122</v>
      </c>
      <c r="P6" s="49">
        <f t="shared" si="0"/>
        <v>0.122</v>
      </c>
      <c r="Q6" s="47"/>
      <c r="AF6" s="51">
        <v>1.0532407407407407E-3</v>
      </c>
      <c r="AG6" s="49">
        <v>0.125</v>
      </c>
      <c r="AH6" s="49">
        <v>0.124</v>
      </c>
      <c r="AI6" s="49">
        <v>0.123</v>
      </c>
      <c r="AJ6" s="49">
        <f t="shared" si="1"/>
        <v>0.124</v>
      </c>
      <c r="AK6" s="47"/>
      <c r="AZ6" s="52">
        <v>1.0532407407407407E-3</v>
      </c>
      <c r="BA6" s="50">
        <v>0.125</v>
      </c>
      <c r="BB6" s="50">
        <v>0.122</v>
      </c>
      <c r="BC6" s="50">
        <v>0.127</v>
      </c>
      <c r="BD6" s="49">
        <f t="shared" si="2"/>
        <v>0.12466666666666666</v>
      </c>
      <c r="BE6" s="47"/>
      <c r="BT6" s="51">
        <v>1.0532407407407407E-3</v>
      </c>
      <c r="BU6" s="50">
        <v>0.122</v>
      </c>
      <c r="BV6" s="50">
        <v>0.124</v>
      </c>
      <c r="BW6" s="50">
        <v>0.123</v>
      </c>
      <c r="BX6" s="49">
        <f t="shared" si="3"/>
        <v>0.123</v>
      </c>
      <c r="BY6" s="47"/>
      <c r="BZ6" s="47"/>
    </row>
    <row r="7" spans="1:98" ht="15" customHeight="1" x14ac:dyDescent="0.25">
      <c r="A7" s="38" t="s">
        <v>1</v>
      </c>
      <c r="B7" s="7">
        <f>STDEV(B3:B5)</f>
        <v>0.7897008195727433</v>
      </c>
      <c r="C7" s="7">
        <f>STDEV(C3:C5)</f>
        <v>0.78970081957272309</v>
      </c>
      <c r="D7" s="7">
        <f>STDEV(D3:D5)</f>
        <v>2.0893519787332835</v>
      </c>
      <c r="E7" s="7">
        <f>STDEV(E3:E5)</f>
        <v>0.78970081957275551</v>
      </c>
      <c r="G7" s="38" t="s">
        <v>323</v>
      </c>
      <c r="H7" s="46">
        <f>((H5-0.2601)/10939)-((H6-0.2601)/10939)</f>
        <v>5.48496206234574E-6</v>
      </c>
      <c r="J7" s="57" t="s">
        <v>322</v>
      </c>
      <c r="L7" s="52">
        <v>1.4004629629629629E-3</v>
      </c>
      <c r="M7" s="49">
        <v>0.122</v>
      </c>
      <c r="N7" s="49">
        <v>0.122</v>
      </c>
      <c r="O7" s="49">
        <v>0.122</v>
      </c>
      <c r="P7" s="49">
        <f t="shared" si="0"/>
        <v>0.122</v>
      </c>
      <c r="Q7" s="47"/>
      <c r="AF7" s="51">
        <v>1.4004629629629629E-3</v>
      </c>
      <c r="AG7" s="49">
        <v>0.125</v>
      </c>
      <c r="AH7" s="49">
        <v>0.124</v>
      </c>
      <c r="AI7" s="49">
        <v>0.124</v>
      </c>
      <c r="AJ7" s="49">
        <f t="shared" si="1"/>
        <v>0.12433333333333334</v>
      </c>
      <c r="AK7" s="47"/>
      <c r="AM7" s="7" t="s">
        <v>321</v>
      </c>
      <c r="AZ7" s="52">
        <v>1.4004629629629629E-3</v>
      </c>
      <c r="BA7" s="50">
        <v>0.127</v>
      </c>
      <c r="BB7" s="50">
        <v>0.123</v>
      </c>
      <c r="BC7" s="50">
        <v>0.129</v>
      </c>
      <c r="BD7" s="49">
        <f t="shared" si="2"/>
        <v>0.12633333333333333</v>
      </c>
      <c r="BE7" s="47"/>
      <c r="BT7" s="51">
        <v>1.4004629629629629E-3</v>
      </c>
      <c r="BU7" s="50">
        <v>0.123</v>
      </c>
      <c r="BV7" s="50">
        <v>0.124</v>
      </c>
      <c r="BW7" s="50">
        <v>0.124</v>
      </c>
      <c r="BX7" s="49">
        <f t="shared" si="3"/>
        <v>0.12366666666666666</v>
      </c>
      <c r="BY7" s="47"/>
      <c r="BZ7" s="47"/>
      <c r="CA7" s="7" t="s">
        <v>321</v>
      </c>
    </row>
    <row r="8" spans="1:98" ht="14.25" customHeight="1" x14ac:dyDescent="0.25">
      <c r="A8" s="38"/>
      <c r="D8" s="43" t="s">
        <v>220</v>
      </c>
      <c r="E8" s="7">
        <f>_xlfn.T.TEST(D3:D5,E3:E5,2,1)</f>
        <v>3.4754817069907891E-3</v>
      </c>
      <c r="G8" s="38" t="s">
        <v>320</v>
      </c>
      <c r="H8" s="7">
        <f>H7*1000</f>
        <v>5.48496206234574E-3</v>
      </c>
      <c r="L8" s="52">
        <v>1.7476851851851852E-3</v>
      </c>
      <c r="M8" s="49">
        <v>0.123</v>
      </c>
      <c r="N8" s="49">
        <v>0.122</v>
      </c>
      <c r="O8" s="49">
        <v>0.123</v>
      </c>
      <c r="P8" s="49">
        <f t="shared" si="0"/>
        <v>0.12266666666666666</v>
      </c>
      <c r="Q8" s="47"/>
      <c r="R8" s="47"/>
      <c r="AF8" s="51">
        <v>1.7476851851851852E-3</v>
      </c>
      <c r="AG8" s="49">
        <v>0.125</v>
      </c>
      <c r="AH8" s="49">
        <v>0.124</v>
      </c>
      <c r="AI8" s="49">
        <v>0.123</v>
      </c>
      <c r="AJ8" s="49">
        <f t="shared" si="1"/>
        <v>0.124</v>
      </c>
      <c r="AK8" s="47"/>
      <c r="AL8" s="47"/>
      <c r="AZ8" s="52">
        <v>1.7476851851851852E-3</v>
      </c>
      <c r="BA8" s="50">
        <v>0.128</v>
      </c>
      <c r="BB8" s="50">
        <v>0.125</v>
      </c>
      <c r="BC8" s="50">
        <v>0.13</v>
      </c>
      <c r="BD8" s="49">
        <f t="shared" si="2"/>
        <v>0.12766666666666668</v>
      </c>
      <c r="BE8" s="47"/>
      <c r="BF8" s="47"/>
      <c r="BT8" s="51">
        <v>1.7476851851851852E-3</v>
      </c>
      <c r="BU8" s="50">
        <v>0.124</v>
      </c>
      <c r="BV8" s="50">
        <v>0.125</v>
      </c>
      <c r="BW8" s="50">
        <v>0.125</v>
      </c>
      <c r="BX8" s="49">
        <f t="shared" si="3"/>
        <v>0.12466666666666666</v>
      </c>
      <c r="BY8" s="47"/>
      <c r="BZ8" s="47"/>
    </row>
    <row r="9" spans="1:98" ht="17.25" customHeight="1" x14ac:dyDescent="0.25">
      <c r="G9" s="58" t="s">
        <v>319</v>
      </c>
      <c r="H9" s="7">
        <f>(H8/H2)/H3</f>
        <v>0.1096992412469148</v>
      </c>
      <c r="L9" s="52">
        <v>2.0949074074074073E-3</v>
      </c>
      <c r="M9" s="49">
        <v>0.123</v>
      </c>
      <c r="N9" s="49">
        <v>0.123</v>
      </c>
      <c r="O9" s="49">
        <v>0.123</v>
      </c>
      <c r="P9" s="49">
        <f t="shared" si="0"/>
        <v>0.123</v>
      </c>
      <c r="Q9" s="47"/>
      <c r="R9" s="47"/>
      <c r="AF9" s="51">
        <v>2.0949074074074073E-3</v>
      </c>
      <c r="AG9" s="49">
        <v>0.126</v>
      </c>
      <c r="AH9" s="49">
        <v>0.124</v>
      </c>
      <c r="AI9" s="49">
        <v>0.124</v>
      </c>
      <c r="AJ9" s="49">
        <f t="shared" si="1"/>
        <v>0.12466666666666666</v>
      </c>
      <c r="AK9" s="47"/>
      <c r="AL9" s="47"/>
      <c r="AZ9" s="52">
        <v>2.0949074074074073E-3</v>
      </c>
      <c r="BA9" s="50">
        <v>0.129</v>
      </c>
      <c r="BB9" s="50">
        <v>0.126</v>
      </c>
      <c r="BC9" s="50">
        <v>0.13100000000000001</v>
      </c>
      <c r="BD9" s="49">
        <f t="shared" si="2"/>
        <v>0.12866666666666668</v>
      </c>
      <c r="BE9" s="47"/>
      <c r="BF9" s="47"/>
      <c r="BT9" s="51">
        <v>2.0949074074074073E-3</v>
      </c>
      <c r="BU9" s="50">
        <v>0.125</v>
      </c>
      <c r="BV9" s="50">
        <v>0.126</v>
      </c>
      <c r="BW9" s="50">
        <v>0.125</v>
      </c>
      <c r="BX9" s="49">
        <f t="shared" si="3"/>
        <v>0.12533333333333332</v>
      </c>
      <c r="BY9" s="47"/>
      <c r="BZ9" s="47"/>
    </row>
    <row r="10" spans="1:98" ht="15" customHeight="1" x14ac:dyDescent="0.25">
      <c r="G10" s="58" t="s">
        <v>318</v>
      </c>
      <c r="H10" s="7">
        <f>H9*1000</f>
        <v>109.6992412469148</v>
      </c>
      <c r="I10" s="7">
        <f>((((((H5-0.2601)/10939)-(($H$6-0.2601)/10939))*1000)/$H$2)/$H$3)*1000</f>
        <v>109.6992412469148</v>
      </c>
      <c r="J10" s="57" t="s">
        <v>317</v>
      </c>
      <c r="L10" s="52">
        <v>2.4421296296296296E-3</v>
      </c>
      <c r="M10" s="49">
        <v>0.123</v>
      </c>
      <c r="N10" s="49">
        <v>0.123</v>
      </c>
      <c r="O10" s="49">
        <v>0.123</v>
      </c>
      <c r="P10" s="49">
        <f t="shared" si="0"/>
        <v>0.123</v>
      </c>
      <c r="Q10" s="47"/>
      <c r="R10" s="56" t="s">
        <v>316</v>
      </c>
      <c r="Y10" s="39" t="s">
        <v>315</v>
      </c>
      <c r="AF10" s="51">
        <v>2.4421296296296296E-3</v>
      </c>
      <c r="AG10" s="49">
        <v>0.126</v>
      </c>
      <c r="AH10" s="49">
        <v>0.124</v>
      </c>
      <c r="AI10" s="49">
        <v>0.124</v>
      </c>
      <c r="AJ10" s="49">
        <f t="shared" si="1"/>
        <v>0.12466666666666666</v>
      </c>
      <c r="AK10" s="47"/>
      <c r="AL10" s="56" t="s">
        <v>316</v>
      </c>
      <c r="AR10" s="46"/>
      <c r="AT10" s="39" t="s">
        <v>315</v>
      </c>
      <c r="AZ10" s="52">
        <v>2.4421296296296296E-3</v>
      </c>
      <c r="BA10" s="50">
        <v>0.13100000000000001</v>
      </c>
      <c r="BB10" s="50">
        <v>0.127</v>
      </c>
      <c r="BC10" s="50">
        <v>0.13200000000000001</v>
      </c>
      <c r="BD10" s="49">
        <f t="shared" si="2"/>
        <v>0.13</v>
      </c>
      <c r="BE10" s="47"/>
      <c r="BF10" s="56" t="s">
        <v>316</v>
      </c>
      <c r="BM10" s="39" t="s">
        <v>315</v>
      </c>
      <c r="BT10" s="51">
        <v>2.4421296296296296E-3</v>
      </c>
      <c r="BU10" s="50">
        <v>0.125</v>
      </c>
      <c r="BV10" s="50">
        <v>0.127</v>
      </c>
      <c r="BW10" s="50">
        <v>0.126</v>
      </c>
      <c r="BX10" s="49">
        <f t="shared" si="3"/>
        <v>0.126</v>
      </c>
      <c r="BY10" s="47"/>
      <c r="BZ10" s="56" t="s">
        <v>316</v>
      </c>
      <c r="CF10" s="46"/>
      <c r="CG10" s="39" t="s">
        <v>315</v>
      </c>
      <c r="CN10" s="38" t="s">
        <v>314</v>
      </c>
      <c r="CP10" s="38"/>
    </row>
    <row r="11" spans="1:98" ht="15" customHeight="1" x14ac:dyDescent="0.25">
      <c r="L11" s="52">
        <v>2.7893518518518519E-3</v>
      </c>
      <c r="M11" s="49">
        <v>0.123</v>
      </c>
      <c r="N11" s="49">
        <v>0.123</v>
      </c>
      <c r="O11" s="49">
        <v>0.123</v>
      </c>
      <c r="P11" s="49">
        <f t="shared" si="0"/>
        <v>0.123</v>
      </c>
      <c r="Q11" s="47"/>
      <c r="R11" s="56"/>
      <c r="Z11" s="38"/>
      <c r="AA11" s="38"/>
      <c r="AB11" s="38"/>
      <c r="AC11" s="38"/>
      <c r="AD11" s="38"/>
      <c r="AF11" s="51">
        <v>2.7893518518518519E-3</v>
      </c>
      <c r="AG11" s="49">
        <v>0.125</v>
      </c>
      <c r="AH11" s="49">
        <v>0.124</v>
      </c>
      <c r="AI11" s="49">
        <v>0.124</v>
      </c>
      <c r="AJ11" s="49">
        <f t="shared" si="1"/>
        <v>0.12433333333333334</v>
      </c>
      <c r="AK11" s="47"/>
      <c r="AL11" s="56"/>
      <c r="AR11" s="46"/>
      <c r="AU11" s="38"/>
      <c r="AV11" s="38"/>
      <c r="AW11" s="38"/>
      <c r="AZ11" s="52">
        <v>2.7893518518518519E-3</v>
      </c>
      <c r="BA11" s="50">
        <v>0.13200000000000001</v>
      </c>
      <c r="BB11" s="50">
        <v>0.129</v>
      </c>
      <c r="BC11" s="50">
        <v>0.13400000000000001</v>
      </c>
      <c r="BD11" s="49">
        <f t="shared" si="2"/>
        <v>0.13166666666666668</v>
      </c>
      <c r="BE11" s="47"/>
      <c r="BF11" s="56"/>
      <c r="BN11" s="38"/>
      <c r="BO11" s="38"/>
      <c r="BP11" s="38"/>
      <c r="BQ11" s="38"/>
      <c r="BT11" s="51">
        <v>2.7893518518518519E-3</v>
      </c>
      <c r="BU11" s="50">
        <v>0.126</v>
      </c>
      <c r="BV11" s="50">
        <v>0.128</v>
      </c>
      <c r="BW11" s="50">
        <v>0.128</v>
      </c>
      <c r="BX11" s="49">
        <f t="shared" si="3"/>
        <v>0.12733333333333333</v>
      </c>
      <c r="BY11" s="47"/>
      <c r="BZ11" s="56"/>
      <c r="CF11" s="46"/>
      <c r="CH11" s="38"/>
      <c r="CI11" s="38"/>
      <c r="CJ11" s="38"/>
      <c r="CK11" s="38"/>
      <c r="CL11" s="38"/>
      <c r="CN11" s="44" t="s">
        <v>313</v>
      </c>
      <c r="CO11" s="54"/>
      <c r="CP11" s="44" t="s">
        <v>312</v>
      </c>
      <c r="CQ11" s="54"/>
      <c r="CR11" s="54"/>
      <c r="CS11" s="54"/>
      <c r="CT11" s="54"/>
    </row>
    <row r="12" spans="1:98" x14ac:dyDescent="0.25">
      <c r="L12" s="52">
        <v>3.1365740740740742E-3</v>
      </c>
      <c r="M12" s="49">
        <v>0.123</v>
      </c>
      <c r="N12" s="49">
        <v>0.123</v>
      </c>
      <c r="O12" s="49">
        <v>0.123</v>
      </c>
      <c r="P12" s="49">
        <f t="shared" si="0"/>
        <v>0.123</v>
      </c>
      <c r="Q12" s="47"/>
      <c r="R12" s="47"/>
      <c r="S12" s="7" t="str">
        <f>M2</f>
        <v>Rep 1</v>
      </c>
      <c r="T12" s="7" t="str">
        <f>N2</f>
        <v>Rep 2</v>
      </c>
      <c r="U12" s="7" t="str">
        <f>O2</f>
        <v>Rep 3</v>
      </c>
      <c r="V12" s="7" t="str">
        <f>P2</f>
        <v>AVG</v>
      </c>
      <c r="W12" s="7" t="s">
        <v>83</v>
      </c>
      <c r="Y12" s="7" t="s">
        <v>245</v>
      </c>
      <c r="Z12" s="7" t="s">
        <v>243</v>
      </c>
      <c r="AA12" s="7" t="s">
        <v>241</v>
      </c>
      <c r="AB12" s="7" t="s">
        <v>82</v>
      </c>
      <c r="AC12" s="7" t="s">
        <v>83</v>
      </c>
      <c r="AF12" s="51">
        <v>3.1365740740740742E-3</v>
      </c>
      <c r="AG12" s="49">
        <v>0.126</v>
      </c>
      <c r="AH12" s="49">
        <v>0.125</v>
      </c>
      <c r="AI12" s="49">
        <v>0.124</v>
      </c>
      <c r="AJ12" s="49">
        <f t="shared" si="1"/>
        <v>0.125</v>
      </c>
      <c r="AK12" s="47"/>
      <c r="AL12" s="47"/>
      <c r="AM12" s="7" t="str">
        <f>AG2</f>
        <v>Rep 1</v>
      </c>
      <c r="AN12" s="7" t="str">
        <f>AH2</f>
        <v>Rep 2</v>
      </c>
      <c r="AO12" s="7" t="str">
        <f>AI2</f>
        <v>Rep 3</v>
      </c>
      <c r="AP12" s="7" t="str">
        <f>AJ2</f>
        <v>AVG</v>
      </c>
      <c r="AQ12" s="7" t="s">
        <v>83</v>
      </c>
      <c r="AS12" s="7" t="s">
        <v>245</v>
      </c>
      <c r="AT12" s="7" t="s">
        <v>243</v>
      </c>
      <c r="AU12" s="7" t="s">
        <v>241</v>
      </c>
      <c r="AV12" s="7" t="s">
        <v>82</v>
      </c>
      <c r="AW12" s="7" t="s">
        <v>83</v>
      </c>
      <c r="AZ12" s="52">
        <v>3.1365740740740742E-3</v>
      </c>
      <c r="BA12" s="50">
        <v>0.13300000000000001</v>
      </c>
      <c r="BB12" s="50">
        <v>0.13</v>
      </c>
      <c r="BC12" s="50">
        <v>0.13500000000000001</v>
      </c>
      <c r="BD12" s="49">
        <f t="shared" si="2"/>
        <v>0.13266666666666668</v>
      </c>
      <c r="BE12" s="47"/>
      <c r="BF12" s="47"/>
      <c r="BG12" s="7" t="str">
        <f>BA2</f>
        <v>Rep 1</v>
      </c>
      <c r="BH12" s="7" t="str">
        <f>BB2</f>
        <v>Rep 2</v>
      </c>
      <c r="BI12" s="7" t="str">
        <f>BC2</f>
        <v>Rep 3</v>
      </c>
      <c r="BJ12" s="7" t="str">
        <f>BD2</f>
        <v>AVG</v>
      </c>
      <c r="BK12" s="7" t="s">
        <v>83</v>
      </c>
      <c r="BM12" s="7" t="s">
        <v>245</v>
      </c>
      <c r="BN12" s="7" t="s">
        <v>243</v>
      </c>
      <c r="BO12" s="7" t="s">
        <v>241</v>
      </c>
      <c r="BP12" s="7" t="s">
        <v>82</v>
      </c>
      <c r="BQ12" s="7" t="s">
        <v>83</v>
      </c>
      <c r="BT12" s="51">
        <v>3.1365740740740742E-3</v>
      </c>
      <c r="BU12" s="50">
        <v>0.127</v>
      </c>
      <c r="BV12" s="50">
        <v>0.128</v>
      </c>
      <c r="BW12" s="50">
        <v>0.129</v>
      </c>
      <c r="BX12" s="49">
        <f t="shared" si="3"/>
        <v>0.128</v>
      </c>
      <c r="BY12" s="47"/>
      <c r="BZ12" s="47"/>
      <c r="CA12" s="7" t="str">
        <f>BU2</f>
        <v>Rep 1</v>
      </c>
      <c r="CB12" s="7" t="str">
        <f>BV2</f>
        <v>Rep 2</v>
      </c>
      <c r="CC12" s="7" t="str">
        <f>BW2</f>
        <v>Rep 3</v>
      </c>
      <c r="CD12" s="7" t="str">
        <f>BX2</f>
        <v>AVG</v>
      </c>
      <c r="CE12" s="7" t="s">
        <v>83</v>
      </c>
      <c r="CG12" s="7" t="s">
        <v>245</v>
      </c>
      <c r="CH12" s="7" t="s">
        <v>243</v>
      </c>
      <c r="CI12" s="7" t="s">
        <v>241</v>
      </c>
      <c r="CJ12" s="7" t="s">
        <v>82</v>
      </c>
      <c r="CK12" s="7" t="s">
        <v>83</v>
      </c>
      <c r="CN12" s="7" t="s">
        <v>82</v>
      </c>
      <c r="CP12" s="7" t="s">
        <v>245</v>
      </c>
      <c r="CQ12" s="7" t="s">
        <v>243</v>
      </c>
      <c r="CR12" s="7" t="s">
        <v>241</v>
      </c>
      <c r="CS12" s="7" t="s">
        <v>82</v>
      </c>
    </row>
    <row r="13" spans="1:98" x14ac:dyDescent="0.25">
      <c r="L13" s="52">
        <v>3.483796296296296E-3</v>
      </c>
      <c r="M13" s="49">
        <v>0.124</v>
      </c>
      <c r="N13" s="49">
        <v>0.124</v>
      </c>
      <c r="O13" s="49">
        <v>0.124</v>
      </c>
      <c r="P13" s="49">
        <f t="shared" si="0"/>
        <v>0.124</v>
      </c>
      <c r="Q13" s="47"/>
      <c r="R13" s="47">
        <v>1</v>
      </c>
      <c r="S13" s="7">
        <f t="shared" ref="S13:S44" si="4">M23-M3</f>
        <v>6.0000000000000053E-3</v>
      </c>
      <c r="T13" s="7">
        <f t="shared" ref="T13:T44" si="5">N23-N3</f>
        <v>6.0000000000000053E-3</v>
      </c>
      <c r="U13" s="7">
        <f t="shared" ref="U13:U44" si="6">O23-O3</f>
        <v>6.0000000000000053E-3</v>
      </c>
      <c r="V13" s="7">
        <f t="shared" ref="V13:V44" si="7">AVERAGE(S13:U13)</f>
        <v>6.0000000000000053E-3</v>
      </c>
      <c r="W13" s="54">
        <f t="shared" ref="W13:W44" si="8">STDEV(S13:U13)</f>
        <v>0</v>
      </c>
      <c r="Y13" s="7">
        <f t="shared" ref="Y13:Y44" si="9">(((((((S13+0.5)-0.1225)/14622)-(($H$6-0.1225)/14622))*1000)/$H$2)/$H$3)*1000</f>
        <v>8.2068116536725721</v>
      </c>
      <c r="Z13" s="7">
        <f t="shared" ref="Z13:Z44" si="10">(((((((T13+0.5)-0.1225)/14622)-(($H$6-0.1225)/14622))*1000)/$H$2)/$H$3)*1000</f>
        <v>8.2068116536725721</v>
      </c>
      <c r="AA13" s="7">
        <f t="shared" ref="AA13:AA44" si="11">(((((((U13+0.5)-0.1225)/14622)-(($H$6-0.1225)/14622))*1000)/$H$2)/$H$3)*1000</f>
        <v>8.2068116536725721</v>
      </c>
      <c r="AB13" s="7">
        <f t="shared" ref="AB13:AB44" si="12">(((((((V13+0.5)-0.1225)/14622)-(($H$6-0.1225)/14622))*1000)/$H$2)/$H$3)*1000</f>
        <v>8.2068116536725721</v>
      </c>
      <c r="AC13" s="7">
        <f t="shared" ref="AC13:AC44" si="13">STDEV(Y13:AA13)</f>
        <v>0</v>
      </c>
      <c r="AF13" s="51">
        <v>3.483796296296296E-3</v>
      </c>
      <c r="AG13" s="49">
        <v>0.126</v>
      </c>
      <c r="AH13" s="49">
        <v>0.125</v>
      </c>
      <c r="AI13" s="49">
        <v>0.125</v>
      </c>
      <c r="AJ13" s="49">
        <f t="shared" si="1"/>
        <v>0.12533333333333332</v>
      </c>
      <c r="AK13" s="47"/>
      <c r="AL13" s="47">
        <v>1</v>
      </c>
      <c r="AM13" s="7">
        <f t="shared" ref="AM13:AM44" si="14">AG23-AG3</f>
        <v>4.0000000000000036E-3</v>
      </c>
      <c r="AN13" s="7">
        <f t="shared" ref="AN13:AN44" si="15">AH23-AH3</f>
        <v>5.0000000000000044E-3</v>
      </c>
      <c r="AO13" s="7">
        <f t="shared" ref="AO13:AO44" si="16">AI23-AI3</f>
        <v>5.0000000000000044E-3</v>
      </c>
      <c r="AP13" s="7">
        <f t="shared" ref="AP13:AP44" si="17">AVERAGE(AM13:AO13)</f>
        <v>4.6666666666666705E-3</v>
      </c>
      <c r="AQ13" s="54">
        <f t="shared" ref="AQ13:AQ44" si="18">STDEV(AM13:AO13)</f>
        <v>5.7735026918962634E-4</v>
      </c>
      <c r="AS13" s="7">
        <f t="shared" ref="AS13:AS44" si="19">(((((((AM13+0.5)-0.1225)/14622)-(($H$6-0.1225)/14622))*1000)/$H$2)/$H$3)*1000</f>
        <v>5.4712077691150931</v>
      </c>
      <c r="AT13" s="7">
        <f t="shared" ref="AT13:AT44" si="20">(((((((AN13+0.5)-0.1225)/14622)-(($H$6-0.1225)/14622))*1000)/$H$2)/$H$3)*1000</f>
        <v>6.8390097113938317</v>
      </c>
      <c r="AU13" s="7">
        <f t="shared" ref="AU13:AU44" si="21">(((((((AO13+0.5)-0.1225)/14622)-(($H$6-0.1225)/14622))*1000)/$H$2)/$H$3)*1000</f>
        <v>6.8390097113938317</v>
      </c>
      <c r="AV13" s="7">
        <f t="shared" ref="AV13:AV44" si="22">(((((((AP13+0.5)-0.1225)/14622)-(($H$6-0.1225)/14622))*1000)/$H$2)/$H$3)*1000</f>
        <v>6.3830757306342978</v>
      </c>
      <c r="AW13" s="7">
        <f t="shared" ref="AW13:AW44" si="23">STDEV(AS13:AU13)</f>
        <v>0.78970081957272809</v>
      </c>
      <c r="AZ13" s="52">
        <v>3.483796296296296E-3</v>
      </c>
      <c r="BA13" s="50">
        <v>0.13500000000000001</v>
      </c>
      <c r="BB13" s="50">
        <v>0.13200000000000001</v>
      </c>
      <c r="BC13" s="50">
        <v>0.13700000000000001</v>
      </c>
      <c r="BD13" s="49">
        <f t="shared" si="2"/>
        <v>0.13466666666666668</v>
      </c>
      <c r="BE13" s="47"/>
      <c r="BF13" s="47">
        <v>1</v>
      </c>
      <c r="BG13" s="7">
        <f t="shared" ref="BG13:BG44" si="24">BA23-BA3</f>
        <v>3.4000000000000002E-2</v>
      </c>
      <c r="BH13" s="7">
        <f t="shared" ref="BH13:BH44" si="25">BB23-BB3</f>
        <v>3.6000000000000004E-2</v>
      </c>
      <c r="BI13" s="7">
        <f t="shared" ref="BI13:BI44" si="26">BC23-BC3</f>
        <v>3.3000000000000002E-2</v>
      </c>
      <c r="BJ13" s="7">
        <f t="shared" ref="BJ13:BJ44" si="27">AVERAGE(BG13:BI13)</f>
        <v>3.4333333333333334E-2</v>
      </c>
      <c r="BK13" s="54">
        <f t="shared" ref="BK13:BK44" si="28">STDEV(BG13:BI13)</f>
        <v>1.5275252316519481E-3</v>
      </c>
      <c r="BM13" s="7">
        <f t="shared" ref="BM13:BM44" si="29">(((((((BG13+0.5)-0.1225)/14622)-(($H$6-0.1225)/14622))*1000)/$H$2)/$H$3)*1000</f>
        <v>46.50526603747781</v>
      </c>
      <c r="BN13" s="7">
        <f t="shared" ref="BN13:BN44" si="30">(((((((BH13+0.5)-0.1225)/14622)-(($H$6-0.1225)/14622))*1000)/$H$2)/$H$3)*1000</f>
        <v>49.240869922035365</v>
      </c>
      <c r="BO13" s="7">
        <f t="shared" ref="BO13:BO44" si="31">(((((((BI13+0.5)-0.1225)/14622)-(($H$6-0.1225)/14622))*1000)/$H$2)/$H$3)*1000</f>
        <v>45.137464095199071</v>
      </c>
      <c r="BP13" s="7">
        <f t="shared" ref="BP13:BP44" si="32">(((((((BJ13+0.5)-0.1225)/14622)-(($H$6-0.1225)/14622))*1000)/$H$2)/$H$3)*1000</f>
        <v>46.961200018237349</v>
      </c>
      <c r="BQ13" s="7">
        <f t="shared" ref="BQ13:BQ44" si="33">STDEV(BM13:BO13)</f>
        <v>2.0893519787333554</v>
      </c>
      <c r="BT13" s="51">
        <v>3.483796296296296E-3</v>
      </c>
      <c r="BU13" s="50">
        <v>0.128</v>
      </c>
      <c r="BV13" s="50">
        <v>0.13</v>
      </c>
      <c r="BW13" s="50">
        <v>0.129</v>
      </c>
      <c r="BX13" s="49">
        <f t="shared" si="3"/>
        <v>0.129</v>
      </c>
      <c r="BY13" s="47"/>
      <c r="BZ13" s="47">
        <v>1</v>
      </c>
      <c r="CA13" s="7">
        <f t="shared" ref="CA13:CA44" si="34">BU23-BU3</f>
        <v>2.2999999999999993E-2</v>
      </c>
      <c r="CB13" s="7">
        <f t="shared" ref="CB13:CB44" si="35">BV23-BV3</f>
        <v>2.0999999999999991E-2</v>
      </c>
      <c r="CC13" s="7">
        <f t="shared" ref="CC13:CC44" si="36">BW23-BW3</f>
        <v>2.2999999999999993E-2</v>
      </c>
      <c r="CD13" s="7">
        <f t="shared" ref="CD13:CD44" si="37">AVERAGE(CA13:CC13)</f>
        <v>2.2333333333333327E-2</v>
      </c>
      <c r="CE13" s="54">
        <f t="shared" ref="CE13:CE44" si="38">STDEV(CA13:CC13)</f>
        <v>1.1547005383792525E-3</v>
      </c>
      <c r="CG13" s="7">
        <f t="shared" ref="CG13:CG44" si="39">(((((((CA13+0.5)-0.1225)/14622)-(($H$6-0.1225)/14622))*1000)/$H$2)/$H$3)*1000</f>
        <v>31.459444672411475</v>
      </c>
      <c r="CH13" s="7">
        <f t="shared" ref="CH13:CH44" si="40">(((((((CB13+0.5)-0.1225)/14622)-(($H$6-0.1225)/14622))*1000)/$H$2)/$H$3)*1000</f>
        <v>28.723840787854002</v>
      </c>
      <c r="CI13" s="7">
        <f t="shared" ref="CI13:CI44" si="41">(((((((CC13+0.5)-0.1225)/14622)-(($H$6-0.1225)/14622))*1000)/$H$2)/$H$3)*1000</f>
        <v>31.459444672411475</v>
      </c>
      <c r="CJ13" s="7">
        <f t="shared" ref="CJ13:CJ44" si="42">(((((((CD13+0.5)-0.1225)/14622)-(($H$6-0.1225)/14622))*1000)/$H$2)/$H$3)*1000</f>
        <v>30.547576710892276</v>
      </c>
      <c r="CK13" s="7">
        <f t="shared" ref="CK13:CK44" si="43">STDEV(CG13:CI13)</f>
        <v>1.5794016391454433</v>
      </c>
      <c r="CN13" s="7">
        <f t="shared" ref="CN13:CN44" si="44">CJ13-BP13</f>
        <v>-16.413623307345073</v>
      </c>
      <c r="CP13" s="7">
        <f t="shared" ref="CP13:CP44" si="45">CG13-CG$83</f>
        <v>-15.045821365066335</v>
      </c>
      <c r="CQ13" s="7">
        <f t="shared" ref="CQ13:CQ44" si="46">CH13-CH$83</f>
        <v>-16.41362330734507</v>
      </c>
      <c r="CR13" s="7">
        <f t="shared" ref="CR13:CR44" si="47">CI13-CI$83</f>
        <v>-12.310217480508864</v>
      </c>
      <c r="CS13" s="7">
        <f t="shared" ref="CS13:CS44" si="48">CJ13-CJ$83</f>
        <v>-14.589887384306795</v>
      </c>
    </row>
    <row r="14" spans="1:98" x14ac:dyDescent="0.25">
      <c r="L14" s="52">
        <v>3.8310185185185183E-3</v>
      </c>
      <c r="M14" s="49">
        <v>0.124</v>
      </c>
      <c r="N14" s="49">
        <v>0.124</v>
      </c>
      <c r="O14" s="49">
        <v>0.124</v>
      </c>
      <c r="P14" s="49">
        <f t="shared" si="0"/>
        <v>0.124</v>
      </c>
      <c r="Q14" s="47"/>
      <c r="R14" s="47">
        <v>2</v>
      </c>
      <c r="S14" s="7">
        <f t="shared" si="4"/>
        <v>6.0000000000000053E-3</v>
      </c>
      <c r="T14" s="7">
        <f t="shared" si="5"/>
        <v>7.0000000000000062E-3</v>
      </c>
      <c r="U14" s="7">
        <f t="shared" si="6"/>
        <v>6.0000000000000053E-3</v>
      </c>
      <c r="V14" s="7">
        <f t="shared" si="7"/>
        <v>6.3333333333333392E-3</v>
      </c>
      <c r="W14" s="54">
        <f t="shared" si="8"/>
        <v>5.7735026918962634E-4</v>
      </c>
      <c r="Y14" s="7">
        <f t="shared" si="9"/>
        <v>8.2068116536725721</v>
      </c>
      <c r="Z14" s="7">
        <f t="shared" si="10"/>
        <v>9.5746135959513126</v>
      </c>
      <c r="AA14" s="7">
        <f t="shared" si="11"/>
        <v>8.2068116536725721</v>
      </c>
      <c r="AB14" s="7">
        <f t="shared" si="12"/>
        <v>8.6627456344321079</v>
      </c>
      <c r="AC14" s="7">
        <f t="shared" si="13"/>
        <v>0.78970081957272376</v>
      </c>
      <c r="AF14" s="51">
        <v>3.8310185185185183E-3</v>
      </c>
      <c r="AG14" s="49">
        <v>0.126</v>
      </c>
      <c r="AH14" s="49">
        <v>0.125</v>
      </c>
      <c r="AI14" s="49">
        <v>0.125</v>
      </c>
      <c r="AJ14" s="49">
        <f t="shared" si="1"/>
        <v>0.12533333333333332</v>
      </c>
      <c r="AK14" s="47"/>
      <c r="AL14" s="47">
        <v>2</v>
      </c>
      <c r="AM14" s="7">
        <f t="shared" si="14"/>
        <v>4.0000000000000036E-3</v>
      </c>
      <c r="AN14" s="7">
        <f t="shared" si="15"/>
        <v>5.0000000000000044E-3</v>
      </c>
      <c r="AO14" s="7">
        <f t="shared" si="16"/>
        <v>5.0000000000000044E-3</v>
      </c>
      <c r="AP14" s="7">
        <f t="shared" si="17"/>
        <v>4.6666666666666705E-3</v>
      </c>
      <c r="AQ14" s="54">
        <f t="shared" si="18"/>
        <v>5.7735026918962634E-4</v>
      </c>
      <c r="AS14" s="7">
        <f t="shared" si="19"/>
        <v>5.4712077691150931</v>
      </c>
      <c r="AT14" s="7">
        <f t="shared" si="20"/>
        <v>6.8390097113938317</v>
      </c>
      <c r="AU14" s="7">
        <f t="shared" si="21"/>
        <v>6.8390097113938317</v>
      </c>
      <c r="AV14" s="7">
        <f t="shared" si="22"/>
        <v>6.3830757306342978</v>
      </c>
      <c r="AW14" s="7">
        <f t="shared" si="23"/>
        <v>0.78970081957272809</v>
      </c>
      <c r="AZ14" s="52">
        <v>3.8310185185185183E-3</v>
      </c>
      <c r="BA14" s="50">
        <v>0.13700000000000001</v>
      </c>
      <c r="BB14" s="50">
        <v>0.13400000000000001</v>
      </c>
      <c r="BC14" s="50">
        <v>0.13900000000000001</v>
      </c>
      <c r="BD14" s="49">
        <f t="shared" si="2"/>
        <v>0.13666666666666669</v>
      </c>
      <c r="BE14" s="47"/>
      <c r="BF14" s="47">
        <v>2</v>
      </c>
      <c r="BG14" s="7">
        <f t="shared" si="24"/>
        <v>3.5000000000000003E-2</v>
      </c>
      <c r="BH14" s="7">
        <f t="shared" si="25"/>
        <v>3.7000000000000005E-2</v>
      </c>
      <c r="BI14" s="7">
        <f t="shared" si="26"/>
        <v>3.5000000000000003E-2</v>
      </c>
      <c r="BJ14" s="7">
        <f t="shared" si="27"/>
        <v>3.5666666666666673E-2</v>
      </c>
      <c r="BK14" s="54">
        <f t="shared" si="28"/>
        <v>1.1547005383792525E-3</v>
      </c>
      <c r="BM14" s="7">
        <f t="shared" si="29"/>
        <v>47.873067979756627</v>
      </c>
      <c r="BN14" s="7">
        <f t="shared" si="30"/>
        <v>50.608671864314104</v>
      </c>
      <c r="BO14" s="7">
        <f t="shared" si="31"/>
        <v>47.873067979756627</v>
      </c>
      <c r="BP14" s="7">
        <f t="shared" si="32"/>
        <v>48.784935941275691</v>
      </c>
      <c r="BQ14" s="7">
        <f t="shared" si="33"/>
        <v>1.5794016391454453</v>
      </c>
      <c r="BT14" s="51">
        <v>3.8310185185185183E-3</v>
      </c>
      <c r="BU14" s="50">
        <v>0.129</v>
      </c>
      <c r="BV14" s="50">
        <v>0.13100000000000001</v>
      </c>
      <c r="BW14" s="50">
        <v>0.13</v>
      </c>
      <c r="BX14" s="49">
        <f t="shared" si="3"/>
        <v>0.13</v>
      </c>
      <c r="BY14" s="47"/>
      <c r="BZ14" s="47">
        <v>2</v>
      </c>
      <c r="CA14" s="7">
        <f t="shared" si="34"/>
        <v>2.3999999999999994E-2</v>
      </c>
      <c r="CB14" s="7">
        <f t="shared" si="35"/>
        <v>2.1999999999999992E-2</v>
      </c>
      <c r="CC14" s="7">
        <f t="shared" si="36"/>
        <v>2.3999999999999994E-2</v>
      </c>
      <c r="CD14" s="7">
        <f t="shared" si="37"/>
        <v>2.3333333333333327E-2</v>
      </c>
      <c r="CE14" s="54">
        <f t="shared" si="38"/>
        <v>1.1547005383792525E-3</v>
      </c>
      <c r="CG14" s="7">
        <f t="shared" si="39"/>
        <v>32.82724661469021</v>
      </c>
      <c r="CH14" s="7">
        <f t="shared" si="40"/>
        <v>30.091642730132744</v>
      </c>
      <c r="CI14" s="7">
        <f t="shared" si="41"/>
        <v>32.82724661469021</v>
      </c>
      <c r="CJ14" s="7">
        <f t="shared" si="42"/>
        <v>31.915378653171011</v>
      </c>
      <c r="CK14" s="7">
        <f t="shared" si="43"/>
        <v>1.5794016391454393</v>
      </c>
      <c r="CN14" s="7">
        <f t="shared" si="44"/>
        <v>-16.86955728810468</v>
      </c>
      <c r="CP14" s="7">
        <f t="shared" si="45"/>
        <v>-13.6780194227876</v>
      </c>
      <c r="CQ14" s="7">
        <f t="shared" si="46"/>
        <v>-15.045821365066328</v>
      </c>
      <c r="CR14" s="7">
        <f t="shared" si="47"/>
        <v>-10.942415538230129</v>
      </c>
      <c r="CS14" s="7">
        <f t="shared" si="48"/>
        <v>-13.22208544202806</v>
      </c>
    </row>
    <row r="15" spans="1:98" x14ac:dyDescent="0.25">
      <c r="L15" s="52">
        <v>4.1782407407407402E-3</v>
      </c>
      <c r="M15" s="49">
        <v>0.124</v>
      </c>
      <c r="N15" s="49">
        <v>0.124</v>
      </c>
      <c r="O15" s="49">
        <v>0.125</v>
      </c>
      <c r="P15" s="49">
        <f t="shared" si="0"/>
        <v>0.12433333333333334</v>
      </c>
      <c r="Q15" s="47"/>
      <c r="R15" s="47">
        <v>3</v>
      </c>
      <c r="S15" s="7">
        <f t="shared" si="4"/>
        <v>7.0000000000000062E-3</v>
      </c>
      <c r="T15" s="7">
        <f t="shared" si="5"/>
        <v>6.0000000000000053E-3</v>
      </c>
      <c r="U15" s="7">
        <f t="shared" si="6"/>
        <v>6.0000000000000053E-3</v>
      </c>
      <c r="V15" s="7">
        <f t="shared" si="7"/>
        <v>6.3333333333333392E-3</v>
      </c>
      <c r="W15" s="54">
        <f t="shared" si="8"/>
        <v>5.7735026918962634E-4</v>
      </c>
      <c r="Y15" s="7">
        <f t="shared" si="9"/>
        <v>9.5746135959513126</v>
      </c>
      <c r="Z15" s="7">
        <f t="shared" si="10"/>
        <v>8.2068116536725721</v>
      </c>
      <c r="AA15" s="7">
        <f t="shared" si="11"/>
        <v>8.2068116536725721</v>
      </c>
      <c r="AB15" s="7">
        <f t="shared" si="12"/>
        <v>8.6627456344321079</v>
      </c>
      <c r="AC15" s="7">
        <f t="shared" si="13"/>
        <v>0.78970081957272376</v>
      </c>
      <c r="AF15" s="51">
        <v>4.1782407407407402E-3</v>
      </c>
      <c r="AG15" s="49">
        <v>0.126</v>
      </c>
      <c r="AH15" s="49">
        <v>0.126</v>
      </c>
      <c r="AI15" s="49">
        <v>0.126</v>
      </c>
      <c r="AJ15" s="49">
        <f t="shared" si="1"/>
        <v>0.126</v>
      </c>
      <c r="AK15" s="47"/>
      <c r="AL15" s="47">
        <v>3</v>
      </c>
      <c r="AM15" s="7">
        <f t="shared" si="14"/>
        <v>5.0000000000000044E-3</v>
      </c>
      <c r="AN15" s="7">
        <f t="shared" si="15"/>
        <v>5.0000000000000044E-3</v>
      </c>
      <c r="AO15" s="7">
        <f t="shared" si="16"/>
        <v>5.0000000000000044E-3</v>
      </c>
      <c r="AP15" s="7">
        <f t="shared" si="17"/>
        <v>5.0000000000000044E-3</v>
      </c>
      <c r="AQ15" s="54">
        <f t="shared" si="18"/>
        <v>0</v>
      </c>
      <c r="AS15" s="7">
        <f t="shared" si="19"/>
        <v>6.8390097113938317</v>
      </c>
      <c r="AT15" s="7">
        <f t="shared" si="20"/>
        <v>6.8390097113938317</v>
      </c>
      <c r="AU15" s="7">
        <f t="shared" si="21"/>
        <v>6.8390097113938317</v>
      </c>
      <c r="AV15" s="7">
        <f t="shared" si="22"/>
        <v>6.8390097113938317</v>
      </c>
      <c r="AW15" s="7">
        <f t="shared" si="23"/>
        <v>0</v>
      </c>
      <c r="AZ15" s="52">
        <v>4.1782407407407402E-3</v>
      </c>
      <c r="BA15" s="50">
        <v>0.13900000000000001</v>
      </c>
      <c r="BB15" s="50">
        <v>0.13600000000000001</v>
      </c>
      <c r="BC15" s="50">
        <v>0.14000000000000001</v>
      </c>
      <c r="BD15" s="49">
        <f t="shared" si="2"/>
        <v>0.13833333333333334</v>
      </c>
      <c r="BE15" s="47"/>
      <c r="BF15" s="47">
        <v>3</v>
      </c>
      <c r="BG15" s="7">
        <f t="shared" si="24"/>
        <v>3.7000000000000005E-2</v>
      </c>
      <c r="BH15" s="7">
        <f t="shared" si="25"/>
        <v>3.9000000000000007E-2</v>
      </c>
      <c r="BI15" s="7">
        <f t="shared" si="26"/>
        <v>3.6000000000000004E-2</v>
      </c>
      <c r="BJ15" s="7">
        <f t="shared" si="27"/>
        <v>3.7333333333333336E-2</v>
      </c>
      <c r="BK15" s="54">
        <f t="shared" si="28"/>
        <v>1.5275252316519481E-3</v>
      </c>
      <c r="BM15" s="7">
        <f t="shared" si="29"/>
        <v>50.608671864314104</v>
      </c>
      <c r="BN15" s="7">
        <f t="shared" si="30"/>
        <v>53.344275748871645</v>
      </c>
      <c r="BO15" s="7">
        <f t="shared" si="31"/>
        <v>49.240869922035365</v>
      </c>
      <c r="BP15" s="7">
        <f t="shared" si="32"/>
        <v>51.064605845073636</v>
      </c>
      <c r="BQ15" s="7">
        <f t="shared" si="33"/>
        <v>2.0893519787333479</v>
      </c>
      <c r="BT15" s="51">
        <v>4.1782407407407402E-3</v>
      </c>
      <c r="BU15" s="50">
        <v>0.13100000000000001</v>
      </c>
      <c r="BV15" s="50">
        <v>0.13200000000000001</v>
      </c>
      <c r="BW15" s="50">
        <v>0.13200000000000001</v>
      </c>
      <c r="BX15" s="49">
        <f t="shared" si="3"/>
        <v>0.13166666666666668</v>
      </c>
      <c r="BY15" s="47"/>
      <c r="BZ15" s="47">
        <v>3</v>
      </c>
      <c r="CA15" s="7">
        <f t="shared" si="34"/>
        <v>2.5999999999999995E-2</v>
      </c>
      <c r="CB15" s="7">
        <f t="shared" si="35"/>
        <v>2.2999999999999993E-2</v>
      </c>
      <c r="CC15" s="7">
        <f t="shared" si="36"/>
        <v>2.4999999999999994E-2</v>
      </c>
      <c r="CD15" s="7">
        <f t="shared" si="37"/>
        <v>2.466666666666666E-2</v>
      </c>
      <c r="CE15" s="54">
        <f t="shared" si="38"/>
        <v>1.5275252316519479E-3</v>
      </c>
      <c r="CG15" s="7">
        <f t="shared" si="39"/>
        <v>35.562850499247766</v>
      </c>
      <c r="CH15" s="7">
        <f t="shared" si="40"/>
        <v>31.459444672411475</v>
      </c>
      <c r="CI15" s="7">
        <f t="shared" si="41"/>
        <v>34.195048556969027</v>
      </c>
      <c r="CJ15" s="7">
        <f t="shared" si="42"/>
        <v>33.739114576209282</v>
      </c>
      <c r="CK15" s="7">
        <f t="shared" si="43"/>
        <v>2.0893519787333537</v>
      </c>
      <c r="CN15" s="7">
        <f t="shared" si="44"/>
        <v>-17.325491268864354</v>
      </c>
      <c r="CP15" s="7">
        <f t="shared" si="45"/>
        <v>-10.942415538230044</v>
      </c>
      <c r="CQ15" s="7">
        <f t="shared" si="46"/>
        <v>-13.678019422787596</v>
      </c>
      <c r="CR15" s="7">
        <f t="shared" si="47"/>
        <v>-9.5746135959513126</v>
      </c>
      <c r="CS15" s="7">
        <f t="shared" si="48"/>
        <v>-11.398349518989789</v>
      </c>
    </row>
    <row r="16" spans="1:98" x14ac:dyDescent="0.25">
      <c r="L16" s="52">
        <v>4.5254629629629629E-3</v>
      </c>
      <c r="M16" s="49">
        <v>0.124</v>
      </c>
      <c r="N16" s="49">
        <v>0.124</v>
      </c>
      <c r="O16" s="49">
        <v>0.125</v>
      </c>
      <c r="P16" s="49">
        <f t="shared" si="0"/>
        <v>0.12433333333333334</v>
      </c>
      <c r="Q16" s="47"/>
      <c r="R16" s="47">
        <v>4</v>
      </c>
      <c r="S16" s="7">
        <f t="shared" si="4"/>
        <v>7.0000000000000062E-3</v>
      </c>
      <c r="T16" s="7">
        <f t="shared" si="5"/>
        <v>7.0000000000000062E-3</v>
      </c>
      <c r="U16" s="7">
        <f t="shared" si="6"/>
        <v>7.0000000000000062E-3</v>
      </c>
      <c r="V16" s="7">
        <f t="shared" si="7"/>
        <v>7.0000000000000062E-3</v>
      </c>
      <c r="W16" s="54">
        <f t="shared" si="8"/>
        <v>0</v>
      </c>
      <c r="Y16" s="7">
        <f t="shared" si="9"/>
        <v>9.5746135959513126</v>
      </c>
      <c r="Z16" s="7">
        <f t="shared" si="10"/>
        <v>9.5746135959513126</v>
      </c>
      <c r="AA16" s="7">
        <f t="shared" si="11"/>
        <v>9.5746135959513126</v>
      </c>
      <c r="AB16" s="7">
        <f t="shared" si="12"/>
        <v>9.5746135959513126</v>
      </c>
      <c r="AC16" s="7">
        <f t="shared" si="13"/>
        <v>0</v>
      </c>
      <c r="AF16" s="51">
        <v>4.5254629629629629E-3</v>
      </c>
      <c r="AG16" s="49">
        <v>0.126</v>
      </c>
      <c r="AH16" s="49">
        <v>0.126</v>
      </c>
      <c r="AI16" s="49">
        <v>0.126</v>
      </c>
      <c r="AJ16" s="49">
        <f t="shared" si="1"/>
        <v>0.126</v>
      </c>
      <c r="AK16" s="47"/>
      <c r="AL16" s="47">
        <v>4</v>
      </c>
      <c r="AM16" s="7">
        <f t="shared" si="14"/>
        <v>5.0000000000000044E-3</v>
      </c>
      <c r="AN16" s="7">
        <f t="shared" si="15"/>
        <v>5.0000000000000044E-3</v>
      </c>
      <c r="AO16" s="7">
        <f t="shared" si="16"/>
        <v>6.0000000000000053E-3</v>
      </c>
      <c r="AP16" s="7">
        <f t="shared" si="17"/>
        <v>5.3333333333333384E-3</v>
      </c>
      <c r="AQ16" s="54">
        <f t="shared" si="18"/>
        <v>5.7735026918962634E-4</v>
      </c>
      <c r="AS16" s="7">
        <f t="shared" si="19"/>
        <v>6.8390097113938317</v>
      </c>
      <c r="AT16" s="7">
        <f t="shared" si="20"/>
        <v>6.8390097113938317</v>
      </c>
      <c r="AU16" s="7">
        <f t="shared" si="21"/>
        <v>8.2068116536725721</v>
      </c>
      <c r="AV16" s="7">
        <f t="shared" si="22"/>
        <v>7.2949436921533666</v>
      </c>
      <c r="AW16" s="7">
        <f t="shared" si="23"/>
        <v>0.78970081957272376</v>
      </c>
      <c r="AZ16" s="52">
        <v>4.5254629629629629E-3</v>
      </c>
      <c r="BA16" s="50">
        <v>0.14000000000000001</v>
      </c>
      <c r="BB16" s="50">
        <v>0.13800000000000001</v>
      </c>
      <c r="BC16" s="50">
        <v>0.14199999999999999</v>
      </c>
      <c r="BD16" s="49">
        <f t="shared" si="2"/>
        <v>0.14000000000000001</v>
      </c>
      <c r="BE16" s="47"/>
      <c r="BF16" s="47">
        <v>4</v>
      </c>
      <c r="BG16" s="7">
        <f t="shared" si="24"/>
        <v>3.8000000000000006E-2</v>
      </c>
      <c r="BH16" s="7">
        <f t="shared" si="25"/>
        <v>4.0000000000000008E-2</v>
      </c>
      <c r="BI16" s="7">
        <f t="shared" si="26"/>
        <v>3.8000000000000006E-2</v>
      </c>
      <c r="BJ16" s="7">
        <f t="shared" si="27"/>
        <v>3.8666666666666676E-2</v>
      </c>
      <c r="BK16" s="54">
        <f t="shared" si="28"/>
        <v>1.1547005383792525E-3</v>
      </c>
      <c r="BM16" s="7">
        <f t="shared" si="29"/>
        <v>51.976473806592914</v>
      </c>
      <c r="BN16" s="7">
        <f t="shared" si="30"/>
        <v>54.712077691150384</v>
      </c>
      <c r="BO16" s="7">
        <f t="shared" si="31"/>
        <v>51.976473806592914</v>
      </c>
      <c r="BP16" s="7">
        <f t="shared" si="32"/>
        <v>52.888341768111978</v>
      </c>
      <c r="BQ16" s="7">
        <f t="shared" si="33"/>
        <v>1.5794016391454413</v>
      </c>
      <c r="BT16" s="51">
        <v>4.5254629629629629E-3</v>
      </c>
      <c r="BU16" s="50">
        <v>0.13200000000000001</v>
      </c>
      <c r="BV16" s="50">
        <v>0.13300000000000001</v>
      </c>
      <c r="BW16" s="50">
        <v>0.13300000000000001</v>
      </c>
      <c r="BX16" s="49">
        <f t="shared" si="3"/>
        <v>0.13266666666666668</v>
      </c>
      <c r="BY16" s="47"/>
      <c r="BZ16" s="47">
        <v>4</v>
      </c>
      <c r="CA16" s="7">
        <f t="shared" si="34"/>
        <v>2.6999999999999996E-2</v>
      </c>
      <c r="CB16" s="7">
        <f t="shared" si="35"/>
        <v>2.3999999999999994E-2</v>
      </c>
      <c r="CC16" s="7">
        <f t="shared" si="36"/>
        <v>2.5999999999999995E-2</v>
      </c>
      <c r="CD16" s="7">
        <f t="shared" si="37"/>
        <v>2.5666666666666661E-2</v>
      </c>
      <c r="CE16" s="54">
        <f t="shared" si="38"/>
        <v>1.5275252316519479E-3</v>
      </c>
      <c r="CG16" s="7">
        <f t="shared" si="39"/>
        <v>36.930652441526505</v>
      </c>
      <c r="CH16" s="7">
        <f t="shared" si="40"/>
        <v>32.82724661469021</v>
      </c>
      <c r="CI16" s="7">
        <f t="shared" si="41"/>
        <v>35.562850499247766</v>
      </c>
      <c r="CJ16" s="7">
        <f t="shared" si="42"/>
        <v>35.106916518488092</v>
      </c>
      <c r="CK16" s="7">
        <f t="shared" si="43"/>
        <v>2.0893519787333554</v>
      </c>
      <c r="CN16" s="7">
        <f t="shared" si="44"/>
        <v>-17.781425249623886</v>
      </c>
      <c r="CP16" s="7">
        <f t="shared" si="45"/>
        <v>-9.5746135959513055</v>
      </c>
      <c r="CQ16" s="7">
        <f t="shared" si="46"/>
        <v>-12.310217480508861</v>
      </c>
      <c r="CR16" s="7">
        <f t="shared" si="47"/>
        <v>-8.2068116536725739</v>
      </c>
      <c r="CS16" s="7">
        <f t="shared" si="48"/>
        <v>-10.03054757671098</v>
      </c>
    </row>
    <row r="17" spans="12:97" x14ac:dyDescent="0.25">
      <c r="L17" s="52">
        <v>4.8726851851851856E-3</v>
      </c>
      <c r="M17" s="49">
        <v>0.125</v>
      </c>
      <c r="N17" s="49">
        <v>0.125</v>
      </c>
      <c r="O17" s="49">
        <v>0.125</v>
      </c>
      <c r="P17" s="49">
        <f t="shared" si="0"/>
        <v>0.125</v>
      </c>
      <c r="Q17" s="47"/>
      <c r="R17" s="47">
        <v>5</v>
      </c>
      <c r="S17" s="7">
        <f t="shared" si="4"/>
        <v>8.0000000000000071E-3</v>
      </c>
      <c r="T17" s="7">
        <f t="shared" si="5"/>
        <v>7.0000000000000062E-3</v>
      </c>
      <c r="U17" s="7">
        <f t="shared" si="6"/>
        <v>7.0000000000000062E-3</v>
      </c>
      <c r="V17" s="7">
        <f t="shared" si="7"/>
        <v>7.3333333333333401E-3</v>
      </c>
      <c r="W17" s="54">
        <f t="shared" si="8"/>
        <v>5.7735026918962634E-4</v>
      </c>
      <c r="Y17" s="7">
        <f t="shared" si="9"/>
        <v>10.942415538230119</v>
      </c>
      <c r="Z17" s="7">
        <f t="shared" si="10"/>
        <v>9.5746135959513126</v>
      </c>
      <c r="AA17" s="7">
        <f t="shared" si="11"/>
        <v>9.5746135959513126</v>
      </c>
      <c r="AB17" s="7">
        <f t="shared" si="12"/>
        <v>10.030547576710845</v>
      </c>
      <c r="AC17" s="7">
        <f t="shared" si="13"/>
        <v>0.78970081957276173</v>
      </c>
      <c r="AF17" s="51">
        <v>4.8726851851851856E-3</v>
      </c>
      <c r="AG17" s="49">
        <v>0.127</v>
      </c>
      <c r="AH17" s="49">
        <v>0.126</v>
      </c>
      <c r="AI17" s="49">
        <v>0.126</v>
      </c>
      <c r="AJ17" s="49">
        <f t="shared" si="1"/>
        <v>0.12633333333333333</v>
      </c>
      <c r="AK17" s="47"/>
      <c r="AL17" s="47">
        <v>5</v>
      </c>
      <c r="AM17" s="7">
        <f t="shared" si="14"/>
        <v>5.0000000000000044E-3</v>
      </c>
      <c r="AN17" s="7">
        <f t="shared" si="15"/>
        <v>6.0000000000000053E-3</v>
      </c>
      <c r="AO17" s="7">
        <f t="shared" si="16"/>
        <v>6.0000000000000053E-3</v>
      </c>
      <c r="AP17" s="7">
        <f t="shared" si="17"/>
        <v>5.6666666666666714E-3</v>
      </c>
      <c r="AQ17" s="54">
        <f t="shared" si="18"/>
        <v>5.7735026918962634E-4</v>
      </c>
      <c r="AS17" s="7">
        <f t="shared" si="19"/>
        <v>6.8390097113938317</v>
      </c>
      <c r="AT17" s="7">
        <f t="shared" si="20"/>
        <v>8.2068116536725721</v>
      </c>
      <c r="AU17" s="7">
        <f t="shared" si="21"/>
        <v>8.2068116536725721</v>
      </c>
      <c r="AV17" s="7">
        <f t="shared" si="22"/>
        <v>7.7508776729130364</v>
      </c>
      <c r="AW17" s="7">
        <f t="shared" si="23"/>
        <v>0.78970081957272376</v>
      </c>
      <c r="AZ17" s="52">
        <v>4.8726851851851856E-3</v>
      </c>
      <c r="BA17" s="50">
        <v>0.14299999999999999</v>
      </c>
      <c r="BB17" s="50">
        <v>0.14099999999999999</v>
      </c>
      <c r="BC17" s="50">
        <v>0.14399999999999999</v>
      </c>
      <c r="BD17" s="49">
        <f t="shared" si="2"/>
        <v>0.14266666666666664</v>
      </c>
      <c r="BE17" s="47"/>
      <c r="BF17" s="47">
        <v>5</v>
      </c>
      <c r="BG17" s="7">
        <f t="shared" si="24"/>
        <v>3.9000000000000007E-2</v>
      </c>
      <c r="BH17" s="7">
        <f t="shared" si="25"/>
        <v>4.200000000000001E-2</v>
      </c>
      <c r="BI17" s="7">
        <f t="shared" si="26"/>
        <v>3.8000000000000006E-2</v>
      </c>
      <c r="BJ17" s="7">
        <f t="shared" si="27"/>
        <v>3.9666666666666676E-2</v>
      </c>
      <c r="BK17" s="54">
        <f t="shared" si="28"/>
        <v>2.0816659994661348E-3</v>
      </c>
      <c r="BM17" s="7">
        <f t="shared" si="29"/>
        <v>53.344275748871645</v>
      </c>
      <c r="BN17" s="7">
        <f t="shared" si="30"/>
        <v>57.447681575707925</v>
      </c>
      <c r="BO17" s="7">
        <f t="shared" si="31"/>
        <v>51.976473806592914</v>
      </c>
      <c r="BP17" s="7">
        <f t="shared" si="32"/>
        <v>54.25614371039071</v>
      </c>
      <c r="BQ17" s="7">
        <f t="shared" si="33"/>
        <v>2.8473067972454209</v>
      </c>
      <c r="BT17" s="51">
        <v>4.8726851851851856E-3</v>
      </c>
      <c r="BU17" s="50">
        <v>0.13400000000000001</v>
      </c>
      <c r="BV17" s="50">
        <v>0.13400000000000001</v>
      </c>
      <c r="BW17" s="50">
        <v>0.13500000000000001</v>
      </c>
      <c r="BX17" s="49">
        <f t="shared" si="3"/>
        <v>0.13433333333333333</v>
      </c>
      <c r="BY17" s="47"/>
      <c r="BZ17" s="47">
        <v>5</v>
      </c>
      <c r="CA17" s="7">
        <f t="shared" si="34"/>
        <v>2.6999999999999996E-2</v>
      </c>
      <c r="CB17" s="7">
        <f t="shared" si="35"/>
        <v>2.4999999999999994E-2</v>
      </c>
      <c r="CC17" s="7">
        <f t="shared" si="36"/>
        <v>2.6999999999999996E-2</v>
      </c>
      <c r="CD17" s="7">
        <f t="shared" si="37"/>
        <v>2.633333333333333E-2</v>
      </c>
      <c r="CE17" s="54">
        <f t="shared" si="38"/>
        <v>1.1547005383792525E-3</v>
      </c>
      <c r="CG17" s="7">
        <f t="shared" si="39"/>
        <v>36.930652441526505</v>
      </c>
      <c r="CH17" s="7">
        <f t="shared" si="40"/>
        <v>34.195048556969027</v>
      </c>
      <c r="CI17" s="7">
        <f t="shared" si="41"/>
        <v>36.930652441526505</v>
      </c>
      <c r="CJ17" s="7">
        <f t="shared" si="42"/>
        <v>36.018784480007298</v>
      </c>
      <c r="CK17" s="7">
        <f t="shared" si="43"/>
        <v>1.5794016391454453</v>
      </c>
      <c r="CN17" s="7">
        <f t="shared" si="44"/>
        <v>-18.237359230383412</v>
      </c>
      <c r="CP17" s="7">
        <f t="shared" si="45"/>
        <v>-9.5746135959513055</v>
      </c>
      <c r="CQ17" s="7">
        <f t="shared" si="46"/>
        <v>-10.942415538230044</v>
      </c>
      <c r="CR17" s="7">
        <f t="shared" si="47"/>
        <v>-6.8390097113938353</v>
      </c>
      <c r="CS17" s="7">
        <f t="shared" si="48"/>
        <v>-9.1186796151917733</v>
      </c>
    </row>
    <row r="18" spans="12:97" x14ac:dyDescent="0.25">
      <c r="L18" s="52">
        <v>5.2199074074074066E-3</v>
      </c>
      <c r="M18" s="49">
        <v>0.125</v>
      </c>
      <c r="N18" s="49">
        <v>0.125</v>
      </c>
      <c r="O18" s="49">
        <v>0.126</v>
      </c>
      <c r="P18" s="49">
        <f t="shared" si="0"/>
        <v>0.12533333333333332</v>
      </c>
      <c r="Q18" s="47"/>
      <c r="R18" s="47">
        <v>6</v>
      </c>
      <c r="S18" s="7">
        <f t="shared" si="4"/>
        <v>8.0000000000000071E-3</v>
      </c>
      <c r="T18" s="7">
        <f t="shared" si="5"/>
        <v>8.0000000000000071E-3</v>
      </c>
      <c r="U18" s="7">
        <f t="shared" si="6"/>
        <v>7.0000000000000062E-3</v>
      </c>
      <c r="V18" s="7">
        <f t="shared" si="7"/>
        <v>7.6666666666666732E-3</v>
      </c>
      <c r="W18" s="54">
        <f t="shared" si="8"/>
        <v>5.7735026918962634E-4</v>
      </c>
      <c r="Y18" s="7">
        <f t="shared" si="9"/>
        <v>10.942415538230119</v>
      </c>
      <c r="Z18" s="7">
        <f t="shared" si="10"/>
        <v>10.942415538230119</v>
      </c>
      <c r="AA18" s="7">
        <f t="shared" si="11"/>
        <v>9.5746135959513126</v>
      </c>
      <c r="AB18" s="7">
        <f t="shared" si="12"/>
        <v>10.486481557470585</v>
      </c>
      <c r="AC18" s="7">
        <f t="shared" si="13"/>
        <v>0.78970081957276173</v>
      </c>
      <c r="AF18" s="51">
        <v>5.2199074074074066E-3</v>
      </c>
      <c r="AG18" s="49">
        <v>0.127</v>
      </c>
      <c r="AH18" s="49">
        <v>0.127</v>
      </c>
      <c r="AI18" s="49">
        <v>0.126</v>
      </c>
      <c r="AJ18" s="49">
        <f t="shared" si="1"/>
        <v>0.12666666666666668</v>
      </c>
      <c r="AK18" s="47"/>
      <c r="AL18" s="47">
        <v>6</v>
      </c>
      <c r="AM18" s="7">
        <f t="shared" si="14"/>
        <v>6.0000000000000053E-3</v>
      </c>
      <c r="AN18" s="7">
        <f t="shared" si="15"/>
        <v>6.0000000000000053E-3</v>
      </c>
      <c r="AO18" s="7">
        <f t="shared" si="16"/>
        <v>6.0000000000000053E-3</v>
      </c>
      <c r="AP18" s="7">
        <f t="shared" si="17"/>
        <v>6.0000000000000053E-3</v>
      </c>
      <c r="AQ18" s="54">
        <f t="shared" si="18"/>
        <v>0</v>
      </c>
      <c r="AS18" s="7">
        <f t="shared" si="19"/>
        <v>8.2068116536725721</v>
      </c>
      <c r="AT18" s="7">
        <f t="shared" si="20"/>
        <v>8.2068116536725721</v>
      </c>
      <c r="AU18" s="7">
        <f t="shared" si="21"/>
        <v>8.2068116536725721</v>
      </c>
      <c r="AV18" s="7">
        <f t="shared" si="22"/>
        <v>8.2068116536725721</v>
      </c>
      <c r="AW18" s="7">
        <f t="shared" si="23"/>
        <v>0</v>
      </c>
      <c r="AZ18" s="52">
        <v>5.2199074074074066E-3</v>
      </c>
      <c r="BA18" s="50">
        <v>0.14499999999999999</v>
      </c>
      <c r="BB18" s="50">
        <v>0.14299999999999999</v>
      </c>
      <c r="BC18" s="50">
        <v>0.14599999999999999</v>
      </c>
      <c r="BD18" s="49">
        <f t="shared" si="2"/>
        <v>0.14466666666666664</v>
      </c>
      <c r="BE18" s="47"/>
      <c r="BF18" s="47">
        <v>6</v>
      </c>
      <c r="BG18" s="7">
        <f t="shared" si="24"/>
        <v>4.1000000000000009E-2</v>
      </c>
      <c r="BH18" s="7">
        <f t="shared" si="25"/>
        <v>4.200000000000001E-2</v>
      </c>
      <c r="BI18" s="7">
        <f t="shared" si="26"/>
        <v>4.0000000000000008E-2</v>
      </c>
      <c r="BJ18" s="7">
        <f t="shared" si="27"/>
        <v>4.1000000000000009E-2</v>
      </c>
      <c r="BK18" s="54">
        <f t="shared" si="28"/>
        <v>1.0000000000000009E-3</v>
      </c>
      <c r="BM18" s="7">
        <f t="shared" si="29"/>
        <v>56.079879633429123</v>
      </c>
      <c r="BN18" s="7">
        <f t="shared" si="30"/>
        <v>57.447681575707925</v>
      </c>
      <c r="BO18" s="7">
        <f t="shared" si="31"/>
        <v>54.712077691150384</v>
      </c>
      <c r="BP18" s="7">
        <f t="shared" si="32"/>
        <v>56.079879633429123</v>
      </c>
      <c r="BQ18" s="7">
        <f t="shared" si="33"/>
        <v>1.3678019422787706</v>
      </c>
      <c r="BT18" s="51">
        <v>5.2199074074074066E-3</v>
      </c>
      <c r="BU18" s="50">
        <v>0.13500000000000001</v>
      </c>
      <c r="BV18" s="50">
        <v>0.13500000000000001</v>
      </c>
      <c r="BW18" s="50">
        <v>0.13600000000000001</v>
      </c>
      <c r="BX18" s="49">
        <f t="shared" si="3"/>
        <v>0.13533333333333333</v>
      </c>
      <c r="BY18" s="47"/>
      <c r="BZ18" s="47">
        <v>6</v>
      </c>
      <c r="CA18" s="7">
        <f t="shared" si="34"/>
        <v>2.8999999999999998E-2</v>
      </c>
      <c r="CB18" s="7">
        <f t="shared" si="35"/>
        <v>2.5999999999999995E-2</v>
      </c>
      <c r="CC18" s="7">
        <f t="shared" si="36"/>
        <v>2.6999999999999996E-2</v>
      </c>
      <c r="CD18" s="7">
        <f t="shared" si="37"/>
        <v>2.7333333333333331E-2</v>
      </c>
      <c r="CE18" s="54">
        <f t="shared" si="38"/>
        <v>1.5275252316519479E-3</v>
      </c>
      <c r="CG18" s="7">
        <f t="shared" si="39"/>
        <v>39.666256326084053</v>
      </c>
      <c r="CH18" s="7">
        <f t="shared" si="40"/>
        <v>35.562850499247766</v>
      </c>
      <c r="CI18" s="7">
        <f t="shared" si="41"/>
        <v>36.930652441526505</v>
      </c>
      <c r="CJ18" s="7">
        <f t="shared" si="42"/>
        <v>37.386586422286037</v>
      </c>
      <c r="CK18" s="7">
        <f t="shared" si="43"/>
        <v>2.0893519787333514</v>
      </c>
      <c r="CN18" s="7">
        <f t="shared" si="44"/>
        <v>-18.693293211143086</v>
      </c>
      <c r="CP18" s="7">
        <f t="shared" si="45"/>
        <v>-6.8390097113937571</v>
      </c>
      <c r="CQ18" s="7">
        <f t="shared" si="46"/>
        <v>-9.5746135959513055</v>
      </c>
      <c r="CR18" s="7">
        <f t="shared" si="47"/>
        <v>-6.8390097113938353</v>
      </c>
      <c r="CS18" s="7">
        <f t="shared" si="48"/>
        <v>-7.7508776729130346</v>
      </c>
    </row>
    <row r="19" spans="12:97" x14ac:dyDescent="0.25">
      <c r="L19" s="52">
        <v>5.5671296296296302E-3</v>
      </c>
      <c r="M19" s="49">
        <v>0.126</v>
      </c>
      <c r="N19" s="49">
        <v>0.126</v>
      </c>
      <c r="O19" s="49">
        <v>0.126</v>
      </c>
      <c r="P19" s="49">
        <f t="shared" si="0"/>
        <v>0.126</v>
      </c>
      <c r="Q19" s="47"/>
      <c r="R19" s="47">
        <v>7</v>
      </c>
      <c r="S19" s="7">
        <f t="shared" si="4"/>
        <v>8.0000000000000071E-3</v>
      </c>
      <c r="T19" s="7">
        <f t="shared" si="5"/>
        <v>8.0000000000000071E-3</v>
      </c>
      <c r="U19" s="7">
        <f t="shared" si="6"/>
        <v>7.0000000000000062E-3</v>
      </c>
      <c r="V19" s="7">
        <f t="shared" si="7"/>
        <v>7.6666666666666732E-3</v>
      </c>
      <c r="W19" s="54">
        <f t="shared" si="8"/>
        <v>5.7735026918962634E-4</v>
      </c>
      <c r="Y19" s="7">
        <f t="shared" si="9"/>
        <v>10.942415538230119</v>
      </c>
      <c r="Z19" s="7">
        <f t="shared" si="10"/>
        <v>10.942415538230119</v>
      </c>
      <c r="AA19" s="7">
        <f t="shared" si="11"/>
        <v>9.5746135959513126</v>
      </c>
      <c r="AB19" s="7">
        <f t="shared" si="12"/>
        <v>10.486481557470585</v>
      </c>
      <c r="AC19" s="7">
        <f t="shared" si="13"/>
        <v>0.78970081957276173</v>
      </c>
      <c r="AF19" s="51">
        <v>5.5671296296296302E-3</v>
      </c>
      <c r="AG19" s="49">
        <v>0.127</v>
      </c>
      <c r="AH19" s="49">
        <v>0.127</v>
      </c>
      <c r="AI19" s="49">
        <v>0.126</v>
      </c>
      <c r="AJ19" s="49">
        <f t="shared" si="1"/>
        <v>0.12666666666666668</v>
      </c>
      <c r="AK19" s="47"/>
      <c r="AL19" s="47">
        <v>7</v>
      </c>
      <c r="AM19" s="7">
        <f t="shared" si="14"/>
        <v>5.0000000000000044E-3</v>
      </c>
      <c r="AN19" s="7">
        <f t="shared" si="15"/>
        <v>6.0000000000000053E-3</v>
      </c>
      <c r="AO19" s="7">
        <f t="shared" si="16"/>
        <v>6.0000000000000053E-3</v>
      </c>
      <c r="AP19" s="7">
        <f t="shared" si="17"/>
        <v>5.6666666666666714E-3</v>
      </c>
      <c r="AQ19" s="54">
        <f t="shared" si="18"/>
        <v>5.7735026918962634E-4</v>
      </c>
      <c r="AS19" s="7">
        <f t="shared" si="19"/>
        <v>6.8390097113938317</v>
      </c>
      <c r="AT19" s="7">
        <f t="shared" si="20"/>
        <v>8.2068116536725721</v>
      </c>
      <c r="AU19" s="7">
        <f t="shared" si="21"/>
        <v>8.2068116536725721</v>
      </c>
      <c r="AV19" s="7">
        <f t="shared" si="22"/>
        <v>7.7508776729130364</v>
      </c>
      <c r="AW19" s="7">
        <f t="shared" si="23"/>
        <v>0.78970081957272376</v>
      </c>
      <c r="AZ19" s="52">
        <v>5.5671296296296302E-3</v>
      </c>
      <c r="BA19" s="50">
        <v>0.14599999999999999</v>
      </c>
      <c r="BB19" s="50">
        <v>0.14499999999999999</v>
      </c>
      <c r="BC19" s="50">
        <v>0.14799999999999999</v>
      </c>
      <c r="BD19" s="49">
        <f t="shared" si="2"/>
        <v>0.14633333333333332</v>
      </c>
      <c r="BE19" s="47"/>
      <c r="BF19" s="47">
        <v>7</v>
      </c>
      <c r="BG19" s="7">
        <f t="shared" si="24"/>
        <v>4.200000000000001E-2</v>
      </c>
      <c r="BH19" s="7">
        <f t="shared" si="25"/>
        <v>4.4000000000000011E-2</v>
      </c>
      <c r="BI19" s="7">
        <f t="shared" si="26"/>
        <v>4.1999999999999982E-2</v>
      </c>
      <c r="BJ19" s="7">
        <f t="shared" si="27"/>
        <v>4.2666666666666665E-2</v>
      </c>
      <c r="BK19" s="54">
        <f t="shared" si="28"/>
        <v>1.1547005383792605E-3</v>
      </c>
      <c r="BM19" s="7">
        <f t="shared" si="29"/>
        <v>57.447681575707925</v>
      </c>
      <c r="BN19" s="7">
        <f t="shared" si="30"/>
        <v>60.183285460265409</v>
      </c>
      <c r="BO19" s="7">
        <f t="shared" si="31"/>
        <v>57.447681575707925</v>
      </c>
      <c r="BP19" s="7">
        <f t="shared" si="32"/>
        <v>58.359549537227004</v>
      </c>
      <c r="BQ19" s="7">
        <f t="shared" si="33"/>
        <v>1.5794016391454495</v>
      </c>
      <c r="BT19" s="51">
        <v>5.5671296296296302E-3</v>
      </c>
      <c r="BU19" s="50">
        <v>0.13700000000000001</v>
      </c>
      <c r="BV19" s="50">
        <v>0.13700000000000001</v>
      </c>
      <c r="BW19" s="50">
        <v>0.13700000000000001</v>
      </c>
      <c r="BX19" s="49">
        <f t="shared" si="3"/>
        <v>0.13700000000000001</v>
      </c>
      <c r="BY19" s="47"/>
      <c r="BZ19" s="47">
        <v>7</v>
      </c>
      <c r="CA19" s="7">
        <f t="shared" si="34"/>
        <v>2.8999999999999998E-2</v>
      </c>
      <c r="CB19" s="7">
        <f t="shared" si="35"/>
        <v>2.6999999999999996E-2</v>
      </c>
      <c r="CC19" s="7">
        <f t="shared" si="36"/>
        <v>2.8999999999999998E-2</v>
      </c>
      <c r="CD19" s="7">
        <f t="shared" si="37"/>
        <v>2.8333333333333332E-2</v>
      </c>
      <c r="CE19" s="54">
        <f t="shared" si="38"/>
        <v>1.1547005383792525E-3</v>
      </c>
      <c r="CG19" s="7">
        <f t="shared" si="39"/>
        <v>39.666256326084053</v>
      </c>
      <c r="CH19" s="7">
        <f t="shared" si="40"/>
        <v>36.930652441526505</v>
      </c>
      <c r="CI19" s="7">
        <f t="shared" si="41"/>
        <v>39.666256326084053</v>
      </c>
      <c r="CJ19" s="7">
        <f t="shared" si="42"/>
        <v>38.754388364564846</v>
      </c>
      <c r="CK19" s="7">
        <f t="shared" si="43"/>
        <v>1.5794016391454864</v>
      </c>
      <c r="CN19" s="7">
        <f t="shared" si="44"/>
        <v>-19.605161172662157</v>
      </c>
      <c r="CP19" s="7">
        <f t="shared" si="45"/>
        <v>-6.8390097113937571</v>
      </c>
      <c r="CQ19" s="7">
        <f t="shared" si="46"/>
        <v>-8.2068116536725668</v>
      </c>
      <c r="CR19" s="7">
        <f t="shared" si="47"/>
        <v>-4.103405826836287</v>
      </c>
      <c r="CS19" s="7">
        <f t="shared" si="48"/>
        <v>-6.383075730634225</v>
      </c>
    </row>
    <row r="20" spans="12:97" x14ac:dyDescent="0.25">
      <c r="L20" s="52">
        <v>5.9143518518518521E-3</v>
      </c>
      <c r="M20" s="49">
        <v>0.126</v>
      </c>
      <c r="N20" s="49">
        <v>0.126</v>
      </c>
      <c r="O20" s="49">
        <v>0.126</v>
      </c>
      <c r="P20" s="49">
        <f t="shared" si="0"/>
        <v>0.126</v>
      </c>
      <c r="Q20" s="47"/>
      <c r="R20" s="47">
        <v>8</v>
      </c>
      <c r="S20" s="7">
        <f t="shared" si="4"/>
        <v>9.000000000000008E-3</v>
      </c>
      <c r="T20" s="7">
        <f t="shared" si="5"/>
        <v>8.0000000000000071E-3</v>
      </c>
      <c r="U20" s="7">
        <f t="shared" si="6"/>
        <v>7.0000000000000062E-3</v>
      </c>
      <c r="V20" s="7">
        <f t="shared" si="7"/>
        <v>8.0000000000000071E-3</v>
      </c>
      <c r="W20" s="54">
        <f t="shared" si="8"/>
        <v>1.0000000000000009E-3</v>
      </c>
      <c r="Y20" s="7">
        <f t="shared" si="9"/>
        <v>12.310217480508857</v>
      </c>
      <c r="Z20" s="7">
        <f t="shared" si="10"/>
        <v>10.942415538230119</v>
      </c>
      <c r="AA20" s="7">
        <f t="shared" si="11"/>
        <v>9.5746135959513126</v>
      </c>
      <c r="AB20" s="7">
        <f t="shared" si="12"/>
        <v>10.942415538230119</v>
      </c>
      <c r="AC20" s="7">
        <f t="shared" si="13"/>
        <v>1.3678019422787817</v>
      </c>
      <c r="AF20" s="51">
        <v>5.9143518518518521E-3</v>
      </c>
      <c r="AG20" s="49">
        <v>0.127</v>
      </c>
      <c r="AH20" s="49">
        <v>0.127</v>
      </c>
      <c r="AI20" s="49">
        <v>0.127</v>
      </c>
      <c r="AJ20" s="49">
        <f t="shared" si="1"/>
        <v>0.127</v>
      </c>
      <c r="AK20" s="47"/>
      <c r="AL20" s="47">
        <v>8</v>
      </c>
      <c r="AM20" s="7">
        <f t="shared" si="14"/>
        <v>6.0000000000000053E-3</v>
      </c>
      <c r="AN20" s="7">
        <f t="shared" si="15"/>
        <v>7.0000000000000062E-3</v>
      </c>
      <c r="AO20" s="7">
        <f t="shared" si="16"/>
        <v>6.0000000000000053E-3</v>
      </c>
      <c r="AP20" s="7">
        <f t="shared" si="17"/>
        <v>6.3333333333333392E-3</v>
      </c>
      <c r="AQ20" s="54">
        <f t="shared" si="18"/>
        <v>5.7735026918962634E-4</v>
      </c>
      <c r="AS20" s="7">
        <f t="shared" si="19"/>
        <v>8.2068116536725721</v>
      </c>
      <c r="AT20" s="7">
        <f t="shared" si="20"/>
        <v>9.5746135959513126</v>
      </c>
      <c r="AU20" s="7">
        <f t="shared" si="21"/>
        <v>8.2068116536725721</v>
      </c>
      <c r="AV20" s="7">
        <f t="shared" si="22"/>
        <v>8.6627456344321079</v>
      </c>
      <c r="AW20" s="7">
        <f t="shared" si="23"/>
        <v>0.78970081957272376</v>
      </c>
      <c r="AZ20" s="52">
        <v>5.9143518518518521E-3</v>
      </c>
      <c r="BA20" s="50">
        <v>0.14899999999999999</v>
      </c>
      <c r="BB20" s="50">
        <v>0.14699999999999999</v>
      </c>
      <c r="BC20" s="50">
        <v>0.15</v>
      </c>
      <c r="BD20" s="49">
        <f t="shared" si="2"/>
        <v>0.14866666666666664</v>
      </c>
      <c r="BE20" s="47"/>
      <c r="BF20" s="47">
        <v>8</v>
      </c>
      <c r="BG20" s="7">
        <f t="shared" si="24"/>
        <v>4.3999999999999984E-2</v>
      </c>
      <c r="BH20" s="7">
        <f t="shared" si="25"/>
        <v>4.5999999999999985E-2</v>
      </c>
      <c r="BI20" s="7">
        <f t="shared" si="26"/>
        <v>4.3999999999999984E-2</v>
      </c>
      <c r="BJ20" s="7">
        <f t="shared" si="27"/>
        <v>4.4666666666666653E-2</v>
      </c>
      <c r="BK20" s="54">
        <f t="shared" si="28"/>
        <v>1.1547005383792525E-3</v>
      </c>
      <c r="BM20" s="7">
        <f t="shared" si="29"/>
        <v>60.183285460265409</v>
      </c>
      <c r="BN20" s="7">
        <f t="shared" si="30"/>
        <v>62.918889344822951</v>
      </c>
      <c r="BO20" s="7">
        <f t="shared" si="31"/>
        <v>60.183285460265409</v>
      </c>
      <c r="BP20" s="7">
        <f t="shared" si="32"/>
        <v>61.095153421784481</v>
      </c>
      <c r="BQ20" s="7">
        <f t="shared" si="33"/>
        <v>1.5794016391454824</v>
      </c>
      <c r="BT20" s="51">
        <v>5.9143518518518521E-3</v>
      </c>
      <c r="BU20" s="50">
        <v>0.13800000000000001</v>
      </c>
      <c r="BV20" s="50">
        <v>0.13800000000000001</v>
      </c>
      <c r="BW20" s="50">
        <v>0.13900000000000001</v>
      </c>
      <c r="BX20" s="49">
        <f t="shared" si="3"/>
        <v>0.13833333333333334</v>
      </c>
      <c r="BY20" s="47"/>
      <c r="BZ20" s="47">
        <v>8</v>
      </c>
      <c r="CA20" s="7">
        <f t="shared" si="34"/>
        <v>3.1E-2</v>
      </c>
      <c r="CB20" s="7">
        <f t="shared" si="35"/>
        <v>2.7999999999999997E-2</v>
      </c>
      <c r="CC20" s="7">
        <f t="shared" si="36"/>
        <v>0.03</v>
      </c>
      <c r="CD20" s="7">
        <f t="shared" si="37"/>
        <v>2.9666666666666664E-2</v>
      </c>
      <c r="CE20" s="54">
        <f t="shared" si="38"/>
        <v>1.5275252316519479E-3</v>
      </c>
      <c r="CG20" s="7">
        <f t="shared" si="39"/>
        <v>42.401860210641601</v>
      </c>
      <c r="CH20" s="7">
        <f t="shared" si="40"/>
        <v>38.298454383805307</v>
      </c>
      <c r="CI20" s="7">
        <f t="shared" si="41"/>
        <v>41.034058268362799</v>
      </c>
      <c r="CJ20" s="7">
        <f t="shared" si="42"/>
        <v>40.578124287603124</v>
      </c>
      <c r="CK20" s="7">
        <f t="shared" si="43"/>
        <v>2.0893519787333488</v>
      </c>
      <c r="CN20" s="7">
        <f t="shared" si="44"/>
        <v>-20.517029134181357</v>
      </c>
      <c r="CP20" s="7">
        <f t="shared" si="45"/>
        <v>-4.1034058268362088</v>
      </c>
      <c r="CQ20" s="7">
        <f t="shared" si="46"/>
        <v>-6.8390097113937642</v>
      </c>
      <c r="CR20" s="7">
        <f t="shared" si="47"/>
        <v>-2.7356038845575412</v>
      </c>
      <c r="CS20" s="7">
        <f t="shared" si="48"/>
        <v>-4.559339807595947</v>
      </c>
    </row>
    <row r="21" spans="12:97" x14ac:dyDescent="0.25">
      <c r="L21" s="52">
        <v>6.2615740740740748E-3</v>
      </c>
      <c r="M21" s="49">
        <v>0.127</v>
      </c>
      <c r="N21" s="49">
        <v>0.127</v>
      </c>
      <c r="O21" s="49">
        <v>0.127</v>
      </c>
      <c r="P21" s="49">
        <f t="shared" si="0"/>
        <v>0.127</v>
      </c>
      <c r="Q21" s="47"/>
      <c r="R21" s="47">
        <v>9</v>
      </c>
      <c r="S21" s="7">
        <f t="shared" si="4"/>
        <v>9.000000000000008E-3</v>
      </c>
      <c r="T21" s="7">
        <f t="shared" si="5"/>
        <v>8.0000000000000071E-3</v>
      </c>
      <c r="U21" s="7">
        <f t="shared" si="6"/>
        <v>8.0000000000000071E-3</v>
      </c>
      <c r="V21" s="7">
        <f t="shared" si="7"/>
        <v>8.3333333333333402E-3</v>
      </c>
      <c r="W21" s="54">
        <f t="shared" si="8"/>
        <v>5.7735026918962623E-4</v>
      </c>
      <c r="Y21" s="7">
        <f t="shared" si="9"/>
        <v>12.310217480508857</v>
      </c>
      <c r="Z21" s="7">
        <f t="shared" si="10"/>
        <v>10.942415538230119</v>
      </c>
      <c r="AA21" s="7">
        <f t="shared" si="11"/>
        <v>10.942415538230119</v>
      </c>
      <c r="AB21" s="7">
        <f t="shared" si="12"/>
        <v>11.398349518989653</v>
      </c>
      <c r="AC21" s="7">
        <f t="shared" si="13"/>
        <v>0.78970081957272276</v>
      </c>
      <c r="AF21" s="51">
        <v>6.2615740740740748E-3</v>
      </c>
      <c r="AG21" s="49">
        <v>0.128</v>
      </c>
      <c r="AH21" s="49">
        <v>0.128</v>
      </c>
      <c r="AI21" s="49">
        <v>0.127</v>
      </c>
      <c r="AJ21" s="49">
        <f t="shared" si="1"/>
        <v>0.12766666666666668</v>
      </c>
      <c r="AK21" s="47"/>
      <c r="AL21" s="47">
        <v>9</v>
      </c>
      <c r="AM21" s="7">
        <f t="shared" si="14"/>
        <v>7.0000000000000062E-3</v>
      </c>
      <c r="AN21" s="7">
        <f t="shared" si="15"/>
        <v>7.0000000000000062E-3</v>
      </c>
      <c r="AO21" s="7">
        <f t="shared" si="16"/>
        <v>7.0000000000000062E-3</v>
      </c>
      <c r="AP21" s="7">
        <f t="shared" si="17"/>
        <v>7.0000000000000062E-3</v>
      </c>
      <c r="AQ21" s="54">
        <f t="shared" si="18"/>
        <v>0</v>
      </c>
      <c r="AS21" s="7">
        <f t="shared" si="19"/>
        <v>9.5746135959513126</v>
      </c>
      <c r="AT21" s="7">
        <f t="shared" si="20"/>
        <v>9.5746135959513126</v>
      </c>
      <c r="AU21" s="7">
        <f t="shared" si="21"/>
        <v>9.5746135959513126</v>
      </c>
      <c r="AV21" s="7">
        <f t="shared" si="22"/>
        <v>9.5746135959513126</v>
      </c>
      <c r="AW21" s="7">
        <f t="shared" si="23"/>
        <v>0</v>
      </c>
      <c r="AZ21" s="52">
        <v>6.2615740740740748E-3</v>
      </c>
      <c r="BA21" s="50">
        <v>0.151</v>
      </c>
      <c r="BB21" s="50">
        <v>0.14899999999999999</v>
      </c>
      <c r="BC21" s="50">
        <v>0.152</v>
      </c>
      <c r="BD21" s="49">
        <f t="shared" si="2"/>
        <v>0.15066666666666664</v>
      </c>
      <c r="BE21" s="47"/>
      <c r="BF21" s="47">
        <v>9</v>
      </c>
      <c r="BG21" s="7">
        <f t="shared" si="24"/>
        <v>4.5999999999999985E-2</v>
      </c>
      <c r="BH21" s="7">
        <f t="shared" si="25"/>
        <v>4.6999999999999986E-2</v>
      </c>
      <c r="BI21" s="7">
        <f t="shared" si="26"/>
        <v>4.3999999999999984E-2</v>
      </c>
      <c r="BJ21" s="7">
        <f t="shared" si="27"/>
        <v>4.5666666666666654E-2</v>
      </c>
      <c r="BK21" s="54">
        <f t="shared" si="28"/>
        <v>1.5275252316519481E-3</v>
      </c>
      <c r="BM21" s="7">
        <f t="shared" si="29"/>
        <v>62.918889344822951</v>
      </c>
      <c r="BN21" s="7">
        <f t="shared" si="30"/>
        <v>64.286691287101576</v>
      </c>
      <c r="BO21" s="7">
        <f t="shared" si="31"/>
        <v>60.183285460265409</v>
      </c>
      <c r="BP21" s="7">
        <f t="shared" si="32"/>
        <v>62.462955364063291</v>
      </c>
      <c r="BQ21" s="7">
        <f t="shared" si="33"/>
        <v>2.0893519787332981</v>
      </c>
      <c r="BT21" s="51">
        <v>6.2615740740740748E-3</v>
      </c>
      <c r="BU21" s="50">
        <v>0.14000000000000001</v>
      </c>
      <c r="BV21" s="50">
        <v>0.14000000000000001</v>
      </c>
      <c r="BW21" s="50">
        <v>0.14000000000000001</v>
      </c>
      <c r="BX21" s="49">
        <f t="shared" si="3"/>
        <v>0.14000000000000001</v>
      </c>
      <c r="BY21" s="47"/>
      <c r="BZ21" s="47">
        <v>9</v>
      </c>
      <c r="CA21" s="7">
        <f t="shared" si="34"/>
        <v>3.2000000000000001E-2</v>
      </c>
      <c r="CB21" s="7">
        <f t="shared" si="35"/>
        <v>2.7999999999999997E-2</v>
      </c>
      <c r="CC21" s="7">
        <f t="shared" si="36"/>
        <v>0.03</v>
      </c>
      <c r="CD21" s="7">
        <f t="shared" si="37"/>
        <v>0.03</v>
      </c>
      <c r="CE21" s="54">
        <f t="shared" si="38"/>
        <v>2.0000000000000018E-3</v>
      </c>
      <c r="CG21" s="7">
        <f t="shared" si="39"/>
        <v>43.76966215292034</v>
      </c>
      <c r="CH21" s="7">
        <f t="shared" si="40"/>
        <v>38.298454383805307</v>
      </c>
      <c r="CI21" s="7">
        <f t="shared" si="41"/>
        <v>41.034058268362799</v>
      </c>
      <c r="CJ21" s="7">
        <f t="shared" si="42"/>
        <v>41.034058268362799</v>
      </c>
      <c r="CK21" s="7">
        <f t="shared" si="43"/>
        <v>2.7356038845575164</v>
      </c>
      <c r="CN21" s="7">
        <f t="shared" si="44"/>
        <v>-21.428897095700492</v>
      </c>
      <c r="CP21" s="7">
        <f t="shared" si="45"/>
        <v>-2.7356038845574702</v>
      </c>
      <c r="CQ21" s="7">
        <f t="shared" si="46"/>
        <v>-6.8390097113937642</v>
      </c>
      <c r="CR21" s="7">
        <f t="shared" si="47"/>
        <v>-2.7356038845575412</v>
      </c>
      <c r="CS21" s="7">
        <f t="shared" si="48"/>
        <v>-4.1034058268362728</v>
      </c>
    </row>
    <row r="22" spans="12:97" x14ac:dyDescent="0.25">
      <c r="L22" s="52">
        <v>6.6087962962962966E-3</v>
      </c>
      <c r="M22" s="49">
        <v>0.127</v>
      </c>
      <c r="N22" s="49">
        <v>0.127</v>
      </c>
      <c r="O22" s="49">
        <v>0.127</v>
      </c>
      <c r="P22" s="49">
        <f t="shared" si="0"/>
        <v>0.127</v>
      </c>
      <c r="Q22" s="47"/>
      <c r="R22" s="47">
        <v>10</v>
      </c>
      <c r="S22" s="7">
        <f t="shared" si="4"/>
        <v>1.0000000000000009E-2</v>
      </c>
      <c r="T22" s="7">
        <f t="shared" si="5"/>
        <v>9.000000000000008E-3</v>
      </c>
      <c r="U22" s="7">
        <f t="shared" si="6"/>
        <v>8.0000000000000071E-3</v>
      </c>
      <c r="V22" s="7">
        <f t="shared" si="7"/>
        <v>9.000000000000008E-3</v>
      </c>
      <c r="W22" s="54">
        <f t="shared" si="8"/>
        <v>1.0000000000000009E-3</v>
      </c>
      <c r="Y22" s="7">
        <f t="shared" si="9"/>
        <v>13.678019422787596</v>
      </c>
      <c r="Z22" s="7">
        <f t="shared" si="10"/>
        <v>12.310217480508857</v>
      </c>
      <c r="AA22" s="7">
        <f t="shared" si="11"/>
        <v>10.942415538230119</v>
      </c>
      <c r="AB22" s="7">
        <f t="shared" si="12"/>
        <v>12.310217480508857</v>
      </c>
      <c r="AC22" s="7">
        <f t="shared" si="13"/>
        <v>1.3678019422787386</v>
      </c>
      <c r="AF22" s="51">
        <v>6.6087962962962966E-3</v>
      </c>
      <c r="AG22" s="49">
        <v>0.129</v>
      </c>
      <c r="AH22" s="49">
        <v>0.128</v>
      </c>
      <c r="AI22" s="49">
        <v>0.128</v>
      </c>
      <c r="AJ22" s="49">
        <f t="shared" si="1"/>
        <v>0.12833333333333333</v>
      </c>
      <c r="AK22" s="47"/>
      <c r="AL22" s="47">
        <v>10</v>
      </c>
      <c r="AM22" s="7">
        <f t="shared" si="14"/>
        <v>6.0000000000000053E-3</v>
      </c>
      <c r="AN22" s="7">
        <f t="shared" si="15"/>
        <v>7.0000000000000062E-3</v>
      </c>
      <c r="AO22" s="7">
        <f t="shared" si="16"/>
        <v>7.0000000000000062E-3</v>
      </c>
      <c r="AP22" s="7">
        <f t="shared" si="17"/>
        <v>6.6666666666666723E-3</v>
      </c>
      <c r="AQ22" s="54">
        <f t="shared" si="18"/>
        <v>5.7735026918962634E-4</v>
      </c>
      <c r="AS22" s="7">
        <f t="shared" si="19"/>
        <v>8.2068116536725721</v>
      </c>
      <c r="AT22" s="7">
        <f t="shared" si="20"/>
        <v>9.5746135959513126</v>
      </c>
      <c r="AU22" s="7">
        <f t="shared" si="21"/>
        <v>9.5746135959513126</v>
      </c>
      <c r="AV22" s="7">
        <f t="shared" si="22"/>
        <v>9.1186796151917768</v>
      </c>
      <c r="AW22" s="7">
        <f t="shared" si="23"/>
        <v>0.78970081957272376</v>
      </c>
      <c r="AZ22" s="52">
        <v>6.6087962962962966E-3</v>
      </c>
      <c r="BA22" s="50">
        <v>0.154</v>
      </c>
      <c r="BB22" s="50">
        <v>0.152</v>
      </c>
      <c r="BC22" s="50">
        <v>0.154</v>
      </c>
      <c r="BD22" s="49">
        <f t="shared" si="2"/>
        <v>0.15333333333333332</v>
      </c>
      <c r="BE22" s="47"/>
      <c r="BF22" s="47">
        <v>10</v>
      </c>
      <c r="BG22" s="7">
        <f t="shared" si="24"/>
        <v>4.7999999999999987E-2</v>
      </c>
      <c r="BH22" s="7">
        <f t="shared" si="25"/>
        <v>4.7999999999999987E-2</v>
      </c>
      <c r="BI22" s="7">
        <f t="shared" si="26"/>
        <v>4.5999999999999985E-2</v>
      </c>
      <c r="BJ22" s="7">
        <f t="shared" si="27"/>
        <v>4.7333333333333318E-2</v>
      </c>
      <c r="BK22" s="54">
        <f t="shared" si="28"/>
        <v>1.1547005383792527E-3</v>
      </c>
      <c r="BM22" s="7">
        <f t="shared" si="29"/>
        <v>65.654493229380421</v>
      </c>
      <c r="BN22" s="7">
        <f t="shared" si="30"/>
        <v>65.654493229380421</v>
      </c>
      <c r="BO22" s="7">
        <f t="shared" si="31"/>
        <v>62.918889344822951</v>
      </c>
      <c r="BP22" s="7">
        <f t="shared" si="32"/>
        <v>64.742625267861229</v>
      </c>
      <c r="BQ22" s="7">
        <f t="shared" si="33"/>
        <v>1.5794016391454413</v>
      </c>
      <c r="BT22" s="51">
        <v>6.6087962962962966E-3</v>
      </c>
      <c r="BU22" s="50">
        <v>0.14099999999999999</v>
      </c>
      <c r="BV22" s="50">
        <v>0.14099999999999999</v>
      </c>
      <c r="BW22" s="50">
        <v>0.14199999999999999</v>
      </c>
      <c r="BX22" s="49">
        <f t="shared" si="3"/>
        <v>0.14133333333333331</v>
      </c>
      <c r="BY22" s="47"/>
      <c r="BZ22" s="47">
        <v>10</v>
      </c>
      <c r="CA22" s="7">
        <f t="shared" si="34"/>
        <v>3.3000000000000002E-2</v>
      </c>
      <c r="CB22" s="7">
        <f t="shared" si="35"/>
        <v>0.03</v>
      </c>
      <c r="CC22" s="7">
        <f t="shared" si="36"/>
        <v>3.1E-2</v>
      </c>
      <c r="CD22" s="7">
        <f t="shared" si="37"/>
        <v>3.1333333333333331E-2</v>
      </c>
      <c r="CE22" s="54">
        <f t="shared" si="38"/>
        <v>1.5275252316519479E-3</v>
      </c>
      <c r="CG22" s="7">
        <f t="shared" si="39"/>
        <v>45.137464095199071</v>
      </c>
      <c r="CH22" s="7">
        <f t="shared" si="40"/>
        <v>41.034058268362799</v>
      </c>
      <c r="CI22" s="7">
        <f t="shared" si="41"/>
        <v>42.401860210641601</v>
      </c>
      <c r="CJ22" s="7">
        <f t="shared" si="42"/>
        <v>42.857794191401133</v>
      </c>
      <c r="CK22" s="7">
        <f t="shared" si="43"/>
        <v>2.0893519787333368</v>
      </c>
      <c r="CN22" s="7">
        <f t="shared" si="44"/>
        <v>-21.884831076460095</v>
      </c>
      <c r="CP22" s="7">
        <f t="shared" si="45"/>
        <v>-1.3678019422787386</v>
      </c>
      <c r="CQ22" s="7">
        <f t="shared" si="46"/>
        <v>-4.1034058268362728</v>
      </c>
      <c r="CR22" s="7">
        <f t="shared" si="47"/>
        <v>-1.3678019422787386</v>
      </c>
      <c r="CS22" s="7">
        <f t="shared" si="48"/>
        <v>-2.279669903797938</v>
      </c>
    </row>
    <row r="23" spans="12:97" x14ac:dyDescent="0.25">
      <c r="L23" s="52">
        <v>6.9560185185185185E-3</v>
      </c>
      <c r="M23" s="49">
        <v>0.128</v>
      </c>
      <c r="N23" s="49">
        <v>0.127</v>
      </c>
      <c r="O23" s="49">
        <v>0.127</v>
      </c>
      <c r="P23" s="49">
        <f t="shared" si="0"/>
        <v>0.12733333333333333</v>
      </c>
      <c r="Q23" s="47"/>
      <c r="R23" s="47">
        <v>11</v>
      </c>
      <c r="S23" s="7">
        <f t="shared" si="4"/>
        <v>1.0000000000000009E-2</v>
      </c>
      <c r="T23" s="7">
        <f t="shared" si="5"/>
        <v>9.000000000000008E-3</v>
      </c>
      <c r="U23" s="7">
        <f t="shared" si="6"/>
        <v>8.0000000000000071E-3</v>
      </c>
      <c r="V23" s="7">
        <f t="shared" si="7"/>
        <v>9.000000000000008E-3</v>
      </c>
      <c r="W23" s="54">
        <f t="shared" si="8"/>
        <v>1.0000000000000009E-3</v>
      </c>
      <c r="Y23" s="7">
        <f t="shared" si="9"/>
        <v>13.678019422787596</v>
      </c>
      <c r="Z23" s="7">
        <f t="shared" si="10"/>
        <v>12.310217480508857</v>
      </c>
      <c r="AA23" s="7">
        <f t="shared" si="11"/>
        <v>10.942415538230119</v>
      </c>
      <c r="AB23" s="7">
        <f t="shared" si="12"/>
        <v>12.310217480508857</v>
      </c>
      <c r="AC23" s="7">
        <f t="shared" si="13"/>
        <v>1.3678019422787386</v>
      </c>
      <c r="AF23" s="51">
        <v>6.9560185185185185E-3</v>
      </c>
      <c r="AG23" s="49">
        <v>0.129</v>
      </c>
      <c r="AH23" s="49">
        <v>0.128</v>
      </c>
      <c r="AI23" s="49">
        <v>0.128</v>
      </c>
      <c r="AJ23" s="49">
        <f t="shared" si="1"/>
        <v>0.12833333333333333</v>
      </c>
      <c r="AK23" s="47"/>
      <c r="AL23" s="47">
        <v>11</v>
      </c>
      <c r="AM23" s="7">
        <f t="shared" si="14"/>
        <v>7.0000000000000062E-3</v>
      </c>
      <c r="AN23" s="7">
        <f t="shared" si="15"/>
        <v>7.0000000000000062E-3</v>
      </c>
      <c r="AO23" s="7">
        <f t="shared" si="16"/>
        <v>7.0000000000000062E-3</v>
      </c>
      <c r="AP23" s="7">
        <f t="shared" si="17"/>
        <v>7.0000000000000062E-3</v>
      </c>
      <c r="AQ23" s="54">
        <f t="shared" si="18"/>
        <v>0</v>
      </c>
      <c r="AS23" s="7">
        <f t="shared" si="19"/>
        <v>9.5746135959513126</v>
      </c>
      <c r="AT23" s="7">
        <f t="shared" si="20"/>
        <v>9.5746135959513126</v>
      </c>
      <c r="AU23" s="7">
        <f t="shared" si="21"/>
        <v>9.5746135959513126</v>
      </c>
      <c r="AV23" s="7">
        <f t="shared" si="22"/>
        <v>9.5746135959513126</v>
      </c>
      <c r="AW23" s="7">
        <f t="shared" si="23"/>
        <v>0</v>
      </c>
      <c r="AZ23" s="52">
        <v>6.9560185185185185E-3</v>
      </c>
      <c r="BA23" s="50">
        <v>0.156</v>
      </c>
      <c r="BB23" s="50">
        <v>0.155</v>
      </c>
      <c r="BC23" s="50">
        <v>0.157</v>
      </c>
      <c r="BD23" s="49">
        <f t="shared" si="2"/>
        <v>0.156</v>
      </c>
      <c r="BE23" s="47"/>
      <c r="BF23" s="47">
        <v>11</v>
      </c>
      <c r="BG23" s="7">
        <f t="shared" si="24"/>
        <v>4.8999999999999988E-2</v>
      </c>
      <c r="BH23" s="7">
        <f t="shared" si="25"/>
        <v>4.8999999999999988E-2</v>
      </c>
      <c r="BI23" s="7">
        <f t="shared" si="26"/>
        <v>4.7999999999999987E-2</v>
      </c>
      <c r="BJ23" s="7">
        <f t="shared" si="27"/>
        <v>4.8666666666666657E-2</v>
      </c>
      <c r="BK23" s="54">
        <f t="shared" si="28"/>
        <v>5.7735026918962634E-4</v>
      </c>
      <c r="BM23" s="7">
        <f t="shared" si="29"/>
        <v>67.02229517165911</v>
      </c>
      <c r="BN23" s="7">
        <f t="shared" si="30"/>
        <v>67.02229517165911</v>
      </c>
      <c r="BO23" s="7">
        <f t="shared" si="31"/>
        <v>65.654493229380421</v>
      </c>
      <c r="BP23" s="7">
        <f t="shared" si="32"/>
        <v>66.566361190899585</v>
      </c>
      <c r="BQ23" s="7">
        <f t="shared" si="33"/>
        <v>0.789700819572694</v>
      </c>
      <c r="BT23" s="51">
        <v>6.9560185185185185E-3</v>
      </c>
      <c r="BU23" s="50">
        <v>0.14299999999999999</v>
      </c>
      <c r="BV23" s="50">
        <v>0.14199999999999999</v>
      </c>
      <c r="BW23" s="50">
        <v>0.14399999999999999</v>
      </c>
      <c r="BX23" s="49">
        <f t="shared" si="3"/>
        <v>0.14299999999999999</v>
      </c>
      <c r="BY23" s="47"/>
      <c r="BZ23" s="47">
        <v>11</v>
      </c>
      <c r="CA23" s="7">
        <f t="shared" si="34"/>
        <v>3.4000000000000002E-2</v>
      </c>
      <c r="CB23" s="7">
        <f t="shared" si="35"/>
        <v>0.03</v>
      </c>
      <c r="CC23" s="7">
        <f t="shared" si="36"/>
        <v>3.3000000000000002E-2</v>
      </c>
      <c r="CD23" s="7">
        <f t="shared" si="37"/>
        <v>3.2333333333333332E-2</v>
      </c>
      <c r="CE23" s="54">
        <f t="shared" si="38"/>
        <v>2.0816659994661343E-3</v>
      </c>
      <c r="CG23" s="7">
        <f t="shared" si="39"/>
        <v>46.50526603747781</v>
      </c>
      <c r="CH23" s="7">
        <f t="shared" si="40"/>
        <v>41.034058268362799</v>
      </c>
      <c r="CI23" s="7">
        <f t="shared" si="41"/>
        <v>45.137464095199071</v>
      </c>
      <c r="CJ23" s="7">
        <f t="shared" si="42"/>
        <v>44.225596133679872</v>
      </c>
      <c r="CK23" s="7">
        <f t="shared" si="43"/>
        <v>2.84730679724542</v>
      </c>
      <c r="CN23" s="7">
        <f t="shared" si="44"/>
        <v>-22.340765057219713</v>
      </c>
      <c r="CP23" s="7">
        <f t="shared" si="45"/>
        <v>0</v>
      </c>
      <c r="CQ23" s="7">
        <f t="shared" si="46"/>
        <v>-4.1034058268362728</v>
      </c>
      <c r="CR23" s="7">
        <f t="shared" si="47"/>
        <v>1.3678019422787315</v>
      </c>
      <c r="CS23" s="7">
        <f t="shared" si="48"/>
        <v>-0.91186796151919935</v>
      </c>
    </row>
    <row r="24" spans="12:97" x14ac:dyDescent="0.25">
      <c r="L24" s="52">
        <v>7.3032407407407412E-3</v>
      </c>
      <c r="M24" s="49">
        <v>0.128</v>
      </c>
      <c r="N24" s="49">
        <v>0.128</v>
      </c>
      <c r="O24" s="49">
        <v>0.128</v>
      </c>
      <c r="P24" s="49">
        <f t="shared" si="0"/>
        <v>0.128</v>
      </c>
      <c r="Q24" s="47"/>
      <c r="R24" s="47">
        <v>12</v>
      </c>
      <c r="S24" s="7">
        <f t="shared" si="4"/>
        <v>1.0000000000000009E-2</v>
      </c>
      <c r="T24" s="7">
        <f t="shared" si="5"/>
        <v>9.000000000000008E-3</v>
      </c>
      <c r="U24" s="7">
        <f t="shared" si="6"/>
        <v>9.000000000000008E-3</v>
      </c>
      <c r="V24" s="7">
        <f t="shared" si="7"/>
        <v>9.333333333333341E-3</v>
      </c>
      <c r="W24" s="54">
        <f t="shared" si="8"/>
        <v>5.7735026918962623E-4</v>
      </c>
      <c r="Y24" s="7">
        <f t="shared" si="9"/>
        <v>13.678019422787596</v>
      </c>
      <c r="Z24" s="7">
        <f t="shared" si="10"/>
        <v>12.310217480508857</v>
      </c>
      <c r="AA24" s="7">
        <f t="shared" si="11"/>
        <v>12.310217480508857</v>
      </c>
      <c r="AB24" s="7">
        <f t="shared" si="12"/>
        <v>12.766151461268391</v>
      </c>
      <c r="AC24" s="7">
        <f t="shared" si="13"/>
        <v>0.78970081957272265</v>
      </c>
      <c r="AF24" s="51">
        <v>7.3032407407407412E-3</v>
      </c>
      <c r="AG24" s="49">
        <v>0.129</v>
      </c>
      <c r="AH24" s="49">
        <v>0.129</v>
      </c>
      <c r="AI24" s="49">
        <v>0.128</v>
      </c>
      <c r="AJ24" s="49">
        <f t="shared" si="1"/>
        <v>0.12866666666666668</v>
      </c>
      <c r="AK24" s="47"/>
      <c r="AL24" s="47">
        <v>12</v>
      </c>
      <c r="AM24" s="7">
        <f t="shared" si="14"/>
        <v>7.0000000000000062E-3</v>
      </c>
      <c r="AN24" s="7">
        <f t="shared" si="15"/>
        <v>7.0000000000000062E-3</v>
      </c>
      <c r="AO24" s="7">
        <f t="shared" si="16"/>
        <v>7.0000000000000062E-3</v>
      </c>
      <c r="AP24" s="7">
        <f t="shared" si="17"/>
        <v>7.0000000000000062E-3</v>
      </c>
      <c r="AQ24" s="54">
        <f t="shared" si="18"/>
        <v>0</v>
      </c>
      <c r="AS24" s="7">
        <f t="shared" si="19"/>
        <v>9.5746135959513126</v>
      </c>
      <c r="AT24" s="7">
        <f t="shared" si="20"/>
        <v>9.5746135959513126</v>
      </c>
      <c r="AU24" s="7">
        <f t="shared" si="21"/>
        <v>9.5746135959513126</v>
      </c>
      <c r="AV24" s="7">
        <f t="shared" si="22"/>
        <v>9.5746135959513126</v>
      </c>
      <c r="AW24" s="7">
        <f t="shared" si="23"/>
        <v>0</v>
      </c>
      <c r="AZ24" s="52">
        <v>7.3032407407407412E-3</v>
      </c>
      <c r="BA24" s="50">
        <v>0.158</v>
      </c>
      <c r="BB24" s="50">
        <v>0.157</v>
      </c>
      <c r="BC24" s="50">
        <v>0.16</v>
      </c>
      <c r="BD24" s="49">
        <f t="shared" si="2"/>
        <v>0.15833333333333333</v>
      </c>
      <c r="BE24" s="47"/>
      <c r="BF24" s="47">
        <v>12</v>
      </c>
      <c r="BG24" s="7">
        <f t="shared" si="24"/>
        <v>4.9999999999999989E-2</v>
      </c>
      <c r="BH24" s="7">
        <f t="shared" si="25"/>
        <v>4.9999999999999989E-2</v>
      </c>
      <c r="BI24" s="7">
        <f t="shared" si="26"/>
        <v>4.8999999999999988E-2</v>
      </c>
      <c r="BJ24" s="7">
        <f t="shared" si="27"/>
        <v>4.9666666666666658E-2</v>
      </c>
      <c r="BK24" s="54">
        <f t="shared" si="28"/>
        <v>5.7735026918962634E-4</v>
      </c>
      <c r="BM24" s="7">
        <f t="shared" si="29"/>
        <v>68.390097113937998</v>
      </c>
      <c r="BN24" s="7">
        <f t="shared" si="30"/>
        <v>68.390097113937998</v>
      </c>
      <c r="BO24" s="7">
        <f t="shared" si="31"/>
        <v>67.02229517165911</v>
      </c>
      <c r="BP24" s="7">
        <f t="shared" si="32"/>
        <v>67.934163133178302</v>
      </c>
      <c r="BQ24" s="7">
        <f t="shared" si="33"/>
        <v>0.78970081957280891</v>
      </c>
      <c r="BT24" s="51">
        <v>7.3032407407407412E-3</v>
      </c>
      <c r="BU24" s="50">
        <v>0.14499999999999999</v>
      </c>
      <c r="BV24" s="50">
        <v>0.14399999999999999</v>
      </c>
      <c r="BW24" s="50">
        <v>0.14499999999999999</v>
      </c>
      <c r="BX24" s="49">
        <f t="shared" si="3"/>
        <v>0.14466666666666664</v>
      </c>
      <c r="BY24" s="47"/>
      <c r="BZ24" s="47">
        <v>12</v>
      </c>
      <c r="CA24" s="7">
        <f t="shared" si="34"/>
        <v>3.4000000000000002E-2</v>
      </c>
      <c r="CB24" s="7">
        <f t="shared" si="35"/>
        <v>3.1E-2</v>
      </c>
      <c r="CC24" s="7">
        <f t="shared" si="36"/>
        <v>3.4000000000000002E-2</v>
      </c>
      <c r="CD24" s="7">
        <f t="shared" si="37"/>
        <v>3.3000000000000002E-2</v>
      </c>
      <c r="CE24" s="54">
        <f t="shared" si="38"/>
        <v>1.7320508075688791E-3</v>
      </c>
      <c r="CG24" s="7">
        <f t="shared" si="39"/>
        <v>46.50526603747781</v>
      </c>
      <c r="CH24" s="7">
        <f t="shared" si="40"/>
        <v>42.401860210641601</v>
      </c>
      <c r="CI24" s="7">
        <f t="shared" si="41"/>
        <v>46.50526603747781</v>
      </c>
      <c r="CJ24" s="7">
        <f t="shared" si="42"/>
        <v>45.137464095199071</v>
      </c>
      <c r="CK24" s="7">
        <f t="shared" si="43"/>
        <v>2.3691024587181642</v>
      </c>
      <c r="CN24" s="7">
        <f t="shared" si="44"/>
        <v>-22.796699037979231</v>
      </c>
      <c r="CP24" s="7">
        <f t="shared" si="45"/>
        <v>0</v>
      </c>
      <c r="CQ24" s="7">
        <f t="shared" si="46"/>
        <v>-2.7356038845574702</v>
      </c>
      <c r="CR24" s="7">
        <f t="shared" si="47"/>
        <v>2.7356038845574702</v>
      </c>
      <c r="CS24" s="7">
        <f t="shared" si="48"/>
        <v>0</v>
      </c>
    </row>
    <row r="25" spans="12:97" x14ac:dyDescent="0.25">
      <c r="L25" s="52">
        <v>7.6504629629629631E-3</v>
      </c>
      <c r="M25" s="49">
        <v>0.129</v>
      </c>
      <c r="N25" s="49">
        <v>0.128</v>
      </c>
      <c r="O25" s="49">
        <v>0.128</v>
      </c>
      <c r="P25" s="49">
        <f t="shared" si="0"/>
        <v>0.12833333333333333</v>
      </c>
      <c r="Q25" s="47"/>
      <c r="R25" s="47">
        <v>13</v>
      </c>
      <c r="S25" s="7">
        <f t="shared" si="4"/>
        <v>1.100000000000001E-2</v>
      </c>
      <c r="T25" s="7">
        <f t="shared" si="5"/>
        <v>9.000000000000008E-3</v>
      </c>
      <c r="U25" s="7">
        <f t="shared" si="6"/>
        <v>8.0000000000000071E-3</v>
      </c>
      <c r="V25" s="7">
        <f t="shared" si="7"/>
        <v>9.333333333333341E-3</v>
      </c>
      <c r="W25" s="54">
        <f t="shared" si="8"/>
        <v>1.5275252316519481E-3</v>
      </c>
      <c r="Y25" s="7">
        <f t="shared" si="9"/>
        <v>15.045821365066404</v>
      </c>
      <c r="Z25" s="7">
        <f t="shared" si="10"/>
        <v>12.310217480508857</v>
      </c>
      <c r="AA25" s="7">
        <f t="shared" si="11"/>
        <v>10.942415538230119</v>
      </c>
      <c r="AB25" s="7">
        <f t="shared" si="12"/>
        <v>12.766151461268391</v>
      </c>
      <c r="AC25" s="7">
        <f t="shared" si="13"/>
        <v>2.0893519787333559</v>
      </c>
      <c r="AF25" s="51">
        <v>7.6504629629629631E-3</v>
      </c>
      <c r="AG25" s="49">
        <v>0.13</v>
      </c>
      <c r="AH25" s="49">
        <v>0.129</v>
      </c>
      <c r="AI25" s="49">
        <v>0.128</v>
      </c>
      <c r="AJ25" s="49">
        <f t="shared" si="1"/>
        <v>0.129</v>
      </c>
      <c r="AK25" s="47"/>
      <c r="AL25" s="47">
        <v>13</v>
      </c>
      <c r="AM25" s="7">
        <f t="shared" si="14"/>
        <v>8.0000000000000071E-3</v>
      </c>
      <c r="AN25" s="7">
        <f t="shared" si="15"/>
        <v>7.0000000000000062E-3</v>
      </c>
      <c r="AO25" s="7">
        <f t="shared" si="16"/>
        <v>7.0000000000000062E-3</v>
      </c>
      <c r="AP25" s="7">
        <f t="shared" si="17"/>
        <v>7.3333333333333401E-3</v>
      </c>
      <c r="AQ25" s="54">
        <f t="shared" si="18"/>
        <v>5.7735026918962634E-4</v>
      </c>
      <c r="AS25" s="7">
        <f t="shared" si="19"/>
        <v>10.942415538230119</v>
      </c>
      <c r="AT25" s="7">
        <f t="shared" si="20"/>
        <v>9.5746135959513126</v>
      </c>
      <c r="AU25" s="7">
        <f t="shared" si="21"/>
        <v>9.5746135959513126</v>
      </c>
      <c r="AV25" s="7">
        <f t="shared" si="22"/>
        <v>10.030547576710845</v>
      </c>
      <c r="AW25" s="7">
        <f t="shared" si="23"/>
        <v>0.78970081957276173</v>
      </c>
      <c r="AZ25" s="52">
        <v>7.6504629629629631E-3</v>
      </c>
      <c r="BA25" s="50">
        <v>0.161</v>
      </c>
      <c r="BB25" s="50">
        <v>0.16</v>
      </c>
      <c r="BC25" s="50">
        <v>0.16200000000000001</v>
      </c>
      <c r="BD25" s="49">
        <f t="shared" si="2"/>
        <v>0.161</v>
      </c>
      <c r="BE25" s="47"/>
      <c r="BF25" s="47">
        <v>13</v>
      </c>
      <c r="BG25" s="7">
        <f t="shared" si="24"/>
        <v>5.099999999999999E-2</v>
      </c>
      <c r="BH25" s="7">
        <f t="shared" si="25"/>
        <v>5.099999999999999E-2</v>
      </c>
      <c r="BI25" s="7">
        <f t="shared" si="26"/>
        <v>4.9999999999999989E-2</v>
      </c>
      <c r="BJ25" s="7">
        <f t="shared" si="27"/>
        <v>5.0666666666666658E-2</v>
      </c>
      <c r="BK25" s="54">
        <f t="shared" si="28"/>
        <v>5.7735026918962634E-4</v>
      </c>
      <c r="BM25" s="7">
        <f t="shared" si="29"/>
        <v>69.757899056216587</v>
      </c>
      <c r="BN25" s="7">
        <f t="shared" si="30"/>
        <v>69.757899056216587</v>
      </c>
      <c r="BO25" s="7">
        <f t="shared" si="31"/>
        <v>68.390097113937998</v>
      </c>
      <c r="BP25" s="7">
        <f t="shared" si="32"/>
        <v>69.301965075457048</v>
      </c>
      <c r="BQ25" s="7">
        <f t="shared" si="33"/>
        <v>0.7897008195726366</v>
      </c>
      <c r="BT25" s="51">
        <v>7.6504629629629631E-3</v>
      </c>
      <c r="BU25" s="50">
        <v>0.14699999999999999</v>
      </c>
      <c r="BV25" s="50">
        <v>0.14599999999999999</v>
      </c>
      <c r="BW25" s="50">
        <v>0.14699999999999999</v>
      </c>
      <c r="BX25" s="49">
        <f t="shared" si="3"/>
        <v>0.14666666666666664</v>
      </c>
      <c r="BY25" s="47"/>
      <c r="BZ25" s="47">
        <v>13</v>
      </c>
      <c r="CA25" s="7">
        <f t="shared" si="34"/>
        <v>3.4000000000000002E-2</v>
      </c>
      <c r="CB25" s="7">
        <f t="shared" si="35"/>
        <v>3.2000000000000001E-2</v>
      </c>
      <c r="CC25" s="7">
        <f t="shared" si="36"/>
        <v>3.4000000000000002E-2</v>
      </c>
      <c r="CD25" s="7">
        <f t="shared" si="37"/>
        <v>3.3333333333333333E-2</v>
      </c>
      <c r="CE25" s="54">
        <f t="shared" si="38"/>
        <v>1.1547005383792525E-3</v>
      </c>
      <c r="CG25" s="7">
        <f t="shared" si="39"/>
        <v>46.50526603747781</v>
      </c>
      <c r="CH25" s="7">
        <f t="shared" si="40"/>
        <v>43.76966215292034</v>
      </c>
      <c r="CI25" s="7">
        <f t="shared" si="41"/>
        <v>46.50526603747781</v>
      </c>
      <c r="CJ25" s="7">
        <f t="shared" si="42"/>
        <v>45.593398075958611</v>
      </c>
      <c r="CK25" s="7">
        <f t="shared" si="43"/>
        <v>1.5794016391454413</v>
      </c>
      <c r="CN25" s="7">
        <f t="shared" si="44"/>
        <v>-23.708566999498437</v>
      </c>
      <c r="CP25" s="7">
        <f t="shared" si="45"/>
        <v>0</v>
      </c>
      <c r="CQ25" s="7">
        <f t="shared" si="46"/>
        <v>-1.3678019422787315</v>
      </c>
      <c r="CR25" s="7">
        <f t="shared" si="47"/>
        <v>2.7356038845574702</v>
      </c>
      <c r="CS25" s="7">
        <f t="shared" si="48"/>
        <v>0.45593398075953928</v>
      </c>
    </row>
    <row r="26" spans="12:97" x14ac:dyDescent="0.25">
      <c r="L26" s="52">
        <v>7.9976851851851858E-3</v>
      </c>
      <c r="M26" s="49">
        <v>0.129</v>
      </c>
      <c r="N26" s="49">
        <v>0.129</v>
      </c>
      <c r="O26" s="49">
        <v>0.129</v>
      </c>
      <c r="P26" s="49">
        <f t="shared" si="0"/>
        <v>0.129</v>
      </c>
      <c r="Q26" s="47"/>
      <c r="R26" s="47">
        <v>14</v>
      </c>
      <c r="S26" s="7">
        <f t="shared" si="4"/>
        <v>1.2000000000000011E-2</v>
      </c>
      <c r="T26" s="7">
        <f t="shared" si="5"/>
        <v>1.0000000000000009E-2</v>
      </c>
      <c r="U26" s="7">
        <f t="shared" si="6"/>
        <v>9.000000000000008E-3</v>
      </c>
      <c r="V26" s="7">
        <f t="shared" si="7"/>
        <v>1.0333333333333342E-2</v>
      </c>
      <c r="W26" s="54">
        <f t="shared" si="8"/>
        <v>1.5275252316519481E-3</v>
      </c>
      <c r="Y26" s="7">
        <f t="shared" si="9"/>
        <v>16.413623307345144</v>
      </c>
      <c r="Z26" s="7">
        <f t="shared" si="10"/>
        <v>13.678019422787596</v>
      </c>
      <c r="AA26" s="7">
        <f t="shared" si="11"/>
        <v>12.310217480508857</v>
      </c>
      <c r="AB26" s="7">
        <f t="shared" si="12"/>
        <v>14.133953403547132</v>
      </c>
      <c r="AC26" s="7">
        <f t="shared" si="13"/>
        <v>2.0893519787333354</v>
      </c>
      <c r="AF26" s="51">
        <v>7.9976851851851858E-3</v>
      </c>
      <c r="AG26" s="49">
        <v>0.13</v>
      </c>
      <c r="AH26" s="49">
        <v>0.129</v>
      </c>
      <c r="AI26" s="49">
        <v>0.129</v>
      </c>
      <c r="AJ26" s="49">
        <f t="shared" si="1"/>
        <v>0.12933333333333333</v>
      </c>
      <c r="AK26" s="47"/>
      <c r="AL26" s="47">
        <v>14</v>
      </c>
      <c r="AM26" s="7">
        <f t="shared" si="14"/>
        <v>8.0000000000000071E-3</v>
      </c>
      <c r="AN26" s="7">
        <f t="shared" si="15"/>
        <v>8.0000000000000071E-3</v>
      </c>
      <c r="AO26" s="7">
        <f t="shared" si="16"/>
        <v>7.0000000000000062E-3</v>
      </c>
      <c r="AP26" s="7">
        <f t="shared" si="17"/>
        <v>7.6666666666666732E-3</v>
      </c>
      <c r="AQ26" s="54">
        <f t="shared" si="18"/>
        <v>5.7735026918962634E-4</v>
      </c>
      <c r="AS26" s="7">
        <f t="shared" si="19"/>
        <v>10.942415538230119</v>
      </c>
      <c r="AT26" s="7">
        <f t="shared" si="20"/>
        <v>10.942415538230119</v>
      </c>
      <c r="AU26" s="7">
        <f t="shared" si="21"/>
        <v>9.5746135959513126</v>
      </c>
      <c r="AV26" s="7">
        <f t="shared" si="22"/>
        <v>10.486481557470585</v>
      </c>
      <c r="AW26" s="7">
        <f t="shared" si="23"/>
        <v>0.78970081957276173</v>
      </c>
      <c r="AZ26" s="52">
        <v>7.9976851851851858E-3</v>
      </c>
      <c r="BA26" s="50">
        <v>0.16300000000000001</v>
      </c>
      <c r="BB26" s="50">
        <v>0.16200000000000001</v>
      </c>
      <c r="BC26" s="50">
        <v>0.16500000000000001</v>
      </c>
      <c r="BD26" s="49">
        <f t="shared" si="2"/>
        <v>0.16333333333333333</v>
      </c>
      <c r="BE26" s="47"/>
      <c r="BF26" s="47">
        <v>14</v>
      </c>
      <c r="BG26" s="7">
        <f t="shared" si="24"/>
        <v>5.2999999999999992E-2</v>
      </c>
      <c r="BH26" s="7">
        <f t="shared" si="25"/>
        <v>5.1999999999999991E-2</v>
      </c>
      <c r="BI26" s="7">
        <f t="shared" si="26"/>
        <v>5.2000000000000018E-2</v>
      </c>
      <c r="BJ26" s="7">
        <f t="shared" si="27"/>
        <v>5.2333333333333336E-2</v>
      </c>
      <c r="BK26" s="54">
        <f t="shared" si="28"/>
        <v>5.7735026918961832E-4</v>
      </c>
      <c r="BM26" s="7">
        <f t="shared" si="29"/>
        <v>72.493502940774121</v>
      </c>
      <c r="BN26" s="7">
        <f t="shared" si="30"/>
        <v>71.125700998495532</v>
      </c>
      <c r="BO26" s="7">
        <f t="shared" si="31"/>
        <v>71.125700998495532</v>
      </c>
      <c r="BP26" s="7">
        <f t="shared" si="32"/>
        <v>71.581634979255071</v>
      </c>
      <c r="BQ26" s="7">
        <f t="shared" si="33"/>
        <v>0.7897008195726366</v>
      </c>
      <c r="BT26" s="51">
        <v>7.9976851851851858E-3</v>
      </c>
      <c r="BU26" s="50">
        <v>0.14899999999999999</v>
      </c>
      <c r="BV26" s="50">
        <v>0.14799999999999999</v>
      </c>
      <c r="BW26" s="50">
        <v>0.14899999999999999</v>
      </c>
      <c r="BX26" s="49">
        <f t="shared" si="3"/>
        <v>0.14866666666666664</v>
      </c>
      <c r="BY26" s="47"/>
      <c r="BZ26" s="47">
        <v>14</v>
      </c>
      <c r="CA26" s="7">
        <f t="shared" si="34"/>
        <v>3.5000000000000003E-2</v>
      </c>
      <c r="CB26" s="7">
        <f t="shared" si="35"/>
        <v>3.3000000000000002E-2</v>
      </c>
      <c r="CC26" s="7">
        <f t="shared" si="36"/>
        <v>3.5000000000000003E-2</v>
      </c>
      <c r="CD26" s="7">
        <f t="shared" si="37"/>
        <v>3.4333333333333334E-2</v>
      </c>
      <c r="CE26" s="54">
        <f t="shared" si="38"/>
        <v>1.1547005383792525E-3</v>
      </c>
      <c r="CG26" s="7">
        <f t="shared" si="39"/>
        <v>47.873067979756627</v>
      </c>
      <c r="CH26" s="7">
        <f t="shared" si="40"/>
        <v>45.137464095199071</v>
      </c>
      <c r="CI26" s="7">
        <f t="shared" si="41"/>
        <v>47.873067979756627</v>
      </c>
      <c r="CJ26" s="7">
        <f t="shared" si="42"/>
        <v>46.961200018237349</v>
      </c>
      <c r="CK26" s="7">
        <f t="shared" si="43"/>
        <v>1.5794016391454906</v>
      </c>
      <c r="CN26" s="7">
        <f t="shared" si="44"/>
        <v>-24.620434961017722</v>
      </c>
      <c r="CP26" s="7">
        <f t="shared" si="45"/>
        <v>1.3678019422788168</v>
      </c>
      <c r="CQ26" s="7">
        <f t="shared" si="46"/>
        <v>0</v>
      </c>
      <c r="CR26" s="7">
        <f t="shared" si="47"/>
        <v>4.103405826836287</v>
      </c>
      <c r="CS26" s="7">
        <f t="shared" si="48"/>
        <v>1.8237359230382779</v>
      </c>
    </row>
    <row r="27" spans="12:97" x14ac:dyDescent="0.25">
      <c r="L27" s="52">
        <v>8.3449074074074085E-3</v>
      </c>
      <c r="M27" s="49">
        <v>0.13</v>
      </c>
      <c r="N27" s="49">
        <v>0.129</v>
      </c>
      <c r="O27" s="49">
        <v>0.129</v>
      </c>
      <c r="P27" s="49">
        <f t="shared" si="0"/>
        <v>0.12933333333333333</v>
      </c>
      <c r="Q27" s="47"/>
      <c r="R27" s="47">
        <v>15</v>
      </c>
      <c r="S27" s="7">
        <f t="shared" si="4"/>
        <v>1.100000000000001E-2</v>
      </c>
      <c r="T27" s="7">
        <f t="shared" si="5"/>
        <v>9.000000000000008E-3</v>
      </c>
      <c r="U27" s="7">
        <f t="shared" si="6"/>
        <v>1.0000000000000009E-2</v>
      </c>
      <c r="V27" s="7">
        <f t="shared" si="7"/>
        <v>1.0000000000000009E-2</v>
      </c>
      <c r="W27" s="54">
        <f t="shared" si="8"/>
        <v>1.0000000000000009E-3</v>
      </c>
      <c r="Y27" s="7">
        <f t="shared" si="9"/>
        <v>15.045821365066404</v>
      </c>
      <c r="Z27" s="7">
        <f t="shared" si="10"/>
        <v>12.310217480508857</v>
      </c>
      <c r="AA27" s="7">
        <f t="shared" si="11"/>
        <v>13.678019422787596</v>
      </c>
      <c r="AB27" s="7">
        <f t="shared" si="12"/>
        <v>13.678019422787596</v>
      </c>
      <c r="AC27" s="7">
        <f t="shared" si="13"/>
        <v>1.3678019422787733</v>
      </c>
      <c r="AF27" s="51">
        <v>8.3449074074074085E-3</v>
      </c>
      <c r="AG27" s="49">
        <v>0.13</v>
      </c>
      <c r="AH27" s="49">
        <v>0.13</v>
      </c>
      <c r="AI27" s="49">
        <v>0.13</v>
      </c>
      <c r="AJ27" s="49">
        <f t="shared" si="1"/>
        <v>0.13</v>
      </c>
      <c r="AK27" s="47"/>
      <c r="AL27" s="47">
        <v>15</v>
      </c>
      <c r="AM27" s="7">
        <f t="shared" si="14"/>
        <v>8.0000000000000071E-3</v>
      </c>
      <c r="AN27" s="7">
        <f t="shared" si="15"/>
        <v>8.0000000000000071E-3</v>
      </c>
      <c r="AO27" s="7">
        <f t="shared" si="16"/>
        <v>8.0000000000000071E-3</v>
      </c>
      <c r="AP27" s="7">
        <f t="shared" si="17"/>
        <v>8.0000000000000071E-3</v>
      </c>
      <c r="AQ27" s="54">
        <f t="shared" si="18"/>
        <v>0</v>
      </c>
      <c r="AS27" s="7">
        <f t="shared" si="19"/>
        <v>10.942415538230119</v>
      </c>
      <c r="AT27" s="7">
        <f t="shared" si="20"/>
        <v>10.942415538230119</v>
      </c>
      <c r="AU27" s="7">
        <f t="shared" si="21"/>
        <v>10.942415538230119</v>
      </c>
      <c r="AV27" s="7">
        <f t="shared" si="22"/>
        <v>10.942415538230119</v>
      </c>
      <c r="AW27" s="7">
        <f t="shared" si="23"/>
        <v>2.1755839288168292E-15</v>
      </c>
      <c r="AZ27" s="52">
        <v>8.3449074074074085E-3</v>
      </c>
      <c r="BA27" s="50">
        <v>0.16600000000000001</v>
      </c>
      <c r="BB27" s="50">
        <v>0.16500000000000001</v>
      </c>
      <c r="BC27" s="50">
        <v>0.16700000000000001</v>
      </c>
      <c r="BD27" s="49">
        <f t="shared" si="2"/>
        <v>0.16600000000000001</v>
      </c>
      <c r="BE27" s="47"/>
      <c r="BF27" s="47">
        <v>15</v>
      </c>
      <c r="BG27" s="7">
        <f t="shared" si="24"/>
        <v>5.400000000000002E-2</v>
      </c>
      <c r="BH27" s="7">
        <f t="shared" si="25"/>
        <v>5.2000000000000018E-2</v>
      </c>
      <c r="BI27" s="7">
        <f t="shared" si="26"/>
        <v>5.3000000000000019E-2</v>
      </c>
      <c r="BJ27" s="7">
        <f t="shared" si="27"/>
        <v>5.3000000000000019E-2</v>
      </c>
      <c r="BK27" s="54">
        <f t="shared" si="28"/>
        <v>1.0000000000000009E-3</v>
      </c>
      <c r="BM27" s="7">
        <f t="shared" si="29"/>
        <v>73.861304883053009</v>
      </c>
      <c r="BN27" s="7">
        <f t="shared" si="30"/>
        <v>71.125700998495532</v>
      </c>
      <c r="BO27" s="7">
        <f t="shared" si="31"/>
        <v>72.493502940774277</v>
      </c>
      <c r="BP27" s="7">
        <f t="shared" si="32"/>
        <v>72.493502940774277</v>
      </c>
      <c r="BQ27" s="7">
        <f t="shared" si="33"/>
        <v>1.3678019422787386</v>
      </c>
      <c r="BT27" s="51">
        <v>8.3449074074074085E-3</v>
      </c>
      <c r="BU27" s="50">
        <v>0.15</v>
      </c>
      <c r="BV27" s="50">
        <v>0.14899999999999999</v>
      </c>
      <c r="BW27" s="50">
        <v>0.151</v>
      </c>
      <c r="BX27" s="49">
        <f t="shared" si="3"/>
        <v>0.15</v>
      </c>
      <c r="BY27" s="47"/>
      <c r="BZ27" s="47">
        <v>15</v>
      </c>
      <c r="CA27" s="7">
        <f t="shared" si="34"/>
        <v>3.5000000000000003E-2</v>
      </c>
      <c r="CB27" s="7">
        <f t="shared" si="35"/>
        <v>3.4000000000000002E-2</v>
      </c>
      <c r="CC27" s="7">
        <f t="shared" si="36"/>
        <v>3.4000000000000002E-2</v>
      </c>
      <c r="CD27" s="7">
        <f t="shared" si="37"/>
        <v>3.4333333333333334E-2</v>
      </c>
      <c r="CE27" s="54">
        <f t="shared" si="38"/>
        <v>5.7735026918962634E-4</v>
      </c>
      <c r="CG27" s="7">
        <f t="shared" si="39"/>
        <v>47.873067979756627</v>
      </c>
      <c r="CH27" s="7">
        <f t="shared" si="40"/>
        <v>46.50526603747781</v>
      </c>
      <c r="CI27" s="7">
        <f t="shared" si="41"/>
        <v>46.50526603747781</v>
      </c>
      <c r="CJ27" s="7">
        <f t="shared" si="42"/>
        <v>46.961200018237349</v>
      </c>
      <c r="CK27" s="7">
        <f t="shared" si="43"/>
        <v>0.78970081957276794</v>
      </c>
      <c r="CN27" s="7">
        <f t="shared" si="44"/>
        <v>-25.532302922536928</v>
      </c>
      <c r="CP27" s="7">
        <f t="shared" si="45"/>
        <v>1.3678019422788168</v>
      </c>
      <c r="CQ27" s="7">
        <f t="shared" si="46"/>
        <v>1.3678019422787386</v>
      </c>
      <c r="CR27" s="7">
        <f t="shared" si="47"/>
        <v>2.7356038845574702</v>
      </c>
      <c r="CS27" s="7">
        <f t="shared" si="48"/>
        <v>1.8237359230382779</v>
      </c>
    </row>
    <row r="28" spans="12:97" x14ac:dyDescent="0.25">
      <c r="L28" s="52">
        <v>8.6921296296296312E-3</v>
      </c>
      <c r="M28" s="49">
        <v>0.13100000000000001</v>
      </c>
      <c r="N28" s="49">
        <v>0.13</v>
      </c>
      <c r="O28" s="49">
        <v>0.13</v>
      </c>
      <c r="P28" s="49">
        <f t="shared" si="0"/>
        <v>0.13033333333333333</v>
      </c>
      <c r="Q28" s="47"/>
      <c r="R28" s="47">
        <v>16</v>
      </c>
      <c r="S28" s="7">
        <f t="shared" si="4"/>
        <v>1.2000000000000011E-2</v>
      </c>
      <c r="T28" s="7">
        <f t="shared" si="5"/>
        <v>1.0000000000000009E-2</v>
      </c>
      <c r="U28" s="7">
        <f t="shared" si="6"/>
        <v>9.000000000000008E-3</v>
      </c>
      <c r="V28" s="7">
        <f t="shared" si="7"/>
        <v>1.0333333333333342E-2</v>
      </c>
      <c r="W28" s="54">
        <f t="shared" si="8"/>
        <v>1.5275252316519481E-3</v>
      </c>
      <c r="Y28" s="7">
        <f t="shared" si="9"/>
        <v>16.413623307345144</v>
      </c>
      <c r="Z28" s="7">
        <f t="shared" si="10"/>
        <v>13.678019422787596</v>
      </c>
      <c r="AA28" s="7">
        <f t="shared" si="11"/>
        <v>12.310217480508857</v>
      </c>
      <c r="AB28" s="7">
        <f t="shared" si="12"/>
        <v>14.133953403547132</v>
      </c>
      <c r="AC28" s="7">
        <f t="shared" si="13"/>
        <v>2.0893519787333354</v>
      </c>
      <c r="AF28" s="51">
        <v>8.6921296296296312E-3</v>
      </c>
      <c r="AG28" s="49">
        <v>0.13100000000000001</v>
      </c>
      <c r="AH28" s="49">
        <v>0.13</v>
      </c>
      <c r="AI28" s="49">
        <v>0.129</v>
      </c>
      <c r="AJ28" s="49">
        <f t="shared" si="1"/>
        <v>0.13</v>
      </c>
      <c r="AK28" s="47"/>
      <c r="AL28" s="47">
        <v>16</v>
      </c>
      <c r="AM28" s="7">
        <f t="shared" si="14"/>
        <v>8.0000000000000071E-3</v>
      </c>
      <c r="AN28" s="7">
        <f t="shared" si="15"/>
        <v>8.0000000000000071E-3</v>
      </c>
      <c r="AO28" s="7">
        <f t="shared" si="16"/>
        <v>8.0000000000000071E-3</v>
      </c>
      <c r="AP28" s="7">
        <f t="shared" si="17"/>
        <v>8.0000000000000071E-3</v>
      </c>
      <c r="AQ28" s="54">
        <f t="shared" si="18"/>
        <v>0</v>
      </c>
      <c r="AS28" s="7">
        <f t="shared" si="19"/>
        <v>10.942415538230119</v>
      </c>
      <c r="AT28" s="7">
        <f t="shared" si="20"/>
        <v>10.942415538230119</v>
      </c>
      <c r="AU28" s="7">
        <f t="shared" si="21"/>
        <v>10.942415538230119</v>
      </c>
      <c r="AV28" s="7">
        <f t="shared" si="22"/>
        <v>10.942415538230119</v>
      </c>
      <c r="AW28" s="7">
        <f t="shared" si="23"/>
        <v>2.1755839288168292E-15</v>
      </c>
      <c r="AZ28" s="52">
        <v>8.6921296296296312E-3</v>
      </c>
      <c r="BA28" s="50">
        <v>0.16900000000000001</v>
      </c>
      <c r="BB28" s="50">
        <v>0.16700000000000001</v>
      </c>
      <c r="BC28" s="50">
        <v>0.17</v>
      </c>
      <c r="BD28" s="49">
        <f t="shared" si="2"/>
        <v>0.16866666666666666</v>
      </c>
      <c r="BE28" s="47"/>
      <c r="BF28" s="47">
        <v>16</v>
      </c>
      <c r="BG28" s="7">
        <f t="shared" si="24"/>
        <v>5.5000000000000021E-2</v>
      </c>
      <c r="BH28" s="7">
        <f t="shared" si="25"/>
        <v>5.400000000000002E-2</v>
      </c>
      <c r="BI28" s="7">
        <f t="shared" si="26"/>
        <v>5.400000000000002E-2</v>
      </c>
      <c r="BJ28" s="7">
        <f t="shared" si="27"/>
        <v>5.4333333333333352E-2</v>
      </c>
      <c r="BK28" s="54">
        <f t="shared" si="28"/>
        <v>5.7735026918962634E-4</v>
      </c>
      <c r="BM28" s="7">
        <f t="shared" si="29"/>
        <v>75.229106825331812</v>
      </c>
      <c r="BN28" s="7">
        <f t="shared" si="30"/>
        <v>73.861304883053009</v>
      </c>
      <c r="BO28" s="7">
        <f t="shared" si="31"/>
        <v>73.861304883053009</v>
      </c>
      <c r="BP28" s="7">
        <f t="shared" si="32"/>
        <v>74.317238863812548</v>
      </c>
      <c r="BQ28" s="7">
        <f t="shared" si="33"/>
        <v>0.78970081957275962</v>
      </c>
      <c r="BT28" s="51">
        <v>8.6921296296296312E-3</v>
      </c>
      <c r="BU28" s="50">
        <v>0.153</v>
      </c>
      <c r="BV28" s="50">
        <v>0.151</v>
      </c>
      <c r="BW28" s="50">
        <v>0.152</v>
      </c>
      <c r="BX28" s="49">
        <f t="shared" si="3"/>
        <v>0.152</v>
      </c>
      <c r="BY28" s="47"/>
      <c r="BZ28" s="47">
        <v>16</v>
      </c>
      <c r="CA28" s="7">
        <f t="shared" si="34"/>
        <v>3.6000000000000004E-2</v>
      </c>
      <c r="CB28" s="7">
        <f t="shared" si="35"/>
        <v>3.5000000000000003E-2</v>
      </c>
      <c r="CC28" s="7">
        <f t="shared" si="36"/>
        <v>3.5999999999999976E-2</v>
      </c>
      <c r="CD28" s="7">
        <f t="shared" si="37"/>
        <v>3.5666666666666659E-2</v>
      </c>
      <c r="CE28" s="54">
        <f t="shared" si="38"/>
        <v>5.7735026918961832E-4</v>
      </c>
      <c r="CG28" s="7">
        <f t="shared" si="39"/>
        <v>49.240869922035365</v>
      </c>
      <c r="CH28" s="7">
        <f t="shared" si="40"/>
        <v>47.873067979756627</v>
      </c>
      <c r="CI28" s="7">
        <f t="shared" si="41"/>
        <v>49.240869922035365</v>
      </c>
      <c r="CJ28" s="7">
        <f t="shared" si="42"/>
        <v>48.784935941275691</v>
      </c>
      <c r="CK28" s="7">
        <f t="shared" si="43"/>
        <v>0.78970081957272265</v>
      </c>
      <c r="CN28" s="7">
        <f t="shared" si="44"/>
        <v>-25.532302922536857</v>
      </c>
      <c r="CP28" s="7">
        <f t="shared" si="45"/>
        <v>2.7356038845575554</v>
      </c>
      <c r="CQ28" s="7">
        <f t="shared" si="46"/>
        <v>2.7356038845575554</v>
      </c>
      <c r="CR28" s="7">
        <f t="shared" si="47"/>
        <v>5.4712077691150256</v>
      </c>
      <c r="CS28" s="7">
        <f t="shared" si="48"/>
        <v>3.6474718460766198</v>
      </c>
    </row>
    <row r="29" spans="12:97" x14ac:dyDescent="0.25">
      <c r="L29" s="52">
        <v>9.0393518518518522E-3</v>
      </c>
      <c r="M29" s="49">
        <v>0.13100000000000001</v>
      </c>
      <c r="N29" s="49">
        <v>0.13100000000000001</v>
      </c>
      <c r="O29" s="49">
        <v>0.13</v>
      </c>
      <c r="P29" s="49">
        <f t="shared" si="0"/>
        <v>0.13066666666666668</v>
      </c>
      <c r="Q29" s="47"/>
      <c r="R29" s="47">
        <v>17</v>
      </c>
      <c r="S29" s="7">
        <f t="shared" si="4"/>
        <v>1.2000000000000011E-2</v>
      </c>
      <c r="T29" s="7">
        <f t="shared" si="5"/>
        <v>1.0000000000000009E-2</v>
      </c>
      <c r="U29" s="7">
        <f t="shared" si="6"/>
        <v>1.0000000000000009E-2</v>
      </c>
      <c r="V29" s="7">
        <f t="shared" si="7"/>
        <v>1.0666666666666677E-2</v>
      </c>
      <c r="W29" s="54">
        <f t="shared" si="8"/>
        <v>1.1547005383792527E-3</v>
      </c>
      <c r="Y29" s="7">
        <f t="shared" si="9"/>
        <v>16.413623307345144</v>
      </c>
      <c r="Z29" s="7">
        <f t="shared" si="10"/>
        <v>13.678019422787596</v>
      </c>
      <c r="AA29" s="7">
        <f t="shared" si="11"/>
        <v>13.678019422787596</v>
      </c>
      <c r="AB29" s="7">
        <f t="shared" si="12"/>
        <v>14.589887384306868</v>
      </c>
      <c r="AC29" s="7">
        <f t="shared" si="13"/>
        <v>1.5794016391454864</v>
      </c>
      <c r="AF29" s="51">
        <v>9.0393518518518522E-3</v>
      </c>
      <c r="AG29" s="49">
        <v>0.13100000000000001</v>
      </c>
      <c r="AH29" s="49">
        <v>0.13</v>
      </c>
      <c r="AI29" s="49">
        <v>0.13</v>
      </c>
      <c r="AJ29" s="49">
        <f t="shared" si="1"/>
        <v>0.13033333333333333</v>
      </c>
      <c r="AK29" s="47"/>
      <c r="AL29" s="47">
        <v>17</v>
      </c>
      <c r="AM29" s="7">
        <f t="shared" si="14"/>
        <v>8.0000000000000071E-3</v>
      </c>
      <c r="AN29" s="7">
        <f t="shared" si="15"/>
        <v>8.0000000000000071E-3</v>
      </c>
      <c r="AO29" s="7">
        <f t="shared" si="16"/>
        <v>9.000000000000008E-3</v>
      </c>
      <c r="AP29" s="7">
        <f t="shared" si="17"/>
        <v>8.3333333333333402E-3</v>
      </c>
      <c r="AQ29" s="54">
        <f t="shared" si="18"/>
        <v>5.7735026918962634E-4</v>
      </c>
      <c r="AS29" s="7">
        <f t="shared" si="19"/>
        <v>10.942415538230119</v>
      </c>
      <c r="AT29" s="7">
        <f t="shared" si="20"/>
        <v>10.942415538230119</v>
      </c>
      <c r="AU29" s="7">
        <f t="shared" si="21"/>
        <v>12.310217480508857</v>
      </c>
      <c r="AV29" s="7">
        <f t="shared" si="22"/>
        <v>11.398349518989653</v>
      </c>
      <c r="AW29" s="7">
        <f t="shared" si="23"/>
        <v>0.78970081957272265</v>
      </c>
      <c r="AZ29" s="52">
        <v>9.0393518518518522E-3</v>
      </c>
      <c r="BA29" s="50">
        <v>0.17100000000000001</v>
      </c>
      <c r="BB29" s="50">
        <v>0.17</v>
      </c>
      <c r="BC29" s="50">
        <v>0.17299999999999999</v>
      </c>
      <c r="BD29" s="49">
        <f t="shared" si="2"/>
        <v>0.17133333333333334</v>
      </c>
      <c r="BE29" s="47"/>
      <c r="BF29" s="47">
        <v>17</v>
      </c>
      <c r="BG29" s="7">
        <f t="shared" si="24"/>
        <v>5.7000000000000023E-2</v>
      </c>
      <c r="BH29" s="7">
        <f t="shared" si="25"/>
        <v>5.5000000000000021E-2</v>
      </c>
      <c r="BI29" s="7">
        <f t="shared" si="26"/>
        <v>5.5000000000000021E-2</v>
      </c>
      <c r="BJ29" s="7">
        <f t="shared" si="27"/>
        <v>5.5666666666666691E-2</v>
      </c>
      <c r="BK29" s="54">
        <f t="shared" si="28"/>
        <v>1.1547005383792525E-3</v>
      </c>
      <c r="BM29" s="7">
        <f t="shared" si="29"/>
        <v>77.964710709889289</v>
      </c>
      <c r="BN29" s="7">
        <f t="shared" si="30"/>
        <v>75.229106825331812</v>
      </c>
      <c r="BO29" s="7">
        <f t="shared" si="31"/>
        <v>75.229106825331812</v>
      </c>
      <c r="BP29" s="7">
        <f t="shared" si="32"/>
        <v>76.14097478685089</v>
      </c>
      <c r="BQ29" s="7">
        <f t="shared" si="33"/>
        <v>1.5794016391454453</v>
      </c>
      <c r="BT29" s="51">
        <v>9.0393518518518522E-3</v>
      </c>
      <c r="BU29" s="50">
        <v>0.154</v>
      </c>
      <c r="BV29" s="50">
        <v>0.153</v>
      </c>
      <c r="BW29" s="50">
        <v>0.154</v>
      </c>
      <c r="BX29" s="49">
        <f t="shared" si="3"/>
        <v>0.15366666666666665</v>
      </c>
      <c r="BY29" s="47"/>
      <c r="BZ29" s="47">
        <v>17</v>
      </c>
      <c r="CA29" s="7">
        <f t="shared" si="34"/>
        <v>3.5999999999999976E-2</v>
      </c>
      <c r="CB29" s="7">
        <f t="shared" si="35"/>
        <v>3.5999999999999976E-2</v>
      </c>
      <c r="CC29" s="7">
        <f t="shared" si="36"/>
        <v>3.5999999999999976E-2</v>
      </c>
      <c r="CD29" s="7">
        <f t="shared" si="37"/>
        <v>3.5999999999999976E-2</v>
      </c>
      <c r="CE29" s="54">
        <f t="shared" si="38"/>
        <v>0</v>
      </c>
      <c r="CG29" s="7">
        <f t="shared" si="39"/>
        <v>49.240869922035365</v>
      </c>
      <c r="CH29" s="7">
        <f t="shared" si="40"/>
        <v>49.240869922035365</v>
      </c>
      <c r="CI29" s="7">
        <f t="shared" si="41"/>
        <v>49.240869922035365</v>
      </c>
      <c r="CJ29" s="7">
        <f t="shared" si="42"/>
        <v>49.240869922035365</v>
      </c>
      <c r="CK29" s="7">
        <f t="shared" si="43"/>
        <v>0</v>
      </c>
      <c r="CN29" s="7">
        <f t="shared" si="44"/>
        <v>-26.900104864815525</v>
      </c>
      <c r="CP29" s="7">
        <f t="shared" si="45"/>
        <v>2.7356038845575554</v>
      </c>
      <c r="CQ29" s="7">
        <f t="shared" si="46"/>
        <v>4.1034058268362941</v>
      </c>
      <c r="CR29" s="7">
        <f t="shared" si="47"/>
        <v>5.4712077691150256</v>
      </c>
      <c r="CS29" s="7">
        <f t="shared" si="48"/>
        <v>4.1034058268362941</v>
      </c>
    </row>
    <row r="30" spans="12:97" x14ac:dyDescent="0.25">
      <c r="L30" s="52">
        <v>9.386574074074075E-3</v>
      </c>
      <c r="M30" s="49">
        <v>0.13200000000000001</v>
      </c>
      <c r="N30" s="49">
        <v>0.13100000000000001</v>
      </c>
      <c r="O30" s="49">
        <v>0.13</v>
      </c>
      <c r="P30" s="49">
        <f t="shared" si="0"/>
        <v>0.13100000000000001</v>
      </c>
      <c r="Q30" s="47"/>
      <c r="R30" s="47">
        <v>18</v>
      </c>
      <c r="S30" s="7">
        <f t="shared" si="4"/>
        <v>1.2000000000000011E-2</v>
      </c>
      <c r="T30" s="7">
        <f t="shared" si="5"/>
        <v>1.0000000000000009E-2</v>
      </c>
      <c r="U30" s="7">
        <f t="shared" si="6"/>
        <v>1.100000000000001E-2</v>
      </c>
      <c r="V30" s="7">
        <f t="shared" si="7"/>
        <v>1.100000000000001E-2</v>
      </c>
      <c r="W30" s="54">
        <f t="shared" si="8"/>
        <v>1.0000000000000009E-3</v>
      </c>
      <c r="Y30" s="7">
        <f t="shared" si="9"/>
        <v>16.413623307345144</v>
      </c>
      <c r="Z30" s="7">
        <f t="shared" si="10"/>
        <v>13.678019422787596</v>
      </c>
      <c r="AA30" s="7">
        <f t="shared" si="11"/>
        <v>15.045821365066404</v>
      </c>
      <c r="AB30" s="7">
        <f t="shared" si="12"/>
        <v>15.045821365066404</v>
      </c>
      <c r="AC30" s="7">
        <f t="shared" si="13"/>
        <v>1.3678019422787742</v>
      </c>
      <c r="AF30" s="51">
        <v>9.386574074074075E-3</v>
      </c>
      <c r="AG30" s="49">
        <v>0.13200000000000001</v>
      </c>
      <c r="AH30" s="49">
        <v>0.13100000000000001</v>
      </c>
      <c r="AI30" s="49">
        <v>0.13</v>
      </c>
      <c r="AJ30" s="49">
        <f t="shared" si="1"/>
        <v>0.13100000000000001</v>
      </c>
      <c r="AK30" s="47"/>
      <c r="AL30" s="47">
        <v>18</v>
      </c>
      <c r="AM30" s="7">
        <f t="shared" si="14"/>
        <v>9.000000000000008E-3</v>
      </c>
      <c r="AN30" s="7">
        <f t="shared" si="15"/>
        <v>9.000000000000008E-3</v>
      </c>
      <c r="AO30" s="7">
        <f t="shared" si="16"/>
        <v>8.0000000000000071E-3</v>
      </c>
      <c r="AP30" s="7">
        <f t="shared" si="17"/>
        <v>8.6666666666666749E-3</v>
      </c>
      <c r="AQ30" s="54">
        <f t="shared" si="18"/>
        <v>5.7735026918962634E-4</v>
      </c>
      <c r="AS30" s="7">
        <f t="shared" si="19"/>
        <v>12.310217480508857</v>
      </c>
      <c r="AT30" s="7">
        <f t="shared" si="20"/>
        <v>12.310217480508857</v>
      </c>
      <c r="AU30" s="7">
        <f t="shared" si="21"/>
        <v>10.942415538230119</v>
      </c>
      <c r="AV30" s="7">
        <f t="shared" si="22"/>
        <v>11.854283499749323</v>
      </c>
      <c r="AW30" s="7">
        <f t="shared" si="23"/>
        <v>0.78970081957272265</v>
      </c>
      <c r="AZ30" s="52">
        <v>9.386574074074075E-3</v>
      </c>
      <c r="BA30" s="50">
        <v>0.17499999999999999</v>
      </c>
      <c r="BB30" s="50">
        <v>0.17299999999999999</v>
      </c>
      <c r="BC30" s="50">
        <v>0.17599999999999999</v>
      </c>
      <c r="BD30" s="49">
        <f t="shared" si="2"/>
        <v>0.17466666666666666</v>
      </c>
      <c r="BE30" s="47"/>
      <c r="BF30" s="47">
        <v>18</v>
      </c>
      <c r="BG30" s="7">
        <f t="shared" si="24"/>
        <v>5.6999999999999995E-2</v>
      </c>
      <c r="BH30" s="7">
        <f t="shared" si="25"/>
        <v>5.6000000000000022E-2</v>
      </c>
      <c r="BI30" s="7">
        <f t="shared" si="26"/>
        <v>5.5999999999999994E-2</v>
      </c>
      <c r="BJ30" s="7">
        <f t="shared" si="27"/>
        <v>5.6333333333333339E-2</v>
      </c>
      <c r="BK30" s="54">
        <f t="shared" si="28"/>
        <v>5.7735026918961832E-4</v>
      </c>
      <c r="BM30" s="7">
        <f t="shared" si="29"/>
        <v>77.964710709889161</v>
      </c>
      <c r="BN30" s="7">
        <f t="shared" si="30"/>
        <v>76.596908767610543</v>
      </c>
      <c r="BO30" s="7">
        <f t="shared" si="31"/>
        <v>76.596908767610543</v>
      </c>
      <c r="BP30" s="7">
        <f t="shared" si="32"/>
        <v>77.052842748370082</v>
      </c>
      <c r="BQ30" s="7">
        <f t="shared" si="33"/>
        <v>0.78970081957265292</v>
      </c>
      <c r="BT30" s="51">
        <v>9.386574074074075E-3</v>
      </c>
      <c r="BU30" s="50">
        <v>0.156</v>
      </c>
      <c r="BV30" s="50">
        <v>0.155</v>
      </c>
      <c r="BW30" s="50">
        <v>0.156</v>
      </c>
      <c r="BX30" s="49">
        <f t="shared" si="3"/>
        <v>0.15566666666666665</v>
      </c>
      <c r="BY30" s="47"/>
      <c r="BZ30" s="47">
        <v>18</v>
      </c>
      <c r="CA30" s="7">
        <f t="shared" si="34"/>
        <v>3.6999999999999977E-2</v>
      </c>
      <c r="CB30" s="7">
        <f t="shared" si="35"/>
        <v>3.6999999999999977E-2</v>
      </c>
      <c r="CC30" s="7">
        <f t="shared" si="36"/>
        <v>3.6999999999999977E-2</v>
      </c>
      <c r="CD30" s="7">
        <f t="shared" si="37"/>
        <v>3.6999999999999977E-2</v>
      </c>
      <c r="CE30" s="54">
        <f t="shared" si="38"/>
        <v>0</v>
      </c>
      <c r="CG30" s="7">
        <f t="shared" si="39"/>
        <v>50.608671864313969</v>
      </c>
      <c r="CH30" s="7">
        <f t="shared" si="40"/>
        <v>50.608671864313969</v>
      </c>
      <c r="CI30" s="7">
        <f t="shared" si="41"/>
        <v>50.608671864313969</v>
      </c>
      <c r="CJ30" s="7">
        <f t="shared" si="42"/>
        <v>50.608671864313969</v>
      </c>
      <c r="CK30" s="7">
        <f t="shared" si="43"/>
        <v>0</v>
      </c>
      <c r="CN30" s="7">
        <f t="shared" si="44"/>
        <v>-26.444170884056113</v>
      </c>
      <c r="CP30" s="7">
        <f t="shared" si="45"/>
        <v>4.1034058268361591</v>
      </c>
      <c r="CQ30" s="7">
        <f t="shared" si="46"/>
        <v>5.4712077691148977</v>
      </c>
      <c r="CR30" s="7">
        <f t="shared" si="47"/>
        <v>6.8390097113936292</v>
      </c>
      <c r="CS30" s="7">
        <f t="shared" si="48"/>
        <v>5.4712077691148977</v>
      </c>
    </row>
    <row r="31" spans="12:97" x14ac:dyDescent="0.25">
      <c r="L31" s="52">
        <v>9.7337962962962977E-3</v>
      </c>
      <c r="M31" s="49">
        <v>0.13200000000000001</v>
      </c>
      <c r="N31" s="49">
        <v>0.13100000000000001</v>
      </c>
      <c r="O31" s="49">
        <v>0.13100000000000001</v>
      </c>
      <c r="P31" s="49">
        <f t="shared" si="0"/>
        <v>0.13133333333333333</v>
      </c>
      <c r="Q31" s="47"/>
      <c r="R31" s="47">
        <v>19</v>
      </c>
      <c r="S31" s="7">
        <f t="shared" si="4"/>
        <v>1.2000000000000011E-2</v>
      </c>
      <c r="T31" s="7">
        <f t="shared" si="5"/>
        <v>1.0000000000000009E-2</v>
      </c>
      <c r="U31" s="7">
        <f t="shared" si="6"/>
        <v>1.0000000000000009E-2</v>
      </c>
      <c r="V31" s="7">
        <f t="shared" si="7"/>
        <v>1.0666666666666677E-2</v>
      </c>
      <c r="W31" s="54">
        <f t="shared" si="8"/>
        <v>1.1547005383792527E-3</v>
      </c>
      <c r="Y31" s="7">
        <f t="shared" si="9"/>
        <v>16.413623307345144</v>
      </c>
      <c r="Z31" s="7">
        <f t="shared" si="10"/>
        <v>13.678019422787596</v>
      </c>
      <c r="AA31" s="7">
        <f t="shared" si="11"/>
        <v>13.678019422787596</v>
      </c>
      <c r="AB31" s="7">
        <f t="shared" si="12"/>
        <v>14.589887384306868</v>
      </c>
      <c r="AC31" s="7">
        <f t="shared" si="13"/>
        <v>1.5794016391454864</v>
      </c>
      <c r="AF31" s="51">
        <v>9.7337962962962977E-3</v>
      </c>
      <c r="AG31" s="49">
        <v>0.13200000000000001</v>
      </c>
      <c r="AH31" s="49">
        <v>0.13100000000000001</v>
      </c>
      <c r="AI31" s="49">
        <v>0.13100000000000001</v>
      </c>
      <c r="AJ31" s="49">
        <f t="shared" si="1"/>
        <v>0.13133333333333333</v>
      </c>
      <c r="AK31" s="47"/>
      <c r="AL31" s="47">
        <v>19</v>
      </c>
      <c r="AM31" s="7">
        <f t="shared" si="14"/>
        <v>9.000000000000008E-3</v>
      </c>
      <c r="AN31" s="7">
        <f t="shared" si="15"/>
        <v>8.0000000000000071E-3</v>
      </c>
      <c r="AO31" s="7">
        <f t="shared" si="16"/>
        <v>8.0000000000000071E-3</v>
      </c>
      <c r="AP31" s="7">
        <f t="shared" si="17"/>
        <v>8.3333333333333402E-3</v>
      </c>
      <c r="AQ31" s="54">
        <f t="shared" si="18"/>
        <v>5.7735026918962623E-4</v>
      </c>
      <c r="AS31" s="7">
        <f t="shared" si="19"/>
        <v>12.310217480508857</v>
      </c>
      <c r="AT31" s="7">
        <f t="shared" si="20"/>
        <v>10.942415538230119</v>
      </c>
      <c r="AU31" s="7">
        <f t="shared" si="21"/>
        <v>10.942415538230119</v>
      </c>
      <c r="AV31" s="7">
        <f t="shared" si="22"/>
        <v>11.398349518989653</v>
      </c>
      <c r="AW31" s="7">
        <f t="shared" si="23"/>
        <v>0.78970081957272276</v>
      </c>
      <c r="AZ31" s="52">
        <v>9.7337962962962977E-3</v>
      </c>
      <c r="BA31" s="50">
        <v>0.17799999999999999</v>
      </c>
      <c r="BB31" s="50">
        <v>0.17599999999999999</v>
      </c>
      <c r="BC31" s="50">
        <v>0.17799999999999999</v>
      </c>
      <c r="BD31" s="49">
        <f t="shared" si="2"/>
        <v>0.17733333333333334</v>
      </c>
      <c r="BE31" s="47"/>
      <c r="BF31" s="47">
        <v>19</v>
      </c>
      <c r="BG31" s="7">
        <f t="shared" si="24"/>
        <v>5.7999999999999996E-2</v>
      </c>
      <c r="BH31" s="7">
        <f t="shared" si="25"/>
        <v>5.6999999999999995E-2</v>
      </c>
      <c r="BI31" s="7">
        <f t="shared" si="26"/>
        <v>5.6999999999999995E-2</v>
      </c>
      <c r="BJ31" s="7">
        <f t="shared" si="27"/>
        <v>5.7333333333333326E-2</v>
      </c>
      <c r="BK31" s="54">
        <f t="shared" si="28"/>
        <v>5.7735026918962634E-4</v>
      </c>
      <c r="BM31" s="7">
        <f t="shared" si="29"/>
        <v>79.332512652168035</v>
      </c>
      <c r="BN31" s="7">
        <f t="shared" si="30"/>
        <v>77.964710709889161</v>
      </c>
      <c r="BO31" s="7">
        <f t="shared" si="31"/>
        <v>77.964710709889161</v>
      </c>
      <c r="BP31" s="7">
        <f t="shared" si="32"/>
        <v>78.420644690648828</v>
      </c>
      <c r="BQ31" s="7">
        <f t="shared" si="33"/>
        <v>0.78970081957280069</v>
      </c>
      <c r="BT31" s="51">
        <v>9.7337962962962977E-3</v>
      </c>
      <c r="BU31" s="50">
        <v>0.158</v>
      </c>
      <c r="BV31" s="50">
        <v>0.156</v>
      </c>
      <c r="BW31" s="50">
        <v>0.158</v>
      </c>
      <c r="BX31" s="49">
        <f t="shared" si="3"/>
        <v>0.15733333333333333</v>
      </c>
      <c r="BY31" s="47"/>
      <c r="BZ31" s="47">
        <v>19</v>
      </c>
      <c r="CA31" s="7">
        <f t="shared" si="34"/>
        <v>3.6999999999999977E-2</v>
      </c>
      <c r="CB31" s="7">
        <f t="shared" si="35"/>
        <v>3.6999999999999977E-2</v>
      </c>
      <c r="CC31" s="7">
        <f t="shared" si="36"/>
        <v>3.7999999999999978E-2</v>
      </c>
      <c r="CD31" s="7">
        <f t="shared" si="37"/>
        <v>3.7333333333333309E-2</v>
      </c>
      <c r="CE31" s="54">
        <f t="shared" si="38"/>
        <v>5.7735026918962634E-4</v>
      </c>
      <c r="CG31" s="7">
        <f t="shared" si="39"/>
        <v>50.608671864313969</v>
      </c>
      <c r="CH31" s="7">
        <f t="shared" si="40"/>
        <v>50.608671864313969</v>
      </c>
      <c r="CI31" s="7">
        <f t="shared" si="41"/>
        <v>51.976473806592914</v>
      </c>
      <c r="CJ31" s="7">
        <f t="shared" si="42"/>
        <v>51.064605845073636</v>
      </c>
      <c r="CK31" s="7">
        <f t="shared" si="43"/>
        <v>0.78970081957284166</v>
      </c>
      <c r="CN31" s="7">
        <f t="shared" si="44"/>
        <v>-27.356038845575192</v>
      </c>
      <c r="CP31" s="7">
        <f t="shared" si="45"/>
        <v>4.1034058268361591</v>
      </c>
      <c r="CQ31" s="7">
        <f t="shared" si="46"/>
        <v>5.4712077691148977</v>
      </c>
      <c r="CR31" s="7">
        <f t="shared" si="47"/>
        <v>8.2068116536725739</v>
      </c>
      <c r="CS31" s="7">
        <f t="shared" si="48"/>
        <v>5.9271417498745649</v>
      </c>
    </row>
    <row r="32" spans="12:97" x14ac:dyDescent="0.25">
      <c r="L32" s="52">
        <v>1.0081018518518519E-2</v>
      </c>
      <c r="M32" s="49">
        <v>0.13300000000000001</v>
      </c>
      <c r="N32" s="49">
        <v>0.13200000000000001</v>
      </c>
      <c r="O32" s="49">
        <v>0.13100000000000001</v>
      </c>
      <c r="P32" s="49">
        <f t="shared" si="0"/>
        <v>0.13200000000000001</v>
      </c>
      <c r="Q32" s="47"/>
      <c r="R32" s="47">
        <v>20</v>
      </c>
      <c r="S32" s="7">
        <f t="shared" si="4"/>
        <v>1.3000000000000012E-2</v>
      </c>
      <c r="T32" s="7">
        <f t="shared" si="5"/>
        <v>1.100000000000001E-2</v>
      </c>
      <c r="U32" s="7">
        <f t="shared" si="6"/>
        <v>1.100000000000001E-2</v>
      </c>
      <c r="V32" s="7">
        <f t="shared" si="7"/>
        <v>1.1666666666666678E-2</v>
      </c>
      <c r="W32" s="54">
        <f t="shared" si="8"/>
        <v>1.1547005383792527E-3</v>
      </c>
      <c r="Y32" s="7">
        <f t="shared" si="9"/>
        <v>17.781425249623883</v>
      </c>
      <c r="Z32" s="7">
        <f t="shared" si="10"/>
        <v>15.045821365066404</v>
      </c>
      <c r="AA32" s="7">
        <f t="shared" si="11"/>
        <v>15.045821365066404</v>
      </c>
      <c r="AB32" s="7">
        <f t="shared" si="12"/>
        <v>15.95768932658561</v>
      </c>
      <c r="AC32" s="7">
        <f t="shared" si="13"/>
        <v>1.5794016391454466</v>
      </c>
      <c r="AF32" s="51">
        <v>1.0081018518518519E-2</v>
      </c>
      <c r="AG32" s="49">
        <v>0.13200000000000001</v>
      </c>
      <c r="AH32" s="49">
        <v>0.13200000000000001</v>
      </c>
      <c r="AI32" s="49">
        <v>0.13100000000000001</v>
      </c>
      <c r="AJ32" s="49">
        <f t="shared" si="1"/>
        <v>0.13166666666666668</v>
      </c>
      <c r="AK32" s="47"/>
      <c r="AL32" s="47">
        <v>20</v>
      </c>
      <c r="AM32" s="7">
        <f t="shared" si="14"/>
        <v>8.0000000000000071E-3</v>
      </c>
      <c r="AN32" s="7">
        <f t="shared" si="15"/>
        <v>9.000000000000008E-3</v>
      </c>
      <c r="AO32" s="7">
        <f t="shared" si="16"/>
        <v>8.0000000000000071E-3</v>
      </c>
      <c r="AP32" s="7">
        <f t="shared" si="17"/>
        <v>8.3333333333333402E-3</v>
      </c>
      <c r="AQ32" s="54">
        <f t="shared" si="18"/>
        <v>5.7735026918962623E-4</v>
      </c>
      <c r="AS32" s="7">
        <f t="shared" si="19"/>
        <v>10.942415538230119</v>
      </c>
      <c r="AT32" s="7">
        <f t="shared" si="20"/>
        <v>12.310217480508857</v>
      </c>
      <c r="AU32" s="7">
        <f t="shared" si="21"/>
        <v>10.942415538230119</v>
      </c>
      <c r="AV32" s="7">
        <f t="shared" si="22"/>
        <v>11.398349518989653</v>
      </c>
      <c r="AW32" s="7">
        <f t="shared" si="23"/>
        <v>0.78970081957272276</v>
      </c>
      <c r="AZ32" s="52">
        <v>1.0081018518518519E-2</v>
      </c>
      <c r="BA32" s="50">
        <v>0.18099999999999999</v>
      </c>
      <c r="BB32" s="50">
        <v>0.17799999999999999</v>
      </c>
      <c r="BC32" s="50">
        <v>0.18099999999999999</v>
      </c>
      <c r="BD32" s="49">
        <f t="shared" si="2"/>
        <v>0.18000000000000002</v>
      </c>
      <c r="BE32" s="47"/>
      <c r="BF32" s="47">
        <v>20</v>
      </c>
      <c r="BG32" s="7">
        <f t="shared" si="24"/>
        <v>5.7999999999999996E-2</v>
      </c>
      <c r="BH32" s="7">
        <f t="shared" si="25"/>
        <v>5.6999999999999995E-2</v>
      </c>
      <c r="BI32" s="7">
        <f t="shared" si="26"/>
        <v>5.7999999999999996E-2</v>
      </c>
      <c r="BJ32" s="7">
        <f t="shared" si="27"/>
        <v>5.7666666666666665E-2</v>
      </c>
      <c r="BK32" s="54">
        <f t="shared" si="28"/>
        <v>5.7735026918962634E-4</v>
      </c>
      <c r="BM32" s="7">
        <f t="shared" si="29"/>
        <v>79.332512652168035</v>
      </c>
      <c r="BN32" s="7">
        <f t="shared" si="30"/>
        <v>77.964710709889161</v>
      </c>
      <c r="BO32" s="7">
        <f t="shared" si="31"/>
        <v>79.332512652168035</v>
      </c>
      <c r="BP32" s="7">
        <f t="shared" si="32"/>
        <v>78.876578671408367</v>
      </c>
      <c r="BQ32" s="7">
        <f t="shared" si="33"/>
        <v>0.78970081957280069</v>
      </c>
      <c r="BT32" s="51">
        <v>1.0081018518518519E-2</v>
      </c>
      <c r="BU32" s="50">
        <v>0.16</v>
      </c>
      <c r="BV32" s="50">
        <v>0.158</v>
      </c>
      <c r="BW32" s="50">
        <v>0.16</v>
      </c>
      <c r="BX32" s="49">
        <f t="shared" si="3"/>
        <v>0.15933333333333333</v>
      </c>
      <c r="BY32" s="47"/>
      <c r="BZ32" s="47">
        <v>20</v>
      </c>
      <c r="CA32" s="7">
        <f t="shared" si="34"/>
        <v>3.8000000000000006E-2</v>
      </c>
      <c r="CB32" s="7">
        <f t="shared" si="35"/>
        <v>3.8000000000000006E-2</v>
      </c>
      <c r="CC32" s="7">
        <f t="shared" si="36"/>
        <v>3.8000000000000006E-2</v>
      </c>
      <c r="CD32" s="7">
        <f t="shared" si="37"/>
        <v>3.8000000000000006E-2</v>
      </c>
      <c r="CE32" s="54">
        <f t="shared" si="38"/>
        <v>0</v>
      </c>
      <c r="CG32" s="7">
        <f t="shared" si="39"/>
        <v>51.976473806592914</v>
      </c>
      <c r="CH32" s="7">
        <f t="shared" si="40"/>
        <v>51.976473806592914</v>
      </c>
      <c r="CI32" s="7">
        <f t="shared" si="41"/>
        <v>51.976473806592914</v>
      </c>
      <c r="CJ32" s="7">
        <f t="shared" si="42"/>
        <v>51.976473806592914</v>
      </c>
      <c r="CK32" s="7">
        <f t="shared" si="43"/>
        <v>0</v>
      </c>
      <c r="CN32" s="7">
        <f t="shared" si="44"/>
        <v>-26.900104864815454</v>
      </c>
      <c r="CP32" s="7">
        <f t="shared" si="45"/>
        <v>5.4712077691151038</v>
      </c>
      <c r="CQ32" s="7">
        <f t="shared" si="46"/>
        <v>6.8390097113938424</v>
      </c>
      <c r="CR32" s="7">
        <f t="shared" si="47"/>
        <v>8.2068116536725739</v>
      </c>
      <c r="CS32" s="7">
        <f t="shared" si="48"/>
        <v>6.8390097113938424</v>
      </c>
    </row>
    <row r="33" spans="12:97" x14ac:dyDescent="0.25">
      <c r="L33" s="52">
        <v>1.042824074074074E-2</v>
      </c>
      <c r="M33" s="49">
        <v>0.13400000000000001</v>
      </c>
      <c r="N33" s="49">
        <v>0.13300000000000001</v>
      </c>
      <c r="O33" s="49">
        <v>0.13200000000000001</v>
      </c>
      <c r="P33" s="49">
        <f t="shared" si="0"/>
        <v>0.13300000000000001</v>
      </c>
      <c r="Q33" s="47"/>
      <c r="R33" s="47">
        <v>21</v>
      </c>
      <c r="S33" s="7">
        <f t="shared" si="4"/>
        <v>1.2000000000000011E-2</v>
      </c>
      <c r="T33" s="7">
        <f t="shared" si="5"/>
        <v>1.100000000000001E-2</v>
      </c>
      <c r="U33" s="7">
        <f t="shared" si="6"/>
        <v>1.100000000000001E-2</v>
      </c>
      <c r="V33" s="7">
        <f t="shared" si="7"/>
        <v>1.1333333333333343E-2</v>
      </c>
      <c r="W33" s="54">
        <f t="shared" si="8"/>
        <v>5.7735026918962623E-4</v>
      </c>
      <c r="Y33" s="7">
        <f t="shared" si="9"/>
        <v>16.413623307345144</v>
      </c>
      <c r="Z33" s="7">
        <f t="shared" si="10"/>
        <v>15.045821365066404</v>
      </c>
      <c r="AA33" s="7">
        <f t="shared" si="11"/>
        <v>15.045821365066404</v>
      </c>
      <c r="AB33" s="7">
        <f t="shared" si="12"/>
        <v>15.501755345825938</v>
      </c>
      <c r="AC33" s="7">
        <f t="shared" si="13"/>
        <v>0.78970081957272376</v>
      </c>
      <c r="AF33" s="51">
        <v>1.042824074074074E-2</v>
      </c>
      <c r="AG33" s="49">
        <v>0.13300000000000001</v>
      </c>
      <c r="AH33" s="49">
        <v>0.13200000000000001</v>
      </c>
      <c r="AI33" s="49">
        <v>0.13200000000000001</v>
      </c>
      <c r="AJ33" s="49">
        <f t="shared" si="1"/>
        <v>0.13233333333333333</v>
      </c>
      <c r="AK33" s="47"/>
      <c r="AL33" s="47">
        <v>21</v>
      </c>
      <c r="AM33" s="7">
        <f t="shared" si="14"/>
        <v>8.0000000000000071E-3</v>
      </c>
      <c r="AN33" s="7">
        <f t="shared" si="15"/>
        <v>9.000000000000008E-3</v>
      </c>
      <c r="AO33" s="7">
        <f t="shared" si="16"/>
        <v>9.000000000000008E-3</v>
      </c>
      <c r="AP33" s="7">
        <f t="shared" si="17"/>
        <v>8.6666666666666749E-3</v>
      </c>
      <c r="AQ33" s="54">
        <f t="shared" si="18"/>
        <v>5.7735026918962623E-4</v>
      </c>
      <c r="AS33" s="7">
        <f t="shared" si="19"/>
        <v>10.942415538230119</v>
      </c>
      <c r="AT33" s="7">
        <f t="shared" si="20"/>
        <v>12.310217480508857</v>
      </c>
      <c r="AU33" s="7">
        <f t="shared" si="21"/>
        <v>12.310217480508857</v>
      </c>
      <c r="AV33" s="7">
        <f t="shared" si="22"/>
        <v>11.854283499749323</v>
      </c>
      <c r="AW33" s="7">
        <f t="shared" si="23"/>
        <v>0.78970081957272276</v>
      </c>
      <c r="AZ33" s="52">
        <v>1.042824074074074E-2</v>
      </c>
      <c r="BA33" s="50">
        <v>0.184</v>
      </c>
      <c r="BB33" s="50">
        <v>0.18099999999999999</v>
      </c>
      <c r="BC33" s="50">
        <v>0.185</v>
      </c>
      <c r="BD33" s="49">
        <f t="shared" si="2"/>
        <v>0.18333333333333335</v>
      </c>
      <c r="BE33" s="47"/>
      <c r="BF33" s="47">
        <v>21</v>
      </c>
      <c r="BG33" s="7">
        <f t="shared" si="24"/>
        <v>0.06</v>
      </c>
      <c r="BH33" s="7">
        <f t="shared" si="25"/>
        <v>5.6999999999999995E-2</v>
      </c>
      <c r="BI33" s="7">
        <f t="shared" si="26"/>
        <v>5.7999999999999996E-2</v>
      </c>
      <c r="BJ33" s="7">
        <f t="shared" si="27"/>
        <v>5.8333333333333327E-2</v>
      </c>
      <c r="BK33" s="54">
        <f t="shared" si="28"/>
        <v>1.5275252316519479E-3</v>
      </c>
      <c r="BM33" s="7">
        <f t="shared" si="29"/>
        <v>82.068116536725597</v>
      </c>
      <c r="BN33" s="7">
        <f t="shared" si="30"/>
        <v>77.964710709889161</v>
      </c>
      <c r="BO33" s="7">
        <f t="shared" si="31"/>
        <v>79.332512652168035</v>
      </c>
      <c r="BP33" s="7">
        <f t="shared" si="32"/>
        <v>79.788446632927574</v>
      </c>
      <c r="BQ33" s="7">
        <f t="shared" si="33"/>
        <v>2.0893519787334185</v>
      </c>
      <c r="BT33" s="51">
        <v>1.042824074074074E-2</v>
      </c>
      <c r="BU33" s="50">
        <v>0.16200000000000001</v>
      </c>
      <c r="BV33" s="50">
        <v>0.16</v>
      </c>
      <c r="BW33" s="50">
        <v>0.16200000000000001</v>
      </c>
      <c r="BX33" s="49">
        <f t="shared" si="3"/>
        <v>0.16133333333333333</v>
      </c>
      <c r="BY33" s="47"/>
      <c r="BZ33" s="47">
        <v>21</v>
      </c>
      <c r="CA33" s="7">
        <f t="shared" si="34"/>
        <v>3.9000000000000007E-2</v>
      </c>
      <c r="CB33" s="7">
        <f t="shared" si="35"/>
        <v>3.9000000000000007E-2</v>
      </c>
      <c r="CC33" s="7">
        <f t="shared" si="36"/>
        <v>3.8000000000000006E-2</v>
      </c>
      <c r="CD33" s="7">
        <f t="shared" si="37"/>
        <v>3.8666666666666676E-2</v>
      </c>
      <c r="CE33" s="54">
        <f t="shared" si="38"/>
        <v>5.7735026918962634E-4</v>
      </c>
      <c r="CG33" s="7">
        <f t="shared" si="39"/>
        <v>53.344275748871645</v>
      </c>
      <c r="CH33" s="7">
        <f t="shared" si="40"/>
        <v>53.344275748871645</v>
      </c>
      <c r="CI33" s="7">
        <f t="shared" si="41"/>
        <v>51.976473806592914</v>
      </c>
      <c r="CJ33" s="7">
        <f t="shared" si="42"/>
        <v>52.888341768111978</v>
      </c>
      <c r="CK33" s="7">
        <f t="shared" si="43"/>
        <v>0.78970081957271865</v>
      </c>
      <c r="CN33" s="7">
        <f t="shared" si="44"/>
        <v>-26.900104864815596</v>
      </c>
      <c r="CP33" s="7">
        <f t="shared" si="45"/>
        <v>6.8390097113938353</v>
      </c>
      <c r="CQ33" s="7">
        <f t="shared" si="46"/>
        <v>8.2068116536725739</v>
      </c>
      <c r="CR33" s="7">
        <f t="shared" si="47"/>
        <v>8.2068116536725739</v>
      </c>
      <c r="CS33" s="7">
        <f t="shared" si="48"/>
        <v>7.7508776729129067</v>
      </c>
    </row>
    <row r="34" spans="12:97" x14ac:dyDescent="0.25">
      <c r="L34" s="52">
        <v>1.0775462962962964E-2</v>
      </c>
      <c r="M34" s="49">
        <v>0.13400000000000001</v>
      </c>
      <c r="N34" s="49">
        <v>0.13300000000000001</v>
      </c>
      <c r="O34" s="49">
        <v>0.13300000000000001</v>
      </c>
      <c r="P34" s="49">
        <f t="shared" si="0"/>
        <v>0.13333333333333333</v>
      </c>
      <c r="Q34" s="47"/>
      <c r="R34" s="47">
        <v>22</v>
      </c>
      <c r="S34" s="7">
        <f t="shared" si="4"/>
        <v>1.2999999999999984E-2</v>
      </c>
      <c r="T34" s="7">
        <f t="shared" si="5"/>
        <v>1.100000000000001E-2</v>
      </c>
      <c r="U34" s="7">
        <f t="shared" si="6"/>
        <v>1.100000000000001E-2</v>
      </c>
      <c r="V34" s="7">
        <f t="shared" si="7"/>
        <v>1.1666666666666667E-2</v>
      </c>
      <c r="W34" s="54">
        <f t="shared" si="8"/>
        <v>1.1547005383792366E-3</v>
      </c>
      <c r="Y34" s="7">
        <f t="shared" si="9"/>
        <v>17.781425249623883</v>
      </c>
      <c r="Z34" s="7">
        <f t="shared" si="10"/>
        <v>15.045821365066404</v>
      </c>
      <c r="AA34" s="7">
        <f t="shared" si="11"/>
        <v>15.045821365066404</v>
      </c>
      <c r="AB34" s="7">
        <f t="shared" si="12"/>
        <v>15.95768932658561</v>
      </c>
      <c r="AC34" s="7">
        <f t="shared" si="13"/>
        <v>1.5794016391454466</v>
      </c>
      <c r="AF34" s="51">
        <v>1.0775462962962964E-2</v>
      </c>
      <c r="AG34" s="49">
        <v>0.13300000000000001</v>
      </c>
      <c r="AH34" s="49">
        <v>0.13200000000000001</v>
      </c>
      <c r="AI34" s="49">
        <v>0.13200000000000001</v>
      </c>
      <c r="AJ34" s="49">
        <f t="shared" si="1"/>
        <v>0.13233333333333333</v>
      </c>
      <c r="AK34" s="47"/>
      <c r="AL34" s="47">
        <v>22</v>
      </c>
      <c r="AM34" s="7">
        <f t="shared" si="14"/>
        <v>9.000000000000008E-3</v>
      </c>
      <c r="AN34" s="7">
        <f t="shared" si="15"/>
        <v>8.0000000000000071E-3</v>
      </c>
      <c r="AO34" s="7">
        <f t="shared" si="16"/>
        <v>9.000000000000008E-3</v>
      </c>
      <c r="AP34" s="7">
        <f t="shared" si="17"/>
        <v>8.6666666666666749E-3</v>
      </c>
      <c r="AQ34" s="54">
        <f t="shared" si="18"/>
        <v>5.7735026918962623E-4</v>
      </c>
      <c r="AS34" s="7">
        <f t="shared" si="19"/>
        <v>12.310217480508857</v>
      </c>
      <c r="AT34" s="7">
        <f t="shared" si="20"/>
        <v>10.942415538230119</v>
      </c>
      <c r="AU34" s="7">
        <f t="shared" si="21"/>
        <v>12.310217480508857</v>
      </c>
      <c r="AV34" s="7">
        <f t="shared" si="22"/>
        <v>11.854283499749323</v>
      </c>
      <c r="AW34" s="7">
        <f t="shared" si="23"/>
        <v>0.78970081957272276</v>
      </c>
      <c r="AZ34" s="52">
        <v>1.0775462962962964E-2</v>
      </c>
      <c r="BA34" s="50">
        <v>0.187</v>
      </c>
      <c r="BB34" s="50">
        <v>0.184</v>
      </c>
      <c r="BC34" s="50">
        <v>0.188</v>
      </c>
      <c r="BD34" s="49">
        <f t="shared" si="2"/>
        <v>0.18633333333333332</v>
      </c>
      <c r="BE34" s="47"/>
      <c r="BF34" s="47">
        <v>22</v>
      </c>
      <c r="BG34" s="7">
        <f t="shared" si="24"/>
        <v>0.06</v>
      </c>
      <c r="BH34" s="7">
        <f t="shared" si="25"/>
        <v>5.8999999999999997E-2</v>
      </c>
      <c r="BI34" s="7">
        <f t="shared" si="26"/>
        <v>5.8999999999999997E-2</v>
      </c>
      <c r="BJ34" s="7">
        <f t="shared" si="27"/>
        <v>5.9333333333333328E-2</v>
      </c>
      <c r="BK34" s="54">
        <f t="shared" si="28"/>
        <v>5.7735026918962634E-4</v>
      </c>
      <c r="BM34" s="7">
        <f t="shared" si="29"/>
        <v>82.068116536725597</v>
      </c>
      <c r="BN34" s="7">
        <f t="shared" si="30"/>
        <v>80.700314594446652</v>
      </c>
      <c r="BO34" s="7">
        <f t="shared" si="31"/>
        <v>80.700314594446652</v>
      </c>
      <c r="BP34" s="7">
        <f t="shared" si="32"/>
        <v>81.156248575206376</v>
      </c>
      <c r="BQ34" s="7">
        <f t="shared" si="33"/>
        <v>0.78970081957284166</v>
      </c>
      <c r="BT34" s="51">
        <v>1.0775462962962964E-2</v>
      </c>
      <c r="BU34" s="50">
        <v>0.16300000000000001</v>
      </c>
      <c r="BV34" s="50">
        <v>0.16200000000000001</v>
      </c>
      <c r="BW34" s="50">
        <v>0.16400000000000001</v>
      </c>
      <c r="BX34" s="49">
        <f t="shared" si="3"/>
        <v>0.16300000000000001</v>
      </c>
      <c r="BY34" s="47"/>
      <c r="BZ34" s="47">
        <v>22</v>
      </c>
      <c r="CA34" s="7">
        <f t="shared" si="34"/>
        <v>3.9000000000000007E-2</v>
      </c>
      <c r="CB34" s="7">
        <f t="shared" si="35"/>
        <v>3.9000000000000007E-2</v>
      </c>
      <c r="CC34" s="7">
        <f t="shared" si="36"/>
        <v>3.9000000000000007E-2</v>
      </c>
      <c r="CD34" s="7">
        <f t="shared" si="37"/>
        <v>3.9000000000000007E-2</v>
      </c>
      <c r="CE34" s="54">
        <f t="shared" si="38"/>
        <v>0</v>
      </c>
      <c r="CG34" s="7">
        <f t="shared" si="39"/>
        <v>53.344275748871645</v>
      </c>
      <c r="CH34" s="7">
        <f t="shared" si="40"/>
        <v>53.344275748871645</v>
      </c>
      <c r="CI34" s="7">
        <f t="shared" si="41"/>
        <v>53.344275748871645</v>
      </c>
      <c r="CJ34" s="7">
        <f t="shared" si="42"/>
        <v>53.344275748871645</v>
      </c>
      <c r="CK34" s="7">
        <f t="shared" si="43"/>
        <v>0</v>
      </c>
      <c r="CN34" s="7">
        <f t="shared" si="44"/>
        <v>-27.811972826334731</v>
      </c>
      <c r="CP34" s="7">
        <f t="shared" si="45"/>
        <v>6.8390097113938353</v>
      </c>
      <c r="CQ34" s="7">
        <f t="shared" si="46"/>
        <v>8.2068116536725739</v>
      </c>
      <c r="CR34" s="7">
        <f t="shared" si="47"/>
        <v>9.5746135959513055</v>
      </c>
      <c r="CS34" s="7">
        <f t="shared" si="48"/>
        <v>8.2068116536725739</v>
      </c>
    </row>
    <row r="35" spans="12:97" x14ac:dyDescent="0.25">
      <c r="L35" s="52">
        <v>1.1122685185185185E-2</v>
      </c>
      <c r="M35" s="49">
        <v>0.13500000000000001</v>
      </c>
      <c r="N35" s="49">
        <v>0.13300000000000001</v>
      </c>
      <c r="O35" s="49">
        <v>0.13300000000000001</v>
      </c>
      <c r="P35" s="49">
        <f t="shared" ref="P35:P66" si="49">AVERAGE(M35,N35,O35)</f>
        <v>0.13366666666666668</v>
      </c>
      <c r="Q35" s="47"/>
      <c r="R35" s="47">
        <v>23</v>
      </c>
      <c r="S35" s="7">
        <f t="shared" si="4"/>
        <v>1.2999999999999984E-2</v>
      </c>
      <c r="T35" s="7">
        <f t="shared" si="5"/>
        <v>1.2000000000000011E-2</v>
      </c>
      <c r="U35" s="7">
        <f t="shared" si="6"/>
        <v>1.2000000000000011E-2</v>
      </c>
      <c r="V35" s="7">
        <f t="shared" si="7"/>
        <v>1.2333333333333335E-2</v>
      </c>
      <c r="W35" s="54">
        <f t="shared" si="8"/>
        <v>5.7735026918961029E-4</v>
      </c>
      <c r="Y35" s="7">
        <f t="shared" si="9"/>
        <v>17.781425249623883</v>
      </c>
      <c r="Z35" s="7">
        <f t="shared" si="10"/>
        <v>16.413623307345144</v>
      </c>
      <c r="AA35" s="7">
        <f t="shared" si="11"/>
        <v>16.413623307345144</v>
      </c>
      <c r="AB35" s="7">
        <f t="shared" si="12"/>
        <v>16.86955728810468</v>
      </c>
      <c r="AC35" s="7">
        <f t="shared" si="13"/>
        <v>0.78970081957272265</v>
      </c>
      <c r="AF35" s="51">
        <v>1.1122685185185185E-2</v>
      </c>
      <c r="AG35" s="49">
        <v>0.13400000000000001</v>
      </c>
      <c r="AH35" s="49">
        <v>0.13300000000000001</v>
      </c>
      <c r="AI35" s="49">
        <v>0.13300000000000001</v>
      </c>
      <c r="AJ35" s="49">
        <f t="shared" ref="AJ35:AJ66" si="50">AVERAGE(AG35,AH35,AI35)</f>
        <v>0.13333333333333333</v>
      </c>
      <c r="AK35" s="47"/>
      <c r="AL35" s="47">
        <v>23</v>
      </c>
      <c r="AM35" s="7">
        <f t="shared" si="14"/>
        <v>9.000000000000008E-3</v>
      </c>
      <c r="AN35" s="7">
        <f t="shared" si="15"/>
        <v>9.000000000000008E-3</v>
      </c>
      <c r="AO35" s="7">
        <f t="shared" si="16"/>
        <v>1.0000000000000009E-2</v>
      </c>
      <c r="AP35" s="7">
        <f t="shared" si="17"/>
        <v>9.333333333333341E-3</v>
      </c>
      <c r="AQ35" s="54">
        <f t="shared" si="18"/>
        <v>5.7735026918962634E-4</v>
      </c>
      <c r="AS35" s="7">
        <f t="shared" si="19"/>
        <v>12.310217480508857</v>
      </c>
      <c r="AT35" s="7">
        <f t="shared" si="20"/>
        <v>12.310217480508857</v>
      </c>
      <c r="AU35" s="7">
        <f t="shared" si="21"/>
        <v>13.678019422787596</v>
      </c>
      <c r="AV35" s="7">
        <f t="shared" si="22"/>
        <v>12.766151461268391</v>
      </c>
      <c r="AW35" s="7">
        <f t="shared" si="23"/>
        <v>0.78970081957272265</v>
      </c>
      <c r="AZ35" s="52">
        <v>1.1122685185185185E-2</v>
      </c>
      <c r="BA35" s="50">
        <v>0.19</v>
      </c>
      <c r="BB35" s="50">
        <v>0.187</v>
      </c>
      <c r="BC35" s="50">
        <v>0.19</v>
      </c>
      <c r="BD35" s="49">
        <f t="shared" ref="BD35:BD66" si="51">AVERAGE(BA35,BB35,BC35)</f>
        <v>0.18899999999999997</v>
      </c>
      <c r="BE35" s="47"/>
      <c r="BF35" s="47">
        <v>23</v>
      </c>
      <c r="BG35" s="7">
        <f t="shared" si="24"/>
        <v>6.0999999999999999E-2</v>
      </c>
      <c r="BH35" s="7">
        <f t="shared" si="25"/>
        <v>5.8999999999999997E-2</v>
      </c>
      <c r="BI35" s="7">
        <f t="shared" si="26"/>
        <v>5.8999999999999997E-2</v>
      </c>
      <c r="BJ35" s="7">
        <f t="shared" si="27"/>
        <v>5.9666666666666666E-2</v>
      </c>
      <c r="BK35" s="54">
        <f t="shared" si="28"/>
        <v>1.1547005383792525E-3</v>
      </c>
      <c r="BM35" s="7">
        <f t="shared" si="29"/>
        <v>83.435918479004187</v>
      </c>
      <c r="BN35" s="7">
        <f t="shared" si="30"/>
        <v>80.700314594446652</v>
      </c>
      <c r="BO35" s="7">
        <f t="shared" si="31"/>
        <v>80.700314594446652</v>
      </c>
      <c r="BP35" s="7">
        <f t="shared" si="32"/>
        <v>81.612182555965916</v>
      </c>
      <c r="BQ35" s="7">
        <f t="shared" si="33"/>
        <v>1.5794016391454784</v>
      </c>
      <c r="BT35" s="51">
        <v>1.1122685185185185E-2</v>
      </c>
      <c r="BU35" s="50">
        <v>0.16500000000000001</v>
      </c>
      <c r="BV35" s="50">
        <v>0.16400000000000001</v>
      </c>
      <c r="BW35" s="50">
        <v>0.16600000000000001</v>
      </c>
      <c r="BX35" s="49">
        <f t="shared" ref="BX35:BX66" si="52">AVERAGE(BU35,BV35,BW35)</f>
        <v>0.16500000000000001</v>
      </c>
      <c r="BY35" s="47"/>
      <c r="BZ35" s="47">
        <v>23</v>
      </c>
      <c r="CA35" s="7">
        <f t="shared" si="34"/>
        <v>3.9000000000000007E-2</v>
      </c>
      <c r="CB35" s="7">
        <f t="shared" si="35"/>
        <v>3.9000000000000007E-2</v>
      </c>
      <c r="CC35" s="7">
        <f t="shared" si="36"/>
        <v>3.9000000000000007E-2</v>
      </c>
      <c r="CD35" s="7">
        <f t="shared" si="37"/>
        <v>3.9000000000000007E-2</v>
      </c>
      <c r="CE35" s="54">
        <f t="shared" si="38"/>
        <v>0</v>
      </c>
      <c r="CG35" s="7">
        <f t="shared" si="39"/>
        <v>53.344275748871645</v>
      </c>
      <c r="CH35" s="7">
        <f t="shared" si="40"/>
        <v>53.344275748871645</v>
      </c>
      <c r="CI35" s="7">
        <f t="shared" si="41"/>
        <v>53.344275748871645</v>
      </c>
      <c r="CJ35" s="7">
        <f t="shared" si="42"/>
        <v>53.344275748871645</v>
      </c>
      <c r="CK35" s="7">
        <f t="shared" si="43"/>
        <v>0</v>
      </c>
      <c r="CN35" s="7">
        <f t="shared" si="44"/>
        <v>-28.267906807094271</v>
      </c>
      <c r="CP35" s="7">
        <f t="shared" si="45"/>
        <v>6.8390097113938353</v>
      </c>
      <c r="CQ35" s="7">
        <f t="shared" si="46"/>
        <v>8.2068116536725739</v>
      </c>
      <c r="CR35" s="7">
        <f t="shared" si="47"/>
        <v>9.5746135959513055</v>
      </c>
      <c r="CS35" s="7">
        <f t="shared" si="48"/>
        <v>8.2068116536725739</v>
      </c>
    </row>
    <row r="36" spans="12:97" x14ac:dyDescent="0.25">
      <c r="L36" s="52">
        <v>1.1469907407407408E-2</v>
      </c>
      <c r="M36" s="49">
        <v>0.13600000000000001</v>
      </c>
      <c r="N36" s="49">
        <v>0.13400000000000001</v>
      </c>
      <c r="O36" s="49">
        <v>0.13400000000000001</v>
      </c>
      <c r="P36" s="49">
        <f t="shared" si="49"/>
        <v>0.13466666666666668</v>
      </c>
      <c r="Q36" s="47"/>
      <c r="R36" s="47">
        <v>24</v>
      </c>
      <c r="S36" s="7">
        <f t="shared" si="4"/>
        <v>1.2999999999999984E-2</v>
      </c>
      <c r="T36" s="7">
        <f t="shared" si="5"/>
        <v>1.100000000000001E-2</v>
      </c>
      <c r="U36" s="7">
        <f t="shared" si="6"/>
        <v>1.1999999999999983E-2</v>
      </c>
      <c r="V36" s="7">
        <f t="shared" si="7"/>
        <v>1.1999999999999992E-2</v>
      </c>
      <c r="W36" s="54">
        <f t="shared" si="8"/>
        <v>9.9999999999998701E-4</v>
      </c>
      <c r="Y36" s="7">
        <f t="shared" si="9"/>
        <v>17.781425249623883</v>
      </c>
      <c r="Z36" s="7">
        <f t="shared" si="10"/>
        <v>15.045821365066404</v>
      </c>
      <c r="AA36" s="7">
        <f t="shared" si="11"/>
        <v>16.413623307345144</v>
      </c>
      <c r="AB36" s="7">
        <f t="shared" si="12"/>
        <v>16.413623307345144</v>
      </c>
      <c r="AC36" s="7">
        <f t="shared" si="13"/>
        <v>1.3678019422787395</v>
      </c>
      <c r="AF36" s="51">
        <v>1.1469907407407408E-2</v>
      </c>
      <c r="AG36" s="49">
        <v>0.13400000000000001</v>
      </c>
      <c r="AH36" s="49">
        <v>0.13400000000000001</v>
      </c>
      <c r="AI36" s="49">
        <v>0.13300000000000001</v>
      </c>
      <c r="AJ36" s="49">
        <f t="shared" si="50"/>
        <v>0.13366666666666668</v>
      </c>
      <c r="AK36" s="47"/>
      <c r="AL36" s="47">
        <v>24</v>
      </c>
      <c r="AM36" s="7">
        <f t="shared" si="14"/>
        <v>9.000000000000008E-3</v>
      </c>
      <c r="AN36" s="7">
        <f t="shared" si="15"/>
        <v>1.0000000000000009E-2</v>
      </c>
      <c r="AO36" s="7">
        <f t="shared" si="16"/>
        <v>1.0000000000000009E-2</v>
      </c>
      <c r="AP36" s="7">
        <f t="shared" si="17"/>
        <v>9.6666666666666758E-3</v>
      </c>
      <c r="AQ36" s="54">
        <f t="shared" si="18"/>
        <v>5.7735026918962623E-4</v>
      </c>
      <c r="AS36" s="7">
        <f t="shared" si="19"/>
        <v>12.310217480508857</v>
      </c>
      <c r="AT36" s="7">
        <f t="shared" si="20"/>
        <v>13.678019422787596</v>
      </c>
      <c r="AU36" s="7">
        <f t="shared" si="21"/>
        <v>13.678019422787596</v>
      </c>
      <c r="AV36" s="7">
        <f t="shared" si="22"/>
        <v>13.222085442028062</v>
      </c>
      <c r="AW36" s="7">
        <f t="shared" si="23"/>
        <v>0.78970081957272265</v>
      </c>
      <c r="AZ36" s="52">
        <v>1.1469907407407408E-2</v>
      </c>
      <c r="BA36" s="50">
        <v>0.193</v>
      </c>
      <c r="BB36" s="50">
        <v>0.19</v>
      </c>
      <c r="BC36" s="50">
        <v>0.19400000000000001</v>
      </c>
      <c r="BD36" s="49">
        <f t="shared" si="51"/>
        <v>0.19233333333333333</v>
      </c>
      <c r="BE36" s="47"/>
      <c r="BF36" s="47">
        <v>24</v>
      </c>
      <c r="BG36" s="7">
        <f t="shared" si="24"/>
        <v>6.2E-2</v>
      </c>
      <c r="BH36" s="7">
        <f t="shared" si="25"/>
        <v>5.8999999999999997E-2</v>
      </c>
      <c r="BI36" s="7">
        <f t="shared" si="26"/>
        <v>0.06</v>
      </c>
      <c r="BJ36" s="7">
        <f t="shared" si="27"/>
        <v>6.0333333333333329E-2</v>
      </c>
      <c r="BK36" s="54">
        <f t="shared" si="28"/>
        <v>1.5275252316519479E-3</v>
      </c>
      <c r="BM36" s="7">
        <f t="shared" si="29"/>
        <v>84.803720421283117</v>
      </c>
      <c r="BN36" s="7">
        <f t="shared" si="30"/>
        <v>80.700314594446652</v>
      </c>
      <c r="BO36" s="7">
        <f t="shared" si="31"/>
        <v>82.068116536725597</v>
      </c>
      <c r="BP36" s="7">
        <f t="shared" si="32"/>
        <v>82.524050517485122</v>
      </c>
      <c r="BQ36" s="7">
        <f t="shared" si="33"/>
        <v>2.089351978733426</v>
      </c>
      <c r="BT36" s="51">
        <v>1.1469907407407408E-2</v>
      </c>
      <c r="BU36" s="50">
        <v>0.16700000000000001</v>
      </c>
      <c r="BV36" s="50">
        <v>0.16600000000000001</v>
      </c>
      <c r="BW36" s="50">
        <v>0.16800000000000001</v>
      </c>
      <c r="BX36" s="49">
        <f t="shared" si="52"/>
        <v>0.16700000000000001</v>
      </c>
      <c r="BY36" s="47"/>
      <c r="BZ36" s="47">
        <v>24</v>
      </c>
      <c r="CA36" s="7">
        <f t="shared" si="34"/>
        <v>4.0000000000000008E-2</v>
      </c>
      <c r="CB36" s="7">
        <f t="shared" si="35"/>
        <v>3.9000000000000007E-2</v>
      </c>
      <c r="CC36" s="7">
        <f t="shared" si="36"/>
        <v>3.9000000000000007E-2</v>
      </c>
      <c r="CD36" s="7">
        <f t="shared" si="37"/>
        <v>3.9333333333333338E-2</v>
      </c>
      <c r="CE36" s="54">
        <f t="shared" si="38"/>
        <v>5.7735026918962634E-4</v>
      </c>
      <c r="CG36" s="7">
        <f t="shared" si="39"/>
        <v>54.712077691150384</v>
      </c>
      <c r="CH36" s="7">
        <f t="shared" si="40"/>
        <v>53.344275748871645</v>
      </c>
      <c r="CI36" s="7">
        <f t="shared" si="41"/>
        <v>53.344275748871645</v>
      </c>
      <c r="CJ36" s="7">
        <f t="shared" si="42"/>
        <v>53.800209729631185</v>
      </c>
      <c r="CK36" s="7">
        <f t="shared" si="43"/>
        <v>0.78970081957272265</v>
      </c>
      <c r="CN36" s="7">
        <f t="shared" si="44"/>
        <v>-28.723840787853938</v>
      </c>
      <c r="CP36" s="7">
        <f t="shared" si="45"/>
        <v>8.2068116536725739</v>
      </c>
      <c r="CQ36" s="7">
        <f t="shared" si="46"/>
        <v>8.2068116536725739</v>
      </c>
      <c r="CR36" s="7">
        <f t="shared" si="47"/>
        <v>9.5746135959513055</v>
      </c>
      <c r="CS36" s="7">
        <f t="shared" si="48"/>
        <v>8.6627456344321132</v>
      </c>
    </row>
    <row r="37" spans="12:97" x14ac:dyDescent="0.25">
      <c r="L37" s="52">
        <v>1.1817129629629629E-2</v>
      </c>
      <c r="M37" s="49">
        <v>0.13600000000000001</v>
      </c>
      <c r="N37" s="49">
        <v>0.13400000000000001</v>
      </c>
      <c r="O37" s="49">
        <v>0.13500000000000001</v>
      </c>
      <c r="P37" s="49">
        <f t="shared" si="49"/>
        <v>0.13500000000000001</v>
      </c>
      <c r="Q37" s="47"/>
      <c r="R37" s="47">
        <v>25</v>
      </c>
      <c r="S37" s="7">
        <f t="shared" si="4"/>
        <v>1.2999999999999984E-2</v>
      </c>
      <c r="T37" s="7">
        <f t="shared" si="5"/>
        <v>1.1999999999999983E-2</v>
      </c>
      <c r="U37" s="7">
        <f t="shared" si="6"/>
        <v>1.2999999999999984E-2</v>
      </c>
      <c r="V37" s="7">
        <f t="shared" si="7"/>
        <v>1.2666666666666651E-2</v>
      </c>
      <c r="W37" s="54">
        <f t="shared" si="8"/>
        <v>5.7735026918962623E-4</v>
      </c>
      <c r="Y37" s="7">
        <f t="shared" si="9"/>
        <v>17.781425249623883</v>
      </c>
      <c r="Z37" s="7">
        <f t="shared" si="10"/>
        <v>16.413623307345144</v>
      </c>
      <c r="AA37" s="7">
        <f t="shared" si="11"/>
        <v>17.781425249623883</v>
      </c>
      <c r="AB37" s="7">
        <f t="shared" si="12"/>
        <v>17.325491268864216</v>
      </c>
      <c r="AC37" s="7">
        <f t="shared" si="13"/>
        <v>0.78970081957272265</v>
      </c>
      <c r="AF37" s="51">
        <v>1.1817129629629629E-2</v>
      </c>
      <c r="AG37" s="49">
        <v>0.13500000000000001</v>
      </c>
      <c r="AH37" s="49">
        <v>0.13400000000000001</v>
      </c>
      <c r="AI37" s="49">
        <v>0.13400000000000001</v>
      </c>
      <c r="AJ37" s="49">
        <f t="shared" si="50"/>
        <v>0.13433333333333333</v>
      </c>
      <c r="AK37" s="47"/>
      <c r="AL37" s="47">
        <v>25</v>
      </c>
      <c r="AM37" s="7">
        <f t="shared" si="14"/>
        <v>1.0000000000000009E-2</v>
      </c>
      <c r="AN37" s="7">
        <f t="shared" si="15"/>
        <v>9.000000000000008E-3</v>
      </c>
      <c r="AO37" s="7">
        <f t="shared" si="16"/>
        <v>9.000000000000008E-3</v>
      </c>
      <c r="AP37" s="7">
        <f t="shared" si="17"/>
        <v>9.333333333333341E-3</v>
      </c>
      <c r="AQ37" s="54">
        <f t="shared" si="18"/>
        <v>5.7735026918962623E-4</v>
      </c>
      <c r="AS37" s="7">
        <f t="shared" si="19"/>
        <v>13.678019422787596</v>
      </c>
      <c r="AT37" s="7">
        <f t="shared" si="20"/>
        <v>12.310217480508857</v>
      </c>
      <c r="AU37" s="7">
        <f t="shared" si="21"/>
        <v>12.310217480508857</v>
      </c>
      <c r="AV37" s="7">
        <f t="shared" si="22"/>
        <v>12.766151461268391</v>
      </c>
      <c r="AW37" s="7">
        <f t="shared" si="23"/>
        <v>0.78970081957272265</v>
      </c>
      <c r="AZ37" s="52">
        <v>1.1817129629629629E-2</v>
      </c>
      <c r="BA37" s="50">
        <v>0.19700000000000001</v>
      </c>
      <c r="BB37" s="50">
        <v>0.193</v>
      </c>
      <c r="BC37" s="50">
        <v>0.19700000000000001</v>
      </c>
      <c r="BD37" s="49">
        <f t="shared" si="51"/>
        <v>0.19566666666666666</v>
      </c>
      <c r="BE37" s="47"/>
      <c r="BF37" s="47">
        <v>25</v>
      </c>
      <c r="BG37" s="7">
        <f t="shared" si="24"/>
        <v>6.2E-2</v>
      </c>
      <c r="BH37" s="7">
        <f t="shared" si="25"/>
        <v>0.06</v>
      </c>
      <c r="BI37" s="7">
        <f t="shared" si="26"/>
        <v>6.0999999999999999E-2</v>
      </c>
      <c r="BJ37" s="7">
        <f t="shared" si="27"/>
        <v>6.0999999999999999E-2</v>
      </c>
      <c r="BK37" s="54">
        <f t="shared" si="28"/>
        <v>1.0000000000000009E-3</v>
      </c>
      <c r="BM37" s="7">
        <f t="shared" si="29"/>
        <v>84.803720421283117</v>
      </c>
      <c r="BN37" s="7">
        <f t="shared" si="30"/>
        <v>82.068116536725597</v>
      </c>
      <c r="BO37" s="7">
        <f t="shared" si="31"/>
        <v>83.435918479004187</v>
      </c>
      <c r="BP37" s="7">
        <f t="shared" si="32"/>
        <v>83.435918479004187</v>
      </c>
      <c r="BQ37" s="7">
        <f t="shared" si="33"/>
        <v>1.36780194227876</v>
      </c>
      <c r="BT37" s="51">
        <v>1.1817129629629629E-2</v>
      </c>
      <c r="BU37" s="50">
        <v>0.16900000000000001</v>
      </c>
      <c r="BV37" s="50">
        <v>0.16800000000000001</v>
      </c>
      <c r="BW37" s="50">
        <v>0.16900000000000001</v>
      </c>
      <c r="BX37" s="49">
        <f t="shared" si="52"/>
        <v>0.16866666666666666</v>
      </c>
      <c r="BY37" s="47"/>
      <c r="BZ37" s="47">
        <v>25</v>
      </c>
      <c r="CA37" s="7">
        <f t="shared" si="34"/>
        <v>4.1000000000000009E-2</v>
      </c>
      <c r="CB37" s="7">
        <f t="shared" si="35"/>
        <v>4.0000000000000008E-2</v>
      </c>
      <c r="CC37" s="7">
        <f t="shared" si="36"/>
        <v>3.9000000000000007E-2</v>
      </c>
      <c r="CD37" s="7">
        <f t="shared" si="37"/>
        <v>4.0000000000000008E-2</v>
      </c>
      <c r="CE37" s="54">
        <f t="shared" si="38"/>
        <v>1.0000000000000009E-3</v>
      </c>
      <c r="CG37" s="7">
        <f t="shared" si="39"/>
        <v>56.079879633429123</v>
      </c>
      <c r="CH37" s="7">
        <f t="shared" si="40"/>
        <v>54.712077691150384</v>
      </c>
      <c r="CI37" s="7">
        <f t="shared" si="41"/>
        <v>53.344275748871645</v>
      </c>
      <c r="CJ37" s="7">
        <f t="shared" si="42"/>
        <v>54.712077691150384</v>
      </c>
      <c r="CK37" s="7">
        <f t="shared" si="43"/>
        <v>1.3678019422787386</v>
      </c>
      <c r="CN37" s="7">
        <f t="shared" si="44"/>
        <v>-28.723840787853803</v>
      </c>
      <c r="CP37" s="7">
        <f t="shared" si="45"/>
        <v>9.5746135959513126</v>
      </c>
      <c r="CQ37" s="7">
        <f t="shared" si="46"/>
        <v>9.5746135959513126</v>
      </c>
      <c r="CR37" s="7">
        <f t="shared" si="47"/>
        <v>9.5746135959513055</v>
      </c>
      <c r="CS37" s="7">
        <f t="shared" si="48"/>
        <v>9.5746135959513126</v>
      </c>
    </row>
    <row r="38" spans="12:97" x14ac:dyDescent="0.25">
      <c r="L38" s="52">
        <v>1.2164351851851852E-2</v>
      </c>
      <c r="M38" s="49">
        <v>0.13700000000000001</v>
      </c>
      <c r="N38" s="49">
        <v>0.13500000000000001</v>
      </c>
      <c r="O38" s="49">
        <v>0.13500000000000001</v>
      </c>
      <c r="P38" s="49">
        <f t="shared" si="49"/>
        <v>0.13566666666666669</v>
      </c>
      <c r="Q38" s="47"/>
      <c r="R38" s="47">
        <v>26</v>
      </c>
      <c r="S38" s="7">
        <f t="shared" si="4"/>
        <v>1.2999999999999984E-2</v>
      </c>
      <c r="T38" s="7">
        <f t="shared" si="5"/>
        <v>1.0999999999999982E-2</v>
      </c>
      <c r="U38" s="7">
        <f t="shared" si="6"/>
        <v>1.1999999999999983E-2</v>
      </c>
      <c r="V38" s="7">
        <f t="shared" si="7"/>
        <v>1.1999999999999983E-2</v>
      </c>
      <c r="W38" s="54">
        <f t="shared" si="8"/>
        <v>1.0000000000000009E-3</v>
      </c>
      <c r="Y38" s="7">
        <f t="shared" si="9"/>
        <v>17.781425249623883</v>
      </c>
      <c r="Z38" s="7">
        <f t="shared" si="10"/>
        <v>15.045821365066404</v>
      </c>
      <c r="AA38" s="7">
        <f t="shared" si="11"/>
        <v>16.413623307345144</v>
      </c>
      <c r="AB38" s="7">
        <f t="shared" si="12"/>
        <v>16.413623307345144</v>
      </c>
      <c r="AC38" s="7">
        <f t="shared" si="13"/>
        <v>1.3678019422787395</v>
      </c>
      <c r="AF38" s="51">
        <v>1.2164351851851852E-2</v>
      </c>
      <c r="AG38" s="49">
        <v>0.13500000000000001</v>
      </c>
      <c r="AH38" s="49">
        <v>0.13500000000000001</v>
      </c>
      <c r="AI38" s="49">
        <v>0.13400000000000001</v>
      </c>
      <c r="AJ38" s="49">
        <f t="shared" si="50"/>
        <v>0.13466666666666668</v>
      </c>
      <c r="AK38" s="47"/>
      <c r="AL38" s="47">
        <v>26</v>
      </c>
      <c r="AM38" s="7">
        <f t="shared" si="14"/>
        <v>9.000000000000008E-3</v>
      </c>
      <c r="AN38" s="7">
        <f t="shared" si="15"/>
        <v>1.0000000000000009E-2</v>
      </c>
      <c r="AO38" s="7">
        <f t="shared" si="16"/>
        <v>1.100000000000001E-2</v>
      </c>
      <c r="AP38" s="7">
        <f t="shared" si="17"/>
        <v>1.0000000000000009E-2</v>
      </c>
      <c r="AQ38" s="54">
        <f t="shared" si="18"/>
        <v>1.0000000000000009E-3</v>
      </c>
      <c r="AS38" s="7">
        <f t="shared" si="19"/>
        <v>12.310217480508857</v>
      </c>
      <c r="AT38" s="7">
        <f t="shared" si="20"/>
        <v>13.678019422787596</v>
      </c>
      <c r="AU38" s="7">
        <f t="shared" si="21"/>
        <v>15.045821365066404</v>
      </c>
      <c r="AV38" s="7">
        <f t="shared" si="22"/>
        <v>13.678019422787596</v>
      </c>
      <c r="AW38" s="7">
        <f t="shared" si="23"/>
        <v>1.3678019422787733</v>
      </c>
      <c r="AZ38" s="52">
        <v>1.2164351851851852E-2</v>
      </c>
      <c r="BA38" s="50">
        <v>0.2</v>
      </c>
      <c r="BB38" s="50">
        <v>0.19700000000000001</v>
      </c>
      <c r="BC38" s="50">
        <v>0.2</v>
      </c>
      <c r="BD38" s="49">
        <f t="shared" si="51"/>
        <v>0.19899999999999998</v>
      </c>
      <c r="BE38" s="47"/>
      <c r="BF38" s="47">
        <v>26</v>
      </c>
      <c r="BG38" s="7">
        <f t="shared" si="24"/>
        <v>6.2E-2</v>
      </c>
      <c r="BH38" s="7">
        <f t="shared" si="25"/>
        <v>6.0999999999999999E-2</v>
      </c>
      <c r="BI38" s="7">
        <f t="shared" si="26"/>
        <v>6.0999999999999999E-2</v>
      </c>
      <c r="BJ38" s="7">
        <f t="shared" si="27"/>
        <v>6.133333333333333E-2</v>
      </c>
      <c r="BK38" s="54">
        <f t="shared" si="28"/>
        <v>5.7735026918962634E-4</v>
      </c>
      <c r="BM38" s="7">
        <f t="shared" si="29"/>
        <v>84.803720421283117</v>
      </c>
      <c r="BN38" s="7">
        <f t="shared" si="30"/>
        <v>83.435918479004187</v>
      </c>
      <c r="BO38" s="7">
        <f t="shared" si="31"/>
        <v>83.435918479004187</v>
      </c>
      <c r="BP38" s="7">
        <f t="shared" si="32"/>
        <v>83.891852459763854</v>
      </c>
      <c r="BQ38" s="7">
        <f t="shared" si="33"/>
        <v>0.78970081957283345</v>
      </c>
      <c r="BT38" s="51">
        <v>1.2164351851851852E-2</v>
      </c>
      <c r="BU38" s="50">
        <v>0.17100000000000001</v>
      </c>
      <c r="BV38" s="50">
        <v>0.17</v>
      </c>
      <c r="BW38" s="50">
        <v>0.17199999999999999</v>
      </c>
      <c r="BX38" s="49">
        <f t="shared" si="52"/>
        <v>0.17100000000000001</v>
      </c>
      <c r="BY38" s="47"/>
      <c r="BZ38" s="47">
        <v>26</v>
      </c>
      <c r="CA38" s="7">
        <f t="shared" si="34"/>
        <v>4.1000000000000009E-2</v>
      </c>
      <c r="CB38" s="7">
        <f t="shared" si="35"/>
        <v>4.0000000000000008E-2</v>
      </c>
      <c r="CC38" s="7">
        <f t="shared" si="36"/>
        <v>4.0000000000000008E-2</v>
      </c>
      <c r="CD38" s="7">
        <f t="shared" si="37"/>
        <v>4.0333333333333339E-2</v>
      </c>
      <c r="CE38" s="54">
        <f t="shared" si="38"/>
        <v>5.7735026918962634E-4</v>
      </c>
      <c r="CG38" s="7">
        <f t="shared" si="39"/>
        <v>56.079879633429123</v>
      </c>
      <c r="CH38" s="7">
        <f t="shared" si="40"/>
        <v>54.712077691150384</v>
      </c>
      <c r="CI38" s="7">
        <f t="shared" si="41"/>
        <v>54.712077691150384</v>
      </c>
      <c r="CJ38" s="7">
        <f t="shared" si="42"/>
        <v>55.168011671909916</v>
      </c>
      <c r="CK38" s="7">
        <f t="shared" si="43"/>
        <v>0.78970081957272276</v>
      </c>
      <c r="CN38" s="7">
        <f t="shared" si="44"/>
        <v>-28.723840787853938</v>
      </c>
      <c r="CP38" s="7">
        <f t="shared" si="45"/>
        <v>9.5746135959513126</v>
      </c>
      <c r="CQ38" s="7">
        <f t="shared" si="46"/>
        <v>9.5746135959513126</v>
      </c>
      <c r="CR38" s="7">
        <f t="shared" si="47"/>
        <v>10.942415538230044</v>
      </c>
      <c r="CS38" s="7">
        <f t="shared" si="48"/>
        <v>10.030547576710845</v>
      </c>
    </row>
    <row r="39" spans="12:97" x14ac:dyDescent="0.25">
      <c r="L39" s="52">
        <v>1.2511574074074073E-2</v>
      </c>
      <c r="M39" s="49">
        <v>0.13800000000000001</v>
      </c>
      <c r="N39" s="49">
        <v>0.13600000000000001</v>
      </c>
      <c r="O39" s="49">
        <v>0.13600000000000001</v>
      </c>
      <c r="P39" s="49">
        <f t="shared" si="49"/>
        <v>0.13666666666666669</v>
      </c>
      <c r="Q39" s="47"/>
      <c r="R39" s="47">
        <v>27</v>
      </c>
      <c r="S39" s="7">
        <f t="shared" si="4"/>
        <v>1.2999999999999984E-2</v>
      </c>
      <c r="T39" s="7">
        <f t="shared" si="5"/>
        <v>1.0999999999999982E-2</v>
      </c>
      <c r="U39" s="7">
        <f t="shared" si="6"/>
        <v>1.1999999999999983E-2</v>
      </c>
      <c r="V39" s="7">
        <f t="shared" si="7"/>
        <v>1.1999999999999983E-2</v>
      </c>
      <c r="W39" s="54">
        <f t="shared" si="8"/>
        <v>1.0000000000000009E-3</v>
      </c>
      <c r="Y39" s="7">
        <f t="shared" si="9"/>
        <v>17.781425249623883</v>
      </c>
      <c r="Z39" s="7">
        <f t="shared" si="10"/>
        <v>15.045821365066404</v>
      </c>
      <c r="AA39" s="7">
        <f t="shared" si="11"/>
        <v>16.413623307345144</v>
      </c>
      <c r="AB39" s="7">
        <f t="shared" si="12"/>
        <v>16.413623307345144</v>
      </c>
      <c r="AC39" s="7">
        <f t="shared" si="13"/>
        <v>1.3678019422787395</v>
      </c>
      <c r="AF39" s="51">
        <v>1.2511574074074073E-2</v>
      </c>
      <c r="AG39" s="49">
        <v>0.13500000000000001</v>
      </c>
      <c r="AH39" s="49">
        <v>0.13500000000000001</v>
      </c>
      <c r="AI39" s="49">
        <v>0.13500000000000001</v>
      </c>
      <c r="AJ39" s="49">
        <f t="shared" si="50"/>
        <v>0.13500000000000001</v>
      </c>
      <c r="AK39" s="47"/>
      <c r="AL39" s="47">
        <v>27</v>
      </c>
      <c r="AM39" s="7">
        <f t="shared" si="14"/>
        <v>9.9999999999999811E-3</v>
      </c>
      <c r="AN39" s="7">
        <f t="shared" si="15"/>
        <v>1.0000000000000009E-2</v>
      </c>
      <c r="AO39" s="7">
        <f t="shared" si="16"/>
        <v>1.0000000000000009E-2</v>
      </c>
      <c r="AP39" s="7">
        <f t="shared" si="17"/>
        <v>0.01</v>
      </c>
      <c r="AQ39" s="54">
        <f t="shared" si="18"/>
        <v>1.6040330529885669E-17</v>
      </c>
      <c r="AS39" s="7">
        <f t="shared" si="19"/>
        <v>13.678019422787596</v>
      </c>
      <c r="AT39" s="7">
        <f t="shared" si="20"/>
        <v>13.678019422787596</v>
      </c>
      <c r="AU39" s="7">
        <f t="shared" si="21"/>
        <v>13.678019422787596</v>
      </c>
      <c r="AV39" s="7">
        <f t="shared" si="22"/>
        <v>13.678019422787596</v>
      </c>
      <c r="AW39" s="7">
        <f t="shared" si="23"/>
        <v>2.1755839288168292E-15</v>
      </c>
      <c r="AZ39" s="52">
        <v>1.2511574074074073E-2</v>
      </c>
      <c r="BA39" s="50">
        <v>0.20300000000000001</v>
      </c>
      <c r="BB39" s="50">
        <v>0.2</v>
      </c>
      <c r="BC39" s="50">
        <v>0.20300000000000001</v>
      </c>
      <c r="BD39" s="49">
        <f t="shared" si="51"/>
        <v>0.20200000000000004</v>
      </c>
      <c r="BE39" s="47"/>
      <c r="BF39" s="47">
        <v>27</v>
      </c>
      <c r="BG39" s="7">
        <f t="shared" si="24"/>
        <v>6.3E-2</v>
      </c>
      <c r="BH39" s="7">
        <f t="shared" si="25"/>
        <v>6.0999999999999999E-2</v>
      </c>
      <c r="BI39" s="7">
        <f t="shared" si="26"/>
        <v>6.1000000000000026E-2</v>
      </c>
      <c r="BJ39" s="7">
        <f t="shared" si="27"/>
        <v>6.1666666666666675E-2</v>
      </c>
      <c r="BK39" s="54">
        <f t="shared" si="28"/>
        <v>1.1547005383792447E-3</v>
      </c>
      <c r="BM39" s="7">
        <f t="shared" si="29"/>
        <v>86.171522363561735</v>
      </c>
      <c r="BN39" s="7">
        <f t="shared" si="30"/>
        <v>83.435918479004187</v>
      </c>
      <c r="BO39" s="7">
        <f t="shared" si="31"/>
        <v>83.435918479004329</v>
      </c>
      <c r="BP39" s="7">
        <f t="shared" si="32"/>
        <v>84.347786440523393</v>
      </c>
      <c r="BQ39" s="7">
        <f t="shared" si="33"/>
        <v>1.5794016391454453</v>
      </c>
      <c r="BT39" s="51">
        <v>1.2511574074074073E-2</v>
      </c>
      <c r="BU39" s="50">
        <v>0.17299999999999999</v>
      </c>
      <c r="BV39" s="50">
        <v>0.17299999999999999</v>
      </c>
      <c r="BW39" s="50">
        <v>0.17299999999999999</v>
      </c>
      <c r="BX39" s="49">
        <f t="shared" si="52"/>
        <v>0.17299999999999996</v>
      </c>
      <c r="BY39" s="47"/>
      <c r="BZ39" s="47">
        <v>27</v>
      </c>
      <c r="CA39" s="7">
        <f t="shared" si="34"/>
        <v>4.1000000000000009E-2</v>
      </c>
      <c r="CB39" s="7">
        <f t="shared" si="35"/>
        <v>4.0000000000000008E-2</v>
      </c>
      <c r="CC39" s="7">
        <f t="shared" si="36"/>
        <v>4.0000000000000008E-2</v>
      </c>
      <c r="CD39" s="7">
        <f t="shared" si="37"/>
        <v>4.0333333333333339E-2</v>
      </c>
      <c r="CE39" s="54">
        <f t="shared" si="38"/>
        <v>5.7735026918962634E-4</v>
      </c>
      <c r="CG39" s="7">
        <f t="shared" si="39"/>
        <v>56.079879633429123</v>
      </c>
      <c r="CH39" s="7">
        <f t="shared" si="40"/>
        <v>54.712077691150384</v>
      </c>
      <c r="CI39" s="7">
        <f t="shared" si="41"/>
        <v>54.712077691150384</v>
      </c>
      <c r="CJ39" s="7">
        <f t="shared" si="42"/>
        <v>55.168011671909916</v>
      </c>
      <c r="CK39" s="7">
        <f t="shared" si="43"/>
        <v>0.78970081957272276</v>
      </c>
      <c r="CN39" s="7">
        <f t="shared" si="44"/>
        <v>-29.179774768613477</v>
      </c>
      <c r="CP39" s="7">
        <f t="shared" si="45"/>
        <v>9.5746135959513126</v>
      </c>
      <c r="CQ39" s="7">
        <f t="shared" si="46"/>
        <v>9.5746135959513126</v>
      </c>
      <c r="CR39" s="7">
        <f t="shared" si="47"/>
        <v>10.942415538230044</v>
      </c>
      <c r="CS39" s="7">
        <f t="shared" si="48"/>
        <v>10.030547576710845</v>
      </c>
    </row>
    <row r="40" spans="12:97" x14ac:dyDescent="0.25">
      <c r="L40" s="52">
        <v>1.2858796296296297E-2</v>
      </c>
      <c r="M40" s="49">
        <v>0.13800000000000001</v>
      </c>
      <c r="N40" s="49">
        <v>0.13600000000000001</v>
      </c>
      <c r="O40" s="49">
        <v>0.13700000000000001</v>
      </c>
      <c r="P40" s="49">
        <f t="shared" si="49"/>
        <v>0.13700000000000001</v>
      </c>
      <c r="Q40" s="47"/>
      <c r="R40" s="47">
        <v>28</v>
      </c>
      <c r="S40" s="7">
        <f t="shared" si="4"/>
        <v>1.2999999999999984E-2</v>
      </c>
      <c r="T40" s="7">
        <f t="shared" si="5"/>
        <v>1.1999999999999983E-2</v>
      </c>
      <c r="U40" s="7">
        <f t="shared" si="6"/>
        <v>1.2999999999999984E-2</v>
      </c>
      <c r="V40" s="7">
        <f t="shared" si="7"/>
        <v>1.2666666666666651E-2</v>
      </c>
      <c r="W40" s="54">
        <f t="shared" si="8"/>
        <v>5.7735026918962623E-4</v>
      </c>
      <c r="Y40" s="7">
        <f t="shared" si="9"/>
        <v>17.781425249623883</v>
      </c>
      <c r="Z40" s="7">
        <f t="shared" si="10"/>
        <v>16.413623307345144</v>
      </c>
      <c r="AA40" s="7">
        <f t="shared" si="11"/>
        <v>17.781425249623883</v>
      </c>
      <c r="AB40" s="7">
        <f t="shared" si="12"/>
        <v>17.325491268864216</v>
      </c>
      <c r="AC40" s="7">
        <f t="shared" si="13"/>
        <v>0.78970081957272265</v>
      </c>
      <c r="AF40" s="51">
        <v>1.2858796296296297E-2</v>
      </c>
      <c r="AG40" s="49">
        <v>0.13600000000000001</v>
      </c>
      <c r="AH40" s="49">
        <v>0.13600000000000001</v>
      </c>
      <c r="AI40" s="49">
        <v>0.13500000000000001</v>
      </c>
      <c r="AJ40" s="49">
        <f t="shared" si="50"/>
        <v>0.13566666666666669</v>
      </c>
      <c r="AK40" s="47"/>
      <c r="AL40" s="47">
        <v>28</v>
      </c>
      <c r="AM40" s="7">
        <f t="shared" si="14"/>
        <v>8.9999999999999802E-3</v>
      </c>
      <c r="AN40" s="7">
        <f t="shared" si="15"/>
        <v>9.000000000000008E-3</v>
      </c>
      <c r="AO40" s="7">
        <f t="shared" si="16"/>
        <v>1.0999999999999982E-2</v>
      </c>
      <c r="AP40" s="7">
        <f t="shared" si="17"/>
        <v>9.6666666666666567E-3</v>
      </c>
      <c r="AQ40" s="54">
        <f t="shared" si="18"/>
        <v>1.1547005383792447E-3</v>
      </c>
      <c r="AS40" s="7">
        <f t="shared" si="19"/>
        <v>12.310217480508857</v>
      </c>
      <c r="AT40" s="7">
        <f t="shared" si="20"/>
        <v>12.310217480508857</v>
      </c>
      <c r="AU40" s="7">
        <f t="shared" si="21"/>
        <v>15.045821365066404</v>
      </c>
      <c r="AV40" s="7">
        <f t="shared" si="22"/>
        <v>13.222085442028062</v>
      </c>
      <c r="AW40" s="7">
        <f t="shared" si="23"/>
        <v>1.5794016391454855</v>
      </c>
      <c r="AZ40" s="52">
        <v>1.2858796296296297E-2</v>
      </c>
      <c r="BA40" s="50">
        <v>0.20599999999999999</v>
      </c>
      <c r="BB40" s="50">
        <v>0.20300000000000001</v>
      </c>
      <c r="BC40" s="50">
        <v>0.20599999999999999</v>
      </c>
      <c r="BD40" s="49">
        <f t="shared" si="51"/>
        <v>0.20499999999999999</v>
      </c>
      <c r="BE40" s="47"/>
      <c r="BF40" s="47">
        <v>28</v>
      </c>
      <c r="BG40" s="7">
        <f t="shared" si="24"/>
        <v>6.3E-2</v>
      </c>
      <c r="BH40" s="7">
        <f t="shared" si="25"/>
        <v>6.1000000000000026E-2</v>
      </c>
      <c r="BI40" s="7">
        <f t="shared" si="26"/>
        <v>6.0999999999999999E-2</v>
      </c>
      <c r="BJ40" s="7">
        <f t="shared" si="27"/>
        <v>6.1666666666666675E-2</v>
      </c>
      <c r="BK40" s="54">
        <f t="shared" si="28"/>
        <v>1.1547005383792444E-3</v>
      </c>
      <c r="BM40" s="7">
        <f t="shared" si="29"/>
        <v>86.171522363561735</v>
      </c>
      <c r="BN40" s="7">
        <f t="shared" si="30"/>
        <v>83.435918479004329</v>
      </c>
      <c r="BO40" s="7">
        <f t="shared" si="31"/>
        <v>83.435918479004187</v>
      </c>
      <c r="BP40" s="7">
        <f t="shared" si="32"/>
        <v>84.347786440523393</v>
      </c>
      <c r="BQ40" s="7">
        <f t="shared" si="33"/>
        <v>1.5794016391454453</v>
      </c>
      <c r="BT40" s="51">
        <v>1.2858796296296297E-2</v>
      </c>
      <c r="BU40" s="50">
        <v>0.17499999999999999</v>
      </c>
      <c r="BV40" s="50">
        <v>0.17499999999999999</v>
      </c>
      <c r="BW40" s="50">
        <v>0.17599999999999999</v>
      </c>
      <c r="BX40" s="49">
        <f t="shared" si="52"/>
        <v>0.17533333333333334</v>
      </c>
      <c r="BY40" s="47"/>
      <c r="BZ40" s="47">
        <v>28</v>
      </c>
      <c r="CA40" s="7">
        <f t="shared" si="34"/>
        <v>4.200000000000001E-2</v>
      </c>
      <c r="CB40" s="7">
        <f t="shared" si="35"/>
        <v>4.1000000000000009E-2</v>
      </c>
      <c r="CC40" s="7">
        <f t="shared" si="36"/>
        <v>4.0000000000000008E-2</v>
      </c>
      <c r="CD40" s="7">
        <f t="shared" si="37"/>
        <v>4.1000000000000009E-2</v>
      </c>
      <c r="CE40" s="54">
        <f t="shared" si="38"/>
        <v>1.0000000000000009E-3</v>
      </c>
      <c r="CG40" s="7">
        <f t="shared" si="39"/>
        <v>57.447681575707925</v>
      </c>
      <c r="CH40" s="7">
        <f t="shared" si="40"/>
        <v>56.079879633429123</v>
      </c>
      <c r="CI40" s="7">
        <f t="shared" si="41"/>
        <v>54.712077691150384</v>
      </c>
      <c r="CJ40" s="7">
        <f t="shared" si="42"/>
        <v>56.079879633429123</v>
      </c>
      <c r="CK40" s="7">
        <f t="shared" si="43"/>
        <v>1.3678019422787706</v>
      </c>
      <c r="CN40" s="7">
        <f t="shared" si="44"/>
        <v>-28.267906807094271</v>
      </c>
      <c r="CP40" s="7">
        <f t="shared" si="45"/>
        <v>10.942415538230115</v>
      </c>
      <c r="CQ40" s="7">
        <f t="shared" si="46"/>
        <v>10.942415538230051</v>
      </c>
      <c r="CR40" s="7">
        <f t="shared" si="47"/>
        <v>10.942415538230044</v>
      </c>
      <c r="CS40" s="7">
        <f t="shared" si="48"/>
        <v>10.942415538230051</v>
      </c>
    </row>
    <row r="41" spans="12:97" x14ac:dyDescent="0.25">
      <c r="L41" s="52">
        <v>1.3206018518518518E-2</v>
      </c>
      <c r="M41" s="49">
        <v>0.13900000000000001</v>
      </c>
      <c r="N41" s="49">
        <v>0.13700000000000001</v>
      </c>
      <c r="O41" s="49">
        <v>0.13700000000000001</v>
      </c>
      <c r="P41" s="49">
        <f t="shared" si="49"/>
        <v>0.13766666666666669</v>
      </c>
      <c r="Q41" s="47"/>
      <c r="R41" s="47">
        <v>29</v>
      </c>
      <c r="S41" s="7">
        <f t="shared" si="4"/>
        <v>1.2999999999999984E-2</v>
      </c>
      <c r="T41" s="7">
        <f t="shared" si="5"/>
        <v>1.2999999999999984E-2</v>
      </c>
      <c r="U41" s="7">
        <f t="shared" si="6"/>
        <v>1.2999999999999984E-2</v>
      </c>
      <c r="V41" s="7">
        <f t="shared" si="7"/>
        <v>1.2999999999999984E-2</v>
      </c>
      <c r="W41" s="54">
        <f t="shared" si="8"/>
        <v>0</v>
      </c>
      <c r="Y41" s="7">
        <f t="shared" si="9"/>
        <v>17.781425249623883</v>
      </c>
      <c r="Z41" s="7">
        <f t="shared" si="10"/>
        <v>17.781425249623883</v>
      </c>
      <c r="AA41" s="7">
        <f t="shared" si="11"/>
        <v>17.781425249623883</v>
      </c>
      <c r="AB41" s="7">
        <f t="shared" si="12"/>
        <v>17.781425249623883</v>
      </c>
      <c r="AC41" s="7">
        <f t="shared" si="13"/>
        <v>0</v>
      </c>
      <c r="AF41" s="51">
        <v>1.3206018518518518E-2</v>
      </c>
      <c r="AG41" s="49">
        <v>0.13700000000000001</v>
      </c>
      <c r="AH41" s="49">
        <v>0.13600000000000001</v>
      </c>
      <c r="AI41" s="49">
        <v>0.13500000000000001</v>
      </c>
      <c r="AJ41" s="49">
        <f t="shared" si="50"/>
        <v>0.13600000000000001</v>
      </c>
      <c r="AK41" s="47"/>
      <c r="AL41" s="47">
        <v>29</v>
      </c>
      <c r="AM41" s="7">
        <f t="shared" si="14"/>
        <v>9.9999999999999811E-3</v>
      </c>
      <c r="AN41" s="7">
        <f t="shared" si="15"/>
        <v>9.9999999999999811E-3</v>
      </c>
      <c r="AO41" s="7">
        <f t="shared" si="16"/>
        <v>9.9999999999999811E-3</v>
      </c>
      <c r="AP41" s="7">
        <f t="shared" si="17"/>
        <v>9.9999999999999811E-3</v>
      </c>
      <c r="AQ41" s="54">
        <f t="shared" si="18"/>
        <v>0</v>
      </c>
      <c r="AS41" s="7">
        <f t="shared" si="19"/>
        <v>13.678019422787596</v>
      </c>
      <c r="AT41" s="7">
        <f t="shared" si="20"/>
        <v>13.678019422787596</v>
      </c>
      <c r="AU41" s="7">
        <f t="shared" si="21"/>
        <v>13.678019422787596</v>
      </c>
      <c r="AV41" s="7">
        <f t="shared" si="22"/>
        <v>13.678019422787596</v>
      </c>
      <c r="AW41" s="7">
        <f t="shared" si="23"/>
        <v>2.1755839288168292E-15</v>
      </c>
      <c r="AZ41" s="52">
        <v>1.3206018518518518E-2</v>
      </c>
      <c r="BA41" s="50">
        <v>0.20899999999999999</v>
      </c>
      <c r="BB41" s="50">
        <v>0.20599999999999999</v>
      </c>
      <c r="BC41" s="50">
        <v>0.20899999999999999</v>
      </c>
      <c r="BD41" s="49">
        <f t="shared" si="51"/>
        <v>0.20799999999999999</v>
      </c>
      <c r="BE41" s="47"/>
      <c r="BF41" s="47">
        <v>29</v>
      </c>
      <c r="BG41" s="7">
        <f t="shared" si="24"/>
        <v>6.3E-2</v>
      </c>
      <c r="BH41" s="7">
        <f t="shared" si="25"/>
        <v>6.0999999999999999E-2</v>
      </c>
      <c r="BI41" s="7">
        <f t="shared" si="26"/>
        <v>6.0999999999999999E-2</v>
      </c>
      <c r="BJ41" s="7">
        <f t="shared" si="27"/>
        <v>6.1666666666666668E-2</v>
      </c>
      <c r="BK41" s="54">
        <f t="shared" si="28"/>
        <v>1.1547005383792525E-3</v>
      </c>
      <c r="BM41" s="7">
        <f t="shared" si="29"/>
        <v>86.171522363561735</v>
      </c>
      <c r="BN41" s="7">
        <f t="shared" si="30"/>
        <v>83.435918479004187</v>
      </c>
      <c r="BO41" s="7">
        <f t="shared" si="31"/>
        <v>83.435918479004187</v>
      </c>
      <c r="BP41" s="7">
        <f t="shared" si="32"/>
        <v>84.347786440523393</v>
      </c>
      <c r="BQ41" s="7">
        <f t="shared" si="33"/>
        <v>1.5794016391454864</v>
      </c>
      <c r="BT41" s="51">
        <v>1.3206018518518518E-2</v>
      </c>
      <c r="BU41" s="50">
        <v>0.17699999999999999</v>
      </c>
      <c r="BV41" s="50">
        <v>0.17699999999999999</v>
      </c>
      <c r="BW41" s="50">
        <v>0.17799999999999999</v>
      </c>
      <c r="BX41" s="49">
        <f t="shared" si="52"/>
        <v>0.17733333333333334</v>
      </c>
      <c r="BY41" s="47"/>
      <c r="BZ41" s="47">
        <v>29</v>
      </c>
      <c r="CA41" s="7">
        <f t="shared" si="34"/>
        <v>4.1000000000000009E-2</v>
      </c>
      <c r="CB41" s="7">
        <f t="shared" si="35"/>
        <v>4.200000000000001E-2</v>
      </c>
      <c r="CC41" s="7">
        <f t="shared" si="36"/>
        <v>4.0000000000000008E-2</v>
      </c>
      <c r="CD41" s="7">
        <f t="shared" si="37"/>
        <v>4.1000000000000009E-2</v>
      </c>
      <c r="CE41" s="54">
        <f t="shared" si="38"/>
        <v>1.0000000000000009E-3</v>
      </c>
      <c r="CG41" s="7">
        <f t="shared" si="39"/>
        <v>56.079879633429123</v>
      </c>
      <c r="CH41" s="7">
        <f t="shared" si="40"/>
        <v>57.447681575707925</v>
      </c>
      <c r="CI41" s="7">
        <f t="shared" si="41"/>
        <v>54.712077691150384</v>
      </c>
      <c r="CJ41" s="7">
        <f t="shared" si="42"/>
        <v>56.079879633429123</v>
      </c>
      <c r="CK41" s="7">
        <f t="shared" si="43"/>
        <v>1.3678019422787706</v>
      </c>
      <c r="CN41" s="7">
        <f t="shared" si="44"/>
        <v>-28.267906807094271</v>
      </c>
      <c r="CP41" s="7">
        <f t="shared" si="45"/>
        <v>9.5746135959513126</v>
      </c>
      <c r="CQ41" s="7">
        <f t="shared" si="46"/>
        <v>12.310217480508854</v>
      </c>
      <c r="CR41" s="7">
        <f t="shared" si="47"/>
        <v>10.942415538230044</v>
      </c>
      <c r="CS41" s="7">
        <f t="shared" si="48"/>
        <v>10.942415538230051</v>
      </c>
    </row>
    <row r="42" spans="12:97" x14ac:dyDescent="0.25">
      <c r="L42" s="52">
        <v>1.3553240740740741E-2</v>
      </c>
      <c r="M42" s="49">
        <v>0.14000000000000001</v>
      </c>
      <c r="N42" s="49">
        <v>0.13800000000000001</v>
      </c>
      <c r="O42" s="49">
        <v>0.13800000000000001</v>
      </c>
      <c r="P42" s="49">
        <f t="shared" si="49"/>
        <v>0.13866666666666669</v>
      </c>
      <c r="Q42" s="47"/>
      <c r="R42" s="47">
        <v>30</v>
      </c>
      <c r="S42" s="7">
        <f t="shared" si="4"/>
        <v>1.2999999999999984E-2</v>
      </c>
      <c r="T42" s="7">
        <f t="shared" si="5"/>
        <v>1.2999999999999984E-2</v>
      </c>
      <c r="U42" s="7">
        <f t="shared" si="6"/>
        <v>1.2999999999999984E-2</v>
      </c>
      <c r="V42" s="7">
        <f t="shared" si="7"/>
        <v>1.2999999999999984E-2</v>
      </c>
      <c r="W42" s="54">
        <f t="shared" si="8"/>
        <v>0</v>
      </c>
      <c r="Y42" s="7">
        <f t="shared" si="9"/>
        <v>17.781425249623883</v>
      </c>
      <c r="Z42" s="7">
        <f t="shared" si="10"/>
        <v>17.781425249623883</v>
      </c>
      <c r="AA42" s="7">
        <f t="shared" si="11"/>
        <v>17.781425249623883</v>
      </c>
      <c r="AB42" s="7">
        <f t="shared" si="12"/>
        <v>17.781425249623883</v>
      </c>
      <c r="AC42" s="7">
        <f t="shared" si="13"/>
        <v>0</v>
      </c>
      <c r="AF42" s="51">
        <v>1.3553240740740741E-2</v>
      </c>
      <c r="AG42" s="49">
        <v>0.13700000000000001</v>
      </c>
      <c r="AH42" s="49">
        <v>0.13700000000000001</v>
      </c>
      <c r="AI42" s="49">
        <v>0.13600000000000001</v>
      </c>
      <c r="AJ42" s="49">
        <f t="shared" si="50"/>
        <v>0.13666666666666669</v>
      </c>
      <c r="AK42" s="47"/>
      <c r="AL42" s="47">
        <v>30</v>
      </c>
      <c r="AM42" s="7">
        <f t="shared" si="14"/>
        <v>9.9999999999999811E-3</v>
      </c>
      <c r="AN42" s="7">
        <f t="shared" si="15"/>
        <v>8.9999999999999802E-3</v>
      </c>
      <c r="AO42" s="7">
        <f t="shared" si="16"/>
        <v>9.9999999999999811E-3</v>
      </c>
      <c r="AP42" s="7">
        <f t="shared" si="17"/>
        <v>9.6666666666666481E-3</v>
      </c>
      <c r="AQ42" s="54">
        <f t="shared" si="18"/>
        <v>5.7735026918962623E-4</v>
      </c>
      <c r="AS42" s="7">
        <f t="shared" si="19"/>
        <v>13.678019422787596</v>
      </c>
      <c r="AT42" s="7">
        <f t="shared" si="20"/>
        <v>12.310217480508857</v>
      </c>
      <c r="AU42" s="7">
        <f t="shared" si="21"/>
        <v>13.678019422787596</v>
      </c>
      <c r="AV42" s="7">
        <f t="shared" si="22"/>
        <v>13.222085442027927</v>
      </c>
      <c r="AW42" s="7">
        <f t="shared" si="23"/>
        <v>0.78970081957272265</v>
      </c>
      <c r="AZ42" s="52">
        <v>1.3553240740740741E-2</v>
      </c>
      <c r="BA42" s="50">
        <v>0.21199999999999999</v>
      </c>
      <c r="BB42" s="50">
        <v>0.20899999999999999</v>
      </c>
      <c r="BC42" s="50">
        <v>0.21199999999999999</v>
      </c>
      <c r="BD42" s="49">
        <f t="shared" si="51"/>
        <v>0.21099999999999999</v>
      </c>
      <c r="BE42" s="47"/>
      <c r="BF42" s="47">
        <v>30</v>
      </c>
      <c r="BG42" s="7">
        <f t="shared" si="24"/>
        <v>6.3E-2</v>
      </c>
      <c r="BH42" s="7">
        <f t="shared" si="25"/>
        <v>6.2E-2</v>
      </c>
      <c r="BI42" s="7">
        <f t="shared" si="26"/>
        <v>6.0999999999999999E-2</v>
      </c>
      <c r="BJ42" s="7">
        <f t="shared" si="27"/>
        <v>6.2E-2</v>
      </c>
      <c r="BK42" s="54">
        <f t="shared" si="28"/>
        <v>1.0000000000000009E-3</v>
      </c>
      <c r="BM42" s="7">
        <f t="shared" si="29"/>
        <v>86.171522363561735</v>
      </c>
      <c r="BN42" s="7">
        <f t="shared" si="30"/>
        <v>84.803720421283117</v>
      </c>
      <c r="BO42" s="7">
        <f t="shared" si="31"/>
        <v>83.435918479004187</v>
      </c>
      <c r="BP42" s="7">
        <f t="shared" si="32"/>
        <v>84.803720421283117</v>
      </c>
      <c r="BQ42" s="7">
        <f t="shared" si="33"/>
        <v>1.3678019422787742</v>
      </c>
      <c r="BT42" s="51">
        <v>1.3553240740740741E-2</v>
      </c>
      <c r="BU42" s="50">
        <v>0.17899999999999999</v>
      </c>
      <c r="BV42" s="50">
        <v>0.17899999999999999</v>
      </c>
      <c r="BW42" s="50">
        <v>0.18</v>
      </c>
      <c r="BX42" s="49">
        <f t="shared" si="52"/>
        <v>0.17933333333333334</v>
      </c>
      <c r="BY42" s="47"/>
      <c r="BZ42" s="47">
        <v>30</v>
      </c>
      <c r="CA42" s="7">
        <f t="shared" si="34"/>
        <v>4.1000000000000009E-2</v>
      </c>
      <c r="CB42" s="7">
        <f t="shared" si="35"/>
        <v>4.200000000000001E-2</v>
      </c>
      <c r="CC42" s="7">
        <f t="shared" si="36"/>
        <v>4.0000000000000008E-2</v>
      </c>
      <c r="CD42" s="7">
        <f t="shared" si="37"/>
        <v>4.1000000000000009E-2</v>
      </c>
      <c r="CE42" s="54">
        <f t="shared" si="38"/>
        <v>1.0000000000000009E-3</v>
      </c>
      <c r="CG42" s="7">
        <f t="shared" si="39"/>
        <v>56.079879633429123</v>
      </c>
      <c r="CH42" s="7">
        <f t="shared" si="40"/>
        <v>57.447681575707925</v>
      </c>
      <c r="CI42" s="7">
        <f t="shared" si="41"/>
        <v>54.712077691150384</v>
      </c>
      <c r="CJ42" s="7">
        <f t="shared" si="42"/>
        <v>56.079879633429123</v>
      </c>
      <c r="CK42" s="7">
        <f t="shared" si="43"/>
        <v>1.3678019422787706</v>
      </c>
      <c r="CN42" s="7">
        <f t="shared" si="44"/>
        <v>-28.723840787853995</v>
      </c>
      <c r="CP42" s="7">
        <f t="shared" si="45"/>
        <v>9.5746135959513126</v>
      </c>
      <c r="CQ42" s="7">
        <f t="shared" si="46"/>
        <v>12.310217480508854</v>
      </c>
      <c r="CR42" s="7">
        <f t="shared" si="47"/>
        <v>10.942415538230044</v>
      </c>
      <c r="CS42" s="7">
        <f t="shared" si="48"/>
        <v>10.942415538230051</v>
      </c>
    </row>
    <row r="43" spans="12:97" x14ac:dyDescent="0.25">
      <c r="L43" s="52">
        <v>1.3900462962962962E-2</v>
      </c>
      <c r="M43" s="49">
        <v>0.14000000000000001</v>
      </c>
      <c r="N43" s="49">
        <v>0.13800000000000001</v>
      </c>
      <c r="O43" s="49">
        <v>0.13800000000000001</v>
      </c>
      <c r="P43" s="49">
        <f t="shared" si="49"/>
        <v>0.13866666666666669</v>
      </c>
      <c r="Q43" s="47"/>
      <c r="R43" s="47">
        <v>31</v>
      </c>
      <c r="S43" s="7">
        <f t="shared" si="4"/>
        <v>1.2999999999999984E-2</v>
      </c>
      <c r="T43" s="7">
        <f t="shared" si="5"/>
        <v>1.1999999999999983E-2</v>
      </c>
      <c r="U43" s="7">
        <f t="shared" si="6"/>
        <v>1.2999999999999984E-2</v>
      </c>
      <c r="V43" s="7">
        <f t="shared" si="7"/>
        <v>1.2666666666666651E-2</v>
      </c>
      <c r="W43" s="54">
        <f t="shared" si="8"/>
        <v>5.7735026918962623E-4</v>
      </c>
      <c r="Y43" s="7">
        <f t="shared" si="9"/>
        <v>17.781425249623883</v>
      </c>
      <c r="Z43" s="7">
        <f t="shared" si="10"/>
        <v>16.413623307345144</v>
      </c>
      <c r="AA43" s="7">
        <f t="shared" si="11"/>
        <v>17.781425249623883</v>
      </c>
      <c r="AB43" s="7">
        <f t="shared" si="12"/>
        <v>17.325491268864216</v>
      </c>
      <c r="AC43" s="7">
        <f t="shared" si="13"/>
        <v>0.78970081957272265</v>
      </c>
      <c r="AF43" s="51">
        <v>1.3900462962962962E-2</v>
      </c>
      <c r="AG43" s="49">
        <v>0.13700000000000001</v>
      </c>
      <c r="AH43" s="49">
        <v>0.13700000000000001</v>
      </c>
      <c r="AI43" s="49">
        <v>0.13700000000000001</v>
      </c>
      <c r="AJ43" s="49">
        <f t="shared" si="50"/>
        <v>0.13700000000000001</v>
      </c>
      <c r="AK43" s="47"/>
      <c r="AL43" s="47">
        <v>31</v>
      </c>
      <c r="AM43" s="7">
        <f t="shared" si="14"/>
        <v>9.9999999999999811E-3</v>
      </c>
      <c r="AN43" s="7">
        <f t="shared" si="15"/>
        <v>9.9999999999999811E-3</v>
      </c>
      <c r="AO43" s="7">
        <f t="shared" si="16"/>
        <v>9.9999999999999811E-3</v>
      </c>
      <c r="AP43" s="7">
        <f t="shared" si="17"/>
        <v>9.9999999999999811E-3</v>
      </c>
      <c r="AQ43" s="54">
        <f t="shared" si="18"/>
        <v>0</v>
      </c>
      <c r="AS43" s="7">
        <f t="shared" si="19"/>
        <v>13.678019422787596</v>
      </c>
      <c r="AT43" s="7">
        <f t="shared" si="20"/>
        <v>13.678019422787596</v>
      </c>
      <c r="AU43" s="7">
        <f t="shared" si="21"/>
        <v>13.678019422787596</v>
      </c>
      <c r="AV43" s="7">
        <f t="shared" si="22"/>
        <v>13.678019422787596</v>
      </c>
      <c r="AW43" s="7">
        <f t="shared" si="23"/>
        <v>2.1755839288168292E-15</v>
      </c>
      <c r="AZ43" s="52">
        <v>1.3900462962962962E-2</v>
      </c>
      <c r="BA43" s="50">
        <v>0.216</v>
      </c>
      <c r="BB43" s="50">
        <v>0.21199999999999999</v>
      </c>
      <c r="BC43" s="50">
        <v>0.215</v>
      </c>
      <c r="BD43" s="49">
        <f t="shared" si="51"/>
        <v>0.21433333333333335</v>
      </c>
      <c r="BE43" s="47"/>
      <c r="BF43" s="47">
        <v>31</v>
      </c>
      <c r="BG43" s="7">
        <f t="shared" si="24"/>
        <v>6.2E-2</v>
      </c>
      <c r="BH43" s="7">
        <f t="shared" si="25"/>
        <v>6.2E-2</v>
      </c>
      <c r="BI43" s="7">
        <f t="shared" si="26"/>
        <v>0.06</v>
      </c>
      <c r="BJ43" s="7">
        <f t="shared" si="27"/>
        <v>6.133333333333333E-2</v>
      </c>
      <c r="BK43" s="54">
        <f t="shared" si="28"/>
        <v>1.1547005383792527E-3</v>
      </c>
      <c r="BM43" s="7">
        <f t="shared" si="29"/>
        <v>84.803720421283117</v>
      </c>
      <c r="BN43" s="7">
        <f t="shared" si="30"/>
        <v>84.803720421283117</v>
      </c>
      <c r="BO43" s="7">
        <f t="shared" si="31"/>
        <v>82.068116536725597</v>
      </c>
      <c r="BP43" s="7">
        <f t="shared" si="32"/>
        <v>83.891852459763854</v>
      </c>
      <c r="BQ43" s="7">
        <f t="shared" si="33"/>
        <v>1.5794016391454699</v>
      </c>
      <c r="BT43" s="51">
        <v>1.3900462962962962E-2</v>
      </c>
      <c r="BU43" s="50">
        <v>0.182</v>
      </c>
      <c r="BV43" s="50">
        <v>0.18099999999999999</v>
      </c>
      <c r="BW43" s="50">
        <v>0.182</v>
      </c>
      <c r="BX43" s="49">
        <f t="shared" si="52"/>
        <v>0.18166666666666664</v>
      </c>
      <c r="BY43" s="47"/>
      <c r="BZ43" s="47">
        <v>31</v>
      </c>
      <c r="CA43" s="7">
        <f t="shared" si="34"/>
        <v>4.1000000000000009E-2</v>
      </c>
      <c r="CB43" s="7">
        <f t="shared" si="35"/>
        <v>4.200000000000001E-2</v>
      </c>
      <c r="CC43" s="7">
        <f t="shared" si="36"/>
        <v>4.0000000000000008E-2</v>
      </c>
      <c r="CD43" s="7">
        <f t="shared" si="37"/>
        <v>4.1000000000000009E-2</v>
      </c>
      <c r="CE43" s="54">
        <f t="shared" si="38"/>
        <v>1.0000000000000009E-3</v>
      </c>
      <c r="CG43" s="7">
        <f t="shared" si="39"/>
        <v>56.079879633429123</v>
      </c>
      <c r="CH43" s="7">
        <f t="shared" si="40"/>
        <v>57.447681575707925</v>
      </c>
      <c r="CI43" s="7">
        <f t="shared" si="41"/>
        <v>54.712077691150384</v>
      </c>
      <c r="CJ43" s="7">
        <f t="shared" si="42"/>
        <v>56.079879633429123</v>
      </c>
      <c r="CK43" s="7">
        <f t="shared" si="43"/>
        <v>1.3678019422787706</v>
      </c>
      <c r="CN43" s="7">
        <f t="shared" si="44"/>
        <v>-27.811972826334731</v>
      </c>
      <c r="CP43" s="7">
        <f t="shared" si="45"/>
        <v>9.5746135959513126</v>
      </c>
      <c r="CQ43" s="7">
        <f t="shared" si="46"/>
        <v>12.310217480508854</v>
      </c>
      <c r="CR43" s="7">
        <f t="shared" si="47"/>
        <v>10.942415538230044</v>
      </c>
      <c r="CS43" s="7">
        <f t="shared" si="48"/>
        <v>10.942415538230051</v>
      </c>
    </row>
    <row r="44" spans="12:97" x14ac:dyDescent="0.25">
      <c r="L44" s="52">
        <v>1.4247685185185184E-2</v>
      </c>
      <c r="M44" s="49">
        <v>0.14099999999999999</v>
      </c>
      <c r="N44" s="49">
        <v>0.13900000000000001</v>
      </c>
      <c r="O44" s="49">
        <v>0.13900000000000001</v>
      </c>
      <c r="P44" s="49">
        <f t="shared" si="49"/>
        <v>0.13966666666666669</v>
      </c>
      <c r="Q44" s="47"/>
      <c r="R44" s="47">
        <v>32</v>
      </c>
      <c r="S44" s="7">
        <f t="shared" si="4"/>
        <v>1.2999999999999984E-2</v>
      </c>
      <c r="T44" s="7">
        <f t="shared" si="5"/>
        <v>1.2999999999999984E-2</v>
      </c>
      <c r="U44" s="7">
        <f t="shared" si="6"/>
        <v>1.2999999999999984E-2</v>
      </c>
      <c r="V44" s="7">
        <f t="shared" si="7"/>
        <v>1.2999999999999984E-2</v>
      </c>
      <c r="W44" s="54">
        <f t="shared" si="8"/>
        <v>0</v>
      </c>
      <c r="Y44" s="7">
        <f t="shared" si="9"/>
        <v>17.781425249623883</v>
      </c>
      <c r="Z44" s="7">
        <f t="shared" si="10"/>
        <v>17.781425249623883</v>
      </c>
      <c r="AA44" s="7">
        <f t="shared" si="11"/>
        <v>17.781425249623883</v>
      </c>
      <c r="AB44" s="7">
        <f t="shared" si="12"/>
        <v>17.781425249623883</v>
      </c>
      <c r="AC44" s="7">
        <f t="shared" si="13"/>
        <v>0</v>
      </c>
      <c r="AF44" s="51">
        <v>1.4247685185185184E-2</v>
      </c>
      <c r="AG44" s="49">
        <v>0.13800000000000001</v>
      </c>
      <c r="AH44" s="49">
        <v>0.13700000000000001</v>
      </c>
      <c r="AI44" s="49">
        <v>0.13700000000000001</v>
      </c>
      <c r="AJ44" s="49">
        <f t="shared" si="50"/>
        <v>0.13733333333333334</v>
      </c>
      <c r="AK44" s="47"/>
      <c r="AL44" s="47">
        <v>32</v>
      </c>
      <c r="AM44" s="7">
        <f t="shared" si="14"/>
        <v>9.9999999999999811E-3</v>
      </c>
      <c r="AN44" s="7">
        <f t="shared" si="15"/>
        <v>9.9999999999999811E-3</v>
      </c>
      <c r="AO44" s="7">
        <f t="shared" si="16"/>
        <v>9.9999999999999811E-3</v>
      </c>
      <c r="AP44" s="7">
        <f t="shared" si="17"/>
        <v>9.9999999999999811E-3</v>
      </c>
      <c r="AQ44" s="54">
        <f t="shared" si="18"/>
        <v>0</v>
      </c>
      <c r="AS44" s="7">
        <f t="shared" si="19"/>
        <v>13.678019422787596</v>
      </c>
      <c r="AT44" s="7">
        <f t="shared" si="20"/>
        <v>13.678019422787596</v>
      </c>
      <c r="AU44" s="7">
        <f t="shared" si="21"/>
        <v>13.678019422787596</v>
      </c>
      <c r="AV44" s="7">
        <f t="shared" si="22"/>
        <v>13.678019422787596</v>
      </c>
      <c r="AW44" s="7">
        <f t="shared" si="23"/>
        <v>2.1755839288168292E-15</v>
      </c>
      <c r="AZ44" s="52">
        <v>1.4247685185185184E-2</v>
      </c>
      <c r="BA44" s="50">
        <v>0.218</v>
      </c>
      <c r="BB44" s="50">
        <v>0.216</v>
      </c>
      <c r="BC44" s="50">
        <v>0.219</v>
      </c>
      <c r="BD44" s="49">
        <f t="shared" si="51"/>
        <v>0.21766666666666667</v>
      </c>
      <c r="BE44" s="47"/>
      <c r="BF44" s="47">
        <v>32</v>
      </c>
      <c r="BG44" s="7">
        <f t="shared" si="24"/>
        <v>6.2E-2</v>
      </c>
      <c r="BH44" s="7">
        <f t="shared" si="25"/>
        <v>6.2E-2</v>
      </c>
      <c r="BI44" s="7">
        <f t="shared" si="26"/>
        <v>0.06</v>
      </c>
      <c r="BJ44" s="7">
        <f t="shared" si="27"/>
        <v>6.133333333333333E-2</v>
      </c>
      <c r="BK44" s="54">
        <f t="shared" si="28"/>
        <v>1.1547005383792527E-3</v>
      </c>
      <c r="BM44" s="7">
        <f t="shared" si="29"/>
        <v>84.803720421283117</v>
      </c>
      <c r="BN44" s="7">
        <f t="shared" si="30"/>
        <v>84.803720421283117</v>
      </c>
      <c r="BO44" s="7">
        <f t="shared" si="31"/>
        <v>82.068116536725597</v>
      </c>
      <c r="BP44" s="7">
        <f t="shared" si="32"/>
        <v>83.891852459763854</v>
      </c>
      <c r="BQ44" s="7">
        <f t="shared" si="33"/>
        <v>1.5794016391454699</v>
      </c>
      <c r="BT44" s="51">
        <v>1.4247685185185184E-2</v>
      </c>
      <c r="BU44" s="50">
        <v>0.184</v>
      </c>
      <c r="BV44" s="50">
        <v>0.183</v>
      </c>
      <c r="BW44" s="50">
        <v>0.184</v>
      </c>
      <c r="BX44" s="49">
        <f t="shared" si="52"/>
        <v>0.18366666666666664</v>
      </c>
      <c r="BY44" s="47"/>
      <c r="BZ44" s="47">
        <v>32</v>
      </c>
      <c r="CA44" s="7">
        <f t="shared" si="34"/>
        <v>4.1999999999999982E-2</v>
      </c>
      <c r="CB44" s="7">
        <f t="shared" si="35"/>
        <v>4.1999999999999982E-2</v>
      </c>
      <c r="CC44" s="7">
        <f t="shared" si="36"/>
        <v>4.0999999999999981E-2</v>
      </c>
      <c r="CD44" s="7">
        <f t="shared" si="37"/>
        <v>4.166666666666665E-2</v>
      </c>
      <c r="CE44" s="54">
        <f t="shared" si="38"/>
        <v>5.7735026918962634E-4</v>
      </c>
      <c r="CG44" s="7">
        <f t="shared" si="39"/>
        <v>57.447681575707925</v>
      </c>
      <c r="CH44" s="7">
        <f t="shared" si="40"/>
        <v>57.447681575707925</v>
      </c>
      <c r="CI44" s="7">
        <f t="shared" si="41"/>
        <v>56.079879633428988</v>
      </c>
      <c r="CJ44" s="7">
        <f t="shared" si="42"/>
        <v>56.991747594948187</v>
      </c>
      <c r="CK44" s="7">
        <f t="shared" si="43"/>
        <v>0.78970081957283755</v>
      </c>
      <c r="CN44" s="7">
        <f t="shared" si="44"/>
        <v>-26.900104864815667</v>
      </c>
      <c r="CP44" s="7">
        <f t="shared" si="45"/>
        <v>10.942415538230115</v>
      </c>
      <c r="CQ44" s="7">
        <f t="shared" si="46"/>
        <v>12.310217480508854</v>
      </c>
      <c r="CR44" s="7">
        <f t="shared" si="47"/>
        <v>12.310217480508648</v>
      </c>
      <c r="CS44" s="7">
        <f t="shared" si="48"/>
        <v>11.854283499749116</v>
      </c>
    </row>
    <row r="45" spans="12:97" x14ac:dyDescent="0.25">
      <c r="L45" s="52">
        <v>1.4594907407407405E-2</v>
      </c>
      <c r="M45" s="49">
        <v>0.14199999999999999</v>
      </c>
      <c r="N45" s="49">
        <v>0.14000000000000001</v>
      </c>
      <c r="O45" s="49">
        <v>0.14000000000000001</v>
      </c>
      <c r="P45" s="49">
        <f t="shared" si="49"/>
        <v>0.14066666666666669</v>
      </c>
      <c r="Q45" s="47"/>
      <c r="R45" s="47">
        <v>33</v>
      </c>
      <c r="S45" s="7">
        <f t="shared" ref="S45:S76" si="53">M55-M35</f>
        <v>1.2999999999999984E-2</v>
      </c>
      <c r="T45" s="7">
        <f t="shared" ref="T45:T76" si="54">N55-N35</f>
        <v>1.2999999999999984E-2</v>
      </c>
      <c r="U45" s="7">
        <f t="shared" ref="U45:U76" si="55">O55-O35</f>
        <v>1.2999999999999984E-2</v>
      </c>
      <c r="V45" s="7">
        <f t="shared" ref="V45:V76" si="56">AVERAGE(S45:U45)</f>
        <v>1.2999999999999984E-2</v>
      </c>
      <c r="W45" s="54">
        <f t="shared" ref="W45:W76" si="57">STDEV(S45:U45)</f>
        <v>0</v>
      </c>
      <c r="Y45" s="7">
        <f t="shared" ref="Y45:Y76" si="58">(((((((S45+0.5)-0.1225)/14622)-(($H$6-0.1225)/14622))*1000)/$H$2)/$H$3)*1000</f>
        <v>17.781425249623883</v>
      </c>
      <c r="Z45" s="7">
        <f t="shared" ref="Z45:Z76" si="59">(((((((T45+0.5)-0.1225)/14622)-(($H$6-0.1225)/14622))*1000)/$H$2)/$H$3)*1000</f>
        <v>17.781425249623883</v>
      </c>
      <c r="AA45" s="7">
        <f t="shared" ref="AA45:AA76" si="60">(((((((U45+0.5)-0.1225)/14622)-(($H$6-0.1225)/14622))*1000)/$H$2)/$H$3)*1000</f>
        <v>17.781425249623883</v>
      </c>
      <c r="AB45" s="7">
        <f t="shared" ref="AB45:AB76" si="61">(((((((V45+0.5)-0.1225)/14622)-(($H$6-0.1225)/14622))*1000)/$H$2)/$H$3)*1000</f>
        <v>17.781425249623883</v>
      </c>
      <c r="AC45" s="7">
        <f t="shared" ref="AC45:AC76" si="62">STDEV(Y45:AA45)</f>
        <v>0</v>
      </c>
      <c r="AF45" s="51">
        <v>1.4594907407407405E-2</v>
      </c>
      <c r="AG45" s="49">
        <v>0.13900000000000001</v>
      </c>
      <c r="AH45" s="49">
        <v>0.13800000000000001</v>
      </c>
      <c r="AI45" s="49">
        <v>0.13800000000000001</v>
      </c>
      <c r="AJ45" s="49">
        <f t="shared" si="50"/>
        <v>0.13833333333333334</v>
      </c>
      <c r="AK45" s="47"/>
      <c r="AL45" s="47">
        <v>33</v>
      </c>
      <c r="AM45" s="7">
        <f t="shared" ref="AM45:AM76" si="63">AG55-AG35</f>
        <v>9.9999999999999811E-3</v>
      </c>
      <c r="AN45" s="7">
        <f t="shared" ref="AN45:AN76" si="64">AH55-AH35</f>
        <v>9.9999999999999811E-3</v>
      </c>
      <c r="AO45" s="7">
        <f t="shared" ref="AO45:AO76" si="65">AI55-AI35</f>
        <v>9.9999999999999811E-3</v>
      </c>
      <c r="AP45" s="7">
        <f t="shared" ref="AP45:AP76" si="66">AVERAGE(AM45:AO45)</f>
        <v>9.9999999999999811E-3</v>
      </c>
      <c r="AQ45" s="54">
        <f t="shared" ref="AQ45:AQ76" si="67">STDEV(AM45:AO45)</f>
        <v>0</v>
      </c>
      <c r="AS45" s="7">
        <f t="shared" ref="AS45:AS76" si="68">(((((((AM45+0.5)-0.1225)/14622)-(($H$6-0.1225)/14622))*1000)/$H$2)/$H$3)*1000</f>
        <v>13.678019422787596</v>
      </c>
      <c r="AT45" s="7">
        <f t="shared" ref="AT45:AT76" si="69">(((((((AN45+0.5)-0.1225)/14622)-(($H$6-0.1225)/14622))*1000)/$H$2)/$H$3)*1000</f>
        <v>13.678019422787596</v>
      </c>
      <c r="AU45" s="7">
        <f t="shared" ref="AU45:AU76" si="70">(((((((AO45+0.5)-0.1225)/14622)-(($H$6-0.1225)/14622))*1000)/$H$2)/$H$3)*1000</f>
        <v>13.678019422787596</v>
      </c>
      <c r="AV45" s="7">
        <f t="shared" ref="AV45:AV76" si="71">(((((((AP45+0.5)-0.1225)/14622)-(($H$6-0.1225)/14622))*1000)/$H$2)/$H$3)*1000</f>
        <v>13.678019422787596</v>
      </c>
      <c r="AW45" s="7">
        <f t="shared" ref="AW45:AW76" si="72">STDEV(AS45:AU45)</f>
        <v>2.1755839288168292E-15</v>
      </c>
      <c r="AZ45" s="52">
        <v>1.4594907407407405E-2</v>
      </c>
      <c r="BA45" s="50">
        <v>0.222</v>
      </c>
      <c r="BB45" s="50">
        <v>0.219</v>
      </c>
      <c r="BC45" s="50">
        <v>0.221</v>
      </c>
      <c r="BD45" s="49">
        <f t="shared" si="51"/>
        <v>0.22066666666666668</v>
      </c>
      <c r="BE45" s="47"/>
      <c r="BF45" s="47">
        <v>33</v>
      </c>
      <c r="BG45" s="7">
        <f t="shared" ref="BG45:BG76" si="73">BA55-BA35</f>
        <v>6.2E-2</v>
      </c>
      <c r="BH45" s="7">
        <f t="shared" ref="BH45:BH76" si="74">BB55-BB35</f>
        <v>6.2E-2</v>
      </c>
      <c r="BI45" s="7">
        <f t="shared" ref="BI45:BI76" si="75">BC55-BC35</f>
        <v>6.0999999999999999E-2</v>
      </c>
      <c r="BJ45" s="7">
        <f t="shared" ref="BJ45:BJ76" si="76">AVERAGE(BG45:BI45)</f>
        <v>6.1666666666666668E-2</v>
      </c>
      <c r="BK45" s="54">
        <f t="shared" ref="BK45:BK76" si="77">STDEV(BG45:BI45)</f>
        <v>5.7735026918962634E-4</v>
      </c>
      <c r="BM45" s="7">
        <f t="shared" ref="BM45:BM76" si="78">(((((((BG45+0.5)-0.1225)/14622)-(($H$6-0.1225)/14622))*1000)/$H$2)/$H$3)*1000</f>
        <v>84.803720421283117</v>
      </c>
      <c r="BN45" s="7">
        <f t="shared" ref="BN45:BN76" si="79">(((((((BH45+0.5)-0.1225)/14622)-(($H$6-0.1225)/14622))*1000)/$H$2)/$H$3)*1000</f>
        <v>84.803720421283117</v>
      </c>
      <c r="BO45" s="7">
        <f t="shared" ref="BO45:BO76" si="80">(((((((BI45+0.5)-0.1225)/14622)-(($H$6-0.1225)/14622))*1000)/$H$2)/$H$3)*1000</f>
        <v>83.435918479004187</v>
      </c>
      <c r="BP45" s="7">
        <f t="shared" ref="BP45:BP76" si="81">(((((((BJ45+0.5)-0.1225)/14622)-(($H$6-0.1225)/14622))*1000)/$H$2)/$H$3)*1000</f>
        <v>84.347786440523393</v>
      </c>
      <c r="BQ45" s="7">
        <f t="shared" ref="BQ45:BQ76" si="82">STDEV(BM45:BO45)</f>
        <v>0.78970081957283345</v>
      </c>
      <c r="BT45" s="51">
        <v>1.4594907407407405E-2</v>
      </c>
      <c r="BU45" s="50">
        <v>0.186</v>
      </c>
      <c r="BV45" s="50">
        <v>0.185</v>
      </c>
      <c r="BW45" s="50">
        <v>0.186</v>
      </c>
      <c r="BX45" s="49">
        <f t="shared" si="52"/>
        <v>0.18566666666666665</v>
      </c>
      <c r="BY45" s="47"/>
      <c r="BZ45" s="47">
        <v>33</v>
      </c>
      <c r="CA45" s="7">
        <f t="shared" ref="CA45:CA76" si="83">BU55-BU35</f>
        <v>4.1999999999999982E-2</v>
      </c>
      <c r="CB45" s="7">
        <f t="shared" ref="CB45:CB76" si="84">BV55-BV35</f>
        <v>4.1999999999999982E-2</v>
      </c>
      <c r="CC45" s="7">
        <f t="shared" ref="CC45:CC76" si="85">BW55-BW35</f>
        <v>3.999999999999998E-2</v>
      </c>
      <c r="CD45" s="7">
        <f t="shared" ref="CD45:CD76" si="86">AVERAGE(CA45:CC45)</f>
        <v>4.1333333333333312E-2</v>
      </c>
      <c r="CE45" s="54">
        <f t="shared" ref="CE45:CE76" si="87">STDEV(CA45:CC45)</f>
        <v>1.1547005383792527E-3</v>
      </c>
      <c r="CG45" s="7">
        <f t="shared" ref="CG45:CG76" si="88">(((((((CA45+0.5)-0.1225)/14622)-(($H$6-0.1225)/14622))*1000)/$H$2)/$H$3)*1000</f>
        <v>57.447681575707925</v>
      </c>
      <c r="CH45" s="7">
        <f t="shared" ref="CH45:CH76" si="89">(((((((CB45+0.5)-0.1225)/14622)-(($H$6-0.1225)/14622))*1000)/$H$2)/$H$3)*1000</f>
        <v>57.447681575707925</v>
      </c>
      <c r="CI45" s="7">
        <f t="shared" ref="CI45:CI76" si="90">(((((((CC45+0.5)-0.1225)/14622)-(($H$6-0.1225)/14622))*1000)/$H$2)/$H$3)*1000</f>
        <v>54.712077691150384</v>
      </c>
      <c r="CJ45" s="7">
        <f t="shared" ref="CJ45:CJ76" si="91">(((((((CD45+0.5)-0.1225)/14622)-(($H$6-0.1225)/14622))*1000)/$H$2)/$H$3)*1000</f>
        <v>56.535813614188669</v>
      </c>
      <c r="CK45" s="7">
        <f t="shared" ref="CK45:CK76" si="92">STDEV(CG45:CI45)</f>
        <v>1.5794016391454824</v>
      </c>
      <c r="CN45" s="7">
        <f t="shared" ref="CN45:CN76" si="93">CJ45-BP45</f>
        <v>-27.811972826334724</v>
      </c>
      <c r="CP45" s="7">
        <f t="shared" ref="CP45:CP76" si="94">CG45-CG$83</f>
        <v>10.942415538230115</v>
      </c>
      <c r="CQ45" s="7">
        <f t="shared" ref="CQ45:CQ76" si="95">CH45-CH$83</f>
        <v>12.310217480508854</v>
      </c>
      <c r="CR45" s="7">
        <f t="shared" ref="CR45:CR76" si="96">CI45-CI$83</f>
        <v>10.942415538230044</v>
      </c>
      <c r="CS45" s="7">
        <f t="shared" ref="CS45:CS76" si="97">CJ45-CJ$83</f>
        <v>11.398349518989598</v>
      </c>
    </row>
    <row r="46" spans="12:97" x14ac:dyDescent="0.25">
      <c r="L46" s="52">
        <v>1.494212962962963E-2</v>
      </c>
      <c r="M46" s="49">
        <v>0.14199999999999999</v>
      </c>
      <c r="N46" s="49">
        <v>0.14000000000000001</v>
      </c>
      <c r="O46" s="49">
        <v>0.14099999999999999</v>
      </c>
      <c r="P46" s="49">
        <f t="shared" si="49"/>
        <v>0.14100000000000001</v>
      </c>
      <c r="Q46" s="47"/>
      <c r="R46" s="47">
        <v>34</v>
      </c>
      <c r="S46" s="7">
        <f t="shared" si="53"/>
        <v>1.2999999999999984E-2</v>
      </c>
      <c r="T46" s="7">
        <f t="shared" si="54"/>
        <v>1.2999999999999984E-2</v>
      </c>
      <c r="U46" s="7">
        <f t="shared" si="55"/>
        <v>1.2999999999999984E-2</v>
      </c>
      <c r="V46" s="7">
        <f t="shared" si="56"/>
        <v>1.2999999999999984E-2</v>
      </c>
      <c r="W46" s="54">
        <f t="shared" si="57"/>
        <v>0</v>
      </c>
      <c r="Y46" s="7">
        <f t="shared" si="58"/>
        <v>17.781425249623883</v>
      </c>
      <c r="Z46" s="7">
        <f t="shared" si="59"/>
        <v>17.781425249623883</v>
      </c>
      <c r="AA46" s="7">
        <f t="shared" si="60"/>
        <v>17.781425249623883</v>
      </c>
      <c r="AB46" s="7">
        <f t="shared" si="61"/>
        <v>17.781425249623883</v>
      </c>
      <c r="AC46" s="7">
        <f t="shared" si="62"/>
        <v>0</v>
      </c>
      <c r="AF46" s="51">
        <v>1.494212962962963E-2</v>
      </c>
      <c r="AG46" s="49">
        <v>0.13900000000000001</v>
      </c>
      <c r="AH46" s="49">
        <v>0.13900000000000001</v>
      </c>
      <c r="AI46" s="49">
        <v>0.13900000000000001</v>
      </c>
      <c r="AJ46" s="49">
        <f t="shared" si="50"/>
        <v>0.13900000000000001</v>
      </c>
      <c r="AK46" s="47"/>
      <c r="AL46" s="47">
        <v>34</v>
      </c>
      <c r="AM46" s="7">
        <f t="shared" si="63"/>
        <v>9.9999999999999811E-3</v>
      </c>
      <c r="AN46" s="7">
        <f t="shared" si="64"/>
        <v>9.9999999999999811E-3</v>
      </c>
      <c r="AO46" s="7">
        <f t="shared" si="65"/>
        <v>1.0999999999999982E-2</v>
      </c>
      <c r="AP46" s="7">
        <f t="shared" si="66"/>
        <v>1.0333333333333314E-2</v>
      </c>
      <c r="AQ46" s="54">
        <f t="shared" si="67"/>
        <v>5.7735026918962634E-4</v>
      </c>
      <c r="AS46" s="55">
        <f t="shared" si="68"/>
        <v>13.678019422787596</v>
      </c>
      <c r="AT46" s="55">
        <f t="shared" si="69"/>
        <v>13.678019422787596</v>
      </c>
      <c r="AU46" s="55">
        <f t="shared" si="70"/>
        <v>15.045821365066404</v>
      </c>
      <c r="AV46" s="55">
        <f t="shared" si="71"/>
        <v>14.133953403547132</v>
      </c>
      <c r="AW46" s="55">
        <f t="shared" si="72"/>
        <v>0.78970081957276272</v>
      </c>
      <c r="AZ46" s="52">
        <v>1.494212962962963E-2</v>
      </c>
      <c r="BA46" s="50">
        <v>0.22500000000000001</v>
      </c>
      <c r="BB46" s="50">
        <v>0.221</v>
      </c>
      <c r="BC46" s="50">
        <v>0.22500000000000001</v>
      </c>
      <c r="BD46" s="49">
        <f t="shared" si="51"/>
        <v>0.22366666666666668</v>
      </c>
      <c r="BE46" s="47"/>
      <c r="BF46" s="47">
        <v>34</v>
      </c>
      <c r="BG46" s="7">
        <f t="shared" si="73"/>
        <v>6.2E-2</v>
      </c>
      <c r="BH46" s="7">
        <f t="shared" si="74"/>
        <v>6.2E-2</v>
      </c>
      <c r="BI46" s="7">
        <f t="shared" si="75"/>
        <v>5.8999999999999997E-2</v>
      </c>
      <c r="BJ46" s="7">
        <f t="shared" si="76"/>
        <v>6.0999999999999999E-2</v>
      </c>
      <c r="BK46" s="54">
        <f t="shared" si="77"/>
        <v>1.7320508075688789E-3</v>
      </c>
      <c r="BM46" s="7">
        <f t="shared" si="78"/>
        <v>84.803720421283117</v>
      </c>
      <c r="BN46" s="7">
        <f t="shared" si="79"/>
        <v>84.803720421283117</v>
      </c>
      <c r="BO46" s="7">
        <f t="shared" si="80"/>
        <v>80.700314594446652</v>
      </c>
      <c r="BP46" s="7">
        <f t="shared" si="81"/>
        <v>83.435918479004187</v>
      </c>
      <c r="BQ46" s="7">
        <f t="shared" si="82"/>
        <v>2.3691024587183116</v>
      </c>
      <c r="BT46" s="51">
        <v>1.494212962962963E-2</v>
      </c>
      <c r="BU46" s="50">
        <v>0.189</v>
      </c>
      <c r="BV46" s="50">
        <v>0.187</v>
      </c>
      <c r="BW46" s="50">
        <v>0.188</v>
      </c>
      <c r="BX46" s="49">
        <f t="shared" si="52"/>
        <v>0.18800000000000003</v>
      </c>
      <c r="BY46" s="47"/>
      <c r="BZ46" s="47">
        <v>34</v>
      </c>
      <c r="CA46" s="7">
        <f t="shared" si="83"/>
        <v>4.2999999999999983E-2</v>
      </c>
      <c r="CB46" s="7">
        <f t="shared" si="84"/>
        <v>4.1999999999999982E-2</v>
      </c>
      <c r="CC46" s="7">
        <f t="shared" si="85"/>
        <v>3.999999999999998E-2</v>
      </c>
      <c r="CD46" s="7">
        <f t="shared" si="86"/>
        <v>4.166666666666665E-2</v>
      </c>
      <c r="CE46" s="54">
        <f t="shared" si="87"/>
        <v>1.5275252316519481E-3</v>
      </c>
      <c r="CG46" s="7">
        <f t="shared" si="88"/>
        <v>58.815483517986536</v>
      </c>
      <c r="CH46" s="7">
        <f t="shared" si="89"/>
        <v>57.447681575707925</v>
      </c>
      <c r="CI46" s="7">
        <f t="shared" si="90"/>
        <v>54.712077691150384</v>
      </c>
      <c r="CJ46" s="7">
        <f t="shared" si="91"/>
        <v>56.991747594948187</v>
      </c>
      <c r="CK46" s="7">
        <f t="shared" si="92"/>
        <v>2.0893519787332919</v>
      </c>
      <c r="CN46" s="7">
        <f t="shared" si="93"/>
        <v>-26.444170884056</v>
      </c>
      <c r="CP46" s="7">
        <f t="shared" si="94"/>
        <v>12.310217480508726</v>
      </c>
      <c r="CQ46" s="7">
        <f t="shared" si="95"/>
        <v>12.310217480508854</v>
      </c>
      <c r="CR46" s="7">
        <f t="shared" si="96"/>
        <v>10.942415538230044</v>
      </c>
      <c r="CS46" s="7">
        <f t="shared" si="97"/>
        <v>11.854283499749116</v>
      </c>
    </row>
    <row r="47" spans="12:97" x14ac:dyDescent="0.25">
      <c r="L47" s="52">
        <v>1.5289351851851851E-2</v>
      </c>
      <c r="M47" s="49">
        <v>0.14299999999999999</v>
      </c>
      <c r="N47" s="49">
        <v>0.14099999999999999</v>
      </c>
      <c r="O47" s="49">
        <v>0.14199999999999999</v>
      </c>
      <c r="P47" s="49">
        <f t="shared" si="49"/>
        <v>0.14199999999999999</v>
      </c>
      <c r="Q47" s="47"/>
      <c r="R47" s="47">
        <v>35</v>
      </c>
      <c r="S47" s="7">
        <f t="shared" si="53"/>
        <v>1.2999999999999984E-2</v>
      </c>
      <c r="T47" s="7">
        <f t="shared" si="54"/>
        <v>1.2999999999999984E-2</v>
      </c>
      <c r="U47" s="7">
        <f t="shared" si="55"/>
        <v>1.1999999999999983E-2</v>
      </c>
      <c r="V47" s="7">
        <f t="shared" si="56"/>
        <v>1.2666666666666651E-2</v>
      </c>
      <c r="W47" s="54">
        <f t="shared" si="57"/>
        <v>5.7735026918962634E-4</v>
      </c>
      <c r="Y47" s="7">
        <f t="shared" si="58"/>
        <v>17.781425249623883</v>
      </c>
      <c r="Z47" s="7">
        <f t="shared" si="59"/>
        <v>17.781425249623883</v>
      </c>
      <c r="AA47" s="7">
        <f t="shared" si="60"/>
        <v>16.413623307345144</v>
      </c>
      <c r="AB47" s="7">
        <f t="shared" si="61"/>
        <v>17.325491268864216</v>
      </c>
      <c r="AC47" s="7">
        <f t="shared" si="62"/>
        <v>0.78970081957272276</v>
      </c>
      <c r="AF47" s="51">
        <v>1.5289351851851851E-2</v>
      </c>
      <c r="AG47" s="49">
        <v>0.14000000000000001</v>
      </c>
      <c r="AH47" s="49">
        <v>0.13900000000000001</v>
      </c>
      <c r="AI47" s="49">
        <v>0.13900000000000001</v>
      </c>
      <c r="AJ47" s="49">
        <f t="shared" si="50"/>
        <v>0.13933333333333334</v>
      </c>
      <c r="AK47" s="47"/>
      <c r="AL47" s="47">
        <v>35</v>
      </c>
      <c r="AM47" s="7">
        <f t="shared" si="63"/>
        <v>9.9999999999999811E-3</v>
      </c>
      <c r="AN47" s="7">
        <f t="shared" si="64"/>
        <v>9.9999999999999811E-3</v>
      </c>
      <c r="AO47" s="7">
        <f t="shared" si="65"/>
        <v>9.9999999999999811E-3</v>
      </c>
      <c r="AP47" s="7">
        <f t="shared" si="66"/>
        <v>9.9999999999999811E-3</v>
      </c>
      <c r="AQ47" s="54">
        <f t="shared" si="67"/>
        <v>0</v>
      </c>
      <c r="AS47" s="7">
        <f t="shared" si="68"/>
        <v>13.678019422787596</v>
      </c>
      <c r="AT47" s="7">
        <f t="shared" si="69"/>
        <v>13.678019422787596</v>
      </c>
      <c r="AU47" s="7">
        <f t="shared" si="70"/>
        <v>13.678019422787596</v>
      </c>
      <c r="AV47" s="7">
        <f t="shared" si="71"/>
        <v>13.678019422787596</v>
      </c>
      <c r="AW47" s="7">
        <f t="shared" si="72"/>
        <v>2.1755839288168292E-15</v>
      </c>
      <c r="AZ47" s="52">
        <v>1.5289351851851851E-2</v>
      </c>
      <c r="BA47" s="50">
        <v>0.22800000000000001</v>
      </c>
      <c r="BB47" s="50">
        <v>0.22500000000000001</v>
      </c>
      <c r="BC47" s="50">
        <v>0.22800000000000001</v>
      </c>
      <c r="BD47" s="49">
        <f t="shared" si="51"/>
        <v>0.22700000000000001</v>
      </c>
      <c r="BE47" s="47"/>
      <c r="BF47" s="47">
        <v>35</v>
      </c>
      <c r="BG47" s="7">
        <f t="shared" si="73"/>
        <v>6.0999999999999999E-2</v>
      </c>
      <c r="BH47" s="7">
        <f t="shared" si="74"/>
        <v>6.2E-2</v>
      </c>
      <c r="BI47" s="7">
        <f t="shared" si="75"/>
        <v>5.8999999999999997E-2</v>
      </c>
      <c r="BJ47" s="7">
        <f t="shared" si="76"/>
        <v>6.0666666666666667E-2</v>
      </c>
      <c r="BK47" s="54">
        <f t="shared" si="77"/>
        <v>1.5275252316519481E-3</v>
      </c>
      <c r="BM47" s="7">
        <f t="shared" si="78"/>
        <v>83.435918479004187</v>
      </c>
      <c r="BN47" s="7">
        <f t="shared" si="79"/>
        <v>84.803720421283117</v>
      </c>
      <c r="BO47" s="7">
        <f t="shared" si="80"/>
        <v>80.700314594446652</v>
      </c>
      <c r="BP47" s="7">
        <f t="shared" si="81"/>
        <v>82.979984498244647</v>
      </c>
      <c r="BQ47" s="7">
        <f t="shared" si="82"/>
        <v>2.0893519787334278</v>
      </c>
      <c r="BT47" s="51">
        <v>1.5289351851851851E-2</v>
      </c>
      <c r="BU47" s="50">
        <v>0.191</v>
      </c>
      <c r="BV47" s="50">
        <v>0.189</v>
      </c>
      <c r="BW47" s="50">
        <v>0.19</v>
      </c>
      <c r="BX47" s="49">
        <f t="shared" si="52"/>
        <v>0.19000000000000003</v>
      </c>
      <c r="BY47" s="47"/>
      <c r="BZ47" s="47">
        <v>35</v>
      </c>
      <c r="CA47" s="7">
        <f t="shared" si="83"/>
        <v>4.1999999999999982E-2</v>
      </c>
      <c r="CB47" s="7">
        <f t="shared" si="84"/>
        <v>4.1999999999999982E-2</v>
      </c>
      <c r="CC47" s="7">
        <f t="shared" si="85"/>
        <v>4.1999999999999982E-2</v>
      </c>
      <c r="CD47" s="7">
        <f t="shared" si="86"/>
        <v>4.1999999999999982E-2</v>
      </c>
      <c r="CE47" s="54">
        <f t="shared" si="87"/>
        <v>0</v>
      </c>
      <c r="CG47" s="7">
        <f t="shared" si="88"/>
        <v>57.447681575707925</v>
      </c>
      <c r="CH47" s="7">
        <f t="shared" si="89"/>
        <v>57.447681575707925</v>
      </c>
      <c r="CI47" s="7">
        <f t="shared" si="90"/>
        <v>57.447681575707925</v>
      </c>
      <c r="CJ47" s="7">
        <f t="shared" si="91"/>
        <v>57.447681575707925</v>
      </c>
      <c r="CK47" s="7">
        <f t="shared" si="92"/>
        <v>0</v>
      </c>
      <c r="CN47" s="7">
        <f t="shared" si="93"/>
        <v>-25.532302922536722</v>
      </c>
      <c r="CP47" s="7">
        <f t="shared" si="94"/>
        <v>10.942415538230115</v>
      </c>
      <c r="CQ47" s="7">
        <f t="shared" si="95"/>
        <v>12.310217480508854</v>
      </c>
      <c r="CR47" s="7">
        <f t="shared" si="96"/>
        <v>13.678019422787585</v>
      </c>
      <c r="CS47" s="7">
        <f t="shared" si="97"/>
        <v>12.310217480508854</v>
      </c>
    </row>
    <row r="48" spans="12:97" x14ac:dyDescent="0.25">
      <c r="L48" s="52">
        <v>1.5636574074074074E-2</v>
      </c>
      <c r="M48" s="49">
        <v>0.14399999999999999</v>
      </c>
      <c r="N48" s="49">
        <v>0.14099999999999999</v>
      </c>
      <c r="O48" s="49">
        <v>0.14199999999999999</v>
      </c>
      <c r="P48" s="49">
        <f t="shared" si="49"/>
        <v>0.14233333333333331</v>
      </c>
      <c r="Q48" s="47"/>
      <c r="R48" s="47">
        <v>36</v>
      </c>
      <c r="S48" s="7">
        <f t="shared" si="53"/>
        <v>1.2999999999999984E-2</v>
      </c>
      <c r="T48" s="7">
        <f t="shared" si="54"/>
        <v>1.2999999999999984E-2</v>
      </c>
      <c r="U48" s="7">
        <f t="shared" si="55"/>
        <v>1.2999999999999984E-2</v>
      </c>
      <c r="V48" s="7">
        <f t="shared" si="56"/>
        <v>1.2999999999999984E-2</v>
      </c>
      <c r="W48" s="54">
        <f t="shared" si="57"/>
        <v>0</v>
      </c>
      <c r="Y48" s="7">
        <f t="shared" si="58"/>
        <v>17.781425249623883</v>
      </c>
      <c r="Z48" s="7">
        <f t="shared" si="59"/>
        <v>17.781425249623883</v>
      </c>
      <c r="AA48" s="7">
        <f t="shared" si="60"/>
        <v>17.781425249623883</v>
      </c>
      <c r="AB48" s="7">
        <f t="shared" si="61"/>
        <v>17.781425249623883</v>
      </c>
      <c r="AC48" s="7">
        <f t="shared" si="62"/>
        <v>0</v>
      </c>
      <c r="AF48" s="51">
        <v>1.5636574074074074E-2</v>
      </c>
      <c r="AG48" s="49">
        <v>0.14000000000000001</v>
      </c>
      <c r="AH48" s="49">
        <v>0.14000000000000001</v>
      </c>
      <c r="AI48" s="49">
        <v>0.14000000000000001</v>
      </c>
      <c r="AJ48" s="49">
        <f t="shared" si="50"/>
        <v>0.14000000000000001</v>
      </c>
      <c r="AK48" s="47"/>
      <c r="AL48" s="47">
        <v>36</v>
      </c>
      <c r="AM48" s="7">
        <f t="shared" si="63"/>
        <v>9.9999999999999811E-3</v>
      </c>
      <c r="AN48" s="7">
        <f t="shared" si="64"/>
        <v>9.9999999999999811E-3</v>
      </c>
      <c r="AO48" s="7">
        <f t="shared" si="65"/>
        <v>1.0999999999999982E-2</v>
      </c>
      <c r="AP48" s="7">
        <f t="shared" si="66"/>
        <v>1.0333333333333314E-2</v>
      </c>
      <c r="AQ48" s="54">
        <f t="shared" si="67"/>
        <v>5.7735026918962634E-4</v>
      </c>
      <c r="AS48" s="7">
        <f t="shared" si="68"/>
        <v>13.678019422787596</v>
      </c>
      <c r="AT48" s="7">
        <f t="shared" si="69"/>
        <v>13.678019422787596</v>
      </c>
      <c r="AU48" s="7">
        <f t="shared" si="70"/>
        <v>15.045821365066404</v>
      </c>
      <c r="AV48" s="7">
        <f t="shared" si="71"/>
        <v>14.133953403547132</v>
      </c>
      <c r="AW48" s="7">
        <f t="shared" si="72"/>
        <v>0.78970081957276272</v>
      </c>
      <c r="AZ48" s="52">
        <v>1.5636574074074074E-2</v>
      </c>
      <c r="BA48" s="50">
        <v>0.23100000000000001</v>
      </c>
      <c r="BB48" s="50">
        <v>0.22800000000000001</v>
      </c>
      <c r="BC48" s="50">
        <v>0.23100000000000001</v>
      </c>
      <c r="BD48" s="49">
        <f t="shared" si="51"/>
        <v>0.23</v>
      </c>
      <c r="BE48" s="47"/>
      <c r="BF48" s="47">
        <v>36</v>
      </c>
      <c r="BG48" s="7">
        <f t="shared" si="73"/>
        <v>6.0999999999999999E-2</v>
      </c>
      <c r="BH48" s="7">
        <f t="shared" si="74"/>
        <v>0.06</v>
      </c>
      <c r="BI48" s="7">
        <f t="shared" si="75"/>
        <v>0.06</v>
      </c>
      <c r="BJ48" s="7">
        <f t="shared" si="76"/>
        <v>6.0333333333333329E-2</v>
      </c>
      <c r="BK48" s="54">
        <f t="shared" si="77"/>
        <v>5.7735026918962634E-4</v>
      </c>
      <c r="BM48" s="7">
        <f t="shared" si="78"/>
        <v>83.435918479004187</v>
      </c>
      <c r="BN48" s="7">
        <f t="shared" si="79"/>
        <v>82.068116536725597</v>
      </c>
      <c r="BO48" s="7">
        <f t="shared" si="80"/>
        <v>82.068116536725597</v>
      </c>
      <c r="BP48" s="7">
        <f t="shared" si="81"/>
        <v>82.524050517485122</v>
      </c>
      <c r="BQ48" s="7">
        <f t="shared" si="82"/>
        <v>0.7897008195726366</v>
      </c>
      <c r="BT48" s="51">
        <v>1.5636574074074074E-2</v>
      </c>
      <c r="BU48" s="50">
        <v>0.19400000000000001</v>
      </c>
      <c r="BV48" s="50">
        <v>0.191</v>
      </c>
      <c r="BW48" s="50">
        <v>0.192</v>
      </c>
      <c r="BX48" s="49">
        <f t="shared" si="52"/>
        <v>0.19233333333333333</v>
      </c>
      <c r="BY48" s="47"/>
      <c r="BZ48" s="47">
        <v>36</v>
      </c>
      <c r="CA48" s="7">
        <f t="shared" si="83"/>
        <v>4.1999999999999982E-2</v>
      </c>
      <c r="CB48" s="7">
        <f t="shared" si="84"/>
        <v>4.1999999999999982E-2</v>
      </c>
      <c r="CC48" s="7">
        <f t="shared" si="85"/>
        <v>4.1000000000000009E-2</v>
      </c>
      <c r="CD48" s="7">
        <f t="shared" si="86"/>
        <v>4.1666666666666657E-2</v>
      </c>
      <c r="CE48" s="54">
        <f t="shared" si="87"/>
        <v>5.7735026918961029E-4</v>
      </c>
      <c r="CG48" s="7">
        <f t="shared" si="88"/>
        <v>57.447681575707925</v>
      </c>
      <c r="CH48" s="7">
        <f t="shared" si="89"/>
        <v>57.447681575707925</v>
      </c>
      <c r="CI48" s="7">
        <f t="shared" si="90"/>
        <v>56.079879633429123</v>
      </c>
      <c r="CJ48" s="7">
        <f t="shared" si="91"/>
        <v>56.991747594948187</v>
      </c>
      <c r="CK48" s="7">
        <f t="shared" si="92"/>
        <v>0.78970081957275962</v>
      </c>
      <c r="CN48" s="7">
        <f t="shared" si="93"/>
        <v>-25.532302922536935</v>
      </c>
      <c r="CP48" s="7">
        <f t="shared" si="94"/>
        <v>10.942415538230115</v>
      </c>
      <c r="CQ48" s="7">
        <f t="shared" si="95"/>
        <v>12.310217480508854</v>
      </c>
      <c r="CR48" s="7">
        <f t="shared" si="96"/>
        <v>12.310217480508783</v>
      </c>
      <c r="CS48" s="7">
        <f t="shared" si="97"/>
        <v>11.854283499749116</v>
      </c>
    </row>
    <row r="49" spans="12:97" x14ac:dyDescent="0.25">
      <c r="L49" s="52">
        <v>1.5983796296296295E-2</v>
      </c>
      <c r="M49" s="49">
        <v>0.14399999999999999</v>
      </c>
      <c r="N49" s="49">
        <v>0.14199999999999999</v>
      </c>
      <c r="O49" s="49">
        <v>0.14199999999999999</v>
      </c>
      <c r="P49" s="49">
        <f t="shared" si="49"/>
        <v>0.14266666666666664</v>
      </c>
      <c r="Q49" s="47"/>
      <c r="R49" s="47">
        <v>37</v>
      </c>
      <c r="S49" s="7">
        <f t="shared" si="53"/>
        <v>1.1999999999999983E-2</v>
      </c>
      <c r="T49" s="7">
        <f t="shared" si="54"/>
        <v>1.2999999999999984E-2</v>
      </c>
      <c r="U49" s="7">
        <f t="shared" si="55"/>
        <v>1.2999999999999984E-2</v>
      </c>
      <c r="V49" s="7">
        <f t="shared" si="56"/>
        <v>1.2666666666666651E-2</v>
      </c>
      <c r="W49" s="54">
        <f t="shared" si="57"/>
        <v>5.7735026918962623E-4</v>
      </c>
      <c r="Y49" s="7">
        <f t="shared" si="58"/>
        <v>16.413623307345144</v>
      </c>
      <c r="Z49" s="7">
        <f t="shared" si="59"/>
        <v>17.781425249623883</v>
      </c>
      <c r="AA49" s="7">
        <f t="shared" si="60"/>
        <v>17.781425249623883</v>
      </c>
      <c r="AB49" s="7">
        <f t="shared" si="61"/>
        <v>17.325491268864216</v>
      </c>
      <c r="AC49" s="7">
        <f t="shared" si="62"/>
        <v>0.78970081957272265</v>
      </c>
      <c r="AF49" s="51">
        <v>1.5983796296296295E-2</v>
      </c>
      <c r="AG49" s="49">
        <v>0.14099999999999999</v>
      </c>
      <c r="AH49" s="49">
        <v>0.14000000000000001</v>
      </c>
      <c r="AI49" s="49">
        <v>0.14000000000000001</v>
      </c>
      <c r="AJ49" s="49">
        <f t="shared" si="50"/>
        <v>0.14033333333333334</v>
      </c>
      <c r="AK49" s="47"/>
      <c r="AL49" s="47">
        <v>37</v>
      </c>
      <c r="AM49" s="7">
        <f t="shared" si="63"/>
        <v>1.0999999999999982E-2</v>
      </c>
      <c r="AN49" s="7">
        <f t="shared" si="64"/>
        <v>9.9999999999999811E-3</v>
      </c>
      <c r="AO49" s="7">
        <f t="shared" si="65"/>
        <v>9.9999999999999811E-3</v>
      </c>
      <c r="AP49" s="7">
        <f t="shared" si="66"/>
        <v>1.0333333333333314E-2</v>
      </c>
      <c r="AQ49" s="54">
        <f t="shared" si="67"/>
        <v>5.7735026918962623E-4</v>
      </c>
      <c r="AS49" s="7">
        <f t="shared" si="68"/>
        <v>15.045821365066404</v>
      </c>
      <c r="AT49" s="7">
        <f t="shared" si="69"/>
        <v>13.678019422787596</v>
      </c>
      <c r="AU49" s="7">
        <f t="shared" si="70"/>
        <v>13.678019422787596</v>
      </c>
      <c r="AV49" s="7">
        <f t="shared" si="71"/>
        <v>14.133953403547132</v>
      </c>
      <c r="AW49" s="7">
        <f t="shared" si="72"/>
        <v>0.78970081957276272</v>
      </c>
      <c r="AZ49" s="52">
        <v>1.5983796296296295E-2</v>
      </c>
      <c r="BA49" s="50">
        <v>0.23400000000000001</v>
      </c>
      <c r="BB49" s="50">
        <v>0.23100000000000001</v>
      </c>
      <c r="BC49" s="50">
        <v>0.23400000000000001</v>
      </c>
      <c r="BD49" s="49">
        <f t="shared" si="51"/>
        <v>0.23300000000000001</v>
      </c>
      <c r="BE49" s="47"/>
      <c r="BF49" s="47">
        <v>37</v>
      </c>
      <c r="BG49" s="7">
        <f t="shared" si="73"/>
        <v>6.0999999999999999E-2</v>
      </c>
      <c r="BH49" s="7">
        <f t="shared" si="74"/>
        <v>0.06</v>
      </c>
      <c r="BI49" s="7">
        <f t="shared" si="75"/>
        <v>5.8999999999999997E-2</v>
      </c>
      <c r="BJ49" s="7">
        <f t="shared" si="76"/>
        <v>0.06</v>
      </c>
      <c r="BK49" s="54">
        <f t="shared" si="77"/>
        <v>1.0000000000000009E-3</v>
      </c>
      <c r="BM49" s="7">
        <f t="shared" si="78"/>
        <v>83.435918479004187</v>
      </c>
      <c r="BN49" s="7">
        <f t="shared" si="79"/>
        <v>82.068116536725597</v>
      </c>
      <c r="BO49" s="7">
        <f t="shared" si="80"/>
        <v>80.700314594446652</v>
      </c>
      <c r="BP49" s="7">
        <f t="shared" si="81"/>
        <v>82.068116536725597</v>
      </c>
      <c r="BQ49" s="7">
        <f t="shared" si="82"/>
        <v>1.3678019422787671</v>
      </c>
      <c r="BT49" s="51">
        <v>1.5983796296296295E-2</v>
      </c>
      <c r="BU49" s="50">
        <v>0.19500000000000001</v>
      </c>
      <c r="BV49" s="50">
        <v>0.193</v>
      </c>
      <c r="BW49" s="50">
        <v>0.19400000000000001</v>
      </c>
      <c r="BX49" s="49">
        <f t="shared" si="52"/>
        <v>0.19400000000000003</v>
      </c>
      <c r="BY49" s="47"/>
      <c r="BZ49" s="47">
        <v>37</v>
      </c>
      <c r="CA49" s="7">
        <f t="shared" si="83"/>
        <v>4.200000000000001E-2</v>
      </c>
      <c r="CB49" s="7">
        <f t="shared" si="84"/>
        <v>4.1000000000000009E-2</v>
      </c>
      <c r="CC49" s="7">
        <f t="shared" si="85"/>
        <v>4.200000000000001E-2</v>
      </c>
      <c r="CD49" s="7">
        <f t="shared" si="86"/>
        <v>4.1666666666666678E-2</v>
      </c>
      <c r="CE49" s="54">
        <f t="shared" si="87"/>
        <v>5.7735026918962634E-4</v>
      </c>
      <c r="CG49" s="7">
        <f t="shared" si="88"/>
        <v>57.447681575707925</v>
      </c>
      <c r="CH49" s="7">
        <f t="shared" si="89"/>
        <v>56.079879633429123</v>
      </c>
      <c r="CI49" s="7">
        <f t="shared" si="90"/>
        <v>57.447681575707925</v>
      </c>
      <c r="CJ49" s="7">
        <f t="shared" si="91"/>
        <v>56.991747594948187</v>
      </c>
      <c r="CK49" s="7">
        <f t="shared" si="92"/>
        <v>0.78970081957275962</v>
      </c>
      <c r="CN49" s="7">
        <f t="shared" si="93"/>
        <v>-25.07636894177741</v>
      </c>
      <c r="CP49" s="7">
        <f t="shared" si="94"/>
        <v>10.942415538230115</v>
      </c>
      <c r="CQ49" s="7">
        <f t="shared" si="95"/>
        <v>10.942415538230051</v>
      </c>
      <c r="CR49" s="7">
        <f t="shared" si="96"/>
        <v>13.678019422787585</v>
      </c>
      <c r="CS49" s="7">
        <f t="shared" si="97"/>
        <v>11.854283499749116</v>
      </c>
    </row>
    <row r="50" spans="12:97" x14ac:dyDescent="0.25">
      <c r="L50" s="52">
        <v>1.6331018518518519E-2</v>
      </c>
      <c r="M50" s="49">
        <v>0.14499999999999999</v>
      </c>
      <c r="N50" s="49">
        <v>0.14299999999999999</v>
      </c>
      <c r="O50" s="49">
        <v>0.14299999999999999</v>
      </c>
      <c r="P50" s="49">
        <f t="shared" si="49"/>
        <v>0.14366666666666664</v>
      </c>
      <c r="Q50" s="47"/>
      <c r="R50" s="47">
        <v>38</v>
      </c>
      <c r="S50" s="7">
        <f t="shared" si="53"/>
        <v>1.2999999999999984E-2</v>
      </c>
      <c r="T50" s="7">
        <f t="shared" si="54"/>
        <v>1.2999999999999984E-2</v>
      </c>
      <c r="U50" s="7">
        <f t="shared" si="55"/>
        <v>1.1999999999999983E-2</v>
      </c>
      <c r="V50" s="7">
        <f t="shared" si="56"/>
        <v>1.2666666666666651E-2</v>
      </c>
      <c r="W50" s="54">
        <f t="shared" si="57"/>
        <v>5.7735026918962634E-4</v>
      </c>
      <c r="Y50" s="7">
        <f t="shared" si="58"/>
        <v>17.781425249623883</v>
      </c>
      <c r="Z50" s="7">
        <f t="shared" si="59"/>
        <v>17.781425249623883</v>
      </c>
      <c r="AA50" s="7">
        <f t="shared" si="60"/>
        <v>16.413623307345144</v>
      </c>
      <c r="AB50" s="7">
        <f t="shared" si="61"/>
        <v>17.325491268864216</v>
      </c>
      <c r="AC50" s="7">
        <f t="shared" si="62"/>
        <v>0.78970081957272276</v>
      </c>
      <c r="AF50" s="51">
        <v>1.6331018518518519E-2</v>
      </c>
      <c r="AG50" s="49">
        <v>0.14099999999999999</v>
      </c>
      <c r="AH50" s="49">
        <v>0.14000000000000001</v>
      </c>
      <c r="AI50" s="49">
        <v>0.14099999999999999</v>
      </c>
      <c r="AJ50" s="49">
        <f t="shared" si="50"/>
        <v>0.14066666666666669</v>
      </c>
      <c r="AK50" s="47"/>
      <c r="AL50" s="47">
        <v>38</v>
      </c>
      <c r="AM50" s="7">
        <f t="shared" si="63"/>
        <v>9.9999999999999811E-3</v>
      </c>
      <c r="AN50" s="7">
        <f t="shared" si="64"/>
        <v>9.9999999999999811E-3</v>
      </c>
      <c r="AO50" s="7">
        <f t="shared" si="65"/>
        <v>1.0999999999999982E-2</v>
      </c>
      <c r="AP50" s="7">
        <f t="shared" si="66"/>
        <v>1.0333333333333314E-2</v>
      </c>
      <c r="AQ50" s="54">
        <f t="shared" si="67"/>
        <v>5.7735026918962634E-4</v>
      </c>
      <c r="AS50" s="7">
        <f t="shared" si="68"/>
        <v>13.678019422787596</v>
      </c>
      <c r="AT50" s="7">
        <f t="shared" si="69"/>
        <v>13.678019422787596</v>
      </c>
      <c r="AU50" s="7">
        <f t="shared" si="70"/>
        <v>15.045821365066404</v>
      </c>
      <c r="AV50" s="7">
        <f t="shared" si="71"/>
        <v>14.133953403547132</v>
      </c>
      <c r="AW50" s="7">
        <f t="shared" si="72"/>
        <v>0.78970081957276272</v>
      </c>
      <c r="AZ50" s="52">
        <v>1.6331018518518519E-2</v>
      </c>
      <c r="BA50" s="50">
        <v>0.23799999999999999</v>
      </c>
      <c r="BB50" s="50">
        <v>0.23400000000000001</v>
      </c>
      <c r="BC50" s="50">
        <v>0.23699999999999999</v>
      </c>
      <c r="BD50" s="49">
        <f t="shared" si="51"/>
        <v>0.23633333333333331</v>
      </c>
      <c r="BE50" s="47"/>
      <c r="BF50" s="47">
        <v>38</v>
      </c>
      <c r="BG50" s="7">
        <f t="shared" si="73"/>
        <v>6.0000000000000026E-2</v>
      </c>
      <c r="BH50" s="7">
        <f t="shared" si="74"/>
        <v>0.06</v>
      </c>
      <c r="BI50" s="7">
        <f t="shared" si="75"/>
        <v>5.9000000000000025E-2</v>
      </c>
      <c r="BJ50" s="7">
        <f t="shared" si="76"/>
        <v>5.966666666666668E-2</v>
      </c>
      <c r="BK50" s="54">
        <f t="shared" si="77"/>
        <v>5.7735026918961832E-4</v>
      </c>
      <c r="BM50" s="7">
        <f t="shared" si="78"/>
        <v>82.068116536725597</v>
      </c>
      <c r="BN50" s="7">
        <f t="shared" si="79"/>
        <v>82.068116536725597</v>
      </c>
      <c r="BO50" s="7">
        <f t="shared" si="80"/>
        <v>80.700314594446837</v>
      </c>
      <c r="BP50" s="7">
        <f t="shared" si="81"/>
        <v>81.612182555965916</v>
      </c>
      <c r="BQ50" s="7">
        <f t="shared" si="82"/>
        <v>0.78970081957273497</v>
      </c>
      <c r="BT50" s="51">
        <v>1.6331018518518519E-2</v>
      </c>
      <c r="BU50" s="50">
        <v>0.19800000000000001</v>
      </c>
      <c r="BV50" s="50">
        <v>0.19600000000000001</v>
      </c>
      <c r="BW50" s="50">
        <v>0.19600000000000001</v>
      </c>
      <c r="BX50" s="49">
        <f t="shared" si="52"/>
        <v>0.19666666666666668</v>
      </c>
      <c r="BY50" s="47"/>
      <c r="BZ50" s="47">
        <v>38</v>
      </c>
      <c r="CA50" s="7">
        <f t="shared" si="83"/>
        <v>4.200000000000001E-2</v>
      </c>
      <c r="CB50" s="7">
        <f t="shared" si="84"/>
        <v>4.1000000000000009E-2</v>
      </c>
      <c r="CC50" s="7">
        <f t="shared" si="85"/>
        <v>4.0000000000000008E-2</v>
      </c>
      <c r="CD50" s="7">
        <f t="shared" si="86"/>
        <v>4.1000000000000009E-2</v>
      </c>
      <c r="CE50" s="54">
        <f t="shared" si="87"/>
        <v>1.0000000000000009E-3</v>
      </c>
      <c r="CG50" s="7">
        <f t="shared" si="88"/>
        <v>57.447681575707925</v>
      </c>
      <c r="CH50" s="7">
        <f t="shared" si="89"/>
        <v>56.079879633429123</v>
      </c>
      <c r="CI50" s="7">
        <f t="shared" si="90"/>
        <v>54.712077691150384</v>
      </c>
      <c r="CJ50" s="7">
        <f t="shared" si="91"/>
        <v>56.079879633429123</v>
      </c>
      <c r="CK50" s="7">
        <f t="shared" si="92"/>
        <v>1.3678019422787706</v>
      </c>
      <c r="CN50" s="7">
        <f t="shared" si="93"/>
        <v>-25.532302922536793</v>
      </c>
      <c r="CP50" s="7">
        <f t="shared" si="94"/>
        <v>10.942415538230115</v>
      </c>
      <c r="CQ50" s="7">
        <f t="shared" si="95"/>
        <v>10.942415538230051</v>
      </c>
      <c r="CR50" s="7">
        <f t="shared" si="96"/>
        <v>10.942415538230044</v>
      </c>
      <c r="CS50" s="7">
        <f t="shared" si="97"/>
        <v>10.942415538230051</v>
      </c>
    </row>
    <row r="51" spans="12:97" x14ac:dyDescent="0.25">
      <c r="L51" s="52">
        <v>1.667824074074074E-2</v>
      </c>
      <c r="M51" s="49">
        <v>0.14499999999999999</v>
      </c>
      <c r="N51" s="49">
        <v>0.14399999999999999</v>
      </c>
      <c r="O51" s="49">
        <v>0.14399999999999999</v>
      </c>
      <c r="P51" s="49">
        <f t="shared" si="49"/>
        <v>0.14433333333333331</v>
      </c>
      <c r="Q51" s="47"/>
      <c r="R51" s="47">
        <v>39</v>
      </c>
      <c r="S51" s="7">
        <f t="shared" si="53"/>
        <v>1.2999999999999984E-2</v>
      </c>
      <c r="T51" s="7">
        <f t="shared" si="54"/>
        <v>1.2999999999999984E-2</v>
      </c>
      <c r="U51" s="7">
        <f t="shared" si="55"/>
        <v>1.2999999999999984E-2</v>
      </c>
      <c r="V51" s="7">
        <f t="shared" si="56"/>
        <v>1.2999999999999984E-2</v>
      </c>
      <c r="W51" s="54">
        <f t="shared" si="57"/>
        <v>0</v>
      </c>
      <c r="Y51" s="7">
        <f t="shared" si="58"/>
        <v>17.781425249623883</v>
      </c>
      <c r="Z51" s="7">
        <f t="shared" si="59"/>
        <v>17.781425249623883</v>
      </c>
      <c r="AA51" s="7">
        <f t="shared" si="60"/>
        <v>17.781425249623883</v>
      </c>
      <c r="AB51" s="7">
        <f t="shared" si="61"/>
        <v>17.781425249623883</v>
      </c>
      <c r="AC51" s="7">
        <f t="shared" si="62"/>
        <v>0</v>
      </c>
      <c r="AF51" s="51">
        <v>1.667824074074074E-2</v>
      </c>
      <c r="AG51" s="49">
        <v>0.14199999999999999</v>
      </c>
      <c r="AH51" s="49">
        <v>0.14099999999999999</v>
      </c>
      <c r="AI51" s="49">
        <v>0.14099999999999999</v>
      </c>
      <c r="AJ51" s="49">
        <f t="shared" si="50"/>
        <v>0.14133333333333331</v>
      </c>
      <c r="AK51" s="47"/>
      <c r="AL51" s="47">
        <v>39</v>
      </c>
      <c r="AM51" s="7">
        <f t="shared" si="63"/>
        <v>8.9999999999999802E-3</v>
      </c>
      <c r="AN51" s="7">
        <f t="shared" si="64"/>
        <v>9.9999999999999811E-3</v>
      </c>
      <c r="AO51" s="7">
        <f t="shared" si="65"/>
        <v>1.0999999999999982E-2</v>
      </c>
      <c r="AP51" s="7">
        <f t="shared" si="66"/>
        <v>9.9999999999999811E-3</v>
      </c>
      <c r="AQ51" s="54">
        <f t="shared" si="67"/>
        <v>1.0000000000000009E-3</v>
      </c>
      <c r="AS51" s="7">
        <f t="shared" si="68"/>
        <v>12.310217480508857</v>
      </c>
      <c r="AT51" s="7">
        <f t="shared" si="69"/>
        <v>13.678019422787596</v>
      </c>
      <c r="AU51" s="7">
        <f t="shared" si="70"/>
        <v>15.045821365066404</v>
      </c>
      <c r="AV51" s="7">
        <f t="shared" si="71"/>
        <v>13.678019422787596</v>
      </c>
      <c r="AW51" s="7">
        <f t="shared" si="72"/>
        <v>1.3678019422787733</v>
      </c>
      <c r="AZ51" s="52">
        <v>1.667824074074074E-2</v>
      </c>
      <c r="BA51" s="50">
        <v>0.24099999999999999</v>
      </c>
      <c r="BB51" s="50">
        <v>0.23699999999999999</v>
      </c>
      <c r="BC51" s="50">
        <v>0.23899999999999999</v>
      </c>
      <c r="BD51" s="49">
        <f t="shared" si="51"/>
        <v>0.23899999999999999</v>
      </c>
      <c r="BE51" s="47"/>
      <c r="BF51" s="47">
        <v>39</v>
      </c>
      <c r="BG51" s="7">
        <f t="shared" si="73"/>
        <v>5.9000000000000025E-2</v>
      </c>
      <c r="BH51" s="7">
        <f t="shared" si="74"/>
        <v>5.9000000000000025E-2</v>
      </c>
      <c r="BI51" s="7">
        <f t="shared" si="75"/>
        <v>5.9000000000000025E-2</v>
      </c>
      <c r="BJ51" s="7">
        <f t="shared" si="76"/>
        <v>5.9000000000000025E-2</v>
      </c>
      <c r="BK51" s="54">
        <f t="shared" si="77"/>
        <v>0</v>
      </c>
      <c r="BM51" s="7">
        <f t="shared" si="78"/>
        <v>80.700314594446837</v>
      </c>
      <c r="BN51" s="7">
        <f t="shared" si="79"/>
        <v>80.700314594446837</v>
      </c>
      <c r="BO51" s="7">
        <f t="shared" si="80"/>
        <v>80.700314594446837</v>
      </c>
      <c r="BP51" s="7">
        <f t="shared" si="81"/>
        <v>80.700314594446837</v>
      </c>
      <c r="BQ51" s="7">
        <f t="shared" si="82"/>
        <v>0</v>
      </c>
      <c r="BT51" s="51">
        <v>1.667824074074074E-2</v>
      </c>
      <c r="BU51" s="50">
        <v>0.19900000000000001</v>
      </c>
      <c r="BV51" s="50">
        <v>0.19800000000000001</v>
      </c>
      <c r="BW51" s="50">
        <v>0.19800000000000001</v>
      </c>
      <c r="BX51" s="49">
        <f t="shared" si="52"/>
        <v>0.19833333333333333</v>
      </c>
      <c r="BY51" s="47"/>
      <c r="BZ51" s="47">
        <v>39</v>
      </c>
      <c r="CA51" s="7">
        <f t="shared" si="83"/>
        <v>4.200000000000001E-2</v>
      </c>
      <c r="CB51" s="7">
        <f t="shared" si="84"/>
        <v>4.1000000000000009E-2</v>
      </c>
      <c r="CC51" s="7">
        <f t="shared" si="85"/>
        <v>4.0000000000000008E-2</v>
      </c>
      <c r="CD51" s="7">
        <f t="shared" si="86"/>
        <v>4.1000000000000009E-2</v>
      </c>
      <c r="CE51" s="54">
        <f t="shared" si="87"/>
        <v>1.0000000000000009E-3</v>
      </c>
      <c r="CG51" s="7">
        <f t="shared" si="88"/>
        <v>57.447681575707925</v>
      </c>
      <c r="CH51" s="7">
        <f t="shared" si="89"/>
        <v>56.079879633429123</v>
      </c>
      <c r="CI51" s="7">
        <f t="shared" si="90"/>
        <v>54.712077691150384</v>
      </c>
      <c r="CJ51" s="7">
        <f t="shared" si="91"/>
        <v>56.079879633429123</v>
      </c>
      <c r="CK51" s="7">
        <f t="shared" si="92"/>
        <v>1.3678019422787706</v>
      </c>
      <c r="CN51" s="7">
        <f t="shared" si="93"/>
        <v>-24.620434961017715</v>
      </c>
      <c r="CP51" s="7">
        <f t="shared" si="94"/>
        <v>10.942415538230115</v>
      </c>
      <c r="CQ51" s="7">
        <f t="shared" si="95"/>
        <v>10.942415538230051</v>
      </c>
      <c r="CR51" s="7">
        <f t="shared" si="96"/>
        <v>10.942415538230044</v>
      </c>
      <c r="CS51" s="7">
        <f t="shared" si="97"/>
        <v>10.942415538230051</v>
      </c>
    </row>
    <row r="52" spans="12:97" x14ac:dyDescent="0.25">
      <c r="L52" s="52">
        <v>1.7025462962962961E-2</v>
      </c>
      <c r="M52" s="49">
        <v>0.14599999999999999</v>
      </c>
      <c r="N52" s="49">
        <v>0.14499999999999999</v>
      </c>
      <c r="O52" s="49">
        <v>0.14399999999999999</v>
      </c>
      <c r="P52" s="49">
        <f t="shared" si="49"/>
        <v>0.14499999999999999</v>
      </c>
      <c r="Q52" s="47"/>
      <c r="R52" s="47">
        <v>40</v>
      </c>
      <c r="S52" s="7">
        <f t="shared" si="53"/>
        <v>1.1999999999999983E-2</v>
      </c>
      <c r="T52" s="7">
        <f t="shared" si="54"/>
        <v>1.1999999999999983E-2</v>
      </c>
      <c r="U52" s="7">
        <f t="shared" si="55"/>
        <v>1.2999999999999984E-2</v>
      </c>
      <c r="V52" s="7">
        <f t="shared" si="56"/>
        <v>1.2333333333333316E-2</v>
      </c>
      <c r="W52" s="54">
        <f t="shared" si="57"/>
        <v>5.7735026918962634E-4</v>
      </c>
      <c r="Y52" s="7">
        <f t="shared" si="58"/>
        <v>16.413623307345144</v>
      </c>
      <c r="Z52" s="7">
        <f t="shared" si="59"/>
        <v>16.413623307345144</v>
      </c>
      <c r="AA52" s="7">
        <f t="shared" si="60"/>
        <v>17.781425249623883</v>
      </c>
      <c r="AB52" s="7">
        <f t="shared" si="61"/>
        <v>16.86955728810468</v>
      </c>
      <c r="AC52" s="7">
        <f t="shared" si="62"/>
        <v>0.78970081957272276</v>
      </c>
      <c r="AF52" s="51">
        <v>1.7025462962962961E-2</v>
      </c>
      <c r="AG52" s="49">
        <v>0.14199999999999999</v>
      </c>
      <c r="AH52" s="49">
        <v>0.14099999999999999</v>
      </c>
      <c r="AI52" s="49">
        <v>0.14099999999999999</v>
      </c>
      <c r="AJ52" s="49">
        <f t="shared" si="50"/>
        <v>0.14133333333333331</v>
      </c>
      <c r="AK52" s="47"/>
      <c r="AL52" s="47">
        <v>40</v>
      </c>
      <c r="AM52" s="7">
        <f t="shared" si="63"/>
        <v>9.9999999999999811E-3</v>
      </c>
      <c r="AN52" s="7">
        <f t="shared" si="64"/>
        <v>8.9999999999999802E-3</v>
      </c>
      <c r="AO52" s="7">
        <f t="shared" si="65"/>
        <v>9.9999999999999811E-3</v>
      </c>
      <c r="AP52" s="7">
        <f t="shared" si="66"/>
        <v>9.6666666666666481E-3</v>
      </c>
      <c r="AQ52" s="54">
        <f t="shared" si="67"/>
        <v>5.7735026918962623E-4</v>
      </c>
      <c r="AS52" s="7">
        <f t="shared" si="68"/>
        <v>13.678019422787596</v>
      </c>
      <c r="AT52" s="7">
        <f t="shared" si="69"/>
        <v>12.310217480508857</v>
      </c>
      <c r="AU52" s="7">
        <f t="shared" si="70"/>
        <v>13.678019422787596</v>
      </c>
      <c r="AV52" s="7">
        <f t="shared" si="71"/>
        <v>13.222085442027927</v>
      </c>
      <c r="AW52" s="7">
        <f t="shared" si="72"/>
        <v>0.78970081957272265</v>
      </c>
      <c r="AZ52" s="52">
        <v>1.7025462962962961E-2</v>
      </c>
      <c r="BA52" s="50">
        <v>0.24399999999999999</v>
      </c>
      <c r="BB52" s="50">
        <v>0.24</v>
      </c>
      <c r="BC52" s="50">
        <v>0.24199999999999999</v>
      </c>
      <c r="BD52" s="49">
        <f t="shared" si="51"/>
        <v>0.24199999999999999</v>
      </c>
      <c r="BE52" s="47"/>
      <c r="BF52" s="47">
        <v>40</v>
      </c>
      <c r="BG52" s="7">
        <f t="shared" si="73"/>
        <v>6.0000000000000026E-2</v>
      </c>
      <c r="BH52" s="7">
        <f t="shared" si="74"/>
        <v>5.9000000000000025E-2</v>
      </c>
      <c r="BI52" s="7">
        <f t="shared" si="75"/>
        <v>5.8000000000000024E-2</v>
      </c>
      <c r="BJ52" s="7">
        <f t="shared" si="76"/>
        <v>5.9000000000000025E-2</v>
      </c>
      <c r="BK52" s="54">
        <f t="shared" si="77"/>
        <v>1.0000000000000009E-3</v>
      </c>
      <c r="BM52" s="7">
        <f t="shared" si="78"/>
        <v>82.068116536725597</v>
      </c>
      <c r="BN52" s="7">
        <f t="shared" si="79"/>
        <v>80.700314594446837</v>
      </c>
      <c r="BO52" s="7">
        <f t="shared" si="80"/>
        <v>79.332512652168035</v>
      </c>
      <c r="BP52" s="7">
        <f t="shared" si="81"/>
        <v>80.700314594446837</v>
      </c>
      <c r="BQ52" s="7">
        <f t="shared" si="82"/>
        <v>1.3678019422787813</v>
      </c>
      <c r="BT52" s="51">
        <v>1.7025462962962961E-2</v>
      </c>
      <c r="BU52" s="50">
        <v>0.20100000000000001</v>
      </c>
      <c r="BV52" s="50">
        <v>0.2</v>
      </c>
      <c r="BW52" s="50">
        <v>0.2</v>
      </c>
      <c r="BX52" s="49">
        <f t="shared" si="52"/>
        <v>0.20033333333333334</v>
      </c>
      <c r="BY52" s="47"/>
      <c r="BZ52" s="47">
        <v>40</v>
      </c>
      <c r="CA52" s="7">
        <f t="shared" si="83"/>
        <v>4.200000000000001E-2</v>
      </c>
      <c r="CB52" s="7">
        <f t="shared" si="84"/>
        <v>4.1000000000000009E-2</v>
      </c>
      <c r="CC52" s="7">
        <f t="shared" si="85"/>
        <v>4.0000000000000008E-2</v>
      </c>
      <c r="CD52" s="7">
        <f t="shared" si="86"/>
        <v>4.1000000000000009E-2</v>
      </c>
      <c r="CE52" s="54">
        <f t="shared" si="87"/>
        <v>1.0000000000000009E-3</v>
      </c>
      <c r="CG52" s="7">
        <f t="shared" si="88"/>
        <v>57.447681575707925</v>
      </c>
      <c r="CH52" s="7">
        <f t="shared" si="89"/>
        <v>56.079879633429123</v>
      </c>
      <c r="CI52" s="7">
        <f t="shared" si="90"/>
        <v>54.712077691150384</v>
      </c>
      <c r="CJ52" s="7">
        <f t="shared" si="91"/>
        <v>56.079879633429123</v>
      </c>
      <c r="CK52" s="7">
        <f t="shared" si="92"/>
        <v>1.3678019422787706</v>
      </c>
      <c r="CN52" s="7">
        <f t="shared" si="93"/>
        <v>-24.620434961017715</v>
      </c>
      <c r="CP52" s="7">
        <f t="shared" si="94"/>
        <v>10.942415538230115</v>
      </c>
      <c r="CQ52" s="7">
        <f t="shared" si="95"/>
        <v>10.942415538230051</v>
      </c>
      <c r="CR52" s="7">
        <f t="shared" si="96"/>
        <v>10.942415538230044</v>
      </c>
      <c r="CS52" s="7">
        <f t="shared" si="97"/>
        <v>10.942415538230051</v>
      </c>
    </row>
    <row r="53" spans="12:97" x14ac:dyDescent="0.25">
      <c r="L53" s="52">
        <v>1.7372685185185185E-2</v>
      </c>
      <c r="M53" s="49">
        <v>0.14699999999999999</v>
      </c>
      <c r="N53" s="49">
        <v>0.14499999999999999</v>
      </c>
      <c r="O53" s="49">
        <v>0.14499999999999999</v>
      </c>
      <c r="P53" s="49">
        <f t="shared" si="49"/>
        <v>0.14566666666666664</v>
      </c>
      <c r="Q53" s="47"/>
      <c r="R53" s="47">
        <v>41</v>
      </c>
      <c r="S53" s="7">
        <f t="shared" si="53"/>
        <v>1.2999999999999984E-2</v>
      </c>
      <c r="T53" s="7">
        <f t="shared" si="54"/>
        <v>1.2999999999999984E-2</v>
      </c>
      <c r="U53" s="7">
        <f t="shared" si="55"/>
        <v>1.2999999999999984E-2</v>
      </c>
      <c r="V53" s="7">
        <f t="shared" si="56"/>
        <v>1.2999999999999984E-2</v>
      </c>
      <c r="W53" s="54">
        <f t="shared" si="57"/>
        <v>0</v>
      </c>
      <c r="Y53" s="7">
        <f t="shared" si="58"/>
        <v>17.781425249623883</v>
      </c>
      <c r="Z53" s="7">
        <f t="shared" si="59"/>
        <v>17.781425249623883</v>
      </c>
      <c r="AA53" s="7">
        <f t="shared" si="60"/>
        <v>17.781425249623883</v>
      </c>
      <c r="AB53" s="7">
        <f t="shared" si="61"/>
        <v>17.781425249623883</v>
      </c>
      <c r="AC53" s="7">
        <f t="shared" si="62"/>
        <v>0</v>
      </c>
      <c r="AF53" s="51">
        <v>1.7372685185185185E-2</v>
      </c>
      <c r="AG53" s="49">
        <v>0.14299999999999999</v>
      </c>
      <c r="AH53" s="49">
        <v>0.14199999999999999</v>
      </c>
      <c r="AI53" s="49">
        <v>0.14199999999999999</v>
      </c>
      <c r="AJ53" s="49">
        <f t="shared" si="50"/>
        <v>0.14233333333333331</v>
      </c>
      <c r="AK53" s="47"/>
      <c r="AL53" s="47">
        <v>41</v>
      </c>
      <c r="AM53" s="7">
        <f t="shared" si="63"/>
        <v>1.0999999999999982E-2</v>
      </c>
      <c r="AN53" s="7">
        <f t="shared" si="64"/>
        <v>9.9999999999999811E-3</v>
      </c>
      <c r="AO53" s="7">
        <f t="shared" si="65"/>
        <v>9.9999999999999811E-3</v>
      </c>
      <c r="AP53" s="7">
        <f t="shared" si="66"/>
        <v>1.0333333333333314E-2</v>
      </c>
      <c r="AQ53" s="54">
        <f t="shared" si="67"/>
        <v>5.7735026918962623E-4</v>
      </c>
      <c r="AS53" s="7">
        <f t="shared" si="68"/>
        <v>15.045821365066404</v>
      </c>
      <c r="AT53" s="7">
        <f t="shared" si="69"/>
        <v>13.678019422787596</v>
      </c>
      <c r="AU53" s="7">
        <f t="shared" si="70"/>
        <v>13.678019422787596</v>
      </c>
      <c r="AV53" s="7">
        <f t="shared" si="71"/>
        <v>14.133953403547132</v>
      </c>
      <c r="AW53" s="7">
        <f t="shared" si="72"/>
        <v>0.78970081957276272</v>
      </c>
      <c r="AZ53" s="52">
        <v>1.7372685185185185E-2</v>
      </c>
      <c r="BA53" s="50">
        <v>0.246</v>
      </c>
      <c r="BB53" s="50">
        <v>0.24299999999999999</v>
      </c>
      <c r="BC53" s="50">
        <v>0.245</v>
      </c>
      <c r="BD53" s="49">
        <f t="shared" si="51"/>
        <v>0.24466666666666667</v>
      </c>
      <c r="BE53" s="47"/>
      <c r="BF53" s="47">
        <v>41</v>
      </c>
      <c r="BG53" s="7">
        <f t="shared" si="73"/>
        <v>5.8000000000000024E-2</v>
      </c>
      <c r="BH53" s="7">
        <f t="shared" si="74"/>
        <v>5.9000000000000025E-2</v>
      </c>
      <c r="BI53" s="7">
        <f t="shared" si="75"/>
        <v>5.8000000000000024E-2</v>
      </c>
      <c r="BJ53" s="7">
        <f t="shared" si="76"/>
        <v>5.8333333333333355E-2</v>
      </c>
      <c r="BK53" s="54">
        <f t="shared" si="77"/>
        <v>5.7735026918962634E-4</v>
      </c>
      <c r="BM53" s="7">
        <f t="shared" si="78"/>
        <v>79.332512652168035</v>
      </c>
      <c r="BN53" s="7">
        <f t="shared" si="79"/>
        <v>80.700314594446837</v>
      </c>
      <c r="BO53" s="7">
        <f t="shared" si="80"/>
        <v>79.332512652168035</v>
      </c>
      <c r="BP53" s="7">
        <f t="shared" si="81"/>
        <v>79.788446632927574</v>
      </c>
      <c r="BQ53" s="7">
        <f t="shared" si="82"/>
        <v>0.78970081957275962</v>
      </c>
      <c r="BT53" s="51">
        <v>1.7372685185185185E-2</v>
      </c>
      <c r="BU53" s="50">
        <v>0.20300000000000001</v>
      </c>
      <c r="BV53" s="50">
        <v>0.20200000000000001</v>
      </c>
      <c r="BW53" s="50">
        <v>0.20200000000000001</v>
      </c>
      <c r="BX53" s="49">
        <f t="shared" si="52"/>
        <v>0.20233333333333334</v>
      </c>
      <c r="BY53" s="47"/>
      <c r="BZ53" s="47">
        <v>41</v>
      </c>
      <c r="CA53" s="7">
        <f t="shared" si="83"/>
        <v>4.1000000000000009E-2</v>
      </c>
      <c r="CB53" s="7">
        <f t="shared" si="84"/>
        <v>4.1000000000000009E-2</v>
      </c>
      <c r="CC53" s="7">
        <f t="shared" si="85"/>
        <v>4.0000000000000008E-2</v>
      </c>
      <c r="CD53" s="7">
        <f t="shared" si="86"/>
        <v>4.0666666666666677E-2</v>
      </c>
      <c r="CE53" s="54">
        <f t="shared" si="87"/>
        <v>5.7735026918962634E-4</v>
      </c>
      <c r="CG53" s="7">
        <f t="shared" si="88"/>
        <v>56.079879633429123</v>
      </c>
      <c r="CH53" s="7">
        <f t="shared" si="89"/>
        <v>56.079879633429123</v>
      </c>
      <c r="CI53" s="7">
        <f t="shared" si="90"/>
        <v>54.712077691150384</v>
      </c>
      <c r="CJ53" s="7">
        <f t="shared" si="91"/>
        <v>55.623945652669462</v>
      </c>
      <c r="CK53" s="7">
        <f t="shared" si="92"/>
        <v>0.78970081957272276</v>
      </c>
      <c r="CN53" s="7">
        <f t="shared" si="93"/>
        <v>-24.164500980258111</v>
      </c>
      <c r="CP53" s="7">
        <f t="shared" si="94"/>
        <v>9.5746135959513126</v>
      </c>
      <c r="CQ53" s="7">
        <f t="shared" si="95"/>
        <v>10.942415538230051</v>
      </c>
      <c r="CR53" s="7">
        <f t="shared" si="96"/>
        <v>10.942415538230044</v>
      </c>
      <c r="CS53" s="7">
        <f t="shared" si="97"/>
        <v>10.486481557470391</v>
      </c>
    </row>
    <row r="54" spans="12:97" x14ac:dyDescent="0.25">
      <c r="L54" s="52">
        <v>1.7719907407407406E-2</v>
      </c>
      <c r="M54" s="49">
        <v>0.14699999999999999</v>
      </c>
      <c r="N54" s="49">
        <v>0.14599999999999999</v>
      </c>
      <c r="O54" s="49">
        <v>0.14599999999999999</v>
      </c>
      <c r="P54" s="49">
        <f t="shared" si="49"/>
        <v>0.14633333333333332</v>
      </c>
      <c r="Q54" s="47"/>
      <c r="R54" s="47">
        <v>42</v>
      </c>
      <c r="S54" s="7">
        <f t="shared" si="53"/>
        <v>1.3000000000000012E-2</v>
      </c>
      <c r="T54" s="7">
        <f t="shared" si="54"/>
        <v>1.2999999999999984E-2</v>
      </c>
      <c r="U54" s="7">
        <f t="shared" si="55"/>
        <v>1.2999999999999984E-2</v>
      </c>
      <c r="V54" s="7">
        <f t="shared" si="56"/>
        <v>1.2999999999999992E-2</v>
      </c>
      <c r="W54" s="54">
        <f t="shared" si="57"/>
        <v>1.6040330529885669E-17</v>
      </c>
      <c r="Y54" s="7">
        <f t="shared" si="58"/>
        <v>17.781425249623883</v>
      </c>
      <c r="Z54" s="7">
        <f t="shared" si="59"/>
        <v>17.781425249623883</v>
      </c>
      <c r="AA54" s="7">
        <f t="shared" si="60"/>
        <v>17.781425249623883</v>
      </c>
      <c r="AB54" s="7">
        <f t="shared" si="61"/>
        <v>17.781425249623883</v>
      </c>
      <c r="AC54" s="7">
        <f t="shared" si="62"/>
        <v>0</v>
      </c>
      <c r="AF54" s="51">
        <v>1.7719907407407406E-2</v>
      </c>
      <c r="AG54" s="49">
        <v>0.14299999999999999</v>
      </c>
      <c r="AH54" s="49">
        <v>0.14199999999999999</v>
      </c>
      <c r="AI54" s="49">
        <v>0.14199999999999999</v>
      </c>
      <c r="AJ54" s="49">
        <f t="shared" si="50"/>
        <v>0.14233333333333331</v>
      </c>
      <c r="AK54" s="47"/>
      <c r="AL54" s="47">
        <v>42</v>
      </c>
      <c r="AM54" s="7">
        <f t="shared" si="63"/>
        <v>9.9999999999999811E-3</v>
      </c>
      <c r="AN54" s="7">
        <f t="shared" si="64"/>
        <v>9.9999999999999811E-3</v>
      </c>
      <c r="AO54" s="7">
        <f t="shared" si="65"/>
        <v>1.0999999999999982E-2</v>
      </c>
      <c r="AP54" s="7">
        <f t="shared" si="66"/>
        <v>1.0333333333333314E-2</v>
      </c>
      <c r="AQ54" s="54">
        <f t="shared" si="67"/>
        <v>5.7735026918962634E-4</v>
      </c>
      <c r="AS54" s="7">
        <f t="shared" si="68"/>
        <v>13.678019422787596</v>
      </c>
      <c r="AT54" s="7">
        <f t="shared" si="69"/>
        <v>13.678019422787596</v>
      </c>
      <c r="AU54" s="7">
        <f t="shared" si="70"/>
        <v>15.045821365066404</v>
      </c>
      <c r="AV54" s="7">
        <f t="shared" si="71"/>
        <v>14.133953403547132</v>
      </c>
      <c r="AW54" s="7">
        <f t="shared" si="72"/>
        <v>0.78970081957276272</v>
      </c>
      <c r="AZ54" s="52">
        <v>1.7719907407407406E-2</v>
      </c>
      <c r="BA54" s="50">
        <v>0.249</v>
      </c>
      <c r="BB54" s="50">
        <v>0.246</v>
      </c>
      <c r="BC54" s="50">
        <v>0.248</v>
      </c>
      <c r="BD54" s="49">
        <f t="shared" si="51"/>
        <v>0.24766666666666667</v>
      </c>
      <c r="BE54" s="47"/>
      <c r="BF54" s="47">
        <v>42</v>
      </c>
      <c r="BG54" s="7">
        <f t="shared" si="73"/>
        <v>5.9000000000000025E-2</v>
      </c>
      <c r="BH54" s="7">
        <f t="shared" si="74"/>
        <v>5.7000000000000023E-2</v>
      </c>
      <c r="BI54" s="7">
        <f t="shared" si="75"/>
        <v>5.6000000000000022E-2</v>
      </c>
      <c r="BJ54" s="7">
        <f t="shared" si="76"/>
        <v>5.7333333333333354E-2</v>
      </c>
      <c r="BK54" s="54">
        <f t="shared" si="77"/>
        <v>1.5275252316519481E-3</v>
      </c>
      <c r="BM54" s="7">
        <f t="shared" si="78"/>
        <v>80.700314594446837</v>
      </c>
      <c r="BN54" s="7">
        <f t="shared" si="79"/>
        <v>77.964710709889289</v>
      </c>
      <c r="BO54" s="7">
        <f t="shared" si="80"/>
        <v>76.596908767610543</v>
      </c>
      <c r="BP54" s="7">
        <f t="shared" si="81"/>
        <v>78.420644690648828</v>
      </c>
      <c r="BQ54" s="7">
        <f t="shared" si="82"/>
        <v>2.0893519787333545</v>
      </c>
      <c r="BT54" s="51">
        <v>1.7719907407407406E-2</v>
      </c>
      <c r="BU54" s="50">
        <v>0.20499999999999999</v>
      </c>
      <c r="BV54" s="50">
        <v>0.20399999999999999</v>
      </c>
      <c r="BW54" s="50">
        <v>0.20499999999999999</v>
      </c>
      <c r="BX54" s="49">
        <f t="shared" si="52"/>
        <v>0.20466666666666666</v>
      </c>
      <c r="BY54" s="47"/>
      <c r="BZ54" s="47">
        <v>42</v>
      </c>
      <c r="CA54" s="7">
        <f t="shared" si="83"/>
        <v>4.1000000000000009E-2</v>
      </c>
      <c r="CB54" s="7">
        <f t="shared" si="84"/>
        <v>4.1000000000000009E-2</v>
      </c>
      <c r="CC54" s="7">
        <f t="shared" si="85"/>
        <v>4.0000000000000008E-2</v>
      </c>
      <c r="CD54" s="7">
        <f t="shared" si="86"/>
        <v>4.0666666666666677E-2</v>
      </c>
      <c r="CE54" s="54">
        <f t="shared" si="87"/>
        <v>5.7735026918962634E-4</v>
      </c>
      <c r="CG54" s="7">
        <f t="shared" si="88"/>
        <v>56.079879633429123</v>
      </c>
      <c r="CH54" s="7">
        <f t="shared" si="89"/>
        <v>56.079879633429123</v>
      </c>
      <c r="CI54" s="7">
        <f t="shared" si="90"/>
        <v>54.712077691150384</v>
      </c>
      <c r="CJ54" s="7">
        <f t="shared" si="91"/>
        <v>55.623945652669462</v>
      </c>
      <c r="CK54" s="7">
        <f t="shared" si="92"/>
        <v>0.78970081957272276</v>
      </c>
      <c r="CN54" s="7">
        <f t="shared" si="93"/>
        <v>-22.796699037979366</v>
      </c>
      <c r="CP54" s="7">
        <f t="shared" si="94"/>
        <v>9.5746135959513126</v>
      </c>
      <c r="CQ54" s="7">
        <f t="shared" si="95"/>
        <v>10.942415538230051</v>
      </c>
      <c r="CR54" s="7">
        <f t="shared" si="96"/>
        <v>10.942415538230044</v>
      </c>
      <c r="CS54" s="7">
        <f t="shared" si="97"/>
        <v>10.486481557470391</v>
      </c>
    </row>
    <row r="55" spans="12:97" x14ac:dyDescent="0.25">
      <c r="L55" s="52">
        <v>1.8067129629629631E-2</v>
      </c>
      <c r="M55" s="49">
        <v>0.14799999999999999</v>
      </c>
      <c r="N55" s="49">
        <v>0.14599999999999999</v>
      </c>
      <c r="O55" s="49">
        <v>0.14599999999999999</v>
      </c>
      <c r="P55" s="49">
        <f t="shared" si="49"/>
        <v>0.14666666666666664</v>
      </c>
      <c r="Q55" s="47"/>
      <c r="R55" s="47">
        <v>43</v>
      </c>
      <c r="S55" s="7">
        <f t="shared" si="53"/>
        <v>1.2000000000000011E-2</v>
      </c>
      <c r="T55" s="7">
        <f t="shared" si="54"/>
        <v>1.1999999999999983E-2</v>
      </c>
      <c r="U55" s="7">
        <f t="shared" si="55"/>
        <v>1.2999999999999984E-2</v>
      </c>
      <c r="V55" s="7">
        <f t="shared" si="56"/>
        <v>1.2333333333333326E-2</v>
      </c>
      <c r="W55" s="54">
        <f t="shared" si="57"/>
        <v>5.7735026918961832E-4</v>
      </c>
      <c r="Y55" s="7">
        <f t="shared" si="58"/>
        <v>16.413623307345144</v>
      </c>
      <c r="Z55" s="7">
        <f t="shared" si="59"/>
        <v>16.413623307345144</v>
      </c>
      <c r="AA55" s="7">
        <f t="shared" si="60"/>
        <v>17.781425249623883</v>
      </c>
      <c r="AB55" s="7">
        <f t="shared" si="61"/>
        <v>16.86955728810468</v>
      </c>
      <c r="AC55" s="7">
        <f t="shared" si="62"/>
        <v>0.78970081957272276</v>
      </c>
      <c r="AF55" s="51">
        <v>1.8067129629629631E-2</v>
      </c>
      <c r="AG55" s="49">
        <v>0.14399999999999999</v>
      </c>
      <c r="AH55" s="49">
        <v>0.14299999999999999</v>
      </c>
      <c r="AI55" s="49">
        <v>0.14299999999999999</v>
      </c>
      <c r="AJ55" s="49">
        <f t="shared" si="50"/>
        <v>0.14333333333333331</v>
      </c>
      <c r="AK55" s="47"/>
      <c r="AL55" s="47">
        <v>43</v>
      </c>
      <c r="AM55" s="7">
        <f t="shared" si="63"/>
        <v>9.9999999999999811E-3</v>
      </c>
      <c r="AN55" s="7">
        <f t="shared" si="64"/>
        <v>9.9999999999999811E-3</v>
      </c>
      <c r="AO55" s="7">
        <f t="shared" si="65"/>
        <v>9.9999999999999811E-3</v>
      </c>
      <c r="AP55" s="7">
        <f t="shared" si="66"/>
        <v>9.9999999999999811E-3</v>
      </c>
      <c r="AQ55" s="54">
        <f t="shared" si="67"/>
        <v>0</v>
      </c>
      <c r="AS55" s="7">
        <f t="shared" si="68"/>
        <v>13.678019422787596</v>
      </c>
      <c r="AT55" s="7">
        <f t="shared" si="69"/>
        <v>13.678019422787596</v>
      </c>
      <c r="AU55" s="7">
        <f t="shared" si="70"/>
        <v>13.678019422787596</v>
      </c>
      <c r="AV55" s="7">
        <f t="shared" si="71"/>
        <v>13.678019422787596</v>
      </c>
      <c r="AW55" s="7">
        <f t="shared" si="72"/>
        <v>2.1755839288168292E-15</v>
      </c>
      <c r="AZ55" s="52">
        <v>1.8067129629629631E-2</v>
      </c>
      <c r="BA55" s="50">
        <v>0.252</v>
      </c>
      <c r="BB55" s="50">
        <v>0.249</v>
      </c>
      <c r="BC55" s="50">
        <v>0.251</v>
      </c>
      <c r="BD55" s="49">
        <f t="shared" si="51"/>
        <v>0.25066666666666665</v>
      </c>
      <c r="BE55" s="47"/>
      <c r="BF55" s="47">
        <v>43</v>
      </c>
      <c r="BG55" s="7">
        <f t="shared" si="73"/>
        <v>5.7000000000000023E-2</v>
      </c>
      <c r="BH55" s="7">
        <f t="shared" si="74"/>
        <v>5.7000000000000023E-2</v>
      </c>
      <c r="BI55" s="7">
        <f t="shared" si="75"/>
        <v>5.6000000000000022E-2</v>
      </c>
      <c r="BJ55" s="7">
        <f t="shared" si="76"/>
        <v>5.6666666666666692E-2</v>
      </c>
      <c r="BK55" s="54">
        <f t="shared" si="77"/>
        <v>5.7735026918962634E-4</v>
      </c>
      <c r="BM55" s="7">
        <f t="shared" si="78"/>
        <v>77.964710709889289</v>
      </c>
      <c r="BN55" s="7">
        <f t="shared" si="79"/>
        <v>77.964710709889289</v>
      </c>
      <c r="BO55" s="7">
        <f t="shared" si="80"/>
        <v>76.596908767610543</v>
      </c>
      <c r="BP55" s="7">
        <f t="shared" si="81"/>
        <v>77.508776729129636</v>
      </c>
      <c r="BQ55" s="7">
        <f t="shared" si="82"/>
        <v>0.78970081957272686</v>
      </c>
      <c r="BT55" s="51">
        <v>1.8067129629629631E-2</v>
      </c>
      <c r="BU55" s="50">
        <v>0.20699999999999999</v>
      </c>
      <c r="BV55" s="50">
        <v>0.20599999999999999</v>
      </c>
      <c r="BW55" s="50">
        <v>0.20599999999999999</v>
      </c>
      <c r="BX55" s="49">
        <f t="shared" si="52"/>
        <v>0.20633333333333334</v>
      </c>
      <c r="BY55" s="47"/>
      <c r="BZ55" s="47">
        <v>43</v>
      </c>
      <c r="CA55" s="7">
        <f t="shared" si="83"/>
        <v>4.0000000000000008E-2</v>
      </c>
      <c r="CB55" s="7">
        <f t="shared" si="84"/>
        <v>4.1000000000000009E-2</v>
      </c>
      <c r="CC55" s="7">
        <f t="shared" si="85"/>
        <v>4.0000000000000008E-2</v>
      </c>
      <c r="CD55" s="7">
        <f t="shared" si="86"/>
        <v>4.0333333333333339E-2</v>
      </c>
      <c r="CE55" s="54">
        <f t="shared" si="87"/>
        <v>5.7735026918962634E-4</v>
      </c>
      <c r="CG55" s="7">
        <f t="shared" si="88"/>
        <v>54.712077691150384</v>
      </c>
      <c r="CH55" s="7">
        <f t="shared" si="89"/>
        <v>56.079879633429123</v>
      </c>
      <c r="CI55" s="7">
        <f t="shared" si="90"/>
        <v>54.712077691150384</v>
      </c>
      <c r="CJ55" s="7">
        <f t="shared" si="91"/>
        <v>55.168011671909916</v>
      </c>
      <c r="CK55" s="7">
        <f t="shared" si="92"/>
        <v>0.78970081957272276</v>
      </c>
      <c r="CN55" s="7">
        <f t="shared" si="93"/>
        <v>-22.34076505721972</v>
      </c>
      <c r="CP55" s="7">
        <f t="shared" si="94"/>
        <v>8.2068116536725739</v>
      </c>
      <c r="CQ55" s="7">
        <f t="shared" si="95"/>
        <v>10.942415538230051</v>
      </c>
      <c r="CR55" s="7">
        <f t="shared" si="96"/>
        <v>10.942415538230044</v>
      </c>
      <c r="CS55" s="7">
        <f t="shared" si="97"/>
        <v>10.030547576710845</v>
      </c>
    </row>
    <row r="56" spans="12:97" x14ac:dyDescent="0.25">
      <c r="L56" s="52">
        <v>1.8414351851851852E-2</v>
      </c>
      <c r="M56" s="49">
        <v>0.14899999999999999</v>
      </c>
      <c r="N56" s="49">
        <v>0.14699999999999999</v>
      </c>
      <c r="O56" s="49">
        <v>0.14699999999999999</v>
      </c>
      <c r="P56" s="49">
        <f t="shared" si="49"/>
        <v>0.14766666666666664</v>
      </c>
      <c r="Q56" s="47"/>
      <c r="R56" s="47">
        <v>44</v>
      </c>
      <c r="S56" s="7">
        <f t="shared" si="53"/>
        <v>1.3000000000000012E-2</v>
      </c>
      <c r="T56" s="7">
        <f t="shared" si="54"/>
        <v>1.2999999999999984E-2</v>
      </c>
      <c r="U56" s="7">
        <f t="shared" si="55"/>
        <v>1.2000000000000011E-2</v>
      </c>
      <c r="V56" s="7">
        <f t="shared" si="56"/>
        <v>1.2666666666666668E-2</v>
      </c>
      <c r="W56" s="54">
        <f t="shared" si="57"/>
        <v>5.7735026918961832E-4</v>
      </c>
      <c r="Y56" s="7">
        <f t="shared" si="58"/>
        <v>17.781425249623883</v>
      </c>
      <c r="Z56" s="7">
        <f t="shared" si="59"/>
        <v>17.781425249623883</v>
      </c>
      <c r="AA56" s="7">
        <f t="shared" si="60"/>
        <v>16.413623307345144</v>
      </c>
      <c r="AB56" s="7">
        <f t="shared" si="61"/>
        <v>17.325491268864351</v>
      </c>
      <c r="AC56" s="7">
        <f t="shared" si="62"/>
        <v>0.78970081957272276</v>
      </c>
      <c r="AF56" s="51">
        <v>1.8414351851851852E-2</v>
      </c>
      <c r="AG56" s="49">
        <v>0.14399999999999999</v>
      </c>
      <c r="AH56" s="49">
        <v>0.14399999999999999</v>
      </c>
      <c r="AI56" s="49">
        <v>0.14399999999999999</v>
      </c>
      <c r="AJ56" s="49">
        <f t="shared" si="50"/>
        <v>0.14399999999999999</v>
      </c>
      <c r="AK56" s="47"/>
      <c r="AL56" s="47">
        <v>44</v>
      </c>
      <c r="AM56" s="7">
        <f t="shared" si="63"/>
        <v>9.9999999999999811E-3</v>
      </c>
      <c r="AN56" s="7">
        <f t="shared" si="64"/>
        <v>9.9999999999999811E-3</v>
      </c>
      <c r="AO56" s="7">
        <f t="shared" si="65"/>
        <v>9.9999999999999811E-3</v>
      </c>
      <c r="AP56" s="7">
        <f t="shared" si="66"/>
        <v>9.9999999999999811E-3</v>
      </c>
      <c r="AQ56" s="54">
        <f t="shared" si="67"/>
        <v>0</v>
      </c>
      <c r="AS56" s="7">
        <f t="shared" si="68"/>
        <v>13.678019422787596</v>
      </c>
      <c r="AT56" s="7">
        <f t="shared" si="69"/>
        <v>13.678019422787596</v>
      </c>
      <c r="AU56" s="7">
        <f t="shared" si="70"/>
        <v>13.678019422787596</v>
      </c>
      <c r="AV56" s="7">
        <f t="shared" si="71"/>
        <v>13.678019422787596</v>
      </c>
      <c r="AW56" s="7">
        <f t="shared" si="72"/>
        <v>2.1755839288168292E-15</v>
      </c>
      <c r="AZ56" s="52">
        <v>1.8414351851851852E-2</v>
      </c>
      <c r="BA56" s="50">
        <v>0.255</v>
      </c>
      <c r="BB56" s="50">
        <v>0.252</v>
      </c>
      <c r="BC56" s="50">
        <v>0.253</v>
      </c>
      <c r="BD56" s="49">
        <f t="shared" si="51"/>
        <v>0.25333333333333335</v>
      </c>
      <c r="BE56" s="47"/>
      <c r="BF56" s="47">
        <v>44</v>
      </c>
      <c r="BG56" s="7">
        <f t="shared" si="73"/>
        <v>5.6999999999999967E-2</v>
      </c>
      <c r="BH56" s="7">
        <f t="shared" si="74"/>
        <v>5.8000000000000024E-2</v>
      </c>
      <c r="BI56" s="7">
        <f t="shared" si="75"/>
        <v>5.400000000000002E-2</v>
      </c>
      <c r="BJ56" s="7">
        <f t="shared" si="76"/>
        <v>5.6333333333333339E-2</v>
      </c>
      <c r="BK56" s="54">
        <f t="shared" si="77"/>
        <v>2.0816659994661257E-3</v>
      </c>
      <c r="BM56" s="7">
        <f t="shared" si="78"/>
        <v>77.964710709889161</v>
      </c>
      <c r="BN56" s="7">
        <f t="shared" si="79"/>
        <v>79.332512652168035</v>
      </c>
      <c r="BO56" s="7">
        <f t="shared" si="80"/>
        <v>73.861304883053009</v>
      </c>
      <c r="BP56" s="7">
        <f t="shared" si="81"/>
        <v>77.052842748370082</v>
      </c>
      <c r="BQ56" s="7">
        <f t="shared" si="82"/>
        <v>2.8473067972454063</v>
      </c>
      <c r="BT56" s="51">
        <v>1.8414351851851852E-2</v>
      </c>
      <c r="BU56" s="50">
        <v>0.21</v>
      </c>
      <c r="BV56" s="50">
        <v>0.20799999999999999</v>
      </c>
      <c r="BW56" s="50">
        <v>0.20799999999999999</v>
      </c>
      <c r="BX56" s="49">
        <f t="shared" si="52"/>
        <v>0.20866666666666667</v>
      </c>
      <c r="BY56" s="47"/>
      <c r="BZ56" s="47">
        <v>44</v>
      </c>
      <c r="CA56" s="7">
        <f t="shared" si="83"/>
        <v>4.0000000000000008E-2</v>
      </c>
      <c r="CB56" s="7">
        <f t="shared" si="84"/>
        <v>4.1000000000000009E-2</v>
      </c>
      <c r="CC56" s="7">
        <f t="shared" si="85"/>
        <v>4.0000000000000008E-2</v>
      </c>
      <c r="CD56" s="7">
        <f t="shared" si="86"/>
        <v>4.0333333333333339E-2</v>
      </c>
      <c r="CE56" s="54">
        <f t="shared" si="87"/>
        <v>5.7735026918962634E-4</v>
      </c>
      <c r="CG56" s="7">
        <f t="shared" si="88"/>
        <v>54.712077691150384</v>
      </c>
      <c r="CH56" s="7">
        <f t="shared" si="89"/>
        <v>56.079879633429123</v>
      </c>
      <c r="CI56" s="7">
        <f t="shared" si="90"/>
        <v>54.712077691150384</v>
      </c>
      <c r="CJ56" s="7">
        <f t="shared" si="91"/>
        <v>55.168011671909916</v>
      </c>
      <c r="CK56" s="7">
        <f t="shared" si="92"/>
        <v>0.78970081957272276</v>
      </c>
      <c r="CN56" s="7">
        <f t="shared" si="93"/>
        <v>-21.884831076460166</v>
      </c>
      <c r="CP56" s="7">
        <f t="shared" si="94"/>
        <v>8.2068116536725739</v>
      </c>
      <c r="CQ56" s="7">
        <f t="shared" si="95"/>
        <v>10.942415538230051</v>
      </c>
      <c r="CR56" s="7">
        <f t="shared" si="96"/>
        <v>10.942415538230044</v>
      </c>
      <c r="CS56" s="7">
        <f t="shared" si="97"/>
        <v>10.030547576710845</v>
      </c>
    </row>
    <row r="57" spans="12:97" x14ac:dyDescent="0.25">
      <c r="L57" s="52">
        <v>1.8761574074074073E-2</v>
      </c>
      <c r="M57" s="49">
        <v>0.14899999999999999</v>
      </c>
      <c r="N57" s="49">
        <v>0.14699999999999999</v>
      </c>
      <c r="O57" s="49">
        <v>0.14699999999999999</v>
      </c>
      <c r="P57" s="49">
        <f t="shared" si="49"/>
        <v>0.14766666666666664</v>
      </c>
      <c r="Q57" s="47"/>
      <c r="R57" s="47">
        <v>45</v>
      </c>
      <c r="S57" s="7">
        <f t="shared" si="53"/>
        <v>1.3000000000000012E-2</v>
      </c>
      <c r="T57" s="7">
        <f t="shared" si="54"/>
        <v>1.3000000000000012E-2</v>
      </c>
      <c r="U57" s="7">
        <f t="shared" si="55"/>
        <v>1.2000000000000011E-2</v>
      </c>
      <c r="V57" s="7">
        <f t="shared" si="56"/>
        <v>1.2666666666666678E-2</v>
      </c>
      <c r="W57" s="54">
        <f t="shared" si="57"/>
        <v>5.7735026918962634E-4</v>
      </c>
      <c r="Y57" s="7">
        <f t="shared" si="58"/>
        <v>17.781425249623883</v>
      </c>
      <c r="Z57" s="7">
        <f t="shared" si="59"/>
        <v>17.781425249623883</v>
      </c>
      <c r="AA57" s="7">
        <f t="shared" si="60"/>
        <v>16.413623307345144</v>
      </c>
      <c r="AB57" s="7">
        <f t="shared" si="61"/>
        <v>17.325491268864351</v>
      </c>
      <c r="AC57" s="7">
        <f t="shared" si="62"/>
        <v>0.78970081957272276</v>
      </c>
      <c r="AF57" s="51">
        <v>1.8761574074074073E-2</v>
      </c>
      <c r="AG57" s="49">
        <v>0.14499999999999999</v>
      </c>
      <c r="AH57" s="49">
        <v>0.14399999999999999</v>
      </c>
      <c r="AI57" s="49">
        <v>0.14399999999999999</v>
      </c>
      <c r="AJ57" s="49">
        <f t="shared" si="50"/>
        <v>0.14433333333333331</v>
      </c>
      <c r="AK57" s="47"/>
      <c r="AL57" s="47">
        <v>45</v>
      </c>
      <c r="AM57" s="7">
        <f t="shared" si="63"/>
        <v>9.9999999999999811E-3</v>
      </c>
      <c r="AN57" s="7">
        <f t="shared" si="64"/>
        <v>9.9999999999999811E-3</v>
      </c>
      <c r="AO57" s="7">
        <f t="shared" si="65"/>
        <v>9.9999999999999811E-3</v>
      </c>
      <c r="AP57" s="7">
        <f t="shared" si="66"/>
        <v>9.9999999999999811E-3</v>
      </c>
      <c r="AQ57" s="54">
        <f t="shared" si="67"/>
        <v>0</v>
      </c>
      <c r="AS57" s="7">
        <f t="shared" si="68"/>
        <v>13.678019422787596</v>
      </c>
      <c r="AT57" s="7">
        <f t="shared" si="69"/>
        <v>13.678019422787596</v>
      </c>
      <c r="AU57" s="7">
        <f t="shared" si="70"/>
        <v>13.678019422787596</v>
      </c>
      <c r="AV57" s="7">
        <f t="shared" si="71"/>
        <v>13.678019422787596</v>
      </c>
      <c r="AW57" s="7">
        <f t="shared" si="72"/>
        <v>2.1755839288168292E-15</v>
      </c>
      <c r="AZ57" s="52">
        <v>1.8761574074074073E-2</v>
      </c>
      <c r="BA57" s="50">
        <v>0.25800000000000001</v>
      </c>
      <c r="BB57" s="50">
        <v>0.255</v>
      </c>
      <c r="BC57" s="50">
        <v>0.25600000000000001</v>
      </c>
      <c r="BD57" s="49">
        <f t="shared" si="51"/>
        <v>0.25633333333333336</v>
      </c>
      <c r="BE57" s="47"/>
      <c r="BF57" s="47">
        <v>45</v>
      </c>
      <c r="BG57" s="7">
        <f t="shared" si="73"/>
        <v>5.5999999999999966E-2</v>
      </c>
      <c r="BH57" s="7">
        <f t="shared" si="74"/>
        <v>5.6000000000000022E-2</v>
      </c>
      <c r="BI57" s="7">
        <f t="shared" si="75"/>
        <v>5.3999999999999965E-2</v>
      </c>
      <c r="BJ57" s="7">
        <f t="shared" si="76"/>
        <v>5.5333333333333318E-2</v>
      </c>
      <c r="BK57" s="54">
        <f t="shared" si="77"/>
        <v>1.1547005383792687E-3</v>
      </c>
      <c r="BM57" s="7">
        <f t="shared" si="78"/>
        <v>76.596908767610429</v>
      </c>
      <c r="BN57" s="7">
        <f t="shared" si="79"/>
        <v>76.596908767610543</v>
      </c>
      <c r="BO57" s="7">
        <f t="shared" si="80"/>
        <v>73.861304883052867</v>
      </c>
      <c r="BP57" s="7">
        <f t="shared" si="81"/>
        <v>75.685040806091351</v>
      </c>
      <c r="BQ57" s="7">
        <f t="shared" si="82"/>
        <v>1.5794016391455274</v>
      </c>
      <c r="BT57" s="51">
        <v>1.8761574074074073E-2</v>
      </c>
      <c r="BU57" s="50">
        <v>0.21099999999999999</v>
      </c>
      <c r="BV57" s="50">
        <v>0.21</v>
      </c>
      <c r="BW57" s="50">
        <v>0.21099999999999999</v>
      </c>
      <c r="BX57" s="49">
        <f t="shared" si="52"/>
        <v>0.21066666666666667</v>
      </c>
      <c r="BY57" s="47"/>
      <c r="BZ57" s="47">
        <v>45</v>
      </c>
      <c r="CA57" s="7">
        <f t="shared" si="83"/>
        <v>3.9000000000000007E-2</v>
      </c>
      <c r="CB57" s="7">
        <f t="shared" si="84"/>
        <v>4.1000000000000009E-2</v>
      </c>
      <c r="CC57" s="7">
        <f t="shared" si="85"/>
        <v>4.0000000000000008E-2</v>
      </c>
      <c r="CD57" s="7">
        <f t="shared" si="86"/>
        <v>4.0000000000000008E-2</v>
      </c>
      <c r="CE57" s="54">
        <f t="shared" si="87"/>
        <v>1.0000000000000009E-3</v>
      </c>
      <c r="CG57" s="7">
        <f t="shared" si="88"/>
        <v>53.344275748871645</v>
      </c>
      <c r="CH57" s="7">
        <f t="shared" si="89"/>
        <v>56.079879633429123</v>
      </c>
      <c r="CI57" s="7">
        <f t="shared" si="90"/>
        <v>54.712077691150384</v>
      </c>
      <c r="CJ57" s="7">
        <f t="shared" si="91"/>
        <v>54.712077691150384</v>
      </c>
      <c r="CK57" s="7">
        <f t="shared" si="92"/>
        <v>1.3678019422787386</v>
      </c>
      <c r="CN57" s="7">
        <f t="shared" si="93"/>
        <v>-20.972963114940967</v>
      </c>
      <c r="CP57" s="7">
        <f t="shared" si="94"/>
        <v>6.8390097113938353</v>
      </c>
      <c r="CQ57" s="7">
        <f t="shared" si="95"/>
        <v>10.942415538230051</v>
      </c>
      <c r="CR57" s="7">
        <f t="shared" si="96"/>
        <v>10.942415538230044</v>
      </c>
      <c r="CS57" s="7">
        <f t="shared" si="97"/>
        <v>9.5746135959513126</v>
      </c>
    </row>
    <row r="58" spans="12:97" x14ac:dyDescent="0.25">
      <c r="L58" s="52">
        <v>1.9108796296296294E-2</v>
      </c>
      <c r="M58" s="49">
        <v>0.15</v>
      </c>
      <c r="N58" s="49">
        <v>0.14799999999999999</v>
      </c>
      <c r="O58" s="49">
        <v>0.14799999999999999</v>
      </c>
      <c r="P58" s="49">
        <f t="shared" si="49"/>
        <v>0.14866666666666664</v>
      </c>
      <c r="Q58" s="47"/>
      <c r="R58" s="47">
        <v>46</v>
      </c>
      <c r="S58" s="7">
        <f t="shared" si="53"/>
        <v>1.2000000000000011E-2</v>
      </c>
      <c r="T58" s="7">
        <f t="shared" si="54"/>
        <v>1.3000000000000012E-2</v>
      </c>
      <c r="U58" s="7">
        <f t="shared" si="55"/>
        <v>1.2000000000000011E-2</v>
      </c>
      <c r="V58" s="7">
        <f t="shared" si="56"/>
        <v>1.2333333333333344E-2</v>
      </c>
      <c r="W58" s="54">
        <f t="shared" si="57"/>
        <v>5.7735026918962623E-4</v>
      </c>
      <c r="Y58" s="7">
        <f t="shared" si="58"/>
        <v>16.413623307345144</v>
      </c>
      <c r="Z58" s="7">
        <f t="shared" si="59"/>
        <v>17.781425249623883</v>
      </c>
      <c r="AA58" s="7">
        <f t="shared" si="60"/>
        <v>16.413623307345144</v>
      </c>
      <c r="AB58" s="7">
        <f t="shared" si="61"/>
        <v>16.86955728810468</v>
      </c>
      <c r="AC58" s="7">
        <f t="shared" si="62"/>
        <v>0.78970081957272265</v>
      </c>
      <c r="AF58" s="51">
        <v>1.9108796296296294E-2</v>
      </c>
      <c r="AG58" s="49">
        <v>0.14499999999999999</v>
      </c>
      <c r="AH58" s="49">
        <v>0.14499999999999999</v>
      </c>
      <c r="AI58" s="49">
        <v>0.14499999999999999</v>
      </c>
      <c r="AJ58" s="49">
        <f t="shared" si="50"/>
        <v>0.14499999999999999</v>
      </c>
      <c r="AK58" s="47"/>
      <c r="AL58" s="47">
        <v>46</v>
      </c>
      <c r="AM58" s="7">
        <f t="shared" si="63"/>
        <v>9.9999999999999811E-3</v>
      </c>
      <c r="AN58" s="7">
        <f t="shared" si="64"/>
        <v>9.9999999999999811E-3</v>
      </c>
      <c r="AO58" s="7">
        <f t="shared" si="65"/>
        <v>9.9999999999999811E-3</v>
      </c>
      <c r="AP58" s="7">
        <f t="shared" si="66"/>
        <v>9.9999999999999811E-3</v>
      </c>
      <c r="AQ58" s="54">
        <f t="shared" si="67"/>
        <v>0</v>
      </c>
      <c r="AS58" s="7">
        <f t="shared" si="68"/>
        <v>13.678019422787596</v>
      </c>
      <c r="AT58" s="7">
        <f t="shared" si="69"/>
        <v>13.678019422787596</v>
      </c>
      <c r="AU58" s="7">
        <f t="shared" si="70"/>
        <v>13.678019422787596</v>
      </c>
      <c r="AV58" s="7">
        <f t="shared" si="71"/>
        <v>13.678019422787596</v>
      </c>
      <c r="AW58" s="7">
        <f t="shared" si="72"/>
        <v>2.1755839288168292E-15</v>
      </c>
      <c r="AZ58" s="52">
        <v>1.9108796296296294E-2</v>
      </c>
      <c r="BA58" s="50">
        <v>0.26100000000000001</v>
      </c>
      <c r="BB58" s="50">
        <v>0.25700000000000001</v>
      </c>
      <c r="BC58" s="50">
        <v>0.26</v>
      </c>
      <c r="BD58" s="49">
        <f t="shared" si="51"/>
        <v>0.25933333333333336</v>
      </c>
      <c r="BE58" s="47"/>
      <c r="BF58" s="47">
        <v>46</v>
      </c>
      <c r="BG58" s="7">
        <f t="shared" si="73"/>
        <v>5.4999999999999966E-2</v>
      </c>
      <c r="BH58" s="7">
        <f t="shared" si="74"/>
        <v>5.4999999999999966E-2</v>
      </c>
      <c r="BI58" s="7">
        <f t="shared" si="75"/>
        <v>5.3999999999999965E-2</v>
      </c>
      <c r="BJ58" s="7">
        <f t="shared" si="76"/>
        <v>5.4666666666666634E-2</v>
      </c>
      <c r="BK58" s="54">
        <f t="shared" si="77"/>
        <v>5.7735026918962634E-4</v>
      </c>
      <c r="BM58" s="7">
        <f t="shared" si="78"/>
        <v>75.229106825331613</v>
      </c>
      <c r="BN58" s="7">
        <f t="shared" si="79"/>
        <v>75.229106825331613</v>
      </c>
      <c r="BO58" s="7">
        <f t="shared" si="80"/>
        <v>73.861304883052867</v>
      </c>
      <c r="BP58" s="7">
        <f t="shared" si="81"/>
        <v>74.773172844572073</v>
      </c>
      <c r="BQ58" s="7">
        <f t="shared" si="82"/>
        <v>0.78970081957272686</v>
      </c>
      <c r="BT58" s="51">
        <v>1.9108796296296294E-2</v>
      </c>
      <c r="BU58" s="50">
        <v>0.21299999999999999</v>
      </c>
      <c r="BV58" s="50">
        <v>0.21199999999999999</v>
      </c>
      <c r="BW58" s="50">
        <v>0.21299999999999999</v>
      </c>
      <c r="BX58" s="49">
        <f t="shared" si="52"/>
        <v>0.21266666666666667</v>
      </c>
      <c r="BY58" s="47"/>
      <c r="BZ58" s="47">
        <v>46</v>
      </c>
      <c r="CA58" s="7">
        <f t="shared" si="83"/>
        <v>3.9000000000000007E-2</v>
      </c>
      <c r="CB58" s="7">
        <f t="shared" si="84"/>
        <v>4.1000000000000009E-2</v>
      </c>
      <c r="CC58" s="7">
        <f t="shared" si="85"/>
        <v>3.9000000000000007E-2</v>
      </c>
      <c r="CD58" s="7">
        <f t="shared" si="86"/>
        <v>3.9666666666666676E-2</v>
      </c>
      <c r="CE58" s="54">
        <f t="shared" si="87"/>
        <v>1.1547005383792525E-3</v>
      </c>
      <c r="CG58" s="7">
        <f t="shared" si="88"/>
        <v>53.344275748871645</v>
      </c>
      <c r="CH58" s="7">
        <f t="shared" si="89"/>
        <v>56.079879633429123</v>
      </c>
      <c r="CI58" s="7">
        <f t="shared" si="90"/>
        <v>53.344275748871645</v>
      </c>
      <c r="CJ58" s="7">
        <f t="shared" si="91"/>
        <v>54.25614371039071</v>
      </c>
      <c r="CK58" s="7">
        <f t="shared" si="92"/>
        <v>1.5794016391454453</v>
      </c>
      <c r="CN58" s="7">
        <f t="shared" si="93"/>
        <v>-20.517029134181364</v>
      </c>
      <c r="CP58" s="7">
        <f t="shared" si="94"/>
        <v>6.8390097113938353</v>
      </c>
      <c r="CQ58" s="7">
        <f t="shared" si="95"/>
        <v>10.942415538230051</v>
      </c>
      <c r="CR58" s="7">
        <f t="shared" si="96"/>
        <v>9.5746135959513055</v>
      </c>
      <c r="CS58" s="7">
        <f t="shared" si="97"/>
        <v>9.1186796151916383</v>
      </c>
    </row>
    <row r="59" spans="12:97" x14ac:dyDescent="0.25">
      <c r="L59" s="52">
        <v>1.9456018518518518E-2</v>
      </c>
      <c r="M59" s="49">
        <v>0.15</v>
      </c>
      <c r="N59" s="49">
        <v>0.14899999999999999</v>
      </c>
      <c r="O59" s="49">
        <v>0.14899999999999999</v>
      </c>
      <c r="P59" s="49">
        <f t="shared" si="49"/>
        <v>0.14933333333333332</v>
      </c>
      <c r="Q59" s="47"/>
      <c r="R59" s="47">
        <v>47</v>
      </c>
      <c r="S59" s="7">
        <f t="shared" si="53"/>
        <v>1.3000000000000012E-2</v>
      </c>
      <c r="T59" s="7">
        <f t="shared" si="54"/>
        <v>1.3000000000000012E-2</v>
      </c>
      <c r="U59" s="7">
        <f t="shared" si="55"/>
        <v>1.3000000000000012E-2</v>
      </c>
      <c r="V59" s="7">
        <f t="shared" si="56"/>
        <v>1.3000000000000012E-2</v>
      </c>
      <c r="W59" s="54">
        <f t="shared" si="57"/>
        <v>0</v>
      </c>
      <c r="Y59" s="7">
        <f t="shared" si="58"/>
        <v>17.781425249623883</v>
      </c>
      <c r="Z59" s="7">
        <f t="shared" si="59"/>
        <v>17.781425249623883</v>
      </c>
      <c r="AA59" s="7">
        <f t="shared" si="60"/>
        <v>17.781425249623883</v>
      </c>
      <c r="AB59" s="7">
        <f t="shared" si="61"/>
        <v>17.781425249623883</v>
      </c>
      <c r="AC59" s="7">
        <f t="shared" si="62"/>
        <v>0</v>
      </c>
      <c r="AF59" s="51">
        <v>1.9456018518518518E-2</v>
      </c>
      <c r="AG59" s="49">
        <v>0.14599999999999999</v>
      </c>
      <c r="AH59" s="49">
        <v>0.14499999999999999</v>
      </c>
      <c r="AI59" s="49">
        <v>0.14499999999999999</v>
      </c>
      <c r="AJ59" s="49">
        <f t="shared" si="50"/>
        <v>0.14533333333333331</v>
      </c>
      <c r="AK59" s="47"/>
      <c r="AL59" s="47">
        <v>47</v>
      </c>
      <c r="AM59" s="7">
        <f t="shared" si="63"/>
        <v>1.0000000000000009E-2</v>
      </c>
      <c r="AN59" s="7">
        <f t="shared" si="64"/>
        <v>9.9999999999999811E-3</v>
      </c>
      <c r="AO59" s="7">
        <f t="shared" si="65"/>
        <v>9.9999999999999811E-3</v>
      </c>
      <c r="AP59" s="7">
        <f t="shared" si="66"/>
        <v>9.9999999999999898E-3</v>
      </c>
      <c r="AQ59" s="54">
        <f t="shared" si="67"/>
        <v>1.6040330529885669E-17</v>
      </c>
      <c r="AS59" s="7">
        <f t="shared" si="68"/>
        <v>13.678019422787596</v>
      </c>
      <c r="AT59" s="7">
        <f t="shared" si="69"/>
        <v>13.678019422787596</v>
      </c>
      <c r="AU59" s="7">
        <f t="shared" si="70"/>
        <v>13.678019422787596</v>
      </c>
      <c r="AV59" s="7">
        <f t="shared" si="71"/>
        <v>13.678019422787596</v>
      </c>
      <c r="AW59" s="7">
        <f t="shared" si="72"/>
        <v>2.1755839288168292E-15</v>
      </c>
      <c r="AZ59" s="52">
        <v>1.9456018518518518E-2</v>
      </c>
      <c r="BA59" s="50">
        <v>0.26400000000000001</v>
      </c>
      <c r="BB59" s="50">
        <v>0.26</v>
      </c>
      <c r="BC59" s="50">
        <v>0.26200000000000001</v>
      </c>
      <c r="BD59" s="49">
        <f t="shared" si="51"/>
        <v>0.26200000000000001</v>
      </c>
      <c r="BE59" s="47"/>
      <c r="BF59" s="47">
        <v>47</v>
      </c>
      <c r="BG59" s="7">
        <f t="shared" si="73"/>
        <v>5.4999999999999966E-2</v>
      </c>
      <c r="BH59" s="7">
        <f t="shared" si="74"/>
        <v>5.4999999999999966E-2</v>
      </c>
      <c r="BI59" s="7">
        <f t="shared" si="75"/>
        <v>5.2999999999999964E-2</v>
      </c>
      <c r="BJ59" s="7">
        <f t="shared" si="76"/>
        <v>5.4333333333333296E-2</v>
      </c>
      <c r="BK59" s="54">
        <f t="shared" si="77"/>
        <v>1.1547005383792527E-3</v>
      </c>
      <c r="BM59" s="7">
        <f t="shared" si="78"/>
        <v>75.229106825331613</v>
      </c>
      <c r="BN59" s="7">
        <f t="shared" si="79"/>
        <v>75.229106825331613</v>
      </c>
      <c r="BO59" s="7">
        <f t="shared" si="80"/>
        <v>72.493502940774121</v>
      </c>
      <c r="BP59" s="7">
        <f t="shared" si="81"/>
        <v>74.317238863812548</v>
      </c>
      <c r="BQ59" s="7">
        <f t="shared" si="82"/>
        <v>1.5794016391454537</v>
      </c>
      <c r="BT59" s="51">
        <v>1.9456018518518518E-2</v>
      </c>
      <c r="BU59" s="50">
        <v>0.215</v>
      </c>
      <c r="BV59" s="50">
        <v>0.214</v>
      </c>
      <c r="BW59" s="50">
        <v>0.215</v>
      </c>
      <c r="BX59" s="49">
        <f t="shared" si="52"/>
        <v>0.21466666666666667</v>
      </c>
      <c r="BY59" s="47"/>
      <c r="BZ59" s="47">
        <v>47</v>
      </c>
      <c r="CA59" s="7">
        <f t="shared" si="83"/>
        <v>3.999999999999998E-2</v>
      </c>
      <c r="CB59" s="7">
        <f t="shared" si="84"/>
        <v>4.1000000000000009E-2</v>
      </c>
      <c r="CC59" s="7">
        <f t="shared" si="85"/>
        <v>3.9000000000000007E-2</v>
      </c>
      <c r="CD59" s="7">
        <f t="shared" si="86"/>
        <v>0.04</v>
      </c>
      <c r="CE59" s="54">
        <f t="shared" si="87"/>
        <v>1.0000000000000009E-3</v>
      </c>
      <c r="CG59" s="7">
        <f t="shared" si="88"/>
        <v>54.712077691150384</v>
      </c>
      <c r="CH59" s="7">
        <f t="shared" si="89"/>
        <v>56.079879633429123</v>
      </c>
      <c r="CI59" s="7">
        <f t="shared" si="90"/>
        <v>53.344275748871645</v>
      </c>
      <c r="CJ59" s="7">
        <f t="shared" si="91"/>
        <v>54.712077691150384</v>
      </c>
      <c r="CK59" s="7">
        <f t="shared" si="92"/>
        <v>1.3678019422787386</v>
      </c>
      <c r="CN59" s="7">
        <f t="shared" si="93"/>
        <v>-19.605161172662164</v>
      </c>
      <c r="CP59" s="7">
        <f t="shared" si="94"/>
        <v>8.2068116536725739</v>
      </c>
      <c r="CQ59" s="7">
        <f t="shared" si="95"/>
        <v>10.942415538230051</v>
      </c>
      <c r="CR59" s="7">
        <f t="shared" si="96"/>
        <v>9.5746135959513055</v>
      </c>
      <c r="CS59" s="7">
        <f t="shared" si="97"/>
        <v>9.5746135959513126</v>
      </c>
    </row>
    <row r="60" spans="12:97" x14ac:dyDescent="0.25">
      <c r="L60" s="52">
        <v>1.9803240740740739E-2</v>
      </c>
      <c r="M60" s="49">
        <v>0.151</v>
      </c>
      <c r="N60" s="49">
        <v>0.14899999999999999</v>
      </c>
      <c r="O60" s="49">
        <v>0.14899999999999999</v>
      </c>
      <c r="P60" s="49">
        <f t="shared" si="49"/>
        <v>0.14966666666666664</v>
      </c>
      <c r="Q60" s="47"/>
      <c r="R60" s="47">
        <v>48</v>
      </c>
      <c r="S60" s="7">
        <f t="shared" si="53"/>
        <v>1.2000000000000011E-2</v>
      </c>
      <c r="T60" s="7">
        <f t="shared" si="54"/>
        <v>1.3000000000000012E-2</v>
      </c>
      <c r="U60" s="7">
        <f t="shared" si="55"/>
        <v>1.2000000000000011E-2</v>
      </c>
      <c r="V60" s="7">
        <f t="shared" si="56"/>
        <v>1.2333333333333344E-2</v>
      </c>
      <c r="W60" s="54">
        <f t="shared" si="57"/>
        <v>5.7735026918962623E-4</v>
      </c>
      <c r="Y60" s="7">
        <f t="shared" si="58"/>
        <v>16.413623307345144</v>
      </c>
      <c r="Z60" s="7">
        <f t="shared" si="59"/>
        <v>17.781425249623883</v>
      </c>
      <c r="AA60" s="7">
        <f t="shared" si="60"/>
        <v>16.413623307345144</v>
      </c>
      <c r="AB60" s="7">
        <f t="shared" si="61"/>
        <v>16.86955728810468</v>
      </c>
      <c r="AC60" s="7">
        <f t="shared" si="62"/>
        <v>0.78970081957272265</v>
      </c>
      <c r="AF60" s="51">
        <v>1.9803240740740739E-2</v>
      </c>
      <c r="AG60" s="49">
        <v>0.14599999999999999</v>
      </c>
      <c r="AH60" s="49">
        <v>0.14599999999999999</v>
      </c>
      <c r="AI60" s="49">
        <v>0.14599999999999999</v>
      </c>
      <c r="AJ60" s="49">
        <f t="shared" si="50"/>
        <v>0.14599999999999999</v>
      </c>
      <c r="AK60" s="47"/>
      <c r="AL60" s="47">
        <v>48</v>
      </c>
      <c r="AM60" s="7">
        <f t="shared" si="63"/>
        <v>1.0000000000000009E-2</v>
      </c>
      <c r="AN60" s="7">
        <f t="shared" si="64"/>
        <v>1.0999999999999982E-2</v>
      </c>
      <c r="AO60" s="7">
        <f t="shared" si="65"/>
        <v>1.0000000000000009E-2</v>
      </c>
      <c r="AP60" s="7">
        <f t="shared" si="66"/>
        <v>1.0333333333333333E-2</v>
      </c>
      <c r="AQ60" s="54">
        <f t="shared" si="67"/>
        <v>5.7735026918961029E-4</v>
      </c>
      <c r="AS60" s="7">
        <f t="shared" si="68"/>
        <v>13.678019422787596</v>
      </c>
      <c r="AT60" s="7">
        <f t="shared" si="69"/>
        <v>15.045821365066404</v>
      </c>
      <c r="AU60" s="7">
        <f t="shared" si="70"/>
        <v>13.678019422787596</v>
      </c>
      <c r="AV60" s="7">
        <f t="shared" si="71"/>
        <v>14.133953403547132</v>
      </c>
      <c r="AW60" s="7">
        <f t="shared" si="72"/>
        <v>0.78970081957276272</v>
      </c>
      <c r="AZ60" s="52">
        <v>1.9803240740740739E-2</v>
      </c>
      <c r="BA60" s="50">
        <v>0.26600000000000001</v>
      </c>
      <c r="BB60" s="50">
        <v>0.26300000000000001</v>
      </c>
      <c r="BC60" s="50">
        <v>0.26500000000000001</v>
      </c>
      <c r="BD60" s="49">
        <f t="shared" si="51"/>
        <v>0.26466666666666666</v>
      </c>
      <c r="BE60" s="47"/>
      <c r="BF60" s="47">
        <v>48</v>
      </c>
      <c r="BG60" s="7">
        <f t="shared" si="73"/>
        <v>5.2999999999999992E-2</v>
      </c>
      <c r="BH60" s="7">
        <f t="shared" si="74"/>
        <v>5.3999999999999965E-2</v>
      </c>
      <c r="BI60" s="7">
        <f t="shared" si="75"/>
        <v>5.1999999999999991E-2</v>
      </c>
      <c r="BJ60" s="7">
        <f t="shared" si="76"/>
        <v>5.2999999999999985E-2</v>
      </c>
      <c r="BK60" s="54">
        <f t="shared" si="77"/>
        <v>9.9999999999998701E-4</v>
      </c>
      <c r="BM60" s="7">
        <f t="shared" si="78"/>
        <v>72.493502940774121</v>
      </c>
      <c r="BN60" s="7">
        <f t="shared" si="79"/>
        <v>73.861304883052867</v>
      </c>
      <c r="BO60" s="7">
        <f t="shared" si="80"/>
        <v>71.125700998495532</v>
      </c>
      <c r="BP60" s="7">
        <f t="shared" si="81"/>
        <v>72.493502940774121</v>
      </c>
      <c r="BQ60" s="7">
        <f t="shared" si="82"/>
        <v>1.3678019422786676</v>
      </c>
      <c r="BT60" s="51">
        <v>1.9803240740740739E-2</v>
      </c>
      <c r="BU60" s="50">
        <v>0.217</v>
      </c>
      <c r="BV60" s="50">
        <v>0.216</v>
      </c>
      <c r="BW60" s="50">
        <v>0.216</v>
      </c>
      <c r="BX60" s="49">
        <f t="shared" si="52"/>
        <v>0.21633333333333335</v>
      </c>
      <c r="BY60" s="47"/>
      <c r="BZ60" s="47">
        <v>48</v>
      </c>
      <c r="CA60" s="7">
        <f t="shared" si="83"/>
        <v>3.7999999999999978E-2</v>
      </c>
      <c r="CB60" s="7">
        <f t="shared" si="84"/>
        <v>3.8999999999999979E-2</v>
      </c>
      <c r="CC60" s="7">
        <f t="shared" si="85"/>
        <v>3.8999999999999979E-2</v>
      </c>
      <c r="CD60" s="7">
        <f t="shared" si="86"/>
        <v>3.8666666666666648E-2</v>
      </c>
      <c r="CE60" s="54">
        <f t="shared" si="87"/>
        <v>5.7735026918962634E-4</v>
      </c>
      <c r="CG60" s="7">
        <f t="shared" si="88"/>
        <v>51.976473806592914</v>
      </c>
      <c r="CH60" s="7">
        <f t="shared" si="89"/>
        <v>53.344275748871503</v>
      </c>
      <c r="CI60" s="7">
        <f t="shared" si="90"/>
        <v>53.344275748871503</v>
      </c>
      <c r="CJ60" s="7">
        <f t="shared" si="91"/>
        <v>52.888341768111978</v>
      </c>
      <c r="CK60" s="7">
        <f t="shared" si="92"/>
        <v>0.7897008195726366</v>
      </c>
      <c r="CN60" s="7">
        <f t="shared" si="93"/>
        <v>-19.605161172662143</v>
      </c>
      <c r="CP60" s="7">
        <f t="shared" si="94"/>
        <v>5.4712077691151038</v>
      </c>
      <c r="CQ60" s="7">
        <f t="shared" si="95"/>
        <v>8.2068116536724318</v>
      </c>
      <c r="CR60" s="7">
        <f t="shared" si="96"/>
        <v>9.5746135959511633</v>
      </c>
      <c r="CS60" s="7">
        <f t="shared" si="97"/>
        <v>7.7508776729129067</v>
      </c>
    </row>
    <row r="61" spans="12:97" x14ac:dyDescent="0.25">
      <c r="L61" s="52">
        <v>2.0150462962962964E-2</v>
      </c>
      <c r="M61" s="49">
        <v>0.152</v>
      </c>
      <c r="N61" s="49">
        <v>0.15</v>
      </c>
      <c r="O61" s="49">
        <v>0.15</v>
      </c>
      <c r="P61" s="49">
        <f t="shared" si="49"/>
        <v>0.15066666666666664</v>
      </c>
      <c r="Q61" s="47"/>
      <c r="R61" s="47">
        <v>49</v>
      </c>
      <c r="S61" s="7">
        <f t="shared" si="53"/>
        <v>1.4000000000000012E-2</v>
      </c>
      <c r="T61" s="7">
        <f t="shared" si="54"/>
        <v>1.2000000000000011E-2</v>
      </c>
      <c r="U61" s="7">
        <f t="shared" si="55"/>
        <v>1.2000000000000011E-2</v>
      </c>
      <c r="V61" s="7">
        <f t="shared" si="56"/>
        <v>1.2666666666666678E-2</v>
      </c>
      <c r="W61" s="54">
        <f t="shared" si="57"/>
        <v>1.1547005383792527E-3</v>
      </c>
      <c r="Y61" s="7">
        <f t="shared" si="58"/>
        <v>19.149227191902689</v>
      </c>
      <c r="Z61" s="7">
        <f t="shared" si="59"/>
        <v>16.413623307345144</v>
      </c>
      <c r="AA61" s="7">
        <f t="shared" si="60"/>
        <v>16.413623307345144</v>
      </c>
      <c r="AB61" s="7">
        <f t="shared" si="61"/>
        <v>17.325491268864351</v>
      </c>
      <c r="AC61" s="7">
        <f t="shared" si="62"/>
        <v>1.5794016391454844</v>
      </c>
      <c r="AF61" s="51">
        <v>2.0150462962962964E-2</v>
      </c>
      <c r="AG61" s="49">
        <v>0.14599999999999999</v>
      </c>
      <c r="AH61" s="49">
        <v>0.14599999999999999</v>
      </c>
      <c r="AI61" s="49">
        <v>0.14599999999999999</v>
      </c>
      <c r="AJ61" s="49">
        <f t="shared" si="50"/>
        <v>0.14599999999999999</v>
      </c>
      <c r="AK61" s="47"/>
      <c r="AL61" s="47">
        <v>49</v>
      </c>
      <c r="AM61" s="7">
        <f t="shared" si="63"/>
        <v>1.0000000000000009E-2</v>
      </c>
      <c r="AN61" s="7">
        <f t="shared" si="64"/>
        <v>1.0000000000000009E-2</v>
      </c>
      <c r="AO61" s="7">
        <f t="shared" si="65"/>
        <v>1.0000000000000009E-2</v>
      </c>
      <c r="AP61" s="7">
        <f t="shared" si="66"/>
        <v>1.0000000000000009E-2</v>
      </c>
      <c r="AQ61" s="54">
        <f t="shared" si="67"/>
        <v>0</v>
      </c>
      <c r="AS61" s="7">
        <f t="shared" si="68"/>
        <v>13.678019422787596</v>
      </c>
      <c r="AT61" s="7">
        <f t="shared" si="69"/>
        <v>13.678019422787596</v>
      </c>
      <c r="AU61" s="7">
        <f t="shared" si="70"/>
        <v>13.678019422787596</v>
      </c>
      <c r="AV61" s="7">
        <f t="shared" si="71"/>
        <v>13.678019422787596</v>
      </c>
      <c r="AW61" s="7">
        <f t="shared" si="72"/>
        <v>2.1755839288168292E-15</v>
      </c>
      <c r="AZ61" s="52">
        <v>2.0150462962962964E-2</v>
      </c>
      <c r="BA61" s="50">
        <v>0.26800000000000002</v>
      </c>
      <c r="BB61" s="50">
        <v>0.26500000000000001</v>
      </c>
      <c r="BC61" s="50">
        <v>0.26800000000000002</v>
      </c>
      <c r="BD61" s="49">
        <f t="shared" si="51"/>
        <v>0.26700000000000002</v>
      </c>
      <c r="BE61" s="47"/>
      <c r="BF61" s="47">
        <v>49</v>
      </c>
      <c r="BG61" s="7">
        <f t="shared" si="73"/>
        <v>5.1999999999999991E-2</v>
      </c>
      <c r="BH61" s="7">
        <f t="shared" si="74"/>
        <v>5.2999999999999992E-2</v>
      </c>
      <c r="BI61" s="7">
        <f t="shared" si="75"/>
        <v>5.1999999999999991E-2</v>
      </c>
      <c r="BJ61" s="7">
        <f t="shared" si="76"/>
        <v>5.2333333333333322E-2</v>
      </c>
      <c r="BK61" s="54">
        <f t="shared" si="77"/>
        <v>5.7735026918962634E-4</v>
      </c>
      <c r="BM61" s="7">
        <f t="shared" si="78"/>
        <v>71.125700998495532</v>
      </c>
      <c r="BN61" s="7">
        <f t="shared" si="79"/>
        <v>72.493502940774121</v>
      </c>
      <c r="BO61" s="7">
        <f t="shared" si="80"/>
        <v>71.125700998495532</v>
      </c>
      <c r="BP61" s="7">
        <f t="shared" si="81"/>
        <v>71.581634979255071</v>
      </c>
      <c r="BQ61" s="7">
        <f t="shared" si="82"/>
        <v>0.7897008195726366</v>
      </c>
      <c r="BT61" s="51">
        <v>2.0150462962962964E-2</v>
      </c>
      <c r="BU61" s="50">
        <v>0.219</v>
      </c>
      <c r="BV61" s="50">
        <v>0.218</v>
      </c>
      <c r="BW61" s="50">
        <v>0.218</v>
      </c>
      <c r="BX61" s="49">
        <f t="shared" si="52"/>
        <v>0.21833333333333335</v>
      </c>
      <c r="BY61" s="47"/>
      <c r="BZ61" s="47">
        <v>49</v>
      </c>
      <c r="CA61" s="7">
        <f t="shared" si="83"/>
        <v>3.8999999999999979E-2</v>
      </c>
      <c r="CB61" s="7">
        <f t="shared" si="84"/>
        <v>3.8999999999999979E-2</v>
      </c>
      <c r="CC61" s="7">
        <f t="shared" si="85"/>
        <v>3.8999999999999979E-2</v>
      </c>
      <c r="CD61" s="7">
        <f t="shared" si="86"/>
        <v>3.8999999999999979E-2</v>
      </c>
      <c r="CE61" s="54">
        <f t="shared" si="87"/>
        <v>0</v>
      </c>
      <c r="CG61" s="7">
        <f t="shared" si="88"/>
        <v>53.344275748871503</v>
      </c>
      <c r="CH61" s="7">
        <f t="shared" si="89"/>
        <v>53.344275748871503</v>
      </c>
      <c r="CI61" s="7">
        <f t="shared" si="90"/>
        <v>53.344275748871503</v>
      </c>
      <c r="CJ61" s="7">
        <f t="shared" si="91"/>
        <v>53.344275748871503</v>
      </c>
      <c r="CK61" s="7">
        <f t="shared" si="92"/>
        <v>0</v>
      </c>
      <c r="CN61" s="7">
        <f t="shared" si="93"/>
        <v>-18.237359230383568</v>
      </c>
      <c r="CP61" s="7">
        <f t="shared" si="94"/>
        <v>6.8390097113936932</v>
      </c>
      <c r="CQ61" s="7">
        <f t="shared" si="95"/>
        <v>8.2068116536724318</v>
      </c>
      <c r="CR61" s="7">
        <f t="shared" si="96"/>
        <v>9.5746135959511633</v>
      </c>
      <c r="CS61" s="7">
        <f t="shared" si="97"/>
        <v>8.2068116536724318</v>
      </c>
    </row>
    <row r="62" spans="12:97" x14ac:dyDescent="0.25">
      <c r="L62" s="52">
        <v>2.0497685185185185E-2</v>
      </c>
      <c r="M62" s="49">
        <v>0.152</v>
      </c>
      <c r="N62" s="49">
        <v>0.15</v>
      </c>
      <c r="O62" s="49">
        <v>0.151</v>
      </c>
      <c r="P62" s="49">
        <f t="shared" si="49"/>
        <v>0.151</v>
      </c>
      <c r="Q62" s="47"/>
      <c r="R62" s="47">
        <v>50</v>
      </c>
      <c r="S62" s="7">
        <f t="shared" si="53"/>
        <v>1.3000000000000012E-2</v>
      </c>
      <c r="T62" s="7">
        <f t="shared" si="54"/>
        <v>1.2000000000000011E-2</v>
      </c>
      <c r="U62" s="7">
        <f t="shared" si="55"/>
        <v>1.3000000000000012E-2</v>
      </c>
      <c r="V62" s="7">
        <f t="shared" si="56"/>
        <v>1.2666666666666678E-2</v>
      </c>
      <c r="W62" s="54">
        <f t="shared" si="57"/>
        <v>5.7735026918962623E-4</v>
      </c>
      <c r="Y62" s="7">
        <f t="shared" si="58"/>
        <v>17.781425249623883</v>
      </c>
      <c r="Z62" s="7">
        <f t="shared" si="59"/>
        <v>16.413623307345144</v>
      </c>
      <c r="AA62" s="7">
        <f t="shared" si="60"/>
        <v>17.781425249623883</v>
      </c>
      <c r="AB62" s="7">
        <f t="shared" si="61"/>
        <v>17.325491268864351</v>
      </c>
      <c r="AC62" s="7">
        <f t="shared" si="62"/>
        <v>0.78970081957272265</v>
      </c>
      <c r="AF62" s="51">
        <v>2.0497685185185185E-2</v>
      </c>
      <c r="AG62" s="49">
        <v>0.14699999999999999</v>
      </c>
      <c r="AH62" s="49">
        <v>0.14599999999999999</v>
      </c>
      <c r="AI62" s="49">
        <v>0.14599999999999999</v>
      </c>
      <c r="AJ62" s="49">
        <f t="shared" si="50"/>
        <v>0.14633333333333332</v>
      </c>
      <c r="AK62" s="47"/>
      <c r="AL62" s="47">
        <v>50</v>
      </c>
      <c r="AM62" s="7">
        <f t="shared" si="63"/>
        <v>1.0000000000000009E-2</v>
      </c>
      <c r="AN62" s="7">
        <f t="shared" si="64"/>
        <v>1.0000000000000009E-2</v>
      </c>
      <c r="AO62" s="7">
        <f t="shared" si="65"/>
        <v>1.0000000000000009E-2</v>
      </c>
      <c r="AP62" s="7">
        <f t="shared" si="66"/>
        <v>1.0000000000000009E-2</v>
      </c>
      <c r="AQ62" s="54">
        <f t="shared" si="67"/>
        <v>0</v>
      </c>
      <c r="AS62" s="7">
        <f t="shared" si="68"/>
        <v>13.678019422787596</v>
      </c>
      <c r="AT62" s="7">
        <f t="shared" si="69"/>
        <v>13.678019422787596</v>
      </c>
      <c r="AU62" s="7">
        <f t="shared" si="70"/>
        <v>13.678019422787596</v>
      </c>
      <c r="AV62" s="7">
        <f t="shared" si="71"/>
        <v>13.678019422787596</v>
      </c>
      <c r="AW62" s="7">
        <f t="shared" si="72"/>
        <v>2.1755839288168292E-15</v>
      </c>
      <c r="AZ62" s="52">
        <v>2.0497685185185185E-2</v>
      </c>
      <c r="BA62" s="50">
        <v>0.27200000000000002</v>
      </c>
      <c r="BB62" s="50">
        <v>0.26800000000000002</v>
      </c>
      <c r="BC62" s="50">
        <v>0.27</v>
      </c>
      <c r="BD62" s="49">
        <f t="shared" si="51"/>
        <v>0.27</v>
      </c>
      <c r="BE62" s="47"/>
      <c r="BF62" s="47">
        <v>50</v>
      </c>
      <c r="BG62" s="7">
        <f t="shared" si="73"/>
        <v>5.099999999999999E-2</v>
      </c>
      <c r="BH62" s="7">
        <f t="shared" si="74"/>
        <v>5.1999999999999991E-2</v>
      </c>
      <c r="BI62" s="7">
        <f t="shared" si="75"/>
        <v>5.1999999999999991E-2</v>
      </c>
      <c r="BJ62" s="7">
        <f t="shared" si="76"/>
        <v>5.1666666666666659E-2</v>
      </c>
      <c r="BK62" s="54">
        <f t="shared" si="77"/>
        <v>5.7735026918962634E-4</v>
      </c>
      <c r="BM62" s="7">
        <f t="shared" si="78"/>
        <v>69.757899056216587</v>
      </c>
      <c r="BN62" s="7">
        <f t="shared" si="79"/>
        <v>71.125700998495532</v>
      </c>
      <c r="BO62" s="7">
        <f t="shared" si="80"/>
        <v>71.125700998495532</v>
      </c>
      <c r="BP62" s="7">
        <f t="shared" si="81"/>
        <v>70.669767017735794</v>
      </c>
      <c r="BQ62" s="7">
        <f t="shared" si="82"/>
        <v>0.78970081957284166</v>
      </c>
      <c r="BT62" s="51">
        <v>2.0497685185185185E-2</v>
      </c>
      <c r="BU62" s="50">
        <v>0.221</v>
      </c>
      <c r="BV62" s="50">
        <v>0.22</v>
      </c>
      <c r="BW62" s="50">
        <v>0.22</v>
      </c>
      <c r="BX62" s="49">
        <f t="shared" si="52"/>
        <v>0.22033333333333335</v>
      </c>
      <c r="BY62" s="47"/>
      <c r="BZ62" s="47">
        <v>50</v>
      </c>
      <c r="CA62" s="7">
        <f t="shared" si="83"/>
        <v>3.8999999999999979E-2</v>
      </c>
      <c r="CB62" s="7">
        <f t="shared" si="84"/>
        <v>3.8999999999999979E-2</v>
      </c>
      <c r="CC62" s="7">
        <f t="shared" si="85"/>
        <v>3.7999999999999978E-2</v>
      </c>
      <c r="CD62" s="7">
        <f t="shared" si="86"/>
        <v>3.8666666666666648E-2</v>
      </c>
      <c r="CE62" s="54">
        <f t="shared" si="87"/>
        <v>5.7735026918962634E-4</v>
      </c>
      <c r="CG62" s="7">
        <f t="shared" si="88"/>
        <v>53.344275748871503</v>
      </c>
      <c r="CH62" s="7">
        <f t="shared" si="89"/>
        <v>53.344275748871503</v>
      </c>
      <c r="CI62" s="7">
        <f t="shared" si="90"/>
        <v>51.976473806592914</v>
      </c>
      <c r="CJ62" s="7">
        <f t="shared" si="91"/>
        <v>52.888341768111978</v>
      </c>
      <c r="CK62" s="7">
        <f t="shared" si="92"/>
        <v>0.7897008195726366</v>
      </c>
      <c r="CN62" s="7">
        <f t="shared" si="93"/>
        <v>-17.781425249623815</v>
      </c>
      <c r="CP62" s="7">
        <f t="shared" si="94"/>
        <v>6.8390097113936932</v>
      </c>
      <c r="CQ62" s="7">
        <f t="shared" si="95"/>
        <v>8.2068116536724318</v>
      </c>
      <c r="CR62" s="7">
        <f t="shared" si="96"/>
        <v>8.2068116536725739</v>
      </c>
      <c r="CS62" s="7">
        <f t="shared" si="97"/>
        <v>7.7508776729129067</v>
      </c>
    </row>
    <row r="63" spans="12:97" x14ac:dyDescent="0.25">
      <c r="L63" s="52">
        <v>2.0844907407407406E-2</v>
      </c>
      <c r="M63" s="49">
        <v>0.153</v>
      </c>
      <c r="N63" s="49">
        <v>0.151</v>
      </c>
      <c r="O63" s="49">
        <v>0.151</v>
      </c>
      <c r="P63" s="49">
        <f t="shared" si="49"/>
        <v>0.15166666666666664</v>
      </c>
      <c r="Q63" s="47"/>
      <c r="R63" s="47">
        <v>51</v>
      </c>
      <c r="S63" s="7">
        <f t="shared" si="53"/>
        <v>1.2000000000000011E-2</v>
      </c>
      <c r="T63" s="7">
        <f t="shared" si="54"/>
        <v>1.3000000000000012E-2</v>
      </c>
      <c r="U63" s="7">
        <f t="shared" si="55"/>
        <v>1.2000000000000011E-2</v>
      </c>
      <c r="V63" s="7">
        <f t="shared" si="56"/>
        <v>1.2333333333333344E-2</v>
      </c>
      <c r="W63" s="54">
        <f t="shared" si="57"/>
        <v>5.7735026918962623E-4</v>
      </c>
      <c r="Y63" s="7">
        <f t="shared" si="58"/>
        <v>16.413623307345144</v>
      </c>
      <c r="Z63" s="7">
        <f t="shared" si="59"/>
        <v>17.781425249623883</v>
      </c>
      <c r="AA63" s="7">
        <f t="shared" si="60"/>
        <v>16.413623307345144</v>
      </c>
      <c r="AB63" s="7">
        <f t="shared" si="61"/>
        <v>16.86955728810468</v>
      </c>
      <c r="AC63" s="7">
        <f t="shared" si="62"/>
        <v>0.78970081957272265</v>
      </c>
      <c r="AF63" s="51">
        <v>2.0844907407407406E-2</v>
      </c>
      <c r="AG63" s="49">
        <v>0.14799999999999999</v>
      </c>
      <c r="AH63" s="49">
        <v>0.14699999999999999</v>
      </c>
      <c r="AI63" s="49">
        <v>0.14699999999999999</v>
      </c>
      <c r="AJ63" s="49">
        <f t="shared" si="50"/>
        <v>0.14733333333333332</v>
      </c>
      <c r="AK63" s="47"/>
      <c r="AL63" s="47">
        <v>51</v>
      </c>
      <c r="AM63" s="7">
        <f t="shared" si="63"/>
        <v>1.0000000000000009E-2</v>
      </c>
      <c r="AN63" s="7">
        <f t="shared" si="64"/>
        <v>1.0000000000000009E-2</v>
      </c>
      <c r="AO63" s="7">
        <f t="shared" si="65"/>
        <v>1.0000000000000009E-2</v>
      </c>
      <c r="AP63" s="7">
        <f t="shared" si="66"/>
        <v>1.0000000000000009E-2</v>
      </c>
      <c r="AQ63" s="54">
        <f t="shared" si="67"/>
        <v>0</v>
      </c>
      <c r="AS63" s="7">
        <f t="shared" si="68"/>
        <v>13.678019422787596</v>
      </c>
      <c r="AT63" s="7">
        <f t="shared" si="69"/>
        <v>13.678019422787596</v>
      </c>
      <c r="AU63" s="7">
        <f t="shared" si="70"/>
        <v>13.678019422787596</v>
      </c>
      <c r="AV63" s="7">
        <f t="shared" si="71"/>
        <v>13.678019422787596</v>
      </c>
      <c r="AW63" s="7">
        <f t="shared" si="72"/>
        <v>2.1755839288168292E-15</v>
      </c>
      <c r="AZ63" s="52">
        <v>2.0844907407407406E-2</v>
      </c>
      <c r="BA63" s="50">
        <v>0.27400000000000002</v>
      </c>
      <c r="BB63" s="50">
        <v>0.27100000000000002</v>
      </c>
      <c r="BC63" s="50">
        <v>0.27300000000000002</v>
      </c>
      <c r="BD63" s="49">
        <f t="shared" si="51"/>
        <v>0.27266666666666667</v>
      </c>
      <c r="BE63" s="47"/>
      <c r="BF63" s="47">
        <v>51</v>
      </c>
      <c r="BG63" s="7">
        <f t="shared" si="73"/>
        <v>5.1999999999999991E-2</v>
      </c>
      <c r="BH63" s="7">
        <f t="shared" si="74"/>
        <v>5.1999999999999991E-2</v>
      </c>
      <c r="BI63" s="7">
        <f t="shared" si="75"/>
        <v>5.099999999999999E-2</v>
      </c>
      <c r="BJ63" s="7">
        <f t="shared" si="76"/>
        <v>5.1666666666666659E-2</v>
      </c>
      <c r="BK63" s="54">
        <f t="shared" si="77"/>
        <v>5.7735026918962634E-4</v>
      </c>
      <c r="BM63" s="7">
        <f t="shared" si="78"/>
        <v>71.125700998495532</v>
      </c>
      <c r="BN63" s="7">
        <f t="shared" si="79"/>
        <v>71.125700998495532</v>
      </c>
      <c r="BO63" s="7">
        <f t="shared" si="80"/>
        <v>69.757899056216587</v>
      </c>
      <c r="BP63" s="7">
        <f t="shared" si="81"/>
        <v>70.669767017735794</v>
      </c>
      <c r="BQ63" s="7">
        <f t="shared" si="82"/>
        <v>0.78970081957284166</v>
      </c>
      <c r="BT63" s="51">
        <v>2.0844907407407406E-2</v>
      </c>
      <c r="BU63" s="50">
        <v>0.223</v>
      </c>
      <c r="BV63" s="50">
        <v>0.222</v>
      </c>
      <c r="BW63" s="50">
        <v>0.222</v>
      </c>
      <c r="BX63" s="49">
        <f t="shared" si="52"/>
        <v>0.22233333333333336</v>
      </c>
      <c r="BY63" s="47"/>
      <c r="BZ63" s="47">
        <v>51</v>
      </c>
      <c r="CA63" s="7">
        <f t="shared" si="83"/>
        <v>3.7999999999999978E-2</v>
      </c>
      <c r="CB63" s="7">
        <f t="shared" si="84"/>
        <v>3.8999999999999979E-2</v>
      </c>
      <c r="CC63" s="7">
        <f t="shared" si="85"/>
        <v>3.7999999999999978E-2</v>
      </c>
      <c r="CD63" s="7">
        <f t="shared" si="86"/>
        <v>3.833333333333331E-2</v>
      </c>
      <c r="CE63" s="54">
        <f t="shared" si="87"/>
        <v>5.7735026918962634E-4</v>
      </c>
      <c r="CG63" s="7">
        <f t="shared" si="88"/>
        <v>51.976473806592914</v>
      </c>
      <c r="CH63" s="7">
        <f t="shared" si="89"/>
        <v>53.344275748871503</v>
      </c>
      <c r="CI63" s="7">
        <f t="shared" si="90"/>
        <v>51.976473806592914</v>
      </c>
      <c r="CJ63" s="7">
        <f t="shared" si="91"/>
        <v>52.432407787352439</v>
      </c>
      <c r="CK63" s="7">
        <f t="shared" si="92"/>
        <v>0.7897008195726366</v>
      </c>
      <c r="CN63" s="7">
        <f t="shared" si="93"/>
        <v>-18.237359230383355</v>
      </c>
      <c r="CP63" s="7">
        <f t="shared" si="94"/>
        <v>5.4712077691151038</v>
      </c>
      <c r="CQ63" s="7">
        <f t="shared" si="95"/>
        <v>8.2068116536724318</v>
      </c>
      <c r="CR63" s="7">
        <f t="shared" si="96"/>
        <v>8.2068116536725739</v>
      </c>
      <c r="CS63" s="7">
        <f t="shared" si="97"/>
        <v>7.2949436921533675</v>
      </c>
    </row>
    <row r="64" spans="12:97" x14ac:dyDescent="0.25">
      <c r="L64" s="52">
        <v>2.119212962962963E-2</v>
      </c>
      <c r="M64" s="49">
        <v>0.154</v>
      </c>
      <c r="N64" s="49">
        <v>0.152</v>
      </c>
      <c r="O64" s="49">
        <v>0.152</v>
      </c>
      <c r="P64" s="49">
        <f t="shared" si="49"/>
        <v>0.15266666666666664</v>
      </c>
      <c r="Q64" s="47"/>
      <c r="R64" s="47">
        <v>52</v>
      </c>
      <c r="S64" s="7">
        <f t="shared" si="53"/>
        <v>1.3000000000000012E-2</v>
      </c>
      <c r="T64" s="7">
        <f t="shared" si="54"/>
        <v>1.2000000000000011E-2</v>
      </c>
      <c r="U64" s="7">
        <f t="shared" si="55"/>
        <v>1.2000000000000011E-2</v>
      </c>
      <c r="V64" s="7">
        <f t="shared" si="56"/>
        <v>1.2333333333333344E-2</v>
      </c>
      <c r="W64" s="54">
        <f t="shared" si="57"/>
        <v>5.7735026918962623E-4</v>
      </c>
      <c r="Y64" s="7">
        <f t="shared" si="58"/>
        <v>17.781425249623883</v>
      </c>
      <c r="Z64" s="7">
        <f t="shared" si="59"/>
        <v>16.413623307345144</v>
      </c>
      <c r="AA64" s="7">
        <f t="shared" si="60"/>
        <v>16.413623307345144</v>
      </c>
      <c r="AB64" s="7">
        <f t="shared" si="61"/>
        <v>16.86955728810468</v>
      </c>
      <c r="AC64" s="7">
        <f t="shared" si="62"/>
        <v>0.78970081957272265</v>
      </c>
      <c r="AF64" s="51">
        <v>2.119212962962963E-2</v>
      </c>
      <c r="AG64" s="49">
        <v>0.14799999999999999</v>
      </c>
      <c r="AH64" s="49">
        <v>0.14699999999999999</v>
      </c>
      <c r="AI64" s="49">
        <v>0.14799999999999999</v>
      </c>
      <c r="AJ64" s="49">
        <f t="shared" si="50"/>
        <v>0.14766666666666664</v>
      </c>
      <c r="AK64" s="47"/>
      <c r="AL64" s="47">
        <v>52</v>
      </c>
      <c r="AM64" s="7">
        <f t="shared" si="63"/>
        <v>1.0000000000000009E-2</v>
      </c>
      <c r="AN64" s="7">
        <f t="shared" si="64"/>
        <v>1.0000000000000009E-2</v>
      </c>
      <c r="AO64" s="7">
        <f t="shared" si="65"/>
        <v>1.100000000000001E-2</v>
      </c>
      <c r="AP64" s="7">
        <f t="shared" si="66"/>
        <v>1.0333333333333342E-2</v>
      </c>
      <c r="AQ64" s="54">
        <f t="shared" si="67"/>
        <v>5.7735026918962634E-4</v>
      </c>
      <c r="AS64" s="7">
        <f t="shared" si="68"/>
        <v>13.678019422787596</v>
      </c>
      <c r="AT64" s="7">
        <f t="shared" si="69"/>
        <v>13.678019422787596</v>
      </c>
      <c r="AU64" s="7">
        <f t="shared" si="70"/>
        <v>15.045821365066404</v>
      </c>
      <c r="AV64" s="7">
        <f t="shared" si="71"/>
        <v>14.133953403547132</v>
      </c>
      <c r="AW64" s="7">
        <f t="shared" si="72"/>
        <v>0.78970081957276272</v>
      </c>
      <c r="AZ64" s="52">
        <v>2.119212962962963E-2</v>
      </c>
      <c r="BA64" s="50">
        <v>0.27700000000000002</v>
      </c>
      <c r="BB64" s="50">
        <v>0.27300000000000002</v>
      </c>
      <c r="BC64" s="50">
        <v>0.27500000000000002</v>
      </c>
      <c r="BD64" s="49">
        <f t="shared" si="51"/>
        <v>0.27500000000000002</v>
      </c>
      <c r="BE64" s="47"/>
      <c r="BF64" s="47">
        <v>52</v>
      </c>
      <c r="BG64" s="7">
        <f t="shared" si="73"/>
        <v>5.099999999999999E-2</v>
      </c>
      <c r="BH64" s="7">
        <f t="shared" si="74"/>
        <v>4.9999999999999989E-2</v>
      </c>
      <c r="BI64" s="7">
        <f t="shared" si="75"/>
        <v>4.9999999999999989E-2</v>
      </c>
      <c r="BJ64" s="7">
        <f t="shared" si="76"/>
        <v>5.033333333333332E-2</v>
      </c>
      <c r="BK64" s="54">
        <f t="shared" si="77"/>
        <v>5.7735026918962634E-4</v>
      </c>
      <c r="BM64" s="7">
        <f t="shared" si="78"/>
        <v>69.757899056216587</v>
      </c>
      <c r="BN64" s="7">
        <f t="shared" si="79"/>
        <v>68.390097113937998</v>
      </c>
      <c r="BO64" s="7">
        <f t="shared" si="80"/>
        <v>68.390097113937998</v>
      </c>
      <c r="BP64" s="7">
        <f t="shared" si="81"/>
        <v>68.846031094697523</v>
      </c>
      <c r="BQ64" s="7">
        <f t="shared" si="82"/>
        <v>0.7897008195726366</v>
      </c>
      <c r="BT64" s="51">
        <v>2.119212962962963E-2</v>
      </c>
      <c r="BU64" s="50">
        <v>0.22500000000000001</v>
      </c>
      <c r="BV64" s="50">
        <v>0.224</v>
      </c>
      <c r="BW64" s="50">
        <v>0.224</v>
      </c>
      <c r="BX64" s="49">
        <f t="shared" si="52"/>
        <v>0.22433333333333336</v>
      </c>
      <c r="BY64" s="47"/>
      <c r="BZ64" s="47">
        <v>52</v>
      </c>
      <c r="CA64" s="7">
        <f t="shared" si="83"/>
        <v>3.9000000000000007E-2</v>
      </c>
      <c r="CB64" s="7">
        <f t="shared" si="84"/>
        <v>3.9000000000000007E-2</v>
      </c>
      <c r="CC64" s="7">
        <f t="shared" si="85"/>
        <v>3.7000000000000005E-2</v>
      </c>
      <c r="CD64" s="7">
        <f t="shared" si="86"/>
        <v>3.8333333333333337E-2</v>
      </c>
      <c r="CE64" s="54">
        <f t="shared" si="87"/>
        <v>1.1547005383792527E-3</v>
      </c>
      <c r="CG64" s="7">
        <f t="shared" si="88"/>
        <v>53.344275748871645</v>
      </c>
      <c r="CH64" s="7">
        <f t="shared" si="89"/>
        <v>53.344275748871645</v>
      </c>
      <c r="CI64" s="7">
        <f t="shared" si="90"/>
        <v>50.608671864314104</v>
      </c>
      <c r="CJ64" s="7">
        <f t="shared" si="91"/>
        <v>52.432407787352439</v>
      </c>
      <c r="CK64" s="7">
        <f t="shared" si="92"/>
        <v>1.5794016391454824</v>
      </c>
      <c r="CN64" s="7">
        <f t="shared" si="93"/>
        <v>-16.413623307345084</v>
      </c>
      <c r="CP64" s="7">
        <f t="shared" si="94"/>
        <v>6.8390097113938353</v>
      </c>
      <c r="CQ64" s="7">
        <f t="shared" si="95"/>
        <v>8.2068116536725739</v>
      </c>
      <c r="CR64" s="7">
        <f t="shared" si="96"/>
        <v>6.8390097113937642</v>
      </c>
      <c r="CS64" s="7">
        <f t="shared" si="97"/>
        <v>7.2949436921533675</v>
      </c>
    </row>
    <row r="65" spans="12:97" x14ac:dyDescent="0.25">
      <c r="L65" s="52">
        <v>2.1539351851851851E-2</v>
      </c>
      <c r="M65" s="49">
        <v>0.154</v>
      </c>
      <c r="N65" s="49">
        <v>0.152</v>
      </c>
      <c r="O65" s="49">
        <v>0.153</v>
      </c>
      <c r="P65" s="49">
        <f t="shared" si="49"/>
        <v>0.153</v>
      </c>
      <c r="Q65" s="47"/>
      <c r="R65" s="47">
        <v>53</v>
      </c>
      <c r="S65" s="7">
        <f t="shared" si="53"/>
        <v>1.3000000000000012E-2</v>
      </c>
      <c r="T65" s="7">
        <f t="shared" si="54"/>
        <v>1.2000000000000011E-2</v>
      </c>
      <c r="U65" s="7">
        <f t="shared" si="55"/>
        <v>1.2000000000000011E-2</v>
      </c>
      <c r="V65" s="7">
        <f t="shared" si="56"/>
        <v>1.2333333333333344E-2</v>
      </c>
      <c r="W65" s="54">
        <f t="shared" si="57"/>
        <v>5.7735026918962623E-4</v>
      </c>
      <c r="Y65" s="7">
        <f t="shared" si="58"/>
        <v>17.781425249623883</v>
      </c>
      <c r="Z65" s="7">
        <f t="shared" si="59"/>
        <v>16.413623307345144</v>
      </c>
      <c r="AA65" s="7">
        <f t="shared" si="60"/>
        <v>16.413623307345144</v>
      </c>
      <c r="AB65" s="7">
        <f t="shared" si="61"/>
        <v>16.86955728810468</v>
      </c>
      <c r="AC65" s="7">
        <f t="shared" si="62"/>
        <v>0.78970081957272265</v>
      </c>
      <c r="AF65" s="51">
        <v>2.1539351851851851E-2</v>
      </c>
      <c r="AG65" s="49">
        <v>0.14899999999999999</v>
      </c>
      <c r="AH65" s="49">
        <v>0.14799999999999999</v>
      </c>
      <c r="AI65" s="49">
        <v>0.14799999999999999</v>
      </c>
      <c r="AJ65" s="49">
        <f t="shared" si="50"/>
        <v>0.14833333333333332</v>
      </c>
      <c r="AK65" s="47"/>
      <c r="AL65" s="47">
        <v>53</v>
      </c>
      <c r="AM65" s="7">
        <f t="shared" si="63"/>
        <v>1.0000000000000009E-2</v>
      </c>
      <c r="AN65" s="7">
        <f t="shared" si="64"/>
        <v>1.0000000000000009E-2</v>
      </c>
      <c r="AO65" s="7">
        <f t="shared" si="65"/>
        <v>1.0000000000000009E-2</v>
      </c>
      <c r="AP65" s="7">
        <f t="shared" si="66"/>
        <v>1.0000000000000009E-2</v>
      </c>
      <c r="AQ65" s="54">
        <f t="shared" si="67"/>
        <v>0</v>
      </c>
      <c r="AS65" s="7">
        <f t="shared" si="68"/>
        <v>13.678019422787596</v>
      </c>
      <c r="AT65" s="7">
        <f t="shared" si="69"/>
        <v>13.678019422787596</v>
      </c>
      <c r="AU65" s="7">
        <f t="shared" si="70"/>
        <v>13.678019422787596</v>
      </c>
      <c r="AV65" s="7">
        <f t="shared" si="71"/>
        <v>13.678019422787596</v>
      </c>
      <c r="AW65" s="7">
        <f t="shared" si="72"/>
        <v>2.1755839288168292E-15</v>
      </c>
      <c r="AZ65" s="52">
        <v>2.1539351851851851E-2</v>
      </c>
      <c r="BA65" s="50">
        <v>0.27900000000000003</v>
      </c>
      <c r="BB65" s="50">
        <v>0.27600000000000002</v>
      </c>
      <c r="BC65" s="50">
        <v>0.27700000000000002</v>
      </c>
      <c r="BD65" s="49">
        <f t="shared" si="51"/>
        <v>0.27733333333333338</v>
      </c>
      <c r="BE65" s="47"/>
      <c r="BF65" s="47">
        <v>53</v>
      </c>
      <c r="BG65" s="7">
        <f t="shared" si="73"/>
        <v>4.9999999999999989E-2</v>
      </c>
      <c r="BH65" s="7">
        <f t="shared" si="74"/>
        <v>4.8999999999999988E-2</v>
      </c>
      <c r="BI65" s="7">
        <f t="shared" si="75"/>
        <v>4.8999999999999988E-2</v>
      </c>
      <c r="BJ65" s="7">
        <f t="shared" si="76"/>
        <v>4.9333333333333319E-2</v>
      </c>
      <c r="BK65" s="54">
        <f t="shared" si="77"/>
        <v>5.7735026918962634E-4</v>
      </c>
      <c r="BM65" s="7">
        <f t="shared" si="78"/>
        <v>68.390097113937998</v>
      </c>
      <c r="BN65" s="7">
        <f t="shared" si="79"/>
        <v>67.02229517165911</v>
      </c>
      <c r="BO65" s="7">
        <f t="shared" si="80"/>
        <v>67.02229517165911</v>
      </c>
      <c r="BP65" s="7">
        <f t="shared" si="81"/>
        <v>67.478229152418791</v>
      </c>
      <c r="BQ65" s="7">
        <f t="shared" si="82"/>
        <v>0.78970081957280891</v>
      </c>
      <c r="BT65" s="51">
        <v>2.1539351851851851E-2</v>
      </c>
      <c r="BU65" s="50">
        <v>0.22600000000000001</v>
      </c>
      <c r="BV65" s="50">
        <v>0.22600000000000001</v>
      </c>
      <c r="BW65" s="50">
        <v>0.22600000000000001</v>
      </c>
      <c r="BX65" s="49">
        <f t="shared" si="52"/>
        <v>0.22600000000000001</v>
      </c>
      <c r="BY65" s="47"/>
      <c r="BZ65" s="47">
        <v>53</v>
      </c>
      <c r="CA65" s="7">
        <f t="shared" si="83"/>
        <v>3.8000000000000006E-2</v>
      </c>
      <c r="CB65" s="7">
        <f t="shared" si="84"/>
        <v>3.8000000000000006E-2</v>
      </c>
      <c r="CC65" s="7">
        <f t="shared" si="85"/>
        <v>3.8000000000000006E-2</v>
      </c>
      <c r="CD65" s="7">
        <f t="shared" si="86"/>
        <v>3.8000000000000006E-2</v>
      </c>
      <c r="CE65" s="54">
        <f t="shared" si="87"/>
        <v>0</v>
      </c>
      <c r="CG65" s="7">
        <f t="shared" si="88"/>
        <v>51.976473806592914</v>
      </c>
      <c r="CH65" s="7">
        <f t="shared" si="89"/>
        <v>51.976473806592914</v>
      </c>
      <c r="CI65" s="7">
        <f t="shared" si="90"/>
        <v>51.976473806592914</v>
      </c>
      <c r="CJ65" s="7">
        <f t="shared" si="91"/>
        <v>51.976473806592914</v>
      </c>
      <c r="CK65" s="7">
        <f t="shared" si="92"/>
        <v>0</v>
      </c>
      <c r="CN65" s="7">
        <f t="shared" si="93"/>
        <v>-15.501755345825877</v>
      </c>
      <c r="CP65" s="7">
        <f t="shared" si="94"/>
        <v>5.4712077691151038</v>
      </c>
      <c r="CQ65" s="7">
        <f t="shared" si="95"/>
        <v>6.8390097113938424</v>
      </c>
      <c r="CR65" s="7">
        <f t="shared" si="96"/>
        <v>8.2068116536725739</v>
      </c>
      <c r="CS65" s="7">
        <f t="shared" si="97"/>
        <v>6.8390097113938424</v>
      </c>
    </row>
    <row r="66" spans="12:97" x14ac:dyDescent="0.25">
      <c r="L66" s="52">
        <v>2.1886574074074072E-2</v>
      </c>
      <c r="M66" s="49">
        <v>0.155</v>
      </c>
      <c r="N66" s="49">
        <v>0.153</v>
      </c>
      <c r="O66" s="49">
        <v>0.153</v>
      </c>
      <c r="P66" s="49">
        <f t="shared" si="49"/>
        <v>0.15366666666666665</v>
      </c>
      <c r="Q66" s="47"/>
      <c r="R66" s="47">
        <v>54</v>
      </c>
      <c r="S66" s="7">
        <f t="shared" si="53"/>
        <v>1.2000000000000011E-2</v>
      </c>
      <c r="T66" s="7">
        <f t="shared" si="54"/>
        <v>1.2000000000000011E-2</v>
      </c>
      <c r="U66" s="7">
        <f t="shared" si="55"/>
        <v>1.2000000000000011E-2</v>
      </c>
      <c r="V66" s="7">
        <f t="shared" si="56"/>
        <v>1.2000000000000011E-2</v>
      </c>
      <c r="W66" s="54">
        <f t="shared" si="57"/>
        <v>0</v>
      </c>
      <c r="Y66" s="7">
        <f t="shared" si="58"/>
        <v>16.413623307345144</v>
      </c>
      <c r="Z66" s="7">
        <f t="shared" si="59"/>
        <v>16.413623307345144</v>
      </c>
      <c r="AA66" s="7">
        <f t="shared" si="60"/>
        <v>16.413623307345144</v>
      </c>
      <c r="AB66" s="7">
        <f t="shared" si="61"/>
        <v>16.413623307345144</v>
      </c>
      <c r="AC66" s="7">
        <f t="shared" si="62"/>
        <v>0</v>
      </c>
      <c r="AF66" s="51">
        <v>2.1886574074074072E-2</v>
      </c>
      <c r="AG66" s="49">
        <v>0.14899999999999999</v>
      </c>
      <c r="AH66" s="49">
        <v>0.14899999999999999</v>
      </c>
      <c r="AI66" s="49">
        <v>0.14899999999999999</v>
      </c>
      <c r="AJ66" s="49">
        <f t="shared" si="50"/>
        <v>0.14899999999999999</v>
      </c>
      <c r="AK66" s="47"/>
      <c r="AL66" s="47">
        <v>54</v>
      </c>
      <c r="AM66" s="7">
        <f t="shared" si="63"/>
        <v>1.0000000000000009E-2</v>
      </c>
      <c r="AN66" s="7">
        <f t="shared" si="64"/>
        <v>9.000000000000008E-3</v>
      </c>
      <c r="AO66" s="7">
        <f t="shared" si="65"/>
        <v>1.0000000000000009E-2</v>
      </c>
      <c r="AP66" s="7">
        <f t="shared" si="66"/>
        <v>9.6666666666666758E-3</v>
      </c>
      <c r="AQ66" s="54">
        <f t="shared" si="67"/>
        <v>5.7735026918962623E-4</v>
      </c>
      <c r="AS66" s="7">
        <f t="shared" si="68"/>
        <v>13.678019422787596</v>
      </c>
      <c r="AT66" s="7">
        <f t="shared" si="69"/>
        <v>12.310217480508857</v>
      </c>
      <c r="AU66" s="7">
        <f t="shared" si="70"/>
        <v>13.678019422787596</v>
      </c>
      <c r="AV66" s="7">
        <f t="shared" si="71"/>
        <v>13.222085442028062</v>
      </c>
      <c r="AW66" s="7">
        <f t="shared" si="72"/>
        <v>0.78970081957272265</v>
      </c>
      <c r="AZ66" s="52">
        <v>2.1886574074074072E-2</v>
      </c>
      <c r="BA66" s="50">
        <v>0.28199999999999997</v>
      </c>
      <c r="BB66" s="50">
        <v>0.27900000000000003</v>
      </c>
      <c r="BC66" s="50">
        <v>0.27900000000000003</v>
      </c>
      <c r="BD66" s="49">
        <f t="shared" si="51"/>
        <v>0.27999999999999997</v>
      </c>
      <c r="BE66" s="47"/>
      <c r="BF66" s="47">
        <v>54</v>
      </c>
      <c r="BG66" s="7">
        <f t="shared" si="73"/>
        <v>4.8999999999999988E-2</v>
      </c>
      <c r="BH66" s="7">
        <f t="shared" si="74"/>
        <v>4.7999999999999987E-2</v>
      </c>
      <c r="BI66" s="7">
        <f t="shared" si="75"/>
        <v>4.8999999999999988E-2</v>
      </c>
      <c r="BJ66" s="7">
        <f t="shared" si="76"/>
        <v>4.8666666666666657E-2</v>
      </c>
      <c r="BK66" s="54">
        <f t="shared" si="77"/>
        <v>5.7735026918962634E-4</v>
      </c>
      <c r="BM66" s="7">
        <f t="shared" si="78"/>
        <v>67.02229517165911</v>
      </c>
      <c r="BN66" s="7">
        <f t="shared" si="79"/>
        <v>65.654493229380421</v>
      </c>
      <c r="BO66" s="7">
        <f t="shared" si="80"/>
        <v>67.02229517165911</v>
      </c>
      <c r="BP66" s="7">
        <f t="shared" si="81"/>
        <v>66.566361190899585</v>
      </c>
      <c r="BQ66" s="7">
        <f t="shared" si="82"/>
        <v>0.789700819572694</v>
      </c>
      <c r="BT66" s="51">
        <v>2.1886574074074072E-2</v>
      </c>
      <c r="BU66" s="50">
        <v>0.22900000000000001</v>
      </c>
      <c r="BV66" s="50">
        <v>0.22800000000000001</v>
      </c>
      <c r="BW66" s="50">
        <v>0.22800000000000001</v>
      </c>
      <c r="BX66" s="49">
        <f t="shared" si="52"/>
        <v>0.22833333333333336</v>
      </c>
      <c r="BY66" s="47"/>
      <c r="BZ66" s="47">
        <v>54</v>
      </c>
      <c r="CA66" s="7">
        <f t="shared" si="83"/>
        <v>3.7000000000000005E-2</v>
      </c>
      <c r="CB66" s="7">
        <f t="shared" si="84"/>
        <v>3.8000000000000006E-2</v>
      </c>
      <c r="CC66" s="7">
        <f t="shared" si="85"/>
        <v>3.7000000000000005E-2</v>
      </c>
      <c r="CD66" s="7">
        <f t="shared" si="86"/>
        <v>3.7333333333333336E-2</v>
      </c>
      <c r="CE66" s="54">
        <f t="shared" si="87"/>
        <v>5.7735026918962634E-4</v>
      </c>
      <c r="CG66" s="7">
        <f t="shared" si="88"/>
        <v>50.608671864314104</v>
      </c>
      <c r="CH66" s="7">
        <f t="shared" si="89"/>
        <v>51.976473806592914</v>
      </c>
      <c r="CI66" s="7">
        <f t="shared" si="90"/>
        <v>50.608671864314104</v>
      </c>
      <c r="CJ66" s="7">
        <f t="shared" si="91"/>
        <v>51.064605845073636</v>
      </c>
      <c r="CK66" s="7">
        <f t="shared" si="92"/>
        <v>0.78970081957276372</v>
      </c>
      <c r="CN66" s="7">
        <f t="shared" si="93"/>
        <v>-15.501755345825948</v>
      </c>
      <c r="CP66" s="7">
        <f t="shared" si="94"/>
        <v>4.1034058268362941</v>
      </c>
      <c r="CQ66" s="7">
        <f t="shared" si="95"/>
        <v>6.8390097113938424</v>
      </c>
      <c r="CR66" s="7">
        <f t="shared" si="96"/>
        <v>6.8390097113937642</v>
      </c>
      <c r="CS66" s="7">
        <f t="shared" si="97"/>
        <v>5.9271417498745649</v>
      </c>
    </row>
    <row r="67" spans="12:97" x14ac:dyDescent="0.25">
      <c r="L67" s="52">
        <v>2.2233796296296297E-2</v>
      </c>
      <c r="M67" s="49">
        <v>0.156</v>
      </c>
      <c r="N67" s="49">
        <v>0.154</v>
      </c>
      <c r="O67" s="49">
        <v>0.154</v>
      </c>
      <c r="P67" s="49">
        <f t="shared" ref="P67:P93" si="98">AVERAGE(M67,N67,O67)</f>
        <v>0.15466666666666665</v>
      </c>
      <c r="Q67" s="47"/>
      <c r="R67" s="47">
        <v>55</v>
      </c>
      <c r="S67" s="7">
        <f t="shared" si="53"/>
        <v>1.3000000000000012E-2</v>
      </c>
      <c r="T67" s="7">
        <f t="shared" si="54"/>
        <v>1.3000000000000012E-2</v>
      </c>
      <c r="U67" s="7">
        <f t="shared" si="55"/>
        <v>1.3000000000000012E-2</v>
      </c>
      <c r="V67" s="7">
        <f t="shared" si="56"/>
        <v>1.3000000000000012E-2</v>
      </c>
      <c r="W67" s="54">
        <f t="shared" si="57"/>
        <v>0</v>
      </c>
      <c r="Y67" s="7">
        <f t="shared" si="58"/>
        <v>17.781425249623883</v>
      </c>
      <c r="Z67" s="7">
        <f t="shared" si="59"/>
        <v>17.781425249623883</v>
      </c>
      <c r="AA67" s="7">
        <f t="shared" si="60"/>
        <v>17.781425249623883</v>
      </c>
      <c r="AB67" s="7">
        <f t="shared" si="61"/>
        <v>17.781425249623883</v>
      </c>
      <c r="AC67" s="7">
        <f t="shared" si="62"/>
        <v>0</v>
      </c>
      <c r="AF67" s="51">
        <v>2.2233796296296297E-2</v>
      </c>
      <c r="AG67" s="49">
        <v>0.15</v>
      </c>
      <c r="AH67" s="49">
        <v>0.14899999999999999</v>
      </c>
      <c r="AI67" s="49">
        <v>0.14899999999999999</v>
      </c>
      <c r="AJ67" s="49">
        <f t="shared" ref="AJ67:AJ93" si="99">AVERAGE(AG67,AH67,AI67)</f>
        <v>0.14933333333333332</v>
      </c>
      <c r="AK67" s="47"/>
      <c r="AL67" s="47">
        <v>55</v>
      </c>
      <c r="AM67" s="7">
        <f t="shared" si="63"/>
        <v>1.0000000000000009E-2</v>
      </c>
      <c r="AN67" s="7">
        <f t="shared" si="64"/>
        <v>1.0000000000000009E-2</v>
      </c>
      <c r="AO67" s="7">
        <f t="shared" si="65"/>
        <v>1.0000000000000009E-2</v>
      </c>
      <c r="AP67" s="7">
        <f t="shared" si="66"/>
        <v>1.0000000000000009E-2</v>
      </c>
      <c r="AQ67" s="54">
        <f t="shared" si="67"/>
        <v>0</v>
      </c>
      <c r="AS67" s="7">
        <f t="shared" si="68"/>
        <v>13.678019422787596</v>
      </c>
      <c r="AT67" s="7">
        <f t="shared" si="69"/>
        <v>13.678019422787596</v>
      </c>
      <c r="AU67" s="7">
        <f t="shared" si="70"/>
        <v>13.678019422787596</v>
      </c>
      <c r="AV67" s="7">
        <f t="shared" si="71"/>
        <v>13.678019422787596</v>
      </c>
      <c r="AW67" s="7">
        <f t="shared" si="72"/>
        <v>2.1755839288168292E-15</v>
      </c>
      <c r="AZ67" s="52">
        <v>2.2233796296296297E-2</v>
      </c>
      <c r="BA67" s="50">
        <v>0.28399999999999997</v>
      </c>
      <c r="BB67" s="50">
        <v>0.28100000000000003</v>
      </c>
      <c r="BC67" s="50">
        <v>0.28199999999999997</v>
      </c>
      <c r="BD67" s="49">
        <f t="shared" ref="BD67:BD93" si="100">AVERAGE(BA67,BB67,BC67)</f>
        <v>0.28233333333333333</v>
      </c>
      <c r="BE67" s="47"/>
      <c r="BF67" s="47">
        <v>55</v>
      </c>
      <c r="BG67" s="7">
        <f t="shared" si="73"/>
        <v>4.7999999999999987E-2</v>
      </c>
      <c r="BH67" s="7">
        <f t="shared" si="74"/>
        <v>4.7999999999999987E-2</v>
      </c>
      <c r="BI67" s="7">
        <f t="shared" si="75"/>
        <v>4.7999999999999987E-2</v>
      </c>
      <c r="BJ67" s="7">
        <f t="shared" si="76"/>
        <v>4.7999999999999987E-2</v>
      </c>
      <c r="BK67" s="54">
        <f t="shared" si="77"/>
        <v>0</v>
      </c>
      <c r="BM67" s="7">
        <f t="shared" si="78"/>
        <v>65.654493229380421</v>
      </c>
      <c r="BN67" s="7">
        <f t="shared" si="79"/>
        <v>65.654493229380421</v>
      </c>
      <c r="BO67" s="7">
        <f t="shared" si="80"/>
        <v>65.654493229380421</v>
      </c>
      <c r="BP67" s="7">
        <f t="shared" si="81"/>
        <v>65.654493229380421</v>
      </c>
      <c r="BQ67" s="7">
        <f t="shared" si="82"/>
        <v>0</v>
      </c>
      <c r="BT67" s="51">
        <v>2.2233796296296297E-2</v>
      </c>
      <c r="BU67" s="50">
        <v>0.23</v>
      </c>
      <c r="BV67" s="50">
        <v>0.23</v>
      </c>
      <c r="BW67" s="50">
        <v>0.23</v>
      </c>
      <c r="BX67" s="49">
        <f t="shared" ref="BX67:BX93" si="101">AVERAGE(BU67,BV67,BW67)</f>
        <v>0.23</v>
      </c>
      <c r="BY67" s="47"/>
      <c r="BZ67" s="47">
        <v>55</v>
      </c>
      <c r="CA67" s="7">
        <f t="shared" si="83"/>
        <v>3.8000000000000006E-2</v>
      </c>
      <c r="CB67" s="7">
        <f t="shared" si="84"/>
        <v>3.8000000000000006E-2</v>
      </c>
      <c r="CC67" s="7">
        <f t="shared" si="85"/>
        <v>3.6000000000000004E-2</v>
      </c>
      <c r="CD67" s="7">
        <f t="shared" si="86"/>
        <v>3.7333333333333336E-2</v>
      </c>
      <c r="CE67" s="54">
        <f t="shared" si="87"/>
        <v>1.1547005383792527E-3</v>
      </c>
      <c r="CG67" s="7">
        <f t="shared" si="88"/>
        <v>51.976473806592914</v>
      </c>
      <c r="CH67" s="7">
        <f t="shared" si="89"/>
        <v>51.976473806592914</v>
      </c>
      <c r="CI67" s="7">
        <f t="shared" si="90"/>
        <v>49.240869922035365</v>
      </c>
      <c r="CJ67" s="7">
        <f t="shared" si="91"/>
        <v>51.064605845073636</v>
      </c>
      <c r="CK67" s="7">
        <f t="shared" si="92"/>
        <v>1.5794016391454864</v>
      </c>
      <c r="CN67" s="7">
        <f t="shared" si="93"/>
        <v>-14.589887384306785</v>
      </c>
      <c r="CP67" s="7">
        <f t="shared" si="94"/>
        <v>5.4712077691151038</v>
      </c>
      <c r="CQ67" s="7">
        <f t="shared" si="95"/>
        <v>6.8390097113938424</v>
      </c>
      <c r="CR67" s="7">
        <f t="shared" si="96"/>
        <v>5.4712077691150256</v>
      </c>
      <c r="CS67" s="7">
        <f t="shared" si="97"/>
        <v>5.9271417498745649</v>
      </c>
    </row>
    <row r="68" spans="12:97" x14ac:dyDescent="0.25">
      <c r="L68" s="52">
        <v>2.2581018518518518E-2</v>
      </c>
      <c r="M68" s="49">
        <v>0.156</v>
      </c>
      <c r="N68" s="49">
        <v>0.154</v>
      </c>
      <c r="O68" s="49">
        <v>0.154</v>
      </c>
      <c r="P68" s="49">
        <f t="shared" si="98"/>
        <v>0.15466666666666665</v>
      </c>
      <c r="Q68" s="47"/>
      <c r="R68" s="47">
        <v>56</v>
      </c>
      <c r="S68" s="7">
        <f t="shared" si="53"/>
        <v>1.3000000000000012E-2</v>
      </c>
      <c r="T68" s="7">
        <f t="shared" si="54"/>
        <v>1.3000000000000012E-2</v>
      </c>
      <c r="U68" s="7">
        <f t="shared" si="55"/>
        <v>1.3000000000000012E-2</v>
      </c>
      <c r="V68" s="7">
        <f t="shared" si="56"/>
        <v>1.3000000000000012E-2</v>
      </c>
      <c r="W68" s="54">
        <f t="shared" si="57"/>
        <v>0</v>
      </c>
      <c r="Y68" s="7">
        <f t="shared" si="58"/>
        <v>17.781425249623883</v>
      </c>
      <c r="Z68" s="7">
        <f t="shared" si="59"/>
        <v>17.781425249623883</v>
      </c>
      <c r="AA68" s="7">
        <f t="shared" si="60"/>
        <v>17.781425249623883</v>
      </c>
      <c r="AB68" s="7">
        <f t="shared" si="61"/>
        <v>17.781425249623883</v>
      </c>
      <c r="AC68" s="7">
        <f t="shared" si="62"/>
        <v>0</v>
      </c>
      <c r="AF68" s="51">
        <v>2.2581018518518518E-2</v>
      </c>
      <c r="AG68" s="49">
        <v>0.15</v>
      </c>
      <c r="AH68" s="49">
        <v>0.15</v>
      </c>
      <c r="AI68" s="49">
        <v>0.15</v>
      </c>
      <c r="AJ68" s="49">
        <f t="shared" si="99"/>
        <v>0.15</v>
      </c>
      <c r="AK68" s="47"/>
      <c r="AL68" s="47">
        <v>56</v>
      </c>
      <c r="AM68" s="7">
        <f t="shared" si="63"/>
        <v>1.0000000000000009E-2</v>
      </c>
      <c r="AN68" s="7">
        <f t="shared" si="64"/>
        <v>9.000000000000008E-3</v>
      </c>
      <c r="AO68" s="7">
        <f t="shared" si="65"/>
        <v>1.0000000000000009E-2</v>
      </c>
      <c r="AP68" s="7">
        <f t="shared" si="66"/>
        <v>9.6666666666666758E-3</v>
      </c>
      <c r="AQ68" s="54">
        <f t="shared" si="67"/>
        <v>5.7735026918962623E-4</v>
      </c>
      <c r="AS68" s="7">
        <f t="shared" si="68"/>
        <v>13.678019422787596</v>
      </c>
      <c r="AT68" s="7">
        <f t="shared" si="69"/>
        <v>12.310217480508857</v>
      </c>
      <c r="AU68" s="7">
        <f t="shared" si="70"/>
        <v>13.678019422787596</v>
      </c>
      <c r="AV68" s="7">
        <f t="shared" si="71"/>
        <v>13.222085442028062</v>
      </c>
      <c r="AW68" s="7">
        <f t="shared" si="72"/>
        <v>0.78970081957272265</v>
      </c>
      <c r="AZ68" s="52">
        <v>2.2581018518518518E-2</v>
      </c>
      <c r="BA68" s="50">
        <v>0.28599999999999998</v>
      </c>
      <c r="BB68" s="50">
        <v>0.28299999999999997</v>
      </c>
      <c r="BC68" s="50">
        <v>0.28499999999999998</v>
      </c>
      <c r="BD68" s="49">
        <f t="shared" si="100"/>
        <v>0.28466666666666662</v>
      </c>
      <c r="BE68" s="47"/>
      <c r="BF68" s="47">
        <v>56</v>
      </c>
      <c r="BG68" s="7">
        <f t="shared" si="73"/>
        <v>4.5999999999999985E-2</v>
      </c>
      <c r="BH68" s="7">
        <f t="shared" si="74"/>
        <v>4.6999999999999986E-2</v>
      </c>
      <c r="BI68" s="7">
        <f t="shared" si="75"/>
        <v>4.5999999999999985E-2</v>
      </c>
      <c r="BJ68" s="7">
        <f t="shared" si="76"/>
        <v>4.6333333333333317E-2</v>
      </c>
      <c r="BK68" s="54">
        <f t="shared" si="77"/>
        <v>5.7735026918962634E-4</v>
      </c>
      <c r="BM68" s="7">
        <f t="shared" si="78"/>
        <v>62.918889344822951</v>
      </c>
      <c r="BN68" s="7">
        <f t="shared" si="79"/>
        <v>64.286691287101576</v>
      </c>
      <c r="BO68" s="7">
        <f t="shared" si="80"/>
        <v>62.918889344822951</v>
      </c>
      <c r="BP68" s="7">
        <f t="shared" si="81"/>
        <v>63.374823325582504</v>
      </c>
      <c r="BQ68" s="7">
        <f t="shared" si="82"/>
        <v>0.78970081957265703</v>
      </c>
      <c r="BT68" s="51">
        <v>2.2581018518518518E-2</v>
      </c>
      <c r="BU68" s="50">
        <v>0.23300000000000001</v>
      </c>
      <c r="BV68" s="50">
        <v>0.23200000000000001</v>
      </c>
      <c r="BW68" s="50">
        <v>0.23100000000000001</v>
      </c>
      <c r="BX68" s="49">
        <f t="shared" si="101"/>
        <v>0.23200000000000001</v>
      </c>
      <c r="BY68" s="47"/>
      <c r="BZ68" s="47">
        <v>56</v>
      </c>
      <c r="CA68" s="7">
        <f t="shared" si="83"/>
        <v>3.8000000000000006E-2</v>
      </c>
      <c r="CB68" s="7">
        <f t="shared" si="84"/>
        <v>3.8000000000000006E-2</v>
      </c>
      <c r="CC68" s="7">
        <f t="shared" si="85"/>
        <v>3.6000000000000004E-2</v>
      </c>
      <c r="CD68" s="7">
        <f t="shared" si="86"/>
        <v>3.7333333333333336E-2</v>
      </c>
      <c r="CE68" s="54">
        <f t="shared" si="87"/>
        <v>1.1547005383792527E-3</v>
      </c>
      <c r="CG68" s="7">
        <f t="shared" si="88"/>
        <v>51.976473806592914</v>
      </c>
      <c r="CH68" s="7">
        <f t="shared" si="89"/>
        <v>51.976473806592914</v>
      </c>
      <c r="CI68" s="7">
        <f t="shared" si="90"/>
        <v>49.240869922035365</v>
      </c>
      <c r="CJ68" s="7">
        <f t="shared" si="91"/>
        <v>51.064605845073636</v>
      </c>
      <c r="CK68" s="7">
        <f t="shared" si="92"/>
        <v>1.5794016391454864</v>
      </c>
      <c r="CN68" s="7">
        <f t="shared" si="93"/>
        <v>-12.310217480508868</v>
      </c>
      <c r="CP68" s="7">
        <f t="shared" si="94"/>
        <v>5.4712077691151038</v>
      </c>
      <c r="CQ68" s="7">
        <f t="shared" si="95"/>
        <v>6.8390097113938424</v>
      </c>
      <c r="CR68" s="7">
        <f t="shared" si="96"/>
        <v>5.4712077691150256</v>
      </c>
      <c r="CS68" s="7">
        <f t="shared" si="97"/>
        <v>5.9271417498745649</v>
      </c>
    </row>
    <row r="69" spans="12:97" x14ac:dyDescent="0.25">
      <c r="L69" s="52">
        <v>2.2928240740740739E-2</v>
      </c>
      <c r="M69" s="49">
        <v>0.157</v>
      </c>
      <c r="N69" s="49">
        <v>0.155</v>
      </c>
      <c r="O69" s="49">
        <v>0.155</v>
      </c>
      <c r="P69" s="49">
        <f t="shared" si="98"/>
        <v>0.15566666666666665</v>
      </c>
      <c r="Q69" s="47"/>
      <c r="R69" s="47">
        <v>57</v>
      </c>
      <c r="S69" s="7">
        <f t="shared" si="53"/>
        <v>1.3000000000000012E-2</v>
      </c>
      <c r="T69" s="7">
        <f t="shared" si="54"/>
        <v>1.2000000000000011E-2</v>
      </c>
      <c r="U69" s="7">
        <f t="shared" si="55"/>
        <v>1.2000000000000011E-2</v>
      </c>
      <c r="V69" s="7">
        <f t="shared" si="56"/>
        <v>1.2333333333333344E-2</v>
      </c>
      <c r="W69" s="54">
        <f t="shared" si="57"/>
        <v>5.7735026918962623E-4</v>
      </c>
      <c r="Y69" s="7">
        <f t="shared" si="58"/>
        <v>17.781425249623883</v>
      </c>
      <c r="Z69" s="7">
        <f t="shared" si="59"/>
        <v>16.413623307345144</v>
      </c>
      <c r="AA69" s="7">
        <f t="shared" si="60"/>
        <v>16.413623307345144</v>
      </c>
      <c r="AB69" s="7">
        <f t="shared" si="61"/>
        <v>16.86955728810468</v>
      </c>
      <c r="AC69" s="7">
        <f t="shared" si="62"/>
        <v>0.78970081957272265</v>
      </c>
      <c r="AF69" s="51">
        <v>2.2928240740740739E-2</v>
      </c>
      <c r="AG69" s="49">
        <v>0.151</v>
      </c>
      <c r="AH69" s="49">
        <v>0.15</v>
      </c>
      <c r="AI69" s="49">
        <v>0.15</v>
      </c>
      <c r="AJ69" s="49">
        <f t="shared" si="99"/>
        <v>0.15033333333333332</v>
      </c>
      <c r="AK69" s="47"/>
      <c r="AL69" s="47">
        <v>57</v>
      </c>
      <c r="AM69" s="7">
        <f t="shared" si="63"/>
        <v>1.0000000000000009E-2</v>
      </c>
      <c r="AN69" s="7">
        <f t="shared" si="64"/>
        <v>1.0000000000000009E-2</v>
      </c>
      <c r="AO69" s="7">
        <f t="shared" si="65"/>
        <v>1.0000000000000009E-2</v>
      </c>
      <c r="AP69" s="7">
        <f t="shared" si="66"/>
        <v>1.0000000000000009E-2</v>
      </c>
      <c r="AQ69" s="54">
        <f t="shared" si="67"/>
        <v>0</v>
      </c>
      <c r="AS69" s="7">
        <f t="shared" si="68"/>
        <v>13.678019422787596</v>
      </c>
      <c r="AT69" s="7">
        <f t="shared" si="69"/>
        <v>13.678019422787596</v>
      </c>
      <c r="AU69" s="7">
        <f t="shared" si="70"/>
        <v>13.678019422787596</v>
      </c>
      <c r="AV69" s="7">
        <f t="shared" si="71"/>
        <v>13.678019422787596</v>
      </c>
      <c r="AW69" s="7">
        <f t="shared" si="72"/>
        <v>2.1755839288168292E-15</v>
      </c>
      <c r="AZ69" s="52">
        <v>2.2928240740740739E-2</v>
      </c>
      <c r="BA69" s="50">
        <v>0.28899999999999998</v>
      </c>
      <c r="BB69" s="50">
        <v>0.28599999999999998</v>
      </c>
      <c r="BC69" s="50">
        <v>0.28699999999999998</v>
      </c>
      <c r="BD69" s="49">
        <f t="shared" si="100"/>
        <v>0.28733333333333327</v>
      </c>
      <c r="BE69" s="47"/>
      <c r="BF69" s="47">
        <v>57</v>
      </c>
      <c r="BG69" s="7">
        <f t="shared" si="73"/>
        <v>4.4999999999999984E-2</v>
      </c>
      <c r="BH69" s="7">
        <f t="shared" si="74"/>
        <v>4.5999999999999985E-2</v>
      </c>
      <c r="BI69" s="7">
        <f t="shared" si="75"/>
        <v>4.5999999999999985E-2</v>
      </c>
      <c r="BJ69" s="7">
        <f t="shared" si="76"/>
        <v>4.5666666666666654E-2</v>
      </c>
      <c r="BK69" s="54">
        <f t="shared" si="77"/>
        <v>5.7735026918962634E-4</v>
      </c>
      <c r="BM69" s="7">
        <f t="shared" si="78"/>
        <v>61.551087402544006</v>
      </c>
      <c r="BN69" s="7">
        <f t="shared" si="79"/>
        <v>62.918889344822951</v>
      </c>
      <c r="BO69" s="7">
        <f t="shared" si="80"/>
        <v>62.918889344822951</v>
      </c>
      <c r="BP69" s="7">
        <f t="shared" si="81"/>
        <v>62.462955364063291</v>
      </c>
      <c r="BQ69" s="7">
        <f t="shared" si="82"/>
        <v>0.78970081957284166</v>
      </c>
      <c r="BT69" s="51">
        <v>2.2928240740740739E-2</v>
      </c>
      <c r="BU69" s="50">
        <v>0.23499999999999999</v>
      </c>
      <c r="BV69" s="50">
        <v>0.23400000000000001</v>
      </c>
      <c r="BW69" s="50">
        <v>0.23300000000000001</v>
      </c>
      <c r="BX69" s="49">
        <f t="shared" si="101"/>
        <v>0.23399999999999999</v>
      </c>
      <c r="BY69" s="47"/>
      <c r="BZ69" s="47">
        <v>57</v>
      </c>
      <c r="CA69" s="7">
        <f t="shared" si="83"/>
        <v>3.8000000000000006E-2</v>
      </c>
      <c r="CB69" s="7">
        <f t="shared" si="84"/>
        <v>3.8000000000000006E-2</v>
      </c>
      <c r="CC69" s="7">
        <f t="shared" si="85"/>
        <v>3.6000000000000004E-2</v>
      </c>
      <c r="CD69" s="7">
        <f t="shared" si="86"/>
        <v>3.7333333333333336E-2</v>
      </c>
      <c r="CE69" s="54">
        <f t="shared" si="87"/>
        <v>1.1547005383792527E-3</v>
      </c>
      <c r="CG69" s="7">
        <f t="shared" si="88"/>
        <v>51.976473806592914</v>
      </c>
      <c r="CH69" s="7">
        <f t="shared" si="89"/>
        <v>51.976473806592914</v>
      </c>
      <c r="CI69" s="7">
        <f t="shared" si="90"/>
        <v>49.240869922035365</v>
      </c>
      <c r="CJ69" s="7">
        <f t="shared" si="91"/>
        <v>51.064605845073636</v>
      </c>
      <c r="CK69" s="7">
        <f t="shared" si="92"/>
        <v>1.5794016391454864</v>
      </c>
      <c r="CN69" s="7">
        <f t="shared" si="93"/>
        <v>-11.398349518989654</v>
      </c>
      <c r="CP69" s="7">
        <f t="shared" si="94"/>
        <v>5.4712077691151038</v>
      </c>
      <c r="CQ69" s="7">
        <f t="shared" si="95"/>
        <v>6.8390097113938424</v>
      </c>
      <c r="CR69" s="7">
        <f t="shared" si="96"/>
        <v>5.4712077691150256</v>
      </c>
      <c r="CS69" s="7">
        <f t="shared" si="97"/>
        <v>5.9271417498745649</v>
      </c>
    </row>
    <row r="70" spans="12:97" x14ac:dyDescent="0.25">
      <c r="L70" s="52">
        <v>2.327546296296296E-2</v>
      </c>
      <c r="M70" s="49">
        <v>0.157</v>
      </c>
      <c r="N70" s="49">
        <v>0.156</v>
      </c>
      <c r="O70" s="49">
        <v>0.155</v>
      </c>
      <c r="P70" s="49">
        <f t="shared" si="98"/>
        <v>0.156</v>
      </c>
      <c r="Q70" s="47"/>
      <c r="R70" s="47">
        <v>58</v>
      </c>
      <c r="S70" s="7">
        <f t="shared" si="53"/>
        <v>1.3000000000000012E-2</v>
      </c>
      <c r="T70" s="7">
        <f t="shared" si="54"/>
        <v>1.3000000000000012E-2</v>
      </c>
      <c r="U70" s="7">
        <f t="shared" si="55"/>
        <v>1.2000000000000011E-2</v>
      </c>
      <c r="V70" s="7">
        <f t="shared" si="56"/>
        <v>1.2666666666666678E-2</v>
      </c>
      <c r="W70" s="54">
        <f t="shared" si="57"/>
        <v>5.7735026918962634E-4</v>
      </c>
      <c r="Y70" s="7">
        <f t="shared" si="58"/>
        <v>17.781425249623883</v>
      </c>
      <c r="Z70" s="7">
        <f t="shared" si="59"/>
        <v>17.781425249623883</v>
      </c>
      <c r="AA70" s="7">
        <f t="shared" si="60"/>
        <v>16.413623307345144</v>
      </c>
      <c r="AB70" s="7">
        <f t="shared" si="61"/>
        <v>17.325491268864351</v>
      </c>
      <c r="AC70" s="7">
        <f t="shared" si="62"/>
        <v>0.78970081957272276</v>
      </c>
      <c r="AF70" s="51">
        <v>2.327546296296296E-2</v>
      </c>
      <c r="AG70" s="49">
        <v>0.151</v>
      </c>
      <c r="AH70" s="49">
        <v>0.151</v>
      </c>
      <c r="AI70" s="49">
        <v>0.151</v>
      </c>
      <c r="AJ70" s="49">
        <f t="shared" si="99"/>
        <v>0.151</v>
      </c>
      <c r="AK70" s="47"/>
      <c r="AL70" s="47">
        <v>58</v>
      </c>
      <c r="AM70" s="7">
        <f t="shared" si="63"/>
        <v>1.0000000000000009E-2</v>
      </c>
      <c r="AN70" s="7">
        <f t="shared" si="64"/>
        <v>9.000000000000008E-3</v>
      </c>
      <c r="AO70" s="7">
        <f t="shared" si="65"/>
        <v>1.0000000000000009E-2</v>
      </c>
      <c r="AP70" s="7">
        <f t="shared" si="66"/>
        <v>9.6666666666666758E-3</v>
      </c>
      <c r="AQ70" s="54">
        <f t="shared" si="67"/>
        <v>5.7735026918962623E-4</v>
      </c>
      <c r="AS70" s="7">
        <f t="shared" si="68"/>
        <v>13.678019422787596</v>
      </c>
      <c r="AT70" s="7">
        <f t="shared" si="69"/>
        <v>12.310217480508857</v>
      </c>
      <c r="AU70" s="7">
        <f t="shared" si="70"/>
        <v>13.678019422787596</v>
      </c>
      <c r="AV70" s="7">
        <f t="shared" si="71"/>
        <v>13.222085442028062</v>
      </c>
      <c r="AW70" s="7">
        <f t="shared" si="72"/>
        <v>0.78970081957272265</v>
      </c>
      <c r="AZ70" s="52">
        <v>2.327546296296296E-2</v>
      </c>
      <c r="BA70" s="50">
        <v>0.29099999999999998</v>
      </c>
      <c r="BB70" s="50">
        <v>0.28799999999999998</v>
      </c>
      <c r="BC70" s="50">
        <v>0.28899999999999998</v>
      </c>
      <c r="BD70" s="49">
        <f t="shared" si="100"/>
        <v>0.28933333333333328</v>
      </c>
      <c r="BE70" s="47"/>
      <c r="BF70" s="47">
        <v>58</v>
      </c>
      <c r="BG70" s="7">
        <f t="shared" si="73"/>
        <v>4.4999999999999984E-2</v>
      </c>
      <c r="BH70" s="7">
        <f t="shared" si="74"/>
        <v>4.4999999999999984E-2</v>
      </c>
      <c r="BI70" s="7">
        <f t="shared" si="75"/>
        <v>4.4999999999999984E-2</v>
      </c>
      <c r="BJ70" s="7">
        <f t="shared" si="76"/>
        <v>4.4999999999999984E-2</v>
      </c>
      <c r="BK70" s="54">
        <f t="shared" si="77"/>
        <v>0</v>
      </c>
      <c r="BM70" s="7">
        <f t="shared" si="78"/>
        <v>61.551087402544006</v>
      </c>
      <c r="BN70" s="7">
        <f t="shared" si="79"/>
        <v>61.551087402544006</v>
      </c>
      <c r="BO70" s="7">
        <f t="shared" si="80"/>
        <v>61.551087402544006</v>
      </c>
      <c r="BP70" s="7">
        <f t="shared" si="81"/>
        <v>61.551087402544006</v>
      </c>
      <c r="BQ70" s="7">
        <f t="shared" si="82"/>
        <v>0</v>
      </c>
      <c r="BT70" s="51">
        <v>2.327546296296296E-2</v>
      </c>
      <c r="BU70" s="50">
        <v>0.23599999999999999</v>
      </c>
      <c r="BV70" s="50">
        <v>0.23499999999999999</v>
      </c>
      <c r="BW70" s="50">
        <v>0.23499999999999999</v>
      </c>
      <c r="BX70" s="49">
        <f t="shared" si="101"/>
        <v>0.23533333333333331</v>
      </c>
      <c r="BY70" s="47"/>
      <c r="BZ70" s="47">
        <v>58</v>
      </c>
      <c r="CA70" s="7">
        <f t="shared" si="83"/>
        <v>3.7000000000000005E-2</v>
      </c>
      <c r="CB70" s="7">
        <f t="shared" si="84"/>
        <v>3.7000000000000005E-2</v>
      </c>
      <c r="CC70" s="7">
        <f t="shared" si="85"/>
        <v>3.7000000000000005E-2</v>
      </c>
      <c r="CD70" s="7">
        <f t="shared" si="86"/>
        <v>3.7000000000000005E-2</v>
      </c>
      <c r="CE70" s="54">
        <f t="shared" si="87"/>
        <v>0</v>
      </c>
      <c r="CG70" s="7">
        <f t="shared" si="88"/>
        <v>50.608671864314104</v>
      </c>
      <c r="CH70" s="7">
        <f t="shared" si="89"/>
        <v>50.608671864314104</v>
      </c>
      <c r="CI70" s="7">
        <f t="shared" si="90"/>
        <v>50.608671864314104</v>
      </c>
      <c r="CJ70" s="7">
        <f t="shared" si="91"/>
        <v>50.608671864314104</v>
      </c>
      <c r="CK70" s="7">
        <f t="shared" si="92"/>
        <v>8.7023357152673167E-15</v>
      </c>
      <c r="CN70" s="7">
        <f t="shared" si="93"/>
        <v>-10.942415538229902</v>
      </c>
      <c r="CP70" s="7">
        <f t="shared" si="94"/>
        <v>4.1034058268362941</v>
      </c>
      <c r="CQ70" s="7">
        <f t="shared" si="95"/>
        <v>5.4712077691150327</v>
      </c>
      <c r="CR70" s="7">
        <f t="shared" si="96"/>
        <v>6.8390097113937642</v>
      </c>
      <c r="CS70" s="7">
        <f t="shared" si="97"/>
        <v>5.4712077691150327</v>
      </c>
    </row>
    <row r="71" spans="12:97" x14ac:dyDescent="0.25">
      <c r="L71" s="52">
        <v>2.3622685185185188E-2</v>
      </c>
      <c r="M71" s="49">
        <v>0.159</v>
      </c>
      <c r="N71" s="49">
        <v>0.156</v>
      </c>
      <c r="O71" s="49">
        <v>0.156</v>
      </c>
      <c r="P71" s="49">
        <f t="shared" si="98"/>
        <v>0.157</v>
      </c>
      <c r="Q71" s="47"/>
      <c r="R71" s="47">
        <v>59</v>
      </c>
      <c r="S71" s="7">
        <f t="shared" si="53"/>
        <v>1.2000000000000011E-2</v>
      </c>
      <c r="T71" s="7">
        <f t="shared" si="54"/>
        <v>1.2000000000000011E-2</v>
      </c>
      <c r="U71" s="7">
        <f t="shared" si="55"/>
        <v>1.2000000000000011E-2</v>
      </c>
      <c r="V71" s="7">
        <f t="shared" si="56"/>
        <v>1.2000000000000011E-2</v>
      </c>
      <c r="W71" s="54">
        <f t="shared" si="57"/>
        <v>0</v>
      </c>
      <c r="Y71" s="7">
        <f t="shared" si="58"/>
        <v>16.413623307345144</v>
      </c>
      <c r="Z71" s="7">
        <f t="shared" si="59"/>
        <v>16.413623307345144</v>
      </c>
      <c r="AA71" s="7">
        <f t="shared" si="60"/>
        <v>16.413623307345144</v>
      </c>
      <c r="AB71" s="7">
        <f t="shared" si="61"/>
        <v>16.413623307345144</v>
      </c>
      <c r="AC71" s="7">
        <f t="shared" si="62"/>
        <v>0</v>
      </c>
      <c r="AF71" s="51">
        <v>2.3622685185185188E-2</v>
      </c>
      <c r="AG71" s="49">
        <v>0.152</v>
      </c>
      <c r="AH71" s="49">
        <v>0.151</v>
      </c>
      <c r="AI71" s="49">
        <v>0.151</v>
      </c>
      <c r="AJ71" s="49">
        <f t="shared" si="99"/>
        <v>0.15133333333333332</v>
      </c>
      <c r="AK71" s="47"/>
      <c r="AL71" s="47">
        <v>59</v>
      </c>
      <c r="AM71" s="7">
        <f t="shared" si="63"/>
        <v>1.0000000000000009E-2</v>
      </c>
      <c r="AN71" s="7">
        <f t="shared" si="64"/>
        <v>9.000000000000008E-3</v>
      </c>
      <c r="AO71" s="7">
        <f t="shared" si="65"/>
        <v>1.0000000000000009E-2</v>
      </c>
      <c r="AP71" s="7">
        <f t="shared" si="66"/>
        <v>9.6666666666666758E-3</v>
      </c>
      <c r="AQ71" s="54">
        <f t="shared" si="67"/>
        <v>5.7735026918962623E-4</v>
      </c>
      <c r="AS71" s="7">
        <f t="shared" si="68"/>
        <v>13.678019422787596</v>
      </c>
      <c r="AT71" s="7">
        <f t="shared" si="69"/>
        <v>12.310217480508857</v>
      </c>
      <c r="AU71" s="7">
        <f t="shared" si="70"/>
        <v>13.678019422787596</v>
      </c>
      <c r="AV71" s="7">
        <f t="shared" si="71"/>
        <v>13.222085442028062</v>
      </c>
      <c r="AW71" s="7">
        <f t="shared" si="72"/>
        <v>0.78970081957272265</v>
      </c>
      <c r="AZ71" s="52">
        <v>2.3622685185185188E-2</v>
      </c>
      <c r="BA71" s="50">
        <v>0.29299999999999998</v>
      </c>
      <c r="BB71" s="50">
        <v>0.28999999999999998</v>
      </c>
      <c r="BC71" s="50">
        <v>0.29099999999999998</v>
      </c>
      <c r="BD71" s="49">
        <f t="shared" si="100"/>
        <v>0.29133333333333328</v>
      </c>
      <c r="BE71" s="47"/>
      <c r="BF71" s="47">
        <v>59</v>
      </c>
      <c r="BG71" s="7">
        <f t="shared" si="73"/>
        <v>4.4999999999999984E-2</v>
      </c>
      <c r="BH71" s="7">
        <f t="shared" si="74"/>
        <v>4.4999999999999984E-2</v>
      </c>
      <c r="BI71" s="7">
        <f t="shared" si="75"/>
        <v>4.2999999999999983E-2</v>
      </c>
      <c r="BJ71" s="7">
        <f t="shared" si="76"/>
        <v>4.4333333333333315E-2</v>
      </c>
      <c r="BK71" s="54">
        <f t="shared" si="77"/>
        <v>1.1547005383792527E-3</v>
      </c>
      <c r="BM71" s="7">
        <f t="shared" si="78"/>
        <v>61.551087402544006</v>
      </c>
      <c r="BN71" s="7">
        <f t="shared" si="79"/>
        <v>61.551087402544006</v>
      </c>
      <c r="BO71" s="7">
        <f t="shared" si="80"/>
        <v>58.815483517986536</v>
      </c>
      <c r="BP71" s="7">
        <f t="shared" si="81"/>
        <v>60.639219441024949</v>
      </c>
      <c r="BQ71" s="7">
        <f t="shared" si="82"/>
        <v>1.5794016391454413</v>
      </c>
      <c r="BT71" s="51">
        <v>2.3622685185185188E-2</v>
      </c>
      <c r="BU71" s="50">
        <v>0.23799999999999999</v>
      </c>
      <c r="BV71" s="50">
        <v>0.23699999999999999</v>
      </c>
      <c r="BW71" s="50">
        <v>0.23699999999999999</v>
      </c>
      <c r="BX71" s="49">
        <f t="shared" si="101"/>
        <v>0.23733333333333331</v>
      </c>
      <c r="BY71" s="47"/>
      <c r="BZ71" s="47">
        <v>59</v>
      </c>
      <c r="CA71" s="7">
        <f t="shared" si="83"/>
        <v>3.7000000000000005E-2</v>
      </c>
      <c r="CB71" s="7">
        <f t="shared" si="84"/>
        <v>3.7000000000000005E-2</v>
      </c>
      <c r="CC71" s="7">
        <f t="shared" si="85"/>
        <v>3.6000000000000004E-2</v>
      </c>
      <c r="CD71" s="7">
        <f t="shared" si="86"/>
        <v>3.6666666666666674E-2</v>
      </c>
      <c r="CE71" s="54">
        <f t="shared" si="87"/>
        <v>5.7735026918962634E-4</v>
      </c>
      <c r="CG71" s="7">
        <f t="shared" si="88"/>
        <v>50.608671864314104</v>
      </c>
      <c r="CH71" s="7">
        <f t="shared" si="89"/>
        <v>50.608671864314104</v>
      </c>
      <c r="CI71" s="7">
        <f t="shared" si="90"/>
        <v>49.240869922035365</v>
      </c>
      <c r="CJ71" s="7">
        <f t="shared" si="91"/>
        <v>50.15273788355443</v>
      </c>
      <c r="CK71" s="7">
        <f t="shared" si="92"/>
        <v>0.78970081957272276</v>
      </c>
      <c r="CN71" s="7">
        <f t="shared" si="93"/>
        <v>-10.486481557470519</v>
      </c>
      <c r="CP71" s="7">
        <f t="shared" si="94"/>
        <v>4.1034058268362941</v>
      </c>
      <c r="CQ71" s="7">
        <f t="shared" si="95"/>
        <v>5.4712077691150327</v>
      </c>
      <c r="CR71" s="7">
        <f t="shared" si="96"/>
        <v>5.4712077691150256</v>
      </c>
      <c r="CS71" s="7">
        <f t="shared" si="97"/>
        <v>5.0152737883553584</v>
      </c>
    </row>
    <row r="72" spans="12:97" x14ac:dyDescent="0.25">
      <c r="L72" s="52">
        <v>2.3969907407407409E-2</v>
      </c>
      <c r="M72" s="49">
        <v>0.159</v>
      </c>
      <c r="N72" s="49">
        <v>0.157</v>
      </c>
      <c r="O72" s="49">
        <v>0.157</v>
      </c>
      <c r="P72" s="49">
        <f t="shared" si="98"/>
        <v>0.15766666666666665</v>
      </c>
      <c r="Q72" s="47"/>
      <c r="R72" s="47">
        <v>60</v>
      </c>
      <c r="S72" s="7">
        <f t="shared" si="53"/>
        <v>1.3000000000000012E-2</v>
      </c>
      <c r="T72" s="7">
        <f t="shared" si="54"/>
        <v>1.3000000000000012E-2</v>
      </c>
      <c r="U72" s="7">
        <f t="shared" si="55"/>
        <v>1.100000000000001E-2</v>
      </c>
      <c r="V72" s="7">
        <f t="shared" si="56"/>
        <v>1.2333333333333344E-2</v>
      </c>
      <c r="W72" s="54">
        <f t="shared" si="57"/>
        <v>1.1547005383792527E-3</v>
      </c>
      <c r="Y72" s="7">
        <f t="shared" si="58"/>
        <v>17.781425249623883</v>
      </c>
      <c r="Z72" s="7">
        <f t="shared" si="59"/>
        <v>17.781425249623883</v>
      </c>
      <c r="AA72" s="7">
        <f t="shared" si="60"/>
        <v>15.045821365066404</v>
      </c>
      <c r="AB72" s="7">
        <f t="shared" si="61"/>
        <v>16.86955728810468</v>
      </c>
      <c r="AC72" s="7">
        <f t="shared" si="62"/>
        <v>1.5794016391454466</v>
      </c>
      <c r="AF72" s="51">
        <v>2.3969907407407409E-2</v>
      </c>
      <c r="AG72" s="49">
        <v>0.152</v>
      </c>
      <c r="AH72" s="49">
        <v>0.151</v>
      </c>
      <c r="AI72" s="49">
        <v>0.151</v>
      </c>
      <c r="AJ72" s="49">
        <f t="shared" si="99"/>
        <v>0.15133333333333332</v>
      </c>
      <c r="AK72" s="47"/>
      <c r="AL72" s="47">
        <v>60</v>
      </c>
      <c r="AM72" s="7">
        <f t="shared" si="63"/>
        <v>1.0000000000000009E-2</v>
      </c>
      <c r="AN72" s="7">
        <f t="shared" si="64"/>
        <v>1.0000000000000009E-2</v>
      </c>
      <c r="AO72" s="7">
        <f t="shared" si="65"/>
        <v>1.100000000000001E-2</v>
      </c>
      <c r="AP72" s="7">
        <f t="shared" si="66"/>
        <v>1.0333333333333342E-2</v>
      </c>
      <c r="AQ72" s="54">
        <f t="shared" si="67"/>
        <v>5.7735026918962634E-4</v>
      </c>
      <c r="AS72" s="7">
        <f t="shared" si="68"/>
        <v>13.678019422787596</v>
      </c>
      <c r="AT72" s="7">
        <f t="shared" si="69"/>
        <v>13.678019422787596</v>
      </c>
      <c r="AU72" s="7">
        <f t="shared" si="70"/>
        <v>15.045821365066404</v>
      </c>
      <c r="AV72" s="7">
        <f t="shared" si="71"/>
        <v>14.133953403547132</v>
      </c>
      <c r="AW72" s="7">
        <f t="shared" si="72"/>
        <v>0.78970081957276272</v>
      </c>
      <c r="AZ72" s="52">
        <v>2.3969907407407409E-2</v>
      </c>
      <c r="BA72" s="50">
        <v>0.29499999999999998</v>
      </c>
      <c r="BB72" s="50">
        <v>0.29199999999999998</v>
      </c>
      <c r="BC72" s="50">
        <v>0.29399999999999998</v>
      </c>
      <c r="BD72" s="49">
        <f t="shared" si="100"/>
        <v>0.29366666666666669</v>
      </c>
      <c r="BE72" s="47"/>
      <c r="BF72" s="47">
        <v>60</v>
      </c>
      <c r="BG72" s="7">
        <f t="shared" si="73"/>
        <v>4.1999999999999982E-2</v>
      </c>
      <c r="BH72" s="7">
        <f t="shared" si="74"/>
        <v>4.2999999999999983E-2</v>
      </c>
      <c r="BI72" s="7">
        <f t="shared" si="75"/>
        <v>4.2999999999999983E-2</v>
      </c>
      <c r="BJ72" s="7">
        <f t="shared" si="76"/>
        <v>4.2666666666666651E-2</v>
      </c>
      <c r="BK72" s="54">
        <f t="shared" si="77"/>
        <v>5.7735026918962634E-4</v>
      </c>
      <c r="BM72" s="7">
        <f t="shared" si="78"/>
        <v>57.447681575707925</v>
      </c>
      <c r="BN72" s="7">
        <f t="shared" si="79"/>
        <v>58.815483517986536</v>
      </c>
      <c r="BO72" s="7">
        <f t="shared" si="80"/>
        <v>58.815483517986536</v>
      </c>
      <c r="BP72" s="7">
        <f t="shared" si="81"/>
        <v>58.359549537227004</v>
      </c>
      <c r="BQ72" s="7">
        <f t="shared" si="82"/>
        <v>0.78970081957264893</v>
      </c>
      <c r="BT72" s="51">
        <v>2.3969907407407409E-2</v>
      </c>
      <c r="BU72" s="50">
        <v>0.24</v>
      </c>
      <c r="BV72" s="50">
        <v>0.23899999999999999</v>
      </c>
      <c r="BW72" s="50">
        <v>0.23799999999999999</v>
      </c>
      <c r="BX72" s="49">
        <f t="shared" si="101"/>
        <v>0.23899999999999999</v>
      </c>
      <c r="BY72" s="47"/>
      <c r="BZ72" s="47">
        <v>60</v>
      </c>
      <c r="CA72" s="7">
        <f t="shared" si="83"/>
        <v>3.6000000000000004E-2</v>
      </c>
      <c r="CB72" s="7">
        <f t="shared" si="84"/>
        <v>3.6000000000000004E-2</v>
      </c>
      <c r="CC72" s="7">
        <f t="shared" si="85"/>
        <v>3.6000000000000004E-2</v>
      </c>
      <c r="CD72" s="7">
        <f t="shared" si="86"/>
        <v>3.6000000000000004E-2</v>
      </c>
      <c r="CE72" s="54">
        <f t="shared" si="87"/>
        <v>0</v>
      </c>
      <c r="CG72" s="7">
        <f t="shared" si="88"/>
        <v>49.240869922035365</v>
      </c>
      <c r="CH72" s="7">
        <f t="shared" si="89"/>
        <v>49.240869922035365</v>
      </c>
      <c r="CI72" s="7">
        <f t="shared" si="90"/>
        <v>49.240869922035365</v>
      </c>
      <c r="CJ72" s="7">
        <f t="shared" si="91"/>
        <v>49.240869922035365</v>
      </c>
      <c r="CK72" s="7">
        <f t="shared" si="92"/>
        <v>0</v>
      </c>
      <c r="CN72" s="7">
        <f t="shared" si="93"/>
        <v>-9.1186796151916383</v>
      </c>
      <c r="CP72" s="7">
        <f t="shared" si="94"/>
        <v>2.7356038845575554</v>
      </c>
      <c r="CQ72" s="7">
        <f t="shared" si="95"/>
        <v>4.1034058268362941</v>
      </c>
      <c r="CR72" s="7">
        <f t="shared" si="96"/>
        <v>5.4712077691150256</v>
      </c>
      <c r="CS72" s="7">
        <f t="shared" si="97"/>
        <v>4.1034058268362941</v>
      </c>
    </row>
    <row r="73" spans="12:97" x14ac:dyDescent="0.25">
      <c r="L73" s="52">
        <v>2.431712962962963E-2</v>
      </c>
      <c r="M73" s="49">
        <v>0.159</v>
      </c>
      <c r="N73" s="49">
        <v>0.158</v>
      </c>
      <c r="O73" s="49">
        <v>0.157</v>
      </c>
      <c r="P73" s="49">
        <f t="shared" si="98"/>
        <v>0.158</v>
      </c>
      <c r="Q73" s="47"/>
      <c r="R73" s="47">
        <v>61</v>
      </c>
      <c r="S73" s="7">
        <f t="shared" si="53"/>
        <v>1.2000000000000011E-2</v>
      </c>
      <c r="T73" s="7">
        <f t="shared" si="54"/>
        <v>1.3000000000000012E-2</v>
      </c>
      <c r="U73" s="7">
        <f t="shared" si="55"/>
        <v>1.2000000000000011E-2</v>
      </c>
      <c r="V73" s="7">
        <f t="shared" si="56"/>
        <v>1.2333333333333344E-2</v>
      </c>
      <c r="W73" s="54">
        <f t="shared" si="57"/>
        <v>5.7735026918962623E-4</v>
      </c>
      <c r="Y73" s="7">
        <f t="shared" si="58"/>
        <v>16.413623307345144</v>
      </c>
      <c r="Z73" s="7">
        <f t="shared" si="59"/>
        <v>17.781425249623883</v>
      </c>
      <c r="AA73" s="7">
        <f t="shared" si="60"/>
        <v>16.413623307345144</v>
      </c>
      <c r="AB73" s="7">
        <f t="shared" si="61"/>
        <v>16.86955728810468</v>
      </c>
      <c r="AC73" s="7">
        <f t="shared" si="62"/>
        <v>0.78970081957272265</v>
      </c>
      <c r="AF73" s="51">
        <v>2.431712962962963E-2</v>
      </c>
      <c r="AG73" s="49">
        <v>0.153</v>
      </c>
      <c r="AH73" s="49">
        <v>0.152</v>
      </c>
      <c r="AI73" s="49">
        <v>0.152</v>
      </c>
      <c r="AJ73" s="49">
        <f t="shared" si="99"/>
        <v>0.15233333333333332</v>
      </c>
      <c r="AK73" s="47"/>
      <c r="AL73" s="47">
        <v>61</v>
      </c>
      <c r="AM73" s="7">
        <f t="shared" si="63"/>
        <v>9.000000000000008E-3</v>
      </c>
      <c r="AN73" s="7">
        <f t="shared" si="64"/>
        <v>1.0000000000000009E-2</v>
      </c>
      <c r="AO73" s="7">
        <f t="shared" si="65"/>
        <v>1.0000000000000009E-2</v>
      </c>
      <c r="AP73" s="7">
        <f t="shared" si="66"/>
        <v>9.6666666666666758E-3</v>
      </c>
      <c r="AQ73" s="54">
        <f t="shared" si="67"/>
        <v>5.7735026918962623E-4</v>
      </c>
      <c r="AS73" s="7">
        <f t="shared" si="68"/>
        <v>12.310217480508857</v>
      </c>
      <c r="AT73" s="7">
        <f t="shared" si="69"/>
        <v>13.678019422787596</v>
      </c>
      <c r="AU73" s="7">
        <f t="shared" si="70"/>
        <v>13.678019422787596</v>
      </c>
      <c r="AV73" s="7">
        <f t="shared" si="71"/>
        <v>13.222085442028062</v>
      </c>
      <c r="AW73" s="7">
        <f t="shared" si="72"/>
        <v>0.78970081957272265</v>
      </c>
      <c r="AZ73" s="52">
        <v>2.431712962962963E-2</v>
      </c>
      <c r="BA73" s="50">
        <v>0.29799999999999999</v>
      </c>
      <c r="BB73" s="50">
        <v>0.29499999999999998</v>
      </c>
      <c r="BC73" s="50">
        <v>0.29599999999999999</v>
      </c>
      <c r="BD73" s="49">
        <f t="shared" si="100"/>
        <v>0.29633333333333334</v>
      </c>
      <c r="BE73" s="47"/>
      <c r="BF73" s="47">
        <v>61</v>
      </c>
      <c r="BG73" s="7">
        <f t="shared" si="73"/>
        <v>4.1999999999999982E-2</v>
      </c>
      <c r="BH73" s="7">
        <f t="shared" si="74"/>
        <v>4.1999999999999982E-2</v>
      </c>
      <c r="BI73" s="7">
        <f t="shared" si="75"/>
        <v>4.0999999999999981E-2</v>
      </c>
      <c r="BJ73" s="7">
        <f t="shared" si="76"/>
        <v>4.166666666666665E-2</v>
      </c>
      <c r="BK73" s="54">
        <f t="shared" si="77"/>
        <v>5.7735026918962634E-4</v>
      </c>
      <c r="BM73" s="7">
        <f t="shared" si="78"/>
        <v>57.447681575707925</v>
      </c>
      <c r="BN73" s="7">
        <f t="shared" si="79"/>
        <v>57.447681575707925</v>
      </c>
      <c r="BO73" s="7">
        <f t="shared" si="80"/>
        <v>56.079879633428988</v>
      </c>
      <c r="BP73" s="7">
        <f t="shared" si="81"/>
        <v>56.991747594948187</v>
      </c>
      <c r="BQ73" s="7">
        <f t="shared" si="82"/>
        <v>0.78970081957283755</v>
      </c>
      <c r="BT73" s="51">
        <v>2.431712962962963E-2</v>
      </c>
      <c r="BU73" s="50">
        <v>0.24099999999999999</v>
      </c>
      <c r="BV73" s="50">
        <v>0.24099999999999999</v>
      </c>
      <c r="BW73" s="50">
        <v>0.24</v>
      </c>
      <c r="BX73" s="49">
        <f t="shared" si="101"/>
        <v>0.24066666666666667</v>
      </c>
      <c r="BY73" s="47"/>
      <c r="BZ73" s="47">
        <v>61</v>
      </c>
      <c r="CA73" s="7">
        <f t="shared" si="83"/>
        <v>3.7000000000000005E-2</v>
      </c>
      <c r="CB73" s="7">
        <f t="shared" si="84"/>
        <v>3.6000000000000004E-2</v>
      </c>
      <c r="CC73" s="7">
        <f t="shared" si="85"/>
        <v>3.5000000000000003E-2</v>
      </c>
      <c r="CD73" s="7">
        <f t="shared" si="86"/>
        <v>3.6000000000000004E-2</v>
      </c>
      <c r="CE73" s="54">
        <f t="shared" si="87"/>
        <v>1.0000000000000009E-3</v>
      </c>
      <c r="CG73" s="7">
        <f t="shared" si="88"/>
        <v>50.608671864314104</v>
      </c>
      <c r="CH73" s="7">
        <f t="shared" si="89"/>
        <v>49.240869922035365</v>
      </c>
      <c r="CI73" s="7">
        <f t="shared" si="90"/>
        <v>47.873067979756627</v>
      </c>
      <c r="CJ73" s="7">
        <f t="shared" si="91"/>
        <v>49.240869922035365</v>
      </c>
      <c r="CK73" s="7">
        <f t="shared" si="92"/>
        <v>1.3678019422787386</v>
      </c>
      <c r="CN73" s="7">
        <f t="shared" si="93"/>
        <v>-7.7508776729128215</v>
      </c>
      <c r="CP73" s="7">
        <f t="shared" si="94"/>
        <v>4.1034058268362941</v>
      </c>
      <c r="CQ73" s="7">
        <f t="shared" si="95"/>
        <v>4.1034058268362941</v>
      </c>
      <c r="CR73" s="7">
        <f t="shared" si="96"/>
        <v>4.103405826836287</v>
      </c>
      <c r="CS73" s="7">
        <f t="shared" si="97"/>
        <v>4.1034058268362941</v>
      </c>
    </row>
    <row r="74" spans="12:97" x14ac:dyDescent="0.25">
      <c r="L74" s="52">
        <v>2.4664351851851851E-2</v>
      </c>
      <c r="M74" s="49">
        <v>0.16</v>
      </c>
      <c r="N74" s="49">
        <v>0.158</v>
      </c>
      <c r="O74" s="49">
        <v>0.158</v>
      </c>
      <c r="P74" s="49">
        <f t="shared" si="98"/>
        <v>0.15866666666666665</v>
      </c>
      <c r="Q74" s="47"/>
      <c r="R74" s="47">
        <v>62</v>
      </c>
      <c r="S74" s="7">
        <f t="shared" si="53"/>
        <v>1.2000000000000011E-2</v>
      </c>
      <c r="T74" s="7">
        <f t="shared" si="54"/>
        <v>1.2000000000000011E-2</v>
      </c>
      <c r="U74" s="7">
        <f t="shared" si="55"/>
        <v>1.2000000000000011E-2</v>
      </c>
      <c r="V74" s="7">
        <f t="shared" si="56"/>
        <v>1.2000000000000011E-2</v>
      </c>
      <c r="W74" s="54">
        <f t="shared" si="57"/>
        <v>0</v>
      </c>
      <c r="Y74" s="7">
        <f t="shared" si="58"/>
        <v>16.413623307345144</v>
      </c>
      <c r="Z74" s="7">
        <f t="shared" si="59"/>
        <v>16.413623307345144</v>
      </c>
      <c r="AA74" s="7">
        <f t="shared" si="60"/>
        <v>16.413623307345144</v>
      </c>
      <c r="AB74" s="7">
        <f t="shared" si="61"/>
        <v>16.413623307345144</v>
      </c>
      <c r="AC74" s="7">
        <f t="shared" si="62"/>
        <v>0</v>
      </c>
      <c r="AF74" s="51">
        <v>2.4664351851851851E-2</v>
      </c>
      <c r="AG74" s="49">
        <v>0.153</v>
      </c>
      <c r="AH74" s="49">
        <v>0.152</v>
      </c>
      <c r="AI74" s="49">
        <v>0.153</v>
      </c>
      <c r="AJ74" s="49">
        <f t="shared" si="99"/>
        <v>0.15266666666666664</v>
      </c>
      <c r="AK74" s="47"/>
      <c r="AL74" s="47">
        <v>62</v>
      </c>
      <c r="AM74" s="7">
        <f t="shared" si="63"/>
        <v>1.0000000000000009E-2</v>
      </c>
      <c r="AN74" s="7">
        <f t="shared" si="64"/>
        <v>1.0000000000000009E-2</v>
      </c>
      <c r="AO74" s="7">
        <f t="shared" si="65"/>
        <v>9.000000000000008E-3</v>
      </c>
      <c r="AP74" s="7">
        <f t="shared" si="66"/>
        <v>9.6666666666666758E-3</v>
      </c>
      <c r="AQ74" s="54">
        <f t="shared" si="67"/>
        <v>5.7735026918962634E-4</v>
      </c>
      <c r="AS74" s="7">
        <f t="shared" si="68"/>
        <v>13.678019422787596</v>
      </c>
      <c r="AT74" s="7">
        <f t="shared" si="69"/>
        <v>13.678019422787596</v>
      </c>
      <c r="AU74" s="7">
        <f t="shared" si="70"/>
        <v>12.310217480508857</v>
      </c>
      <c r="AV74" s="7">
        <f t="shared" si="71"/>
        <v>13.222085442028062</v>
      </c>
      <c r="AW74" s="7">
        <f t="shared" si="72"/>
        <v>0.78970081957272265</v>
      </c>
      <c r="AZ74" s="52">
        <v>2.4664351851851851E-2</v>
      </c>
      <c r="BA74" s="50">
        <v>0.3</v>
      </c>
      <c r="BB74" s="50">
        <v>0.29599999999999999</v>
      </c>
      <c r="BC74" s="50">
        <v>0.29799999999999999</v>
      </c>
      <c r="BD74" s="49">
        <f t="shared" si="100"/>
        <v>0.29799999999999999</v>
      </c>
      <c r="BE74" s="47"/>
      <c r="BF74" s="47">
        <v>62</v>
      </c>
      <c r="BG74" s="7">
        <f t="shared" si="73"/>
        <v>4.0999999999999981E-2</v>
      </c>
      <c r="BH74" s="7">
        <f t="shared" si="74"/>
        <v>4.1999999999999982E-2</v>
      </c>
      <c r="BI74" s="7">
        <f t="shared" si="75"/>
        <v>4.0999999999999981E-2</v>
      </c>
      <c r="BJ74" s="7">
        <f t="shared" si="76"/>
        <v>4.1333333333333312E-2</v>
      </c>
      <c r="BK74" s="54">
        <f t="shared" si="77"/>
        <v>5.7735026918962634E-4</v>
      </c>
      <c r="BM74" s="7">
        <f t="shared" si="78"/>
        <v>56.079879633428988</v>
      </c>
      <c r="BN74" s="7">
        <f t="shared" si="79"/>
        <v>57.447681575707925</v>
      </c>
      <c r="BO74" s="7">
        <f t="shared" si="80"/>
        <v>56.079879633428988</v>
      </c>
      <c r="BP74" s="7">
        <f t="shared" si="81"/>
        <v>56.535813614188669</v>
      </c>
      <c r="BQ74" s="7">
        <f t="shared" si="82"/>
        <v>0.78970081957283766</v>
      </c>
      <c r="BT74" s="51">
        <v>2.4664351851851851E-2</v>
      </c>
      <c r="BU74" s="50">
        <v>0.24399999999999999</v>
      </c>
      <c r="BV74" s="50">
        <v>0.24299999999999999</v>
      </c>
      <c r="BW74" s="50">
        <v>0.24199999999999999</v>
      </c>
      <c r="BX74" s="49">
        <f t="shared" si="101"/>
        <v>0.24299999999999999</v>
      </c>
      <c r="BY74" s="47"/>
      <c r="BZ74" s="47">
        <v>62</v>
      </c>
      <c r="CA74" s="7">
        <f t="shared" si="83"/>
        <v>3.6000000000000004E-2</v>
      </c>
      <c r="CB74" s="7">
        <f t="shared" si="84"/>
        <v>3.6000000000000004E-2</v>
      </c>
      <c r="CC74" s="7">
        <f t="shared" si="85"/>
        <v>3.5000000000000003E-2</v>
      </c>
      <c r="CD74" s="7">
        <f t="shared" si="86"/>
        <v>3.5666666666666673E-2</v>
      </c>
      <c r="CE74" s="54">
        <f t="shared" si="87"/>
        <v>5.7735026918962634E-4</v>
      </c>
      <c r="CG74" s="7">
        <f t="shared" si="88"/>
        <v>49.240869922035365</v>
      </c>
      <c r="CH74" s="7">
        <f t="shared" si="89"/>
        <v>49.240869922035365</v>
      </c>
      <c r="CI74" s="7">
        <f t="shared" si="90"/>
        <v>47.873067979756627</v>
      </c>
      <c r="CJ74" s="7">
        <f t="shared" si="91"/>
        <v>48.784935941275691</v>
      </c>
      <c r="CK74" s="7">
        <f t="shared" si="92"/>
        <v>0.78970081957272276</v>
      </c>
      <c r="CN74" s="7">
        <f t="shared" si="93"/>
        <v>-7.7508776729129778</v>
      </c>
      <c r="CP74" s="7">
        <f t="shared" si="94"/>
        <v>2.7356038845575554</v>
      </c>
      <c r="CQ74" s="7">
        <f t="shared" si="95"/>
        <v>4.1034058268362941</v>
      </c>
      <c r="CR74" s="7">
        <f t="shared" si="96"/>
        <v>4.103405826836287</v>
      </c>
      <c r="CS74" s="7">
        <f t="shared" si="97"/>
        <v>3.6474718460766198</v>
      </c>
    </row>
    <row r="75" spans="12:97" x14ac:dyDescent="0.25">
      <c r="L75" s="52">
        <v>2.5011574074074075E-2</v>
      </c>
      <c r="M75" s="49">
        <v>0.161</v>
      </c>
      <c r="N75" s="49">
        <v>0.158</v>
      </c>
      <c r="O75" s="49">
        <v>0.158</v>
      </c>
      <c r="P75" s="49">
        <f t="shared" si="98"/>
        <v>0.159</v>
      </c>
      <c r="Q75" s="47"/>
      <c r="R75" s="47">
        <v>63</v>
      </c>
      <c r="S75" s="7">
        <f t="shared" si="53"/>
        <v>1.3000000000000012E-2</v>
      </c>
      <c r="T75" s="7">
        <f t="shared" si="54"/>
        <v>1.2000000000000011E-2</v>
      </c>
      <c r="U75" s="7">
        <f t="shared" si="55"/>
        <v>1.100000000000001E-2</v>
      </c>
      <c r="V75" s="7">
        <f t="shared" si="56"/>
        <v>1.2000000000000011E-2</v>
      </c>
      <c r="W75" s="54">
        <f t="shared" si="57"/>
        <v>1.0000000000000009E-3</v>
      </c>
      <c r="Y75" s="7">
        <f t="shared" si="58"/>
        <v>17.781425249623883</v>
      </c>
      <c r="Z75" s="7">
        <f t="shared" si="59"/>
        <v>16.413623307345144</v>
      </c>
      <c r="AA75" s="7">
        <f t="shared" si="60"/>
        <v>15.045821365066404</v>
      </c>
      <c r="AB75" s="7">
        <f t="shared" si="61"/>
        <v>16.413623307345144</v>
      </c>
      <c r="AC75" s="7">
        <f t="shared" si="62"/>
        <v>1.3678019422787395</v>
      </c>
      <c r="AF75" s="51">
        <v>2.5011574074074075E-2</v>
      </c>
      <c r="AG75" s="49">
        <v>0.154</v>
      </c>
      <c r="AH75" s="49">
        <v>0.153</v>
      </c>
      <c r="AI75" s="49">
        <v>0.153</v>
      </c>
      <c r="AJ75" s="49">
        <f t="shared" si="99"/>
        <v>0.15333333333333332</v>
      </c>
      <c r="AK75" s="47"/>
      <c r="AL75" s="47">
        <v>63</v>
      </c>
      <c r="AM75" s="7">
        <f t="shared" si="63"/>
        <v>1.0000000000000009E-2</v>
      </c>
      <c r="AN75" s="7">
        <f t="shared" si="64"/>
        <v>9.000000000000008E-3</v>
      </c>
      <c r="AO75" s="7">
        <f t="shared" si="65"/>
        <v>1.0000000000000009E-2</v>
      </c>
      <c r="AP75" s="7">
        <f t="shared" si="66"/>
        <v>9.6666666666666758E-3</v>
      </c>
      <c r="AQ75" s="54">
        <f t="shared" si="67"/>
        <v>5.7735026918962623E-4</v>
      </c>
      <c r="AS75" s="7">
        <f t="shared" si="68"/>
        <v>13.678019422787596</v>
      </c>
      <c r="AT75" s="7">
        <f t="shared" si="69"/>
        <v>12.310217480508857</v>
      </c>
      <c r="AU75" s="7">
        <f t="shared" si="70"/>
        <v>13.678019422787596</v>
      </c>
      <c r="AV75" s="7">
        <f t="shared" si="71"/>
        <v>13.222085442028062</v>
      </c>
      <c r="AW75" s="7">
        <f t="shared" si="72"/>
        <v>0.78970081957272265</v>
      </c>
      <c r="AZ75" s="52">
        <v>2.5011574074074075E-2</v>
      </c>
      <c r="BA75" s="50">
        <v>0.30199999999999999</v>
      </c>
      <c r="BB75" s="50">
        <v>0.29799999999999999</v>
      </c>
      <c r="BC75" s="50">
        <v>0.3</v>
      </c>
      <c r="BD75" s="49">
        <f t="shared" si="100"/>
        <v>0.3</v>
      </c>
      <c r="BE75" s="47"/>
      <c r="BF75" s="47">
        <v>63</v>
      </c>
      <c r="BG75" s="7">
        <f t="shared" si="73"/>
        <v>3.999999999999998E-2</v>
      </c>
      <c r="BH75" s="7">
        <f t="shared" si="74"/>
        <v>3.999999999999998E-2</v>
      </c>
      <c r="BI75" s="7">
        <f t="shared" si="75"/>
        <v>4.0999999999999981E-2</v>
      </c>
      <c r="BJ75" s="7">
        <f t="shared" si="76"/>
        <v>4.0333333333333311E-2</v>
      </c>
      <c r="BK75" s="54">
        <f t="shared" si="77"/>
        <v>5.7735026918962634E-4</v>
      </c>
      <c r="BM75" s="7">
        <f t="shared" si="78"/>
        <v>54.712077691150384</v>
      </c>
      <c r="BN75" s="7">
        <f t="shared" si="79"/>
        <v>54.712077691150384</v>
      </c>
      <c r="BO75" s="7">
        <f t="shared" si="80"/>
        <v>56.079879633428988</v>
      </c>
      <c r="BP75" s="7">
        <f t="shared" si="81"/>
        <v>55.168011671909916</v>
      </c>
      <c r="BQ75" s="7">
        <f t="shared" si="82"/>
        <v>0.78970081957264471</v>
      </c>
      <c r="BT75" s="51">
        <v>2.5011574074074075E-2</v>
      </c>
      <c r="BU75" s="50">
        <v>0.245</v>
      </c>
      <c r="BV75" s="50">
        <v>0.24399999999999999</v>
      </c>
      <c r="BW75" s="50">
        <v>0.24399999999999999</v>
      </c>
      <c r="BX75" s="49">
        <f t="shared" si="101"/>
        <v>0.24433333333333332</v>
      </c>
      <c r="BY75" s="47"/>
      <c r="BZ75" s="47">
        <v>63</v>
      </c>
      <c r="CA75" s="7">
        <f t="shared" si="83"/>
        <v>3.6000000000000004E-2</v>
      </c>
      <c r="CB75" s="7">
        <f t="shared" si="84"/>
        <v>3.5000000000000003E-2</v>
      </c>
      <c r="CC75" s="7">
        <f t="shared" si="85"/>
        <v>3.4000000000000002E-2</v>
      </c>
      <c r="CD75" s="7">
        <f t="shared" si="86"/>
        <v>3.5000000000000003E-2</v>
      </c>
      <c r="CE75" s="54">
        <f t="shared" si="87"/>
        <v>1.0000000000000009E-3</v>
      </c>
      <c r="CG75" s="7">
        <f t="shared" si="88"/>
        <v>49.240869922035365</v>
      </c>
      <c r="CH75" s="7">
        <f t="shared" si="89"/>
        <v>47.873067979756627</v>
      </c>
      <c r="CI75" s="7">
        <f t="shared" si="90"/>
        <v>46.50526603747781</v>
      </c>
      <c r="CJ75" s="7">
        <f t="shared" si="91"/>
        <v>47.873067979756627</v>
      </c>
      <c r="CK75" s="7">
        <f t="shared" si="92"/>
        <v>1.3678019422787777</v>
      </c>
      <c r="CN75" s="7">
        <f t="shared" si="93"/>
        <v>-7.2949436921532893</v>
      </c>
      <c r="CP75" s="7">
        <f t="shared" si="94"/>
        <v>2.7356038845575554</v>
      </c>
      <c r="CQ75" s="7">
        <f t="shared" si="95"/>
        <v>2.7356038845575554</v>
      </c>
      <c r="CR75" s="7">
        <f t="shared" si="96"/>
        <v>2.7356038845574702</v>
      </c>
      <c r="CS75" s="7">
        <f t="shared" si="97"/>
        <v>2.7356038845575554</v>
      </c>
    </row>
    <row r="76" spans="12:97" x14ac:dyDescent="0.25">
      <c r="L76" s="52">
        <v>2.5358796296296296E-2</v>
      </c>
      <c r="M76" s="49">
        <v>0.161</v>
      </c>
      <c r="N76" s="49">
        <v>0.159</v>
      </c>
      <c r="O76" s="49">
        <v>0.159</v>
      </c>
      <c r="P76" s="49">
        <f t="shared" si="98"/>
        <v>0.15966666666666665</v>
      </c>
      <c r="Q76" s="47"/>
      <c r="R76" s="47">
        <v>64</v>
      </c>
      <c r="S76" s="7">
        <f t="shared" si="53"/>
        <v>1.2000000000000011E-2</v>
      </c>
      <c r="T76" s="7">
        <f t="shared" si="54"/>
        <v>1.2000000000000011E-2</v>
      </c>
      <c r="U76" s="7">
        <f t="shared" si="55"/>
        <v>1.2000000000000011E-2</v>
      </c>
      <c r="V76" s="7">
        <f t="shared" si="56"/>
        <v>1.2000000000000011E-2</v>
      </c>
      <c r="W76" s="54">
        <f t="shared" si="57"/>
        <v>0</v>
      </c>
      <c r="Y76" s="7">
        <f t="shared" si="58"/>
        <v>16.413623307345144</v>
      </c>
      <c r="Z76" s="7">
        <f t="shared" si="59"/>
        <v>16.413623307345144</v>
      </c>
      <c r="AA76" s="7">
        <f t="shared" si="60"/>
        <v>16.413623307345144</v>
      </c>
      <c r="AB76" s="7">
        <f t="shared" si="61"/>
        <v>16.413623307345144</v>
      </c>
      <c r="AC76" s="7">
        <f t="shared" si="62"/>
        <v>0</v>
      </c>
      <c r="AF76" s="51">
        <v>2.5358796296296296E-2</v>
      </c>
      <c r="AG76" s="49">
        <v>0.154</v>
      </c>
      <c r="AH76" s="49">
        <v>0.153</v>
      </c>
      <c r="AI76" s="49">
        <v>0.154</v>
      </c>
      <c r="AJ76" s="49">
        <f t="shared" si="99"/>
        <v>0.15366666666666665</v>
      </c>
      <c r="AK76" s="47"/>
      <c r="AL76" s="47">
        <v>64</v>
      </c>
      <c r="AM76" s="7">
        <f t="shared" si="63"/>
        <v>1.0000000000000009E-2</v>
      </c>
      <c r="AN76" s="7">
        <f t="shared" si="64"/>
        <v>9.000000000000008E-3</v>
      </c>
      <c r="AO76" s="7">
        <f t="shared" si="65"/>
        <v>9.000000000000008E-3</v>
      </c>
      <c r="AP76" s="7">
        <f t="shared" si="66"/>
        <v>9.333333333333341E-3</v>
      </c>
      <c r="AQ76" s="54">
        <f t="shared" si="67"/>
        <v>5.7735026918962623E-4</v>
      </c>
      <c r="AS76" s="7">
        <f t="shared" si="68"/>
        <v>13.678019422787596</v>
      </c>
      <c r="AT76" s="7">
        <f t="shared" si="69"/>
        <v>12.310217480508857</v>
      </c>
      <c r="AU76" s="7">
        <f t="shared" si="70"/>
        <v>12.310217480508857</v>
      </c>
      <c r="AV76" s="7">
        <f t="shared" si="71"/>
        <v>12.766151461268391</v>
      </c>
      <c r="AW76" s="7">
        <f t="shared" si="72"/>
        <v>0.78970081957272265</v>
      </c>
      <c r="AZ76" s="52">
        <v>2.5358796296296296E-2</v>
      </c>
      <c r="BA76" s="50">
        <v>0.30399999999999999</v>
      </c>
      <c r="BB76" s="50">
        <v>0.3</v>
      </c>
      <c r="BC76" s="50">
        <v>0.30199999999999999</v>
      </c>
      <c r="BD76" s="49">
        <f t="shared" si="100"/>
        <v>0.30199999999999999</v>
      </c>
      <c r="BE76" s="47"/>
      <c r="BF76" s="47">
        <v>64</v>
      </c>
      <c r="BG76" s="7">
        <f t="shared" si="73"/>
        <v>3.9000000000000035E-2</v>
      </c>
      <c r="BH76" s="7">
        <f t="shared" si="74"/>
        <v>3.8999999999999979E-2</v>
      </c>
      <c r="BI76" s="7">
        <f t="shared" si="75"/>
        <v>4.0999999999999981E-2</v>
      </c>
      <c r="BJ76" s="7">
        <f t="shared" si="76"/>
        <v>3.9666666666666663E-2</v>
      </c>
      <c r="BK76" s="54">
        <f t="shared" si="77"/>
        <v>1.1547005383792366E-3</v>
      </c>
      <c r="BM76" s="7">
        <f t="shared" si="78"/>
        <v>53.344275748871645</v>
      </c>
      <c r="BN76" s="7">
        <f t="shared" si="79"/>
        <v>53.344275748871503</v>
      </c>
      <c r="BO76" s="7">
        <f t="shared" si="80"/>
        <v>56.079879633428988</v>
      </c>
      <c r="BP76" s="7">
        <f t="shared" si="81"/>
        <v>54.25614371039071</v>
      </c>
      <c r="BQ76" s="7">
        <f t="shared" si="82"/>
        <v>1.5794016391454084</v>
      </c>
      <c r="BT76" s="51">
        <v>2.5358796296296296E-2</v>
      </c>
      <c r="BU76" s="50">
        <v>0.247</v>
      </c>
      <c r="BV76" s="50">
        <v>0.246</v>
      </c>
      <c r="BW76" s="50">
        <v>0.245</v>
      </c>
      <c r="BX76" s="49">
        <f t="shared" si="101"/>
        <v>0.246</v>
      </c>
      <c r="BY76" s="47"/>
      <c r="BZ76" s="47">
        <v>64</v>
      </c>
      <c r="CA76" s="7">
        <f t="shared" si="83"/>
        <v>3.5000000000000003E-2</v>
      </c>
      <c r="CB76" s="7">
        <f t="shared" si="84"/>
        <v>3.5000000000000003E-2</v>
      </c>
      <c r="CC76" s="7">
        <f t="shared" si="85"/>
        <v>3.4000000000000002E-2</v>
      </c>
      <c r="CD76" s="7">
        <f t="shared" si="86"/>
        <v>3.4666666666666672E-2</v>
      </c>
      <c r="CE76" s="54">
        <f t="shared" si="87"/>
        <v>5.7735026918962634E-4</v>
      </c>
      <c r="CG76" s="7">
        <f t="shared" si="88"/>
        <v>47.873067979756627</v>
      </c>
      <c r="CH76" s="7">
        <f t="shared" si="89"/>
        <v>47.873067979756627</v>
      </c>
      <c r="CI76" s="7">
        <f t="shared" si="90"/>
        <v>46.50526603747781</v>
      </c>
      <c r="CJ76" s="7">
        <f t="shared" si="91"/>
        <v>47.417133998996889</v>
      </c>
      <c r="CK76" s="7">
        <f t="shared" si="92"/>
        <v>0.78970081957276794</v>
      </c>
      <c r="CN76" s="7">
        <f t="shared" si="93"/>
        <v>-6.8390097113938211</v>
      </c>
      <c r="CP76" s="7">
        <f t="shared" si="94"/>
        <v>1.3678019422788168</v>
      </c>
      <c r="CQ76" s="7">
        <f t="shared" si="95"/>
        <v>2.7356038845575554</v>
      </c>
      <c r="CR76" s="7">
        <f t="shared" si="96"/>
        <v>2.7356038845574702</v>
      </c>
      <c r="CS76" s="7">
        <f t="shared" si="97"/>
        <v>2.2796699037978172</v>
      </c>
    </row>
    <row r="77" spans="12:97" x14ac:dyDescent="0.25">
      <c r="L77" s="52">
        <v>2.5706018518518517E-2</v>
      </c>
      <c r="M77" s="49">
        <v>0.16200000000000001</v>
      </c>
      <c r="N77" s="49">
        <v>0.16</v>
      </c>
      <c r="O77" s="49">
        <v>0.16</v>
      </c>
      <c r="P77" s="49">
        <f t="shared" si="98"/>
        <v>0.16066666666666665</v>
      </c>
      <c r="Q77" s="47"/>
      <c r="R77" s="47">
        <v>65</v>
      </c>
      <c r="S77" s="7">
        <f t="shared" ref="S77:S83" si="102">M87-M67</f>
        <v>1.2000000000000011E-2</v>
      </c>
      <c r="T77" s="7">
        <f t="shared" ref="T77:T83" si="103">N87-N67</f>
        <v>1.100000000000001E-2</v>
      </c>
      <c r="U77" s="7">
        <f t="shared" ref="U77:U83" si="104">O87-O67</f>
        <v>1.100000000000001E-2</v>
      </c>
      <c r="V77" s="7">
        <f t="shared" ref="V77:V83" si="105">AVERAGE(S77:U77)</f>
        <v>1.1333333333333343E-2</v>
      </c>
      <c r="W77" s="54">
        <f t="shared" ref="W77:W83" si="106">STDEV(S77:U77)</f>
        <v>5.7735026918962623E-4</v>
      </c>
      <c r="Y77" s="7">
        <f t="shared" ref="Y77:Y83" si="107">(((((((S77+0.5)-0.1225)/14622)-(($H$6-0.1225)/14622))*1000)/$H$2)/$H$3)*1000</f>
        <v>16.413623307345144</v>
      </c>
      <c r="Z77" s="7">
        <f t="shared" ref="Z77:Z83" si="108">(((((((T77+0.5)-0.1225)/14622)-(($H$6-0.1225)/14622))*1000)/$H$2)/$H$3)*1000</f>
        <v>15.045821365066404</v>
      </c>
      <c r="AA77" s="7">
        <f t="shared" ref="AA77:AA83" si="109">(((((((U77+0.5)-0.1225)/14622)-(($H$6-0.1225)/14622))*1000)/$H$2)/$H$3)*1000</f>
        <v>15.045821365066404</v>
      </c>
      <c r="AB77" s="7">
        <f t="shared" ref="AB77:AB83" si="110">(((((((V77+0.5)-0.1225)/14622)-(($H$6-0.1225)/14622))*1000)/$H$2)/$H$3)*1000</f>
        <v>15.501755345825938</v>
      </c>
      <c r="AC77" s="7">
        <f t="shared" ref="AC77:AC83" si="111">STDEV(Y77:AA77)</f>
        <v>0.78970081957272376</v>
      </c>
      <c r="AF77" s="51">
        <v>2.5706018518518517E-2</v>
      </c>
      <c r="AG77" s="49">
        <v>0.155</v>
      </c>
      <c r="AH77" s="49">
        <v>0.154</v>
      </c>
      <c r="AI77" s="49">
        <v>0.154</v>
      </c>
      <c r="AJ77" s="49">
        <f t="shared" si="99"/>
        <v>0.15433333333333332</v>
      </c>
      <c r="AK77" s="47"/>
      <c r="AL77" s="47">
        <v>65</v>
      </c>
      <c r="AM77" s="7">
        <f t="shared" ref="AM77:AM83" si="112">AG87-AG67</f>
        <v>9.000000000000008E-3</v>
      </c>
      <c r="AN77" s="7">
        <f t="shared" ref="AN77:AN83" si="113">AH87-AH67</f>
        <v>9.000000000000008E-3</v>
      </c>
      <c r="AO77" s="7">
        <f t="shared" ref="AO77:AO83" si="114">AI87-AI67</f>
        <v>1.0000000000000009E-2</v>
      </c>
      <c r="AP77" s="7">
        <f t="shared" ref="AP77:AP83" si="115">AVERAGE(AM77:AO77)</f>
        <v>9.333333333333341E-3</v>
      </c>
      <c r="AQ77" s="54">
        <f t="shared" ref="AQ77:AQ83" si="116">STDEV(AM77:AO77)</f>
        <v>5.7735026918962634E-4</v>
      </c>
      <c r="AS77" s="7">
        <f t="shared" ref="AS77:AS83" si="117">(((((((AM77+0.5)-0.1225)/14622)-(($H$6-0.1225)/14622))*1000)/$H$2)/$H$3)*1000</f>
        <v>12.310217480508857</v>
      </c>
      <c r="AT77" s="7">
        <f t="shared" ref="AT77:AT83" si="118">(((((((AN77+0.5)-0.1225)/14622)-(($H$6-0.1225)/14622))*1000)/$H$2)/$H$3)*1000</f>
        <v>12.310217480508857</v>
      </c>
      <c r="AU77" s="7">
        <f t="shared" ref="AU77:AU83" si="119">(((((((AO77+0.5)-0.1225)/14622)-(($H$6-0.1225)/14622))*1000)/$H$2)/$H$3)*1000</f>
        <v>13.678019422787596</v>
      </c>
      <c r="AV77" s="7">
        <f t="shared" ref="AV77:AV83" si="120">(((((((AP77+0.5)-0.1225)/14622)-(($H$6-0.1225)/14622))*1000)/$H$2)/$H$3)*1000</f>
        <v>12.766151461268391</v>
      </c>
      <c r="AW77" s="7">
        <f t="shared" ref="AW77:AW85" si="121">STDEV(AS77:AU77)</f>
        <v>0.78970081957272265</v>
      </c>
      <c r="AZ77" s="52">
        <v>2.5706018518518517E-2</v>
      </c>
      <c r="BA77" s="50">
        <v>0.30599999999999999</v>
      </c>
      <c r="BB77" s="50">
        <v>0.30299999999999999</v>
      </c>
      <c r="BC77" s="50">
        <v>0.30399999999999999</v>
      </c>
      <c r="BD77" s="49">
        <f t="shared" si="100"/>
        <v>0.30433333333333334</v>
      </c>
      <c r="BE77" s="47"/>
      <c r="BF77" s="47">
        <v>65</v>
      </c>
      <c r="BG77" s="7">
        <f t="shared" ref="BG77:BG83" si="122">BA87-BA67</f>
        <v>3.8000000000000034E-2</v>
      </c>
      <c r="BH77" s="7">
        <f t="shared" ref="BH77:BH83" si="123">BB87-BB67</f>
        <v>3.8999999999999979E-2</v>
      </c>
      <c r="BI77" s="7">
        <f t="shared" ref="BI77:BI83" si="124">BC87-BC67</f>
        <v>3.9000000000000035E-2</v>
      </c>
      <c r="BJ77" s="7">
        <f t="shared" ref="BJ77:BJ83" si="125">AVERAGE(BG77:BI77)</f>
        <v>3.8666666666666683E-2</v>
      </c>
      <c r="BK77" s="54">
        <f t="shared" ref="BK77:BK83" si="126">STDEV(BG77:BI77)</f>
        <v>5.7735026918961029E-4</v>
      </c>
      <c r="BM77" s="7">
        <f t="shared" ref="BM77:BM83" si="127">(((((((BG77+0.5)-0.1225)/14622)-(($H$6-0.1225)/14622))*1000)/$H$2)/$H$3)*1000</f>
        <v>51.976473806592914</v>
      </c>
      <c r="BN77" s="7">
        <f t="shared" ref="BN77:BN83" si="128">(((((((BH77+0.5)-0.1225)/14622)-(($H$6-0.1225)/14622))*1000)/$H$2)/$H$3)*1000</f>
        <v>53.344275748871503</v>
      </c>
      <c r="BO77" s="7">
        <f t="shared" ref="BO77:BO83" si="129">(((((((BI77+0.5)-0.1225)/14622)-(($H$6-0.1225)/14622))*1000)/$H$2)/$H$3)*1000</f>
        <v>53.344275748871645</v>
      </c>
      <c r="BP77" s="7">
        <f t="shared" ref="BP77:BP83" si="130">(((((((BJ77+0.5)-0.1225)/14622)-(($H$6-0.1225)/14622))*1000)/$H$2)/$H$3)*1000</f>
        <v>52.888341768111978</v>
      </c>
      <c r="BQ77" s="7">
        <f t="shared" ref="BQ77:BQ85" si="131">STDEV(BM77:BO77)</f>
        <v>0.78970081957267757</v>
      </c>
      <c r="BT77" s="51">
        <v>2.5706018518518517E-2</v>
      </c>
      <c r="BU77" s="50">
        <v>0.249</v>
      </c>
      <c r="BV77" s="50">
        <v>0.248</v>
      </c>
      <c r="BW77" s="50">
        <v>0.247</v>
      </c>
      <c r="BX77" s="49">
        <f t="shared" si="101"/>
        <v>0.248</v>
      </c>
      <c r="BY77" s="47"/>
      <c r="BZ77" s="47">
        <v>65</v>
      </c>
      <c r="CA77" s="7">
        <f t="shared" ref="CA77:CA83" si="132">BU87-BU67</f>
        <v>3.6000000000000004E-2</v>
      </c>
      <c r="CB77" s="7">
        <f t="shared" ref="CB77:CB83" si="133">BV87-BV67</f>
        <v>3.4000000000000002E-2</v>
      </c>
      <c r="CC77" s="7">
        <f t="shared" ref="CC77:CC83" si="134">BW87-BW67</f>
        <v>3.4000000000000002E-2</v>
      </c>
      <c r="CD77" s="7">
        <f t="shared" ref="CD77:CD83" si="135">AVERAGE(CA77:CC77)</f>
        <v>3.4666666666666672E-2</v>
      </c>
      <c r="CE77" s="54">
        <f t="shared" ref="CE77:CE83" si="136">STDEV(CA77:CC77)</f>
        <v>1.1547005383792525E-3</v>
      </c>
      <c r="CG77" s="7">
        <f t="shared" ref="CG77:CG83" si="137">(((((((CA77+0.5)-0.1225)/14622)-(($H$6-0.1225)/14622))*1000)/$H$2)/$H$3)*1000</f>
        <v>49.240869922035365</v>
      </c>
      <c r="CH77" s="7">
        <f t="shared" ref="CH77:CH83" si="138">(((((((CB77+0.5)-0.1225)/14622)-(($H$6-0.1225)/14622))*1000)/$H$2)/$H$3)*1000</f>
        <v>46.50526603747781</v>
      </c>
      <c r="CI77" s="7">
        <f t="shared" ref="CI77:CI83" si="139">(((((((CC77+0.5)-0.1225)/14622)-(($H$6-0.1225)/14622))*1000)/$H$2)/$H$3)*1000</f>
        <v>46.50526603747781</v>
      </c>
      <c r="CJ77" s="7">
        <f t="shared" ref="CJ77:CJ83" si="140">(((((((CD77+0.5)-0.1225)/14622)-(($H$6-0.1225)/14622))*1000)/$H$2)/$H$3)*1000</f>
        <v>47.417133998996889</v>
      </c>
      <c r="CK77" s="7">
        <f t="shared" ref="CK77:CK83" si="141">STDEV(CG77:CI77)</f>
        <v>1.5794016391454906</v>
      </c>
      <c r="CN77" s="7">
        <f t="shared" ref="CN77:CN83" si="142">CJ77-BP77</f>
        <v>-5.4712077691150895</v>
      </c>
      <c r="CP77" s="7">
        <f t="shared" ref="CP77:CP83" si="143">CG77-CG$83</f>
        <v>2.7356038845575554</v>
      </c>
      <c r="CQ77" s="7">
        <f t="shared" ref="CQ77:CQ83" si="144">CH77-CH$83</f>
        <v>1.3678019422787386</v>
      </c>
      <c r="CR77" s="7">
        <f t="shared" ref="CR77:CR83" si="145">CI77-CI$83</f>
        <v>2.7356038845574702</v>
      </c>
      <c r="CS77" s="7">
        <f t="shared" ref="CS77:CS83" si="146">CJ77-CJ$83</f>
        <v>2.2796699037978172</v>
      </c>
    </row>
    <row r="78" spans="12:97" x14ac:dyDescent="0.25">
      <c r="L78" s="52">
        <v>2.6053240740740738E-2</v>
      </c>
      <c r="M78" s="49">
        <v>0.16300000000000001</v>
      </c>
      <c r="N78" s="49">
        <v>0.161</v>
      </c>
      <c r="O78" s="49">
        <v>0.161</v>
      </c>
      <c r="P78" s="49">
        <f t="shared" si="98"/>
        <v>0.16166666666666665</v>
      </c>
      <c r="Q78" s="47"/>
      <c r="R78" s="47">
        <v>66</v>
      </c>
      <c r="S78" s="7">
        <f t="shared" si="102"/>
        <v>1.2000000000000011E-2</v>
      </c>
      <c r="T78" s="7">
        <f t="shared" si="103"/>
        <v>1.2000000000000011E-2</v>
      </c>
      <c r="U78" s="7">
        <f t="shared" si="104"/>
        <v>1.100000000000001E-2</v>
      </c>
      <c r="V78" s="7">
        <f t="shared" si="105"/>
        <v>1.1666666666666678E-2</v>
      </c>
      <c r="W78" s="54">
        <f t="shared" si="106"/>
        <v>5.7735026918962634E-4</v>
      </c>
      <c r="Y78" s="7">
        <f t="shared" si="107"/>
        <v>16.413623307345144</v>
      </c>
      <c r="Z78" s="7">
        <f t="shared" si="108"/>
        <v>16.413623307345144</v>
      </c>
      <c r="AA78" s="7">
        <f t="shared" si="109"/>
        <v>15.045821365066404</v>
      </c>
      <c r="AB78" s="7">
        <f t="shared" si="110"/>
        <v>15.95768932658561</v>
      </c>
      <c r="AC78" s="7">
        <f t="shared" si="111"/>
        <v>0.78970081957272376</v>
      </c>
      <c r="AF78" s="51">
        <v>2.6053240740740738E-2</v>
      </c>
      <c r="AG78" s="49">
        <v>0.155</v>
      </c>
      <c r="AH78" s="49">
        <v>0.154</v>
      </c>
      <c r="AI78" s="49">
        <v>0.155</v>
      </c>
      <c r="AJ78" s="49">
        <f t="shared" si="99"/>
        <v>0.15466666666666665</v>
      </c>
      <c r="AK78" s="47"/>
      <c r="AL78" s="47">
        <v>66</v>
      </c>
      <c r="AM78" s="7">
        <f t="shared" si="112"/>
        <v>1.0000000000000009E-2</v>
      </c>
      <c r="AN78" s="7">
        <f t="shared" si="113"/>
        <v>9.000000000000008E-3</v>
      </c>
      <c r="AO78" s="7">
        <f t="shared" si="114"/>
        <v>9.000000000000008E-3</v>
      </c>
      <c r="AP78" s="7">
        <f t="shared" si="115"/>
        <v>9.333333333333341E-3</v>
      </c>
      <c r="AQ78" s="54">
        <f t="shared" si="116"/>
        <v>5.7735026918962623E-4</v>
      </c>
      <c r="AS78" s="7">
        <f t="shared" si="117"/>
        <v>13.678019422787596</v>
      </c>
      <c r="AT78" s="7">
        <f t="shared" si="118"/>
        <v>12.310217480508857</v>
      </c>
      <c r="AU78" s="7">
        <f t="shared" si="119"/>
        <v>12.310217480508857</v>
      </c>
      <c r="AV78" s="7">
        <f t="shared" si="120"/>
        <v>12.766151461268391</v>
      </c>
      <c r="AW78" s="7">
        <f t="shared" si="121"/>
        <v>0.78970081957272265</v>
      </c>
      <c r="AZ78" s="52">
        <v>2.6053240740740738E-2</v>
      </c>
      <c r="BA78" s="50">
        <v>0.307</v>
      </c>
      <c r="BB78" s="50">
        <v>0.30399999999999999</v>
      </c>
      <c r="BC78" s="50">
        <v>0.30599999999999999</v>
      </c>
      <c r="BD78" s="49">
        <f t="shared" si="100"/>
        <v>0.3056666666666667</v>
      </c>
      <c r="BE78" s="47"/>
      <c r="BF78" s="47">
        <v>66</v>
      </c>
      <c r="BG78" s="7">
        <f t="shared" si="122"/>
        <v>3.8000000000000034E-2</v>
      </c>
      <c r="BH78" s="7">
        <f t="shared" si="123"/>
        <v>3.8000000000000034E-2</v>
      </c>
      <c r="BI78" s="7">
        <f t="shared" si="124"/>
        <v>3.7000000000000033E-2</v>
      </c>
      <c r="BJ78" s="7">
        <f t="shared" si="125"/>
        <v>3.7666666666666702E-2</v>
      </c>
      <c r="BK78" s="54">
        <f t="shared" si="126"/>
        <v>5.7735026918962634E-4</v>
      </c>
      <c r="BM78" s="7">
        <f t="shared" si="127"/>
        <v>51.976473806592914</v>
      </c>
      <c r="BN78" s="7">
        <f t="shared" si="128"/>
        <v>51.976473806592914</v>
      </c>
      <c r="BO78" s="7">
        <f t="shared" si="129"/>
        <v>50.608671864314104</v>
      </c>
      <c r="BP78" s="7">
        <f t="shared" si="130"/>
        <v>51.520539825833382</v>
      </c>
      <c r="BQ78" s="7">
        <f t="shared" si="131"/>
        <v>0.78970081957276372</v>
      </c>
      <c r="BT78" s="51">
        <v>2.6053240740740738E-2</v>
      </c>
      <c r="BU78" s="50">
        <v>0.251</v>
      </c>
      <c r="BV78" s="50">
        <v>0.25</v>
      </c>
      <c r="BW78" s="50">
        <v>0.249</v>
      </c>
      <c r="BX78" s="49">
        <f t="shared" si="101"/>
        <v>0.25</v>
      </c>
      <c r="BY78" s="47"/>
      <c r="BZ78" s="47">
        <v>66</v>
      </c>
      <c r="CA78" s="7">
        <f t="shared" si="132"/>
        <v>3.4000000000000002E-2</v>
      </c>
      <c r="CB78" s="7">
        <f t="shared" si="133"/>
        <v>3.4000000000000002E-2</v>
      </c>
      <c r="CC78" s="7">
        <f t="shared" si="134"/>
        <v>3.4000000000000002E-2</v>
      </c>
      <c r="CD78" s="7">
        <f t="shared" si="135"/>
        <v>3.4000000000000002E-2</v>
      </c>
      <c r="CE78" s="54">
        <f t="shared" si="136"/>
        <v>0</v>
      </c>
      <c r="CG78" s="7">
        <f t="shared" si="137"/>
        <v>46.50526603747781</v>
      </c>
      <c r="CH78" s="7">
        <f t="shared" si="138"/>
        <v>46.50526603747781</v>
      </c>
      <c r="CI78" s="7">
        <f t="shared" si="139"/>
        <v>46.50526603747781</v>
      </c>
      <c r="CJ78" s="7">
        <f t="shared" si="140"/>
        <v>46.50526603747781</v>
      </c>
      <c r="CK78" s="7">
        <f t="shared" si="141"/>
        <v>0</v>
      </c>
      <c r="CN78" s="7">
        <f t="shared" si="142"/>
        <v>-5.0152737883555716</v>
      </c>
      <c r="CP78" s="7">
        <f t="shared" si="143"/>
        <v>0</v>
      </c>
      <c r="CQ78" s="7">
        <f t="shared" si="144"/>
        <v>1.3678019422787386</v>
      </c>
      <c r="CR78" s="7">
        <f t="shared" si="145"/>
        <v>2.7356038845574702</v>
      </c>
      <c r="CS78" s="7">
        <f t="shared" si="146"/>
        <v>1.3678019422787386</v>
      </c>
    </row>
    <row r="79" spans="12:97" x14ac:dyDescent="0.25">
      <c r="L79" s="52">
        <v>2.6400462962962962E-2</v>
      </c>
      <c r="M79" s="49">
        <v>0.16300000000000001</v>
      </c>
      <c r="N79" s="49">
        <v>0.161</v>
      </c>
      <c r="O79" s="49">
        <v>0.161</v>
      </c>
      <c r="P79" s="49">
        <f t="shared" si="98"/>
        <v>0.16166666666666665</v>
      </c>
      <c r="Q79" s="47"/>
      <c r="R79" s="47">
        <v>67</v>
      </c>
      <c r="S79" s="7">
        <f t="shared" si="102"/>
        <v>1.2000000000000011E-2</v>
      </c>
      <c r="T79" s="7">
        <f t="shared" si="103"/>
        <v>1.2000000000000011E-2</v>
      </c>
      <c r="U79" s="7">
        <f t="shared" si="104"/>
        <v>1.2000000000000011E-2</v>
      </c>
      <c r="V79" s="7">
        <f t="shared" si="105"/>
        <v>1.2000000000000011E-2</v>
      </c>
      <c r="W79" s="54">
        <f t="shared" si="106"/>
        <v>0</v>
      </c>
      <c r="Y79" s="7">
        <f t="shared" si="107"/>
        <v>16.413623307345144</v>
      </c>
      <c r="Z79" s="7">
        <f t="shared" si="108"/>
        <v>16.413623307345144</v>
      </c>
      <c r="AA79" s="7">
        <f t="shared" si="109"/>
        <v>16.413623307345144</v>
      </c>
      <c r="AB79" s="7">
        <f t="shared" si="110"/>
        <v>16.413623307345144</v>
      </c>
      <c r="AC79" s="7">
        <f t="shared" si="111"/>
        <v>0</v>
      </c>
      <c r="AF79" s="51">
        <v>2.6400462962962962E-2</v>
      </c>
      <c r="AG79" s="49">
        <v>0.156</v>
      </c>
      <c r="AH79" s="49">
        <v>0.155</v>
      </c>
      <c r="AI79" s="49">
        <v>0.155</v>
      </c>
      <c r="AJ79" s="49">
        <f t="shared" si="99"/>
        <v>0.15533333333333332</v>
      </c>
      <c r="AK79" s="47"/>
      <c r="AL79" s="47">
        <v>67</v>
      </c>
      <c r="AM79" s="7">
        <f t="shared" si="112"/>
        <v>9.000000000000008E-3</v>
      </c>
      <c r="AN79" s="7">
        <f t="shared" si="113"/>
        <v>9.000000000000008E-3</v>
      </c>
      <c r="AO79" s="7">
        <f t="shared" si="114"/>
        <v>9.000000000000008E-3</v>
      </c>
      <c r="AP79" s="7">
        <f t="shared" si="115"/>
        <v>9.000000000000008E-3</v>
      </c>
      <c r="AQ79" s="54">
        <f t="shared" si="116"/>
        <v>0</v>
      </c>
      <c r="AS79" s="7">
        <f t="shared" si="117"/>
        <v>12.310217480508857</v>
      </c>
      <c r="AT79" s="7">
        <f t="shared" si="118"/>
        <v>12.310217480508857</v>
      </c>
      <c r="AU79" s="7">
        <f t="shared" si="119"/>
        <v>12.310217480508857</v>
      </c>
      <c r="AV79" s="7">
        <f t="shared" si="120"/>
        <v>12.310217480508857</v>
      </c>
      <c r="AW79" s="7">
        <f t="shared" si="121"/>
        <v>2.1755839288168292E-15</v>
      </c>
      <c r="AZ79" s="52">
        <v>2.6400462962962962E-2</v>
      </c>
      <c r="BA79" s="50">
        <v>0.309</v>
      </c>
      <c r="BB79" s="50">
        <v>0.30599999999999999</v>
      </c>
      <c r="BC79" s="50">
        <v>0.308</v>
      </c>
      <c r="BD79" s="49">
        <f t="shared" si="100"/>
        <v>0.3076666666666667</v>
      </c>
      <c r="BE79" s="47"/>
      <c r="BF79" s="47">
        <v>67</v>
      </c>
      <c r="BG79" s="7">
        <f t="shared" si="122"/>
        <v>3.6000000000000032E-2</v>
      </c>
      <c r="BH79" s="7">
        <f t="shared" si="123"/>
        <v>3.6000000000000032E-2</v>
      </c>
      <c r="BI79" s="7">
        <f t="shared" si="124"/>
        <v>3.7000000000000033E-2</v>
      </c>
      <c r="BJ79" s="7">
        <f t="shared" si="125"/>
        <v>3.6333333333333363E-2</v>
      </c>
      <c r="BK79" s="54">
        <f t="shared" si="126"/>
        <v>5.7735026918962634E-4</v>
      </c>
      <c r="BM79" s="7">
        <f t="shared" si="127"/>
        <v>49.240869922035365</v>
      </c>
      <c r="BN79" s="7">
        <f t="shared" si="128"/>
        <v>49.240869922035365</v>
      </c>
      <c r="BO79" s="7">
        <f t="shared" si="129"/>
        <v>50.608671864314104</v>
      </c>
      <c r="BP79" s="7">
        <f t="shared" si="130"/>
        <v>49.696803902794898</v>
      </c>
      <c r="BQ79" s="7">
        <f t="shared" si="131"/>
        <v>0.78970081957272276</v>
      </c>
      <c r="BT79" s="51">
        <v>2.6400462962962962E-2</v>
      </c>
      <c r="BU79" s="50">
        <v>0.253</v>
      </c>
      <c r="BV79" s="50">
        <v>0.252</v>
      </c>
      <c r="BW79" s="50">
        <v>0.251</v>
      </c>
      <c r="BX79" s="49">
        <f t="shared" si="101"/>
        <v>0.252</v>
      </c>
      <c r="BY79" s="47"/>
      <c r="BZ79" s="47">
        <v>67</v>
      </c>
      <c r="CA79" s="7">
        <f t="shared" si="132"/>
        <v>3.400000000000003E-2</v>
      </c>
      <c r="CB79" s="7">
        <f t="shared" si="133"/>
        <v>3.4000000000000002E-2</v>
      </c>
      <c r="CC79" s="7">
        <f t="shared" si="134"/>
        <v>3.3000000000000002E-2</v>
      </c>
      <c r="CD79" s="7">
        <f t="shared" si="135"/>
        <v>3.3666666666666678E-2</v>
      </c>
      <c r="CE79" s="54">
        <f t="shared" si="136"/>
        <v>5.7735026918963436E-4</v>
      </c>
      <c r="CG79" s="7">
        <f t="shared" si="137"/>
        <v>46.50526603747781</v>
      </c>
      <c r="CH79" s="7">
        <f t="shared" si="138"/>
        <v>46.50526603747781</v>
      </c>
      <c r="CI79" s="7">
        <f t="shared" si="139"/>
        <v>45.137464095199071</v>
      </c>
      <c r="CJ79" s="7">
        <f t="shared" si="140"/>
        <v>46.049332056718278</v>
      </c>
      <c r="CK79" s="7">
        <f t="shared" si="141"/>
        <v>0.78970081957272276</v>
      </c>
      <c r="CN79" s="7">
        <f t="shared" si="142"/>
        <v>-3.6474718460766198</v>
      </c>
      <c r="CP79" s="7">
        <f t="shared" si="143"/>
        <v>0</v>
      </c>
      <c r="CQ79" s="7">
        <f t="shared" si="144"/>
        <v>1.3678019422787386</v>
      </c>
      <c r="CR79" s="7">
        <f t="shared" si="145"/>
        <v>1.3678019422787315</v>
      </c>
      <c r="CS79" s="7">
        <f t="shared" si="146"/>
        <v>0.91186796151920646</v>
      </c>
    </row>
    <row r="80" spans="12:97" x14ac:dyDescent="0.25">
      <c r="L80" s="52">
        <v>2.6747685185185183E-2</v>
      </c>
      <c r="M80" s="49">
        <v>0.16400000000000001</v>
      </c>
      <c r="N80" s="49">
        <v>0.16200000000000001</v>
      </c>
      <c r="O80" s="49">
        <v>0.161</v>
      </c>
      <c r="P80" s="49">
        <f t="shared" si="98"/>
        <v>0.16233333333333333</v>
      </c>
      <c r="Q80" s="47"/>
      <c r="R80" s="47">
        <v>68</v>
      </c>
      <c r="S80" s="7">
        <f t="shared" si="102"/>
        <v>1.3000000000000012E-2</v>
      </c>
      <c r="T80" s="7">
        <f t="shared" si="103"/>
        <v>1.100000000000001E-2</v>
      </c>
      <c r="U80" s="7">
        <f t="shared" si="104"/>
        <v>1.2000000000000011E-2</v>
      </c>
      <c r="V80" s="7">
        <f t="shared" si="105"/>
        <v>1.2000000000000011E-2</v>
      </c>
      <c r="W80" s="54">
        <f t="shared" si="106"/>
        <v>1.0000000000000009E-3</v>
      </c>
      <c r="Y80" s="7">
        <f t="shared" si="107"/>
        <v>17.781425249623883</v>
      </c>
      <c r="Z80" s="7">
        <f t="shared" si="108"/>
        <v>15.045821365066404</v>
      </c>
      <c r="AA80" s="7">
        <f t="shared" si="109"/>
        <v>16.413623307345144</v>
      </c>
      <c r="AB80" s="7">
        <f t="shared" si="110"/>
        <v>16.413623307345144</v>
      </c>
      <c r="AC80" s="7">
        <f t="shared" si="111"/>
        <v>1.3678019422787395</v>
      </c>
      <c r="AF80" s="51">
        <v>2.6747685185185183E-2</v>
      </c>
      <c r="AG80" s="49">
        <v>0.156</v>
      </c>
      <c r="AH80" s="49">
        <v>0.155</v>
      </c>
      <c r="AI80" s="49">
        <v>0.156</v>
      </c>
      <c r="AJ80" s="49">
        <f t="shared" si="99"/>
        <v>0.15566666666666665</v>
      </c>
      <c r="AK80" s="47"/>
      <c r="AL80" s="47">
        <v>68</v>
      </c>
      <c r="AM80" s="7">
        <f t="shared" si="112"/>
        <v>1.0000000000000009E-2</v>
      </c>
      <c r="AN80" s="7">
        <f t="shared" si="113"/>
        <v>9.000000000000008E-3</v>
      </c>
      <c r="AO80" s="7">
        <f t="shared" si="114"/>
        <v>1.0000000000000009E-2</v>
      </c>
      <c r="AP80" s="7">
        <f t="shared" si="115"/>
        <v>9.6666666666666758E-3</v>
      </c>
      <c r="AQ80" s="54">
        <f t="shared" si="116"/>
        <v>5.7735026918962623E-4</v>
      </c>
      <c r="AS80" s="7">
        <f t="shared" si="117"/>
        <v>13.678019422787596</v>
      </c>
      <c r="AT80" s="7">
        <f t="shared" si="118"/>
        <v>12.310217480508857</v>
      </c>
      <c r="AU80" s="7">
        <f t="shared" si="119"/>
        <v>13.678019422787596</v>
      </c>
      <c r="AV80" s="7">
        <f t="shared" si="120"/>
        <v>13.222085442028062</v>
      </c>
      <c r="AW80" s="7">
        <f t="shared" si="121"/>
        <v>0.78970081957272265</v>
      </c>
      <c r="AZ80" s="52">
        <v>2.6747685185185183E-2</v>
      </c>
      <c r="BA80" s="50">
        <v>0.311</v>
      </c>
      <c r="BB80" s="50">
        <v>0.308</v>
      </c>
      <c r="BC80" s="50">
        <v>0.31</v>
      </c>
      <c r="BD80" s="49">
        <f t="shared" si="100"/>
        <v>0.3096666666666667</v>
      </c>
      <c r="BE80" s="47"/>
      <c r="BF80" s="47">
        <v>68</v>
      </c>
      <c r="BG80" s="7">
        <f t="shared" si="122"/>
        <v>3.5000000000000031E-2</v>
      </c>
      <c r="BH80" s="7">
        <f t="shared" si="123"/>
        <v>3.6000000000000032E-2</v>
      </c>
      <c r="BI80" s="7">
        <f t="shared" si="124"/>
        <v>3.6000000000000032E-2</v>
      </c>
      <c r="BJ80" s="7">
        <f t="shared" si="125"/>
        <v>3.5666666666666701E-2</v>
      </c>
      <c r="BK80" s="54">
        <f t="shared" si="126"/>
        <v>5.7735026918962634E-4</v>
      </c>
      <c r="BM80" s="7">
        <f t="shared" si="127"/>
        <v>47.873067979756627</v>
      </c>
      <c r="BN80" s="7">
        <f t="shared" si="128"/>
        <v>49.240869922035365</v>
      </c>
      <c r="BO80" s="7">
        <f t="shared" si="129"/>
        <v>49.240869922035365</v>
      </c>
      <c r="BP80" s="7">
        <f t="shared" si="130"/>
        <v>48.784935941275833</v>
      </c>
      <c r="BQ80" s="7">
        <f t="shared" si="131"/>
        <v>0.78970081957272265</v>
      </c>
      <c r="BT80" s="51">
        <v>2.6747685185185183E-2</v>
      </c>
      <c r="BU80" s="50">
        <v>0.254</v>
      </c>
      <c r="BV80" s="50">
        <v>0.253</v>
      </c>
      <c r="BW80" s="50">
        <v>0.253</v>
      </c>
      <c r="BX80" s="49">
        <f t="shared" si="101"/>
        <v>0.25333333333333335</v>
      </c>
      <c r="BY80" s="47"/>
      <c r="BZ80" s="47">
        <v>68</v>
      </c>
      <c r="CA80" s="7">
        <f t="shared" si="132"/>
        <v>3.400000000000003E-2</v>
      </c>
      <c r="CB80" s="7">
        <f t="shared" si="133"/>
        <v>3.400000000000003E-2</v>
      </c>
      <c r="CC80" s="7">
        <f t="shared" si="134"/>
        <v>3.3000000000000029E-2</v>
      </c>
      <c r="CD80" s="7">
        <f t="shared" si="135"/>
        <v>3.3666666666666699E-2</v>
      </c>
      <c r="CE80" s="54">
        <f t="shared" si="136"/>
        <v>5.7735026918962634E-4</v>
      </c>
      <c r="CG80" s="7">
        <f t="shared" si="137"/>
        <v>46.50526603747781</v>
      </c>
      <c r="CH80" s="7">
        <f t="shared" si="138"/>
        <v>46.50526603747781</v>
      </c>
      <c r="CI80" s="7">
        <f t="shared" si="139"/>
        <v>45.137464095199071</v>
      </c>
      <c r="CJ80" s="7">
        <f t="shared" si="140"/>
        <v>46.049332056718278</v>
      </c>
      <c r="CK80" s="7">
        <f t="shared" si="141"/>
        <v>0.78970081957272276</v>
      </c>
      <c r="CN80" s="7">
        <f t="shared" si="142"/>
        <v>-2.7356038845575554</v>
      </c>
      <c r="CP80" s="7">
        <f t="shared" si="143"/>
        <v>0</v>
      </c>
      <c r="CQ80" s="7">
        <f t="shared" si="144"/>
        <v>1.3678019422787386</v>
      </c>
      <c r="CR80" s="7">
        <f t="shared" si="145"/>
        <v>1.3678019422787315</v>
      </c>
      <c r="CS80" s="7">
        <f t="shared" si="146"/>
        <v>0.91186796151920646</v>
      </c>
    </row>
    <row r="81" spans="12:97" x14ac:dyDescent="0.25">
      <c r="L81" s="52">
        <v>2.7094907407407404E-2</v>
      </c>
      <c r="M81" s="49">
        <v>0.16400000000000001</v>
      </c>
      <c r="N81" s="49">
        <v>0.16200000000000001</v>
      </c>
      <c r="O81" s="49">
        <v>0.16200000000000001</v>
      </c>
      <c r="P81" s="49">
        <f t="shared" si="98"/>
        <v>0.16266666666666665</v>
      </c>
      <c r="Q81" s="47"/>
      <c r="R81" s="47">
        <v>69</v>
      </c>
      <c r="S81" s="7">
        <f t="shared" si="102"/>
        <v>1.100000000000001E-2</v>
      </c>
      <c r="T81" s="7">
        <f t="shared" si="103"/>
        <v>1.2000000000000011E-2</v>
      </c>
      <c r="U81" s="7">
        <f t="shared" si="104"/>
        <v>1.2000000000000011E-2</v>
      </c>
      <c r="V81" s="7">
        <f t="shared" si="105"/>
        <v>1.1666666666666678E-2</v>
      </c>
      <c r="W81" s="54">
        <f t="shared" si="106"/>
        <v>5.7735026918962623E-4</v>
      </c>
      <c r="Y81" s="7">
        <f t="shared" si="107"/>
        <v>15.045821365066404</v>
      </c>
      <c r="Z81" s="7">
        <f t="shared" si="108"/>
        <v>16.413623307345144</v>
      </c>
      <c r="AA81" s="7">
        <f t="shared" si="109"/>
        <v>16.413623307345144</v>
      </c>
      <c r="AB81" s="7">
        <f t="shared" si="110"/>
        <v>15.95768932658561</v>
      </c>
      <c r="AC81" s="7">
        <f t="shared" si="111"/>
        <v>0.78970081957272364</v>
      </c>
      <c r="AF81" s="51">
        <v>2.7094907407407404E-2</v>
      </c>
      <c r="AG81" s="49">
        <v>0.156</v>
      </c>
      <c r="AH81" s="49">
        <v>0.155</v>
      </c>
      <c r="AI81" s="49">
        <v>0.156</v>
      </c>
      <c r="AJ81" s="49">
        <f t="shared" si="99"/>
        <v>0.15566666666666665</v>
      </c>
      <c r="AK81" s="47"/>
      <c r="AL81" s="47">
        <v>69</v>
      </c>
      <c r="AM81" s="7">
        <f t="shared" si="112"/>
        <v>9.000000000000008E-3</v>
      </c>
      <c r="AN81" s="7">
        <f t="shared" si="113"/>
        <v>9.000000000000008E-3</v>
      </c>
      <c r="AO81" s="7">
        <f t="shared" si="114"/>
        <v>1.0000000000000009E-2</v>
      </c>
      <c r="AP81" s="7">
        <f t="shared" si="115"/>
        <v>9.333333333333341E-3</v>
      </c>
      <c r="AQ81" s="54">
        <f t="shared" si="116"/>
        <v>5.7735026918962634E-4</v>
      </c>
      <c r="AS81" s="7">
        <f t="shared" si="117"/>
        <v>12.310217480508857</v>
      </c>
      <c r="AT81" s="7">
        <f t="shared" si="118"/>
        <v>12.310217480508857</v>
      </c>
      <c r="AU81" s="7">
        <f t="shared" si="119"/>
        <v>13.678019422787596</v>
      </c>
      <c r="AV81" s="7">
        <f t="shared" si="120"/>
        <v>12.766151461268391</v>
      </c>
      <c r="AW81" s="7">
        <f t="shared" si="121"/>
        <v>0.78970081957272265</v>
      </c>
      <c r="AZ81" s="52">
        <v>2.7094907407407404E-2</v>
      </c>
      <c r="BA81" s="50">
        <v>0.313</v>
      </c>
      <c r="BB81" s="50">
        <v>0.31</v>
      </c>
      <c r="BC81" s="50">
        <v>0.311</v>
      </c>
      <c r="BD81" s="49">
        <f t="shared" si="100"/>
        <v>0.3113333333333333</v>
      </c>
      <c r="BE81" s="47"/>
      <c r="BF81" s="47">
        <v>69</v>
      </c>
      <c r="BG81" s="7">
        <f t="shared" si="122"/>
        <v>3.5000000000000031E-2</v>
      </c>
      <c r="BH81" s="7">
        <f t="shared" si="123"/>
        <v>3.5000000000000031E-2</v>
      </c>
      <c r="BI81" s="7">
        <f t="shared" si="124"/>
        <v>3.5000000000000031E-2</v>
      </c>
      <c r="BJ81" s="7">
        <f t="shared" si="125"/>
        <v>3.5000000000000031E-2</v>
      </c>
      <c r="BK81" s="54">
        <f t="shared" si="126"/>
        <v>0</v>
      </c>
      <c r="BM81" s="7">
        <f t="shared" si="127"/>
        <v>47.873067979756627</v>
      </c>
      <c r="BN81" s="7">
        <f t="shared" si="128"/>
        <v>47.873067979756627</v>
      </c>
      <c r="BO81" s="7">
        <f t="shared" si="129"/>
        <v>47.873067979756627</v>
      </c>
      <c r="BP81" s="7">
        <f t="shared" si="130"/>
        <v>47.873067979756627</v>
      </c>
      <c r="BQ81" s="7">
        <f t="shared" si="131"/>
        <v>0</v>
      </c>
      <c r="BT81" s="51">
        <v>2.7094907407407404E-2</v>
      </c>
      <c r="BU81" s="50">
        <v>0.25600000000000001</v>
      </c>
      <c r="BV81" s="50">
        <v>0.255</v>
      </c>
      <c r="BW81" s="50">
        <v>0.254</v>
      </c>
      <c r="BX81" s="49">
        <f t="shared" si="101"/>
        <v>0.255</v>
      </c>
      <c r="BY81" s="47"/>
      <c r="BZ81" s="47">
        <v>69</v>
      </c>
      <c r="CA81" s="7">
        <f t="shared" si="132"/>
        <v>3.400000000000003E-2</v>
      </c>
      <c r="CB81" s="7">
        <f t="shared" si="133"/>
        <v>3.400000000000003E-2</v>
      </c>
      <c r="CC81" s="7">
        <f t="shared" si="134"/>
        <v>3.2000000000000028E-2</v>
      </c>
      <c r="CD81" s="7">
        <f t="shared" si="135"/>
        <v>3.3333333333333361E-2</v>
      </c>
      <c r="CE81" s="54">
        <f t="shared" si="136"/>
        <v>1.1547005383792527E-3</v>
      </c>
      <c r="CG81" s="7">
        <f t="shared" si="137"/>
        <v>46.50526603747781</v>
      </c>
      <c r="CH81" s="7">
        <f t="shared" si="138"/>
        <v>46.50526603747781</v>
      </c>
      <c r="CI81" s="7">
        <f t="shared" si="139"/>
        <v>43.76966215292034</v>
      </c>
      <c r="CJ81" s="7">
        <f t="shared" si="140"/>
        <v>45.593398075958611</v>
      </c>
      <c r="CK81" s="7">
        <f t="shared" si="141"/>
        <v>1.5794016391454413</v>
      </c>
      <c r="CN81" s="7">
        <f t="shared" si="142"/>
        <v>-2.2796699037980162</v>
      </c>
      <c r="CP81" s="7">
        <f t="shared" si="143"/>
        <v>0</v>
      </c>
      <c r="CQ81" s="7">
        <f t="shared" si="144"/>
        <v>1.3678019422787386</v>
      </c>
      <c r="CR81" s="7">
        <f t="shared" si="145"/>
        <v>0</v>
      </c>
      <c r="CS81" s="7">
        <f t="shared" si="146"/>
        <v>0.45593398075953928</v>
      </c>
    </row>
    <row r="82" spans="12:97" x14ac:dyDescent="0.25">
      <c r="L82" s="52">
        <v>2.7442129629629632E-2</v>
      </c>
      <c r="M82" s="49">
        <v>0.16500000000000001</v>
      </c>
      <c r="N82" s="49">
        <v>0.16300000000000001</v>
      </c>
      <c r="O82" s="49">
        <v>0.16200000000000001</v>
      </c>
      <c r="P82" s="49">
        <f t="shared" si="98"/>
        <v>0.16333333333333333</v>
      </c>
      <c r="Q82" s="47"/>
      <c r="R82" s="47">
        <v>70</v>
      </c>
      <c r="S82" s="7">
        <f t="shared" si="102"/>
        <v>1.2000000000000011E-2</v>
      </c>
      <c r="T82" s="7">
        <f t="shared" si="103"/>
        <v>1.100000000000001E-2</v>
      </c>
      <c r="U82" s="7">
        <f t="shared" si="104"/>
        <v>1.100000000000001E-2</v>
      </c>
      <c r="V82" s="7">
        <f t="shared" si="105"/>
        <v>1.1333333333333343E-2</v>
      </c>
      <c r="W82" s="54">
        <f t="shared" si="106"/>
        <v>5.7735026918962623E-4</v>
      </c>
      <c r="Y82" s="7">
        <f t="shared" si="107"/>
        <v>16.413623307345144</v>
      </c>
      <c r="Z82" s="7">
        <f t="shared" si="108"/>
        <v>15.045821365066404</v>
      </c>
      <c r="AA82" s="7">
        <f t="shared" si="109"/>
        <v>15.045821365066404</v>
      </c>
      <c r="AB82" s="7">
        <f t="shared" si="110"/>
        <v>15.501755345825938</v>
      </c>
      <c r="AC82" s="7">
        <f t="shared" si="111"/>
        <v>0.78970081957272376</v>
      </c>
      <c r="AF82" s="51">
        <v>2.7442129629629632E-2</v>
      </c>
      <c r="AG82" s="49">
        <v>0.157</v>
      </c>
      <c r="AH82" s="49">
        <v>0.156</v>
      </c>
      <c r="AI82" s="49">
        <v>0.157</v>
      </c>
      <c r="AJ82" s="49">
        <f t="shared" si="99"/>
        <v>0.15666666666666665</v>
      </c>
      <c r="AK82" s="47"/>
      <c r="AL82" s="47">
        <v>70</v>
      </c>
      <c r="AM82" s="7">
        <f t="shared" si="112"/>
        <v>1.0000000000000009E-2</v>
      </c>
      <c r="AN82" s="7">
        <f t="shared" si="113"/>
        <v>1.0000000000000009E-2</v>
      </c>
      <c r="AO82" s="7">
        <f t="shared" si="114"/>
        <v>1.0000000000000009E-2</v>
      </c>
      <c r="AP82" s="7">
        <f t="shared" si="115"/>
        <v>1.0000000000000009E-2</v>
      </c>
      <c r="AQ82" s="54">
        <f t="shared" si="116"/>
        <v>0</v>
      </c>
      <c r="AS82" s="7">
        <f t="shared" si="117"/>
        <v>13.678019422787596</v>
      </c>
      <c r="AT82" s="7">
        <f t="shared" si="118"/>
        <v>13.678019422787596</v>
      </c>
      <c r="AU82" s="7">
        <f t="shared" si="119"/>
        <v>13.678019422787596</v>
      </c>
      <c r="AV82" s="7">
        <f t="shared" si="120"/>
        <v>13.678019422787596</v>
      </c>
      <c r="AW82" s="7">
        <f t="shared" si="121"/>
        <v>2.1755839288168292E-15</v>
      </c>
      <c r="AZ82" s="52">
        <v>2.7442129629629632E-2</v>
      </c>
      <c r="BA82" s="50">
        <v>0.314</v>
      </c>
      <c r="BB82" s="50">
        <v>0.311</v>
      </c>
      <c r="BC82" s="50">
        <v>0.313</v>
      </c>
      <c r="BD82" s="49">
        <f t="shared" si="100"/>
        <v>0.31266666666666665</v>
      </c>
      <c r="BE82" s="47"/>
      <c r="BF82" s="47">
        <v>70</v>
      </c>
      <c r="BG82" s="7">
        <f t="shared" si="122"/>
        <v>3.400000000000003E-2</v>
      </c>
      <c r="BH82" s="7">
        <f t="shared" si="123"/>
        <v>3.400000000000003E-2</v>
      </c>
      <c r="BI82" s="7">
        <f t="shared" si="124"/>
        <v>3.400000000000003E-2</v>
      </c>
      <c r="BJ82" s="7">
        <f t="shared" si="125"/>
        <v>3.400000000000003E-2</v>
      </c>
      <c r="BK82" s="54">
        <f t="shared" si="126"/>
        <v>0</v>
      </c>
      <c r="BM82" s="7">
        <f t="shared" si="127"/>
        <v>46.50526603747781</v>
      </c>
      <c r="BN82" s="7">
        <f t="shared" si="128"/>
        <v>46.50526603747781</v>
      </c>
      <c r="BO82" s="7">
        <f t="shared" si="129"/>
        <v>46.50526603747781</v>
      </c>
      <c r="BP82" s="7">
        <f t="shared" si="130"/>
        <v>46.50526603747781</v>
      </c>
      <c r="BQ82" s="7">
        <f t="shared" si="131"/>
        <v>0</v>
      </c>
      <c r="BT82" s="51">
        <v>2.7442129629629632E-2</v>
      </c>
      <c r="BU82" s="50">
        <v>0.25700000000000001</v>
      </c>
      <c r="BV82" s="50">
        <v>0.25600000000000001</v>
      </c>
      <c r="BW82" s="50">
        <v>0.25600000000000001</v>
      </c>
      <c r="BX82" s="49">
        <f t="shared" si="101"/>
        <v>0.25633333333333336</v>
      </c>
      <c r="BY82" s="47"/>
      <c r="BZ82" s="47">
        <v>70</v>
      </c>
      <c r="CA82" s="7">
        <f t="shared" si="132"/>
        <v>3.3000000000000029E-2</v>
      </c>
      <c r="CB82" s="7">
        <f t="shared" si="133"/>
        <v>3.3000000000000029E-2</v>
      </c>
      <c r="CC82" s="7">
        <f t="shared" si="134"/>
        <v>3.3000000000000029E-2</v>
      </c>
      <c r="CD82" s="7">
        <f t="shared" si="135"/>
        <v>3.3000000000000029E-2</v>
      </c>
      <c r="CE82" s="54">
        <f t="shared" si="136"/>
        <v>0</v>
      </c>
      <c r="CG82" s="7">
        <f t="shared" si="137"/>
        <v>45.137464095199071</v>
      </c>
      <c r="CH82" s="7">
        <f t="shared" si="138"/>
        <v>45.137464095199071</v>
      </c>
      <c r="CI82" s="7">
        <f t="shared" si="139"/>
        <v>45.137464095199071</v>
      </c>
      <c r="CJ82" s="7">
        <f t="shared" si="140"/>
        <v>45.137464095199071</v>
      </c>
      <c r="CK82" s="7">
        <f t="shared" si="141"/>
        <v>0</v>
      </c>
      <c r="CN82" s="7">
        <f t="shared" si="142"/>
        <v>-1.3678019422787386</v>
      </c>
      <c r="CP82" s="7">
        <f t="shared" si="143"/>
        <v>-1.3678019422787386</v>
      </c>
      <c r="CQ82" s="7">
        <f t="shared" si="144"/>
        <v>0</v>
      </c>
      <c r="CR82" s="7">
        <f t="shared" si="145"/>
        <v>1.3678019422787315</v>
      </c>
      <c r="CS82" s="7">
        <f t="shared" si="146"/>
        <v>0</v>
      </c>
    </row>
    <row r="83" spans="12:97" x14ac:dyDescent="0.25">
      <c r="L83" s="52">
        <v>2.7789351851851853E-2</v>
      </c>
      <c r="M83" s="49">
        <v>0.16500000000000001</v>
      </c>
      <c r="N83" s="49">
        <v>0.16400000000000001</v>
      </c>
      <c r="O83" s="49">
        <v>0.16300000000000001</v>
      </c>
      <c r="P83" s="49">
        <f t="shared" si="98"/>
        <v>0.16400000000000001</v>
      </c>
      <c r="Q83" s="47"/>
      <c r="R83" s="47">
        <v>71</v>
      </c>
      <c r="S83" s="7">
        <f t="shared" si="102"/>
        <v>1.2000000000000011E-2</v>
      </c>
      <c r="T83" s="7">
        <f t="shared" si="103"/>
        <v>1.100000000000001E-2</v>
      </c>
      <c r="U83" s="7">
        <f t="shared" si="104"/>
        <v>1.2000000000000011E-2</v>
      </c>
      <c r="V83" s="7">
        <f t="shared" si="105"/>
        <v>1.1666666666666678E-2</v>
      </c>
      <c r="W83" s="54">
        <f t="shared" si="106"/>
        <v>5.7735026918962623E-4</v>
      </c>
      <c r="X83" s="43" t="s">
        <v>311</v>
      </c>
      <c r="Y83" s="7">
        <f t="shared" si="107"/>
        <v>16.413623307345144</v>
      </c>
      <c r="Z83" s="7">
        <f t="shared" si="108"/>
        <v>15.045821365066404</v>
      </c>
      <c r="AA83" s="7">
        <f t="shared" si="109"/>
        <v>16.413623307345144</v>
      </c>
      <c r="AB83" s="7">
        <f t="shared" si="110"/>
        <v>15.95768932658561</v>
      </c>
      <c r="AC83" s="7">
        <f t="shared" si="111"/>
        <v>0.78970081957272364</v>
      </c>
      <c r="AF83" s="51">
        <v>2.7789351851851853E-2</v>
      </c>
      <c r="AG83" s="49">
        <v>0.157</v>
      </c>
      <c r="AH83" s="49">
        <v>0.157</v>
      </c>
      <c r="AI83" s="49">
        <v>0.157</v>
      </c>
      <c r="AJ83" s="49">
        <f t="shared" si="99"/>
        <v>0.157</v>
      </c>
      <c r="AK83" s="47"/>
      <c r="AL83" s="47">
        <v>71</v>
      </c>
      <c r="AM83" s="7">
        <f t="shared" si="112"/>
        <v>9.000000000000008E-3</v>
      </c>
      <c r="AN83" s="7">
        <f t="shared" si="113"/>
        <v>9.000000000000008E-3</v>
      </c>
      <c r="AO83" s="7">
        <f t="shared" si="114"/>
        <v>1.0000000000000009E-2</v>
      </c>
      <c r="AP83" s="7">
        <f t="shared" si="115"/>
        <v>9.333333333333341E-3</v>
      </c>
      <c r="AQ83" s="54">
        <f t="shared" si="116"/>
        <v>5.7735026918962634E-4</v>
      </c>
      <c r="AR83" s="43" t="s">
        <v>311</v>
      </c>
      <c r="AS83" s="7">
        <f t="shared" si="117"/>
        <v>12.310217480508857</v>
      </c>
      <c r="AT83" s="7">
        <f t="shared" si="118"/>
        <v>12.310217480508857</v>
      </c>
      <c r="AU83" s="7">
        <f t="shared" si="119"/>
        <v>13.678019422787596</v>
      </c>
      <c r="AV83" s="7">
        <f t="shared" si="120"/>
        <v>12.766151461268391</v>
      </c>
      <c r="AW83" s="7">
        <f t="shared" si="121"/>
        <v>0.78970081957272265</v>
      </c>
      <c r="AZ83" s="52">
        <v>2.7789351851851853E-2</v>
      </c>
      <c r="BA83" s="50">
        <v>0.316</v>
      </c>
      <c r="BB83" s="50">
        <v>0.313</v>
      </c>
      <c r="BC83" s="50">
        <v>0.314</v>
      </c>
      <c r="BD83" s="49">
        <f t="shared" si="100"/>
        <v>0.31433333333333335</v>
      </c>
      <c r="BE83" s="47"/>
      <c r="BF83" s="47">
        <v>71</v>
      </c>
      <c r="BG83" s="7">
        <f t="shared" si="122"/>
        <v>3.2000000000000028E-2</v>
      </c>
      <c r="BH83" s="7">
        <f t="shared" si="123"/>
        <v>3.2000000000000028E-2</v>
      </c>
      <c r="BI83" s="7">
        <f t="shared" si="124"/>
        <v>3.3000000000000029E-2</v>
      </c>
      <c r="BJ83" s="7">
        <f t="shared" si="125"/>
        <v>3.233333333333336E-2</v>
      </c>
      <c r="BK83" s="54">
        <f t="shared" si="126"/>
        <v>5.7735026918962634E-4</v>
      </c>
      <c r="BL83" s="43" t="s">
        <v>311</v>
      </c>
      <c r="BM83" s="7">
        <f t="shared" si="127"/>
        <v>43.76966215292034</v>
      </c>
      <c r="BN83" s="7">
        <f t="shared" si="128"/>
        <v>43.76966215292034</v>
      </c>
      <c r="BO83" s="7">
        <f t="shared" si="129"/>
        <v>45.137464095199071</v>
      </c>
      <c r="BP83" s="7">
        <f t="shared" si="130"/>
        <v>44.225596133679872</v>
      </c>
      <c r="BQ83" s="7">
        <f t="shared" si="131"/>
        <v>0.78970081957271865</v>
      </c>
      <c r="BT83" s="51">
        <v>2.7789351851851853E-2</v>
      </c>
      <c r="BU83" s="50">
        <v>0.26</v>
      </c>
      <c r="BV83" s="50">
        <v>0.25800000000000001</v>
      </c>
      <c r="BW83" s="50">
        <v>0.25700000000000001</v>
      </c>
      <c r="BX83" s="49">
        <f t="shared" si="101"/>
        <v>0.25833333333333336</v>
      </c>
      <c r="BY83" s="47"/>
      <c r="BZ83" s="47">
        <v>71</v>
      </c>
      <c r="CA83" s="7">
        <f t="shared" si="132"/>
        <v>3.400000000000003E-2</v>
      </c>
      <c r="CB83" s="7">
        <f t="shared" si="133"/>
        <v>3.3000000000000029E-2</v>
      </c>
      <c r="CC83" s="7">
        <f t="shared" si="134"/>
        <v>3.2000000000000028E-2</v>
      </c>
      <c r="CD83" s="7">
        <f t="shared" si="135"/>
        <v>3.3000000000000029E-2</v>
      </c>
      <c r="CE83" s="54">
        <f t="shared" si="136"/>
        <v>1.0000000000000009E-3</v>
      </c>
      <c r="CF83" s="43" t="s">
        <v>311</v>
      </c>
      <c r="CG83" s="7">
        <f t="shared" si="137"/>
        <v>46.50526603747781</v>
      </c>
      <c r="CH83" s="7">
        <f t="shared" si="138"/>
        <v>45.137464095199071</v>
      </c>
      <c r="CI83" s="7">
        <f t="shared" si="139"/>
        <v>43.76966215292034</v>
      </c>
      <c r="CJ83" s="7">
        <f t="shared" si="140"/>
        <v>45.137464095199071</v>
      </c>
      <c r="CK83" s="7">
        <f t="shared" si="141"/>
        <v>1.3678019422787351</v>
      </c>
      <c r="CM83" s="38"/>
      <c r="CN83" s="7">
        <f t="shared" si="142"/>
        <v>0.91186796151919935</v>
      </c>
      <c r="CO83" s="53" t="s">
        <v>311</v>
      </c>
      <c r="CP83" s="7">
        <f t="shared" si="143"/>
        <v>0</v>
      </c>
      <c r="CQ83" s="7">
        <f t="shared" si="144"/>
        <v>0</v>
      </c>
      <c r="CR83" s="7">
        <f t="shared" si="145"/>
        <v>0</v>
      </c>
      <c r="CS83" s="7">
        <f t="shared" si="146"/>
        <v>0</v>
      </c>
    </row>
    <row r="84" spans="12:97" x14ac:dyDescent="0.25">
      <c r="L84" s="52">
        <v>2.8136574074074074E-2</v>
      </c>
      <c r="M84" s="49">
        <v>0.16600000000000001</v>
      </c>
      <c r="N84" s="49">
        <v>0.16400000000000001</v>
      </c>
      <c r="O84" s="49">
        <v>0.16400000000000001</v>
      </c>
      <c r="P84" s="49">
        <f t="shared" si="98"/>
        <v>0.16466666666666666</v>
      </c>
      <c r="Q84" s="47"/>
      <c r="X84" s="43" t="s">
        <v>310</v>
      </c>
      <c r="Y84" s="7">
        <f>MAX(Y13:Y83)</f>
        <v>19.149227191902689</v>
      </c>
      <c r="Z84" s="7">
        <f>MAX(Z13:Z83)</f>
        <v>17.781425249623883</v>
      </c>
      <c r="AA84" s="7">
        <f>MAX(AA13:AA83)</f>
        <v>17.781425249623883</v>
      </c>
      <c r="AB84" s="7">
        <f>AVERAGE(Y84:AA84)</f>
        <v>18.237359230383486</v>
      </c>
      <c r="AC84" s="7">
        <f>STDEV(Y84:AA84)+STDEV(Y84:AA84)</f>
        <v>1.5794016391455235</v>
      </c>
      <c r="AF84" s="51">
        <v>2.8136574074074074E-2</v>
      </c>
      <c r="AG84" s="49">
        <v>0.158</v>
      </c>
      <c r="AH84" s="49">
        <v>0.157</v>
      </c>
      <c r="AI84" s="49">
        <v>0.157</v>
      </c>
      <c r="AJ84" s="49">
        <f t="shared" si="99"/>
        <v>0.15733333333333333</v>
      </c>
      <c r="AK84" s="47"/>
      <c r="AR84" s="43" t="s">
        <v>310</v>
      </c>
      <c r="AS84" s="7">
        <f>MAX(AS13:AS83)</f>
        <v>15.045821365066404</v>
      </c>
      <c r="AT84" s="7">
        <f>MAX(AT13:AT83)</f>
        <v>15.045821365066404</v>
      </c>
      <c r="AU84" s="7">
        <f>MAX(AU13:AU83)</f>
        <v>15.045821365066404</v>
      </c>
      <c r="AV84" s="7">
        <f>AVERAGE(AS84:AU84)</f>
        <v>15.045821365066404</v>
      </c>
      <c r="AW84" s="7">
        <f t="shared" si="121"/>
        <v>0</v>
      </c>
      <c r="AZ84" s="52">
        <v>2.8136574074074074E-2</v>
      </c>
      <c r="BA84" s="50">
        <v>0.318</v>
      </c>
      <c r="BB84" s="50">
        <v>0.315</v>
      </c>
      <c r="BC84" s="50">
        <v>0.316</v>
      </c>
      <c r="BD84" s="49">
        <f t="shared" si="100"/>
        <v>0.31633333333333336</v>
      </c>
      <c r="BE84" s="47"/>
      <c r="BL84" s="43" t="s">
        <v>310</v>
      </c>
      <c r="BM84" s="7">
        <f>MAX(BM13:BM83)</f>
        <v>86.171522363561735</v>
      </c>
      <c r="BN84" s="7">
        <f>MAX(BN13:BN83)</f>
        <v>84.803720421283117</v>
      </c>
      <c r="BO84" s="7">
        <f>MAX(BO13:BO83)</f>
        <v>83.435918479004329</v>
      </c>
      <c r="BP84" s="7">
        <f>AVERAGE(BM84:BO84)</f>
        <v>84.80372042128306</v>
      </c>
      <c r="BQ84" s="7">
        <f t="shared" si="131"/>
        <v>1.3678019422787031</v>
      </c>
      <c r="BT84" s="51">
        <v>2.8136574074074074E-2</v>
      </c>
      <c r="BU84" s="50">
        <v>0.26100000000000001</v>
      </c>
      <c r="BV84" s="50">
        <v>0.26</v>
      </c>
      <c r="BW84" s="50">
        <v>0.25900000000000001</v>
      </c>
      <c r="BX84" s="49">
        <f t="shared" si="101"/>
        <v>0.26</v>
      </c>
      <c r="BY84" s="47"/>
      <c r="CF84" s="43" t="s">
        <v>310</v>
      </c>
      <c r="CG84" s="7">
        <f>MAX(CG13:CG83)</f>
        <v>58.815483517986536</v>
      </c>
      <c r="CH84" s="7">
        <f>MAX(CH13:CH83)</f>
        <v>57.447681575707925</v>
      </c>
      <c r="CI84" s="7">
        <f>MAX(CI13:CI83)</f>
        <v>57.447681575707925</v>
      </c>
      <c r="CJ84" s="7">
        <f>AVERAGE(CG84:CI84)</f>
        <v>57.903615556467457</v>
      </c>
      <c r="CK84" s="7">
        <f>STDEV(CG84:CI84)+STDEV(CG84:CI84)</f>
        <v>1.5794016391452979</v>
      </c>
    </row>
    <row r="85" spans="12:97" x14ac:dyDescent="0.25">
      <c r="L85" s="52">
        <v>2.8483796296296295E-2</v>
      </c>
      <c r="M85" s="49">
        <v>0.16700000000000001</v>
      </c>
      <c r="N85" s="49">
        <v>0.16400000000000001</v>
      </c>
      <c r="O85" s="49">
        <v>0.16400000000000001</v>
      </c>
      <c r="P85" s="49">
        <f t="shared" si="98"/>
        <v>0.16500000000000001</v>
      </c>
      <c r="Q85" s="47"/>
      <c r="X85" s="43" t="s">
        <v>309</v>
      </c>
      <c r="Y85" s="7">
        <f>Y84-Y83</f>
        <v>2.7356038845575448</v>
      </c>
      <c r="Z85" s="7">
        <f>Z84-Z83</f>
        <v>2.735603884557479</v>
      </c>
      <c r="AA85" s="7">
        <f>AA84-AA83</f>
        <v>1.3678019422787386</v>
      </c>
      <c r="AB85" s="38">
        <f>AVERAGE(Y85:AA85)</f>
        <v>2.2796699037979207</v>
      </c>
      <c r="AC85" s="38">
        <f>STDEV(Y85:AA85)+STDEV(Y85:AA85)</f>
        <v>1.5794016391454866</v>
      </c>
      <c r="AD85" s="38"/>
      <c r="AF85" s="51">
        <v>2.8483796296296295E-2</v>
      </c>
      <c r="AG85" s="49">
        <v>0.159</v>
      </c>
      <c r="AH85" s="49">
        <v>0.157</v>
      </c>
      <c r="AI85" s="49">
        <v>0.158</v>
      </c>
      <c r="AJ85" s="49">
        <f t="shared" si="99"/>
        <v>0.158</v>
      </c>
      <c r="AK85" s="47"/>
      <c r="AR85" s="43" t="s">
        <v>309</v>
      </c>
      <c r="AS85" s="7">
        <f>AS84-AS83</f>
        <v>2.7356038845575466</v>
      </c>
      <c r="AT85" s="7">
        <f>AT84-AT83</f>
        <v>2.7356038845575466</v>
      </c>
      <c r="AU85" s="7">
        <f>AU84-AU83</f>
        <v>1.3678019422788079</v>
      </c>
      <c r="AV85" s="38">
        <f>AVERAGE(AS85:AU85)</f>
        <v>2.2796699037979669</v>
      </c>
      <c r="AW85" s="38">
        <f t="shared" si="121"/>
        <v>0.78970081957272309</v>
      </c>
      <c r="AZ85" s="52">
        <v>2.8483796296296295E-2</v>
      </c>
      <c r="BA85" s="50">
        <v>0.31900000000000001</v>
      </c>
      <c r="BB85" s="50">
        <v>0.316</v>
      </c>
      <c r="BC85" s="50">
        <v>0.318</v>
      </c>
      <c r="BD85" s="49">
        <f t="shared" si="100"/>
        <v>0.31766666666666671</v>
      </c>
      <c r="BE85" s="47"/>
      <c r="BL85" s="43" t="s">
        <v>309</v>
      </c>
      <c r="BM85" s="7">
        <f>BM84-BM83</f>
        <v>42.401860210641395</v>
      </c>
      <c r="BN85" s="7">
        <f>BN84-BN83</f>
        <v>41.034058268362777</v>
      </c>
      <c r="BO85" s="7">
        <f>BO84-BO83</f>
        <v>38.298454383805257</v>
      </c>
      <c r="BP85" s="38">
        <f>AVERAGE(BM85:BO85)</f>
        <v>40.578124287603146</v>
      </c>
      <c r="BQ85" s="38">
        <f t="shared" si="131"/>
        <v>2.0893519787332835</v>
      </c>
      <c r="BT85" s="51">
        <v>2.8483796296296295E-2</v>
      </c>
      <c r="BU85" s="50">
        <v>0.26200000000000001</v>
      </c>
      <c r="BV85" s="50">
        <v>0.26100000000000001</v>
      </c>
      <c r="BW85" s="50">
        <v>0.26</v>
      </c>
      <c r="BX85" s="49">
        <f t="shared" si="101"/>
        <v>0.26100000000000001</v>
      </c>
      <c r="BY85" s="47"/>
      <c r="CF85" s="43" t="s">
        <v>309</v>
      </c>
      <c r="CG85" s="7">
        <f>CG84-CG83</f>
        <v>12.310217480508726</v>
      </c>
      <c r="CH85" s="7">
        <f>CH84-CH83</f>
        <v>12.310217480508854</v>
      </c>
      <c r="CI85" s="7">
        <f>CI84-CI83</f>
        <v>13.678019422787585</v>
      </c>
      <c r="CJ85" s="38">
        <f>AVERAGE(CG85:CI85)</f>
        <v>12.766151461268388</v>
      </c>
      <c r="CK85" s="38">
        <f>STDEV(CG85:CI85)+STDEV(CG85:CI85)</f>
        <v>1.579401639145511</v>
      </c>
      <c r="CL85" s="38"/>
    </row>
    <row r="86" spans="12:97" x14ac:dyDescent="0.25">
      <c r="L86" s="52">
        <v>2.883101851851852E-2</v>
      </c>
      <c r="M86" s="49">
        <v>0.16700000000000001</v>
      </c>
      <c r="N86" s="49">
        <v>0.16500000000000001</v>
      </c>
      <c r="O86" s="49">
        <v>0.16500000000000001</v>
      </c>
      <c r="P86" s="49">
        <f t="shared" si="98"/>
        <v>0.16566666666666666</v>
      </c>
      <c r="Q86" s="47"/>
      <c r="AF86" s="51">
        <v>2.883101851851852E-2</v>
      </c>
      <c r="AG86" s="49">
        <v>0.159</v>
      </c>
      <c r="AH86" s="49">
        <v>0.158</v>
      </c>
      <c r="AI86" s="49">
        <v>0.158</v>
      </c>
      <c r="AJ86" s="49">
        <f t="shared" si="99"/>
        <v>0.15833333333333333</v>
      </c>
      <c r="AK86" s="47"/>
      <c r="AZ86" s="52">
        <v>2.883101851851852E-2</v>
      </c>
      <c r="BA86" s="50">
        <v>0.32100000000000001</v>
      </c>
      <c r="BB86" s="50">
        <v>0.318</v>
      </c>
      <c r="BC86" s="50">
        <v>0.32</v>
      </c>
      <c r="BD86" s="49">
        <f t="shared" si="100"/>
        <v>0.31966666666666671</v>
      </c>
      <c r="BE86" s="47"/>
      <c r="BT86" s="51">
        <v>2.883101851851852E-2</v>
      </c>
      <c r="BU86" s="50">
        <v>0.26400000000000001</v>
      </c>
      <c r="BV86" s="50">
        <v>0.26300000000000001</v>
      </c>
      <c r="BW86" s="50">
        <v>0.26200000000000001</v>
      </c>
      <c r="BX86" s="49">
        <f t="shared" si="101"/>
        <v>0.26300000000000001</v>
      </c>
      <c r="BY86" s="47"/>
    </row>
    <row r="87" spans="12:97" x14ac:dyDescent="0.25">
      <c r="L87" s="52">
        <v>2.9178240740740741E-2</v>
      </c>
      <c r="M87" s="49">
        <v>0.16800000000000001</v>
      </c>
      <c r="N87" s="49">
        <v>0.16500000000000001</v>
      </c>
      <c r="O87" s="49">
        <v>0.16500000000000001</v>
      </c>
      <c r="P87" s="49">
        <f t="shared" si="98"/>
        <v>0.16600000000000001</v>
      </c>
      <c r="Q87" s="47"/>
      <c r="AF87" s="51">
        <v>2.9178240740740741E-2</v>
      </c>
      <c r="AG87" s="49">
        <v>0.159</v>
      </c>
      <c r="AH87" s="49">
        <v>0.158</v>
      </c>
      <c r="AI87" s="49">
        <v>0.159</v>
      </c>
      <c r="AJ87" s="49">
        <f t="shared" si="99"/>
        <v>0.15866666666666665</v>
      </c>
      <c r="AK87" s="47"/>
      <c r="AZ87" s="52">
        <v>2.9178240740740741E-2</v>
      </c>
      <c r="BA87" s="50">
        <v>0.32200000000000001</v>
      </c>
      <c r="BB87" s="50">
        <v>0.32</v>
      </c>
      <c r="BC87" s="50">
        <v>0.32100000000000001</v>
      </c>
      <c r="BD87" s="49">
        <f t="shared" si="100"/>
        <v>0.32100000000000001</v>
      </c>
      <c r="BE87" s="47"/>
      <c r="BT87" s="51">
        <v>2.9178240740740741E-2</v>
      </c>
      <c r="BU87" s="50">
        <v>0.26600000000000001</v>
      </c>
      <c r="BV87" s="50">
        <v>0.26400000000000001</v>
      </c>
      <c r="BW87" s="50">
        <v>0.26400000000000001</v>
      </c>
      <c r="BX87" s="49">
        <f t="shared" si="101"/>
        <v>0.26466666666666666</v>
      </c>
      <c r="BY87" s="47"/>
    </row>
    <row r="88" spans="12:97" ht="17.25" customHeight="1" x14ac:dyDescent="0.25">
      <c r="L88" s="52">
        <v>2.9525462962962962E-2</v>
      </c>
      <c r="M88" s="49">
        <v>0.16800000000000001</v>
      </c>
      <c r="N88" s="49">
        <v>0.16600000000000001</v>
      </c>
      <c r="O88" s="49">
        <v>0.16500000000000001</v>
      </c>
      <c r="P88" s="49">
        <f t="shared" si="98"/>
        <v>0.16633333333333333</v>
      </c>
      <c r="Q88" s="47"/>
      <c r="AC88" s="48"/>
      <c r="AD88" s="48"/>
      <c r="AF88" s="51">
        <v>2.9525462962962962E-2</v>
      </c>
      <c r="AG88" s="49">
        <v>0.16</v>
      </c>
      <c r="AH88" s="49">
        <v>0.159</v>
      </c>
      <c r="AI88" s="49">
        <v>0.159</v>
      </c>
      <c r="AJ88" s="49">
        <f t="shared" si="99"/>
        <v>0.15933333333333333</v>
      </c>
      <c r="AK88" s="47"/>
      <c r="AW88" s="48"/>
      <c r="AZ88" s="52">
        <v>2.9525462962962962E-2</v>
      </c>
      <c r="BA88" s="50">
        <v>0.32400000000000001</v>
      </c>
      <c r="BB88" s="50">
        <v>0.32100000000000001</v>
      </c>
      <c r="BC88" s="50">
        <v>0.32200000000000001</v>
      </c>
      <c r="BD88" s="49">
        <f t="shared" si="100"/>
        <v>0.32233333333333336</v>
      </c>
      <c r="BE88" s="47"/>
      <c r="BQ88" s="48"/>
      <c r="BT88" s="51">
        <v>2.9525462962962962E-2</v>
      </c>
      <c r="BU88" s="50">
        <v>0.26700000000000002</v>
      </c>
      <c r="BV88" s="50">
        <v>0.26600000000000001</v>
      </c>
      <c r="BW88" s="50">
        <v>0.26500000000000001</v>
      </c>
      <c r="BX88" s="49">
        <f t="shared" si="101"/>
        <v>0.26600000000000001</v>
      </c>
      <c r="BY88" s="47"/>
      <c r="CK88" s="48"/>
      <c r="CL88" s="48"/>
    </row>
    <row r="89" spans="12:97" ht="16.5" customHeight="1" x14ac:dyDescent="0.25">
      <c r="L89" s="52">
        <v>2.9872685185185183E-2</v>
      </c>
      <c r="M89" s="49">
        <v>0.16900000000000001</v>
      </c>
      <c r="N89" s="49">
        <v>0.16700000000000001</v>
      </c>
      <c r="O89" s="49">
        <v>0.16700000000000001</v>
      </c>
      <c r="P89" s="49">
        <f t="shared" si="98"/>
        <v>0.16766666666666666</v>
      </c>
      <c r="Q89" s="47"/>
      <c r="AC89" s="48"/>
      <c r="AD89" s="48"/>
      <c r="AF89" s="51">
        <v>2.9872685185185183E-2</v>
      </c>
      <c r="AG89" s="49">
        <v>0.16</v>
      </c>
      <c r="AH89" s="49">
        <v>0.159</v>
      </c>
      <c r="AI89" s="49">
        <v>0.159</v>
      </c>
      <c r="AJ89" s="49">
        <f t="shared" si="99"/>
        <v>0.15933333333333333</v>
      </c>
      <c r="AK89" s="47"/>
      <c r="AW89" s="48"/>
      <c r="AZ89" s="52">
        <v>2.9872685185185183E-2</v>
      </c>
      <c r="BA89" s="50">
        <v>0.32500000000000001</v>
      </c>
      <c r="BB89" s="50">
        <v>0.32200000000000001</v>
      </c>
      <c r="BC89" s="50">
        <v>0.32400000000000001</v>
      </c>
      <c r="BD89" s="49">
        <f t="shared" si="100"/>
        <v>0.32366666666666671</v>
      </c>
      <c r="BE89" s="47"/>
      <c r="BQ89" s="48"/>
      <c r="BT89" s="51">
        <v>2.9872685185185183E-2</v>
      </c>
      <c r="BU89" s="50">
        <v>0.26900000000000002</v>
      </c>
      <c r="BV89" s="50">
        <v>0.26800000000000002</v>
      </c>
      <c r="BW89" s="50">
        <v>0.26600000000000001</v>
      </c>
      <c r="BX89" s="49">
        <f t="shared" si="101"/>
        <v>0.26766666666666666</v>
      </c>
      <c r="BY89" s="47"/>
      <c r="CK89" s="48"/>
      <c r="CL89" s="48"/>
    </row>
    <row r="90" spans="12:97" ht="16.5" customHeight="1" x14ac:dyDescent="0.25">
      <c r="L90" s="52">
        <v>3.0219907407407407E-2</v>
      </c>
      <c r="M90" s="49">
        <v>0.17</v>
      </c>
      <c r="N90" s="49">
        <v>0.16700000000000001</v>
      </c>
      <c r="O90" s="49">
        <v>0.16700000000000001</v>
      </c>
      <c r="P90" s="49">
        <f t="shared" si="98"/>
        <v>0.16800000000000001</v>
      </c>
      <c r="Q90" s="47"/>
      <c r="AC90" s="48"/>
      <c r="AD90" s="48"/>
      <c r="AF90" s="51">
        <v>3.0219907407407407E-2</v>
      </c>
      <c r="AG90" s="49">
        <v>0.161</v>
      </c>
      <c r="AH90" s="49">
        <v>0.16</v>
      </c>
      <c r="AI90" s="49">
        <v>0.161</v>
      </c>
      <c r="AJ90" s="49">
        <f t="shared" si="99"/>
        <v>0.16066666666666665</v>
      </c>
      <c r="AK90" s="47"/>
      <c r="AW90" s="48"/>
      <c r="AZ90" s="52">
        <v>3.0219907407407407E-2</v>
      </c>
      <c r="BA90" s="50">
        <v>0.32600000000000001</v>
      </c>
      <c r="BB90" s="50">
        <v>0.32400000000000001</v>
      </c>
      <c r="BC90" s="50">
        <v>0.32500000000000001</v>
      </c>
      <c r="BD90" s="49">
        <f t="shared" si="100"/>
        <v>0.32500000000000001</v>
      </c>
      <c r="BE90" s="47"/>
      <c r="BQ90" s="48"/>
      <c r="BT90" s="51">
        <v>3.0219907407407407E-2</v>
      </c>
      <c r="BU90" s="50">
        <v>0.27</v>
      </c>
      <c r="BV90" s="50">
        <v>0.26900000000000002</v>
      </c>
      <c r="BW90" s="50">
        <v>0.26800000000000002</v>
      </c>
      <c r="BX90" s="49">
        <f t="shared" si="101"/>
        <v>0.26900000000000002</v>
      </c>
      <c r="BY90" s="47"/>
      <c r="CK90" s="48"/>
      <c r="CL90" s="48"/>
    </row>
    <row r="91" spans="12:97" x14ac:dyDescent="0.25">
      <c r="L91" s="52">
        <v>3.0567129629629628E-2</v>
      </c>
      <c r="M91" s="49">
        <v>0.17</v>
      </c>
      <c r="N91" s="49">
        <v>0.16800000000000001</v>
      </c>
      <c r="O91" s="49">
        <v>0.16800000000000001</v>
      </c>
      <c r="P91" s="49">
        <f t="shared" si="98"/>
        <v>0.16866666666666666</v>
      </c>
      <c r="Q91" s="47"/>
      <c r="AF91" s="51">
        <v>3.0567129629629628E-2</v>
      </c>
      <c r="AG91" s="49">
        <v>0.161</v>
      </c>
      <c r="AH91" s="49">
        <v>0.16</v>
      </c>
      <c r="AI91" s="49">
        <v>0.161</v>
      </c>
      <c r="AJ91" s="49">
        <f t="shared" si="99"/>
        <v>0.16066666666666665</v>
      </c>
      <c r="AK91" s="47"/>
      <c r="AZ91" s="52">
        <v>3.0567129629629628E-2</v>
      </c>
      <c r="BA91" s="50">
        <v>0.32800000000000001</v>
      </c>
      <c r="BB91" s="50">
        <v>0.32500000000000001</v>
      </c>
      <c r="BC91" s="50">
        <v>0.32600000000000001</v>
      </c>
      <c r="BD91" s="49">
        <f t="shared" si="100"/>
        <v>0.32633333333333336</v>
      </c>
      <c r="BE91" s="47"/>
      <c r="BT91" s="51">
        <v>3.0567129629629628E-2</v>
      </c>
      <c r="BU91" s="50">
        <v>0.27200000000000002</v>
      </c>
      <c r="BV91" s="50">
        <v>0.27100000000000002</v>
      </c>
      <c r="BW91" s="50">
        <v>0.26900000000000002</v>
      </c>
      <c r="BX91" s="49">
        <f t="shared" si="101"/>
        <v>0.27066666666666667</v>
      </c>
      <c r="BY91" s="47"/>
    </row>
    <row r="92" spans="12:97" ht="15.75" customHeight="1" x14ac:dyDescent="0.25">
      <c r="L92" s="52">
        <v>3.0914351851851849E-2</v>
      </c>
      <c r="M92" s="49">
        <v>0.17100000000000001</v>
      </c>
      <c r="N92" s="49">
        <v>0.16800000000000001</v>
      </c>
      <c r="O92" s="49">
        <v>0.16800000000000001</v>
      </c>
      <c r="P92" s="49">
        <f t="shared" si="98"/>
        <v>0.16900000000000001</v>
      </c>
      <c r="Q92" s="47"/>
      <c r="AF92" s="51">
        <v>3.0914351851851849E-2</v>
      </c>
      <c r="AG92" s="49">
        <v>0.16200000000000001</v>
      </c>
      <c r="AH92" s="49">
        <v>0.161</v>
      </c>
      <c r="AI92" s="49">
        <v>0.161</v>
      </c>
      <c r="AJ92" s="49">
        <f t="shared" si="99"/>
        <v>0.16133333333333333</v>
      </c>
      <c r="AK92" s="47"/>
      <c r="AZ92" s="52">
        <v>3.0914351851851849E-2</v>
      </c>
      <c r="BA92" s="50">
        <v>0.32900000000000001</v>
      </c>
      <c r="BB92" s="50">
        <v>0.32600000000000001</v>
      </c>
      <c r="BC92" s="50">
        <v>0.32800000000000001</v>
      </c>
      <c r="BD92" s="49">
        <f t="shared" si="100"/>
        <v>0.32766666666666672</v>
      </c>
      <c r="BE92" s="47"/>
      <c r="BT92" s="51">
        <v>3.0914351851851849E-2</v>
      </c>
      <c r="BU92" s="50">
        <v>0.27300000000000002</v>
      </c>
      <c r="BV92" s="50">
        <v>0.27200000000000002</v>
      </c>
      <c r="BW92" s="50">
        <v>0.27100000000000002</v>
      </c>
      <c r="BX92" s="49">
        <f t="shared" si="101"/>
        <v>0.27200000000000002</v>
      </c>
      <c r="BY92" s="47"/>
    </row>
    <row r="93" spans="12:97" ht="14.25" customHeight="1" x14ac:dyDescent="0.25">
      <c r="L93" s="52">
        <v>3.1261574074074074E-2</v>
      </c>
      <c r="M93" s="49">
        <v>0.17100000000000001</v>
      </c>
      <c r="N93" s="49">
        <v>0.16900000000000001</v>
      </c>
      <c r="O93" s="49">
        <v>0.16900000000000001</v>
      </c>
      <c r="P93" s="49">
        <f t="shared" si="98"/>
        <v>0.16966666666666666</v>
      </c>
      <c r="Q93" s="47"/>
      <c r="AC93" s="48"/>
      <c r="AD93" s="48"/>
      <c r="AF93" s="51">
        <v>3.1261574074074074E-2</v>
      </c>
      <c r="AG93" s="49">
        <v>0.16200000000000001</v>
      </c>
      <c r="AH93" s="49">
        <v>0.161</v>
      </c>
      <c r="AI93" s="49">
        <v>0.16200000000000001</v>
      </c>
      <c r="AJ93" s="49">
        <f t="shared" si="99"/>
        <v>0.16166666666666665</v>
      </c>
      <c r="AK93" s="47"/>
      <c r="AW93" s="48"/>
      <c r="AZ93" s="52">
        <v>3.1261574074074074E-2</v>
      </c>
      <c r="BA93" s="50">
        <v>0.33</v>
      </c>
      <c r="BB93" s="50">
        <v>0.32700000000000001</v>
      </c>
      <c r="BC93" s="50">
        <v>0.32900000000000001</v>
      </c>
      <c r="BD93" s="49">
        <f t="shared" si="100"/>
        <v>0.32866666666666666</v>
      </c>
      <c r="BE93" s="47"/>
      <c r="BQ93" s="48"/>
      <c r="BT93" s="51">
        <v>3.1261574074074074E-2</v>
      </c>
      <c r="BU93" s="50">
        <v>0.27500000000000002</v>
      </c>
      <c r="BV93" s="50">
        <v>0.27400000000000002</v>
      </c>
      <c r="BW93" s="50">
        <v>0.27200000000000002</v>
      </c>
      <c r="BX93" s="49">
        <f t="shared" si="101"/>
        <v>0.27366666666666667</v>
      </c>
      <c r="BY93" s="47"/>
      <c r="CK93" s="48"/>
      <c r="CL93" s="48"/>
    </row>
    <row r="94" spans="12:97" x14ac:dyDescent="0.25">
      <c r="Q94" s="47"/>
      <c r="Y94" s="38"/>
      <c r="AK94" s="47"/>
      <c r="BE94" s="47"/>
      <c r="BY94" s="47"/>
    </row>
    <row r="95" spans="12:97" x14ac:dyDescent="0.25">
      <c r="Q95" s="47"/>
      <c r="AK95" s="47"/>
      <c r="BE95" s="47"/>
      <c r="BY95" s="47"/>
    </row>
    <row r="96" spans="12:97" x14ac:dyDescent="0.25">
      <c r="Q96" s="47"/>
      <c r="AK96" s="47"/>
      <c r="BE96" s="47"/>
      <c r="BY96" s="47"/>
    </row>
    <row r="97" spans="17:77" x14ac:dyDescent="0.25">
      <c r="Q97" s="47"/>
      <c r="AK97" s="47"/>
      <c r="BE97" s="47"/>
      <c r="BY97" s="47"/>
    </row>
    <row r="98" spans="17:77" x14ac:dyDescent="0.25">
      <c r="Q98" s="47"/>
      <c r="AK98" s="47"/>
      <c r="BE98" s="47"/>
      <c r="BY98" s="47"/>
    </row>
    <row r="99" spans="17:77" x14ac:dyDescent="0.25">
      <c r="Q99" s="47"/>
      <c r="AK99" s="47"/>
      <c r="BE99" s="47"/>
      <c r="BY99" s="47"/>
    </row>
    <row r="100" spans="17:77" x14ac:dyDescent="0.25">
      <c r="Q100" s="47"/>
      <c r="AK100" s="47"/>
      <c r="BE100" s="47"/>
      <c r="BY100" s="47"/>
    </row>
    <row r="101" spans="17:77" x14ac:dyDescent="0.25">
      <c r="Q101" s="47"/>
      <c r="AK101" s="47"/>
      <c r="BE101" s="47"/>
      <c r="BY101" s="47"/>
    </row>
    <row r="102" spans="17:77" x14ac:dyDescent="0.25">
      <c r="Q102" s="47"/>
      <c r="AK102" s="47"/>
      <c r="BE102" s="47"/>
      <c r="BY102" s="47"/>
    </row>
    <row r="359" ht="15" customHeight="1" x14ac:dyDescent="0.25"/>
    <row r="360" ht="18" customHeight="1" x14ac:dyDescent="0.25"/>
    <row r="361" ht="18.75" customHeight="1" x14ac:dyDescent="0.25"/>
    <row r="363" ht="15" customHeight="1" x14ac:dyDescent="0.25"/>
    <row r="364" ht="16.5" customHeight="1" x14ac:dyDescent="0.25"/>
  </sheetData>
  <pageMargins left="0.7" right="0.7" top="0.75" bottom="0.75" header="0.3" footer="0.3"/>
  <pageSetup orientation="portrait" r:id="rId1"/>
  <ignoredErrors>
    <ignoredError sqref="H9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9681-5F86-4759-8F05-76BA5BB2BD1C}">
  <dimension ref="A1:P31"/>
  <sheetViews>
    <sheetView workbookViewId="0"/>
  </sheetViews>
  <sheetFormatPr defaultRowHeight="15.75" x14ac:dyDescent="0.25"/>
  <cols>
    <col min="1" max="1" width="12.42578125" style="7" customWidth="1"/>
    <col min="2" max="2" width="11.140625" style="7" customWidth="1"/>
    <col min="3" max="4" width="11.42578125" style="7" customWidth="1"/>
    <col min="5" max="5" width="9.140625" style="7"/>
    <col min="6" max="6" width="11.5703125" style="7" customWidth="1"/>
    <col min="7" max="8" width="12" style="7" customWidth="1"/>
    <col min="9" max="9" width="12.5703125" style="7" customWidth="1"/>
    <col min="10" max="10" width="12.85546875" style="7" customWidth="1"/>
    <col min="11" max="16384" width="9.140625" style="7"/>
  </cols>
  <sheetData>
    <row r="1" spans="1:16" ht="18.75" x14ac:dyDescent="0.25">
      <c r="A1" s="42" t="s">
        <v>341</v>
      </c>
      <c r="E1" s="42" t="s">
        <v>341</v>
      </c>
      <c r="J1" s="42" t="s">
        <v>340</v>
      </c>
      <c r="N1" s="42" t="s">
        <v>340</v>
      </c>
    </row>
    <row r="2" spans="1:16" x14ac:dyDescent="0.25">
      <c r="A2" s="42" t="s">
        <v>339</v>
      </c>
      <c r="E2" s="42" t="s">
        <v>338</v>
      </c>
      <c r="J2" s="42" t="s">
        <v>339</v>
      </c>
      <c r="N2" s="42" t="s">
        <v>338</v>
      </c>
    </row>
    <row r="3" spans="1:16" x14ac:dyDescent="0.25">
      <c r="A3" s="7" t="s">
        <v>337</v>
      </c>
      <c r="B3" s="8" t="s">
        <v>296</v>
      </c>
      <c r="C3" s="8" t="s">
        <v>215</v>
      </c>
      <c r="D3" s="8"/>
      <c r="E3" s="8"/>
      <c r="F3" s="8" t="s">
        <v>296</v>
      </c>
      <c r="G3" s="8" t="s">
        <v>215</v>
      </c>
      <c r="H3" s="8"/>
      <c r="J3" s="8" t="s">
        <v>337</v>
      </c>
      <c r="K3" s="8" t="s">
        <v>296</v>
      </c>
      <c r="L3" s="8" t="s">
        <v>215</v>
      </c>
      <c r="O3" s="8" t="s">
        <v>296</v>
      </c>
      <c r="P3" s="8" t="s">
        <v>215</v>
      </c>
    </row>
    <row r="4" spans="1:16" x14ac:dyDescent="0.25">
      <c r="A4" s="7">
        <v>1</v>
      </c>
      <c r="B4" s="7">
        <v>42308</v>
      </c>
      <c r="C4" s="7">
        <v>38949</v>
      </c>
      <c r="E4" s="7" t="s">
        <v>336</v>
      </c>
      <c r="F4" s="7">
        <v>77</v>
      </c>
      <c r="G4" s="7">
        <v>73</v>
      </c>
      <c r="J4" s="7">
        <v>1</v>
      </c>
      <c r="K4" s="7">
        <v>52041</v>
      </c>
      <c r="L4" s="7">
        <v>3731</v>
      </c>
      <c r="N4" s="7" t="s">
        <v>336</v>
      </c>
      <c r="O4" s="7">
        <v>328</v>
      </c>
      <c r="P4" s="7">
        <v>63</v>
      </c>
    </row>
    <row r="5" spans="1:16" x14ac:dyDescent="0.25">
      <c r="A5" s="7">
        <v>2</v>
      </c>
      <c r="B5" s="7">
        <v>23317</v>
      </c>
      <c r="C5" s="7">
        <v>29937</v>
      </c>
      <c r="E5" s="7" t="s">
        <v>243</v>
      </c>
      <c r="F5" s="7">
        <v>72</v>
      </c>
      <c r="G5" s="7">
        <v>79</v>
      </c>
      <c r="J5" s="7">
        <v>2</v>
      </c>
      <c r="K5" s="7">
        <v>39844</v>
      </c>
      <c r="L5" s="7">
        <v>4305</v>
      </c>
      <c r="N5" s="7" t="s">
        <v>243</v>
      </c>
      <c r="O5" s="7">
        <v>339</v>
      </c>
      <c r="P5" s="7">
        <v>45</v>
      </c>
    </row>
    <row r="6" spans="1:16" x14ac:dyDescent="0.25">
      <c r="A6" s="7">
        <v>3</v>
      </c>
      <c r="B6" s="7">
        <v>34318</v>
      </c>
      <c r="C6" s="7">
        <v>30297</v>
      </c>
      <c r="E6" s="7" t="s">
        <v>241</v>
      </c>
      <c r="F6" s="7">
        <v>79</v>
      </c>
      <c r="G6" s="7">
        <v>73</v>
      </c>
      <c r="J6" s="7">
        <v>3</v>
      </c>
      <c r="K6" s="7">
        <v>45977</v>
      </c>
      <c r="L6" s="7">
        <v>3502</v>
      </c>
      <c r="N6" s="7" t="s">
        <v>241</v>
      </c>
      <c r="O6" s="7">
        <v>337</v>
      </c>
      <c r="P6" s="7">
        <v>58</v>
      </c>
    </row>
    <row r="7" spans="1:16" x14ac:dyDescent="0.25">
      <c r="A7" s="7">
        <v>4</v>
      </c>
      <c r="B7" s="7">
        <v>32753</v>
      </c>
      <c r="C7" s="7">
        <v>33454</v>
      </c>
      <c r="E7" s="37" t="s">
        <v>235</v>
      </c>
      <c r="F7" s="7">
        <f>AVERAGE(F4:F6)</f>
        <v>76</v>
      </c>
      <c r="G7" s="7">
        <f>AVERAGE(G4:G6)</f>
        <v>75</v>
      </c>
      <c r="J7" s="7">
        <v>4</v>
      </c>
      <c r="K7" s="7">
        <v>43292</v>
      </c>
      <c r="L7" s="7">
        <v>4336</v>
      </c>
      <c r="N7" s="37" t="s">
        <v>235</v>
      </c>
      <c r="O7" s="7">
        <f>AVERAGE(O4:O6)</f>
        <v>334.66666666666669</v>
      </c>
      <c r="P7" s="7">
        <f>AVERAGE(P4:P6)</f>
        <v>55.333333333333336</v>
      </c>
    </row>
    <row r="8" spans="1:16" x14ac:dyDescent="0.25">
      <c r="A8" s="7">
        <v>5</v>
      </c>
      <c r="B8" s="7">
        <v>32729</v>
      </c>
      <c r="C8" s="7">
        <v>40388</v>
      </c>
      <c r="E8" s="37" t="s">
        <v>1</v>
      </c>
      <c r="F8" s="7">
        <f>STDEV(F4:F6)</f>
        <v>3.6055512754639891</v>
      </c>
      <c r="G8" s="7">
        <f>STDEV(G4:G6)</f>
        <v>3.4641016151377544</v>
      </c>
      <c r="J8" s="7">
        <v>5</v>
      </c>
      <c r="K8" s="7">
        <v>41225</v>
      </c>
      <c r="L8" s="7">
        <v>2674</v>
      </c>
      <c r="N8" s="37" t="s">
        <v>1</v>
      </c>
      <c r="O8" s="7">
        <f>STDEV(O4:O6)</f>
        <v>5.8594652770823155</v>
      </c>
      <c r="P8" s="7">
        <f>STDEV(P4:P6)</f>
        <v>9.2915732431775524</v>
      </c>
    </row>
    <row r="9" spans="1:16" x14ac:dyDescent="0.25">
      <c r="A9" s="7">
        <v>6</v>
      </c>
      <c r="B9" s="7">
        <v>33232</v>
      </c>
      <c r="C9" s="7">
        <v>35818</v>
      </c>
      <c r="E9" s="37"/>
      <c r="F9" s="37" t="s">
        <v>220</v>
      </c>
      <c r="G9" s="7">
        <f>_xlfn.T.TEST(F4:F6,G4:G6,2,1)</f>
        <v>0.82765450311357247</v>
      </c>
      <c r="J9" s="7">
        <v>6</v>
      </c>
      <c r="K9" s="7">
        <v>46255</v>
      </c>
      <c r="L9" s="7">
        <v>4018</v>
      </c>
      <c r="O9" s="37" t="s">
        <v>220</v>
      </c>
      <c r="P9" s="7">
        <f>_xlfn.T.TEST(O4:O6,P4:P6,2,1)</f>
        <v>8.9733881086275912E-4</v>
      </c>
    </row>
    <row r="10" spans="1:16" x14ac:dyDescent="0.25">
      <c r="A10" s="7">
        <v>7</v>
      </c>
      <c r="B10" s="7">
        <v>15946</v>
      </c>
      <c r="C10" s="7">
        <v>24147</v>
      </c>
      <c r="J10" s="7">
        <v>7</v>
      </c>
      <c r="K10" s="7">
        <v>41470</v>
      </c>
      <c r="L10" s="7">
        <v>4651</v>
      </c>
    </row>
    <row r="11" spans="1:16" x14ac:dyDescent="0.25">
      <c r="A11" s="7">
        <v>8</v>
      </c>
      <c r="B11" s="7">
        <v>30296</v>
      </c>
      <c r="C11" s="7">
        <v>33520</v>
      </c>
      <c r="J11" s="7">
        <v>8</v>
      </c>
      <c r="K11" s="7">
        <v>54171</v>
      </c>
      <c r="L11" s="7">
        <v>5148</v>
      </c>
    </row>
    <row r="12" spans="1:16" x14ac:dyDescent="0.25">
      <c r="A12" s="7">
        <v>9</v>
      </c>
      <c r="B12" s="7">
        <v>27907</v>
      </c>
      <c r="C12" s="7">
        <v>22290</v>
      </c>
      <c r="J12" s="7">
        <v>9</v>
      </c>
      <c r="K12" s="7">
        <v>53456</v>
      </c>
      <c r="L12" s="7">
        <v>4048</v>
      </c>
    </row>
    <row r="13" spans="1:16" x14ac:dyDescent="0.25">
      <c r="A13" s="7">
        <v>10</v>
      </c>
      <c r="B13" s="7">
        <v>25119</v>
      </c>
      <c r="C13" s="7">
        <v>20855</v>
      </c>
      <c r="J13" s="7">
        <v>10</v>
      </c>
      <c r="K13" s="7">
        <v>44180</v>
      </c>
      <c r="L13" s="7">
        <v>4949</v>
      </c>
    </row>
    <row r="14" spans="1:16" x14ac:dyDescent="0.25">
      <c r="A14" s="7">
        <v>11</v>
      </c>
      <c r="B14" s="7">
        <v>37191</v>
      </c>
      <c r="C14" s="7">
        <v>30805</v>
      </c>
      <c r="J14" s="7">
        <v>11</v>
      </c>
      <c r="K14" s="7">
        <v>46622</v>
      </c>
      <c r="L14" s="7">
        <v>3778</v>
      </c>
    </row>
    <row r="15" spans="1:16" x14ac:dyDescent="0.25">
      <c r="A15" s="7">
        <v>12</v>
      </c>
      <c r="B15" s="7">
        <v>24019</v>
      </c>
      <c r="C15" s="7">
        <v>21411</v>
      </c>
      <c r="J15" s="7">
        <v>12</v>
      </c>
      <c r="K15" s="7">
        <v>27625</v>
      </c>
      <c r="L15" s="7">
        <v>3616</v>
      </c>
    </row>
    <row r="16" spans="1:16" x14ac:dyDescent="0.25">
      <c r="A16" s="37" t="s">
        <v>235</v>
      </c>
      <c r="B16" s="7">
        <f>AVERAGE(B4:B15)</f>
        <v>29927.916666666668</v>
      </c>
      <c r="C16" s="7">
        <f>AVERAGE(C4:C15)</f>
        <v>30155.916666666668</v>
      </c>
      <c r="J16" s="37" t="s">
        <v>235</v>
      </c>
      <c r="K16" s="7">
        <f>AVERAGE(K4:K15)</f>
        <v>44679.833333333336</v>
      </c>
      <c r="L16" s="7">
        <f>AVERAGE(L4:L15)</f>
        <v>4063</v>
      </c>
    </row>
    <row r="17" spans="1:12" x14ac:dyDescent="0.25">
      <c r="A17" s="37" t="s">
        <v>1</v>
      </c>
      <c r="B17" s="7">
        <f>STDEV(B4:B15)</f>
        <v>7093.4962716604387</v>
      </c>
      <c r="C17" s="7">
        <f>STDEV(C4:C15)</f>
        <v>6726.5885107106251</v>
      </c>
      <c r="J17" s="37" t="s">
        <v>1</v>
      </c>
      <c r="K17" s="7">
        <f>STDEV(K4:K15)</f>
        <v>7185.1701167098836</v>
      </c>
      <c r="L17" s="7">
        <f>STDEV(L4:L15)</f>
        <v>679.4789447537255</v>
      </c>
    </row>
    <row r="18" spans="1:12" x14ac:dyDescent="0.25">
      <c r="A18" s="37"/>
      <c r="B18" s="37" t="s">
        <v>220</v>
      </c>
      <c r="C18" s="7">
        <f>_xlfn.T.TEST(B4:B15,C4:C15,2,1)</f>
        <v>0.88468909476167501</v>
      </c>
      <c r="J18" s="37"/>
      <c r="K18" s="37" t="s">
        <v>220</v>
      </c>
      <c r="L18" s="7">
        <f>_xlfn.T.TEST(K4:K15,L4:L15,2,1)</f>
        <v>5.278085743100587E-10</v>
      </c>
    </row>
    <row r="31" spans="1:12" x14ac:dyDescent="0.25">
      <c r="D31" s="8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F3443-0126-446E-83F1-A340CBED5FB9}">
  <dimension ref="A1:CG383"/>
  <sheetViews>
    <sheetView zoomScaleNormal="100" workbookViewId="0"/>
  </sheetViews>
  <sheetFormatPr defaultColWidth="12.5703125" defaultRowHeight="15.75" x14ac:dyDescent="0.25"/>
  <cols>
    <col min="1" max="5" width="12.5703125" style="7"/>
    <col min="6" max="6" width="7.5703125" style="7" customWidth="1"/>
    <col min="7" max="8" width="9.42578125" style="46" customWidth="1"/>
    <col min="9" max="9" width="16.42578125" style="7" customWidth="1"/>
    <col min="10" max="10" width="14" style="7" customWidth="1"/>
    <col min="11" max="11" width="20" style="7" customWidth="1"/>
    <col min="12" max="12" width="17.140625" style="7" customWidth="1"/>
    <col min="13" max="13" width="13.85546875" style="7" customWidth="1"/>
    <col min="14" max="14" width="9.5703125" style="7" customWidth="1"/>
    <col min="15" max="15" width="8.85546875" style="7" customWidth="1"/>
    <col min="16" max="16" width="9" style="46" customWidth="1"/>
    <col min="17" max="17" width="11.140625" style="46" customWidth="1"/>
    <col min="18" max="18" width="17" style="7" customWidth="1"/>
    <col min="19" max="19" width="13.7109375" style="7" customWidth="1"/>
    <col min="20" max="20" width="20.140625" style="7" customWidth="1"/>
    <col min="21" max="21" width="17.85546875" style="7" customWidth="1"/>
    <col min="22" max="22" width="14.85546875" style="7" customWidth="1"/>
    <col min="23" max="23" width="10" style="7" customWidth="1"/>
    <col min="24" max="24" width="9.28515625" style="7" customWidth="1"/>
    <col min="25" max="25" width="7.5703125" style="46" customWidth="1"/>
    <col min="26" max="26" width="9.85546875" style="46" customWidth="1"/>
    <col min="27" max="27" width="16.5703125" style="7" customWidth="1"/>
    <col min="28" max="28" width="13.140625" style="7" customWidth="1"/>
    <col min="29" max="29" width="19.85546875" style="7" customWidth="1"/>
    <col min="30" max="30" width="17.7109375" style="7" customWidth="1"/>
    <col min="31" max="31" width="14" style="7" customWidth="1"/>
    <col min="32" max="32" width="10.42578125" style="7" customWidth="1"/>
    <col min="33" max="33" width="9.140625" style="7" customWidth="1"/>
    <col min="34" max="34" width="12" style="7" customWidth="1"/>
    <col min="35" max="35" width="10.28515625" style="7" customWidth="1"/>
    <col min="36" max="36" width="16.5703125" style="7" customWidth="1"/>
    <col min="37" max="37" width="13" style="7" customWidth="1"/>
    <col min="38" max="38" width="19.7109375" style="7" customWidth="1"/>
    <col min="39" max="39" width="16.7109375" style="7" customWidth="1"/>
    <col min="40" max="40" width="16.42578125" style="7" customWidth="1"/>
    <col min="41" max="41" width="9.42578125" style="7" customWidth="1"/>
    <col min="42" max="42" width="9.5703125" style="7" customWidth="1"/>
    <col min="43" max="43" width="9.7109375" style="7" customWidth="1"/>
    <col min="44" max="44" width="9.85546875" style="7" customWidth="1"/>
    <col min="45" max="45" width="16.42578125" style="7" customWidth="1"/>
    <col min="46" max="46" width="12.5703125" style="7"/>
    <col min="47" max="47" width="20.140625" style="7" customWidth="1"/>
    <col min="48" max="48" width="17" style="7" customWidth="1"/>
    <col min="49" max="49" width="14.42578125" style="7" customWidth="1"/>
    <col min="50" max="50" width="10" style="7" customWidth="1"/>
    <col min="51" max="51" width="9" style="7" customWidth="1"/>
    <col min="52" max="52" width="9.42578125" style="7" customWidth="1"/>
    <col min="53" max="53" width="10.42578125" style="7" customWidth="1"/>
    <col min="54" max="54" width="16.5703125" style="7" customWidth="1"/>
    <col min="55" max="55" width="12.5703125" style="7"/>
    <col min="56" max="56" width="19.5703125" style="7" customWidth="1"/>
    <col min="57" max="57" width="17" style="7" customWidth="1"/>
    <col min="58" max="58" width="13.7109375" style="7" customWidth="1"/>
    <col min="59" max="59" width="12.5703125" style="7"/>
    <col min="60" max="60" width="8.42578125" style="7" customWidth="1"/>
    <col min="61" max="61" width="7.140625" style="7" customWidth="1"/>
    <col min="62" max="62" width="9.85546875" style="7" customWidth="1"/>
    <col min="63" max="63" width="16" style="7" customWidth="1"/>
    <col min="64" max="64" width="12.5703125" style="7"/>
    <col min="65" max="65" width="19.42578125" style="7" customWidth="1"/>
    <col min="66" max="66" width="17" style="7" customWidth="1"/>
    <col min="67" max="67" width="13.5703125" style="7" customWidth="1"/>
    <col min="68" max="68" width="7.140625" style="7" customWidth="1"/>
    <col min="69" max="70" width="9.42578125" style="7" customWidth="1"/>
    <col min="71" max="71" width="10" style="7" customWidth="1"/>
    <col min="72" max="72" width="16.28515625" style="7" customWidth="1"/>
    <col min="73" max="73" width="12.5703125" style="7"/>
    <col min="74" max="74" width="19.42578125" style="7" customWidth="1"/>
    <col min="75" max="75" width="17.140625" style="7" customWidth="1"/>
    <col min="76" max="76" width="14.140625" style="7" customWidth="1"/>
    <col min="77" max="77" width="7.7109375" style="7" customWidth="1"/>
    <col min="78" max="78" width="8.85546875" style="7" customWidth="1"/>
    <col min="79" max="79" width="8.140625" style="7" customWidth="1"/>
    <col min="80" max="80" width="10.140625" style="7" customWidth="1"/>
    <col min="81" max="81" width="16.7109375" style="7" customWidth="1"/>
    <col min="82" max="82" width="12.7109375" style="7" customWidth="1"/>
    <col min="83" max="83" width="19.85546875" style="7" customWidth="1"/>
    <col min="84" max="84" width="17.7109375" style="7" customWidth="1"/>
    <col min="85" max="85" width="13.7109375" style="7" customWidth="1"/>
    <col min="86" max="16384" width="12.5703125" style="7"/>
  </cols>
  <sheetData>
    <row r="1" spans="1:85" s="45" customFormat="1" ht="17.25" x14ac:dyDescent="0.25">
      <c r="B1" s="39" t="s">
        <v>353</v>
      </c>
      <c r="C1" s="39" t="s">
        <v>352</v>
      </c>
      <c r="D1" s="39" t="s">
        <v>352</v>
      </c>
      <c r="G1" s="64"/>
      <c r="H1" s="64"/>
      <c r="P1" s="64"/>
      <c r="Q1" s="64"/>
      <c r="Y1" s="64"/>
      <c r="Z1" s="64"/>
    </row>
    <row r="2" spans="1:85" ht="15" customHeight="1" x14ac:dyDescent="0.25">
      <c r="A2" s="39" t="s">
        <v>351</v>
      </c>
      <c r="B2" s="38" t="s">
        <v>2</v>
      </c>
      <c r="C2" s="38" t="s">
        <v>350</v>
      </c>
      <c r="D2" s="38" t="s">
        <v>349</v>
      </c>
      <c r="F2" s="8" t="s">
        <v>20</v>
      </c>
      <c r="O2" s="8" t="s">
        <v>20</v>
      </c>
      <c r="X2" s="8" t="s">
        <v>20</v>
      </c>
      <c r="AG2" s="8" t="s">
        <v>26</v>
      </c>
      <c r="AH2" s="46"/>
      <c r="AI2" s="46"/>
      <c r="AP2" s="8" t="s">
        <v>26</v>
      </c>
      <c r="AQ2" s="46"/>
      <c r="AR2" s="46"/>
      <c r="AY2" s="8" t="s">
        <v>26</v>
      </c>
      <c r="AZ2" s="46"/>
      <c r="BA2" s="46"/>
      <c r="BH2" s="8" t="s">
        <v>25</v>
      </c>
      <c r="BI2" s="46"/>
      <c r="BJ2" s="46"/>
      <c r="BQ2" s="8" t="s">
        <v>25</v>
      </c>
      <c r="BR2" s="46"/>
      <c r="BS2" s="46"/>
      <c r="BZ2" s="8" t="s">
        <v>25</v>
      </c>
      <c r="CA2" s="46"/>
      <c r="CB2" s="46"/>
    </row>
    <row r="3" spans="1:85" ht="20.25" customHeight="1" x14ac:dyDescent="0.25">
      <c r="A3" s="45" t="s">
        <v>37</v>
      </c>
      <c r="B3" s="7">
        <f>M4</f>
        <v>2.8334297638252908</v>
      </c>
      <c r="C3" s="7">
        <f>BO4</f>
        <v>0.97457543884407127</v>
      </c>
      <c r="D3" s="7">
        <f>AN4</f>
        <v>1.3044446514306836</v>
      </c>
      <c r="F3" s="8" t="s">
        <v>245</v>
      </c>
      <c r="G3" s="63" t="s">
        <v>348</v>
      </c>
      <c r="H3" s="63" t="s">
        <v>347</v>
      </c>
      <c r="I3" s="8" t="s">
        <v>346</v>
      </c>
      <c r="J3" s="8" t="s">
        <v>239</v>
      </c>
      <c r="K3" s="62" t="s">
        <v>237</v>
      </c>
      <c r="L3" s="8" t="s">
        <v>345</v>
      </c>
      <c r="M3" s="8" t="s">
        <v>344</v>
      </c>
      <c r="N3" s="8"/>
      <c r="O3" s="8" t="s">
        <v>243</v>
      </c>
      <c r="P3" s="63" t="s">
        <v>348</v>
      </c>
      <c r="Q3" s="63" t="s">
        <v>347</v>
      </c>
      <c r="R3" s="8" t="s">
        <v>346</v>
      </c>
      <c r="S3" s="8" t="s">
        <v>239</v>
      </c>
      <c r="T3" s="62" t="s">
        <v>237</v>
      </c>
      <c r="U3" s="8" t="s">
        <v>345</v>
      </c>
      <c r="V3" s="8" t="s">
        <v>344</v>
      </c>
      <c r="W3" s="8"/>
      <c r="X3" s="8" t="s">
        <v>241</v>
      </c>
      <c r="Y3" s="63" t="s">
        <v>348</v>
      </c>
      <c r="Z3" s="63" t="s">
        <v>347</v>
      </c>
      <c r="AA3" s="8" t="s">
        <v>346</v>
      </c>
      <c r="AB3" s="8" t="s">
        <v>239</v>
      </c>
      <c r="AC3" s="62" t="s">
        <v>237</v>
      </c>
      <c r="AD3" s="8" t="s">
        <v>345</v>
      </c>
      <c r="AE3" s="8" t="s">
        <v>344</v>
      </c>
      <c r="AG3" s="8" t="s">
        <v>245</v>
      </c>
      <c r="AH3" s="63" t="s">
        <v>348</v>
      </c>
      <c r="AI3" s="63" t="s">
        <v>347</v>
      </c>
      <c r="AJ3" s="8" t="s">
        <v>346</v>
      </c>
      <c r="AK3" s="8" t="s">
        <v>239</v>
      </c>
      <c r="AL3" s="62" t="s">
        <v>237</v>
      </c>
      <c r="AM3" s="8" t="s">
        <v>345</v>
      </c>
      <c r="AN3" s="8" t="s">
        <v>344</v>
      </c>
      <c r="AP3" s="8" t="s">
        <v>243</v>
      </c>
      <c r="AQ3" s="63" t="s">
        <v>348</v>
      </c>
      <c r="AR3" s="63" t="s">
        <v>347</v>
      </c>
      <c r="AS3" s="8" t="s">
        <v>346</v>
      </c>
      <c r="AT3" s="8" t="s">
        <v>239</v>
      </c>
      <c r="AU3" s="62" t="s">
        <v>237</v>
      </c>
      <c r="AV3" s="8" t="s">
        <v>345</v>
      </c>
      <c r="AW3" s="8" t="s">
        <v>344</v>
      </c>
      <c r="AY3" s="8" t="s">
        <v>241</v>
      </c>
      <c r="AZ3" s="63" t="s">
        <v>348</v>
      </c>
      <c r="BA3" s="63" t="s">
        <v>347</v>
      </c>
      <c r="BB3" s="8" t="s">
        <v>346</v>
      </c>
      <c r="BC3" s="8" t="s">
        <v>239</v>
      </c>
      <c r="BD3" s="62" t="s">
        <v>237</v>
      </c>
      <c r="BE3" s="8" t="s">
        <v>345</v>
      </c>
      <c r="BF3" s="8" t="s">
        <v>344</v>
      </c>
      <c r="BG3" s="8"/>
      <c r="BH3" s="8" t="s">
        <v>245</v>
      </c>
      <c r="BI3" s="63" t="s">
        <v>348</v>
      </c>
      <c r="BJ3" s="63" t="s">
        <v>347</v>
      </c>
      <c r="BK3" s="8" t="s">
        <v>346</v>
      </c>
      <c r="BL3" s="8" t="s">
        <v>239</v>
      </c>
      <c r="BM3" s="62" t="s">
        <v>237</v>
      </c>
      <c r="BN3" s="8" t="s">
        <v>345</v>
      </c>
      <c r="BO3" s="8" t="s">
        <v>344</v>
      </c>
      <c r="BQ3" s="8" t="s">
        <v>243</v>
      </c>
      <c r="BR3" s="63" t="s">
        <v>348</v>
      </c>
      <c r="BS3" s="63" t="s">
        <v>347</v>
      </c>
      <c r="BT3" s="8" t="s">
        <v>346</v>
      </c>
      <c r="BU3" s="8" t="s">
        <v>239</v>
      </c>
      <c r="BV3" s="62" t="s">
        <v>237</v>
      </c>
      <c r="BW3" s="8" t="s">
        <v>345</v>
      </c>
      <c r="BX3" s="8" t="s">
        <v>344</v>
      </c>
      <c r="BZ3" s="8" t="s">
        <v>241</v>
      </c>
      <c r="CA3" s="63" t="s">
        <v>348</v>
      </c>
      <c r="CB3" s="63" t="s">
        <v>347</v>
      </c>
      <c r="CC3" s="8" t="s">
        <v>346</v>
      </c>
      <c r="CD3" s="8" t="s">
        <v>239</v>
      </c>
      <c r="CE3" s="62" t="s">
        <v>237</v>
      </c>
      <c r="CF3" s="8" t="s">
        <v>345</v>
      </c>
      <c r="CG3" s="8" t="s">
        <v>344</v>
      </c>
    </row>
    <row r="4" spans="1:85" x14ac:dyDescent="0.25">
      <c r="A4" s="45" t="s">
        <v>38</v>
      </c>
      <c r="B4" s="7">
        <f>V4</f>
        <v>2.5111766099264901</v>
      </c>
      <c r="C4" s="7">
        <f>BX4</f>
        <v>0.9272128678787861</v>
      </c>
      <c r="D4" s="7">
        <f>AW4</f>
        <v>1.162543935358193</v>
      </c>
      <c r="F4" s="7" t="s">
        <v>236</v>
      </c>
      <c r="G4" s="46">
        <v>1</v>
      </c>
      <c r="H4" s="46" t="s">
        <v>343</v>
      </c>
      <c r="I4" s="7">
        <v>8792</v>
      </c>
      <c r="J4" s="7">
        <v>767</v>
      </c>
      <c r="K4" s="7">
        <f t="shared" ref="K4:K35" si="0">I4-J4</f>
        <v>8025</v>
      </c>
      <c r="L4" s="7">
        <f>K4/K5</f>
        <v>2.511737089201878</v>
      </c>
      <c r="M4" s="7">
        <f>AVERAGE(L$4:L$1048576)</f>
        <v>2.8334297638252908</v>
      </c>
      <c r="O4" s="7" t="s">
        <v>236</v>
      </c>
      <c r="P4" s="46">
        <v>1</v>
      </c>
      <c r="Q4" s="46" t="s">
        <v>343</v>
      </c>
      <c r="R4" s="7">
        <v>7567</v>
      </c>
      <c r="S4" s="7">
        <v>835</v>
      </c>
      <c r="T4" s="7">
        <f t="shared" ref="T4:T67" si="1">R4-S4</f>
        <v>6732</v>
      </c>
      <c r="U4" s="7">
        <f>T4/T5</f>
        <v>2.7090543259557345</v>
      </c>
      <c r="V4" s="7">
        <f>AVERAGE(U$4:U$1048576)</f>
        <v>2.5111766099264901</v>
      </c>
      <c r="X4" s="7" t="s">
        <v>236</v>
      </c>
      <c r="Y4" s="46">
        <v>1</v>
      </c>
      <c r="Z4" s="46" t="s">
        <v>343</v>
      </c>
      <c r="AA4" s="7">
        <v>6457</v>
      </c>
      <c r="AB4" s="7">
        <v>280</v>
      </c>
      <c r="AC4" s="7">
        <f t="shared" ref="AC4:AC67" si="2">AA4-AB4</f>
        <v>6177</v>
      </c>
      <c r="AD4" s="7">
        <f>AC4/AC5</f>
        <v>2.0312397237750739</v>
      </c>
      <c r="AE4" s="7">
        <f>AVERAGE(AD4:AD232)</f>
        <v>2.7791172506146644</v>
      </c>
      <c r="AG4" s="7" t="s">
        <v>236</v>
      </c>
      <c r="AH4" s="46">
        <v>1</v>
      </c>
      <c r="AI4" s="46" t="s">
        <v>343</v>
      </c>
      <c r="AJ4" s="7">
        <v>5073</v>
      </c>
      <c r="AK4" s="7">
        <v>677</v>
      </c>
      <c r="AL4" s="7">
        <f t="shared" ref="AL4:AL35" si="3">AJ4-AK4</f>
        <v>4396</v>
      </c>
      <c r="AM4" s="7">
        <f>AL4/AL5</f>
        <v>1.3106738223017294</v>
      </c>
      <c r="AN4" s="7">
        <f>AVERAGE(AM$3:AM$1048576)</f>
        <v>1.3044446514306836</v>
      </c>
      <c r="AP4" s="7" t="s">
        <v>236</v>
      </c>
      <c r="AQ4" s="46">
        <v>1</v>
      </c>
      <c r="AR4" s="46" t="s">
        <v>343</v>
      </c>
      <c r="AS4" s="7">
        <v>3562</v>
      </c>
      <c r="AT4" s="7">
        <v>605</v>
      </c>
      <c r="AU4" s="7">
        <f t="shared" ref="AU4:AU35" si="4">AS4-AT4</f>
        <v>2957</v>
      </c>
      <c r="AV4" s="7">
        <f>AU4/AU5</f>
        <v>1.306095406360424</v>
      </c>
      <c r="AW4" s="7">
        <f>AVERAGE(AV$4:AV$1048576)</f>
        <v>1.162543935358193</v>
      </c>
      <c r="AY4" s="7" t="s">
        <v>236</v>
      </c>
      <c r="AZ4" s="46">
        <v>1</v>
      </c>
      <c r="BA4" s="46" t="s">
        <v>343</v>
      </c>
      <c r="BB4" s="7">
        <v>3903</v>
      </c>
      <c r="BC4" s="7">
        <v>676</v>
      </c>
      <c r="BD4" s="7">
        <f t="shared" ref="BD4:BD35" si="5">BB4-BC4</f>
        <v>3227</v>
      </c>
      <c r="BE4" s="7">
        <f>BD4/BD5</f>
        <v>0.95332348596750371</v>
      </c>
      <c r="BF4" s="7">
        <f>AVERAGE(BE$4:BE$1048576)</f>
        <v>1.2672447772572855</v>
      </c>
      <c r="BH4" s="7" t="s">
        <v>236</v>
      </c>
      <c r="BI4" s="46">
        <v>1</v>
      </c>
      <c r="BJ4" s="46" t="s">
        <v>343</v>
      </c>
      <c r="BK4" s="7">
        <v>4369</v>
      </c>
      <c r="BL4" s="7">
        <v>537</v>
      </c>
      <c r="BM4" s="7">
        <f t="shared" ref="BM4:BM35" si="6">BK4-BL4</f>
        <v>3832</v>
      </c>
      <c r="BN4" s="7">
        <f>BM4/BM5</f>
        <v>0.91129607609988106</v>
      </c>
      <c r="BO4" s="7">
        <f>AVERAGE(BN$4:BN$1048576)</f>
        <v>0.97457543884407127</v>
      </c>
      <c r="BQ4" s="7" t="s">
        <v>236</v>
      </c>
      <c r="BR4" s="46">
        <v>1</v>
      </c>
      <c r="BS4" s="46" t="s">
        <v>343</v>
      </c>
      <c r="BT4" s="7">
        <v>5612</v>
      </c>
      <c r="BU4" s="7">
        <v>577</v>
      </c>
      <c r="BV4" s="7">
        <f t="shared" ref="BV4:BV35" si="7">BT4-BU4</f>
        <v>5035</v>
      </c>
      <c r="BW4" s="7">
        <f>BV4/BV5</f>
        <v>0.74449208930947808</v>
      </c>
      <c r="BX4" s="7">
        <f>AVERAGE(BW$4:BW$1048576)</f>
        <v>0.9272128678787861</v>
      </c>
      <c r="BZ4" s="7" t="s">
        <v>236</v>
      </c>
      <c r="CA4" s="46">
        <v>1</v>
      </c>
      <c r="CB4" s="46" t="s">
        <v>343</v>
      </c>
      <c r="CC4" s="7">
        <v>3767</v>
      </c>
      <c r="CD4" s="7">
        <v>276</v>
      </c>
      <c r="CE4" s="7">
        <f t="shared" ref="CE4:CE35" si="8">CC4-CD4</f>
        <v>3491</v>
      </c>
      <c r="CF4" s="7">
        <f>CE4/CE5</f>
        <v>1.7930148947098099</v>
      </c>
      <c r="CG4" s="7">
        <f>AVERAGE(CF$4:CF$1048576)</f>
        <v>1.3102486835025784</v>
      </c>
    </row>
    <row r="5" spans="1:85" x14ac:dyDescent="0.25">
      <c r="A5" s="45" t="s">
        <v>39</v>
      </c>
      <c r="B5" s="7">
        <f>AE4</f>
        <v>2.7791172506146644</v>
      </c>
      <c r="C5" s="7">
        <f>CG4</f>
        <v>1.3102486835025784</v>
      </c>
      <c r="D5" s="7">
        <f>BF4</f>
        <v>1.2672447772572855</v>
      </c>
      <c r="G5" s="46">
        <v>2</v>
      </c>
      <c r="H5" s="46" t="s">
        <v>342</v>
      </c>
      <c r="I5" s="7">
        <v>3962</v>
      </c>
      <c r="J5" s="7">
        <v>767</v>
      </c>
      <c r="K5" s="7">
        <f t="shared" si="0"/>
        <v>3195</v>
      </c>
      <c r="P5" s="46">
        <v>2</v>
      </c>
      <c r="Q5" s="46" t="s">
        <v>342</v>
      </c>
      <c r="R5" s="7">
        <v>3320</v>
      </c>
      <c r="S5" s="7">
        <v>835</v>
      </c>
      <c r="T5" s="7">
        <f t="shared" si="1"/>
        <v>2485</v>
      </c>
      <c r="Y5" s="46">
        <v>2</v>
      </c>
      <c r="Z5" s="46" t="s">
        <v>342</v>
      </c>
      <c r="AA5" s="7">
        <v>3321</v>
      </c>
      <c r="AB5" s="7">
        <v>280</v>
      </c>
      <c r="AC5" s="7">
        <f t="shared" si="2"/>
        <v>3041</v>
      </c>
      <c r="AH5" s="46">
        <v>2</v>
      </c>
      <c r="AI5" s="46" t="s">
        <v>342</v>
      </c>
      <c r="AJ5" s="7">
        <v>4031</v>
      </c>
      <c r="AK5" s="7">
        <v>677</v>
      </c>
      <c r="AL5" s="7">
        <f t="shared" si="3"/>
        <v>3354</v>
      </c>
      <c r="AQ5" s="46">
        <v>2</v>
      </c>
      <c r="AR5" s="46" t="s">
        <v>342</v>
      </c>
      <c r="AS5" s="7">
        <v>2869</v>
      </c>
      <c r="AT5" s="7">
        <v>605</v>
      </c>
      <c r="AU5" s="7">
        <f t="shared" si="4"/>
        <v>2264</v>
      </c>
      <c r="AZ5" s="46">
        <v>2</v>
      </c>
      <c r="BA5" s="46" t="s">
        <v>342</v>
      </c>
      <c r="BB5" s="7">
        <v>4061</v>
      </c>
      <c r="BC5" s="7">
        <v>676</v>
      </c>
      <c r="BD5" s="7">
        <f t="shared" si="5"/>
        <v>3385</v>
      </c>
      <c r="BI5" s="46">
        <v>2</v>
      </c>
      <c r="BJ5" s="46" t="s">
        <v>342</v>
      </c>
      <c r="BK5" s="7">
        <v>4742</v>
      </c>
      <c r="BL5" s="7">
        <v>537</v>
      </c>
      <c r="BM5" s="7">
        <f t="shared" si="6"/>
        <v>4205</v>
      </c>
      <c r="BR5" s="46">
        <v>2</v>
      </c>
      <c r="BS5" s="46" t="s">
        <v>342</v>
      </c>
      <c r="BT5" s="7">
        <v>7340</v>
      </c>
      <c r="BU5" s="7">
        <v>577</v>
      </c>
      <c r="BV5" s="7">
        <f t="shared" si="7"/>
        <v>6763</v>
      </c>
      <c r="CA5" s="46">
        <v>2</v>
      </c>
      <c r="CB5" s="46" t="s">
        <v>342</v>
      </c>
      <c r="CC5" s="7">
        <v>2223</v>
      </c>
      <c r="CD5" s="7">
        <v>276</v>
      </c>
      <c r="CE5" s="7">
        <f t="shared" si="8"/>
        <v>1947</v>
      </c>
    </row>
    <row r="6" spans="1:85" x14ac:dyDescent="0.25">
      <c r="A6" s="38" t="s">
        <v>235</v>
      </c>
      <c r="B6" s="7">
        <f>AVERAGE(B3:B5)</f>
        <v>2.7079078747888148</v>
      </c>
      <c r="C6" s="7">
        <f>AVERAGE(C3:C5)</f>
        <v>1.070678996741812</v>
      </c>
      <c r="D6" s="7">
        <f>AVERAGE(D3:D5)</f>
        <v>1.2447444546820541</v>
      </c>
      <c r="G6" s="46">
        <v>3</v>
      </c>
      <c r="H6" s="46" t="s">
        <v>343</v>
      </c>
      <c r="I6" s="7">
        <v>8457</v>
      </c>
      <c r="J6" s="7">
        <v>767</v>
      </c>
      <c r="K6" s="7">
        <f t="shared" si="0"/>
        <v>7690</v>
      </c>
      <c r="L6" s="7">
        <f>K6/K7</f>
        <v>3.2014987510407993</v>
      </c>
      <c r="P6" s="46">
        <v>3</v>
      </c>
      <c r="Q6" s="46" t="s">
        <v>343</v>
      </c>
      <c r="R6" s="7">
        <v>8368</v>
      </c>
      <c r="S6" s="7">
        <v>835</v>
      </c>
      <c r="T6" s="7">
        <f t="shared" si="1"/>
        <v>7533</v>
      </c>
      <c r="U6" s="7">
        <f>T6/T7</f>
        <v>2.5143524699599467</v>
      </c>
      <c r="Y6" s="46">
        <v>3</v>
      </c>
      <c r="Z6" s="46" t="s">
        <v>343</v>
      </c>
      <c r="AA6" s="7">
        <v>10888</v>
      </c>
      <c r="AB6" s="7">
        <v>280</v>
      </c>
      <c r="AC6" s="7">
        <f t="shared" si="2"/>
        <v>10608</v>
      </c>
      <c r="AD6" s="7">
        <f>AC6/AC7</f>
        <v>3.9670905011219149</v>
      </c>
      <c r="AH6" s="46">
        <v>3</v>
      </c>
      <c r="AI6" s="46" t="s">
        <v>343</v>
      </c>
      <c r="AJ6" s="7">
        <v>3795</v>
      </c>
      <c r="AK6" s="7">
        <v>677</v>
      </c>
      <c r="AL6" s="7">
        <f t="shared" si="3"/>
        <v>3118</v>
      </c>
      <c r="AM6" s="7">
        <f>AL6/AL7</f>
        <v>0.94887401095556911</v>
      </c>
      <c r="AQ6" s="46">
        <v>3</v>
      </c>
      <c r="AR6" s="46" t="s">
        <v>343</v>
      </c>
      <c r="AS6" s="7">
        <v>3466</v>
      </c>
      <c r="AT6" s="7">
        <v>605</v>
      </c>
      <c r="AU6" s="7">
        <f t="shared" si="4"/>
        <v>2861</v>
      </c>
      <c r="AV6" s="7">
        <f>AU6/AU7</f>
        <v>0.89968553459119494</v>
      </c>
      <c r="AZ6" s="46">
        <v>3</v>
      </c>
      <c r="BA6" s="46" t="s">
        <v>343</v>
      </c>
      <c r="BB6" s="7">
        <v>2423</v>
      </c>
      <c r="BC6" s="7">
        <v>676</v>
      </c>
      <c r="BD6" s="7">
        <f t="shared" si="5"/>
        <v>1747</v>
      </c>
      <c r="BE6" s="7">
        <f>BD6/BD7</f>
        <v>0.91370292887029292</v>
      </c>
      <c r="BI6" s="46">
        <v>3</v>
      </c>
      <c r="BJ6" s="46" t="s">
        <v>343</v>
      </c>
      <c r="BK6" s="7">
        <v>4571</v>
      </c>
      <c r="BL6" s="7">
        <v>537</v>
      </c>
      <c r="BM6" s="7">
        <f t="shared" si="6"/>
        <v>4034</v>
      </c>
      <c r="BN6" s="7">
        <f>BM6/BM7</f>
        <v>1.1268156424581006</v>
      </c>
      <c r="BR6" s="46">
        <v>3</v>
      </c>
      <c r="BS6" s="46" t="s">
        <v>343</v>
      </c>
      <c r="BT6" s="7">
        <v>4831</v>
      </c>
      <c r="BU6" s="7">
        <v>577</v>
      </c>
      <c r="BV6" s="7">
        <f t="shared" si="7"/>
        <v>4254</v>
      </c>
      <c r="BW6" s="7">
        <f>BV6/BV7</f>
        <v>0.87458881578947367</v>
      </c>
      <c r="CA6" s="46">
        <v>3</v>
      </c>
      <c r="CB6" s="46" t="s">
        <v>343</v>
      </c>
      <c r="CC6" s="7">
        <v>3785</v>
      </c>
      <c r="CD6" s="7">
        <v>276</v>
      </c>
      <c r="CE6" s="7">
        <f t="shared" si="8"/>
        <v>3509</v>
      </c>
      <c r="CF6" s="7">
        <f>CE6/CE7</f>
        <v>1.2532142857142856</v>
      </c>
    </row>
    <row r="7" spans="1:85" x14ac:dyDescent="0.25">
      <c r="A7" s="38" t="s">
        <v>1</v>
      </c>
      <c r="B7" s="7">
        <f>STDEV(B3:B5)</f>
        <v>0.17252494081599137</v>
      </c>
      <c r="C7" s="7">
        <f>STDEV(C3:C5)</f>
        <v>0.2088205674570858</v>
      </c>
      <c r="D7" s="7">
        <f>STDEV(D3:D5)</f>
        <v>7.3577521652088126E-2</v>
      </c>
      <c r="G7" s="46">
        <v>4</v>
      </c>
      <c r="H7" s="46" t="s">
        <v>342</v>
      </c>
      <c r="I7" s="7">
        <v>3169</v>
      </c>
      <c r="J7" s="7">
        <v>767</v>
      </c>
      <c r="K7" s="7">
        <f t="shared" si="0"/>
        <v>2402</v>
      </c>
      <c r="P7" s="46">
        <v>4</v>
      </c>
      <c r="Q7" s="46" t="s">
        <v>342</v>
      </c>
      <c r="R7" s="7">
        <v>3831</v>
      </c>
      <c r="S7" s="7">
        <v>835</v>
      </c>
      <c r="T7" s="7">
        <f t="shared" si="1"/>
        <v>2996</v>
      </c>
      <c r="Y7" s="46">
        <v>4</v>
      </c>
      <c r="Z7" s="46" t="s">
        <v>342</v>
      </c>
      <c r="AA7" s="7">
        <v>2954</v>
      </c>
      <c r="AB7" s="7">
        <v>280</v>
      </c>
      <c r="AC7" s="7">
        <f t="shared" si="2"/>
        <v>2674</v>
      </c>
      <c r="AH7" s="46">
        <v>4</v>
      </c>
      <c r="AI7" s="46" t="s">
        <v>342</v>
      </c>
      <c r="AJ7" s="7">
        <v>3963</v>
      </c>
      <c r="AK7" s="7">
        <v>677</v>
      </c>
      <c r="AL7" s="7">
        <f t="shared" si="3"/>
        <v>3286</v>
      </c>
      <c r="AQ7" s="46">
        <v>4</v>
      </c>
      <c r="AR7" s="46" t="s">
        <v>342</v>
      </c>
      <c r="AS7" s="7">
        <v>3785</v>
      </c>
      <c r="AT7" s="7">
        <v>605</v>
      </c>
      <c r="AU7" s="7">
        <f t="shared" si="4"/>
        <v>3180</v>
      </c>
      <c r="AZ7" s="46">
        <v>4</v>
      </c>
      <c r="BA7" s="46" t="s">
        <v>342</v>
      </c>
      <c r="BB7" s="7">
        <v>2588</v>
      </c>
      <c r="BC7" s="7">
        <v>676</v>
      </c>
      <c r="BD7" s="7">
        <f t="shared" si="5"/>
        <v>1912</v>
      </c>
      <c r="BI7" s="46">
        <v>4</v>
      </c>
      <c r="BJ7" s="46" t="s">
        <v>342</v>
      </c>
      <c r="BK7" s="7">
        <v>4117</v>
      </c>
      <c r="BL7" s="7">
        <v>537</v>
      </c>
      <c r="BM7" s="7">
        <f t="shared" si="6"/>
        <v>3580</v>
      </c>
      <c r="BR7" s="46">
        <v>4</v>
      </c>
      <c r="BS7" s="46" t="s">
        <v>342</v>
      </c>
      <c r="BT7" s="7">
        <v>5441</v>
      </c>
      <c r="BU7" s="7">
        <v>577</v>
      </c>
      <c r="BV7" s="7">
        <f t="shared" si="7"/>
        <v>4864</v>
      </c>
      <c r="CA7" s="46">
        <v>4</v>
      </c>
      <c r="CB7" s="46" t="s">
        <v>342</v>
      </c>
      <c r="CC7" s="7">
        <v>3076</v>
      </c>
      <c r="CD7" s="7">
        <v>276</v>
      </c>
      <c r="CE7" s="7">
        <f t="shared" si="8"/>
        <v>2800</v>
      </c>
    </row>
    <row r="8" spans="1:85" x14ac:dyDescent="0.25">
      <c r="A8" s="38" t="s">
        <v>15</v>
      </c>
      <c r="B8" s="7">
        <f>B7/SQRT(3)</f>
        <v>9.9607321022036885E-2</v>
      </c>
      <c r="C8" s="7">
        <f>C7/SQRT(3)</f>
        <v>0.1205626108336789</v>
      </c>
      <c r="D8" s="7">
        <f>D7/SQRT(3)</f>
        <v>4.2480001932138599E-2</v>
      </c>
      <c r="G8" s="46">
        <v>5</v>
      </c>
      <c r="H8" s="46" t="s">
        <v>343</v>
      </c>
      <c r="I8" s="7">
        <v>8484</v>
      </c>
      <c r="J8" s="7">
        <v>767</v>
      </c>
      <c r="K8" s="7">
        <f t="shared" si="0"/>
        <v>7717</v>
      </c>
      <c r="L8" s="7">
        <f>K8/K9</f>
        <v>3.6660332541567695</v>
      </c>
      <c r="P8" s="46">
        <v>5</v>
      </c>
      <c r="Q8" s="46" t="s">
        <v>343</v>
      </c>
      <c r="R8" s="7">
        <v>7807</v>
      </c>
      <c r="S8" s="7">
        <v>835</v>
      </c>
      <c r="T8" s="7">
        <f t="shared" si="1"/>
        <v>6972</v>
      </c>
      <c r="U8" s="7">
        <f>T8/T9</f>
        <v>2.3958762886597937</v>
      </c>
      <c r="Y8" s="46">
        <v>5</v>
      </c>
      <c r="Z8" s="46" t="s">
        <v>343</v>
      </c>
      <c r="AA8" s="7">
        <v>8615</v>
      </c>
      <c r="AB8" s="7">
        <v>280</v>
      </c>
      <c r="AC8" s="7">
        <f t="shared" si="2"/>
        <v>8335</v>
      </c>
      <c r="AD8" s="7">
        <f>AC8/AC9</f>
        <v>3.6913197519929142</v>
      </c>
      <c r="AH8" s="46">
        <v>5</v>
      </c>
      <c r="AI8" s="46" t="s">
        <v>343</v>
      </c>
      <c r="AJ8" s="7">
        <v>4253</v>
      </c>
      <c r="AK8" s="7">
        <v>677</v>
      </c>
      <c r="AL8" s="7">
        <f t="shared" si="3"/>
        <v>3576</v>
      </c>
      <c r="AM8" s="7">
        <f>AL8/AL9</f>
        <v>1.4235668789808917</v>
      </c>
      <c r="AQ8" s="46">
        <v>5</v>
      </c>
      <c r="AR8" s="46" t="s">
        <v>343</v>
      </c>
      <c r="AS8" s="7">
        <v>3365</v>
      </c>
      <c r="AT8" s="7">
        <v>605</v>
      </c>
      <c r="AU8" s="7">
        <f t="shared" si="4"/>
        <v>2760</v>
      </c>
      <c r="AV8" s="7">
        <f>AU8/AU9</f>
        <v>0.91421000331235514</v>
      </c>
      <c r="AZ8" s="46">
        <v>5</v>
      </c>
      <c r="BA8" s="46" t="s">
        <v>343</v>
      </c>
      <c r="BB8" s="7">
        <v>3687</v>
      </c>
      <c r="BC8" s="7">
        <v>676</v>
      </c>
      <c r="BD8" s="7">
        <f t="shared" si="5"/>
        <v>3011</v>
      </c>
      <c r="BE8" s="7">
        <f>BD8/BD9</f>
        <v>1.2304863097670617</v>
      </c>
      <c r="BI8" s="46">
        <v>5</v>
      </c>
      <c r="BJ8" s="46" t="s">
        <v>343</v>
      </c>
      <c r="BK8" s="7">
        <v>3461</v>
      </c>
      <c r="BL8" s="7">
        <v>537</v>
      </c>
      <c r="BM8" s="7">
        <f t="shared" si="6"/>
        <v>2924</v>
      </c>
      <c r="BN8" s="7">
        <f>BM8/BM9</f>
        <v>0.75321998969603299</v>
      </c>
      <c r="BR8" s="46">
        <v>5</v>
      </c>
      <c r="BS8" s="46" t="s">
        <v>343</v>
      </c>
      <c r="BT8" s="7">
        <v>5844</v>
      </c>
      <c r="BU8" s="7">
        <v>577</v>
      </c>
      <c r="BV8" s="7">
        <f t="shared" si="7"/>
        <v>5267</v>
      </c>
      <c r="BW8" s="7">
        <f>BV8/BV9</f>
        <v>1.0231157731157732</v>
      </c>
      <c r="CA8" s="46">
        <v>5</v>
      </c>
      <c r="CB8" s="46" t="s">
        <v>343</v>
      </c>
      <c r="CC8" s="7">
        <v>3796</v>
      </c>
      <c r="CD8" s="7">
        <v>276</v>
      </c>
      <c r="CE8" s="7">
        <f t="shared" si="8"/>
        <v>3520</v>
      </c>
      <c r="CF8" s="7">
        <f>CE8/CE9</f>
        <v>1.2038303693570451</v>
      </c>
    </row>
    <row r="9" spans="1:85" x14ac:dyDescent="0.25">
      <c r="A9" s="38" t="s">
        <v>220</v>
      </c>
      <c r="C9" s="7">
        <f>_xlfn.T.TEST(B3:B5,C3:C5,2,1)</f>
        <v>4.9557442003941169E-3</v>
      </c>
      <c r="D9" s="7">
        <f>_xlfn.T.TEST(B3:B5,D3:D5,2,1)</f>
        <v>1.5396235094481078E-3</v>
      </c>
      <c r="G9" s="46">
        <v>6</v>
      </c>
      <c r="H9" s="46" t="s">
        <v>342</v>
      </c>
      <c r="I9" s="7">
        <v>2872</v>
      </c>
      <c r="J9" s="7">
        <v>767</v>
      </c>
      <c r="K9" s="7">
        <f t="shared" si="0"/>
        <v>2105</v>
      </c>
      <c r="P9" s="46">
        <v>6</v>
      </c>
      <c r="Q9" s="46" t="s">
        <v>342</v>
      </c>
      <c r="R9" s="7">
        <v>3745</v>
      </c>
      <c r="S9" s="7">
        <v>835</v>
      </c>
      <c r="T9" s="7">
        <f t="shared" si="1"/>
        <v>2910</v>
      </c>
      <c r="Y9" s="46">
        <v>6</v>
      </c>
      <c r="Z9" s="46" t="s">
        <v>342</v>
      </c>
      <c r="AA9" s="7">
        <v>2538</v>
      </c>
      <c r="AB9" s="7">
        <v>280</v>
      </c>
      <c r="AC9" s="7">
        <f t="shared" si="2"/>
        <v>2258</v>
      </c>
      <c r="AH9" s="46">
        <v>6</v>
      </c>
      <c r="AI9" s="46" t="s">
        <v>342</v>
      </c>
      <c r="AJ9" s="7">
        <v>3189</v>
      </c>
      <c r="AK9" s="7">
        <v>677</v>
      </c>
      <c r="AL9" s="7">
        <f t="shared" si="3"/>
        <v>2512</v>
      </c>
      <c r="AQ9" s="46">
        <v>6</v>
      </c>
      <c r="AR9" s="46" t="s">
        <v>342</v>
      </c>
      <c r="AS9" s="7">
        <v>3624</v>
      </c>
      <c r="AT9" s="7">
        <v>605</v>
      </c>
      <c r="AU9" s="7">
        <f t="shared" si="4"/>
        <v>3019</v>
      </c>
      <c r="AZ9" s="46">
        <v>6</v>
      </c>
      <c r="BA9" s="46" t="s">
        <v>342</v>
      </c>
      <c r="BB9" s="7">
        <v>3123</v>
      </c>
      <c r="BC9" s="7">
        <v>676</v>
      </c>
      <c r="BD9" s="7">
        <f t="shared" si="5"/>
        <v>2447</v>
      </c>
      <c r="BI9" s="46">
        <v>6</v>
      </c>
      <c r="BJ9" s="46" t="s">
        <v>342</v>
      </c>
      <c r="BK9" s="7">
        <v>4419</v>
      </c>
      <c r="BL9" s="7">
        <v>537</v>
      </c>
      <c r="BM9" s="7">
        <f t="shared" si="6"/>
        <v>3882</v>
      </c>
      <c r="BR9" s="46">
        <v>6</v>
      </c>
      <c r="BS9" s="46" t="s">
        <v>342</v>
      </c>
      <c r="BT9" s="7">
        <v>5725</v>
      </c>
      <c r="BU9" s="7">
        <v>577</v>
      </c>
      <c r="BV9" s="7">
        <f t="shared" si="7"/>
        <v>5148</v>
      </c>
      <c r="CA9" s="46">
        <v>6</v>
      </c>
      <c r="CB9" s="46" t="s">
        <v>342</v>
      </c>
      <c r="CC9" s="7">
        <v>3200</v>
      </c>
      <c r="CD9" s="7">
        <v>276</v>
      </c>
      <c r="CE9" s="7">
        <f t="shared" si="8"/>
        <v>2924</v>
      </c>
    </row>
    <row r="10" spans="1:85" x14ac:dyDescent="0.25">
      <c r="G10" s="46">
        <v>7</v>
      </c>
      <c r="H10" s="46" t="s">
        <v>343</v>
      </c>
      <c r="I10" s="7">
        <v>7109</v>
      </c>
      <c r="J10" s="7">
        <v>767</v>
      </c>
      <c r="K10" s="7">
        <f t="shared" si="0"/>
        <v>6342</v>
      </c>
      <c r="L10" s="7">
        <f>K10/K11</f>
        <v>2.4880345233424874</v>
      </c>
      <c r="P10" s="46">
        <v>7</v>
      </c>
      <c r="Q10" s="46" t="s">
        <v>343</v>
      </c>
      <c r="R10" s="7">
        <v>7995</v>
      </c>
      <c r="S10" s="7">
        <v>835</v>
      </c>
      <c r="T10" s="7">
        <f t="shared" si="1"/>
        <v>7160</v>
      </c>
      <c r="U10" s="7">
        <f>T10/T11</f>
        <v>2.2586750788643535</v>
      </c>
      <c r="Y10" s="46">
        <v>7</v>
      </c>
      <c r="Z10" s="46" t="s">
        <v>343</v>
      </c>
      <c r="AA10" s="7">
        <v>8234</v>
      </c>
      <c r="AB10" s="7">
        <v>280</v>
      </c>
      <c r="AC10" s="7">
        <f t="shared" si="2"/>
        <v>7954</v>
      </c>
      <c r="AD10" s="7">
        <f>AC10/AC11</f>
        <v>2.6112934996717008</v>
      </c>
      <c r="AH10" s="46">
        <v>7</v>
      </c>
      <c r="AI10" s="46" t="s">
        <v>343</v>
      </c>
      <c r="AJ10" s="7">
        <v>4151</v>
      </c>
      <c r="AK10" s="7">
        <v>677</v>
      </c>
      <c r="AL10" s="7">
        <f t="shared" si="3"/>
        <v>3474</v>
      </c>
      <c r="AM10" s="7">
        <f>AL10/AL11</f>
        <v>1.1685166498486377</v>
      </c>
      <c r="AQ10" s="46">
        <v>7</v>
      </c>
      <c r="AR10" s="46" t="s">
        <v>343</v>
      </c>
      <c r="AS10" s="7">
        <v>4048</v>
      </c>
      <c r="AT10" s="7">
        <v>605</v>
      </c>
      <c r="AU10" s="7">
        <f t="shared" si="4"/>
        <v>3443</v>
      </c>
      <c r="AV10" s="7">
        <f>AU10/AU11</f>
        <v>1.4533558463486704</v>
      </c>
      <c r="AZ10" s="46">
        <v>7</v>
      </c>
      <c r="BA10" s="46" t="s">
        <v>343</v>
      </c>
      <c r="BB10" s="7">
        <v>3645</v>
      </c>
      <c r="BC10" s="7">
        <v>676</v>
      </c>
      <c r="BD10" s="7">
        <f t="shared" si="5"/>
        <v>2969</v>
      </c>
      <c r="BE10" s="7">
        <f>BD10/BD11</f>
        <v>1.3260384100044662</v>
      </c>
      <c r="BI10" s="46">
        <v>7</v>
      </c>
      <c r="BJ10" s="46" t="s">
        <v>343</v>
      </c>
      <c r="BK10" s="7">
        <v>3607</v>
      </c>
      <c r="BL10" s="7">
        <v>537</v>
      </c>
      <c r="BM10" s="7">
        <f t="shared" si="6"/>
        <v>3070</v>
      </c>
      <c r="BN10" s="7">
        <f>BM10/BM11</f>
        <v>0.96875986115493851</v>
      </c>
      <c r="BR10" s="46">
        <v>7</v>
      </c>
      <c r="BS10" s="46" t="s">
        <v>343</v>
      </c>
      <c r="BT10" s="7">
        <v>6067</v>
      </c>
      <c r="BU10" s="7">
        <v>577</v>
      </c>
      <c r="BV10" s="7">
        <f t="shared" si="7"/>
        <v>5490</v>
      </c>
      <c r="BW10" s="7">
        <f>BV10/BV11</f>
        <v>1.1097634930260765</v>
      </c>
      <c r="CA10" s="46">
        <v>7</v>
      </c>
      <c r="CB10" s="46" t="s">
        <v>343</v>
      </c>
      <c r="CC10" s="7">
        <v>3656</v>
      </c>
      <c r="CD10" s="7">
        <v>276</v>
      </c>
      <c r="CE10" s="7">
        <f t="shared" si="8"/>
        <v>3380</v>
      </c>
      <c r="CF10" s="7">
        <f>CE10/CE11</f>
        <v>1.5454961133973479</v>
      </c>
    </row>
    <row r="11" spans="1:85" x14ac:dyDescent="0.25">
      <c r="G11" s="46">
        <v>8</v>
      </c>
      <c r="H11" s="46" t="s">
        <v>342</v>
      </c>
      <c r="I11" s="7">
        <v>3316</v>
      </c>
      <c r="J11" s="7">
        <v>767</v>
      </c>
      <c r="K11" s="7">
        <f t="shared" si="0"/>
        <v>2549</v>
      </c>
      <c r="P11" s="46">
        <v>8</v>
      </c>
      <c r="Q11" s="46" t="s">
        <v>342</v>
      </c>
      <c r="R11" s="7">
        <v>4005</v>
      </c>
      <c r="S11" s="7">
        <v>835</v>
      </c>
      <c r="T11" s="7">
        <f t="shared" si="1"/>
        <v>3170</v>
      </c>
      <c r="Y11" s="46">
        <v>8</v>
      </c>
      <c r="Z11" s="46" t="s">
        <v>342</v>
      </c>
      <c r="AA11" s="7">
        <v>3326</v>
      </c>
      <c r="AB11" s="7">
        <v>280</v>
      </c>
      <c r="AC11" s="7">
        <f t="shared" si="2"/>
        <v>3046</v>
      </c>
      <c r="AH11" s="46">
        <v>8</v>
      </c>
      <c r="AI11" s="46" t="s">
        <v>342</v>
      </c>
      <c r="AJ11" s="7">
        <v>3650</v>
      </c>
      <c r="AK11" s="7">
        <v>677</v>
      </c>
      <c r="AL11" s="7">
        <f t="shared" si="3"/>
        <v>2973</v>
      </c>
      <c r="AQ11" s="46">
        <v>8</v>
      </c>
      <c r="AR11" s="46" t="s">
        <v>342</v>
      </c>
      <c r="AS11" s="7">
        <v>2974</v>
      </c>
      <c r="AT11" s="7">
        <v>605</v>
      </c>
      <c r="AU11" s="7">
        <f t="shared" si="4"/>
        <v>2369</v>
      </c>
      <c r="AZ11" s="46">
        <v>8</v>
      </c>
      <c r="BA11" s="46" t="s">
        <v>342</v>
      </c>
      <c r="BB11" s="7">
        <v>2915</v>
      </c>
      <c r="BC11" s="7">
        <v>676</v>
      </c>
      <c r="BD11" s="7">
        <f t="shared" si="5"/>
        <v>2239</v>
      </c>
      <c r="BI11" s="46">
        <v>8</v>
      </c>
      <c r="BJ11" s="46" t="s">
        <v>342</v>
      </c>
      <c r="BK11" s="7">
        <v>3706</v>
      </c>
      <c r="BL11" s="7">
        <v>537</v>
      </c>
      <c r="BM11" s="7">
        <f t="shared" si="6"/>
        <v>3169</v>
      </c>
      <c r="BR11" s="46">
        <v>8</v>
      </c>
      <c r="BS11" s="46" t="s">
        <v>342</v>
      </c>
      <c r="BT11" s="7">
        <v>5524</v>
      </c>
      <c r="BU11" s="7">
        <v>577</v>
      </c>
      <c r="BV11" s="7">
        <f t="shared" si="7"/>
        <v>4947</v>
      </c>
      <c r="CA11" s="46">
        <v>8</v>
      </c>
      <c r="CB11" s="46" t="s">
        <v>342</v>
      </c>
      <c r="CC11" s="7">
        <v>2463</v>
      </c>
      <c r="CD11" s="7">
        <v>276</v>
      </c>
      <c r="CE11" s="7">
        <f t="shared" si="8"/>
        <v>2187</v>
      </c>
    </row>
    <row r="12" spans="1:85" x14ac:dyDescent="0.25">
      <c r="G12" s="46">
        <v>9</v>
      </c>
      <c r="H12" s="46" t="s">
        <v>343</v>
      </c>
      <c r="I12" s="7">
        <v>6919</v>
      </c>
      <c r="J12" s="7">
        <v>767</v>
      </c>
      <c r="K12" s="7">
        <f t="shared" si="0"/>
        <v>6152</v>
      </c>
      <c r="L12" s="7">
        <f>K12/K13</f>
        <v>2.3688871775125144</v>
      </c>
      <c r="P12" s="46">
        <v>9</v>
      </c>
      <c r="Q12" s="46" t="s">
        <v>343</v>
      </c>
      <c r="R12" s="7">
        <v>8410</v>
      </c>
      <c r="S12" s="7">
        <v>835</v>
      </c>
      <c r="T12" s="7">
        <f t="shared" si="1"/>
        <v>7575</v>
      </c>
      <c r="U12" s="7">
        <f>T12/T13</f>
        <v>2.7445652173913042</v>
      </c>
      <c r="Y12" s="46">
        <v>9</v>
      </c>
      <c r="Z12" s="46" t="s">
        <v>343</v>
      </c>
      <c r="AA12" s="7">
        <v>5384</v>
      </c>
      <c r="AB12" s="7">
        <v>280</v>
      </c>
      <c r="AC12" s="7">
        <f t="shared" si="2"/>
        <v>5104</v>
      </c>
      <c r="AD12" s="7">
        <f>AC12/AC13</f>
        <v>4.0831999999999997</v>
      </c>
      <c r="AH12" s="46">
        <v>9</v>
      </c>
      <c r="AI12" s="46" t="s">
        <v>343</v>
      </c>
      <c r="AJ12" s="7">
        <v>4851</v>
      </c>
      <c r="AK12" s="7">
        <v>677</v>
      </c>
      <c r="AL12" s="7">
        <f t="shared" si="3"/>
        <v>4174</v>
      </c>
      <c r="AM12" s="7">
        <f>AL12/AL13</f>
        <v>1.1142552055525894</v>
      </c>
      <c r="AQ12" s="46">
        <v>9</v>
      </c>
      <c r="AR12" s="46" t="s">
        <v>343</v>
      </c>
      <c r="AS12" s="7">
        <v>4148</v>
      </c>
      <c r="AT12" s="7">
        <v>605</v>
      </c>
      <c r="AU12" s="7">
        <f t="shared" si="4"/>
        <v>3543</v>
      </c>
      <c r="AV12" s="7">
        <f>AU12/AU13</f>
        <v>1.1341229193341869</v>
      </c>
      <c r="AZ12" s="46">
        <v>9</v>
      </c>
      <c r="BA12" s="46" t="s">
        <v>343</v>
      </c>
      <c r="BB12" s="7">
        <v>3264</v>
      </c>
      <c r="BC12" s="7">
        <v>676</v>
      </c>
      <c r="BD12" s="7">
        <f t="shared" si="5"/>
        <v>2588</v>
      </c>
      <c r="BE12" s="7">
        <f>BD12/BD13</f>
        <v>1.0205047318611988</v>
      </c>
      <c r="BI12" s="46">
        <v>9</v>
      </c>
      <c r="BJ12" s="46" t="s">
        <v>343</v>
      </c>
      <c r="BK12" s="7">
        <v>3505</v>
      </c>
      <c r="BL12" s="7">
        <v>537</v>
      </c>
      <c r="BM12" s="7">
        <f t="shared" si="6"/>
        <v>2968</v>
      </c>
      <c r="BN12" s="7">
        <f>BM12/BM13</f>
        <v>0.82034273079049203</v>
      </c>
      <c r="BR12" s="46">
        <v>9</v>
      </c>
      <c r="BS12" s="46" t="s">
        <v>343</v>
      </c>
      <c r="BT12" s="7">
        <v>5381</v>
      </c>
      <c r="BU12" s="7">
        <v>577</v>
      </c>
      <c r="BV12" s="7">
        <f t="shared" si="7"/>
        <v>4804</v>
      </c>
      <c r="BW12" s="7">
        <f>BV12/BV13</f>
        <v>0.95640055743579533</v>
      </c>
      <c r="CA12" s="46">
        <v>9</v>
      </c>
      <c r="CB12" s="46" t="s">
        <v>343</v>
      </c>
      <c r="CC12" s="7">
        <v>3411</v>
      </c>
      <c r="CD12" s="7">
        <v>276</v>
      </c>
      <c r="CE12" s="7">
        <f t="shared" si="8"/>
        <v>3135</v>
      </c>
      <c r="CF12" s="7">
        <f>CE12/CE13</f>
        <v>0.89853826311263973</v>
      </c>
    </row>
    <row r="13" spans="1:85" x14ac:dyDescent="0.25">
      <c r="G13" s="46">
        <v>10</v>
      </c>
      <c r="H13" s="46" t="s">
        <v>342</v>
      </c>
      <c r="I13" s="7">
        <v>3364</v>
      </c>
      <c r="J13" s="7">
        <v>767</v>
      </c>
      <c r="K13" s="7">
        <f t="shared" si="0"/>
        <v>2597</v>
      </c>
      <c r="P13" s="46">
        <v>10</v>
      </c>
      <c r="Q13" s="46" t="s">
        <v>342</v>
      </c>
      <c r="R13" s="7">
        <v>3595</v>
      </c>
      <c r="S13" s="7">
        <v>835</v>
      </c>
      <c r="T13" s="7">
        <f t="shared" si="1"/>
        <v>2760</v>
      </c>
      <c r="Y13" s="46">
        <v>10</v>
      </c>
      <c r="Z13" s="46" t="s">
        <v>342</v>
      </c>
      <c r="AA13" s="7">
        <v>1530</v>
      </c>
      <c r="AB13" s="7">
        <v>280</v>
      </c>
      <c r="AC13" s="7">
        <f t="shared" si="2"/>
        <v>1250</v>
      </c>
      <c r="AH13" s="46">
        <v>10</v>
      </c>
      <c r="AI13" s="46" t="s">
        <v>342</v>
      </c>
      <c r="AJ13" s="7">
        <v>4423</v>
      </c>
      <c r="AK13" s="7">
        <v>677</v>
      </c>
      <c r="AL13" s="7">
        <f t="shared" si="3"/>
        <v>3746</v>
      </c>
      <c r="AQ13" s="46">
        <v>10</v>
      </c>
      <c r="AR13" s="46" t="s">
        <v>342</v>
      </c>
      <c r="AS13" s="7">
        <v>3729</v>
      </c>
      <c r="AT13" s="7">
        <v>605</v>
      </c>
      <c r="AU13" s="7">
        <f t="shared" si="4"/>
        <v>3124</v>
      </c>
      <c r="AZ13" s="46">
        <v>10</v>
      </c>
      <c r="BA13" s="46" t="s">
        <v>342</v>
      </c>
      <c r="BB13" s="7">
        <v>3212</v>
      </c>
      <c r="BC13" s="7">
        <v>676</v>
      </c>
      <c r="BD13" s="7">
        <f t="shared" si="5"/>
        <v>2536</v>
      </c>
      <c r="BI13" s="46">
        <v>10</v>
      </c>
      <c r="BJ13" s="46" t="s">
        <v>342</v>
      </c>
      <c r="BK13" s="7">
        <v>4155</v>
      </c>
      <c r="BL13" s="7">
        <v>537</v>
      </c>
      <c r="BM13" s="7">
        <f t="shared" si="6"/>
        <v>3618</v>
      </c>
      <c r="BR13" s="46">
        <v>10</v>
      </c>
      <c r="BS13" s="46" t="s">
        <v>342</v>
      </c>
      <c r="BT13" s="7">
        <v>5600</v>
      </c>
      <c r="BU13" s="7">
        <v>577</v>
      </c>
      <c r="BV13" s="7">
        <f t="shared" si="7"/>
        <v>5023</v>
      </c>
      <c r="CA13" s="46">
        <v>10</v>
      </c>
      <c r="CB13" s="46" t="s">
        <v>342</v>
      </c>
      <c r="CC13" s="7">
        <v>3765</v>
      </c>
      <c r="CD13" s="7">
        <v>276</v>
      </c>
      <c r="CE13" s="7">
        <f t="shared" si="8"/>
        <v>3489</v>
      </c>
    </row>
    <row r="14" spans="1:85" x14ac:dyDescent="0.25">
      <c r="G14" s="46">
        <v>11</v>
      </c>
      <c r="H14" s="46" t="s">
        <v>343</v>
      </c>
      <c r="I14" s="7">
        <v>9302</v>
      </c>
      <c r="J14" s="7">
        <v>767</v>
      </c>
      <c r="K14" s="7">
        <f t="shared" si="0"/>
        <v>8535</v>
      </c>
      <c r="L14" s="7">
        <f>K14/K15</f>
        <v>3.2292849035187285</v>
      </c>
      <c r="P14" s="46">
        <v>11</v>
      </c>
      <c r="Q14" s="46" t="s">
        <v>343</v>
      </c>
      <c r="R14" s="7">
        <v>9672</v>
      </c>
      <c r="S14" s="7">
        <v>835</v>
      </c>
      <c r="T14" s="7">
        <f t="shared" si="1"/>
        <v>8837</v>
      </c>
      <c r="U14" s="7">
        <f>T14/T15</f>
        <v>2.2822830578512399</v>
      </c>
      <c r="Y14" s="46">
        <v>11</v>
      </c>
      <c r="Z14" s="46" t="s">
        <v>343</v>
      </c>
      <c r="AA14" s="7">
        <v>7513</v>
      </c>
      <c r="AB14" s="7">
        <v>280</v>
      </c>
      <c r="AC14" s="7">
        <f t="shared" si="2"/>
        <v>7233</v>
      </c>
      <c r="AD14" s="7">
        <f>AC14/AC15</f>
        <v>3.5455882352941175</v>
      </c>
      <c r="AH14" s="46">
        <v>11</v>
      </c>
      <c r="AI14" s="46" t="s">
        <v>343</v>
      </c>
      <c r="AJ14" s="7">
        <v>4853</v>
      </c>
      <c r="AK14" s="7">
        <v>677</v>
      </c>
      <c r="AL14" s="7">
        <f t="shared" si="3"/>
        <v>4176</v>
      </c>
      <c r="AM14" s="7">
        <f>AL14/AL15</f>
        <v>1.9351251158480074</v>
      </c>
      <c r="AQ14" s="46">
        <v>11</v>
      </c>
      <c r="AR14" s="46" t="s">
        <v>343</v>
      </c>
      <c r="AS14" s="7">
        <v>3377</v>
      </c>
      <c r="AT14" s="7">
        <v>605</v>
      </c>
      <c r="AU14" s="7">
        <f t="shared" si="4"/>
        <v>2772</v>
      </c>
      <c r="AV14" s="7">
        <f>AU14/AU15</f>
        <v>1.0620689655172413</v>
      </c>
      <c r="AZ14" s="46">
        <v>11</v>
      </c>
      <c r="BA14" s="46" t="s">
        <v>343</v>
      </c>
      <c r="BB14" s="7">
        <v>3886</v>
      </c>
      <c r="BC14" s="7">
        <v>676</v>
      </c>
      <c r="BD14" s="7">
        <f t="shared" si="5"/>
        <v>3210</v>
      </c>
      <c r="BE14" s="7">
        <f>BD14/BD15</f>
        <v>0.99813432835820892</v>
      </c>
      <c r="BI14" s="46">
        <v>11</v>
      </c>
      <c r="BJ14" s="46" t="s">
        <v>343</v>
      </c>
      <c r="BK14" s="7">
        <v>4081</v>
      </c>
      <c r="BL14" s="7">
        <v>537</v>
      </c>
      <c r="BM14" s="7">
        <f t="shared" si="6"/>
        <v>3544</v>
      </c>
      <c r="BN14" s="7">
        <f>BM14/BM15</f>
        <v>1.1977019263264617</v>
      </c>
      <c r="BR14" s="46">
        <v>11</v>
      </c>
      <c r="BS14" s="46" t="s">
        <v>343</v>
      </c>
      <c r="BT14" s="7">
        <v>5483</v>
      </c>
      <c r="BU14" s="7">
        <v>577</v>
      </c>
      <c r="BV14" s="7">
        <f t="shared" si="7"/>
        <v>4906</v>
      </c>
      <c r="BW14" s="7">
        <f>BV14/BV15</f>
        <v>1.1317185697808536</v>
      </c>
      <c r="CA14" s="46">
        <v>11</v>
      </c>
      <c r="CB14" s="46" t="s">
        <v>343</v>
      </c>
      <c r="CC14" s="7">
        <v>3693</v>
      </c>
      <c r="CD14" s="7">
        <v>276</v>
      </c>
      <c r="CE14" s="7">
        <f t="shared" si="8"/>
        <v>3417</v>
      </c>
      <c r="CF14" s="7">
        <f>CE14/CE15</f>
        <v>1.579750346740638</v>
      </c>
    </row>
    <row r="15" spans="1:85" x14ac:dyDescent="0.25">
      <c r="G15" s="46">
        <v>12</v>
      </c>
      <c r="H15" s="46" t="s">
        <v>342</v>
      </c>
      <c r="I15" s="7">
        <v>3410</v>
      </c>
      <c r="J15" s="7">
        <v>767</v>
      </c>
      <c r="K15" s="7">
        <f t="shared" si="0"/>
        <v>2643</v>
      </c>
      <c r="P15" s="46">
        <v>12</v>
      </c>
      <c r="Q15" s="46" t="s">
        <v>342</v>
      </c>
      <c r="R15" s="7">
        <v>4707</v>
      </c>
      <c r="S15" s="7">
        <v>835</v>
      </c>
      <c r="T15" s="7">
        <f t="shared" si="1"/>
        <v>3872</v>
      </c>
      <c r="Y15" s="46">
        <v>12</v>
      </c>
      <c r="Z15" s="46" t="s">
        <v>342</v>
      </c>
      <c r="AA15" s="7">
        <v>2320</v>
      </c>
      <c r="AB15" s="7">
        <v>280</v>
      </c>
      <c r="AC15" s="7">
        <f t="shared" si="2"/>
        <v>2040</v>
      </c>
      <c r="AH15" s="46">
        <v>12</v>
      </c>
      <c r="AI15" s="46" t="s">
        <v>342</v>
      </c>
      <c r="AJ15" s="7">
        <v>2835</v>
      </c>
      <c r="AK15" s="7">
        <v>677</v>
      </c>
      <c r="AL15" s="7">
        <f t="shared" si="3"/>
        <v>2158</v>
      </c>
      <c r="AQ15" s="46">
        <v>12</v>
      </c>
      <c r="AR15" s="46" t="s">
        <v>342</v>
      </c>
      <c r="AS15" s="7">
        <v>3215</v>
      </c>
      <c r="AT15" s="7">
        <v>605</v>
      </c>
      <c r="AU15" s="7">
        <f t="shared" si="4"/>
        <v>2610</v>
      </c>
      <c r="AZ15" s="46">
        <v>12</v>
      </c>
      <c r="BA15" s="46" t="s">
        <v>342</v>
      </c>
      <c r="BB15" s="7">
        <v>3892</v>
      </c>
      <c r="BC15" s="7">
        <v>676</v>
      </c>
      <c r="BD15" s="7">
        <f t="shared" si="5"/>
        <v>3216</v>
      </c>
      <c r="BI15" s="46">
        <v>12</v>
      </c>
      <c r="BJ15" s="46" t="s">
        <v>342</v>
      </c>
      <c r="BK15" s="7">
        <v>3496</v>
      </c>
      <c r="BL15" s="7">
        <v>537</v>
      </c>
      <c r="BM15" s="7">
        <f t="shared" si="6"/>
        <v>2959</v>
      </c>
      <c r="BR15" s="46">
        <v>12</v>
      </c>
      <c r="BS15" s="46" t="s">
        <v>342</v>
      </c>
      <c r="BT15" s="7">
        <v>4912</v>
      </c>
      <c r="BU15" s="7">
        <v>577</v>
      </c>
      <c r="BV15" s="7">
        <f t="shared" si="7"/>
        <v>4335</v>
      </c>
      <c r="CA15" s="46">
        <v>12</v>
      </c>
      <c r="CB15" s="46" t="s">
        <v>342</v>
      </c>
      <c r="CC15" s="7">
        <v>2439</v>
      </c>
      <c r="CD15" s="7">
        <v>276</v>
      </c>
      <c r="CE15" s="7">
        <f t="shared" si="8"/>
        <v>2163</v>
      </c>
    </row>
    <row r="16" spans="1:85" x14ac:dyDescent="0.25">
      <c r="G16" s="46">
        <v>13</v>
      </c>
      <c r="H16" s="46" t="s">
        <v>343</v>
      </c>
      <c r="I16" s="7">
        <v>7156</v>
      </c>
      <c r="J16" s="7">
        <v>767</v>
      </c>
      <c r="K16" s="7">
        <f t="shared" si="0"/>
        <v>6389</v>
      </c>
      <c r="L16" s="7">
        <f>K16/K17</f>
        <v>2.0530205655526994</v>
      </c>
      <c r="P16" s="46">
        <v>13</v>
      </c>
      <c r="Q16" s="46" t="s">
        <v>343</v>
      </c>
      <c r="R16" s="7">
        <v>10547</v>
      </c>
      <c r="S16" s="7">
        <v>835</v>
      </c>
      <c r="T16" s="7">
        <f t="shared" si="1"/>
        <v>9712</v>
      </c>
      <c r="U16" s="7">
        <f>T16/T17</f>
        <v>2.728856420342793</v>
      </c>
      <c r="Y16" s="46">
        <v>13</v>
      </c>
      <c r="Z16" s="46" t="s">
        <v>343</v>
      </c>
      <c r="AA16" s="7">
        <v>6872</v>
      </c>
      <c r="AB16" s="7">
        <v>280</v>
      </c>
      <c r="AC16" s="7">
        <f t="shared" si="2"/>
        <v>6592</v>
      </c>
      <c r="AD16" s="7">
        <f>AC16/AC17</f>
        <v>2.1864013266998343</v>
      </c>
      <c r="AH16" s="46">
        <v>13</v>
      </c>
      <c r="AI16" s="46" t="s">
        <v>343</v>
      </c>
      <c r="AJ16" s="7">
        <v>3154</v>
      </c>
      <c r="AK16" s="7">
        <v>677</v>
      </c>
      <c r="AL16" s="7">
        <f t="shared" si="3"/>
        <v>2477</v>
      </c>
      <c r="AM16" s="7">
        <f>AL16/AL17</f>
        <v>1.1683962264150944</v>
      </c>
      <c r="AQ16" s="46">
        <v>13</v>
      </c>
      <c r="AR16" s="46" t="s">
        <v>343</v>
      </c>
      <c r="AS16" s="7">
        <v>2653</v>
      </c>
      <c r="AT16" s="7">
        <v>605</v>
      </c>
      <c r="AU16" s="7">
        <f t="shared" si="4"/>
        <v>2048</v>
      </c>
      <c r="AV16" s="7">
        <f>AU16/AU17</f>
        <v>1.1722953634802518</v>
      </c>
      <c r="AZ16" s="46">
        <v>13</v>
      </c>
      <c r="BA16" s="46" t="s">
        <v>343</v>
      </c>
      <c r="BB16" s="7">
        <v>3759</v>
      </c>
      <c r="BC16" s="7">
        <v>676</v>
      </c>
      <c r="BD16" s="7">
        <f t="shared" si="5"/>
        <v>3083</v>
      </c>
      <c r="BE16" s="7">
        <f>BD16/BD17</f>
        <v>1.0218760357971495</v>
      </c>
      <c r="BI16" s="46">
        <v>13</v>
      </c>
      <c r="BJ16" s="46" t="s">
        <v>343</v>
      </c>
      <c r="BK16" s="7">
        <v>4083</v>
      </c>
      <c r="BL16" s="7">
        <v>537</v>
      </c>
      <c r="BM16" s="7">
        <f t="shared" si="6"/>
        <v>3546</v>
      </c>
      <c r="BN16" s="7">
        <f>BM16/BM17</f>
        <v>1.1939393939393939</v>
      </c>
      <c r="BR16" s="46">
        <v>13</v>
      </c>
      <c r="BS16" s="46" t="s">
        <v>343</v>
      </c>
      <c r="BT16" s="7">
        <v>5885</v>
      </c>
      <c r="BU16" s="7">
        <v>577</v>
      </c>
      <c r="BV16" s="7">
        <f t="shared" si="7"/>
        <v>5308</v>
      </c>
      <c r="BW16" s="7">
        <f>BV16/BV17</f>
        <v>1.1531609819682815</v>
      </c>
      <c r="CA16" s="46">
        <v>13</v>
      </c>
      <c r="CB16" s="46" t="s">
        <v>343</v>
      </c>
      <c r="CC16" s="7">
        <v>3342</v>
      </c>
      <c r="CD16" s="7">
        <v>276</v>
      </c>
      <c r="CE16" s="7">
        <f t="shared" si="8"/>
        <v>3066</v>
      </c>
      <c r="CF16" s="7">
        <f>CE16/CE17</f>
        <v>1.2433090024330899</v>
      </c>
    </row>
    <row r="17" spans="7:84" x14ac:dyDescent="0.25">
      <c r="G17" s="46">
        <v>14</v>
      </c>
      <c r="H17" s="46" t="s">
        <v>342</v>
      </c>
      <c r="I17" s="7">
        <v>3879</v>
      </c>
      <c r="J17" s="7">
        <v>767</v>
      </c>
      <c r="K17" s="7">
        <f t="shared" si="0"/>
        <v>3112</v>
      </c>
      <c r="P17" s="46">
        <v>14</v>
      </c>
      <c r="Q17" s="46" t="s">
        <v>342</v>
      </c>
      <c r="R17" s="7">
        <v>4394</v>
      </c>
      <c r="S17" s="7">
        <v>835</v>
      </c>
      <c r="T17" s="7">
        <f t="shared" si="1"/>
        <v>3559</v>
      </c>
      <c r="Y17" s="46">
        <v>14</v>
      </c>
      <c r="Z17" s="46" t="s">
        <v>342</v>
      </c>
      <c r="AA17" s="7">
        <v>3295</v>
      </c>
      <c r="AB17" s="7">
        <v>280</v>
      </c>
      <c r="AC17" s="7">
        <f t="shared" si="2"/>
        <v>3015</v>
      </c>
      <c r="AH17" s="46">
        <v>14</v>
      </c>
      <c r="AI17" s="46" t="s">
        <v>342</v>
      </c>
      <c r="AJ17" s="7">
        <v>2797</v>
      </c>
      <c r="AK17" s="7">
        <v>677</v>
      </c>
      <c r="AL17" s="7">
        <f t="shared" si="3"/>
        <v>2120</v>
      </c>
      <c r="AQ17" s="46">
        <v>14</v>
      </c>
      <c r="AR17" s="46" t="s">
        <v>342</v>
      </c>
      <c r="AS17" s="7">
        <v>2352</v>
      </c>
      <c r="AT17" s="7">
        <v>605</v>
      </c>
      <c r="AU17" s="7">
        <f t="shared" si="4"/>
        <v>1747</v>
      </c>
      <c r="AZ17" s="46">
        <v>14</v>
      </c>
      <c r="BA17" s="46" t="s">
        <v>342</v>
      </c>
      <c r="BB17" s="7">
        <v>3693</v>
      </c>
      <c r="BC17" s="7">
        <v>676</v>
      </c>
      <c r="BD17" s="7">
        <f t="shared" si="5"/>
        <v>3017</v>
      </c>
      <c r="BI17" s="46">
        <v>14</v>
      </c>
      <c r="BJ17" s="46" t="s">
        <v>342</v>
      </c>
      <c r="BK17" s="7">
        <v>3507</v>
      </c>
      <c r="BL17" s="7">
        <v>537</v>
      </c>
      <c r="BM17" s="7">
        <f t="shared" si="6"/>
        <v>2970</v>
      </c>
      <c r="BR17" s="46">
        <v>14</v>
      </c>
      <c r="BS17" s="46" t="s">
        <v>342</v>
      </c>
      <c r="BT17" s="7">
        <v>5180</v>
      </c>
      <c r="BU17" s="7">
        <v>577</v>
      </c>
      <c r="BV17" s="7">
        <f t="shared" si="7"/>
        <v>4603</v>
      </c>
      <c r="CA17" s="46">
        <v>14</v>
      </c>
      <c r="CB17" s="46" t="s">
        <v>342</v>
      </c>
      <c r="CC17" s="7">
        <v>2742</v>
      </c>
      <c r="CD17" s="7">
        <v>276</v>
      </c>
      <c r="CE17" s="7">
        <f t="shared" si="8"/>
        <v>2466</v>
      </c>
    </row>
    <row r="18" spans="7:84" x14ac:dyDescent="0.25">
      <c r="G18" s="46">
        <v>15</v>
      </c>
      <c r="H18" s="46" t="s">
        <v>343</v>
      </c>
      <c r="I18" s="7">
        <v>6552</v>
      </c>
      <c r="J18" s="7">
        <v>767</v>
      </c>
      <c r="K18" s="7">
        <f t="shared" si="0"/>
        <v>5785</v>
      </c>
      <c r="L18" s="7">
        <f>K18/K19</f>
        <v>1.6355668645744981</v>
      </c>
      <c r="P18" s="46">
        <v>15</v>
      </c>
      <c r="Q18" s="46" t="s">
        <v>343</v>
      </c>
      <c r="R18" s="7">
        <v>9806</v>
      </c>
      <c r="S18" s="7">
        <v>835</v>
      </c>
      <c r="T18" s="7">
        <f t="shared" si="1"/>
        <v>8971</v>
      </c>
      <c r="U18" s="7">
        <f>T18/T19</f>
        <v>3.055517711171662</v>
      </c>
      <c r="Y18" s="46">
        <v>15</v>
      </c>
      <c r="Z18" s="46" t="s">
        <v>343</v>
      </c>
      <c r="AA18" s="7">
        <v>5535</v>
      </c>
      <c r="AB18" s="7">
        <v>280</v>
      </c>
      <c r="AC18" s="7">
        <f t="shared" si="2"/>
        <v>5255</v>
      </c>
      <c r="AD18" s="7">
        <f>AC18/AC19</f>
        <v>3.7428774928774931</v>
      </c>
      <c r="AH18" s="46">
        <v>15</v>
      </c>
      <c r="AI18" s="46" t="s">
        <v>343</v>
      </c>
      <c r="AJ18" s="7">
        <v>4018</v>
      </c>
      <c r="AK18" s="7">
        <v>677</v>
      </c>
      <c r="AL18" s="7">
        <f t="shared" si="3"/>
        <v>3341</v>
      </c>
      <c r="AM18" s="7">
        <f>AL18/AL19</f>
        <v>1.4488291413703382</v>
      </c>
      <c r="AQ18" s="46">
        <v>15</v>
      </c>
      <c r="AR18" s="46" t="s">
        <v>343</v>
      </c>
      <c r="AS18" s="7">
        <v>3565</v>
      </c>
      <c r="AT18" s="7">
        <v>605</v>
      </c>
      <c r="AU18" s="7">
        <f t="shared" si="4"/>
        <v>2960</v>
      </c>
      <c r="AV18" s="7">
        <f>AU18/AU19</f>
        <v>1.1940298507462686</v>
      </c>
      <c r="AZ18" s="46">
        <v>15</v>
      </c>
      <c r="BA18" s="46" t="s">
        <v>343</v>
      </c>
      <c r="BB18" s="7">
        <v>3474</v>
      </c>
      <c r="BC18" s="7">
        <v>676</v>
      </c>
      <c r="BD18" s="7">
        <f t="shared" si="5"/>
        <v>2798</v>
      </c>
      <c r="BE18" s="7">
        <f>BD18/BD19</f>
        <v>1.1443762781186093</v>
      </c>
      <c r="BI18" s="46">
        <v>15</v>
      </c>
      <c r="BJ18" s="46" t="s">
        <v>343</v>
      </c>
      <c r="BK18" s="7">
        <v>4334</v>
      </c>
      <c r="BL18" s="7">
        <v>537</v>
      </c>
      <c r="BM18" s="7">
        <f t="shared" si="6"/>
        <v>3797</v>
      </c>
      <c r="BN18" s="7">
        <f>BM18/BM19</f>
        <v>1.1921507064364207</v>
      </c>
      <c r="BR18" s="46">
        <v>15</v>
      </c>
      <c r="BS18" s="46" t="s">
        <v>343</v>
      </c>
      <c r="BT18" s="7">
        <v>6072</v>
      </c>
      <c r="BU18" s="7">
        <v>577</v>
      </c>
      <c r="BV18" s="7">
        <f t="shared" si="7"/>
        <v>5495</v>
      </c>
      <c r="BW18" s="7">
        <f>BV18/BV19</f>
        <v>0.83119044017546517</v>
      </c>
      <c r="CA18" s="46">
        <v>15</v>
      </c>
      <c r="CB18" s="46" t="s">
        <v>343</v>
      </c>
      <c r="CC18" s="7">
        <v>3684</v>
      </c>
      <c r="CD18" s="7">
        <v>276</v>
      </c>
      <c r="CE18" s="7">
        <f t="shared" si="8"/>
        <v>3408</v>
      </c>
      <c r="CF18" s="7">
        <f>CE18/CE19</f>
        <v>1.0059031877213696</v>
      </c>
    </row>
    <row r="19" spans="7:84" x14ac:dyDescent="0.25">
      <c r="G19" s="46">
        <v>16</v>
      </c>
      <c r="H19" s="46" t="s">
        <v>342</v>
      </c>
      <c r="I19" s="7">
        <v>4304</v>
      </c>
      <c r="J19" s="7">
        <v>767</v>
      </c>
      <c r="K19" s="7">
        <f t="shared" si="0"/>
        <v>3537</v>
      </c>
      <c r="P19" s="46">
        <v>16</v>
      </c>
      <c r="Q19" s="46" t="s">
        <v>342</v>
      </c>
      <c r="R19" s="7">
        <v>3771</v>
      </c>
      <c r="S19" s="7">
        <v>835</v>
      </c>
      <c r="T19" s="7">
        <f t="shared" si="1"/>
        <v>2936</v>
      </c>
      <c r="Y19" s="46">
        <v>16</v>
      </c>
      <c r="Z19" s="46" t="s">
        <v>342</v>
      </c>
      <c r="AA19" s="7">
        <v>1684</v>
      </c>
      <c r="AB19" s="7">
        <v>280</v>
      </c>
      <c r="AC19" s="7">
        <f t="shared" si="2"/>
        <v>1404</v>
      </c>
      <c r="AH19" s="46">
        <v>16</v>
      </c>
      <c r="AI19" s="46" t="s">
        <v>342</v>
      </c>
      <c r="AJ19" s="7">
        <v>2983</v>
      </c>
      <c r="AK19" s="7">
        <v>677</v>
      </c>
      <c r="AL19" s="7">
        <f t="shared" si="3"/>
        <v>2306</v>
      </c>
      <c r="AQ19" s="46">
        <v>16</v>
      </c>
      <c r="AR19" s="46" t="s">
        <v>342</v>
      </c>
      <c r="AS19" s="7">
        <v>3084</v>
      </c>
      <c r="AT19" s="7">
        <v>605</v>
      </c>
      <c r="AU19" s="7">
        <f t="shared" si="4"/>
        <v>2479</v>
      </c>
      <c r="AZ19" s="46">
        <v>16</v>
      </c>
      <c r="BA19" s="46" t="s">
        <v>342</v>
      </c>
      <c r="BB19" s="7">
        <v>3121</v>
      </c>
      <c r="BC19" s="7">
        <v>676</v>
      </c>
      <c r="BD19" s="7">
        <f t="shared" si="5"/>
        <v>2445</v>
      </c>
      <c r="BI19" s="46">
        <v>16</v>
      </c>
      <c r="BJ19" s="46" t="s">
        <v>342</v>
      </c>
      <c r="BK19" s="7">
        <v>3722</v>
      </c>
      <c r="BL19" s="7">
        <v>537</v>
      </c>
      <c r="BM19" s="7">
        <f t="shared" si="6"/>
        <v>3185</v>
      </c>
      <c r="BR19" s="46">
        <v>16</v>
      </c>
      <c r="BS19" s="46" t="s">
        <v>342</v>
      </c>
      <c r="BT19" s="7">
        <v>7188</v>
      </c>
      <c r="BU19" s="7">
        <v>577</v>
      </c>
      <c r="BV19" s="7">
        <f t="shared" si="7"/>
        <v>6611</v>
      </c>
      <c r="CA19" s="46">
        <v>16</v>
      </c>
      <c r="CB19" s="46" t="s">
        <v>342</v>
      </c>
      <c r="CC19" s="7">
        <v>3664</v>
      </c>
      <c r="CD19" s="7">
        <v>276</v>
      </c>
      <c r="CE19" s="7">
        <f t="shared" si="8"/>
        <v>3388</v>
      </c>
    </row>
    <row r="20" spans="7:84" x14ac:dyDescent="0.25">
      <c r="G20" s="46">
        <v>17</v>
      </c>
      <c r="H20" s="46" t="s">
        <v>343</v>
      </c>
      <c r="I20" s="7">
        <v>8101</v>
      </c>
      <c r="J20" s="7">
        <v>767</v>
      </c>
      <c r="K20" s="7">
        <f t="shared" si="0"/>
        <v>7334</v>
      </c>
      <c r="L20" s="7">
        <f>K20/K21</f>
        <v>1.8441035956751319</v>
      </c>
      <c r="P20" s="46">
        <v>17</v>
      </c>
      <c r="Q20" s="46" t="s">
        <v>343</v>
      </c>
      <c r="R20" s="7">
        <v>8890</v>
      </c>
      <c r="S20" s="7">
        <v>835</v>
      </c>
      <c r="T20" s="7">
        <f t="shared" si="1"/>
        <v>8055</v>
      </c>
      <c r="U20" s="7">
        <f>T20/T21</f>
        <v>2.2239094422970735</v>
      </c>
      <c r="Y20" s="46">
        <v>17</v>
      </c>
      <c r="Z20" s="46" t="s">
        <v>343</v>
      </c>
      <c r="AA20" s="7">
        <v>5651</v>
      </c>
      <c r="AB20" s="7">
        <v>280</v>
      </c>
      <c r="AC20" s="7">
        <f t="shared" si="2"/>
        <v>5371</v>
      </c>
      <c r="AD20" s="7">
        <f>AC20/AC21</f>
        <v>2.3681657848324513</v>
      </c>
      <c r="AH20" s="46">
        <v>17</v>
      </c>
      <c r="AI20" s="46" t="s">
        <v>343</v>
      </c>
      <c r="AJ20" s="7">
        <v>4618</v>
      </c>
      <c r="AK20" s="7">
        <v>677</v>
      </c>
      <c r="AL20" s="7">
        <f t="shared" si="3"/>
        <v>3941</v>
      </c>
      <c r="AM20" s="7">
        <f>AL20/AL21</f>
        <v>1.2527018436109345</v>
      </c>
      <c r="AQ20" s="46">
        <v>17</v>
      </c>
      <c r="AR20" s="46" t="s">
        <v>343</v>
      </c>
      <c r="AS20" s="7">
        <v>3369</v>
      </c>
      <c r="AT20" s="7">
        <v>605</v>
      </c>
      <c r="AU20" s="7">
        <f t="shared" si="4"/>
        <v>2764</v>
      </c>
      <c r="AV20" s="7">
        <f>AU20/AU21</f>
        <v>0.84993849938499388</v>
      </c>
      <c r="AZ20" s="46">
        <v>17</v>
      </c>
      <c r="BA20" s="46" t="s">
        <v>343</v>
      </c>
      <c r="BB20" s="7">
        <v>2597</v>
      </c>
      <c r="BC20" s="7">
        <v>676</v>
      </c>
      <c r="BD20" s="7">
        <f t="shared" si="5"/>
        <v>1921</v>
      </c>
      <c r="BE20" s="7">
        <f>BD20/BD21</f>
        <v>1.443275732531931</v>
      </c>
      <c r="BI20" s="46">
        <v>17</v>
      </c>
      <c r="BJ20" s="46" t="s">
        <v>343</v>
      </c>
      <c r="BK20" s="7">
        <v>3675</v>
      </c>
      <c r="BL20" s="7">
        <v>537</v>
      </c>
      <c r="BM20" s="7">
        <f t="shared" si="6"/>
        <v>3138</v>
      </c>
      <c r="BN20" s="7">
        <f>BM20/BM21</f>
        <v>1.1739618406285073</v>
      </c>
      <c r="BR20" s="46">
        <v>17</v>
      </c>
      <c r="BS20" s="46" t="s">
        <v>343</v>
      </c>
      <c r="BT20" s="7">
        <v>5292</v>
      </c>
      <c r="BU20" s="7">
        <v>577</v>
      </c>
      <c r="BV20" s="7">
        <f t="shared" si="7"/>
        <v>4715</v>
      </c>
      <c r="BW20" s="7">
        <f>BV20/BV21</f>
        <v>0.86816424231264966</v>
      </c>
      <c r="CA20" s="46">
        <v>17</v>
      </c>
      <c r="CB20" s="46" t="s">
        <v>343</v>
      </c>
      <c r="CC20" s="7">
        <v>3609</v>
      </c>
      <c r="CD20" s="7">
        <v>276</v>
      </c>
      <c r="CE20" s="7">
        <f t="shared" si="8"/>
        <v>3333</v>
      </c>
      <c r="CF20" s="7">
        <f>CE20/CE21</f>
        <v>1.1520912547528517</v>
      </c>
    </row>
    <row r="21" spans="7:84" x14ac:dyDescent="0.25">
      <c r="G21" s="46">
        <v>18</v>
      </c>
      <c r="H21" s="46" t="s">
        <v>342</v>
      </c>
      <c r="I21" s="7">
        <v>4744</v>
      </c>
      <c r="J21" s="7">
        <v>767</v>
      </c>
      <c r="K21" s="7">
        <f t="shared" si="0"/>
        <v>3977</v>
      </c>
      <c r="P21" s="46">
        <v>18</v>
      </c>
      <c r="Q21" s="46" t="s">
        <v>342</v>
      </c>
      <c r="R21" s="7">
        <v>4457</v>
      </c>
      <c r="S21" s="7">
        <v>835</v>
      </c>
      <c r="T21" s="7">
        <f t="shared" si="1"/>
        <v>3622</v>
      </c>
      <c r="Y21" s="46">
        <v>18</v>
      </c>
      <c r="Z21" s="46" t="s">
        <v>342</v>
      </c>
      <c r="AA21" s="7">
        <v>2548</v>
      </c>
      <c r="AB21" s="7">
        <v>280</v>
      </c>
      <c r="AC21" s="7">
        <f t="shared" si="2"/>
        <v>2268</v>
      </c>
      <c r="AH21" s="46">
        <v>18</v>
      </c>
      <c r="AI21" s="46" t="s">
        <v>342</v>
      </c>
      <c r="AJ21" s="7">
        <v>3823</v>
      </c>
      <c r="AK21" s="7">
        <v>677</v>
      </c>
      <c r="AL21" s="7">
        <f t="shared" si="3"/>
        <v>3146</v>
      </c>
      <c r="AQ21" s="46">
        <v>18</v>
      </c>
      <c r="AR21" s="46" t="s">
        <v>342</v>
      </c>
      <c r="AS21" s="7">
        <v>3857</v>
      </c>
      <c r="AT21" s="7">
        <v>605</v>
      </c>
      <c r="AU21" s="7">
        <f t="shared" si="4"/>
        <v>3252</v>
      </c>
      <c r="AZ21" s="46">
        <v>18</v>
      </c>
      <c r="BA21" s="46" t="s">
        <v>342</v>
      </c>
      <c r="BB21" s="7">
        <v>2007</v>
      </c>
      <c r="BC21" s="7">
        <v>676</v>
      </c>
      <c r="BD21" s="7">
        <f t="shared" si="5"/>
        <v>1331</v>
      </c>
      <c r="BI21" s="46">
        <v>18</v>
      </c>
      <c r="BJ21" s="46" t="s">
        <v>342</v>
      </c>
      <c r="BK21" s="7">
        <v>3210</v>
      </c>
      <c r="BL21" s="7">
        <v>537</v>
      </c>
      <c r="BM21" s="7">
        <f t="shared" si="6"/>
        <v>2673</v>
      </c>
      <c r="BR21" s="46">
        <v>18</v>
      </c>
      <c r="BS21" s="46" t="s">
        <v>342</v>
      </c>
      <c r="BT21" s="7">
        <v>6008</v>
      </c>
      <c r="BU21" s="7">
        <v>577</v>
      </c>
      <c r="BV21" s="7">
        <f t="shared" si="7"/>
        <v>5431</v>
      </c>
      <c r="CA21" s="46">
        <v>18</v>
      </c>
      <c r="CB21" s="46" t="s">
        <v>342</v>
      </c>
      <c r="CC21" s="7">
        <v>3169</v>
      </c>
      <c r="CD21" s="7">
        <v>276</v>
      </c>
      <c r="CE21" s="7">
        <f t="shared" si="8"/>
        <v>2893</v>
      </c>
    </row>
    <row r="22" spans="7:84" x14ac:dyDescent="0.25">
      <c r="G22" s="46">
        <v>19</v>
      </c>
      <c r="H22" s="46" t="s">
        <v>343</v>
      </c>
      <c r="I22" s="7">
        <v>7425</v>
      </c>
      <c r="J22" s="7">
        <v>767</v>
      </c>
      <c r="K22" s="7">
        <f t="shared" si="0"/>
        <v>6658</v>
      </c>
      <c r="L22" s="7">
        <f>K22/K23</f>
        <v>2.4255009107468122</v>
      </c>
      <c r="P22" s="46">
        <v>19</v>
      </c>
      <c r="Q22" s="46" t="s">
        <v>343</v>
      </c>
      <c r="R22" s="7">
        <v>7371</v>
      </c>
      <c r="S22" s="7">
        <v>835</v>
      </c>
      <c r="T22" s="7">
        <f t="shared" si="1"/>
        <v>6536</v>
      </c>
      <c r="U22" s="7">
        <f>T22/T23</f>
        <v>2.0841836734693877</v>
      </c>
      <c r="Y22" s="46">
        <v>19</v>
      </c>
      <c r="Z22" s="46" t="s">
        <v>343</v>
      </c>
      <c r="AA22" s="7">
        <v>6040</v>
      </c>
      <c r="AB22" s="7">
        <v>280</v>
      </c>
      <c r="AC22" s="7">
        <f t="shared" si="2"/>
        <v>5760</v>
      </c>
      <c r="AD22" s="7">
        <f>AC22/AC23</f>
        <v>2.0034782608695654</v>
      </c>
      <c r="AH22" s="46">
        <v>19</v>
      </c>
      <c r="AI22" s="46" t="s">
        <v>343</v>
      </c>
      <c r="AJ22" s="7">
        <v>5286</v>
      </c>
      <c r="AK22" s="7">
        <v>677</v>
      </c>
      <c r="AL22" s="7">
        <f t="shared" si="3"/>
        <v>4609</v>
      </c>
      <c r="AM22" s="7">
        <f>AL22/AL23</f>
        <v>1.7083024462564862</v>
      </c>
      <c r="AQ22" s="46">
        <v>19</v>
      </c>
      <c r="AR22" s="46" t="s">
        <v>343</v>
      </c>
      <c r="AS22" s="7">
        <v>4314</v>
      </c>
      <c r="AT22" s="7">
        <v>605</v>
      </c>
      <c r="AU22" s="7">
        <f t="shared" si="4"/>
        <v>3709</v>
      </c>
      <c r="AV22" s="7">
        <f>AU22/AU23</f>
        <v>1.1922211507553842</v>
      </c>
      <c r="AZ22" s="46">
        <v>19</v>
      </c>
      <c r="BA22" s="46" t="s">
        <v>343</v>
      </c>
      <c r="BB22" s="7">
        <v>3707</v>
      </c>
      <c r="BC22" s="7">
        <v>676</v>
      </c>
      <c r="BD22" s="7">
        <f t="shared" si="5"/>
        <v>3031</v>
      </c>
      <c r="BE22" s="7">
        <f>BD22/BD23</f>
        <v>2.6106804478897501</v>
      </c>
      <c r="BI22" s="46">
        <v>19</v>
      </c>
      <c r="BJ22" s="46" t="s">
        <v>343</v>
      </c>
      <c r="BK22" s="7">
        <v>4216</v>
      </c>
      <c r="BL22" s="7">
        <v>537</v>
      </c>
      <c r="BM22" s="7">
        <f t="shared" si="6"/>
        <v>3679</v>
      </c>
      <c r="BN22" s="7">
        <f>BM22/BM23</f>
        <v>0.96866771985255395</v>
      </c>
      <c r="BR22" s="46">
        <v>19</v>
      </c>
      <c r="BS22" s="46" t="s">
        <v>343</v>
      </c>
      <c r="BT22" s="7">
        <v>5026</v>
      </c>
      <c r="BU22" s="7">
        <v>577</v>
      </c>
      <c r="BV22" s="7">
        <f t="shared" si="7"/>
        <v>4449</v>
      </c>
      <c r="BW22" s="7">
        <f>BV22/BV23</f>
        <v>0.86826697892271665</v>
      </c>
      <c r="CA22" s="46">
        <v>19</v>
      </c>
      <c r="CB22" s="46" t="s">
        <v>343</v>
      </c>
      <c r="CC22" s="7">
        <v>3466</v>
      </c>
      <c r="CD22" s="7">
        <v>276</v>
      </c>
      <c r="CE22" s="7">
        <f t="shared" si="8"/>
        <v>3190</v>
      </c>
      <c r="CF22" s="7">
        <f>CE22/CE23</f>
        <v>0.96637382611329903</v>
      </c>
    </row>
    <row r="23" spans="7:84" x14ac:dyDescent="0.25">
      <c r="G23" s="46">
        <v>20</v>
      </c>
      <c r="H23" s="46" t="s">
        <v>342</v>
      </c>
      <c r="I23" s="7">
        <v>3512</v>
      </c>
      <c r="J23" s="7">
        <v>767</v>
      </c>
      <c r="K23" s="7">
        <f t="shared" si="0"/>
        <v>2745</v>
      </c>
      <c r="P23" s="46">
        <v>20</v>
      </c>
      <c r="Q23" s="46" t="s">
        <v>342</v>
      </c>
      <c r="R23" s="7">
        <v>3971</v>
      </c>
      <c r="S23" s="7">
        <v>835</v>
      </c>
      <c r="T23" s="7">
        <f t="shared" si="1"/>
        <v>3136</v>
      </c>
      <c r="Y23" s="46">
        <v>20</v>
      </c>
      <c r="Z23" s="46" t="s">
        <v>342</v>
      </c>
      <c r="AA23" s="7">
        <v>3155</v>
      </c>
      <c r="AB23" s="7">
        <v>280</v>
      </c>
      <c r="AC23" s="7">
        <f t="shared" si="2"/>
        <v>2875</v>
      </c>
      <c r="AH23" s="46">
        <v>20</v>
      </c>
      <c r="AI23" s="46" t="s">
        <v>342</v>
      </c>
      <c r="AJ23" s="7">
        <v>3375</v>
      </c>
      <c r="AK23" s="7">
        <v>677</v>
      </c>
      <c r="AL23" s="7">
        <f t="shared" si="3"/>
        <v>2698</v>
      </c>
      <c r="AQ23" s="46">
        <v>20</v>
      </c>
      <c r="AR23" s="46" t="s">
        <v>342</v>
      </c>
      <c r="AS23" s="7">
        <v>3716</v>
      </c>
      <c r="AT23" s="7">
        <v>605</v>
      </c>
      <c r="AU23" s="7">
        <f t="shared" si="4"/>
        <v>3111</v>
      </c>
      <c r="AZ23" s="46">
        <v>20</v>
      </c>
      <c r="BA23" s="46" t="s">
        <v>342</v>
      </c>
      <c r="BB23" s="7">
        <v>1837</v>
      </c>
      <c r="BC23" s="7">
        <v>676</v>
      </c>
      <c r="BD23" s="7">
        <f t="shared" si="5"/>
        <v>1161</v>
      </c>
      <c r="BI23" s="46">
        <v>20</v>
      </c>
      <c r="BJ23" s="46" t="s">
        <v>342</v>
      </c>
      <c r="BK23" s="7">
        <v>4335</v>
      </c>
      <c r="BL23" s="7">
        <v>537</v>
      </c>
      <c r="BM23" s="7">
        <f t="shared" si="6"/>
        <v>3798</v>
      </c>
      <c r="BR23" s="46">
        <v>20</v>
      </c>
      <c r="BS23" s="46" t="s">
        <v>342</v>
      </c>
      <c r="BT23" s="7">
        <v>5701</v>
      </c>
      <c r="BU23" s="7">
        <v>577</v>
      </c>
      <c r="BV23" s="7">
        <f t="shared" si="7"/>
        <v>5124</v>
      </c>
      <c r="CA23" s="46">
        <v>20</v>
      </c>
      <c r="CB23" s="46" t="s">
        <v>342</v>
      </c>
      <c r="CC23" s="7">
        <v>3577</v>
      </c>
      <c r="CD23" s="7">
        <v>276</v>
      </c>
      <c r="CE23" s="7">
        <f t="shared" si="8"/>
        <v>3301</v>
      </c>
    </row>
    <row r="24" spans="7:84" x14ac:dyDescent="0.25">
      <c r="G24" s="46">
        <v>21</v>
      </c>
      <c r="H24" s="46" t="s">
        <v>343</v>
      </c>
      <c r="I24" s="7">
        <v>8530</v>
      </c>
      <c r="J24" s="7">
        <v>767</v>
      </c>
      <c r="K24" s="7">
        <f t="shared" si="0"/>
        <v>7763</v>
      </c>
      <c r="L24" s="7">
        <f>K24/K25</f>
        <v>2.836317135549872</v>
      </c>
      <c r="P24" s="46">
        <v>21</v>
      </c>
      <c r="Q24" s="46" t="s">
        <v>343</v>
      </c>
      <c r="R24" s="7">
        <v>8694</v>
      </c>
      <c r="S24" s="7">
        <v>835</v>
      </c>
      <c r="T24" s="7">
        <f t="shared" si="1"/>
        <v>7859</v>
      </c>
      <c r="U24" s="7">
        <f>T24/T25</f>
        <v>1.9866026289180991</v>
      </c>
      <c r="Y24" s="46">
        <v>21</v>
      </c>
      <c r="Z24" s="46" t="s">
        <v>343</v>
      </c>
      <c r="AA24" s="7">
        <v>7362</v>
      </c>
      <c r="AB24" s="7">
        <v>280</v>
      </c>
      <c r="AC24" s="7">
        <f t="shared" si="2"/>
        <v>7082</v>
      </c>
      <c r="AD24" s="7">
        <f>AC24/AC25</f>
        <v>2.1039809863339274</v>
      </c>
      <c r="AH24" s="46">
        <v>21</v>
      </c>
      <c r="AI24" s="46" t="s">
        <v>343</v>
      </c>
      <c r="AJ24" s="7">
        <v>4905</v>
      </c>
      <c r="AK24" s="7">
        <v>677</v>
      </c>
      <c r="AL24" s="7">
        <f t="shared" si="3"/>
        <v>4228</v>
      </c>
      <c r="AM24" s="7">
        <f>AL24/AL25</f>
        <v>1.7110481586402266</v>
      </c>
      <c r="AQ24" s="46">
        <v>21</v>
      </c>
      <c r="AR24" s="46" t="s">
        <v>343</v>
      </c>
      <c r="AS24" s="7">
        <v>3318</v>
      </c>
      <c r="AT24" s="7">
        <v>605</v>
      </c>
      <c r="AU24" s="7">
        <f t="shared" si="4"/>
        <v>2713</v>
      </c>
      <c r="AV24" s="7">
        <f>AU24/AU25</f>
        <v>0.95764207553829861</v>
      </c>
      <c r="AZ24" s="46">
        <v>21</v>
      </c>
      <c r="BA24" s="46" t="s">
        <v>343</v>
      </c>
      <c r="BB24" s="7">
        <v>2787</v>
      </c>
      <c r="BC24" s="7">
        <v>676</v>
      </c>
      <c r="BD24" s="7">
        <f t="shared" si="5"/>
        <v>2111</v>
      </c>
      <c r="BE24" s="7">
        <f>BD24/BD25</f>
        <v>1.6377036462373933</v>
      </c>
      <c r="BI24" s="46">
        <v>21</v>
      </c>
      <c r="BJ24" s="46" t="s">
        <v>343</v>
      </c>
      <c r="BK24" s="7">
        <v>4186</v>
      </c>
      <c r="BL24" s="7">
        <v>537</v>
      </c>
      <c r="BM24" s="7">
        <f t="shared" si="6"/>
        <v>3649</v>
      </c>
      <c r="BN24" s="7">
        <f>BM24/BM25</f>
        <v>1.0110834026045996</v>
      </c>
      <c r="BR24" s="46">
        <v>21</v>
      </c>
      <c r="BS24" s="46" t="s">
        <v>343</v>
      </c>
      <c r="BT24" s="7">
        <v>5067</v>
      </c>
      <c r="BU24" s="7">
        <v>577</v>
      </c>
      <c r="BV24" s="7">
        <f t="shared" si="7"/>
        <v>4490</v>
      </c>
      <c r="BW24" s="7">
        <f>BV24/BV25</f>
        <v>1.0248801643460397</v>
      </c>
      <c r="CA24" s="46">
        <v>21</v>
      </c>
      <c r="CB24" s="46" t="s">
        <v>343</v>
      </c>
      <c r="CC24" s="7">
        <v>4089</v>
      </c>
      <c r="CD24" s="7">
        <v>276</v>
      </c>
      <c r="CE24" s="7">
        <f t="shared" si="8"/>
        <v>3813</v>
      </c>
      <c r="CF24" s="7">
        <f>CE24/CE25</f>
        <v>1.2135582431572247</v>
      </c>
    </row>
    <row r="25" spans="7:84" x14ac:dyDescent="0.25">
      <c r="G25" s="46">
        <v>22</v>
      </c>
      <c r="H25" s="46" t="s">
        <v>342</v>
      </c>
      <c r="I25" s="7">
        <v>3504</v>
      </c>
      <c r="J25" s="7">
        <v>767</v>
      </c>
      <c r="K25" s="7">
        <f t="shared" si="0"/>
        <v>2737</v>
      </c>
      <c r="P25" s="46">
        <v>22</v>
      </c>
      <c r="Q25" s="46" t="s">
        <v>342</v>
      </c>
      <c r="R25" s="7">
        <v>4791</v>
      </c>
      <c r="S25" s="7">
        <v>835</v>
      </c>
      <c r="T25" s="7">
        <f t="shared" si="1"/>
        <v>3956</v>
      </c>
      <c r="Y25" s="46">
        <v>22</v>
      </c>
      <c r="Z25" s="46" t="s">
        <v>342</v>
      </c>
      <c r="AA25" s="7">
        <v>3646</v>
      </c>
      <c r="AB25" s="7">
        <v>280</v>
      </c>
      <c r="AC25" s="7">
        <f t="shared" si="2"/>
        <v>3366</v>
      </c>
      <c r="AH25" s="46">
        <v>22</v>
      </c>
      <c r="AI25" s="46" t="s">
        <v>342</v>
      </c>
      <c r="AJ25" s="7">
        <v>3148</v>
      </c>
      <c r="AK25" s="7">
        <v>677</v>
      </c>
      <c r="AL25" s="7">
        <f t="shared" si="3"/>
        <v>2471</v>
      </c>
      <c r="AQ25" s="46">
        <v>22</v>
      </c>
      <c r="AR25" s="46" t="s">
        <v>342</v>
      </c>
      <c r="AS25" s="7">
        <v>3438</v>
      </c>
      <c r="AT25" s="7">
        <v>605</v>
      </c>
      <c r="AU25" s="7">
        <f t="shared" si="4"/>
        <v>2833</v>
      </c>
      <c r="AZ25" s="46">
        <v>22</v>
      </c>
      <c r="BA25" s="46" t="s">
        <v>342</v>
      </c>
      <c r="BB25" s="7">
        <v>1965</v>
      </c>
      <c r="BC25" s="7">
        <v>676</v>
      </c>
      <c r="BD25" s="7">
        <f t="shared" si="5"/>
        <v>1289</v>
      </c>
      <c r="BI25" s="46">
        <v>22</v>
      </c>
      <c r="BJ25" s="46" t="s">
        <v>342</v>
      </c>
      <c r="BK25" s="7">
        <v>4146</v>
      </c>
      <c r="BL25" s="7">
        <v>537</v>
      </c>
      <c r="BM25" s="7">
        <f t="shared" si="6"/>
        <v>3609</v>
      </c>
      <c r="BR25" s="46">
        <v>22</v>
      </c>
      <c r="BS25" s="46" t="s">
        <v>342</v>
      </c>
      <c r="BT25" s="7">
        <v>4958</v>
      </c>
      <c r="BU25" s="7">
        <v>577</v>
      </c>
      <c r="BV25" s="7">
        <f t="shared" si="7"/>
        <v>4381</v>
      </c>
      <c r="CA25" s="46">
        <v>22</v>
      </c>
      <c r="CB25" s="46" t="s">
        <v>342</v>
      </c>
      <c r="CC25" s="7">
        <v>3418</v>
      </c>
      <c r="CD25" s="7">
        <v>276</v>
      </c>
      <c r="CE25" s="7">
        <f t="shared" si="8"/>
        <v>3142</v>
      </c>
    </row>
    <row r="26" spans="7:84" x14ac:dyDescent="0.25">
      <c r="G26" s="46">
        <v>23</v>
      </c>
      <c r="H26" s="46" t="s">
        <v>343</v>
      </c>
      <c r="I26" s="7">
        <v>5924</v>
      </c>
      <c r="J26" s="7">
        <v>767</v>
      </c>
      <c r="K26" s="7">
        <f t="shared" si="0"/>
        <v>5157</v>
      </c>
      <c r="L26" s="7">
        <f>K26/K27</f>
        <v>2.140722291407223</v>
      </c>
      <c r="P26" s="46">
        <v>23</v>
      </c>
      <c r="Q26" s="46" t="s">
        <v>343</v>
      </c>
      <c r="R26" s="7">
        <v>7696</v>
      </c>
      <c r="S26" s="7">
        <v>835</v>
      </c>
      <c r="T26" s="7">
        <f t="shared" si="1"/>
        <v>6861</v>
      </c>
      <c r="U26" s="7">
        <f>T26/T27</f>
        <v>2.4364346590909092</v>
      </c>
      <c r="Y26" s="46">
        <v>23</v>
      </c>
      <c r="Z26" s="46" t="s">
        <v>343</v>
      </c>
      <c r="AA26" s="7">
        <v>7014</v>
      </c>
      <c r="AB26" s="7">
        <v>280</v>
      </c>
      <c r="AC26" s="7">
        <f t="shared" si="2"/>
        <v>6734</v>
      </c>
      <c r="AD26" s="7">
        <f>AC26/AC27</f>
        <v>3.5838211814795105</v>
      </c>
      <c r="AH26" s="46">
        <v>23</v>
      </c>
      <c r="AI26" s="46" t="s">
        <v>343</v>
      </c>
      <c r="AJ26" s="7">
        <v>4092</v>
      </c>
      <c r="AK26" s="7">
        <v>677</v>
      </c>
      <c r="AL26" s="7">
        <f t="shared" si="3"/>
        <v>3415</v>
      </c>
      <c r="AM26" s="7">
        <f>AL26/AL27</f>
        <v>1.2404649473301852</v>
      </c>
      <c r="AQ26" s="46">
        <v>23</v>
      </c>
      <c r="AR26" s="46" t="s">
        <v>343</v>
      </c>
      <c r="AS26" s="7">
        <v>4074</v>
      </c>
      <c r="AT26" s="7">
        <v>605</v>
      </c>
      <c r="AU26" s="7">
        <f t="shared" si="4"/>
        <v>3469</v>
      </c>
      <c r="AV26" s="7">
        <f>AU26/AU27</f>
        <v>1.0878018187519598</v>
      </c>
      <c r="AZ26" s="46">
        <v>23</v>
      </c>
      <c r="BA26" s="46" t="s">
        <v>343</v>
      </c>
      <c r="BB26" s="7">
        <v>2737</v>
      </c>
      <c r="BC26" s="7">
        <v>676</v>
      </c>
      <c r="BD26" s="7">
        <f t="shared" si="5"/>
        <v>2061</v>
      </c>
      <c r="BE26" s="7">
        <f>BD26/BD27</f>
        <v>1.1743589743589744</v>
      </c>
      <c r="BI26" s="46">
        <v>23</v>
      </c>
      <c r="BJ26" s="46" t="s">
        <v>343</v>
      </c>
      <c r="BK26" s="7">
        <v>4198</v>
      </c>
      <c r="BL26" s="7">
        <v>537</v>
      </c>
      <c r="BM26" s="7">
        <f t="shared" si="6"/>
        <v>3661</v>
      </c>
      <c r="BN26" s="7">
        <f>BM26/BM27</f>
        <v>0.95762490190949512</v>
      </c>
      <c r="BR26" s="46">
        <v>23</v>
      </c>
      <c r="BS26" s="46" t="s">
        <v>343</v>
      </c>
      <c r="BT26" s="7">
        <v>4316</v>
      </c>
      <c r="BU26" s="7">
        <v>577</v>
      </c>
      <c r="BV26" s="7">
        <f t="shared" si="7"/>
        <v>3739</v>
      </c>
      <c r="BW26" s="7">
        <f>BV26/BV27</f>
        <v>0.91306471306471304</v>
      </c>
      <c r="CA26" s="46">
        <v>23</v>
      </c>
      <c r="CB26" s="46" t="s">
        <v>343</v>
      </c>
      <c r="CC26" s="7">
        <v>3782</v>
      </c>
      <c r="CD26" s="7">
        <v>276</v>
      </c>
      <c r="CE26" s="7">
        <f t="shared" si="8"/>
        <v>3506</v>
      </c>
      <c r="CF26" s="7">
        <f>CE26/CE27</f>
        <v>1.6398503274087932</v>
      </c>
    </row>
    <row r="27" spans="7:84" x14ac:dyDescent="0.25">
      <c r="G27" s="46">
        <v>24</v>
      </c>
      <c r="H27" s="46" t="s">
        <v>342</v>
      </c>
      <c r="I27" s="7">
        <v>3176</v>
      </c>
      <c r="J27" s="7">
        <v>767</v>
      </c>
      <c r="K27" s="7">
        <f t="shared" si="0"/>
        <v>2409</v>
      </c>
      <c r="P27" s="46">
        <v>24</v>
      </c>
      <c r="Q27" s="46" t="s">
        <v>342</v>
      </c>
      <c r="R27" s="7">
        <v>3651</v>
      </c>
      <c r="S27" s="7">
        <v>835</v>
      </c>
      <c r="T27" s="7">
        <f t="shared" si="1"/>
        <v>2816</v>
      </c>
      <c r="Y27" s="46">
        <v>24</v>
      </c>
      <c r="Z27" s="46" t="s">
        <v>342</v>
      </c>
      <c r="AA27" s="7">
        <v>2159</v>
      </c>
      <c r="AB27" s="7">
        <v>280</v>
      </c>
      <c r="AC27" s="7">
        <f t="shared" si="2"/>
        <v>1879</v>
      </c>
      <c r="AH27" s="46">
        <v>24</v>
      </c>
      <c r="AI27" s="46" t="s">
        <v>342</v>
      </c>
      <c r="AJ27" s="7">
        <v>3430</v>
      </c>
      <c r="AK27" s="7">
        <v>677</v>
      </c>
      <c r="AL27" s="7">
        <f t="shared" si="3"/>
        <v>2753</v>
      </c>
      <c r="AQ27" s="46">
        <v>24</v>
      </c>
      <c r="AR27" s="46" t="s">
        <v>342</v>
      </c>
      <c r="AS27" s="7">
        <v>3794</v>
      </c>
      <c r="AT27" s="7">
        <v>605</v>
      </c>
      <c r="AU27" s="7">
        <f t="shared" si="4"/>
        <v>3189</v>
      </c>
      <c r="AZ27" s="46">
        <v>24</v>
      </c>
      <c r="BA27" s="46" t="s">
        <v>342</v>
      </c>
      <c r="BB27" s="7">
        <v>2431</v>
      </c>
      <c r="BC27" s="7">
        <v>676</v>
      </c>
      <c r="BD27" s="7">
        <f t="shared" si="5"/>
        <v>1755</v>
      </c>
      <c r="BI27" s="46">
        <v>24</v>
      </c>
      <c r="BJ27" s="46" t="s">
        <v>342</v>
      </c>
      <c r="BK27" s="7">
        <v>4360</v>
      </c>
      <c r="BL27" s="7">
        <v>537</v>
      </c>
      <c r="BM27" s="7">
        <f t="shared" si="6"/>
        <v>3823</v>
      </c>
      <c r="BR27" s="46">
        <v>24</v>
      </c>
      <c r="BS27" s="46" t="s">
        <v>342</v>
      </c>
      <c r="BT27" s="7">
        <v>4672</v>
      </c>
      <c r="BU27" s="7">
        <v>577</v>
      </c>
      <c r="BV27" s="7">
        <f t="shared" si="7"/>
        <v>4095</v>
      </c>
      <c r="CA27" s="46">
        <v>24</v>
      </c>
      <c r="CB27" s="46" t="s">
        <v>342</v>
      </c>
      <c r="CC27" s="7">
        <v>2414</v>
      </c>
      <c r="CD27" s="7">
        <v>276</v>
      </c>
      <c r="CE27" s="7">
        <f t="shared" si="8"/>
        <v>2138</v>
      </c>
    </row>
    <row r="28" spans="7:84" x14ac:dyDescent="0.25">
      <c r="G28" s="46">
        <v>25</v>
      </c>
      <c r="H28" s="46" t="s">
        <v>343</v>
      </c>
      <c r="I28" s="7">
        <v>8215</v>
      </c>
      <c r="J28" s="7">
        <v>767</v>
      </c>
      <c r="K28" s="7">
        <f t="shared" si="0"/>
        <v>7448</v>
      </c>
      <c r="L28" s="7">
        <f>K28/K29</f>
        <v>2.6505338078291816</v>
      </c>
      <c r="P28" s="46">
        <v>25</v>
      </c>
      <c r="Q28" s="46" t="s">
        <v>343</v>
      </c>
      <c r="R28" s="7">
        <v>7359</v>
      </c>
      <c r="S28" s="7">
        <v>835</v>
      </c>
      <c r="T28" s="7">
        <f t="shared" si="1"/>
        <v>6524</v>
      </c>
      <c r="U28" s="7">
        <f>T28/T29</f>
        <v>2.2018224772190349</v>
      </c>
      <c r="Y28" s="46">
        <v>25</v>
      </c>
      <c r="Z28" s="46" t="s">
        <v>343</v>
      </c>
      <c r="AA28" s="7">
        <v>6057</v>
      </c>
      <c r="AB28" s="7">
        <v>280</v>
      </c>
      <c r="AC28" s="7">
        <f t="shared" si="2"/>
        <v>5777</v>
      </c>
      <c r="AD28" s="7">
        <f>AC28/AC29</f>
        <v>2.9549872122762149</v>
      </c>
      <c r="AH28" s="46">
        <v>25</v>
      </c>
      <c r="AI28" s="46" t="s">
        <v>343</v>
      </c>
      <c r="AJ28" s="7">
        <v>4041</v>
      </c>
      <c r="AK28" s="7">
        <v>677</v>
      </c>
      <c r="AL28" s="7">
        <f t="shared" si="3"/>
        <v>3364</v>
      </c>
      <c r="AM28" s="7">
        <f>AL28/AL29</f>
        <v>1.0532247964934252</v>
      </c>
      <c r="AQ28" s="46">
        <v>25</v>
      </c>
      <c r="AR28" s="46" t="s">
        <v>343</v>
      </c>
      <c r="AS28" s="7">
        <v>4080</v>
      </c>
      <c r="AT28" s="7">
        <v>605</v>
      </c>
      <c r="AU28" s="7">
        <f t="shared" si="4"/>
        <v>3475</v>
      </c>
      <c r="AV28" s="7">
        <f>AU28/AU29</f>
        <v>1.1367353614654891</v>
      </c>
      <c r="AZ28" s="46">
        <v>25</v>
      </c>
      <c r="BA28" s="46" t="s">
        <v>343</v>
      </c>
      <c r="BB28" s="7">
        <v>3197</v>
      </c>
      <c r="BC28" s="7">
        <v>676</v>
      </c>
      <c r="BD28" s="7">
        <f t="shared" si="5"/>
        <v>2521</v>
      </c>
      <c r="BE28" s="7">
        <f>BD28/BD29</f>
        <v>2.291818181818182</v>
      </c>
      <c r="BI28" s="46">
        <v>25</v>
      </c>
      <c r="BJ28" s="46" t="s">
        <v>343</v>
      </c>
      <c r="BK28" s="7">
        <v>3470</v>
      </c>
      <c r="BL28" s="7">
        <v>537</v>
      </c>
      <c r="BM28" s="7">
        <f t="shared" si="6"/>
        <v>2933</v>
      </c>
      <c r="BN28" s="7">
        <f>BM28/BM29</f>
        <v>0.81927374301675981</v>
      </c>
      <c r="BR28" s="46">
        <v>25</v>
      </c>
      <c r="BS28" s="46" t="s">
        <v>343</v>
      </c>
      <c r="BT28" s="7">
        <v>5282</v>
      </c>
      <c r="BU28" s="7">
        <v>577</v>
      </c>
      <c r="BV28" s="7">
        <f t="shared" si="7"/>
        <v>4705</v>
      </c>
      <c r="BW28" s="7">
        <f>BV28/BV29</f>
        <v>0.93260654112983155</v>
      </c>
      <c r="CA28" s="46">
        <v>25</v>
      </c>
      <c r="CB28" s="46" t="s">
        <v>343</v>
      </c>
      <c r="CC28" s="7">
        <v>3819</v>
      </c>
      <c r="CD28" s="7">
        <v>276</v>
      </c>
      <c r="CE28" s="7">
        <f t="shared" si="8"/>
        <v>3543</v>
      </c>
      <c r="CF28" s="7">
        <f>CE28/CE29</f>
        <v>1.6312154696132597</v>
      </c>
    </row>
    <row r="29" spans="7:84" x14ac:dyDescent="0.25">
      <c r="G29" s="46">
        <v>26</v>
      </c>
      <c r="H29" s="46" t="s">
        <v>342</v>
      </c>
      <c r="I29" s="7">
        <v>3577</v>
      </c>
      <c r="J29" s="7">
        <v>767</v>
      </c>
      <c r="K29" s="7">
        <f t="shared" si="0"/>
        <v>2810</v>
      </c>
      <c r="P29" s="46">
        <v>26</v>
      </c>
      <c r="Q29" s="46" t="s">
        <v>342</v>
      </c>
      <c r="R29" s="7">
        <v>3798</v>
      </c>
      <c r="S29" s="7">
        <v>835</v>
      </c>
      <c r="T29" s="7">
        <f t="shared" si="1"/>
        <v>2963</v>
      </c>
      <c r="Y29" s="46">
        <v>26</v>
      </c>
      <c r="Z29" s="46" t="s">
        <v>342</v>
      </c>
      <c r="AA29" s="7">
        <v>2235</v>
      </c>
      <c r="AB29" s="7">
        <v>280</v>
      </c>
      <c r="AC29" s="7">
        <f t="shared" si="2"/>
        <v>1955</v>
      </c>
      <c r="AH29" s="46">
        <v>26</v>
      </c>
      <c r="AI29" s="46" t="s">
        <v>342</v>
      </c>
      <c r="AJ29" s="7">
        <v>3871</v>
      </c>
      <c r="AK29" s="7">
        <v>677</v>
      </c>
      <c r="AL29" s="7">
        <f t="shared" si="3"/>
        <v>3194</v>
      </c>
      <c r="AQ29" s="46">
        <v>26</v>
      </c>
      <c r="AR29" s="46" t="s">
        <v>342</v>
      </c>
      <c r="AS29" s="7">
        <v>3662</v>
      </c>
      <c r="AT29" s="7">
        <v>605</v>
      </c>
      <c r="AU29" s="7">
        <f t="shared" si="4"/>
        <v>3057</v>
      </c>
      <c r="AZ29" s="46">
        <v>26</v>
      </c>
      <c r="BA29" s="46" t="s">
        <v>342</v>
      </c>
      <c r="BB29" s="7">
        <v>1776</v>
      </c>
      <c r="BC29" s="7">
        <v>676</v>
      </c>
      <c r="BD29" s="7">
        <f t="shared" si="5"/>
        <v>1100</v>
      </c>
      <c r="BI29" s="46">
        <v>26</v>
      </c>
      <c r="BJ29" s="46" t="s">
        <v>342</v>
      </c>
      <c r="BK29" s="7">
        <v>4117</v>
      </c>
      <c r="BL29" s="7">
        <v>537</v>
      </c>
      <c r="BM29" s="7">
        <f t="shared" si="6"/>
        <v>3580</v>
      </c>
      <c r="BR29" s="46">
        <v>26</v>
      </c>
      <c r="BS29" s="46" t="s">
        <v>342</v>
      </c>
      <c r="BT29" s="7">
        <v>5622</v>
      </c>
      <c r="BU29" s="7">
        <v>577</v>
      </c>
      <c r="BV29" s="7">
        <f t="shared" si="7"/>
        <v>5045</v>
      </c>
      <c r="CA29" s="46">
        <v>26</v>
      </c>
      <c r="CB29" s="46" t="s">
        <v>342</v>
      </c>
      <c r="CC29" s="7">
        <v>2448</v>
      </c>
      <c r="CD29" s="7">
        <v>276</v>
      </c>
      <c r="CE29" s="7">
        <f t="shared" si="8"/>
        <v>2172</v>
      </c>
    </row>
    <row r="30" spans="7:84" x14ac:dyDescent="0.25">
      <c r="G30" s="46">
        <v>27</v>
      </c>
      <c r="H30" s="46" t="s">
        <v>343</v>
      </c>
      <c r="I30" s="7">
        <v>7312</v>
      </c>
      <c r="J30" s="7">
        <v>767</v>
      </c>
      <c r="K30" s="7">
        <f t="shared" si="0"/>
        <v>6545</v>
      </c>
      <c r="L30" s="7">
        <f>K30/K31</f>
        <v>4.269406392694064</v>
      </c>
      <c r="P30" s="46">
        <v>27</v>
      </c>
      <c r="Q30" s="46" t="s">
        <v>343</v>
      </c>
      <c r="R30" s="7">
        <v>8691</v>
      </c>
      <c r="S30" s="7">
        <v>835</v>
      </c>
      <c r="T30" s="7">
        <f t="shared" si="1"/>
        <v>7856</v>
      </c>
      <c r="U30" s="7">
        <f>T30/T31</f>
        <v>2.6784861916126834</v>
      </c>
      <c r="Y30" s="46">
        <v>27</v>
      </c>
      <c r="Z30" s="46" t="s">
        <v>343</v>
      </c>
      <c r="AA30" s="7">
        <v>5108</v>
      </c>
      <c r="AB30" s="7">
        <v>280</v>
      </c>
      <c r="AC30" s="7">
        <f t="shared" si="2"/>
        <v>4828</v>
      </c>
      <c r="AD30" s="7">
        <f>AC30/AC31</f>
        <v>5.0449320794148385</v>
      </c>
      <c r="AH30" s="46">
        <v>27</v>
      </c>
      <c r="AI30" s="46" t="s">
        <v>343</v>
      </c>
      <c r="AJ30" s="7">
        <v>3487</v>
      </c>
      <c r="AK30" s="7">
        <v>677</v>
      </c>
      <c r="AL30" s="7">
        <f t="shared" si="3"/>
        <v>2810</v>
      </c>
      <c r="AM30" s="7">
        <f>AL30/AL31</f>
        <v>1.0938108213312574</v>
      </c>
      <c r="AQ30" s="46">
        <v>27</v>
      </c>
      <c r="AR30" s="46" t="s">
        <v>343</v>
      </c>
      <c r="AS30" s="7">
        <v>3983</v>
      </c>
      <c r="AT30" s="7">
        <v>605</v>
      </c>
      <c r="AU30" s="7">
        <f t="shared" si="4"/>
        <v>3378</v>
      </c>
      <c r="AV30" s="7">
        <f>AU30/AU31</f>
        <v>1.2042780748663102</v>
      </c>
      <c r="AZ30" s="46">
        <v>27</v>
      </c>
      <c r="BA30" s="46" t="s">
        <v>343</v>
      </c>
      <c r="BB30" s="7">
        <v>3282</v>
      </c>
      <c r="BC30" s="7">
        <v>676</v>
      </c>
      <c r="BD30" s="7">
        <f t="shared" si="5"/>
        <v>2606</v>
      </c>
      <c r="BE30" s="7">
        <f>BD30/BD31</f>
        <v>1.2650485436893204</v>
      </c>
      <c r="BI30" s="46">
        <v>27</v>
      </c>
      <c r="BJ30" s="46" t="s">
        <v>343</v>
      </c>
      <c r="BK30" s="7">
        <v>3542</v>
      </c>
      <c r="BL30" s="7">
        <v>537</v>
      </c>
      <c r="BM30" s="7">
        <f t="shared" si="6"/>
        <v>3005</v>
      </c>
      <c r="BN30" s="7">
        <f>BM30/BM31</f>
        <v>0.82306217474664478</v>
      </c>
      <c r="BR30" s="46">
        <v>27</v>
      </c>
      <c r="BS30" s="46" t="s">
        <v>343</v>
      </c>
      <c r="BT30" s="7">
        <v>5218</v>
      </c>
      <c r="BU30" s="7">
        <v>577</v>
      </c>
      <c r="BV30" s="7">
        <f t="shared" si="7"/>
        <v>4641</v>
      </c>
      <c r="BW30" s="7">
        <f>BV30/BV31</f>
        <v>0.91973840665873963</v>
      </c>
      <c r="CA30" s="46">
        <v>27</v>
      </c>
      <c r="CB30" s="46" t="s">
        <v>343</v>
      </c>
      <c r="CC30" s="7">
        <v>3205</v>
      </c>
      <c r="CD30" s="7">
        <v>276</v>
      </c>
      <c r="CE30" s="7">
        <f t="shared" si="8"/>
        <v>2929</v>
      </c>
      <c r="CF30" s="7">
        <f>CE30/CE31</f>
        <v>1.5255208333333334</v>
      </c>
    </row>
    <row r="31" spans="7:84" x14ac:dyDescent="0.25">
      <c r="G31" s="46">
        <v>28</v>
      </c>
      <c r="H31" s="46" t="s">
        <v>342</v>
      </c>
      <c r="I31" s="7">
        <v>2300</v>
      </c>
      <c r="J31" s="7">
        <v>767</v>
      </c>
      <c r="K31" s="7">
        <f t="shared" si="0"/>
        <v>1533</v>
      </c>
      <c r="P31" s="46">
        <v>28</v>
      </c>
      <c r="Q31" s="46" t="s">
        <v>342</v>
      </c>
      <c r="R31" s="7">
        <v>3768</v>
      </c>
      <c r="S31" s="7">
        <v>835</v>
      </c>
      <c r="T31" s="7">
        <f t="shared" si="1"/>
        <v>2933</v>
      </c>
      <c r="Y31" s="46">
        <v>28</v>
      </c>
      <c r="Z31" s="46" t="s">
        <v>342</v>
      </c>
      <c r="AA31" s="7">
        <v>1237</v>
      </c>
      <c r="AB31" s="7">
        <v>280</v>
      </c>
      <c r="AC31" s="7">
        <f t="shared" si="2"/>
        <v>957</v>
      </c>
      <c r="AH31" s="46">
        <v>28</v>
      </c>
      <c r="AI31" s="46" t="s">
        <v>342</v>
      </c>
      <c r="AJ31" s="7">
        <v>3246</v>
      </c>
      <c r="AK31" s="7">
        <v>677</v>
      </c>
      <c r="AL31" s="7">
        <f t="shared" si="3"/>
        <v>2569</v>
      </c>
      <c r="AQ31" s="46">
        <v>28</v>
      </c>
      <c r="AR31" s="46" t="s">
        <v>342</v>
      </c>
      <c r="AS31" s="7">
        <v>3410</v>
      </c>
      <c r="AT31" s="7">
        <v>605</v>
      </c>
      <c r="AU31" s="7">
        <f t="shared" si="4"/>
        <v>2805</v>
      </c>
      <c r="AZ31" s="46">
        <v>28</v>
      </c>
      <c r="BA31" s="46" t="s">
        <v>342</v>
      </c>
      <c r="BB31" s="7">
        <v>2736</v>
      </c>
      <c r="BC31" s="7">
        <v>676</v>
      </c>
      <c r="BD31" s="7">
        <f t="shared" si="5"/>
        <v>2060</v>
      </c>
      <c r="BI31" s="46">
        <v>28</v>
      </c>
      <c r="BJ31" s="46" t="s">
        <v>342</v>
      </c>
      <c r="BK31" s="7">
        <v>4188</v>
      </c>
      <c r="BL31" s="7">
        <v>537</v>
      </c>
      <c r="BM31" s="7">
        <f t="shared" si="6"/>
        <v>3651</v>
      </c>
      <c r="BR31" s="46">
        <v>28</v>
      </c>
      <c r="BS31" s="46" t="s">
        <v>342</v>
      </c>
      <c r="BT31" s="7">
        <v>5623</v>
      </c>
      <c r="BU31" s="7">
        <v>577</v>
      </c>
      <c r="BV31" s="7">
        <f t="shared" si="7"/>
        <v>5046</v>
      </c>
      <c r="CA31" s="46">
        <v>28</v>
      </c>
      <c r="CB31" s="46" t="s">
        <v>342</v>
      </c>
      <c r="CC31" s="7">
        <v>2196</v>
      </c>
      <c r="CD31" s="7">
        <v>276</v>
      </c>
      <c r="CE31" s="7">
        <f t="shared" si="8"/>
        <v>1920</v>
      </c>
    </row>
    <row r="32" spans="7:84" x14ac:dyDescent="0.25">
      <c r="G32" s="46">
        <v>29</v>
      </c>
      <c r="H32" s="46" t="s">
        <v>343</v>
      </c>
      <c r="I32" s="7">
        <v>7233</v>
      </c>
      <c r="J32" s="7">
        <v>767</v>
      </c>
      <c r="K32" s="7">
        <f t="shared" si="0"/>
        <v>6466</v>
      </c>
      <c r="L32" s="7">
        <f>K32/K33</f>
        <v>3.0863961813842482</v>
      </c>
      <c r="P32" s="46">
        <v>29</v>
      </c>
      <c r="Q32" s="46" t="s">
        <v>343</v>
      </c>
      <c r="R32" s="7">
        <v>7006</v>
      </c>
      <c r="S32" s="7">
        <v>835</v>
      </c>
      <c r="T32" s="7">
        <f t="shared" si="1"/>
        <v>6171</v>
      </c>
      <c r="U32" s="7">
        <f>T32/T33</f>
        <v>2.5322117357406646</v>
      </c>
      <c r="Y32" s="46">
        <v>29</v>
      </c>
      <c r="Z32" s="46" t="s">
        <v>343</v>
      </c>
      <c r="AA32" s="7">
        <v>4592</v>
      </c>
      <c r="AB32" s="7">
        <v>280</v>
      </c>
      <c r="AC32" s="7">
        <f t="shared" si="2"/>
        <v>4312</v>
      </c>
      <c r="AD32" s="7">
        <f>AC32/AC33</f>
        <v>5.0491803278688527</v>
      </c>
      <c r="AH32" s="46">
        <v>29</v>
      </c>
      <c r="AI32" s="46" t="s">
        <v>343</v>
      </c>
      <c r="AJ32" s="7">
        <v>4041</v>
      </c>
      <c r="AK32" s="7">
        <v>677</v>
      </c>
      <c r="AL32" s="7">
        <f t="shared" si="3"/>
        <v>3364</v>
      </c>
      <c r="AM32" s="7">
        <f>AL32/AL33</f>
        <v>1.1128018524644392</v>
      </c>
      <c r="AQ32" s="46">
        <v>29</v>
      </c>
      <c r="AR32" s="46" t="s">
        <v>343</v>
      </c>
      <c r="AS32" s="7">
        <v>3860</v>
      </c>
      <c r="AT32" s="7">
        <v>605</v>
      </c>
      <c r="AU32" s="7">
        <f t="shared" si="4"/>
        <v>3255</v>
      </c>
      <c r="AV32" s="7">
        <f>AU32/AU33</f>
        <v>0.98876063183475094</v>
      </c>
      <c r="AZ32" s="46">
        <v>29</v>
      </c>
      <c r="BA32" s="46" t="s">
        <v>343</v>
      </c>
      <c r="BB32" s="7">
        <v>2968</v>
      </c>
      <c r="BC32" s="7">
        <v>676</v>
      </c>
      <c r="BD32" s="7">
        <f t="shared" si="5"/>
        <v>2292</v>
      </c>
      <c r="BE32" s="7">
        <f>BD32/BD33</f>
        <v>1.6828193832599119</v>
      </c>
      <c r="BI32" s="46">
        <v>29</v>
      </c>
      <c r="BJ32" s="46" t="s">
        <v>343</v>
      </c>
      <c r="BK32" s="7">
        <v>3981</v>
      </c>
      <c r="BL32" s="7">
        <v>537</v>
      </c>
      <c r="BM32" s="7">
        <f t="shared" si="6"/>
        <v>3444</v>
      </c>
      <c r="BN32" s="7">
        <f>BM32/BM33</f>
        <v>0.82788461538461533</v>
      </c>
      <c r="BR32" s="46">
        <v>29</v>
      </c>
      <c r="BS32" s="46" t="s">
        <v>343</v>
      </c>
      <c r="BT32" s="7">
        <v>5152</v>
      </c>
      <c r="BU32" s="7">
        <v>577</v>
      </c>
      <c r="BV32" s="7">
        <f t="shared" si="7"/>
        <v>4575</v>
      </c>
      <c r="BW32" s="7">
        <f>BV32/BV33</f>
        <v>0.97051336444633007</v>
      </c>
      <c r="CA32" s="46">
        <v>29</v>
      </c>
      <c r="CB32" s="46" t="s">
        <v>343</v>
      </c>
      <c r="CC32" s="7">
        <v>3204</v>
      </c>
      <c r="CD32" s="7">
        <v>276</v>
      </c>
      <c r="CE32" s="7">
        <f t="shared" si="8"/>
        <v>2928</v>
      </c>
      <c r="CF32" s="7">
        <f>CE32/CE33</f>
        <v>1.4186046511627908</v>
      </c>
    </row>
    <row r="33" spans="6:84" x14ac:dyDescent="0.25">
      <c r="G33" s="46">
        <v>30</v>
      </c>
      <c r="H33" s="46" t="s">
        <v>342</v>
      </c>
      <c r="I33" s="7">
        <v>2862</v>
      </c>
      <c r="J33" s="7">
        <v>767</v>
      </c>
      <c r="K33" s="7">
        <f t="shared" si="0"/>
        <v>2095</v>
      </c>
      <c r="P33" s="46">
        <v>30</v>
      </c>
      <c r="Q33" s="46" t="s">
        <v>342</v>
      </c>
      <c r="R33" s="7">
        <v>3272</v>
      </c>
      <c r="S33" s="7">
        <v>835</v>
      </c>
      <c r="T33" s="7">
        <f t="shared" si="1"/>
        <v>2437</v>
      </c>
      <c r="Y33" s="46">
        <v>30</v>
      </c>
      <c r="Z33" s="46" t="s">
        <v>342</v>
      </c>
      <c r="AA33" s="7">
        <v>1134</v>
      </c>
      <c r="AB33" s="7">
        <v>280</v>
      </c>
      <c r="AC33" s="7">
        <f t="shared" si="2"/>
        <v>854</v>
      </c>
      <c r="AH33" s="46">
        <v>30</v>
      </c>
      <c r="AI33" s="46" t="s">
        <v>342</v>
      </c>
      <c r="AJ33" s="7">
        <v>3700</v>
      </c>
      <c r="AK33" s="7">
        <v>677</v>
      </c>
      <c r="AL33" s="7">
        <f t="shared" si="3"/>
        <v>3023</v>
      </c>
      <c r="AQ33" s="46">
        <v>30</v>
      </c>
      <c r="AR33" s="46" t="s">
        <v>342</v>
      </c>
      <c r="AS33" s="7">
        <v>3897</v>
      </c>
      <c r="AT33" s="7">
        <v>605</v>
      </c>
      <c r="AU33" s="7">
        <f t="shared" si="4"/>
        <v>3292</v>
      </c>
      <c r="AZ33" s="46">
        <v>30</v>
      </c>
      <c r="BA33" s="46" t="s">
        <v>342</v>
      </c>
      <c r="BB33" s="7">
        <v>2038</v>
      </c>
      <c r="BC33" s="7">
        <v>676</v>
      </c>
      <c r="BD33" s="7">
        <f t="shared" si="5"/>
        <v>1362</v>
      </c>
      <c r="BI33" s="46">
        <v>30</v>
      </c>
      <c r="BJ33" s="46" t="s">
        <v>342</v>
      </c>
      <c r="BK33" s="7">
        <v>4697</v>
      </c>
      <c r="BL33" s="7">
        <v>537</v>
      </c>
      <c r="BM33" s="7">
        <f t="shared" si="6"/>
        <v>4160</v>
      </c>
      <c r="BR33" s="46">
        <v>30</v>
      </c>
      <c r="BS33" s="46" t="s">
        <v>342</v>
      </c>
      <c r="BT33" s="7">
        <v>5291</v>
      </c>
      <c r="BU33" s="7">
        <v>577</v>
      </c>
      <c r="BV33" s="7">
        <f t="shared" si="7"/>
        <v>4714</v>
      </c>
      <c r="CA33" s="46">
        <v>30</v>
      </c>
      <c r="CB33" s="46" t="s">
        <v>342</v>
      </c>
      <c r="CC33" s="7">
        <v>2340</v>
      </c>
      <c r="CD33" s="7">
        <v>276</v>
      </c>
      <c r="CE33" s="7">
        <f t="shared" si="8"/>
        <v>2064</v>
      </c>
    </row>
    <row r="34" spans="6:84" x14ac:dyDescent="0.25">
      <c r="G34" s="46">
        <v>31</v>
      </c>
      <c r="H34" s="46" t="s">
        <v>343</v>
      </c>
      <c r="I34" s="7">
        <v>8065</v>
      </c>
      <c r="J34" s="7">
        <v>767</v>
      </c>
      <c r="K34" s="7">
        <f t="shared" si="0"/>
        <v>7298</v>
      </c>
      <c r="L34" s="7">
        <f>K34/K35</f>
        <v>2.0674220963172805</v>
      </c>
      <c r="P34" s="46">
        <v>31</v>
      </c>
      <c r="Q34" s="46" t="s">
        <v>343</v>
      </c>
      <c r="R34" s="7">
        <v>9131</v>
      </c>
      <c r="S34" s="7">
        <v>835</v>
      </c>
      <c r="T34" s="7">
        <f t="shared" si="1"/>
        <v>8296</v>
      </c>
      <c r="U34" s="7">
        <f>T34/T35</f>
        <v>2.4172494172494172</v>
      </c>
      <c r="Y34" s="46">
        <v>31</v>
      </c>
      <c r="Z34" s="46" t="s">
        <v>343</v>
      </c>
      <c r="AA34" s="7">
        <v>5371</v>
      </c>
      <c r="AB34" s="7">
        <v>280</v>
      </c>
      <c r="AC34" s="7">
        <f t="shared" si="2"/>
        <v>5091</v>
      </c>
      <c r="AD34" s="7">
        <f>AC34/AC35</f>
        <v>3.3782349037823489</v>
      </c>
      <c r="AH34" s="46">
        <v>31</v>
      </c>
      <c r="AI34" s="46" t="s">
        <v>343</v>
      </c>
      <c r="AJ34" s="7">
        <v>4051</v>
      </c>
      <c r="AK34" s="7">
        <v>677</v>
      </c>
      <c r="AL34" s="7">
        <f t="shared" si="3"/>
        <v>3374</v>
      </c>
      <c r="AM34" s="7">
        <f>AL34/AL35</f>
        <v>1.0734966592427617</v>
      </c>
      <c r="AQ34" s="46">
        <v>31</v>
      </c>
      <c r="AR34" s="46" t="s">
        <v>343</v>
      </c>
      <c r="AS34" s="7">
        <v>3182</v>
      </c>
      <c r="AT34" s="7">
        <v>605</v>
      </c>
      <c r="AU34" s="7">
        <f t="shared" si="4"/>
        <v>2577</v>
      </c>
      <c r="AV34" s="7">
        <f>AU34/AU35</f>
        <v>1.1903002309468822</v>
      </c>
      <c r="AZ34" s="46">
        <v>31</v>
      </c>
      <c r="BA34" s="46" t="s">
        <v>343</v>
      </c>
      <c r="BB34" s="7">
        <v>2735</v>
      </c>
      <c r="BC34" s="7">
        <v>676</v>
      </c>
      <c r="BD34" s="7">
        <f t="shared" si="5"/>
        <v>2059</v>
      </c>
      <c r="BE34" s="7">
        <f>BD34/BD35</f>
        <v>1.4328462073764787</v>
      </c>
      <c r="BI34" s="46">
        <v>31</v>
      </c>
      <c r="BJ34" s="46" t="s">
        <v>343</v>
      </c>
      <c r="BK34" s="7">
        <v>3737</v>
      </c>
      <c r="BL34" s="7">
        <v>537</v>
      </c>
      <c r="BM34" s="7">
        <f t="shared" si="6"/>
        <v>3200</v>
      </c>
      <c r="BN34" s="7">
        <f>BM34/BM35</f>
        <v>0.73749711915187832</v>
      </c>
      <c r="BR34" s="46">
        <v>31</v>
      </c>
      <c r="BS34" s="46" t="s">
        <v>343</v>
      </c>
      <c r="BT34" s="7">
        <v>4701</v>
      </c>
      <c r="BU34" s="7">
        <v>577</v>
      </c>
      <c r="BV34" s="7">
        <f t="shared" si="7"/>
        <v>4124</v>
      </c>
      <c r="BW34" s="7">
        <f>BV34/BV35</f>
        <v>0.85827263267429765</v>
      </c>
      <c r="CA34" s="46">
        <v>31</v>
      </c>
      <c r="CB34" s="46" t="s">
        <v>343</v>
      </c>
      <c r="CC34" s="7">
        <v>3242</v>
      </c>
      <c r="CD34" s="7">
        <v>276</v>
      </c>
      <c r="CE34" s="7">
        <f t="shared" si="8"/>
        <v>2966</v>
      </c>
      <c r="CF34" s="7">
        <f>CE34/CE35</f>
        <v>1.1718688265507704</v>
      </c>
    </row>
    <row r="35" spans="6:84" x14ac:dyDescent="0.25">
      <c r="G35" s="46">
        <v>32</v>
      </c>
      <c r="H35" s="46" t="s">
        <v>342</v>
      </c>
      <c r="I35" s="7">
        <v>4297</v>
      </c>
      <c r="J35" s="7">
        <v>767</v>
      </c>
      <c r="K35" s="7">
        <f t="shared" si="0"/>
        <v>3530</v>
      </c>
      <c r="P35" s="46">
        <v>32</v>
      </c>
      <c r="Q35" s="46" t="s">
        <v>342</v>
      </c>
      <c r="R35" s="7">
        <v>4267</v>
      </c>
      <c r="S35" s="7">
        <v>835</v>
      </c>
      <c r="T35" s="7">
        <f t="shared" si="1"/>
        <v>3432</v>
      </c>
      <c r="Y35" s="46">
        <v>32</v>
      </c>
      <c r="Z35" s="46" t="s">
        <v>342</v>
      </c>
      <c r="AA35" s="7">
        <v>1787</v>
      </c>
      <c r="AB35" s="7">
        <v>280</v>
      </c>
      <c r="AC35" s="7">
        <f t="shared" si="2"/>
        <v>1507</v>
      </c>
      <c r="AH35" s="46">
        <v>32</v>
      </c>
      <c r="AI35" s="46" t="s">
        <v>342</v>
      </c>
      <c r="AJ35" s="7">
        <v>3820</v>
      </c>
      <c r="AK35" s="7">
        <v>677</v>
      </c>
      <c r="AL35" s="7">
        <f t="shared" si="3"/>
        <v>3143</v>
      </c>
      <c r="AQ35" s="46">
        <v>32</v>
      </c>
      <c r="AR35" s="46" t="s">
        <v>342</v>
      </c>
      <c r="AS35" s="7">
        <v>2770</v>
      </c>
      <c r="AT35" s="7">
        <v>605</v>
      </c>
      <c r="AU35" s="7">
        <f t="shared" si="4"/>
        <v>2165</v>
      </c>
      <c r="AZ35" s="46">
        <v>32</v>
      </c>
      <c r="BA35" s="46" t="s">
        <v>342</v>
      </c>
      <c r="BB35" s="7">
        <v>2113</v>
      </c>
      <c r="BC35" s="7">
        <v>676</v>
      </c>
      <c r="BD35" s="7">
        <f t="shared" si="5"/>
        <v>1437</v>
      </c>
      <c r="BI35" s="46">
        <v>32</v>
      </c>
      <c r="BJ35" s="46" t="s">
        <v>342</v>
      </c>
      <c r="BK35" s="7">
        <v>4876</v>
      </c>
      <c r="BL35" s="7">
        <v>537</v>
      </c>
      <c r="BM35" s="7">
        <f t="shared" si="6"/>
        <v>4339</v>
      </c>
      <c r="BR35" s="46">
        <v>32</v>
      </c>
      <c r="BS35" s="46" t="s">
        <v>342</v>
      </c>
      <c r="BT35" s="7">
        <v>5382</v>
      </c>
      <c r="BU35" s="7">
        <v>577</v>
      </c>
      <c r="BV35" s="7">
        <f t="shared" si="7"/>
        <v>4805</v>
      </c>
      <c r="CA35" s="46">
        <v>32</v>
      </c>
      <c r="CB35" s="46" t="s">
        <v>342</v>
      </c>
      <c r="CC35" s="7">
        <v>2807</v>
      </c>
      <c r="CD35" s="7">
        <v>276</v>
      </c>
      <c r="CE35" s="7">
        <f t="shared" si="8"/>
        <v>2531</v>
      </c>
    </row>
    <row r="36" spans="6:84" x14ac:dyDescent="0.25">
      <c r="G36" s="46">
        <v>33</v>
      </c>
      <c r="H36" s="46" t="s">
        <v>343</v>
      </c>
      <c r="I36" s="7">
        <v>7149</v>
      </c>
      <c r="J36" s="7">
        <v>767</v>
      </c>
      <c r="K36" s="7">
        <f t="shared" ref="K36:K67" si="9">I36-J36</f>
        <v>6382</v>
      </c>
      <c r="L36" s="7">
        <f>K36/K37</f>
        <v>2.7820401046207497</v>
      </c>
      <c r="P36" s="46">
        <v>33</v>
      </c>
      <c r="Q36" s="46" t="s">
        <v>343</v>
      </c>
      <c r="R36" s="7">
        <v>7700</v>
      </c>
      <c r="S36" s="7">
        <v>835</v>
      </c>
      <c r="T36" s="7">
        <f t="shared" si="1"/>
        <v>6865</v>
      </c>
      <c r="U36" s="7">
        <f>T36/T37</f>
        <v>2.2731788079470197</v>
      </c>
      <c r="Y36" s="46">
        <v>33</v>
      </c>
      <c r="Z36" s="46" t="s">
        <v>343</v>
      </c>
      <c r="AA36" s="7">
        <v>4058</v>
      </c>
      <c r="AB36" s="7">
        <v>280</v>
      </c>
      <c r="AC36" s="7">
        <f t="shared" si="2"/>
        <v>3778</v>
      </c>
      <c r="AD36" s="7">
        <f>AC36/AC37</f>
        <v>2.7677655677655677</v>
      </c>
      <c r="AH36" s="46">
        <v>33</v>
      </c>
      <c r="AI36" s="46" t="s">
        <v>343</v>
      </c>
      <c r="AJ36" s="7">
        <v>4563</v>
      </c>
      <c r="AK36" s="7">
        <v>677</v>
      </c>
      <c r="AL36" s="7">
        <f t="shared" ref="AL36:AL67" si="10">AJ36-AK36</f>
        <v>3886</v>
      </c>
      <c r="AM36" s="7">
        <f>AL36/AL37</f>
        <v>1.4376618571957085</v>
      </c>
      <c r="AQ36" s="46">
        <v>33</v>
      </c>
      <c r="AR36" s="46" t="s">
        <v>343</v>
      </c>
      <c r="AS36" s="7">
        <v>3756</v>
      </c>
      <c r="AT36" s="7">
        <v>605</v>
      </c>
      <c r="AU36" s="7">
        <f t="shared" ref="AU36:AU67" si="11">AS36-AT36</f>
        <v>3151</v>
      </c>
      <c r="AV36" s="7">
        <f>AU36/AU37</f>
        <v>0.90676258992805758</v>
      </c>
      <c r="AZ36" s="46">
        <v>33</v>
      </c>
      <c r="BA36" s="46" t="s">
        <v>343</v>
      </c>
      <c r="BB36" s="7">
        <v>3130</v>
      </c>
      <c r="BC36" s="7">
        <v>676</v>
      </c>
      <c r="BD36" s="7">
        <f t="shared" ref="BD36:BD67" si="12">BB36-BC36</f>
        <v>2454</v>
      </c>
      <c r="BE36" s="7">
        <f>BD36/BD37</f>
        <v>1.2300751879699248</v>
      </c>
      <c r="BI36" s="46">
        <v>33</v>
      </c>
      <c r="BJ36" s="46" t="s">
        <v>343</v>
      </c>
      <c r="BK36" s="7">
        <v>4195</v>
      </c>
      <c r="BL36" s="7">
        <v>537</v>
      </c>
      <c r="BM36" s="7">
        <f t="shared" ref="BM36:BM67" si="13">BK36-BL36</f>
        <v>3658</v>
      </c>
      <c r="BN36" s="7">
        <f>BM36/BM37</f>
        <v>1.028105677346824</v>
      </c>
      <c r="BR36" s="46">
        <v>33</v>
      </c>
      <c r="BS36" s="46" t="s">
        <v>343</v>
      </c>
      <c r="BT36" s="7">
        <v>5484</v>
      </c>
      <c r="BU36" s="7">
        <v>577</v>
      </c>
      <c r="BV36" s="7">
        <f t="shared" ref="BV36:BV67" si="14">BT36-BU36</f>
        <v>4907</v>
      </c>
      <c r="BW36" s="7">
        <f>BV36/BV37</f>
        <v>0.94383535295249088</v>
      </c>
      <c r="CA36" s="46">
        <v>33</v>
      </c>
      <c r="CB36" s="46" t="s">
        <v>343</v>
      </c>
      <c r="CC36" s="7">
        <v>2741</v>
      </c>
      <c r="CD36" s="7">
        <v>276</v>
      </c>
      <c r="CE36" s="7">
        <f t="shared" ref="CE36:CE67" si="15">CC36-CD36</f>
        <v>2465</v>
      </c>
      <c r="CF36" s="7">
        <f>CE36/CE37</f>
        <v>0.99235104669887275</v>
      </c>
    </row>
    <row r="37" spans="6:84" x14ac:dyDescent="0.25">
      <c r="G37" s="46">
        <v>34</v>
      </c>
      <c r="H37" s="46" t="s">
        <v>342</v>
      </c>
      <c r="I37" s="7">
        <v>3061</v>
      </c>
      <c r="J37" s="7">
        <v>767</v>
      </c>
      <c r="K37" s="7">
        <f t="shared" si="9"/>
        <v>2294</v>
      </c>
      <c r="P37" s="46">
        <v>34</v>
      </c>
      <c r="Q37" s="46" t="s">
        <v>342</v>
      </c>
      <c r="R37" s="7">
        <v>3855</v>
      </c>
      <c r="S37" s="7">
        <v>835</v>
      </c>
      <c r="T37" s="7">
        <f t="shared" si="1"/>
        <v>3020</v>
      </c>
      <c r="Y37" s="46">
        <v>34</v>
      </c>
      <c r="Z37" s="46" t="s">
        <v>342</v>
      </c>
      <c r="AA37" s="7">
        <v>1645</v>
      </c>
      <c r="AB37" s="7">
        <v>280</v>
      </c>
      <c r="AC37" s="7">
        <f t="shared" si="2"/>
        <v>1365</v>
      </c>
      <c r="AH37" s="46">
        <v>34</v>
      </c>
      <c r="AI37" s="46" t="s">
        <v>342</v>
      </c>
      <c r="AJ37" s="7">
        <v>3380</v>
      </c>
      <c r="AK37" s="7">
        <v>677</v>
      </c>
      <c r="AL37" s="7">
        <f t="shared" si="10"/>
        <v>2703</v>
      </c>
      <c r="AQ37" s="46">
        <v>34</v>
      </c>
      <c r="AR37" s="46" t="s">
        <v>342</v>
      </c>
      <c r="AS37" s="7">
        <v>4080</v>
      </c>
      <c r="AT37" s="7">
        <v>605</v>
      </c>
      <c r="AU37" s="7">
        <f t="shared" si="11"/>
        <v>3475</v>
      </c>
      <c r="AZ37" s="46">
        <v>34</v>
      </c>
      <c r="BA37" s="46" t="s">
        <v>342</v>
      </c>
      <c r="BB37" s="7">
        <v>2671</v>
      </c>
      <c r="BC37" s="7">
        <v>676</v>
      </c>
      <c r="BD37" s="7">
        <f t="shared" si="12"/>
        <v>1995</v>
      </c>
      <c r="BI37" s="46">
        <v>34</v>
      </c>
      <c r="BJ37" s="46" t="s">
        <v>342</v>
      </c>
      <c r="BK37" s="7">
        <v>4095</v>
      </c>
      <c r="BL37" s="7">
        <v>537</v>
      </c>
      <c r="BM37" s="7">
        <f t="shared" si="13"/>
        <v>3558</v>
      </c>
      <c r="BR37" s="46">
        <v>34</v>
      </c>
      <c r="BS37" s="46" t="s">
        <v>342</v>
      </c>
      <c r="BT37" s="7">
        <v>5776</v>
      </c>
      <c r="BU37" s="7">
        <v>577</v>
      </c>
      <c r="BV37" s="7">
        <f t="shared" si="14"/>
        <v>5199</v>
      </c>
      <c r="CA37" s="46">
        <v>34</v>
      </c>
      <c r="CB37" s="46" t="s">
        <v>342</v>
      </c>
      <c r="CC37" s="7">
        <v>2760</v>
      </c>
      <c r="CD37" s="7">
        <v>276</v>
      </c>
      <c r="CE37" s="7">
        <f t="shared" si="15"/>
        <v>2484</v>
      </c>
    </row>
    <row r="38" spans="6:84" x14ac:dyDescent="0.25">
      <c r="G38" s="46">
        <v>35</v>
      </c>
      <c r="H38" s="46" t="s">
        <v>343</v>
      </c>
      <c r="I38" s="7">
        <v>8072</v>
      </c>
      <c r="J38" s="7">
        <v>767</v>
      </c>
      <c r="K38" s="7">
        <f t="shared" si="9"/>
        <v>7305</v>
      </c>
      <c r="L38" s="7">
        <f>K38/K39</f>
        <v>2.4325674325674327</v>
      </c>
      <c r="P38" s="46">
        <v>35</v>
      </c>
      <c r="Q38" s="46" t="s">
        <v>343</v>
      </c>
      <c r="R38" s="7">
        <v>9527</v>
      </c>
      <c r="S38" s="7">
        <v>835</v>
      </c>
      <c r="T38" s="7">
        <f t="shared" si="1"/>
        <v>8692</v>
      </c>
      <c r="U38" s="7">
        <f>T38/T39</f>
        <v>2.0446953657962834</v>
      </c>
      <c r="Y38" s="46">
        <v>35</v>
      </c>
      <c r="Z38" s="46" t="s">
        <v>343</v>
      </c>
      <c r="AA38" s="7">
        <v>6160</v>
      </c>
      <c r="AB38" s="7">
        <v>280</v>
      </c>
      <c r="AC38" s="7">
        <f t="shared" si="2"/>
        <v>5880</v>
      </c>
      <c r="AD38" s="7">
        <f>AC38/AC39</f>
        <v>2.5531914893617023</v>
      </c>
      <c r="AH38" s="46">
        <v>35</v>
      </c>
      <c r="AI38" s="46" t="s">
        <v>343</v>
      </c>
      <c r="AJ38" s="7">
        <v>4203</v>
      </c>
      <c r="AK38" s="7">
        <v>677</v>
      </c>
      <c r="AL38" s="7">
        <f t="shared" si="10"/>
        <v>3526</v>
      </c>
      <c r="AM38" s="7">
        <f>AL38/AL39</f>
        <v>0.91822916666666665</v>
      </c>
      <c r="AQ38" s="46">
        <v>35</v>
      </c>
      <c r="AR38" s="46" t="s">
        <v>343</v>
      </c>
      <c r="AS38" s="7">
        <v>4849</v>
      </c>
      <c r="AT38" s="7">
        <v>605</v>
      </c>
      <c r="AU38" s="7">
        <f t="shared" si="11"/>
        <v>4244</v>
      </c>
      <c r="AV38" s="7">
        <f>AU38/AU39</f>
        <v>1.1877973691575707</v>
      </c>
      <c r="AZ38" s="46">
        <v>35</v>
      </c>
      <c r="BA38" s="46" t="s">
        <v>343</v>
      </c>
      <c r="BB38" s="7">
        <v>2629</v>
      </c>
      <c r="BC38" s="7">
        <v>676</v>
      </c>
      <c r="BD38" s="7">
        <f t="shared" si="12"/>
        <v>1953</v>
      </c>
      <c r="BE38" s="7">
        <f>BD38/BD39</f>
        <v>1.508108108108108</v>
      </c>
      <c r="BI38" s="46">
        <v>35</v>
      </c>
      <c r="BJ38" s="46" t="s">
        <v>343</v>
      </c>
      <c r="BK38" s="7">
        <v>3797</v>
      </c>
      <c r="BL38" s="7">
        <v>537</v>
      </c>
      <c r="BM38" s="7">
        <f t="shared" si="13"/>
        <v>3260</v>
      </c>
      <c r="BN38" s="7">
        <f>BM38/BM39</f>
        <v>0.95573145705071827</v>
      </c>
      <c r="BR38" s="46">
        <v>35</v>
      </c>
      <c r="BS38" s="46" t="s">
        <v>343</v>
      </c>
      <c r="BT38" s="7">
        <v>5680</v>
      </c>
      <c r="BU38" s="7">
        <v>577</v>
      </c>
      <c r="BV38" s="7">
        <f t="shared" si="14"/>
        <v>5103</v>
      </c>
      <c r="BW38" s="7">
        <f>BV38/BV39</f>
        <v>1.1995768688293371</v>
      </c>
      <c r="CA38" s="46">
        <v>35</v>
      </c>
      <c r="CB38" s="46" t="s">
        <v>343</v>
      </c>
      <c r="CC38" s="7">
        <v>3832</v>
      </c>
      <c r="CD38" s="7">
        <v>276</v>
      </c>
      <c r="CE38" s="7">
        <f t="shared" si="15"/>
        <v>3556</v>
      </c>
      <c r="CF38" s="7">
        <f>CE38/CE39</f>
        <v>1.3288490284005978</v>
      </c>
    </row>
    <row r="39" spans="6:84" x14ac:dyDescent="0.25">
      <c r="G39" s="46">
        <v>36</v>
      </c>
      <c r="H39" s="46" t="s">
        <v>342</v>
      </c>
      <c r="I39" s="7">
        <v>3770</v>
      </c>
      <c r="J39" s="7">
        <v>767</v>
      </c>
      <c r="K39" s="7">
        <f t="shared" si="9"/>
        <v>3003</v>
      </c>
      <c r="P39" s="46">
        <v>36</v>
      </c>
      <c r="Q39" s="46" t="s">
        <v>342</v>
      </c>
      <c r="R39" s="7">
        <v>5086</v>
      </c>
      <c r="S39" s="7">
        <v>835</v>
      </c>
      <c r="T39" s="7">
        <f t="shared" si="1"/>
        <v>4251</v>
      </c>
      <c r="Y39" s="46">
        <v>36</v>
      </c>
      <c r="Z39" s="46" t="s">
        <v>342</v>
      </c>
      <c r="AA39" s="7">
        <v>2583</v>
      </c>
      <c r="AB39" s="7">
        <v>280</v>
      </c>
      <c r="AC39" s="7">
        <f t="shared" si="2"/>
        <v>2303</v>
      </c>
      <c r="AH39" s="46">
        <v>36</v>
      </c>
      <c r="AI39" s="46" t="s">
        <v>342</v>
      </c>
      <c r="AJ39" s="7">
        <v>4517</v>
      </c>
      <c r="AK39" s="7">
        <v>677</v>
      </c>
      <c r="AL39" s="7">
        <f t="shared" si="10"/>
        <v>3840</v>
      </c>
      <c r="AQ39" s="46">
        <v>36</v>
      </c>
      <c r="AR39" s="46" t="s">
        <v>342</v>
      </c>
      <c r="AS39" s="7">
        <v>4178</v>
      </c>
      <c r="AT39" s="7">
        <v>605</v>
      </c>
      <c r="AU39" s="7">
        <f t="shared" si="11"/>
        <v>3573</v>
      </c>
      <c r="AZ39" s="46">
        <v>36</v>
      </c>
      <c r="BA39" s="46" t="s">
        <v>342</v>
      </c>
      <c r="BB39" s="7">
        <v>1971</v>
      </c>
      <c r="BC39" s="7">
        <v>676</v>
      </c>
      <c r="BD39" s="7">
        <f t="shared" si="12"/>
        <v>1295</v>
      </c>
      <c r="BI39" s="46">
        <v>36</v>
      </c>
      <c r="BJ39" s="46" t="s">
        <v>342</v>
      </c>
      <c r="BK39" s="7">
        <v>3948</v>
      </c>
      <c r="BL39" s="7">
        <v>537</v>
      </c>
      <c r="BM39" s="7">
        <f t="shared" si="13"/>
        <v>3411</v>
      </c>
      <c r="BR39" s="46">
        <v>36</v>
      </c>
      <c r="BS39" s="46" t="s">
        <v>342</v>
      </c>
      <c r="BT39" s="7">
        <v>4831</v>
      </c>
      <c r="BU39" s="7">
        <v>577</v>
      </c>
      <c r="BV39" s="7">
        <f t="shared" si="14"/>
        <v>4254</v>
      </c>
      <c r="CA39" s="46">
        <v>36</v>
      </c>
      <c r="CB39" s="46" t="s">
        <v>342</v>
      </c>
      <c r="CC39" s="7">
        <v>2952</v>
      </c>
      <c r="CD39" s="7">
        <v>276</v>
      </c>
      <c r="CE39" s="7">
        <f t="shared" si="15"/>
        <v>2676</v>
      </c>
    </row>
    <row r="40" spans="6:84" x14ac:dyDescent="0.25">
      <c r="G40" s="46">
        <v>37</v>
      </c>
      <c r="H40" s="46" t="s">
        <v>343</v>
      </c>
      <c r="I40" s="7">
        <v>10198</v>
      </c>
      <c r="J40" s="7">
        <v>767</v>
      </c>
      <c r="K40" s="7">
        <f t="shared" si="9"/>
        <v>9431</v>
      </c>
      <c r="L40" s="7">
        <f>K40/K41</f>
        <v>2.8211187556087345</v>
      </c>
      <c r="P40" s="46">
        <v>37</v>
      </c>
      <c r="Q40" s="46" t="s">
        <v>343</v>
      </c>
      <c r="R40" s="7">
        <v>8958</v>
      </c>
      <c r="S40" s="7">
        <v>835</v>
      </c>
      <c r="T40" s="7">
        <f t="shared" si="1"/>
        <v>8123</v>
      </c>
      <c r="U40" s="7">
        <f>T40/T41</f>
        <v>1.9720806020878854</v>
      </c>
      <c r="Y40" s="46">
        <v>37</v>
      </c>
      <c r="Z40" s="46" t="s">
        <v>343</v>
      </c>
      <c r="AA40" s="7">
        <v>7222</v>
      </c>
      <c r="AB40" s="7">
        <v>280</v>
      </c>
      <c r="AC40" s="7">
        <f t="shared" si="2"/>
        <v>6942</v>
      </c>
      <c r="AD40" s="7">
        <f>AC40/AC41</f>
        <v>5.9131175468483814</v>
      </c>
      <c r="AH40" s="46">
        <v>37</v>
      </c>
      <c r="AI40" s="46" t="s">
        <v>343</v>
      </c>
      <c r="AJ40" s="7">
        <v>4076</v>
      </c>
      <c r="AK40" s="7">
        <v>677</v>
      </c>
      <c r="AL40" s="7">
        <f t="shared" si="10"/>
        <v>3399</v>
      </c>
      <c r="AM40" s="7">
        <f>AL40/AL41</f>
        <v>1.0131147540983607</v>
      </c>
      <c r="AQ40" s="46">
        <v>37</v>
      </c>
      <c r="AR40" s="46" t="s">
        <v>343</v>
      </c>
      <c r="AS40" s="7">
        <v>4659</v>
      </c>
      <c r="AT40" s="7">
        <v>605</v>
      </c>
      <c r="AU40" s="7">
        <f t="shared" si="11"/>
        <v>4054</v>
      </c>
      <c r="AV40" s="7">
        <f>AU40/AU41</f>
        <v>1.1270503197108701</v>
      </c>
      <c r="AZ40" s="46">
        <v>37</v>
      </c>
      <c r="BA40" s="46" t="s">
        <v>343</v>
      </c>
      <c r="BB40" s="7">
        <v>3917</v>
      </c>
      <c r="BC40" s="7">
        <v>676</v>
      </c>
      <c r="BD40" s="7">
        <f t="shared" si="12"/>
        <v>3241</v>
      </c>
      <c r="BE40" s="7">
        <f>BD40/BD41</f>
        <v>1.2714790113770107</v>
      </c>
      <c r="BI40" s="46">
        <v>37</v>
      </c>
      <c r="BJ40" s="46" t="s">
        <v>343</v>
      </c>
      <c r="BK40" s="7">
        <v>4175</v>
      </c>
      <c r="BL40" s="7">
        <v>537</v>
      </c>
      <c r="BM40" s="7">
        <f t="shared" si="13"/>
        <v>3638</v>
      </c>
      <c r="BN40" s="7">
        <f>BM40/BM41</f>
        <v>0.86004728132387709</v>
      </c>
      <c r="BR40" s="46">
        <v>37</v>
      </c>
      <c r="BS40" s="46" t="s">
        <v>343</v>
      </c>
      <c r="BT40" s="7">
        <v>5128</v>
      </c>
      <c r="BU40" s="7">
        <v>577</v>
      </c>
      <c r="BV40" s="7">
        <f t="shared" si="14"/>
        <v>4551</v>
      </c>
      <c r="BW40" s="7">
        <f>BV40/BV41</f>
        <v>0.78859816322994281</v>
      </c>
      <c r="CA40" s="46">
        <v>37</v>
      </c>
      <c r="CB40" s="46" t="s">
        <v>343</v>
      </c>
      <c r="CC40" s="7">
        <v>2845</v>
      </c>
      <c r="CD40" s="7">
        <v>276</v>
      </c>
      <c r="CE40" s="7">
        <f t="shared" si="15"/>
        <v>2569</v>
      </c>
      <c r="CF40" s="7">
        <f>CE40/CE41</f>
        <v>1.5032182562902281</v>
      </c>
    </row>
    <row r="41" spans="6:84" x14ac:dyDescent="0.25">
      <c r="G41" s="46">
        <v>38</v>
      </c>
      <c r="H41" s="46" t="s">
        <v>342</v>
      </c>
      <c r="I41" s="7">
        <v>4110</v>
      </c>
      <c r="J41" s="7">
        <v>767</v>
      </c>
      <c r="K41" s="7">
        <f t="shared" si="9"/>
        <v>3343</v>
      </c>
      <c r="P41" s="46">
        <v>38</v>
      </c>
      <c r="Q41" s="46" t="s">
        <v>342</v>
      </c>
      <c r="R41" s="7">
        <v>4954</v>
      </c>
      <c r="S41" s="7">
        <v>835</v>
      </c>
      <c r="T41" s="7">
        <f t="shared" si="1"/>
        <v>4119</v>
      </c>
      <c r="Y41" s="46">
        <v>38</v>
      </c>
      <c r="Z41" s="46" t="s">
        <v>342</v>
      </c>
      <c r="AA41" s="7">
        <v>1454</v>
      </c>
      <c r="AB41" s="7">
        <v>280</v>
      </c>
      <c r="AC41" s="7">
        <f t="shared" si="2"/>
        <v>1174</v>
      </c>
      <c r="AH41" s="46">
        <v>38</v>
      </c>
      <c r="AI41" s="46" t="s">
        <v>342</v>
      </c>
      <c r="AJ41" s="7">
        <v>4032</v>
      </c>
      <c r="AK41" s="7">
        <v>677</v>
      </c>
      <c r="AL41" s="7">
        <f t="shared" si="10"/>
        <v>3355</v>
      </c>
      <c r="AQ41" s="46">
        <v>38</v>
      </c>
      <c r="AR41" s="46" t="s">
        <v>342</v>
      </c>
      <c r="AS41" s="7">
        <v>4202</v>
      </c>
      <c r="AT41" s="7">
        <v>605</v>
      </c>
      <c r="AU41" s="7">
        <f t="shared" si="11"/>
        <v>3597</v>
      </c>
      <c r="AZ41" s="46">
        <v>38</v>
      </c>
      <c r="BA41" s="46" t="s">
        <v>342</v>
      </c>
      <c r="BB41" s="7">
        <v>3225</v>
      </c>
      <c r="BC41" s="7">
        <v>676</v>
      </c>
      <c r="BD41" s="7">
        <f t="shared" si="12"/>
        <v>2549</v>
      </c>
      <c r="BI41" s="46">
        <v>38</v>
      </c>
      <c r="BJ41" s="46" t="s">
        <v>342</v>
      </c>
      <c r="BK41" s="7">
        <v>4767</v>
      </c>
      <c r="BL41" s="7">
        <v>537</v>
      </c>
      <c r="BM41" s="7">
        <f t="shared" si="13"/>
        <v>4230</v>
      </c>
      <c r="BR41" s="46">
        <v>38</v>
      </c>
      <c r="BS41" s="46" t="s">
        <v>342</v>
      </c>
      <c r="BT41" s="7">
        <v>6348</v>
      </c>
      <c r="BU41" s="7">
        <v>577</v>
      </c>
      <c r="BV41" s="7">
        <f t="shared" si="14"/>
        <v>5771</v>
      </c>
      <c r="CA41" s="46">
        <v>38</v>
      </c>
      <c r="CB41" s="46" t="s">
        <v>342</v>
      </c>
      <c r="CC41" s="7">
        <v>1985</v>
      </c>
      <c r="CD41" s="7">
        <v>276</v>
      </c>
      <c r="CE41" s="7">
        <f t="shared" si="15"/>
        <v>1709</v>
      </c>
    </row>
    <row r="42" spans="6:84" x14ac:dyDescent="0.25">
      <c r="G42" s="46">
        <v>39</v>
      </c>
      <c r="H42" s="46" t="s">
        <v>343</v>
      </c>
      <c r="I42" s="7">
        <v>7046</v>
      </c>
      <c r="J42" s="7">
        <v>767</v>
      </c>
      <c r="K42" s="7">
        <f t="shared" si="9"/>
        <v>6279</v>
      </c>
      <c r="L42" s="7">
        <f>K42/K43</f>
        <v>2.6217118997912316</v>
      </c>
      <c r="P42" s="46">
        <v>39</v>
      </c>
      <c r="Q42" s="46" t="s">
        <v>343</v>
      </c>
      <c r="R42" s="7">
        <v>6857</v>
      </c>
      <c r="S42" s="7">
        <v>835</v>
      </c>
      <c r="T42" s="7">
        <f t="shared" si="1"/>
        <v>6022</v>
      </c>
      <c r="U42" s="7">
        <f>T42/T43</f>
        <v>1.8603645350633302</v>
      </c>
      <c r="Y42" s="46">
        <v>39</v>
      </c>
      <c r="Z42" s="46" t="s">
        <v>343</v>
      </c>
      <c r="AA42" s="7">
        <v>7046</v>
      </c>
      <c r="AB42" s="7">
        <v>280</v>
      </c>
      <c r="AC42" s="7">
        <f t="shared" si="2"/>
        <v>6766</v>
      </c>
      <c r="AD42" s="7">
        <f>AC42/AC43</f>
        <v>5.2368421052631575</v>
      </c>
      <c r="AH42" s="46">
        <v>39</v>
      </c>
      <c r="AI42" s="46" t="s">
        <v>343</v>
      </c>
      <c r="AJ42" s="7">
        <v>4341</v>
      </c>
      <c r="AK42" s="7">
        <v>677</v>
      </c>
      <c r="AL42" s="7">
        <f t="shared" si="10"/>
        <v>3664</v>
      </c>
      <c r="AM42" s="7">
        <f>AL42/AL43</f>
        <v>1.5644748078565329</v>
      </c>
      <c r="AQ42" s="46">
        <v>39</v>
      </c>
      <c r="AR42" s="46" t="s">
        <v>343</v>
      </c>
      <c r="AS42" s="7">
        <v>4025</v>
      </c>
      <c r="AT42" s="7">
        <v>605</v>
      </c>
      <c r="AU42" s="7">
        <f t="shared" si="11"/>
        <v>3420</v>
      </c>
      <c r="AV42" s="7">
        <f>AU42/AU43</f>
        <v>1.4697034808766651</v>
      </c>
      <c r="AZ42" s="46">
        <v>39</v>
      </c>
      <c r="BA42" s="46" t="s">
        <v>343</v>
      </c>
      <c r="BB42" s="7">
        <v>3211</v>
      </c>
      <c r="BC42" s="7">
        <v>676</v>
      </c>
      <c r="BD42" s="7">
        <f t="shared" si="12"/>
        <v>2535</v>
      </c>
      <c r="BE42" s="7">
        <f>BD42/BD43</f>
        <v>1.0193003618817853</v>
      </c>
      <c r="BI42" s="46">
        <v>39</v>
      </c>
      <c r="BJ42" s="46" t="s">
        <v>343</v>
      </c>
      <c r="BK42" s="7">
        <v>3733</v>
      </c>
      <c r="BL42" s="7">
        <v>537</v>
      </c>
      <c r="BM42" s="7">
        <f t="shared" si="13"/>
        <v>3196</v>
      </c>
      <c r="BN42" s="7">
        <f>BM42/BM43</f>
        <v>0.84193888303477349</v>
      </c>
      <c r="BR42" s="46">
        <v>39</v>
      </c>
      <c r="BS42" s="46" t="s">
        <v>343</v>
      </c>
      <c r="BT42" s="7">
        <v>5680</v>
      </c>
      <c r="BU42" s="7">
        <v>577</v>
      </c>
      <c r="BV42" s="7">
        <f t="shared" si="14"/>
        <v>5103</v>
      </c>
      <c r="BW42" s="7">
        <f>BV42/BV43</f>
        <v>0.95027932960893857</v>
      </c>
      <c r="CA42" s="46">
        <v>39</v>
      </c>
      <c r="CB42" s="46" t="s">
        <v>343</v>
      </c>
      <c r="CC42" s="7">
        <v>3977</v>
      </c>
      <c r="CD42" s="7">
        <v>276</v>
      </c>
      <c r="CE42" s="7">
        <f t="shared" si="15"/>
        <v>3701</v>
      </c>
      <c r="CF42" s="7">
        <f>CE42/CE43</f>
        <v>1.5401581356637537</v>
      </c>
    </row>
    <row r="43" spans="6:84" x14ac:dyDescent="0.25">
      <c r="G43" s="46">
        <v>40</v>
      </c>
      <c r="H43" s="46" t="s">
        <v>342</v>
      </c>
      <c r="I43" s="7">
        <v>3162</v>
      </c>
      <c r="J43" s="7">
        <v>767</v>
      </c>
      <c r="K43" s="7">
        <f t="shared" si="9"/>
        <v>2395</v>
      </c>
      <c r="P43" s="46">
        <v>40</v>
      </c>
      <c r="Q43" s="46" t="s">
        <v>342</v>
      </c>
      <c r="R43" s="7">
        <v>4072</v>
      </c>
      <c r="S43" s="7">
        <v>835</v>
      </c>
      <c r="T43" s="7">
        <f t="shared" si="1"/>
        <v>3237</v>
      </c>
      <c r="Y43" s="46">
        <v>40</v>
      </c>
      <c r="Z43" s="46" t="s">
        <v>342</v>
      </c>
      <c r="AA43" s="7">
        <v>1572</v>
      </c>
      <c r="AB43" s="7">
        <v>280</v>
      </c>
      <c r="AC43" s="7">
        <f t="shared" si="2"/>
        <v>1292</v>
      </c>
      <c r="AH43" s="46">
        <v>40</v>
      </c>
      <c r="AI43" s="46" t="s">
        <v>342</v>
      </c>
      <c r="AJ43" s="7">
        <v>3019</v>
      </c>
      <c r="AK43" s="7">
        <v>677</v>
      </c>
      <c r="AL43" s="7">
        <f t="shared" si="10"/>
        <v>2342</v>
      </c>
      <c r="AQ43" s="46">
        <v>40</v>
      </c>
      <c r="AR43" s="46" t="s">
        <v>342</v>
      </c>
      <c r="AS43" s="7">
        <v>2932</v>
      </c>
      <c r="AT43" s="7">
        <v>605</v>
      </c>
      <c r="AU43" s="7">
        <f t="shared" si="11"/>
        <v>2327</v>
      </c>
      <c r="AZ43" s="46">
        <v>40</v>
      </c>
      <c r="BA43" s="46" t="s">
        <v>342</v>
      </c>
      <c r="BB43" s="7">
        <v>3163</v>
      </c>
      <c r="BC43" s="7">
        <v>676</v>
      </c>
      <c r="BD43" s="7">
        <f t="shared" si="12"/>
        <v>2487</v>
      </c>
      <c r="BI43" s="46">
        <v>40</v>
      </c>
      <c r="BJ43" s="46" t="s">
        <v>342</v>
      </c>
      <c r="BK43" s="7">
        <v>4333</v>
      </c>
      <c r="BL43" s="7">
        <v>537</v>
      </c>
      <c r="BM43" s="7">
        <f t="shared" si="13"/>
        <v>3796</v>
      </c>
      <c r="BR43" s="46">
        <v>40</v>
      </c>
      <c r="BS43" s="46" t="s">
        <v>342</v>
      </c>
      <c r="BT43" s="7">
        <v>5947</v>
      </c>
      <c r="BU43" s="7">
        <v>577</v>
      </c>
      <c r="BV43" s="7">
        <f t="shared" si="14"/>
        <v>5370</v>
      </c>
      <c r="CA43" s="46">
        <v>40</v>
      </c>
      <c r="CB43" s="46" t="s">
        <v>342</v>
      </c>
      <c r="CC43" s="7">
        <v>2679</v>
      </c>
      <c r="CD43" s="7">
        <v>276</v>
      </c>
      <c r="CE43" s="7">
        <f t="shared" si="15"/>
        <v>2403</v>
      </c>
    </row>
    <row r="44" spans="6:84" x14ac:dyDescent="0.25">
      <c r="F44" s="7" t="s">
        <v>234</v>
      </c>
      <c r="G44" s="46">
        <v>1</v>
      </c>
      <c r="H44" s="46" t="s">
        <v>343</v>
      </c>
      <c r="I44" s="7">
        <v>6058</v>
      </c>
      <c r="J44" s="7">
        <v>767</v>
      </c>
      <c r="K44" s="7">
        <f t="shared" si="9"/>
        <v>5291</v>
      </c>
      <c r="L44" s="7">
        <f>K44/K45</f>
        <v>3.948507462686567</v>
      </c>
      <c r="P44" s="46">
        <v>41</v>
      </c>
      <c r="Q44" s="46" t="s">
        <v>343</v>
      </c>
      <c r="R44" s="7">
        <v>7841</v>
      </c>
      <c r="S44" s="7">
        <v>835</v>
      </c>
      <c r="T44" s="7">
        <f t="shared" si="1"/>
        <v>7006</v>
      </c>
      <c r="U44" s="7">
        <f>T44/T45</f>
        <v>1.9824561403508771</v>
      </c>
      <c r="Y44" s="46">
        <v>41</v>
      </c>
      <c r="Z44" s="46" t="s">
        <v>343</v>
      </c>
      <c r="AA44" s="7">
        <v>9738</v>
      </c>
      <c r="AB44" s="7">
        <v>280</v>
      </c>
      <c r="AC44" s="7">
        <f t="shared" si="2"/>
        <v>9458</v>
      </c>
      <c r="AD44" s="7">
        <f>AC44/AC45</f>
        <v>4.7361041562343518</v>
      </c>
      <c r="AH44" s="46">
        <v>41</v>
      </c>
      <c r="AI44" s="46" t="s">
        <v>343</v>
      </c>
      <c r="AJ44" s="7">
        <v>4730</v>
      </c>
      <c r="AK44" s="7">
        <v>677</v>
      </c>
      <c r="AL44" s="7">
        <f t="shared" si="10"/>
        <v>4053</v>
      </c>
      <c r="AM44" s="7">
        <f>AL44/AL45</f>
        <v>1.2080476900149031</v>
      </c>
      <c r="AQ44" s="46">
        <v>41</v>
      </c>
      <c r="AR44" s="46" t="s">
        <v>343</v>
      </c>
      <c r="AS44" s="7">
        <v>4427</v>
      </c>
      <c r="AT44" s="7">
        <v>605</v>
      </c>
      <c r="AU44" s="7">
        <f t="shared" si="11"/>
        <v>3822</v>
      </c>
      <c r="AV44" s="7">
        <f>AU44/AU45</f>
        <v>0.89508196721311473</v>
      </c>
      <c r="AZ44" s="46">
        <v>41</v>
      </c>
      <c r="BA44" s="46" t="s">
        <v>343</v>
      </c>
      <c r="BB44" s="7">
        <v>3556</v>
      </c>
      <c r="BC44" s="7">
        <v>676</v>
      </c>
      <c r="BD44" s="7">
        <f t="shared" si="12"/>
        <v>2880</v>
      </c>
      <c r="BE44" s="7">
        <f>BD44/BD45</f>
        <v>1.3892908827785817</v>
      </c>
      <c r="BI44" s="46">
        <v>41</v>
      </c>
      <c r="BJ44" s="46" t="s">
        <v>343</v>
      </c>
      <c r="BK44" s="7">
        <v>3158</v>
      </c>
      <c r="BL44" s="7">
        <v>537</v>
      </c>
      <c r="BM44" s="7">
        <f t="shared" si="13"/>
        <v>2621</v>
      </c>
      <c r="BN44" s="7">
        <f>BM44/BM45</f>
        <v>0.64908370480435862</v>
      </c>
      <c r="BR44" s="46">
        <v>41</v>
      </c>
      <c r="BS44" s="46" t="s">
        <v>343</v>
      </c>
      <c r="BT44" s="7">
        <v>5112</v>
      </c>
      <c r="BU44" s="7">
        <v>577</v>
      </c>
      <c r="BV44" s="7">
        <f t="shared" si="14"/>
        <v>4535</v>
      </c>
      <c r="BW44" s="7">
        <f>BV44/BV45</f>
        <v>0.94067620825554865</v>
      </c>
      <c r="CA44" s="46">
        <v>41</v>
      </c>
      <c r="CB44" s="46" t="s">
        <v>343</v>
      </c>
      <c r="CC44" s="7">
        <v>4329</v>
      </c>
      <c r="CD44" s="7">
        <v>276</v>
      </c>
      <c r="CE44" s="7">
        <f t="shared" si="15"/>
        <v>4053</v>
      </c>
      <c r="CF44" s="7">
        <f>CE44/CE45</f>
        <v>1.2809734513274336</v>
      </c>
    </row>
    <row r="45" spans="6:84" x14ac:dyDescent="0.25">
      <c r="G45" s="46">
        <v>2</v>
      </c>
      <c r="H45" s="46" t="s">
        <v>342</v>
      </c>
      <c r="I45" s="7">
        <v>2107</v>
      </c>
      <c r="J45" s="7">
        <v>767</v>
      </c>
      <c r="K45" s="7">
        <f t="shared" si="9"/>
        <v>1340</v>
      </c>
      <c r="P45" s="46">
        <v>42</v>
      </c>
      <c r="Q45" s="46" t="s">
        <v>342</v>
      </c>
      <c r="R45" s="7">
        <v>4369</v>
      </c>
      <c r="S45" s="7">
        <v>835</v>
      </c>
      <c r="T45" s="7">
        <f t="shared" si="1"/>
        <v>3534</v>
      </c>
      <c r="Y45" s="46">
        <v>42</v>
      </c>
      <c r="Z45" s="46" t="s">
        <v>342</v>
      </c>
      <c r="AA45" s="7">
        <v>2277</v>
      </c>
      <c r="AB45" s="7">
        <v>280</v>
      </c>
      <c r="AC45" s="7">
        <f t="shared" si="2"/>
        <v>1997</v>
      </c>
      <c r="AH45" s="46">
        <v>42</v>
      </c>
      <c r="AI45" s="46" t="s">
        <v>342</v>
      </c>
      <c r="AJ45" s="7">
        <v>4032</v>
      </c>
      <c r="AK45" s="7">
        <v>677</v>
      </c>
      <c r="AL45" s="7">
        <f t="shared" si="10"/>
        <v>3355</v>
      </c>
      <c r="AQ45" s="46">
        <v>42</v>
      </c>
      <c r="AR45" s="46" t="s">
        <v>342</v>
      </c>
      <c r="AS45" s="7">
        <v>4875</v>
      </c>
      <c r="AT45" s="7">
        <v>605</v>
      </c>
      <c r="AU45" s="7">
        <f t="shared" si="11"/>
        <v>4270</v>
      </c>
      <c r="AZ45" s="46">
        <v>42</v>
      </c>
      <c r="BA45" s="46" t="s">
        <v>342</v>
      </c>
      <c r="BB45" s="7">
        <v>2749</v>
      </c>
      <c r="BC45" s="7">
        <v>676</v>
      </c>
      <c r="BD45" s="7">
        <f t="shared" si="12"/>
        <v>2073</v>
      </c>
      <c r="BI45" s="46">
        <v>42</v>
      </c>
      <c r="BJ45" s="46" t="s">
        <v>342</v>
      </c>
      <c r="BK45" s="7">
        <v>4575</v>
      </c>
      <c r="BL45" s="7">
        <v>537</v>
      </c>
      <c r="BM45" s="7">
        <f t="shared" si="13"/>
        <v>4038</v>
      </c>
      <c r="BR45" s="46">
        <v>42</v>
      </c>
      <c r="BS45" s="46" t="s">
        <v>342</v>
      </c>
      <c r="BT45" s="7">
        <v>5398</v>
      </c>
      <c r="BU45" s="7">
        <v>577</v>
      </c>
      <c r="BV45" s="7">
        <f t="shared" si="14"/>
        <v>4821</v>
      </c>
      <c r="CA45" s="46">
        <v>42</v>
      </c>
      <c r="CB45" s="46" t="s">
        <v>342</v>
      </c>
      <c r="CC45" s="7">
        <v>3440</v>
      </c>
      <c r="CD45" s="7">
        <v>276</v>
      </c>
      <c r="CE45" s="7">
        <f t="shared" si="15"/>
        <v>3164</v>
      </c>
    </row>
    <row r="46" spans="6:84" x14ac:dyDescent="0.25">
      <c r="G46" s="46">
        <v>3</v>
      </c>
      <c r="H46" s="46" t="s">
        <v>343</v>
      </c>
      <c r="I46" s="7">
        <v>5347</v>
      </c>
      <c r="J46" s="7">
        <v>767</v>
      </c>
      <c r="K46" s="7">
        <f t="shared" si="9"/>
        <v>4580</v>
      </c>
      <c r="L46" s="7">
        <f>K46/K47</f>
        <v>3.1050847457627118</v>
      </c>
      <c r="P46" s="46">
        <v>43</v>
      </c>
      <c r="Q46" s="46" t="s">
        <v>343</v>
      </c>
      <c r="R46" s="7">
        <v>8152</v>
      </c>
      <c r="S46" s="7">
        <v>835</v>
      </c>
      <c r="T46" s="7">
        <f t="shared" si="1"/>
        <v>7317</v>
      </c>
      <c r="U46" s="7">
        <f>T46/T47</f>
        <v>2.4463390170511534</v>
      </c>
      <c r="Y46" s="46">
        <v>43</v>
      </c>
      <c r="Z46" s="46" t="s">
        <v>343</v>
      </c>
      <c r="AA46" s="7">
        <v>8881</v>
      </c>
      <c r="AB46" s="7">
        <v>280</v>
      </c>
      <c r="AC46" s="7">
        <f t="shared" si="2"/>
        <v>8601</v>
      </c>
      <c r="AD46" s="7">
        <f>AC46/AC47</f>
        <v>3.8971454463072042</v>
      </c>
      <c r="AH46" s="46">
        <v>43</v>
      </c>
      <c r="AI46" s="46" t="s">
        <v>343</v>
      </c>
      <c r="AJ46" s="7">
        <v>4638</v>
      </c>
      <c r="AK46" s="7">
        <v>677</v>
      </c>
      <c r="AL46" s="7">
        <f t="shared" si="10"/>
        <v>3961</v>
      </c>
      <c r="AM46" s="7">
        <f>AL46/AL47</f>
        <v>1.9303118908382066</v>
      </c>
      <c r="AQ46" s="46">
        <v>43</v>
      </c>
      <c r="AR46" s="46" t="s">
        <v>343</v>
      </c>
      <c r="AS46" s="7">
        <v>3582</v>
      </c>
      <c r="AT46" s="7">
        <v>605</v>
      </c>
      <c r="AU46" s="7">
        <f t="shared" si="11"/>
        <v>2977</v>
      </c>
      <c r="AV46" s="7">
        <f>AU46/AU47</f>
        <v>0.92281463112213269</v>
      </c>
      <c r="AZ46" s="46">
        <v>43</v>
      </c>
      <c r="BA46" s="46" t="s">
        <v>343</v>
      </c>
      <c r="BB46" s="7">
        <v>3393</v>
      </c>
      <c r="BC46" s="7">
        <v>676</v>
      </c>
      <c r="BD46" s="7">
        <f t="shared" si="12"/>
        <v>2717</v>
      </c>
      <c r="BE46" s="7">
        <f>BD46/BD47</f>
        <v>1.1502963590177815</v>
      </c>
      <c r="BI46" s="46">
        <v>43</v>
      </c>
      <c r="BJ46" s="46" t="s">
        <v>343</v>
      </c>
      <c r="BK46" s="7">
        <v>4402</v>
      </c>
      <c r="BL46" s="7">
        <v>537</v>
      </c>
      <c r="BM46" s="7">
        <f t="shared" si="13"/>
        <v>3865</v>
      </c>
      <c r="BN46" s="7">
        <f>BM46/BM47</f>
        <v>1.4054545454545455</v>
      </c>
      <c r="BR46" s="46">
        <v>43</v>
      </c>
      <c r="BS46" s="46" t="s">
        <v>343</v>
      </c>
      <c r="BT46" s="7">
        <v>5447</v>
      </c>
      <c r="BU46" s="7">
        <v>577</v>
      </c>
      <c r="BV46" s="7">
        <f t="shared" si="14"/>
        <v>4870</v>
      </c>
      <c r="BW46" s="7">
        <f>BV46/BV47</f>
        <v>0.8397999655112951</v>
      </c>
      <c r="BZ46" s="7" t="s">
        <v>234</v>
      </c>
      <c r="CA46" s="46">
        <v>1</v>
      </c>
      <c r="CB46" s="46" t="s">
        <v>343</v>
      </c>
      <c r="CC46" s="7">
        <v>2815</v>
      </c>
      <c r="CD46" s="7">
        <v>276</v>
      </c>
      <c r="CE46" s="7">
        <f t="shared" si="15"/>
        <v>2539</v>
      </c>
      <c r="CF46" s="7">
        <f>CE46/CE47</f>
        <v>1.8532846715328468</v>
      </c>
    </row>
    <row r="47" spans="6:84" x14ac:dyDescent="0.25">
      <c r="G47" s="46">
        <v>4</v>
      </c>
      <c r="H47" s="46" t="s">
        <v>342</v>
      </c>
      <c r="I47" s="7">
        <v>2242</v>
      </c>
      <c r="J47" s="7">
        <v>767</v>
      </c>
      <c r="K47" s="7">
        <f t="shared" si="9"/>
        <v>1475</v>
      </c>
      <c r="P47" s="46">
        <v>44</v>
      </c>
      <c r="Q47" s="46" t="s">
        <v>342</v>
      </c>
      <c r="R47" s="7">
        <v>3826</v>
      </c>
      <c r="S47" s="7">
        <v>835</v>
      </c>
      <c r="T47" s="7">
        <f t="shared" si="1"/>
        <v>2991</v>
      </c>
      <c r="Y47" s="46">
        <v>44</v>
      </c>
      <c r="Z47" s="46" t="s">
        <v>342</v>
      </c>
      <c r="AA47" s="7">
        <v>2487</v>
      </c>
      <c r="AB47" s="7">
        <v>280</v>
      </c>
      <c r="AC47" s="7">
        <f t="shared" si="2"/>
        <v>2207</v>
      </c>
      <c r="AH47" s="46">
        <v>44</v>
      </c>
      <c r="AI47" s="46" t="s">
        <v>342</v>
      </c>
      <c r="AJ47" s="7">
        <v>2729</v>
      </c>
      <c r="AK47" s="7">
        <v>677</v>
      </c>
      <c r="AL47" s="7">
        <f t="shared" si="10"/>
        <v>2052</v>
      </c>
      <c r="AQ47" s="46">
        <v>44</v>
      </c>
      <c r="AR47" s="46" t="s">
        <v>342</v>
      </c>
      <c r="AS47" s="7">
        <v>3831</v>
      </c>
      <c r="AT47" s="7">
        <v>605</v>
      </c>
      <c r="AU47" s="7">
        <f t="shared" si="11"/>
        <v>3226</v>
      </c>
      <c r="AZ47" s="46">
        <v>44</v>
      </c>
      <c r="BA47" s="46" t="s">
        <v>342</v>
      </c>
      <c r="BB47" s="7">
        <v>3038</v>
      </c>
      <c r="BC47" s="7">
        <v>676</v>
      </c>
      <c r="BD47" s="7">
        <f t="shared" si="12"/>
        <v>2362</v>
      </c>
      <c r="BI47" s="46">
        <v>44</v>
      </c>
      <c r="BJ47" s="46" t="s">
        <v>342</v>
      </c>
      <c r="BK47" s="7">
        <v>3287</v>
      </c>
      <c r="BL47" s="7">
        <v>537</v>
      </c>
      <c r="BM47" s="7">
        <f t="shared" si="13"/>
        <v>2750</v>
      </c>
      <c r="BR47" s="46">
        <v>44</v>
      </c>
      <c r="BS47" s="46" t="s">
        <v>342</v>
      </c>
      <c r="BT47" s="7">
        <v>6376</v>
      </c>
      <c r="BU47" s="7">
        <v>577</v>
      </c>
      <c r="BV47" s="7">
        <f t="shared" si="14"/>
        <v>5799</v>
      </c>
      <c r="CA47" s="46">
        <v>2</v>
      </c>
      <c r="CB47" s="46" t="s">
        <v>342</v>
      </c>
      <c r="CC47" s="7">
        <v>1646</v>
      </c>
      <c r="CD47" s="7">
        <v>276</v>
      </c>
      <c r="CE47" s="7">
        <f t="shared" si="15"/>
        <v>1370</v>
      </c>
    </row>
    <row r="48" spans="6:84" x14ac:dyDescent="0.25">
      <c r="G48" s="46">
        <v>5</v>
      </c>
      <c r="H48" s="46" t="s">
        <v>343</v>
      </c>
      <c r="I48" s="7">
        <v>6293</v>
      </c>
      <c r="J48" s="7">
        <v>767</v>
      </c>
      <c r="K48" s="7">
        <f t="shared" si="9"/>
        <v>5526</v>
      </c>
      <c r="L48" s="7">
        <f>K48/K49</f>
        <v>2.3111668757841906</v>
      </c>
      <c r="P48" s="46">
        <v>45</v>
      </c>
      <c r="Q48" s="46" t="s">
        <v>343</v>
      </c>
      <c r="R48" s="7">
        <v>8739</v>
      </c>
      <c r="S48" s="7">
        <v>835</v>
      </c>
      <c r="T48" s="7">
        <f t="shared" si="1"/>
        <v>7904</v>
      </c>
      <c r="U48" s="7">
        <f>T48/T49</f>
        <v>2.3792895845875979</v>
      </c>
      <c r="Y48" s="46">
        <v>45</v>
      </c>
      <c r="Z48" s="46" t="s">
        <v>343</v>
      </c>
      <c r="AA48" s="7">
        <v>6705</v>
      </c>
      <c r="AB48" s="7">
        <v>280</v>
      </c>
      <c r="AC48" s="7">
        <f t="shared" si="2"/>
        <v>6425</v>
      </c>
      <c r="AD48" s="7">
        <f>AC48/AC49</f>
        <v>2.7825898657427457</v>
      </c>
      <c r="AH48" s="46">
        <v>45</v>
      </c>
      <c r="AI48" s="46" t="s">
        <v>343</v>
      </c>
      <c r="AJ48" s="7">
        <v>4393</v>
      </c>
      <c r="AK48" s="7">
        <v>677</v>
      </c>
      <c r="AL48" s="7">
        <f t="shared" si="10"/>
        <v>3716</v>
      </c>
      <c r="AM48" s="7">
        <f>AL48/AL49</f>
        <v>0.94147453762351152</v>
      </c>
      <c r="AQ48" s="46">
        <v>45</v>
      </c>
      <c r="AR48" s="46" t="s">
        <v>343</v>
      </c>
      <c r="AS48" s="7">
        <v>3905</v>
      </c>
      <c r="AT48" s="7">
        <v>605</v>
      </c>
      <c r="AU48" s="7">
        <f t="shared" si="11"/>
        <v>3300</v>
      </c>
      <c r="AV48" s="7">
        <f>AU48/AU49</f>
        <v>1.3541239228559705</v>
      </c>
      <c r="AY48" s="7" t="s">
        <v>234</v>
      </c>
      <c r="AZ48" s="46">
        <v>1</v>
      </c>
      <c r="BA48" s="46" t="s">
        <v>343</v>
      </c>
      <c r="BB48" s="7">
        <v>5466</v>
      </c>
      <c r="BC48" s="7">
        <v>676</v>
      </c>
      <c r="BD48" s="7">
        <f t="shared" si="12"/>
        <v>4790</v>
      </c>
      <c r="BE48" s="7">
        <f>BD48/BD49</f>
        <v>1.4797652147049738</v>
      </c>
      <c r="BI48" s="46">
        <v>45</v>
      </c>
      <c r="BJ48" s="46" t="s">
        <v>343</v>
      </c>
      <c r="BK48" s="7">
        <v>3951</v>
      </c>
      <c r="BL48" s="7">
        <v>537</v>
      </c>
      <c r="BM48" s="7">
        <f t="shared" si="13"/>
        <v>3414</v>
      </c>
      <c r="BN48" s="7">
        <f>BM48/BM49</f>
        <v>1.533004041311181</v>
      </c>
      <c r="BR48" s="46">
        <v>45</v>
      </c>
      <c r="BS48" s="46" t="s">
        <v>343</v>
      </c>
      <c r="BT48" s="7">
        <v>5263</v>
      </c>
      <c r="BU48" s="7">
        <v>577</v>
      </c>
      <c r="BV48" s="7">
        <f t="shared" si="14"/>
        <v>4686</v>
      </c>
      <c r="BW48" s="7">
        <f>BV48/BV49</f>
        <v>0.75972762645914393</v>
      </c>
      <c r="CA48" s="46">
        <v>3</v>
      </c>
      <c r="CB48" s="46" t="s">
        <v>343</v>
      </c>
      <c r="CC48" s="7">
        <v>3157</v>
      </c>
      <c r="CD48" s="7">
        <v>276</v>
      </c>
      <c r="CE48" s="7">
        <f t="shared" si="15"/>
        <v>2881</v>
      </c>
      <c r="CF48" s="7">
        <f>CE48/CE49</f>
        <v>1.3095454545454546</v>
      </c>
    </row>
    <row r="49" spans="7:84" x14ac:dyDescent="0.25">
      <c r="G49" s="46">
        <v>6</v>
      </c>
      <c r="H49" s="46" t="s">
        <v>342</v>
      </c>
      <c r="I49" s="7">
        <v>3158</v>
      </c>
      <c r="J49" s="7">
        <v>767</v>
      </c>
      <c r="K49" s="7">
        <f t="shared" si="9"/>
        <v>2391</v>
      </c>
      <c r="P49" s="46">
        <v>46</v>
      </c>
      <c r="Q49" s="46" t="s">
        <v>342</v>
      </c>
      <c r="R49" s="7">
        <v>4157</v>
      </c>
      <c r="S49" s="7">
        <v>835</v>
      </c>
      <c r="T49" s="7">
        <f t="shared" si="1"/>
        <v>3322</v>
      </c>
      <c r="Y49" s="46">
        <v>46</v>
      </c>
      <c r="Z49" s="46" t="s">
        <v>342</v>
      </c>
      <c r="AA49" s="7">
        <v>2589</v>
      </c>
      <c r="AB49" s="7">
        <v>280</v>
      </c>
      <c r="AC49" s="7">
        <f t="shared" si="2"/>
        <v>2309</v>
      </c>
      <c r="AH49" s="46">
        <v>46</v>
      </c>
      <c r="AI49" s="46" t="s">
        <v>342</v>
      </c>
      <c r="AJ49" s="7">
        <v>4624</v>
      </c>
      <c r="AK49" s="7">
        <v>677</v>
      </c>
      <c r="AL49" s="7">
        <f t="shared" si="10"/>
        <v>3947</v>
      </c>
      <c r="AQ49" s="46">
        <v>46</v>
      </c>
      <c r="AR49" s="46" t="s">
        <v>342</v>
      </c>
      <c r="AS49" s="7">
        <v>3042</v>
      </c>
      <c r="AT49" s="7">
        <v>605</v>
      </c>
      <c r="AU49" s="7">
        <f t="shared" si="11"/>
        <v>2437</v>
      </c>
      <c r="AZ49" s="46">
        <v>2</v>
      </c>
      <c r="BA49" s="46" t="s">
        <v>342</v>
      </c>
      <c r="BB49" s="7">
        <v>3913</v>
      </c>
      <c r="BC49" s="7">
        <v>676</v>
      </c>
      <c r="BD49" s="7">
        <f t="shared" si="12"/>
        <v>3237</v>
      </c>
      <c r="BI49" s="46">
        <v>46</v>
      </c>
      <c r="BJ49" s="46" t="s">
        <v>342</v>
      </c>
      <c r="BK49" s="7">
        <v>2764</v>
      </c>
      <c r="BL49" s="7">
        <v>537</v>
      </c>
      <c r="BM49" s="7">
        <f t="shared" si="13"/>
        <v>2227</v>
      </c>
      <c r="BR49" s="46">
        <v>46</v>
      </c>
      <c r="BS49" s="46" t="s">
        <v>342</v>
      </c>
      <c r="BT49" s="7">
        <v>6745</v>
      </c>
      <c r="BU49" s="7">
        <v>577</v>
      </c>
      <c r="BV49" s="7">
        <f t="shared" si="14"/>
        <v>6168</v>
      </c>
      <c r="CA49" s="46">
        <v>4</v>
      </c>
      <c r="CB49" s="46" t="s">
        <v>342</v>
      </c>
      <c r="CC49" s="7">
        <v>2476</v>
      </c>
      <c r="CD49" s="7">
        <v>276</v>
      </c>
      <c r="CE49" s="7">
        <f t="shared" si="15"/>
        <v>2200</v>
      </c>
    </row>
    <row r="50" spans="7:84" x14ac:dyDescent="0.25">
      <c r="G50" s="46">
        <v>7</v>
      </c>
      <c r="H50" s="46" t="s">
        <v>343</v>
      </c>
      <c r="I50" s="7">
        <v>8107</v>
      </c>
      <c r="J50" s="7">
        <v>767</v>
      </c>
      <c r="K50" s="7">
        <f t="shared" si="9"/>
        <v>7340</v>
      </c>
      <c r="L50" s="7">
        <f>K50/K51</f>
        <v>3.6736736736736737</v>
      </c>
      <c r="P50" s="46">
        <v>47</v>
      </c>
      <c r="Q50" s="46" t="s">
        <v>343</v>
      </c>
      <c r="R50" s="7">
        <v>7906</v>
      </c>
      <c r="S50" s="7">
        <v>835</v>
      </c>
      <c r="T50" s="7">
        <f t="shared" si="1"/>
        <v>7071</v>
      </c>
      <c r="U50" s="7">
        <f>T50/T51</f>
        <v>2.0555232558139536</v>
      </c>
      <c r="Y50" s="46">
        <v>47</v>
      </c>
      <c r="Z50" s="46" t="s">
        <v>343</v>
      </c>
      <c r="AA50" s="7">
        <v>7079</v>
      </c>
      <c r="AB50" s="7">
        <v>280</v>
      </c>
      <c r="AC50" s="7">
        <f t="shared" si="2"/>
        <v>6799</v>
      </c>
      <c r="AD50" s="7">
        <f>AC50/AC51</f>
        <v>2.6558593749999999</v>
      </c>
      <c r="AH50" s="46">
        <v>47</v>
      </c>
      <c r="AI50" s="46" t="s">
        <v>343</v>
      </c>
      <c r="AJ50" s="7">
        <v>4665</v>
      </c>
      <c r="AK50" s="7">
        <v>677</v>
      </c>
      <c r="AL50" s="7">
        <f t="shared" si="10"/>
        <v>3988</v>
      </c>
      <c r="AM50" s="7">
        <f>AL50/AL51</f>
        <v>1.3266799733865602</v>
      </c>
      <c r="AQ50" s="46">
        <v>47</v>
      </c>
      <c r="AR50" s="46" t="s">
        <v>343</v>
      </c>
      <c r="AS50" s="7">
        <v>3746</v>
      </c>
      <c r="AT50" s="7">
        <v>605</v>
      </c>
      <c r="AU50" s="7">
        <f t="shared" si="11"/>
        <v>3141</v>
      </c>
      <c r="AV50" s="7">
        <f>AU50/AU51</f>
        <v>1.365058670143416</v>
      </c>
      <c r="AZ50" s="46">
        <v>3</v>
      </c>
      <c r="BA50" s="46" t="s">
        <v>343</v>
      </c>
      <c r="BB50" s="7">
        <v>4122</v>
      </c>
      <c r="BC50" s="7">
        <v>676</v>
      </c>
      <c r="BD50" s="7">
        <f t="shared" si="12"/>
        <v>3446</v>
      </c>
      <c r="BE50" s="7">
        <f>BD50/BD51</f>
        <v>0.93514246947082769</v>
      </c>
      <c r="BI50" s="46">
        <v>47</v>
      </c>
      <c r="BJ50" s="46" t="s">
        <v>343</v>
      </c>
      <c r="BK50" s="7">
        <v>3116</v>
      </c>
      <c r="BL50" s="7">
        <v>537</v>
      </c>
      <c r="BM50" s="7">
        <f t="shared" si="13"/>
        <v>2579</v>
      </c>
      <c r="BN50" s="7">
        <f>BM50/BM51</f>
        <v>1.111158983196898</v>
      </c>
      <c r="BR50" s="46">
        <v>47</v>
      </c>
      <c r="BS50" s="46" t="s">
        <v>343</v>
      </c>
      <c r="BT50" s="7">
        <v>6076</v>
      </c>
      <c r="BU50" s="7">
        <v>577</v>
      </c>
      <c r="BV50" s="7">
        <f t="shared" si="14"/>
        <v>5499</v>
      </c>
      <c r="BW50" s="7">
        <f>BV50/BV51</f>
        <v>0.94322469982847346</v>
      </c>
      <c r="CA50" s="46">
        <v>5</v>
      </c>
      <c r="CB50" s="46" t="s">
        <v>343</v>
      </c>
      <c r="CC50" s="7">
        <v>3222</v>
      </c>
      <c r="CD50" s="7">
        <v>276</v>
      </c>
      <c r="CE50" s="7">
        <f t="shared" si="15"/>
        <v>2946</v>
      </c>
      <c r="CF50" s="7">
        <f>CE50/CE51</f>
        <v>1.3294223826714802</v>
      </c>
    </row>
    <row r="51" spans="7:84" x14ac:dyDescent="0.25">
      <c r="G51" s="46">
        <v>8</v>
      </c>
      <c r="H51" s="46" t="s">
        <v>342</v>
      </c>
      <c r="I51" s="7">
        <v>2765</v>
      </c>
      <c r="J51" s="7">
        <v>767</v>
      </c>
      <c r="K51" s="7">
        <f t="shared" si="9"/>
        <v>1998</v>
      </c>
      <c r="P51" s="46">
        <v>48</v>
      </c>
      <c r="Q51" s="46" t="s">
        <v>342</v>
      </c>
      <c r="R51" s="7">
        <v>4275</v>
      </c>
      <c r="S51" s="7">
        <v>835</v>
      </c>
      <c r="T51" s="7">
        <f t="shared" si="1"/>
        <v>3440</v>
      </c>
      <c r="Y51" s="46">
        <v>48</v>
      </c>
      <c r="Z51" s="46" t="s">
        <v>342</v>
      </c>
      <c r="AA51" s="7">
        <v>2840</v>
      </c>
      <c r="AB51" s="7">
        <v>280</v>
      </c>
      <c r="AC51" s="7">
        <f t="shared" si="2"/>
        <v>2560</v>
      </c>
      <c r="AH51" s="46">
        <v>48</v>
      </c>
      <c r="AI51" s="46" t="s">
        <v>342</v>
      </c>
      <c r="AJ51" s="7">
        <v>3683</v>
      </c>
      <c r="AK51" s="7">
        <v>677</v>
      </c>
      <c r="AL51" s="7">
        <f t="shared" si="10"/>
        <v>3006</v>
      </c>
      <c r="AQ51" s="46">
        <v>48</v>
      </c>
      <c r="AR51" s="46" t="s">
        <v>342</v>
      </c>
      <c r="AS51" s="7">
        <v>2906</v>
      </c>
      <c r="AT51" s="7">
        <v>605</v>
      </c>
      <c r="AU51" s="7">
        <f t="shared" si="11"/>
        <v>2301</v>
      </c>
      <c r="AZ51" s="46">
        <v>4</v>
      </c>
      <c r="BA51" s="46" t="s">
        <v>342</v>
      </c>
      <c r="BB51" s="7">
        <v>4361</v>
      </c>
      <c r="BC51" s="7">
        <v>676</v>
      </c>
      <c r="BD51" s="7">
        <f t="shared" si="12"/>
        <v>3685</v>
      </c>
      <c r="BI51" s="46">
        <v>48</v>
      </c>
      <c r="BJ51" s="46" t="s">
        <v>342</v>
      </c>
      <c r="BK51" s="7">
        <v>2858</v>
      </c>
      <c r="BL51" s="7">
        <v>537</v>
      </c>
      <c r="BM51" s="7">
        <f t="shared" si="13"/>
        <v>2321</v>
      </c>
      <c r="BR51" s="46">
        <v>48</v>
      </c>
      <c r="BS51" s="46" t="s">
        <v>342</v>
      </c>
      <c r="BT51" s="7">
        <v>6407</v>
      </c>
      <c r="BU51" s="7">
        <v>577</v>
      </c>
      <c r="BV51" s="7">
        <f t="shared" si="14"/>
        <v>5830</v>
      </c>
      <c r="CA51" s="46">
        <v>6</v>
      </c>
      <c r="CB51" s="46" t="s">
        <v>342</v>
      </c>
      <c r="CC51" s="7">
        <v>2492</v>
      </c>
      <c r="CD51" s="7">
        <v>276</v>
      </c>
      <c r="CE51" s="7">
        <f t="shared" si="15"/>
        <v>2216</v>
      </c>
    </row>
    <row r="52" spans="7:84" x14ac:dyDescent="0.25">
      <c r="G52" s="46">
        <v>9</v>
      </c>
      <c r="H52" s="46" t="s">
        <v>343</v>
      </c>
      <c r="I52" s="7">
        <v>6885</v>
      </c>
      <c r="J52" s="7">
        <v>767</v>
      </c>
      <c r="K52" s="7">
        <f t="shared" si="9"/>
        <v>6118</v>
      </c>
      <c r="L52" s="7">
        <f>K52/K53</f>
        <v>2.8548763415772282</v>
      </c>
      <c r="P52" s="46">
        <v>49</v>
      </c>
      <c r="Q52" s="46" t="s">
        <v>343</v>
      </c>
      <c r="R52" s="7">
        <v>9585</v>
      </c>
      <c r="S52" s="7">
        <v>835</v>
      </c>
      <c r="T52" s="7">
        <f t="shared" si="1"/>
        <v>8750</v>
      </c>
      <c r="U52" s="7">
        <f>T52/T53</f>
        <v>2.5100401606425704</v>
      </c>
      <c r="Y52" s="46">
        <v>49</v>
      </c>
      <c r="Z52" s="46" t="s">
        <v>343</v>
      </c>
      <c r="AA52" s="7">
        <v>9444</v>
      </c>
      <c r="AB52" s="7">
        <v>280</v>
      </c>
      <c r="AC52" s="7">
        <f t="shared" si="2"/>
        <v>9164</v>
      </c>
      <c r="AD52" s="7">
        <f>AC52/AC53</f>
        <v>2.1954959271681842</v>
      </c>
      <c r="AH52" s="46">
        <v>49</v>
      </c>
      <c r="AI52" s="46" t="s">
        <v>343</v>
      </c>
      <c r="AJ52" s="7">
        <v>4555</v>
      </c>
      <c r="AK52" s="7">
        <v>677</v>
      </c>
      <c r="AL52" s="7">
        <f t="shared" si="10"/>
        <v>3878</v>
      </c>
      <c r="AM52" s="7">
        <f>AL52/AL53</f>
        <v>1.1877488514548238</v>
      </c>
      <c r="AQ52" s="46">
        <v>49</v>
      </c>
      <c r="AR52" s="46" t="s">
        <v>343</v>
      </c>
      <c r="AS52" s="7">
        <v>3979</v>
      </c>
      <c r="AT52" s="7">
        <v>605</v>
      </c>
      <c r="AU52" s="7">
        <f t="shared" si="11"/>
        <v>3374</v>
      </c>
      <c r="AV52" s="7">
        <f>AU52/AU53</f>
        <v>1.0958103280285807</v>
      </c>
      <c r="AZ52" s="46">
        <v>5</v>
      </c>
      <c r="BA52" s="46" t="s">
        <v>343</v>
      </c>
      <c r="BB52" s="7">
        <v>4810</v>
      </c>
      <c r="BC52" s="7">
        <v>676</v>
      </c>
      <c r="BD52" s="7">
        <f t="shared" si="12"/>
        <v>4134</v>
      </c>
      <c r="BE52" s="7">
        <f>BD52/BD53</f>
        <v>1.2798761609907121</v>
      </c>
      <c r="BH52" s="7" t="s">
        <v>234</v>
      </c>
      <c r="BI52" s="46">
        <v>1</v>
      </c>
      <c r="BJ52" s="46" t="s">
        <v>343</v>
      </c>
      <c r="BK52" s="7">
        <v>3508</v>
      </c>
      <c r="BL52" s="7">
        <v>537</v>
      </c>
      <c r="BM52" s="7">
        <f t="shared" si="13"/>
        <v>2971</v>
      </c>
      <c r="BN52" s="7">
        <f>BM52/BM53</f>
        <v>0.90331407722712076</v>
      </c>
      <c r="BR52" s="46">
        <v>49</v>
      </c>
      <c r="BS52" s="46" t="s">
        <v>343</v>
      </c>
      <c r="BT52" s="7">
        <v>4967</v>
      </c>
      <c r="BU52" s="7">
        <v>577</v>
      </c>
      <c r="BV52" s="7">
        <f t="shared" si="14"/>
        <v>4390</v>
      </c>
      <c r="BW52" s="7">
        <f>BV52/BV53</f>
        <v>0.89959016393442626</v>
      </c>
      <c r="CA52" s="46">
        <v>7</v>
      </c>
      <c r="CB52" s="46" t="s">
        <v>343</v>
      </c>
      <c r="CC52" s="7">
        <v>2916</v>
      </c>
      <c r="CD52" s="7">
        <v>276</v>
      </c>
      <c r="CE52" s="7">
        <f t="shared" si="15"/>
        <v>2640</v>
      </c>
      <c r="CF52" s="7">
        <f>CE52/CE53</f>
        <v>1.6068167985392574</v>
      </c>
    </row>
    <row r="53" spans="7:84" x14ac:dyDescent="0.25">
      <c r="G53" s="46">
        <v>10</v>
      </c>
      <c r="H53" s="46" t="s">
        <v>342</v>
      </c>
      <c r="I53" s="7">
        <v>2910</v>
      </c>
      <c r="J53" s="7">
        <v>767</v>
      </c>
      <c r="K53" s="7">
        <f t="shared" si="9"/>
        <v>2143</v>
      </c>
      <c r="P53" s="46">
        <v>50</v>
      </c>
      <c r="Q53" s="46" t="s">
        <v>342</v>
      </c>
      <c r="R53" s="7">
        <v>4321</v>
      </c>
      <c r="S53" s="7">
        <v>835</v>
      </c>
      <c r="T53" s="7">
        <f t="shared" si="1"/>
        <v>3486</v>
      </c>
      <c r="Y53" s="46">
        <v>50</v>
      </c>
      <c r="Z53" s="46" t="s">
        <v>342</v>
      </c>
      <c r="AA53" s="7">
        <v>4454</v>
      </c>
      <c r="AB53" s="7">
        <v>280</v>
      </c>
      <c r="AC53" s="7">
        <f t="shared" si="2"/>
        <v>4174</v>
      </c>
      <c r="AH53" s="46">
        <v>50</v>
      </c>
      <c r="AI53" s="46" t="s">
        <v>342</v>
      </c>
      <c r="AJ53" s="7">
        <v>3942</v>
      </c>
      <c r="AK53" s="7">
        <v>677</v>
      </c>
      <c r="AL53" s="7">
        <f t="shared" si="10"/>
        <v>3265</v>
      </c>
      <c r="AQ53" s="46">
        <v>50</v>
      </c>
      <c r="AR53" s="46" t="s">
        <v>342</v>
      </c>
      <c r="AS53" s="7">
        <v>3684</v>
      </c>
      <c r="AT53" s="7">
        <v>605</v>
      </c>
      <c r="AU53" s="7">
        <f t="shared" si="11"/>
        <v>3079</v>
      </c>
      <c r="AZ53" s="46">
        <v>6</v>
      </c>
      <c r="BA53" s="46" t="s">
        <v>342</v>
      </c>
      <c r="BB53" s="7">
        <v>3906</v>
      </c>
      <c r="BC53" s="7">
        <v>676</v>
      </c>
      <c r="BD53" s="7">
        <f t="shared" si="12"/>
        <v>3230</v>
      </c>
      <c r="BI53" s="46">
        <v>2</v>
      </c>
      <c r="BJ53" s="46" t="s">
        <v>342</v>
      </c>
      <c r="BK53" s="7">
        <v>3826</v>
      </c>
      <c r="BL53" s="7">
        <v>537</v>
      </c>
      <c r="BM53" s="7">
        <f t="shared" si="13"/>
        <v>3289</v>
      </c>
      <c r="BR53" s="46">
        <v>50</v>
      </c>
      <c r="BS53" s="46" t="s">
        <v>342</v>
      </c>
      <c r="BT53" s="7">
        <v>5457</v>
      </c>
      <c r="BU53" s="7">
        <v>577</v>
      </c>
      <c r="BV53" s="7">
        <f t="shared" si="14"/>
        <v>4880</v>
      </c>
      <c r="CA53" s="46">
        <v>8</v>
      </c>
      <c r="CB53" s="46" t="s">
        <v>342</v>
      </c>
      <c r="CC53" s="7">
        <v>1919</v>
      </c>
      <c r="CD53" s="7">
        <v>276</v>
      </c>
      <c r="CE53" s="7">
        <f t="shared" si="15"/>
        <v>1643</v>
      </c>
    </row>
    <row r="54" spans="7:84" x14ac:dyDescent="0.25">
      <c r="G54" s="46">
        <v>11</v>
      </c>
      <c r="H54" s="46" t="s">
        <v>343</v>
      </c>
      <c r="I54" s="7">
        <v>4272</v>
      </c>
      <c r="J54" s="7">
        <v>767</v>
      </c>
      <c r="K54" s="7">
        <f t="shared" si="9"/>
        <v>3505</v>
      </c>
      <c r="L54" s="7">
        <f>K54/K55</f>
        <v>1.6370854740775338</v>
      </c>
      <c r="P54" s="46">
        <v>51</v>
      </c>
      <c r="Q54" s="46" t="s">
        <v>343</v>
      </c>
      <c r="R54" s="7">
        <v>6947</v>
      </c>
      <c r="S54" s="7">
        <v>835</v>
      </c>
      <c r="T54" s="7">
        <f t="shared" si="1"/>
        <v>6112</v>
      </c>
      <c r="U54" s="7">
        <f>T54/T55</f>
        <v>2.3498654363706266</v>
      </c>
      <c r="Y54" s="46">
        <v>51</v>
      </c>
      <c r="Z54" s="46" t="s">
        <v>343</v>
      </c>
      <c r="AA54" s="7">
        <v>9346</v>
      </c>
      <c r="AB54" s="7">
        <v>280</v>
      </c>
      <c r="AC54" s="7">
        <f t="shared" si="2"/>
        <v>9066</v>
      </c>
      <c r="AD54" s="7">
        <f>AC54/AC55</f>
        <v>4.4814631735046957</v>
      </c>
      <c r="AH54" s="46">
        <v>51</v>
      </c>
      <c r="AI54" s="46" t="s">
        <v>343</v>
      </c>
      <c r="AJ54" s="7">
        <v>4149</v>
      </c>
      <c r="AK54" s="7">
        <v>677</v>
      </c>
      <c r="AL54" s="7">
        <f t="shared" si="10"/>
        <v>3472</v>
      </c>
      <c r="AM54" s="7">
        <f>AL54/AL55</f>
        <v>1.1342698464554066</v>
      </c>
      <c r="AQ54" s="46">
        <v>51</v>
      </c>
      <c r="AR54" s="46" t="s">
        <v>343</v>
      </c>
      <c r="AS54" s="7">
        <v>3535</v>
      </c>
      <c r="AT54" s="7">
        <v>605</v>
      </c>
      <c r="AU54" s="7">
        <f t="shared" si="11"/>
        <v>2930</v>
      </c>
      <c r="AV54" s="7">
        <f>AU54/AU55</f>
        <v>1.1503729878288182</v>
      </c>
      <c r="AZ54" s="46">
        <v>7</v>
      </c>
      <c r="BA54" s="46" t="s">
        <v>343</v>
      </c>
      <c r="BB54" s="7">
        <v>5306</v>
      </c>
      <c r="BC54" s="7">
        <v>676</v>
      </c>
      <c r="BD54" s="7">
        <f t="shared" si="12"/>
        <v>4630</v>
      </c>
      <c r="BE54" s="7">
        <f>BD54/BD55</f>
        <v>1.3243707093821511</v>
      </c>
      <c r="BI54" s="46">
        <v>3</v>
      </c>
      <c r="BJ54" s="46" t="s">
        <v>343</v>
      </c>
      <c r="BK54" s="7">
        <v>3803</v>
      </c>
      <c r="BL54" s="7">
        <v>537</v>
      </c>
      <c r="BM54" s="7">
        <f t="shared" si="13"/>
        <v>3266</v>
      </c>
      <c r="BN54" s="7">
        <f>BM54/BM55</f>
        <v>0.91510226954328944</v>
      </c>
      <c r="BQ54" s="7" t="s">
        <v>234</v>
      </c>
      <c r="BR54" s="46">
        <v>1</v>
      </c>
      <c r="BS54" s="46" t="s">
        <v>343</v>
      </c>
      <c r="BT54" s="7">
        <v>5956</v>
      </c>
      <c r="BU54" s="7">
        <v>577</v>
      </c>
      <c r="BV54" s="7">
        <f t="shared" si="14"/>
        <v>5379</v>
      </c>
      <c r="BW54" s="7">
        <f>BV54/BV55</f>
        <v>0.97445652173913044</v>
      </c>
      <c r="CA54" s="46">
        <v>9</v>
      </c>
      <c r="CB54" s="46" t="s">
        <v>343</v>
      </c>
      <c r="CC54" s="7">
        <v>3995</v>
      </c>
      <c r="CD54" s="7">
        <v>276</v>
      </c>
      <c r="CE54" s="7">
        <f t="shared" si="15"/>
        <v>3719</v>
      </c>
      <c r="CF54" s="7">
        <f>CE54/CE55</f>
        <v>1.17281614632608</v>
      </c>
    </row>
    <row r="55" spans="7:84" x14ac:dyDescent="0.25">
      <c r="G55" s="46">
        <v>12</v>
      </c>
      <c r="H55" s="46" t="s">
        <v>342</v>
      </c>
      <c r="I55" s="7">
        <v>2908</v>
      </c>
      <c r="J55" s="7">
        <v>767</v>
      </c>
      <c r="K55" s="7">
        <f t="shared" si="9"/>
        <v>2141</v>
      </c>
      <c r="P55" s="46">
        <v>52</v>
      </c>
      <c r="Q55" s="46" t="s">
        <v>342</v>
      </c>
      <c r="R55" s="7">
        <v>3436</v>
      </c>
      <c r="S55" s="7">
        <v>835</v>
      </c>
      <c r="T55" s="7">
        <f t="shared" si="1"/>
        <v>2601</v>
      </c>
      <c r="Y55" s="46">
        <v>52</v>
      </c>
      <c r="Z55" s="46" t="s">
        <v>342</v>
      </c>
      <c r="AA55" s="7">
        <v>2303</v>
      </c>
      <c r="AB55" s="7">
        <v>280</v>
      </c>
      <c r="AC55" s="7">
        <f t="shared" si="2"/>
        <v>2023</v>
      </c>
      <c r="AH55" s="46">
        <v>52</v>
      </c>
      <c r="AI55" s="46" t="s">
        <v>342</v>
      </c>
      <c r="AJ55" s="7">
        <v>3738</v>
      </c>
      <c r="AK55" s="7">
        <v>677</v>
      </c>
      <c r="AL55" s="7">
        <f t="shared" si="10"/>
        <v>3061</v>
      </c>
      <c r="AQ55" s="46">
        <v>52</v>
      </c>
      <c r="AR55" s="46" t="s">
        <v>342</v>
      </c>
      <c r="AS55" s="7">
        <v>3152</v>
      </c>
      <c r="AT55" s="7">
        <v>605</v>
      </c>
      <c r="AU55" s="7">
        <f t="shared" si="11"/>
        <v>2547</v>
      </c>
      <c r="AZ55" s="46">
        <v>8</v>
      </c>
      <c r="BA55" s="46" t="s">
        <v>342</v>
      </c>
      <c r="BB55" s="7">
        <v>4172</v>
      </c>
      <c r="BC55" s="7">
        <v>676</v>
      </c>
      <c r="BD55" s="7">
        <f t="shared" si="12"/>
        <v>3496</v>
      </c>
      <c r="BI55" s="46">
        <v>4</v>
      </c>
      <c r="BJ55" s="46" t="s">
        <v>342</v>
      </c>
      <c r="BK55" s="7">
        <v>4106</v>
      </c>
      <c r="BL55" s="7">
        <v>537</v>
      </c>
      <c r="BM55" s="7">
        <f t="shared" si="13"/>
        <v>3569</v>
      </c>
      <c r="BR55" s="46">
        <v>2</v>
      </c>
      <c r="BS55" s="46" t="s">
        <v>342</v>
      </c>
      <c r="BT55" s="7">
        <v>6097</v>
      </c>
      <c r="BU55" s="7">
        <v>577</v>
      </c>
      <c r="BV55" s="7">
        <f t="shared" si="14"/>
        <v>5520</v>
      </c>
      <c r="CA55" s="46">
        <v>10</v>
      </c>
      <c r="CB55" s="46" t="s">
        <v>342</v>
      </c>
      <c r="CC55" s="7">
        <v>3447</v>
      </c>
      <c r="CD55" s="7">
        <v>276</v>
      </c>
      <c r="CE55" s="7">
        <f t="shared" si="15"/>
        <v>3171</v>
      </c>
    </row>
    <row r="56" spans="7:84" x14ac:dyDescent="0.25">
      <c r="G56" s="46">
        <v>13</v>
      </c>
      <c r="H56" s="46" t="s">
        <v>343</v>
      </c>
      <c r="I56" s="7">
        <v>5605</v>
      </c>
      <c r="J56" s="7">
        <v>767</v>
      </c>
      <c r="K56" s="7">
        <f t="shared" si="9"/>
        <v>4838</v>
      </c>
      <c r="L56" s="7">
        <f>K56/K57</f>
        <v>2.2544268406337373</v>
      </c>
      <c r="P56" s="46">
        <v>53</v>
      </c>
      <c r="Q56" s="46" t="s">
        <v>343</v>
      </c>
      <c r="R56" s="7">
        <v>7652</v>
      </c>
      <c r="S56" s="7">
        <v>835</v>
      </c>
      <c r="T56" s="7">
        <f t="shared" si="1"/>
        <v>6817</v>
      </c>
      <c r="U56" s="7">
        <f>T56/T57</f>
        <v>2.5900455927051671</v>
      </c>
      <c r="Y56" s="46">
        <v>53</v>
      </c>
      <c r="Z56" s="46" t="s">
        <v>343</v>
      </c>
      <c r="AA56" s="7">
        <v>6411</v>
      </c>
      <c r="AB56" s="7">
        <v>280</v>
      </c>
      <c r="AC56" s="7">
        <f t="shared" si="2"/>
        <v>6131</v>
      </c>
      <c r="AD56" s="7">
        <f>AC56/AC57</f>
        <v>1.7116136236739252</v>
      </c>
      <c r="AH56" s="46">
        <v>53</v>
      </c>
      <c r="AI56" s="46" t="s">
        <v>343</v>
      </c>
      <c r="AJ56" s="7">
        <v>3952</v>
      </c>
      <c r="AK56" s="7">
        <v>677</v>
      </c>
      <c r="AL56" s="7">
        <f t="shared" si="10"/>
        <v>3275</v>
      </c>
      <c r="AM56" s="7">
        <f>AL56/AL57</f>
        <v>1.3378267973856208</v>
      </c>
      <c r="AQ56" s="46">
        <v>53</v>
      </c>
      <c r="AR56" s="46" t="s">
        <v>343</v>
      </c>
      <c r="AS56" s="7">
        <v>3387</v>
      </c>
      <c r="AT56" s="7">
        <v>605</v>
      </c>
      <c r="AU56" s="7">
        <f t="shared" si="11"/>
        <v>2782</v>
      </c>
      <c r="AV56" s="7">
        <f>AU56/AU57</f>
        <v>1.0243004418262149</v>
      </c>
      <c r="AZ56" s="46">
        <v>9</v>
      </c>
      <c r="BA56" s="46" t="s">
        <v>343</v>
      </c>
      <c r="BB56" s="7">
        <v>5441</v>
      </c>
      <c r="BC56" s="7">
        <v>676</v>
      </c>
      <c r="BD56" s="7">
        <f t="shared" si="12"/>
        <v>4765</v>
      </c>
      <c r="BE56" s="7">
        <f>BD56/BD57</f>
        <v>1.5720884196634775</v>
      </c>
      <c r="BI56" s="46">
        <v>5</v>
      </c>
      <c r="BJ56" s="46" t="s">
        <v>343</v>
      </c>
      <c r="BK56" s="7">
        <v>2944</v>
      </c>
      <c r="BL56" s="7">
        <v>537</v>
      </c>
      <c r="BM56" s="7">
        <f t="shared" si="13"/>
        <v>2407</v>
      </c>
      <c r="BN56" s="7">
        <f>BM56/BM57</f>
        <v>0.72022740873728308</v>
      </c>
      <c r="BR56" s="46">
        <v>3</v>
      </c>
      <c r="BS56" s="46" t="s">
        <v>343</v>
      </c>
      <c r="BT56" s="7">
        <v>4673</v>
      </c>
      <c r="BU56" s="7">
        <v>577</v>
      </c>
      <c r="BV56" s="7">
        <f t="shared" si="14"/>
        <v>4096</v>
      </c>
      <c r="BW56" s="7">
        <f>BV56/BV57</f>
        <v>0.84820873886933112</v>
      </c>
      <c r="CA56" s="46">
        <v>11</v>
      </c>
      <c r="CB56" s="46" t="s">
        <v>343</v>
      </c>
      <c r="CC56" s="7">
        <v>3364</v>
      </c>
      <c r="CD56" s="7">
        <v>276</v>
      </c>
      <c r="CE56" s="7">
        <f t="shared" si="15"/>
        <v>3088</v>
      </c>
      <c r="CF56" s="7">
        <f>CE56/CE57</f>
        <v>1.3123671908202295</v>
      </c>
    </row>
    <row r="57" spans="7:84" x14ac:dyDescent="0.25">
      <c r="G57" s="46">
        <v>14</v>
      </c>
      <c r="H57" s="46" t="s">
        <v>342</v>
      </c>
      <c r="I57" s="7">
        <v>2913</v>
      </c>
      <c r="J57" s="7">
        <v>767</v>
      </c>
      <c r="K57" s="7">
        <f t="shared" si="9"/>
        <v>2146</v>
      </c>
      <c r="P57" s="46">
        <v>54</v>
      </c>
      <c r="Q57" s="46" t="s">
        <v>342</v>
      </c>
      <c r="R57" s="7">
        <v>3467</v>
      </c>
      <c r="S57" s="7">
        <v>835</v>
      </c>
      <c r="T57" s="7">
        <f t="shared" si="1"/>
        <v>2632</v>
      </c>
      <c r="Y57" s="46">
        <v>54</v>
      </c>
      <c r="Z57" s="46" t="s">
        <v>342</v>
      </c>
      <c r="AA57" s="7">
        <v>3862</v>
      </c>
      <c r="AB57" s="7">
        <v>280</v>
      </c>
      <c r="AC57" s="7">
        <f t="shared" si="2"/>
        <v>3582</v>
      </c>
      <c r="AH57" s="46">
        <v>54</v>
      </c>
      <c r="AI57" s="46" t="s">
        <v>342</v>
      </c>
      <c r="AJ57" s="7">
        <v>3125</v>
      </c>
      <c r="AK57" s="7">
        <v>677</v>
      </c>
      <c r="AL57" s="7">
        <f t="shared" si="10"/>
        <v>2448</v>
      </c>
      <c r="AQ57" s="46">
        <v>54</v>
      </c>
      <c r="AR57" s="46" t="s">
        <v>342</v>
      </c>
      <c r="AS57" s="7">
        <v>3321</v>
      </c>
      <c r="AT57" s="7">
        <v>605</v>
      </c>
      <c r="AU57" s="7">
        <f t="shared" si="11"/>
        <v>2716</v>
      </c>
      <c r="AZ57" s="46">
        <v>10</v>
      </c>
      <c r="BA57" s="46" t="s">
        <v>342</v>
      </c>
      <c r="BB57" s="7">
        <v>3707</v>
      </c>
      <c r="BC57" s="7">
        <v>676</v>
      </c>
      <c r="BD57" s="7">
        <f t="shared" si="12"/>
        <v>3031</v>
      </c>
      <c r="BI57" s="46">
        <v>6</v>
      </c>
      <c r="BJ57" s="46" t="s">
        <v>342</v>
      </c>
      <c r="BK57" s="7">
        <v>3879</v>
      </c>
      <c r="BL57" s="7">
        <v>537</v>
      </c>
      <c r="BM57" s="7">
        <f t="shared" si="13"/>
        <v>3342</v>
      </c>
      <c r="BR57" s="46">
        <v>4</v>
      </c>
      <c r="BS57" s="46" t="s">
        <v>342</v>
      </c>
      <c r="BT57" s="7">
        <v>5406</v>
      </c>
      <c r="BU57" s="7">
        <v>577</v>
      </c>
      <c r="BV57" s="7">
        <f t="shared" si="14"/>
        <v>4829</v>
      </c>
      <c r="CA57" s="46">
        <v>12</v>
      </c>
      <c r="CB57" s="46" t="s">
        <v>342</v>
      </c>
      <c r="CC57" s="7">
        <v>2629</v>
      </c>
      <c r="CD57" s="7">
        <v>276</v>
      </c>
      <c r="CE57" s="7">
        <f t="shared" si="15"/>
        <v>2353</v>
      </c>
    </row>
    <row r="58" spans="7:84" x14ac:dyDescent="0.25">
      <c r="G58" s="46">
        <v>15</v>
      </c>
      <c r="H58" s="46" t="s">
        <v>343</v>
      </c>
      <c r="I58" s="7">
        <v>6612</v>
      </c>
      <c r="J58" s="7">
        <v>767</v>
      </c>
      <c r="K58" s="7">
        <f t="shared" si="9"/>
        <v>5845</v>
      </c>
      <c r="L58" s="7">
        <f>K58/K59</f>
        <v>2.573756054601497</v>
      </c>
      <c r="P58" s="46">
        <v>55</v>
      </c>
      <c r="Q58" s="46" t="s">
        <v>343</v>
      </c>
      <c r="R58" s="7">
        <v>8483</v>
      </c>
      <c r="S58" s="7">
        <v>835</v>
      </c>
      <c r="T58" s="7">
        <f t="shared" si="1"/>
        <v>7648</v>
      </c>
      <c r="U58" s="7">
        <f>T58/T59</f>
        <v>3.3485113835376534</v>
      </c>
      <c r="Y58" s="46">
        <v>55</v>
      </c>
      <c r="Z58" s="46" t="s">
        <v>343</v>
      </c>
      <c r="AA58" s="7">
        <v>7442</v>
      </c>
      <c r="AB58" s="7">
        <v>280</v>
      </c>
      <c r="AC58" s="7">
        <f t="shared" si="2"/>
        <v>7162</v>
      </c>
      <c r="AD58" s="7">
        <f>AC58/AC59</f>
        <v>2.4747753973738771</v>
      </c>
      <c r="AH58" s="46">
        <v>55</v>
      </c>
      <c r="AI58" s="46" t="s">
        <v>343</v>
      </c>
      <c r="AJ58" s="7">
        <v>4075</v>
      </c>
      <c r="AK58" s="7">
        <v>677</v>
      </c>
      <c r="AL58" s="7">
        <f t="shared" si="10"/>
        <v>3398</v>
      </c>
      <c r="AM58" s="7">
        <f>AL58/AL59</f>
        <v>1.2007067137809186</v>
      </c>
      <c r="AQ58" s="46">
        <v>55</v>
      </c>
      <c r="AR58" s="46" t="s">
        <v>343</v>
      </c>
      <c r="AS58" s="7">
        <v>4427</v>
      </c>
      <c r="AT58" s="7">
        <v>605</v>
      </c>
      <c r="AU58" s="7">
        <f t="shared" si="11"/>
        <v>3822</v>
      </c>
      <c r="AV58" s="7">
        <f>AU58/AU59</f>
        <v>0.88349514563106801</v>
      </c>
      <c r="AZ58" s="46">
        <v>11</v>
      </c>
      <c r="BA58" s="46" t="s">
        <v>343</v>
      </c>
      <c r="BB58" s="7">
        <v>4981</v>
      </c>
      <c r="BC58" s="7">
        <v>676</v>
      </c>
      <c r="BD58" s="7">
        <f t="shared" si="12"/>
        <v>4305</v>
      </c>
      <c r="BE58" s="7">
        <f>BD58/BD59</f>
        <v>1.1781609195402298</v>
      </c>
      <c r="BI58" s="46">
        <v>7</v>
      </c>
      <c r="BJ58" s="46" t="s">
        <v>343</v>
      </c>
      <c r="BK58" s="7">
        <v>3704</v>
      </c>
      <c r="BL58" s="7">
        <v>537</v>
      </c>
      <c r="BM58" s="7">
        <f t="shared" si="13"/>
        <v>3167</v>
      </c>
      <c r="BN58" s="7">
        <f>BM58/BM59</f>
        <v>0.92224810716365757</v>
      </c>
      <c r="BR58" s="46">
        <v>5</v>
      </c>
      <c r="BS58" s="46" t="s">
        <v>343</v>
      </c>
      <c r="BT58" s="7">
        <v>4745</v>
      </c>
      <c r="BU58" s="7">
        <v>577</v>
      </c>
      <c r="BV58" s="7">
        <f t="shared" si="14"/>
        <v>4168</v>
      </c>
      <c r="BW58" s="7">
        <f>BV58/BV59</f>
        <v>0.7399254393751109</v>
      </c>
      <c r="CA58" s="46">
        <v>13</v>
      </c>
      <c r="CB58" s="46" t="s">
        <v>343</v>
      </c>
      <c r="CC58" s="7">
        <v>2984</v>
      </c>
      <c r="CD58" s="7">
        <v>276</v>
      </c>
      <c r="CE58" s="7">
        <f t="shared" si="15"/>
        <v>2708</v>
      </c>
      <c r="CF58" s="7">
        <f>CE58/CE59</f>
        <v>1.2035555555555555</v>
      </c>
    </row>
    <row r="59" spans="7:84" x14ac:dyDescent="0.25">
      <c r="G59" s="46">
        <v>16</v>
      </c>
      <c r="H59" s="46" t="s">
        <v>342</v>
      </c>
      <c r="I59" s="7">
        <v>3038</v>
      </c>
      <c r="J59" s="7">
        <v>767</v>
      </c>
      <c r="K59" s="7">
        <f t="shared" si="9"/>
        <v>2271</v>
      </c>
      <c r="P59" s="46">
        <v>56</v>
      </c>
      <c r="Q59" s="46" t="s">
        <v>342</v>
      </c>
      <c r="R59" s="7">
        <v>3119</v>
      </c>
      <c r="S59" s="7">
        <v>835</v>
      </c>
      <c r="T59" s="7">
        <f t="shared" si="1"/>
        <v>2284</v>
      </c>
      <c r="Y59" s="46">
        <v>56</v>
      </c>
      <c r="Z59" s="46" t="s">
        <v>342</v>
      </c>
      <c r="AA59" s="7">
        <v>3174</v>
      </c>
      <c r="AB59" s="7">
        <v>280</v>
      </c>
      <c r="AC59" s="7">
        <f t="shared" si="2"/>
        <v>2894</v>
      </c>
      <c r="AH59" s="46">
        <v>56</v>
      </c>
      <c r="AI59" s="46" t="s">
        <v>342</v>
      </c>
      <c r="AJ59" s="7">
        <v>3507</v>
      </c>
      <c r="AK59" s="7">
        <v>677</v>
      </c>
      <c r="AL59" s="7">
        <f t="shared" si="10"/>
        <v>2830</v>
      </c>
      <c r="AQ59" s="46">
        <v>56</v>
      </c>
      <c r="AR59" s="46" t="s">
        <v>342</v>
      </c>
      <c r="AS59" s="7">
        <v>4931</v>
      </c>
      <c r="AT59" s="7">
        <v>605</v>
      </c>
      <c r="AU59" s="7">
        <f t="shared" si="11"/>
        <v>4326</v>
      </c>
      <c r="AZ59" s="46">
        <v>12</v>
      </c>
      <c r="BA59" s="46" t="s">
        <v>342</v>
      </c>
      <c r="BB59" s="7">
        <v>4330</v>
      </c>
      <c r="BC59" s="7">
        <v>676</v>
      </c>
      <c r="BD59" s="7">
        <f t="shared" si="12"/>
        <v>3654</v>
      </c>
      <c r="BI59" s="46">
        <v>8</v>
      </c>
      <c r="BJ59" s="46" t="s">
        <v>342</v>
      </c>
      <c r="BK59" s="7">
        <v>3971</v>
      </c>
      <c r="BL59" s="7">
        <v>537</v>
      </c>
      <c r="BM59" s="7">
        <f t="shared" si="13"/>
        <v>3434</v>
      </c>
      <c r="BR59" s="46">
        <v>6</v>
      </c>
      <c r="BS59" s="46" t="s">
        <v>342</v>
      </c>
      <c r="BT59" s="7">
        <v>6210</v>
      </c>
      <c r="BU59" s="7">
        <v>577</v>
      </c>
      <c r="BV59" s="7">
        <f t="shared" si="14"/>
        <v>5633</v>
      </c>
      <c r="CA59" s="46">
        <v>14</v>
      </c>
      <c r="CB59" s="46" t="s">
        <v>342</v>
      </c>
      <c r="CC59" s="7">
        <v>2526</v>
      </c>
      <c r="CD59" s="7">
        <v>276</v>
      </c>
      <c r="CE59" s="7">
        <f t="shared" si="15"/>
        <v>2250</v>
      </c>
    </row>
    <row r="60" spans="7:84" x14ac:dyDescent="0.25">
      <c r="G60" s="46">
        <v>17</v>
      </c>
      <c r="H60" s="46" t="s">
        <v>343</v>
      </c>
      <c r="I60" s="7">
        <v>5822</v>
      </c>
      <c r="J60" s="7">
        <v>767</v>
      </c>
      <c r="K60" s="7">
        <f t="shared" si="9"/>
        <v>5055</v>
      </c>
      <c r="L60" s="7">
        <f>K60/K61</f>
        <v>3.6419308357348705</v>
      </c>
      <c r="P60" s="46">
        <v>57</v>
      </c>
      <c r="Q60" s="46" t="s">
        <v>343</v>
      </c>
      <c r="R60" s="7">
        <v>7146</v>
      </c>
      <c r="S60" s="7">
        <v>835</v>
      </c>
      <c r="T60" s="7">
        <f t="shared" si="1"/>
        <v>6311</v>
      </c>
      <c r="U60" s="7">
        <f>T60/T61</f>
        <v>2.6197592361975923</v>
      </c>
      <c r="Y60" s="46">
        <v>57</v>
      </c>
      <c r="Z60" s="46" t="s">
        <v>343</v>
      </c>
      <c r="AA60" s="7">
        <v>7326</v>
      </c>
      <c r="AB60" s="7">
        <v>280</v>
      </c>
      <c r="AC60" s="7">
        <f t="shared" si="2"/>
        <v>7046</v>
      </c>
      <c r="AD60" s="7">
        <f>AC60/AC61</f>
        <v>5.1619047619047622</v>
      </c>
      <c r="AH60" s="46">
        <v>57</v>
      </c>
      <c r="AI60" s="46" t="s">
        <v>343</v>
      </c>
      <c r="AJ60" s="7">
        <v>3990</v>
      </c>
      <c r="AK60" s="7">
        <v>677</v>
      </c>
      <c r="AL60" s="7">
        <f t="shared" si="10"/>
        <v>3313</v>
      </c>
      <c r="AM60" s="7">
        <f>AL60/AL61</f>
        <v>1.7391076115485564</v>
      </c>
      <c r="AQ60" s="46">
        <v>57</v>
      </c>
      <c r="AR60" s="46" t="s">
        <v>343</v>
      </c>
      <c r="AS60" s="7">
        <v>3788</v>
      </c>
      <c r="AT60" s="7">
        <v>605</v>
      </c>
      <c r="AU60" s="7">
        <f t="shared" si="11"/>
        <v>3183</v>
      </c>
      <c r="AV60" s="7">
        <f>AU60/AU61</f>
        <v>1.2576056894508099</v>
      </c>
      <c r="AZ60" s="46">
        <v>13</v>
      </c>
      <c r="BA60" s="46" t="s">
        <v>343</v>
      </c>
      <c r="BB60" s="7">
        <v>5338</v>
      </c>
      <c r="BC60" s="7">
        <v>676</v>
      </c>
      <c r="BD60" s="7">
        <f t="shared" si="12"/>
        <v>4662</v>
      </c>
      <c r="BE60" s="7">
        <f>BD60/BD61</f>
        <v>1.3912264995523724</v>
      </c>
      <c r="BI60" s="46">
        <v>9</v>
      </c>
      <c r="BJ60" s="46" t="s">
        <v>343</v>
      </c>
      <c r="BK60" s="7">
        <v>4353</v>
      </c>
      <c r="BL60" s="7">
        <v>537</v>
      </c>
      <c r="BM60" s="7">
        <f t="shared" si="13"/>
        <v>3816</v>
      </c>
      <c r="BN60" s="7">
        <f>BM60/BM61</f>
        <v>1</v>
      </c>
      <c r="BR60" s="46">
        <v>7</v>
      </c>
      <c r="BS60" s="46" t="s">
        <v>343</v>
      </c>
      <c r="BT60" s="7">
        <v>5888</v>
      </c>
      <c r="BU60" s="7">
        <v>577</v>
      </c>
      <c r="BV60" s="7">
        <f t="shared" si="14"/>
        <v>5311</v>
      </c>
      <c r="BW60" s="7">
        <f>BV60/BV61</f>
        <v>0.92930883639545059</v>
      </c>
      <c r="CA60" s="46">
        <v>15</v>
      </c>
      <c r="CB60" s="46" t="s">
        <v>343</v>
      </c>
      <c r="CC60" s="7">
        <v>3239</v>
      </c>
      <c r="CD60" s="7">
        <v>276</v>
      </c>
      <c r="CE60" s="7">
        <f t="shared" si="15"/>
        <v>2963</v>
      </c>
      <c r="CF60" s="7">
        <f>CE60/CE61</f>
        <v>1.4704714640198511</v>
      </c>
    </row>
    <row r="61" spans="7:84" x14ac:dyDescent="0.25">
      <c r="G61" s="46">
        <v>18</v>
      </c>
      <c r="H61" s="46" t="s">
        <v>342</v>
      </c>
      <c r="I61" s="7">
        <v>2155</v>
      </c>
      <c r="J61" s="7">
        <v>767</v>
      </c>
      <c r="K61" s="7">
        <f t="shared" si="9"/>
        <v>1388</v>
      </c>
      <c r="P61" s="46">
        <v>58</v>
      </c>
      <c r="Q61" s="46" t="s">
        <v>342</v>
      </c>
      <c r="R61" s="7">
        <v>3244</v>
      </c>
      <c r="S61" s="7">
        <v>835</v>
      </c>
      <c r="T61" s="7">
        <f t="shared" si="1"/>
        <v>2409</v>
      </c>
      <c r="Y61" s="46">
        <v>58</v>
      </c>
      <c r="Z61" s="46" t="s">
        <v>342</v>
      </c>
      <c r="AA61" s="7">
        <v>1645</v>
      </c>
      <c r="AB61" s="7">
        <v>280</v>
      </c>
      <c r="AC61" s="7">
        <f t="shared" si="2"/>
        <v>1365</v>
      </c>
      <c r="AH61" s="46">
        <v>58</v>
      </c>
      <c r="AI61" s="46" t="s">
        <v>342</v>
      </c>
      <c r="AJ61" s="7">
        <v>2582</v>
      </c>
      <c r="AK61" s="7">
        <v>677</v>
      </c>
      <c r="AL61" s="7">
        <f t="shared" si="10"/>
        <v>1905</v>
      </c>
      <c r="AQ61" s="46">
        <v>58</v>
      </c>
      <c r="AR61" s="46" t="s">
        <v>342</v>
      </c>
      <c r="AS61" s="7">
        <v>3136</v>
      </c>
      <c r="AT61" s="7">
        <v>605</v>
      </c>
      <c r="AU61" s="7">
        <f t="shared" si="11"/>
        <v>2531</v>
      </c>
      <c r="AZ61" s="46">
        <v>14</v>
      </c>
      <c r="BA61" s="46" t="s">
        <v>342</v>
      </c>
      <c r="BB61" s="7">
        <v>4027</v>
      </c>
      <c r="BC61" s="7">
        <v>676</v>
      </c>
      <c r="BD61" s="7">
        <f t="shared" si="12"/>
        <v>3351</v>
      </c>
      <c r="BI61" s="46">
        <v>10</v>
      </c>
      <c r="BJ61" s="46" t="s">
        <v>342</v>
      </c>
      <c r="BK61" s="7">
        <v>4353</v>
      </c>
      <c r="BL61" s="7">
        <v>537</v>
      </c>
      <c r="BM61" s="7">
        <f t="shared" si="13"/>
        <v>3816</v>
      </c>
      <c r="BR61" s="46">
        <v>8</v>
      </c>
      <c r="BS61" s="46" t="s">
        <v>342</v>
      </c>
      <c r="BT61" s="7">
        <v>6292</v>
      </c>
      <c r="BU61" s="7">
        <v>577</v>
      </c>
      <c r="BV61" s="7">
        <f t="shared" si="14"/>
        <v>5715</v>
      </c>
      <c r="CA61" s="46">
        <v>16</v>
      </c>
      <c r="CB61" s="46" t="s">
        <v>342</v>
      </c>
      <c r="CC61" s="7">
        <v>2291</v>
      </c>
      <c r="CD61" s="7">
        <v>276</v>
      </c>
      <c r="CE61" s="7">
        <f t="shared" si="15"/>
        <v>2015</v>
      </c>
    </row>
    <row r="62" spans="7:84" x14ac:dyDescent="0.25">
      <c r="G62" s="46">
        <v>19</v>
      </c>
      <c r="H62" s="46" t="s">
        <v>343</v>
      </c>
      <c r="I62" s="7">
        <v>6950</v>
      </c>
      <c r="J62" s="7">
        <v>767</v>
      </c>
      <c r="K62" s="7">
        <f t="shared" si="9"/>
        <v>6183</v>
      </c>
      <c r="L62" s="7">
        <f>K62/K63</f>
        <v>2.5957178841309823</v>
      </c>
      <c r="P62" s="46">
        <v>59</v>
      </c>
      <c r="Q62" s="46" t="s">
        <v>343</v>
      </c>
      <c r="R62" s="7">
        <v>7155</v>
      </c>
      <c r="S62" s="7">
        <v>835</v>
      </c>
      <c r="T62" s="7">
        <f t="shared" si="1"/>
        <v>6320</v>
      </c>
      <c r="U62" s="7">
        <f>T62/T63</f>
        <v>1.9849246231155779</v>
      </c>
      <c r="Y62" s="46">
        <v>59</v>
      </c>
      <c r="Z62" s="46" t="s">
        <v>343</v>
      </c>
      <c r="AA62" s="7">
        <v>8139</v>
      </c>
      <c r="AB62" s="7">
        <v>280</v>
      </c>
      <c r="AC62" s="7">
        <f t="shared" si="2"/>
        <v>7859</v>
      </c>
      <c r="AD62" s="7">
        <f>AC62/AC63</f>
        <v>2.1685982339955849</v>
      </c>
      <c r="AH62" s="46">
        <v>59</v>
      </c>
      <c r="AI62" s="46" t="s">
        <v>343</v>
      </c>
      <c r="AJ62" s="7">
        <v>4544</v>
      </c>
      <c r="AK62" s="7">
        <v>677</v>
      </c>
      <c r="AL62" s="7">
        <f t="shared" si="10"/>
        <v>3867</v>
      </c>
      <c r="AM62" s="7">
        <f>AL62/AL63</f>
        <v>1.0957778407480874</v>
      </c>
      <c r="AQ62" s="46">
        <v>59</v>
      </c>
      <c r="AR62" s="46" t="s">
        <v>343</v>
      </c>
      <c r="AS62" s="7">
        <v>3807</v>
      </c>
      <c r="AT62" s="7">
        <v>605</v>
      </c>
      <c r="AU62" s="7">
        <f t="shared" si="11"/>
        <v>3202</v>
      </c>
      <c r="AV62" s="7">
        <f>AU62/AU63</f>
        <v>1.1828592537864795</v>
      </c>
      <c r="AZ62" s="46">
        <v>15</v>
      </c>
      <c r="BA62" s="46" t="s">
        <v>343</v>
      </c>
      <c r="BB62" s="7">
        <v>4896</v>
      </c>
      <c r="BC62" s="7">
        <v>676</v>
      </c>
      <c r="BD62" s="7">
        <f t="shared" si="12"/>
        <v>4220</v>
      </c>
      <c r="BE62" s="7">
        <f>BD62/BD63</f>
        <v>1.6477938305349473</v>
      </c>
      <c r="BI62" s="46">
        <v>11</v>
      </c>
      <c r="BJ62" s="46" t="s">
        <v>343</v>
      </c>
      <c r="BK62" s="7">
        <v>4033</v>
      </c>
      <c r="BL62" s="7">
        <v>537</v>
      </c>
      <c r="BM62" s="7">
        <f t="shared" si="13"/>
        <v>3496</v>
      </c>
      <c r="BN62" s="7">
        <f>BM62/BM63</f>
        <v>0.99121066061808905</v>
      </c>
      <c r="BR62" s="46">
        <v>9</v>
      </c>
      <c r="BS62" s="46" t="s">
        <v>343</v>
      </c>
      <c r="BT62" s="7">
        <v>4506</v>
      </c>
      <c r="BU62" s="7">
        <v>577</v>
      </c>
      <c r="BV62" s="7">
        <f t="shared" si="14"/>
        <v>3929</v>
      </c>
      <c r="BW62" s="7">
        <f>BV62/BV63</f>
        <v>0.89275164735287438</v>
      </c>
      <c r="CA62" s="46">
        <v>17</v>
      </c>
      <c r="CB62" s="46" t="s">
        <v>343</v>
      </c>
      <c r="CC62" s="7">
        <v>2721</v>
      </c>
      <c r="CD62" s="7">
        <v>276</v>
      </c>
      <c r="CE62" s="7">
        <f t="shared" si="15"/>
        <v>2445</v>
      </c>
      <c r="CF62" s="7">
        <f>CE62/CE63</f>
        <v>1.1754807692307692</v>
      </c>
    </row>
    <row r="63" spans="7:84" x14ac:dyDescent="0.25">
      <c r="G63" s="46">
        <v>20</v>
      </c>
      <c r="H63" s="46" t="s">
        <v>342</v>
      </c>
      <c r="I63" s="7">
        <v>3149</v>
      </c>
      <c r="J63" s="7">
        <v>767</v>
      </c>
      <c r="K63" s="7">
        <f t="shared" si="9"/>
        <v>2382</v>
      </c>
      <c r="P63" s="46">
        <v>60</v>
      </c>
      <c r="Q63" s="46" t="s">
        <v>342</v>
      </c>
      <c r="R63" s="7">
        <v>4019</v>
      </c>
      <c r="S63" s="7">
        <v>835</v>
      </c>
      <c r="T63" s="7">
        <f t="shared" si="1"/>
        <v>3184</v>
      </c>
      <c r="Y63" s="46">
        <v>60</v>
      </c>
      <c r="Z63" s="46" t="s">
        <v>342</v>
      </c>
      <c r="AA63" s="7">
        <v>3904</v>
      </c>
      <c r="AB63" s="7">
        <v>280</v>
      </c>
      <c r="AC63" s="7">
        <f t="shared" si="2"/>
        <v>3624</v>
      </c>
      <c r="AH63" s="46">
        <v>60</v>
      </c>
      <c r="AI63" s="46" t="s">
        <v>342</v>
      </c>
      <c r="AJ63" s="7">
        <v>4206</v>
      </c>
      <c r="AK63" s="7">
        <v>677</v>
      </c>
      <c r="AL63" s="7">
        <f t="shared" si="10"/>
        <v>3529</v>
      </c>
      <c r="AQ63" s="46">
        <v>60</v>
      </c>
      <c r="AR63" s="46" t="s">
        <v>342</v>
      </c>
      <c r="AS63" s="7">
        <v>3312</v>
      </c>
      <c r="AT63" s="7">
        <v>605</v>
      </c>
      <c r="AU63" s="7">
        <f t="shared" si="11"/>
        <v>2707</v>
      </c>
      <c r="AZ63" s="46">
        <v>16</v>
      </c>
      <c r="BA63" s="46" t="s">
        <v>342</v>
      </c>
      <c r="BB63" s="7">
        <v>3237</v>
      </c>
      <c r="BC63" s="7">
        <v>676</v>
      </c>
      <c r="BD63" s="7">
        <f t="shared" si="12"/>
        <v>2561</v>
      </c>
      <c r="BI63" s="46">
        <v>12</v>
      </c>
      <c r="BJ63" s="46" t="s">
        <v>342</v>
      </c>
      <c r="BK63" s="7">
        <v>4064</v>
      </c>
      <c r="BL63" s="7">
        <v>537</v>
      </c>
      <c r="BM63" s="7">
        <f t="shared" si="13"/>
        <v>3527</v>
      </c>
      <c r="BR63" s="46">
        <v>10</v>
      </c>
      <c r="BS63" s="46" t="s">
        <v>342</v>
      </c>
      <c r="BT63" s="7">
        <v>4978</v>
      </c>
      <c r="BU63" s="7">
        <v>577</v>
      </c>
      <c r="BV63" s="7">
        <f t="shared" si="14"/>
        <v>4401</v>
      </c>
      <c r="CA63" s="46">
        <v>18</v>
      </c>
      <c r="CB63" s="46" t="s">
        <v>342</v>
      </c>
      <c r="CC63" s="7">
        <v>2356</v>
      </c>
      <c r="CD63" s="7">
        <v>276</v>
      </c>
      <c r="CE63" s="7">
        <f t="shared" si="15"/>
        <v>2080</v>
      </c>
    </row>
    <row r="64" spans="7:84" x14ac:dyDescent="0.25">
      <c r="G64" s="46">
        <v>21</v>
      </c>
      <c r="H64" s="46" t="s">
        <v>343</v>
      </c>
      <c r="I64" s="7">
        <v>8062</v>
      </c>
      <c r="J64" s="7">
        <v>767</v>
      </c>
      <c r="K64" s="7">
        <f t="shared" si="9"/>
        <v>7295</v>
      </c>
      <c r="L64" s="7">
        <f>K64/K65</f>
        <v>2.9474747474747476</v>
      </c>
      <c r="P64" s="46">
        <v>61</v>
      </c>
      <c r="Q64" s="46" t="s">
        <v>343</v>
      </c>
      <c r="R64" s="7">
        <v>6821</v>
      </c>
      <c r="S64" s="7">
        <v>835</v>
      </c>
      <c r="T64" s="7">
        <f t="shared" si="1"/>
        <v>5986</v>
      </c>
      <c r="U64" s="7">
        <f>T64/T65</f>
        <v>1.474384236453202</v>
      </c>
      <c r="Y64" s="46">
        <v>61</v>
      </c>
      <c r="Z64" s="46" t="s">
        <v>343</v>
      </c>
      <c r="AA64" s="7">
        <v>6018</v>
      </c>
      <c r="AB64" s="7">
        <v>280</v>
      </c>
      <c r="AC64" s="7">
        <f t="shared" si="2"/>
        <v>5738</v>
      </c>
      <c r="AD64" s="7">
        <f>AC64/AC65</f>
        <v>2.5593220338983049</v>
      </c>
      <c r="AH64" s="46">
        <v>61</v>
      </c>
      <c r="AI64" s="46" t="s">
        <v>343</v>
      </c>
      <c r="AJ64" s="7">
        <v>5186</v>
      </c>
      <c r="AK64" s="7">
        <v>677</v>
      </c>
      <c r="AL64" s="7">
        <f t="shared" si="10"/>
        <v>4509</v>
      </c>
      <c r="AM64" s="7">
        <f>AL64/AL65</f>
        <v>1.4470474967907574</v>
      </c>
      <c r="AP64" s="7" t="s">
        <v>234</v>
      </c>
      <c r="AQ64" s="46">
        <v>1</v>
      </c>
      <c r="AR64" s="46" t="s">
        <v>343</v>
      </c>
      <c r="AS64" s="7">
        <v>3313</v>
      </c>
      <c r="AT64" s="7">
        <v>605</v>
      </c>
      <c r="AU64" s="7">
        <f t="shared" si="11"/>
        <v>2708</v>
      </c>
      <c r="AV64" s="7">
        <f>AU64/AU65</f>
        <v>0.84863679097461608</v>
      </c>
      <c r="AZ64" s="46">
        <v>17</v>
      </c>
      <c r="BA64" s="46" t="s">
        <v>343</v>
      </c>
      <c r="BB64" s="7">
        <v>4235</v>
      </c>
      <c r="BC64" s="7">
        <v>676</v>
      </c>
      <c r="BD64" s="7">
        <f t="shared" si="12"/>
        <v>3559</v>
      </c>
      <c r="BE64" s="7">
        <f>BD64/BD65</f>
        <v>1.2514064697609002</v>
      </c>
      <c r="BI64" s="46">
        <v>13</v>
      </c>
      <c r="BJ64" s="46" t="s">
        <v>343</v>
      </c>
      <c r="BK64" s="7">
        <v>3491</v>
      </c>
      <c r="BL64" s="7">
        <v>537</v>
      </c>
      <c r="BM64" s="7">
        <f t="shared" si="13"/>
        <v>2954</v>
      </c>
      <c r="BN64" s="7">
        <f>BM64/BM65</f>
        <v>1.0200276243093922</v>
      </c>
      <c r="BR64" s="46">
        <v>11</v>
      </c>
      <c r="BS64" s="46" t="s">
        <v>343</v>
      </c>
      <c r="BT64" s="7">
        <v>5605</v>
      </c>
      <c r="BU64" s="7">
        <v>577</v>
      </c>
      <c r="BV64" s="7">
        <f t="shared" si="14"/>
        <v>5028</v>
      </c>
      <c r="BW64" s="7">
        <f>BV64/BV65</f>
        <v>0.90253096392030152</v>
      </c>
      <c r="CA64" s="46">
        <v>19</v>
      </c>
      <c r="CB64" s="46" t="s">
        <v>343</v>
      </c>
      <c r="CC64" s="7">
        <v>2844</v>
      </c>
      <c r="CD64" s="7">
        <v>276</v>
      </c>
      <c r="CE64" s="7">
        <f t="shared" si="15"/>
        <v>2568</v>
      </c>
      <c r="CF64" s="7">
        <f>CE64/CE65</f>
        <v>1.2917505030181087</v>
      </c>
    </row>
    <row r="65" spans="7:84" x14ac:dyDescent="0.25">
      <c r="G65" s="46">
        <v>22</v>
      </c>
      <c r="H65" s="46" t="s">
        <v>342</v>
      </c>
      <c r="I65" s="7">
        <v>3242</v>
      </c>
      <c r="J65" s="7">
        <v>767</v>
      </c>
      <c r="K65" s="7">
        <f t="shared" si="9"/>
        <v>2475</v>
      </c>
      <c r="P65" s="46">
        <v>62</v>
      </c>
      <c r="Q65" s="46" t="s">
        <v>342</v>
      </c>
      <c r="R65" s="7">
        <v>4895</v>
      </c>
      <c r="S65" s="7">
        <v>835</v>
      </c>
      <c r="T65" s="7">
        <f t="shared" si="1"/>
        <v>4060</v>
      </c>
      <c r="Y65" s="46">
        <v>62</v>
      </c>
      <c r="Z65" s="46" t="s">
        <v>342</v>
      </c>
      <c r="AA65" s="7">
        <v>2522</v>
      </c>
      <c r="AB65" s="7">
        <v>280</v>
      </c>
      <c r="AC65" s="7">
        <f t="shared" si="2"/>
        <v>2242</v>
      </c>
      <c r="AH65" s="46">
        <v>62</v>
      </c>
      <c r="AI65" s="46" t="s">
        <v>342</v>
      </c>
      <c r="AJ65" s="7">
        <v>3793</v>
      </c>
      <c r="AK65" s="7">
        <v>677</v>
      </c>
      <c r="AL65" s="7">
        <f t="shared" si="10"/>
        <v>3116</v>
      </c>
      <c r="AQ65" s="46">
        <v>2</v>
      </c>
      <c r="AR65" s="46" t="s">
        <v>342</v>
      </c>
      <c r="AS65" s="7">
        <v>3796</v>
      </c>
      <c r="AT65" s="7">
        <v>605</v>
      </c>
      <c r="AU65" s="7">
        <f t="shared" si="11"/>
        <v>3191</v>
      </c>
      <c r="AZ65" s="46">
        <v>18</v>
      </c>
      <c r="BA65" s="46" t="s">
        <v>342</v>
      </c>
      <c r="BB65" s="7">
        <v>3520</v>
      </c>
      <c r="BC65" s="7">
        <v>676</v>
      </c>
      <c r="BD65" s="7">
        <f t="shared" si="12"/>
        <v>2844</v>
      </c>
      <c r="BI65" s="46">
        <v>14</v>
      </c>
      <c r="BJ65" s="46" t="s">
        <v>342</v>
      </c>
      <c r="BK65" s="7">
        <v>3433</v>
      </c>
      <c r="BL65" s="7">
        <v>537</v>
      </c>
      <c r="BM65" s="7">
        <f t="shared" si="13"/>
        <v>2896</v>
      </c>
      <c r="BR65" s="46">
        <v>12</v>
      </c>
      <c r="BS65" s="46" t="s">
        <v>342</v>
      </c>
      <c r="BT65" s="7">
        <v>6148</v>
      </c>
      <c r="BU65" s="7">
        <v>577</v>
      </c>
      <c r="BV65" s="7">
        <f t="shared" si="14"/>
        <v>5571</v>
      </c>
      <c r="CA65" s="46">
        <v>20</v>
      </c>
      <c r="CB65" s="46" t="s">
        <v>342</v>
      </c>
      <c r="CC65" s="7">
        <v>2264</v>
      </c>
      <c r="CD65" s="7">
        <v>276</v>
      </c>
      <c r="CE65" s="7">
        <f t="shared" si="15"/>
        <v>1988</v>
      </c>
    </row>
    <row r="66" spans="7:84" x14ac:dyDescent="0.25">
      <c r="G66" s="46">
        <v>23</v>
      </c>
      <c r="H66" s="46" t="s">
        <v>343</v>
      </c>
      <c r="I66" s="7">
        <v>7426</v>
      </c>
      <c r="J66" s="7">
        <v>767</v>
      </c>
      <c r="K66" s="7">
        <f t="shared" si="9"/>
        <v>6659</v>
      </c>
      <c r="L66" s="7">
        <f>K66/K67</f>
        <v>3.5251455796717841</v>
      </c>
      <c r="P66" s="46">
        <v>63</v>
      </c>
      <c r="Q66" s="46" t="s">
        <v>343</v>
      </c>
      <c r="R66" s="7">
        <v>9234</v>
      </c>
      <c r="S66" s="7">
        <v>835</v>
      </c>
      <c r="T66" s="7">
        <f t="shared" si="1"/>
        <v>8399</v>
      </c>
      <c r="U66" s="7">
        <f>T66/T67</f>
        <v>1.8306451612903225</v>
      </c>
      <c r="Y66" s="46">
        <v>63</v>
      </c>
      <c r="Z66" s="46" t="s">
        <v>343</v>
      </c>
      <c r="AA66" s="7">
        <v>6314</v>
      </c>
      <c r="AB66" s="7">
        <v>280</v>
      </c>
      <c r="AC66" s="7">
        <f t="shared" si="2"/>
        <v>6034</v>
      </c>
      <c r="AD66" s="7">
        <f>AC66/AC67</f>
        <v>1.8686899969030659</v>
      </c>
      <c r="AH66" s="46">
        <v>63</v>
      </c>
      <c r="AI66" s="46" t="s">
        <v>343</v>
      </c>
      <c r="AJ66" s="7">
        <v>3897</v>
      </c>
      <c r="AK66" s="7">
        <v>677</v>
      </c>
      <c r="AL66" s="7">
        <f t="shared" si="10"/>
        <v>3220</v>
      </c>
      <c r="AM66" s="7">
        <f>AL66/AL67</f>
        <v>1.297863764611044</v>
      </c>
      <c r="AQ66" s="46">
        <v>3</v>
      </c>
      <c r="AR66" s="46" t="s">
        <v>343</v>
      </c>
      <c r="AS66" s="7">
        <v>2830</v>
      </c>
      <c r="AT66" s="7">
        <v>605</v>
      </c>
      <c r="AU66" s="7">
        <f t="shared" si="11"/>
        <v>2225</v>
      </c>
      <c r="AV66" s="7">
        <f>AU66/AU67</f>
        <v>1.2714285714285714</v>
      </c>
      <c r="AZ66" s="46">
        <v>19</v>
      </c>
      <c r="BA66" s="46" t="s">
        <v>343</v>
      </c>
      <c r="BB66" s="7">
        <v>3976</v>
      </c>
      <c r="BC66" s="7">
        <v>676</v>
      </c>
      <c r="BD66" s="7">
        <f t="shared" si="12"/>
        <v>3300</v>
      </c>
      <c r="BE66" s="7">
        <f>BD66/BD67</f>
        <v>0.85249289589253419</v>
      </c>
      <c r="BI66" s="46">
        <v>15</v>
      </c>
      <c r="BJ66" s="46" t="s">
        <v>343</v>
      </c>
      <c r="BK66" s="7">
        <v>3617</v>
      </c>
      <c r="BL66" s="7">
        <v>537</v>
      </c>
      <c r="BM66" s="7">
        <f t="shared" si="13"/>
        <v>3080</v>
      </c>
      <c r="BN66" s="7">
        <f>BM66/BM67</f>
        <v>1.0683315990287894</v>
      </c>
      <c r="BR66" s="46">
        <v>13</v>
      </c>
      <c r="BS66" s="46" t="s">
        <v>343</v>
      </c>
      <c r="BT66" s="7">
        <v>5619</v>
      </c>
      <c r="BU66" s="7">
        <v>577</v>
      </c>
      <c r="BV66" s="7">
        <f t="shared" si="14"/>
        <v>5042</v>
      </c>
      <c r="BW66" s="7">
        <f>BV66/BV67</f>
        <v>1.0161225312374043</v>
      </c>
      <c r="CA66" s="46">
        <v>21</v>
      </c>
      <c r="CB66" s="46" t="s">
        <v>343</v>
      </c>
      <c r="CC66" s="7">
        <v>3631</v>
      </c>
      <c r="CD66" s="7">
        <v>276</v>
      </c>
      <c r="CE66" s="7">
        <f t="shared" si="15"/>
        <v>3355</v>
      </c>
      <c r="CF66" s="7">
        <f>CE66/CE67</f>
        <v>1.6052631578947369</v>
      </c>
    </row>
    <row r="67" spans="7:84" x14ac:dyDescent="0.25">
      <c r="G67" s="46">
        <v>24</v>
      </c>
      <c r="H67" s="46" t="s">
        <v>342</v>
      </c>
      <c r="I67" s="7">
        <v>2656</v>
      </c>
      <c r="J67" s="7">
        <v>767</v>
      </c>
      <c r="K67" s="7">
        <f t="shared" si="9"/>
        <v>1889</v>
      </c>
      <c r="P67" s="46">
        <v>64</v>
      </c>
      <c r="Q67" s="46" t="s">
        <v>342</v>
      </c>
      <c r="R67" s="7">
        <v>5423</v>
      </c>
      <c r="S67" s="7">
        <v>835</v>
      </c>
      <c r="T67" s="7">
        <f t="shared" si="1"/>
        <v>4588</v>
      </c>
      <c r="Y67" s="46">
        <v>64</v>
      </c>
      <c r="Z67" s="46" t="s">
        <v>342</v>
      </c>
      <c r="AA67" s="7">
        <v>3509</v>
      </c>
      <c r="AB67" s="7">
        <v>280</v>
      </c>
      <c r="AC67" s="7">
        <f t="shared" si="2"/>
        <v>3229</v>
      </c>
      <c r="AH67" s="46">
        <v>64</v>
      </c>
      <c r="AI67" s="46" t="s">
        <v>342</v>
      </c>
      <c r="AJ67" s="7">
        <v>3158</v>
      </c>
      <c r="AK67" s="7">
        <v>677</v>
      </c>
      <c r="AL67" s="7">
        <f t="shared" si="10"/>
        <v>2481</v>
      </c>
      <c r="AQ67" s="46">
        <v>4</v>
      </c>
      <c r="AR67" s="46" t="s">
        <v>342</v>
      </c>
      <c r="AS67" s="7">
        <v>2355</v>
      </c>
      <c r="AT67" s="7">
        <v>605</v>
      </c>
      <c r="AU67" s="7">
        <f t="shared" si="11"/>
        <v>1750</v>
      </c>
      <c r="AZ67" s="46">
        <v>20</v>
      </c>
      <c r="BA67" s="46" t="s">
        <v>342</v>
      </c>
      <c r="BB67" s="7">
        <v>4547</v>
      </c>
      <c r="BC67" s="7">
        <v>676</v>
      </c>
      <c r="BD67" s="7">
        <f t="shared" si="12"/>
        <v>3871</v>
      </c>
      <c r="BI67" s="46">
        <v>16</v>
      </c>
      <c r="BJ67" s="46" t="s">
        <v>342</v>
      </c>
      <c r="BK67" s="7">
        <v>3420</v>
      </c>
      <c r="BL67" s="7">
        <v>537</v>
      </c>
      <c r="BM67" s="7">
        <f t="shared" si="13"/>
        <v>2883</v>
      </c>
      <c r="BR67" s="46">
        <v>14</v>
      </c>
      <c r="BS67" s="46" t="s">
        <v>342</v>
      </c>
      <c r="BT67" s="7">
        <v>5539</v>
      </c>
      <c r="BU67" s="7">
        <v>577</v>
      </c>
      <c r="BV67" s="7">
        <f t="shared" si="14"/>
        <v>4962</v>
      </c>
      <c r="CA67" s="46">
        <v>22</v>
      </c>
      <c r="CB67" s="46" t="s">
        <v>342</v>
      </c>
      <c r="CC67" s="7">
        <v>2366</v>
      </c>
      <c r="CD67" s="7">
        <v>276</v>
      </c>
      <c r="CE67" s="7">
        <f t="shared" si="15"/>
        <v>2090</v>
      </c>
    </row>
    <row r="68" spans="7:84" x14ac:dyDescent="0.25">
      <c r="G68" s="46">
        <v>25</v>
      </c>
      <c r="H68" s="46" t="s">
        <v>343</v>
      </c>
      <c r="I68" s="7">
        <v>6201</v>
      </c>
      <c r="J68" s="7">
        <v>767</v>
      </c>
      <c r="K68" s="7">
        <f t="shared" ref="K68:K99" si="16">I68-J68</f>
        <v>5434</v>
      </c>
      <c r="L68" s="7">
        <f>K68/K69</f>
        <v>2.2215862632869992</v>
      </c>
      <c r="P68" s="46">
        <v>65</v>
      </c>
      <c r="Q68" s="46" t="s">
        <v>343</v>
      </c>
      <c r="R68" s="7">
        <v>6222</v>
      </c>
      <c r="S68" s="7">
        <v>835</v>
      </c>
      <c r="T68" s="7">
        <f t="shared" ref="T68:T131" si="17">R68-S68</f>
        <v>5387</v>
      </c>
      <c r="U68" s="7">
        <f>T68/T69</f>
        <v>1.6945580371185907</v>
      </c>
      <c r="Y68" s="46">
        <v>65</v>
      </c>
      <c r="Z68" s="46" t="s">
        <v>343</v>
      </c>
      <c r="AA68" s="7">
        <v>7023</v>
      </c>
      <c r="AB68" s="7">
        <v>280</v>
      </c>
      <c r="AC68" s="7">
        <f t="shared" ref="AC68:AC131" si="18">AA68-AB68</f>
        <v>6743</v>
      </c>
      <c r="AD68" s="7">
        <f>AC68/AC69</f>
        <v>1.8683845940703796</v>
      </c>
      <c r="AG68" s="7" t="s">
        <v>234</v>
      </c>
      <c r="AH68" s="46">
        <v>1</v>
      </c>
      <c r="AI68" s="46" t="s">
        <v>343</v>
      </c>
      <c r="AJ68" s="7">
        <v>4434</v>
      </c>
      <c r="AK68" s="7">
        <v>677</v>
      </c>
      <c r="AL68" s="7">
        <f t="shared" ref="AL68:AL99" si="19">AJ68-AK68</f>
        <v>3757</v>
      </c>
      <c r="AM68" s="7">
        <f>AL68/AL69</f>
        <v>1.1762680025046963</v>
      </c>
      <c r="AQ68" s="46">
        <v>5</v>
      </c>
      <c r="AR68" s="46" t="s">
        <v>343</v>
      </c>
      <c r="AS68" s="7">
        <v>2864</v>
      </c>
      <c r="AT68" s="7">
        <v>605</v>
      </c>
      <c r="AU68" s="7">
        <f t="shared" ref="AU68:AU99" si="20">AS68-AT68</f>
        <v>2259</v>
      </c>
      <c r="AV68" s="7">
        <f>AU68/AU69</f>
        <v>0.99559277214631992</v>
      </c>
      <c r="AZ68" s="46">
        <v>21</v>
      </c>
      <c r="BA68" s="46" t="s">
        <v>343</v>
      </c>
      <c r="BB68" s="7">
        <v>5803</v>
      </c>
      <c r="BC68" s="7">
        <v>676</v>
      </c>
      <c r="BD68" s="7">
        <f t="shared" ref="BD68:BD99" si="21">BB68-BC68</f>
        <v>5127</v>
      </c>
      <c r="BE68" s="7">
        <f>BD68/BD69</f>
        <v>1.1165069686411149</v>
      </c>
      <c r="BI68" s="46">
        <v>17</v>
      </c>
      <c r="BJ68" s="46" t="s">
        <v>343</v>
      </c>
      <c r="BK68" s="7">
        <v>3670</v>
      </c>
      <c r="BL68" s="7">
        <v>537</v>
      </c>
      <c r="BM68" s="7">
        <f t="shared" ref="BM68:BM99" si="22">BK68-BL68</f>
        <v>3133</v>
      </c>
      <c r="BN68" s="7">
        <f>BM68/BM69</f>
        <v>1.0360449735449735</v>
      </c>
      <c r="BR68" s="46">
        <v>15</v>
      </c>
      <c r="BS68" s="46" t="s">
        <v>343</v>
      </c>
      <c r="BT68" s="7">
        <v>5319</v>
      </c>
      <c r="BU68" s="7">
        <v>577</v>
      </c>
      <c r="BV68" s="7">
        <f t="shared" ref="BV68:BV99" si="23">BT68-BU68</f>
        <v>4742</v>
      </c>
      <c r="BW68" s="7">
        <f>BV68/BV69</f>
        <v>0.84527629233511592</v>
      </c>
      <c r="CA68" s="46">
        <v>23</v>
      </c>
      <c r="CB68" s="46" t="s">
        <v>343</v>
      </c>
      <c r="CC68" s="7">
        <v>3707</v>
      </c>
      <c r="CD68" s="7">
        <v>276</v>
      </c>
      <c r="CE68" s="7">
        <f t="shared" ref="CE68:CE99" si="24">CC68-CD68</f>
        <v>3431</v>
      </c>
      <c r="CF68" s="7">
        <f>CE68/CE69</f>
        <v>1.236842105263158</v>
      </c>
    </row>
    <row r="69" spans="7:84" x14ac:dyDescent="0.25">
      <c r="G69" s="46">
        <v>26</v>
      </c>
      <c r="H69" s="46" t="s">
        <v>342</v>
      </c>
      <c r="I69" s="7">
        <v>3213</v>
      </c>
      <c r="J69" s="7">
        <v>767</v>
      </c>
      <c r="K69" s="7">
        <f t="shared" si="16"/>
        <v>2446</v>
      </c>
      <c r="P69" s="46">
        <v>66</v>
      </c>
      <c r="Q69" s="46" t="s">
        <v>342</v>
      </c>
      <c r="R69" s="7">
        <v>4014</v>
      </c>
      <c r="S69" s="7">
        <v>835</v>
      </c>
      <c r="T69" s="7">
        <f t="shared" si="17"/>
        <v>3179</v>
      </c>
      <c r="Y69" s="46">
        <v>66</v>
      </c>
      <c r="Z69" s="46" t="s">
        <v>342</v>
      </c>
      <c r="AA69" s="7">
        <v>3889</v>
      </c>
      <c r="AB69" s="7">
        <v>280</v>
      </c>
      <c r="AC69" s="7">
        <f t="shared" si="18"/>
        <v>3609</v>
      </c>
      <c r="AH69" s="46">
        <v>2</v>
      </c>
      <c r="AI69" s="46" t="s">
        <v>342</v>
      </c>
      <c r="AJ69" s="7">
        <v>3871</v>
      </c>
      <c r="AK69" s="7">
        <v>677</v>
      </c>
      <c r="AL69" s="7">
        <f t="shared" si="19"/>
        <v>3194</v>
      </c>
      <c r="AQ69" s="46">
        <v>6</v>
      </c>
      <c r="AR69" s="46" t="s">
        <v>342</v>
      </c>
      <c r="AS69" s="7">
        <v>2874</v>
      </c>
      <c r="AT69" s="7">
        <v>605</v>
      </c>
      <c r="AU69" s="7">
        <f t="shared" si="20"/>
        <v>2269</v>
      </c>
      <c r="AZ69" s="46">
        <v>22</v>
      </c>
      <c r="BA69" s="46" t="s">
        <v>342</v>
      </c>
      <c r="BB69" s="7">
        <v>5268</v>
      </c>
      <c r="BC69" s="7">
        <v>676</v>
      </c>
      <c r="BD69" s="7">
        <f t="shared" si="21"/>
        <v>4592</v>
      </c>
      <c r="BI69" s="46">
        <v>18</v>
      </c>
      <c r="BJ69" s="46" t="s">
        <v>342</v>
      </c>
      <c r="BK69" s="7">
        <v>3561</v>
      </c>
      <c r="BL69" s="7">
        <v>537</v>
      </c>
      <c r="BM69" s="7">
        <f t="shared" si="22"/>
        <v>3024</v>
      </c>
      <c r="BR69" s="46">
        <v>16</v>
      </c>
      <c r="BS69" s="46" t="s">
        <v>342</v>
      </c>
      <c r="BT69" s="7">
        <v>6187</v>
      </c>
      <c r="BU69" s="7">
        <v>577</v>
      </c>
      <c r="BV69" s="7">
        <f t="shared" si="23"/>
        <v>5610</v>
      </c>
      <c r="CA69" s="46">
        <v>24</v>
      </c>
      <c r="CB69" s="46" t="s">
        <v>342</v>
      </c>
      <c r="CC69" s="7">
        <v>3050</v>
      </c>
      <c r="CD69" s="7">
        <v>276</v>
      </c>
      <c r="CE69" s="7">
        <f t="shared" si="24"/>
        <v>2774</v>
      </c>
    </row>
    <row r="70" spans="7:84" x14ac:dyDescent="0.25">
      <c r="G70" s="46">
        <v>27</v>
      </c>
      <c r="H70" s="46" t="s">
        <v>343</v>
      </c>
      <c r="I70" s="7">
        <v>5947</v>
      </c>
      <c r="J70" s="7">
        <v>767</v>
      </c>
      <c r="K70" s="7">
        <f t="shared" si="16"/>
        <v>5180</v>
      </c>
      <c r="L70" s="7">
        <f>K70/K71</f>
        <v>3.1223628691983123</v>
      </c>
      <c r="P70" s="46">
        <v>67</v>
      </c>
      <c r="Q70" s="46" t="s">
        <v>343</v>
      </c>
      <c r="R70" s="7">
        <v>7342</v>
      </c>
      <c r="S70" s="7">
        <v>835</v>
      </c>
      <c r="T70" s="7">
        <f t="shared" si="17"/>
        <v>6507</v>
      </c>
      <c r="U70" s="7">
        <f>T70/T71</f>
        <v>2.0264715042042978</v>
      </c>
      <c r="Y70" s="46">
        <v>67</v>
      </c>
      <c r="Z70" s="46" t="s">
        <v>343</v>
      </c>
      <c r="AA70" s="7">
        <v>5553</v>
      </c>
      <c r="AB70" s="7">
        <v>280</v>
      </c>
      <c r="AC70" s="7">
        <f t="shared" si="18"/>
        <v>5273</v>
      </c>
      <c r="AD70" s="7">
        <f>AC70/AC71</f>
        <v>2.1825331125827816</v>
      </c>
      <c r="AH70" s="46">
        <v>3</v>
      </c>
      <c r="AI70" s="46" t="s">
        <v>343</v>
      </c>
      <c r="AJ70" s="7">
        <v>4378</v>
      </c>
      <c r="AK70" s="7">
        <v>677</v>
      </c>
      <c r="AL70" s="7">
        <f t="shared" si="19"/>
        <v>3701</v>
      </c>
      <c r="AM70" s="7">
        <f>AL70/AL71</f>
        <v>1.093676122931442</v>
      </c>
      <c r="AQ70" s="46">
        <v>7</v>
      </c>
      <c r="AR70" s="46" t="s">
        <v>343</v>
      </c>
      <c r="AS70" s="7">
        <v>2740</v>
      </c>
      <c r="AT70" s="7">
        <v>605</v>
      </c>
      <c r="AU70" s="7">
        <f t="shared" si="20"/>
        <v>2135</v>
      </c>
      <c r="AV70" s="7">
        <f>AU70/AU71</f>
        <v>1.1472326706072005</v>
      </c>
      <c r="AZ70" s="46">
        <v>23</v>
      </c>
      <c r="BA70" s="46" t="s">
        <v>343</v>
      </c>
      <c r="BB70" s="7">
        <v>5759</v>
      </c>
      <c r="BC70" s="7">
        <v>676</v>
      </c>
      <c r="BD70" s="7">
        <f t="shared" si="21"/>
        <v>5083</v>
      </c>
      <c r="BE70" s="7">
        <f>BD70/BD71</f>
        <v>1.3914590747330962</v>
      </c>
      <c r="BI70" s="46">
        <v>19</v>
      </c>
      <c r="BJ70" s="46" t="s">
        <v>343</v>
      </c>
      <c r="BK70" s="7">
        <v>3157</v>
      </c>
      <c r="BL70" s="7">
        <v>537</v>
      </c>
      <c r="BM70" s="7">
        <f t="shared" si="22"/>
        <v>2620</v>
      </c>
      <c r="BN70" s="7">
        <f>BM70/BM71</f>
        <v>0.75635103926097003</v>
      </c>
      <c r="BR70" s="46">
        <v>17</v>
      </c>
      <c r="BS70" s="46" t="s">
        <v>343</v>
      </c>
      <c r="BT70" s="7">
        <v>4805</v>
      </c>
      <c r="BU70" s="7">
        <v>577</v>
      </c>
      <c r="BV70" s="7">
        <f t="shared" si="23"/>
        <v>4228</v>
      </c>
      <c r="BW70" s="7">
        <f>BV70/BV71</f>
        <v>0.95053956834532372</v>
      </c>
      <c r="CA70" s="46">
        <v>25</v>
      </c>
      <c r="CB70" s="46" t="s">
        <v>343</v>
      </c>
      <c r="CC70" s="7">
        <v>3631</v>
      </c>
      <c r="CD70" s="7">
        <v>276</v>
      </c>
      <c r="CE70" s="7">
        <f t="shared" si="24"/>
        <v>3355</v>
      </c>
      <c r="CF70" s="7">
        <f>CE70/CE71</f>
        <v>1.2958671301660873</v>
      </c>
    </row>
    <row r="71" spans="7:84" x14ac:dyDescent="0.25">
      <c r="G71" s="46">
        <v>28</v>
      </c>
      <c r="H71" s="46" t="s">
        <v>342</v>
      </c>
      <c r="I71" s="7">
        <v>2426</v>
      </c>
      <c r="J71" s="7">
        <v>767</v>
      </c>
      <c r="K71" s="7">
        <f t="shared" si="16"/>
        <v>1659</v>
      </c>
      <c r="P71" s="46">
        <v>68</v>
      </c>
      <c r="Q71" s="46" t="s">
        <v>342</v>
      </c>
      <c r="R71" s="7">
        <v>4046</v>
      </c>
      <c r="S71" s="7">
        <v>835</v>
      </c>
      <c r="T71" s="7">
        <f t="shared" si="17"/>
        <v>3211</v>
      </c>
      <c r="Y71" s="46">
        <v>68</v>
      </c>
      <c r="Z71" s="46" t="s">
        <v>342</v>
      </c>
      <c r="AA71" s="7">
        <v>2696</v>
      </c>
      <c r="AB71" s="7">
        <v>280</v>
      </c>
      <c r="AC71" s="7">
        <f t="shared" si="18"/>
        <v>2416</v>
      </c>
      <c r="AH71" s="46">
        <v>4</v>
      </c>
      <c r="AI71" s="46" t="s">
        <v>342</v>
      </c>
      <c r="AJ71" s="7">
        <v>4061</v>
      </c>
      <c r="AK71" s="7">
        <v>677</v>
      </c>
      <c r="AL71" s="7">
        <f t="shared" si="19"/>
        <v>3384</v>
      </c>
      <c r="AQ71" s="46">
        <v>8</v>
      </c>
      <c r="AR71" s="46" t="s">
        <v>342</v>
      </c>
      <c r="AS71" s="7">
        <v>2466</v>
      </c>
      <c r="AT71" s="7">
        <v>605</v>
      </c>
      <c r="AU71" s="7">
        <f t="shared" si="20"/>
        <v>1861</v>
      </c>
      <c r="AZ71" s="46">
        <v>24</v>
      </c>
      <c r="BA71" s="46" t="s">
        <v>342</v>
      </c>
      <c r="BB71" s="7">
        <v>4329</v>
      </c>
      <c r="BC71" s="7">
        <v>676</v>
      </c>
      <c r="BD71" s="7">
        <f t="shared" si="21"/>
        <v>3653</v>
      </c>
      <c r="BI71" s="46">
        <v>20</v>
      </c>
      <c r="BJ71" s="46" t="s">
        <v>342</v>
      </c>
      <c r="BK71" s="7">
        <v>4001</v>
      </c>
      <c r="BL71" s="7">
        <v>537</v>
      </c>
      <c r="BM71" s="7">
        <f t="shared" si="22"/>
        <v>3464</v>
      </c>
      <c r="BR71" s="46">
        <v>18</v>
      </c>
      <c r="BS71" s="46" t="s">
        <v>342</v>
      </c>
      <c r="BT71" s="7">
        <v>5025</v>
      </c>
      <c r="BU71" s="7">
        <v>577</v>
      </c>
      <c r="BV71" s="7">
        <f t="shared" si="23"/>
        <v>4448</v>
      </c>
      <c r="CA71" s="46">
        <v>26</v>
      </c>
      <c r="CB71" s="46" t="s">
        <v>342</v>
      </c>
      <c r="CC71" s="7">
        <v>2865</v>
      </c>
      <c r="CD71" s="7">
        <v>276</v>
      </c>
      <c r="CE71" s="7">
        <f t="shared" si="24"/>
        <v>2589</v>
      </c>
    </row>
    <row r="72" spans="7:84" x14ac:dyDescent="0.25">
      <c r="G72" s="46">
        <v>29</v>
      </c>
      <c r="H72" s="46" t="s">
        <v>343</v>
      </c>
      <c r="I72" s="7">
        <v>7494</v>
      </c>
      <c r="J72" s="7">
        <v>767</v>
      </c>
      <c r="K72" s="7">
        <f t="shared" si="16"/>
        <v>6727</v>
      </c>
      <c r="L72" s="7">
        <f>K72/K73</f>
        <v>3.2094465648854964</v>
      </c>
      <c r="P72" s="46">
        <v>69</v>
      </c>
      <c r="Q72" s="46" t="s">
        <v>343</v>
      </c>
      <c r="R72" s="7">
        <v>8121</v>
      </c>
      <c r="S72" s="7">
        <v>835</v>
      </c>
      <c r="T72" s="7">
        <f t="shared" si="17"/>
        <v>7286</v>
      </c>
      <c r="U72" s="7">
        <f>T72/T73</f>
        <v>2.1866746698679473</v>
      </c>
      <c r="Y72" s="46">
        <v>69</v>
      </c>
      <c r="Z72" s="46" t="s">
        <v>343</v>
      </c>
      <c r="AA72" s="7">
        <v>7792</v>
      </c>
      <c r="AB72" s="7">
        <v>280</v>
      </c>
      <c r="AC72" s="7">
        <f t="shared" si="18"/>
        <v>7512</v>
      </c>
      <c r="AD72" s="7">
        <f>AC72/AC73</f>
        <v>2.7678703021370672</v>
      </c>
      <c r="AH72" s="46">
        <v>5</v>
      </c>
      <c r="AI72" s="46" t="s">
        <v>343</v>
      </c>
      <c r="AJ72" s="7">
        <v>4159</v>
      </c>
      <c r="AK72" s="7">
        <v>677</v>
      </c>
      <c r="AL72" s="7">
        <f t="shared" si="19"/>
        <v>3482</v>
      </c>
      <c r="AM72" s="7">
        <f>AL72/AL73</f>
        <v>0.97535014005602239</v>
      </c>
      <c r="AQ72" s="46">
        <v>9</v>
      </c>
      <c r="AR72" s="46" t="s">
        <v>343</v>
      </c>
      <c r="AS72" s="7">
        <v>3026</v>
      </c>
      <c r="AT72" s="7">
        <v>605</v>
      </c>
      <c r="AU72" s="7">
        <f t="shared" si="20"/>
        <v>2421</v>
      </c>
      <c r="AV72" s="7">
        <f>AU72/AU73</f>
        <v>1.6731167933655839</v>
      </c>
      <c r="AZ72" s="46">
        <v>25</v>
      </c>
      <c r="BA72" s="46" t="s">
        <v>343</v>
      </c>
      <c r="BB72" s="7">
        <v>4649</v>
      </c>
      <c r="BC72" s="7">
        <v>676</v>
      </c>
      <c r="BD72" s="7">
        <f t="shared" si="21"/>
        <v>3973</v>
      </c>
      <c r="BE72" s="7">
        <f>BD72/BD73</f>
        <v>0.93504353965638975</v>
      </c>
      <c r="BI72" s="46">
        <v>21</v>
      </c>
      <c r="BJ72" s="46" t="s">
        <v>343</v>
      </c>
      <c r="BK72" s="7">
        <v>3986</v>
      </c>
      <c r="BL72" s="7">
        <v>537</v>
      </c>
      <c r="BM72" s="7">
        <f t="shared" si="22"/>
        <v>3449</v>
      </c>
      <c r="BN72" s="7">
        <f>BM72/BM73</f>
        <v>0.83835683033543995</v>
      </c>
      <c r="BR72" s="46">
        <v>19</v>
      </c>
      <c r="BS72" s="46" t="s">
        <v>343</v>
      </c>
      <c r="BT72" s="7">
        <v>5768</v>
      </c>
      <c r="BU72" s="7">
        <v>577</v>
      </c>
      <c r="BV72" s="7">
        <f t="shared" si="23"/>
        <v>5191</v>
      </c>
      <c r="BW72" s="7">
        <f>BV72/BV73</f>
        <v>1.0050338818973863</v>
      </c>
      <c r="CA72" s="46">
        <v>27</v>
      </c>
      <c r="CB72" s="46" t="s">
        <v>343</v>
      </c>
      <c r="CC72" s="7">
        <v>3667</v>
      </c>
      <c r="CD72" s="7">
        <v>276</v>
      </c>
      <c r="CE72" s="7">
        <f t="shared" si="24"/>
        <v>3391</v>
      </c>
      <c r="CF72" s="7">
        <f>CE72/CE73</f>
        <v>1.4503849443969203</v>
      </c>
    </row>
    <row r="73" spans="7:84" x14ac:dyDescent="0.25">
      <c r="G73" s="46">
        <v>30</v>
      </c>
      <c r="H73" s="46" t="s">
        <v>342</v>
      </c>
      <c r="I73" s="7">
        <v>2863</v>
      </c>
      <c r="J73" s="7">
        <v>767</v>
      </c>
      <c r="K73" s="7">
        <f t="shared" si="16"/>
        <v>2096</v>
      </c>
      <c r="P73" s="46">
        <v>70</v>
      </c>
      <c r="Q73" s="46" t="s">
        <v>342</v>
      </c>
      <c r="R73" s="7">
        <v>4167</v>
      </c>
      <c r="S73" s="7">
        <v>835</v>
      </c>
      <c r="T73" s="7">
        <f t="shared" si="17"/>
        <v>3332</v>
      </c>
      <c r="Y73" s="46">
        <v>70</v>
      </c>
      <c r="Z73" s="46" t="s">
        <v>342</v>
      </c>
      <c r="AA73" s="7">
        <v>2994</v>
      </c>
      <c r="AB73" s="7">
        <v>280</v>
      </c>
      <c r="AC73" s="7">
        <f t="shared" si="18"/>
        <v>2714</v>
      </c>
      <c r="AH73" s="46">
        <v>6</v>
      </c>
      <c r="AI73" s="46" t="s">
        <v>342</v>
      </c>
      <c r="AJ73" s="7">
        <v>4247</v>
      </c>
      <c r="AK73" s="7">
        <v>677</v>
      </c>
      <c r="AL73" s="7">
        <f t="shared" si="19"/>
        <v>3570</v>
      </c>
      <c r="AQ73" s="46">
        <v>10</v>
      </c>
      <c r="AR73" s="46" t="s">
        <v>342</v>
      </c>
      <c r="AS73" s="7">
        <v>2052</v>
      </c>
      <c r="AT73" s="7">
        <v>605</v>
      </c>
      <c r="AU73" s="7">
        <f t="shared" si="20"/>
        <v>1447</v>
      </c>
      <c r="AZ73" s="46">
        <v>26</v>
      </c>
      <c r="BA73" s="46" t="s">
        <v>342</v>
      </c>
      <c r="BB73" s="7">
        <v>4925</v>
      </c>
      <c r="BC73" s="7">
        <v>676</v>
      </c>
      <c r="BD73" s="7">
        <f t="shared" si="21"/>
        <v>4249</v>
      </c>
      <c r="BI73" s="46">
        <v>22</v>
      </c>
      <c r="BJ73" s="46" t="s">
        <v>342</v>
      </c>
      <c r="BK73" s="7">
        <v>4651</v>
      </c>
      <c r="BL73" s="7">
        <v>537</v>
      </c>
      <c r="BM73" s="7">
        <f t="shared" si="22"/>
        <v>4114</v>
      </c>
      <c r="BR73" s="46">
        <v>20</v>
      </c>
      <c r="BS73" s="46" t="s">
        <v>342</v>
      </c>
      <c r="BT73" s="7">
        <v>5742</v>
      </c>
      <c r="BU73" s="7">
        <v>577</v>
      </c>
      <c r="BV73" s="7">
        <f t="shared" si="23"/>
        <v>5165</v>
      </c>
      <c r="CA73" s="46">
        <v>28</v>
      </c>
      <c r="CB73" s="46" t="s">
        <v>342</v>
      </c>
      <c r="CC73" s="7">
        <v>2614</v>
      </c>
      <c r="CD73" s="7">
        <v>276</v>
      </c>
      <c r="CE73" s="7">
        <f t="shared" si="24"/>
        <v>2338</v>
      </c>
    </row>
    <row r="74" spans="7:84" x14ac:dyDescent="0.25">
      <c r="G74" s="46">
        <v>31</v>
      </c>
      <c r="H74" s="46" t="s">
        <v>343</v>
      </c>
      <c r="I74" s="7">
        <v>7252</v>
      </c>
      <c r="J74" s="7">
        <v>767</v>
      </c>
      <c r="K74" s="7">
        <f t="shared" si="16"/>
        <v>6485</v>
      </c>
      <c r="L74" s="7">
        <f>K74/K75</f>
        <v>2.1659986639946558</v>
      </c>
      <c r="P74" s="46">
        <v>71</v>
      </c>
      <c r="Q74" s="46" t="s">
        <v>343</v>
      </c>
      <c r="R74" s="7">
        <v>9572</v>
      </c>
      <c r="S74" s="7">
        <v>835</v>
      </c>
      <c r="T74" s="7">
        <f t="shared" si="17"/>
        <v>8737</v>
      </c>
      <c r="U74" s="7">
        <f>T74/T75</f>
        <v>2.9819112627986346</v>
      </c>
      <c r="Y74" s="46">
        <v>71</v>
      </c>
      <c r="Z74" s="46" t="s">
        <v>343</v>
      </c>
      <c r="AA74" s="7">
        <v>5142</v>
      </c>
      <c r="AB74" s="7">
        <v>280</v>
      </c>
      <c r="AC74" s="7">
        <f t="shared" si="18"/>
        <v>4862</v>
      </c>
      <c r="AD74" s="7">
        <f>AC74/AC75</f>
        <v>1.8837659821774506</v>
      </c>
      <c r="AH74" s="46">
        <v>7</v>
      </c>
      <c r="AI74" s="46" t="s">
        <v>343</v>
      </c>
      <c r="AJ74" s="7">
        <v>4419</v>
      </c>
      <c r="AK74" s="7">
        <v>677</v>
      </c>
      <c r="AL74" s="7">
        <f t="shared" si="19"/>
        <v>3742</v>
      </c>
      <c r="AM74" s="7">
        <f>AL74/AL75</f>
        <v>0.99946581196581197</v>
      </c>
      <c r="AQ74" s="46">
        <v>11</v>
      </c>
      <c r="AR74" s="46" t="s">
        <v>343</v>
      </c>
      <c r="AS74" s="7">
        <v>3143</v>
      </c>
      <c r="AT74" s="7">
        <v>605</v>
      </c>
      <c r="AU74" s="7">
        <f t="shared" si="20"/>
        <v>2538</v>
      </c>
      <c r="AV74" s="7">
        <f>AU74/AU75</f>
        <v>0.65227447956823437</v>
      </c>
      <c r="AZ74" s="46">
        <v>27</v>
      </c>
      <c r="BA74" s="46" t="s">
        <v>343</v>
      </c>
      <c r="BB74" s="7">
        <v>5778</v>
      </c>
      <c r="BC74" s="7">
        <v>676</v>
      </c>
      <c r="BD74" s="7">
        <f t="shared" si="21"/>
        <v>5102</v>
      </c>
      <c r="BE74" s="7">
        <f>BD74/BD75</f>
        <v>1.0189734371879369</v>
      </c>
      <c r="BI74" s="46">
        <v>23</v>
      </c>
      <c r="BJ74" s="46" t="s">
        <v>343</v>
      </c>
      <c r="BK74" s="7">
        <v>3638</v>
      </c>
      <c r="BL74" s="7">
        <v>537</v>
      </c>
      <c r="BM74" s="7">
        <f t="shared" si="22"/>
        <v>3101</v>
      </c>
      <c r="BN74" s="7">
        <f>BM74/BM75</f>
        <v>0.73605506764775697</v>
      </c>
      <c r="BR74" s="46">
        <v>21</v>
      </c>
      <c r="BS74" s="46" t="s">
        <v>343</v>
      </c>
      <c r="BT74" s="7">
        <v>6518</v>
      </c>
      <c r="BU74" s="7">
        <v>577</v>
      </c>
      <c r="BV74" s="7">
        <f t="shared" si="23"/>
        <v>5941</v>
      </c>
      <c r="BW74" s="7">
        <f>BV74/BV75</f>
        <v>0.7563335455124125</v>
      </c>
      <c r="CA74" s="46">
        <v>29</v>
      </c>
      <c r="CB74" s="46" t="s">
        <v>343</v>
      </c>
      <c r="CC74" s="7">
        <v>2663</v>
      </c>
      <c r="CD74" s="7">
        <v>276</v>
      </c>
      <c r="CE74" s="7">
        <f t="shared" si="24"/>
        <v>2387</v>
      </c>
      <c r="CF74" s="7">
        <f>CE74/CE75</f>
        <v>1.1770216962524656</v>
      </c>
    </row>
    <row r="75" spans="7:84" x14ac:dyDescent="0.25">
      <c r="G75" s="46">
        <v>32</v>
      </c>
      <c r="H75" s="46" t="s">
        <v>342</v>
      </c>
      <c r="I75" s="7">
        <v>3761</v>
      </c>
      <c r="J75" s="7">
        <v>767</v>
      </c>
      <c r="K75" s="7">
        <f t="shared" si="16"/>
        <v>2994</v>
      </c>
      <c r="P75" s="46">
        <v>72</v>
      </c>
      <c r="Q75" s="46" t="s">
        <v>342</v>
      </c>
      <c r="R75" s="7">
        <v>3765</v>
      </c>
      <c r="S75" s="7">
        <v>835</v>
      </c>
      <c r="T75" s="7">
        <f t="shared" si="17"/>
        <v>2930</v>
      </c>
      <c r="Y75" s="46">
        <v>72</v>
      </c>
      <c r="Z75" s="46" t="s">
        <v>342</v>
      </c>
      <c r="AA75" s="7">
        <v>2861</v>
      </c>
      <c r="AB75" s="7">
        <v>280</v>
      </c>
      <c r="AC75" s="7">
        <f t="shared" si="18"/>
        <v>2581</v>
      </c>
      <c r="AH75" s="46">
        <v>8</v>
      </c>
      <c r="AI75" s="46" t="s">
        <v>342</v>
      </c>
      <c r="AJ75" s="7">
        <v>4421</v>
      </c>
      <c r="AK75" s="7">
        <v>677</v>
      </c>
      <c r="AL75" s="7">
        <f t="shared" si="19"/>
        <v>3744</v>
      </c>
      <c r="AQ75" s="46">
        <v>12</v>
      </c>
      <c r="AR75" s="46" t="s">
        <v>342</v>
      </c>
      <c r="AS75" s="7">
        <v>4496</v>
      </c>
      <c r="AT75" s="7">
        <v>605</v>
      </c>
      <c r="AU75" s="7">
        <f t="shared" si="20"/>
        <v>3891</v>
      </c>
      <c r="AZ75" s="46">
        <v>28</v>
      </c>
      <c r="BA75" s="46" t="s">
        <v>342</v>
      </c>
      <c r="BB75" s="7">
        <v>5683</v>
      </c>
      <c r="BC75" s="7">
        <v>676</v>
      </c>
      <c r="BD75" s="7">
        <f t="shared" si="21"/>
        <v>5007</v>
      </c>
      <c r="BI75" s="46">
        <v>24</v>
      </c>
      <c r="BJ75" s="46" t="s">
        <v>342</v>
      </c>
      <c r="BK75" s="7">
        <v>4750</v>
      </c>
      <c r="BL75" s="7">
        <v>537</v>
      </c>
      <c r="BM75" s="7">
        <f t="shared" si="22"/>
        <v>4213</v>
      </c>
      <c r="BR75" s="46">
        <v>22</v>
      </c>
      <c r="BS75" s="46" t="s">
        <v>342</v>
      </c>
      <c r="BT75" s="7">
        <v>8432</v>
      </c>
      <c r="BU75" s="7">
        <v>577</v>
      </c>
      <c r="BV75" s="7">
        <f t="shared" si="23"/>
        <v>7855</v>
      </c>
      <c r="CA75" s="46">
        <v>30</v>
      </c>
      <c r="CB75" s="46" t="s">
        <v>342</v>
      </c>
      <c r="CC75" s="7">
        <v>2304</v>
      </c>
      <c r="CD75" s="7">
        <v>276</v>
      </c>
      <c r="CE75" s="7">
        <f t="shared" si="24"/>
        <v>2028</v>
      </c>
    </row>
    <row r="76" spans="7:84" x14ac:dyDescent="0.25">
      <c r="G76" s="46">
        <v>33</v>
      </c>
      <c r="H76" s="46" t="s">
        <v>343</v>
      </c>
      <c r="I76" s="7">
        <v>7222</v>
      </c>
      <c r="J76" s="7">
        <v>767</v>
      </c>
      <c r="K76" s="7">
        <f t="shared" si="16"/>
        <v>6455</v>
      </c>
      <c r="L76" s="7">
        <f>K76/K77</f>
        <v>3.5901001112347051</v>
      </c>
      <c r="P76" s="46">
        <v>73</v>
      </c>
      <c r="Q76" s="46" t="s">
        <v>343</v>
      </c>
      <c r="R76" s="7">
        <v>7748</v>
      </c>
      <c r="S76" s="7">
        <v>835</v>
      </c>
      <c r="T76" s="7">
        <f t="shared" si="17"/>
        <v>6913</v>
      </c>
      <c r="U76" s="7">
        <f>T76/T77</f>
        <v>1.7527890466531439</v>
      </c>
      <c r="Y76" s="46">
        <v>73</v>
      </c>
      <c r="Z76" s="46" t="s">
        <v>343</v>
      </c>
      <c r="AA76" s="7">
        <v>5566</v>
      </c>
      <c r="AB76" s="7">
        <v>280</v>
      </c>
      <c r="AC76" s="7">
        <f t="shared" si="18"/>
        <v>5286</v>
      </c>
      <c r="AD76" s="7">
        <f>AC76/AC77</f>
        <v>5.4551083591331269</v>
      </c>
      <c r="AH76" s="46">
        <v>9</v>
      </c>
      <c r="AI76" s="46" t="s">
        <v>343</v>
      </c>
      <c r="AJ76" s="7">
        <v>3876</v>
      </c>
      <c r="AK76" s="7">
        <v>677</v>
      </c>
      <c r="AL76" s="7">
        <f t="shared" si="19"/>
        <v>3199</v>
      </c>
      <c r="AM76" s="7">
        <f>AL76/AL77</f>
        <v>1.0165236733396885</v>
      </c>
      <c r="AQ76" s="46">
        <v>13</v>
      </c>
      <c r="AR76" s="46" t="s">
        <v>343</v>
      </c>
      <c r="AS76" s="7">
        <v>3354</v>
      </c>
      <c r="AT76" s="7">
        <v>605</v>
      </c>
      <c r="AU76" s="7">
        <f t="shared" si="20"/>
        <v>2749</v>
      </c>
      <c r="AV76" s="7">
        <f>AU76/AU77</f>
        <v>1.1416112956810631</v>
      </c>
      <c r="AZ76" s="46">
        <v>29</v>
      </c>
      <c r="BA76" s="46" t="s">
        <v>343</v>
      </c>
      <c r="BB76" s="7">
        <v>4882</v>
      </c>
      <c r="BC76" s="7">
        <v>676</v>
      </c>
      <c r="BD76" s="7">
        <f t="shared" si="21"/>
        <v>4206</v>
      </c>
      <c r="BE76" s="7">
        <f>BD76/BD77</f>
        <v>1.3931765485260019</v>
      </c>
      <c r="BI76" s="46">
        <v>25</v>
      </c>
      <c r="BJ76" s="46" t="s">
        <v>343</v>
      </c>
      <c r="BK76" s="7">
        <v>3169</v>
      </c>
      <c r="BL76" s="7">
        <v>537</v>
      </c>
      <c r="BM76" s="7">
        <f t="shared" si="22"/>
        <v>2632</v>
      </c>
      <c r="BN76" s="7">
        <f>BM76/BM77</f>
        <v>0.79396681749622922</v>
      </c>
      <c r="BR76" s="46">
        <v>23</v>
      </c>
      <c r="BS76" s="46" t="s">
        <v>343</v>
      </c>
      <c r="BT76" s="7">
        <v>6816</v>
      </c>
      <c r="BU76" s="7">
        <v>577</v>
      </c>
      <c r="BV76" s="7">
        <f t="shared" si="23"/>
        <v>6239</v>
      </c>
      <c r="BW76" s="7">
        <f>BV76/BV77</f>
        <v>1.1221223021582734</v>
      </c>
      <c r="CA76" s="46">
        <v>31</v>
      </c>
      <c r="CB76" s="46" t="s">
        <v>343</v>
      </c>
      <c r="CC76" s="7">
        <v>3057</v>
      </c>
      <c r="CD76" s="7">
        <v>276</v>
      </c>
      <c r="CE76" s="7">
        <f t="shared" si="24"/>
        <v>2781</v>
      </c>
      <c r="CF76" s="7">
        <f>CE76/CE77</f>
        <v>1.0010799136069115</v>
      </c>
    </row>
    <row r="77" spans="7:84" x14ac:dyDescent="0.25">
      <c r="G77" s="46">
        <v>34</v>
      </c>
      <c r="H77" s="46" t="s">
        <v>342</v>
      </c>
      <c r="I77" s="7">
        <v>2565</v>
      </c>
      <c r="J77" s="7">
        <v>767</v>
      </c>
      <c r="K77" s="7">
        <f t="shared" si="16"/>
        <v>1798</v>
      </c>
      <c r="P77" s="46">
        <v>74</v>
      </c>
      <c r="Q77" s="46" t="s">
        <v>342</v>
      </c>
      <c r="R77" s="7">
        <v>4779</v>
      </c>
      <c r="S77" s="7">
        <v>835</v>
      </c>
      <c r="T77" s="7">
        <f t="shared" si="17"/>
        <v>3944</v>
      </c>
      <c r="Y77" s="46">
        <v>74</v>
      </c>
      <c r="Z77" s="46" t="s">
        <v>342</v>
      </c>
      <c r="AA77" s="7">
        <v>1249</v>
      </c>
      <c r="AB77" s="7">
        <v>280</v>
      </c>
      <c r="AC77" s="7">
        <f t="shared" si="18"/>
        <v>969</v>
      </c>
      <c r="AH77" s="46">
        <v>10</v>
      </c>
      <c r="AI77" s="46" t="s">
        <v>342</v>
      </c>
      <c r="AJ77" s="7">
        <v>3824</v>
      </c>
      <c r="AK77" s="7">
        <v>677</v>
      </c>
      <c r="AL77" s="7">
        <f t="shared" si="19"/>
        <v>3147</v>
      </c>
      <c r="AQ77" s="46">
        <v>14</v>
      </c>
      <c r="AR77" s="46" t="s">
        <v>342</v>
      </c>
      <c r="AS77" s="7">
        <v>3013</v>
      </c>
      <c r="AT77" s="7">
        <v>605</v>
      </c>
      <c r="AU77" s="7">
        <f t="shared" si="20"/>
        <v>2408</v>
      </c>
      <c r="AZ77" s="46">
        <v>30</v>
      </c>
      <c r="BA77" s="46" t="s">
        <v>342</v>
      </c>
      <c r="BB77" s="7">
        <v>3695</v>
      </c>
      <c r="BC77" s="7">
        <v>676</v>
      </c>
      <c r="BD77" s="7">
        <f t="shared" si="21"/>
        <v>3019</v>
      </c>
      <c r="BI77" s="46">
        <v>26</v>
      </c>
      <c r="BJ77" s="46" t="s">
        <v>342</v>
      </c>
      <c r="BK77" s="7">
        <v>3852</v>
      </c>
      <c r="BL77" s="7">
        <v>537</v>
      </c>
      <c r="BM77" s="7">
        <f t="shared" si="22"/>
        <v>3315</v>
      </c>
      <c r="BR77" s="46">
        <v>24</v>
      </c>
      <c r="BS77" s="46" t="s">
        <v>342</v>
      </c>
      <c r="BT77" s="7">
        <v>6137</v>
      </c>
      <c r="BU77" s="7">
        <v>577</v>
      </c>
      <c r="BV77" s="7">
        <f t="shared" si="23"/>
        <v>5560</v>
      </c>
      <c r="CA77" s="46">
        <v>32</v>
      </c>
      <c r="CB77" s="46" t="s">
        <v>342</v>
      </c>
      <c r="CC77" s="7">
        <v>3054</v>
      </c>
      <c r="CD77" s="7">
        <v>276</v>
      </c>
      <c r="CE77" s="7">
        <f t="shared" si="24"/>
        <v>2778</v>
      </c>
    </row>
    <row r="78" spans="7:84" x14ac:dyDescent="0.25">
      <c r="G78" s="46">
        <v>35</v>
      </c>
      <c r="H78" s="46" t="s">
        <v>343</v>
      </c>
      <c r="I78" s="7">
        <v>6008</v>
      </c>
      <c r="J78" s="7">
        <v>767</v>
      </c>
      <c r="K78" s="7">
        <f t="shared" si="16"/>
        <v>5241</v>
      </c>
      <c r="L78" s="7">
        <f>K78/K79</f>
        <v>2.1210036422501011</v>
      </c>
      <c r="P78" s="46">
        <v>75</v>
      </c>
      <c r="Q78" s="46" t="s">
        <v>343</v>
      </c>
      <c r="R78" s="7">
        <v>7712</v>
      </c>
      <c r="S78" s="7">
        <v>835</v>
      </c>
      <c r="T78" s="7">
        <f t="shared" si="17"/>
        <v>6877</v>
      </c>
      <c r="U78" s="7">
        <f>T78/T79</f>
        <v>1.906570557249792</v>
      </c>
      <c r="Y78" s="46">
        <v>75</v>
      </c>
      <c r="Z78" s="46" t="s">
        <v>343</v>
      </c>
      <c r="AA78" s="7">
        <v>6790</v>
      </c>
      <c r="AB78" s="7">
        <v>280</v>
      </c>
      <c r="AC78" s="7">
        <f t="shared" si="18"/>
        <v>6510</v>
      </c>
      <c r="AD78" s="7">
        <f>AC78/AC79</f>
        <v>1.6319879669089998</v>
      </c>
      <c r="AH78" s="46">
        <v>11</v>
      </c>
      <c r="AI78" s="46" t="s">
        <v>343</v>
      </c>
      <c r="AJ78" s="7">
        <v>4064</v>
      </c>
      <c r="AK78" s="7">
        <v>677</v>
      </c>
      <c r="AL78" s="7">
        <f t="shared" si="19"/>
        <v>3387</v>
      </c>
      <c r="AM78" s="7">
        <f>AL78/AL79</f>
        <v>0.88595343970703633</v>
      </c>
      <c r="AQ78" s="46">
        <v>15</v>
      </c>
      <c r="AR78" s="46" t="s">
        <v>343</v>
      </c>
      <c r="AS78" s="7">
        <v>3505</v>
      </c>
      <c r="AT78" s="7">
        <v>605</v>
      </c>
      <c r="AU78" s="7">
        <f t="shared" si="20"/>
        <v>2900</v>
      </c>
      <c r="AV78" s="7">
        <f>AU78/AU79</f>
        <v>1.1426319936958236</v>
      </c>
      <c r="AZ78" s="46">
        <v>31</v>
      </c>
      <c r="BA78" s="46" t="s">
        <v>343</v>
      </c>
      <c r="BB78" s="7">
        <v>4738</v>
      </c>
      <c r="BC78" s="7">
        <v>676</v>
      </c>
      <c r="BD78" s="7">
        <f t="shared" si="21"/>
        <v>4062</v>
      </c>
      <c r="BE78" s="7">
        <f>BD78/BD79</f>
        <v>1.2928071292170591</v>
      </c>
      <c r="BI78" s="46">
        <v>27</v>
      </c>
      <c r="BJ78" s="46" t="s">
        <v>343</v>
      </c>
      <c r="BK78" s="7">
        <v>3586</v>
      </c>
      <c r="BL78" s="7">
        <v>537</v>
      </c>
      <c r="BM78" s="7">
        <f t="shared" si="22"/>
        <v>3049</v>
      </c>
      <c r="BN78" s="7">
        <f>BM78/BM79</f>
        <v>1.2379212342671539</v>
      </c>
      <c r="BR78" s="46">
        <v>25</v>
      </c>
      <c r="BS78" s="46" t="s">
        <v>343</v>
      </c>
      <c r="BT78" s="7">
        <v>5270</v>
      </c>
      <c r="BU78" s="7">
        <v>577</v>
      </c>
      <c r="BV78" s="7">
        <f t="shared" si="23"/>
        <v>4693</v>
      </c>
      <c r="BW78" s="7">
        <f>BV78/BV79</f>
        <v>0.99175824175824179</v>
      </c>
      <c r="CA78" s="46">
        <v>33</v>
      </c>
      <c r="CB78" s="46" t="s">
        <v>343</v>
      </c>
      <c r="CC78" s="7">
        <v>3263</v>
      </c>
      <c r="CD78" s="7">
        <v>276</v>
      </c>
      <c r="CE78" s="7">
        <f t="shared" si="24"/>
        <v>2987</v>
      </c>
      <c r="CF78" s="7">
        <f>CE78/CE79</f>
        <v>1.0484380484380484</v>
      </c>
    </row>
    <row r="79" spans="7:84" x14ac:dyDescent="0.25">
      <c r="G79" s="46">
        <v>36</v>
      </c>
      <c r="H79" s="46" t="s">
        <v>342</v>
      </c>
      <c r="I79" s="7">
        <v>3238</v>
      </c>
      <c r="J79" s="7">
        <v>767</v>
      </c>
      <c r="K79" s="7">
        <f t="shared" si="16"/>
        <v>2471</v>
      </c>
      <c r="P79" s="46">
        <v>76</v>
      </c>
      <c r="Q79" s="46" t="s">
        <v>342</v>
      </c>
      <c r="R79" s="7">
        <v>4442</v>
      </c>
      <c r="S79" s="7">
        <v>835</v>
      </c>
      <c r="T79" s="7">
        <f t="shared" si="17"/>
        <v>3607</v>
      </c>
      <c r="Y79" s="46">
        <v>76</v>
      </c>
      <c r="Z79" s="46" t="s">
        <v>342</v>
      </c>
      <c r="AA79" s="7">
        <v>4269</v>
      </c>
      <c r="AB79" s="7">
        <v>280</v>
      </c>
      <c r="AC79" s="7">
        <f t="shared" si="18"/>
        <v>3989</v>
      </c>
      <c r="AH79" s="46">
        <v>12</v>
      </c>
      <c r="AI79" s="46" t="s">
        <v>342</v>
      </c>
      <c r="AJ79" s="7">
        <v>4500</v>
      </c>
      <c r="AK79" s="7">
        <v>677</v>
      </c>
      <c r="AL79" s="7">
        <f t="shared" si="19"/>
        <v>3823</v>
      </c>
      <c r="AQ79" s="46">
        <v>16</v>
      </c>
      <c r="AR79" s="46" t="s">
        <v>342</v>
      </c>
      <c r="AS79" s="7">
        <v>3143</v>
      </c>
      <c r="AT79" s="7">
        <v>605</v>
      </c>
      <c r="AU79" s="7">
        <f t="shared" si="20"/>
        <v>2538</v>
      </c>
      <c r="AZ79" s="46">
        <v>32</v>
      </c>
      <c r="BA79" s="46" t="s">
        <v>342</v>
      </c>
      <c r="BB79" s="7">
        <v>3818</v>
      </c>
      <c r="BC79" s="7">
        <v>676</v>
      </c>
      <c r="BD79" s="7">
        <f t="shared" si="21"/>
        <v>3142</v>
      </c>
      <c r="BI79" s="46">
        <v>28</v>
      </c>
      <c r="BJ79" s="46" t="s">
        <v>342</v>
      </c>
      <c r="BK79" s="7">
        <v>3000</v>
      </c>
      <c r="BL79" s="7">
        <v>537</v>
      </c>
      <c r="BM79" s="7">
        <f t="shared" si="22"/>
        <v>2463</v>
      </c>
      <c r="BR79" s="46">
        <v>26</v>
      </c>
      <c r="BS79" s="46" t="s">
        <v>342</v>
      </c>
      <c r="BT79" s="7">
        <v>5309</v>
      </c>
      <c r="BU79" s="7">
        <v>577</v>
      </c>
      <c r="BV79" s="7">
        <f t="shared" si="23"/>
        <v>4732</v>
      </c>
      <c r="CA79" s="46">
        <v>34</v>
      </c>
      <c r="CB79" s="46" t="s">
        <v>342</v>
      </c>
      <c r="CC79" s="7">
        <v>3125</v>
      </c>
      <c r="CD79" s="7">
        <v>276</v>
      </c>
      <c r="CE79" s="7">
        <f t="shared" si="24"/>
        <v>2849</v>
      </c>
    </row>
    <row r="80" spans="7:84" x14ac:dyDescent="0.25">
      <c r="G80" s="46">
        <v>37</v>
      </c>
      <c r="H80" s="46" t="s">
        <v>343</v>
      </c>
      <c r="I80" s="7">
        <v>5832</v>
      </c>
      <c r="J80" s="7">
        <v>767</v>
      </c>
      <c r="K80" s="7">
        <f t="shared" si="16"/>
        <v>5065</v>
      </c>
      <c r="L80" s="7">
        <f>K80/K81</f>
        <v>2.0489482200647249</v>
      </c>
      <c r="P80" s="46">
        <v>77</v>
      </c>
      <c r="Q80" s="46" t="s">
        <v>343</v>
      </c>
      <c r="R80" s="7">
        <v>8434</v>
      </c>
      <c r="S80" s="7">
        <v>835</v>
      </c>
      <c r="T80" s="7">
        <f t="shared" si="17"/>
        <v>7599</v>
      </c>
      <c r="U80" s="7">
        <f>T80/T81</f>
        <v>1.7602501737317582</v>
      </c>
      <c r="Y80" s="46">
        <v>77</v>
      </c>
      <c r="Z80" s="46" t="s">
        <v>343</v>
      </c>
      <c r="AA80" s="7">
        <v>6973</v>
      </c>
      <c r="AB80" s="7">
        <v>280</v>
      </c>
      <c r="AC80" s="7">
        <f t="shared" si="18"/>
        <v>6693</v>
      </c>
      <c r="AD80" s="7">
        <f>AC80/AC81</f>
        <v>2.1702334630350193</v>
      </c>
      <c r="AH80" s="46">
        <v>13</v>
      </c>
      <c r="AI80" s="46" t="s">
        <v>343</v>
      </c>
      <c r="AJ80" s="7">
        <v>4780</v>
      </c>
      <c r="AK80" s="7">
        <v>677</v>
      </c>
      <c r="AL80" s="7">
        <f t="shared" si="19"/>
        <v>4103</v>
      </c>
      <c r="AM80" s="7">
        <f>AL80/AL81</f>
        <v>1.8219360568383658</v>
      </c>
      <c r="AQ80" s="46">
        <v>17</v>
      </c>
      <c r="AR80" s="46" t="s">
        <v>343</v>
      </c>
      <c r="AS80" s="7">
        <v>3538</v>
      </c>
      <c r="AT80" s="7">
        <v>605</v>
      </c>
      <c r="AU80" s="7">
        <f t="shared" si="20"/>
        <v>2933</v>
      </c>
      <c r="AV80" s="7">
        <f>AU80/AU81</f>
        <v>1.151098901098901</v>
      </c>
      <c r="AZ80" s="46">
        <v>33</v>
      </c>
      <c r="BA80" s="46" t="s">
        <v>343</v>
      </c>
      <c r="BB80" s="7">
        <v>3521</v>
      </c>
      <c r="BC80" s="7">
        <v>676</v>
      </c>
      <c r="BD80" s="7">
        <f t="shared" si="21"/>
        <v>2845</v>
      </c>
      <c r="BE80" s="7">
        <f>BD80/BD81</f>
        <v>0.94205298013245031</v>
      </c>
      <c r="BI80" s="46">
        <v>29</v>
      </c>
      <c r="BJ80" s="46" t="s">
        <v>343</v>
      </c>
      <c r="BK80" s="7">
        <v>3325</v>
      </c>
      <c r="BL80" s="7">
        <v>537</v>
      </c>
      <c r="BM80" s="7">
        <f t="shared" si="22"/>
        <v>2788</v>
      </c>
      <c r="BN80" s="7">
        <f>BM80/BM81</f>
        <v>1.2435325602140945</v>
      </c>
      <c r="BR80" s="46">
        <v>27</v>
      </c>
      <c r="BS80" s="46" t="s">
        <v>343</v>
      </c>
      <c r="BT80" s="7">
        <v>5498</v>
      </c>
      <c r="BU80" s="7">
        <v>577</v>
      </c>
      <c r="BV80" s="7">
        <f t="shared" si="23"/>
        <v>4921</v>
      </c>
      <c r="BW80" s="7">
        <f>BV80/BV81</f>
        <v>1.2339518555667002</v>
      </c>
      <c r="CA80" s="46">
        <v>35</v>
      </c>
      <c r="CB80" s="46" t="s">
        <v>343</v>
      </c>
      <c r="CC80" s="7">
        <v>2974</v>
      </c>
      <c r="CD80" s="7">
        <v>276</v>
      </c>
      <c r="CE80" s="7">
        <f t="shared" si="24"/>
        <v>2698</v>
      </c>
      <c r="CF80" s="7">
        <f>CE80/CE81</f>
        <v>1.2750472589792061</v>
      </c>
    </row>
    <row r="81" spans="7:84" x14ac:dyDescent="0.25">
      <c r="G81" s="46">
        <v>38</v>
      </c>
      <c r="H81" s="46" t="s">
        <v>342</v>
      </c>
      <c r="I81" s="7">
        <v>3239</v>
      </c>
      <c r="J81" s="7">
        <v>767</v>
      </c>
      <c r="K81" s="7">
        <f t="shared" si="16"/>
        <v>2472</v>
      </c>
      <c r="P81" s="46">
        <v>78</v>
      </c>
      <c r="Q81" s="46" t="s">
        <v>342</v>
      </c>
      <c r="R81" s="7">
        <v>5152</v>
      </c>
      <c r="S81" s="7">
        <v>835</v>
      </c>
      <c r="T81" s="7">
        <f t="shared" si="17"/>
        <v>4317</v>
      </c>
      <c r="Y81" s="46">
        <v>78</v>
      </c>
      <c r="Z81" s="46" t="s">
        <v>342</v>
      </c>
      <c r="AA81" s="7">
        <v>3364</v>
      </c>
      <c r="AB81" s="7">
        <v>280</v>
      </c>
      <c r="AC81" s="7">
        <f t="shared" si="18"/>
        <v>3084</v>
      </c>
      <c r="AH81" s="46">
        <v>14</v>
      </c>
      <c r="AI81" s="46" t="s">
        <v>342</v>
      </c>
      <c r="AJ81" s="7">
        <v>2929</v>
      </c>
      <c r="AK81" s="7">
        <v>677</v>
      </c>
      <c r="AL81" s="7">
        <f t="shared" si="19"/>
        <v>2252</v>
      </c>
      <c r="AQ81" s="46">
        <v>18</v>
      </c>
      <c r="AR81" s="46" t="s">
        <v>342</v>
      </c>
      <c r="AS81" s="7">
        <v>3153</v>
      </c>
      <c r="AT81" s="7">
        <v>605</v>
      </c>
      <c r="AU81" s="7">
        <f t="shared" si="20"/>
        <v>2548</v>
      </c>
      <c r="AZ81" s="46">
        <v>34</v>
      </c>
      <c r="BA81" s="46" t="s">
        <v>342</v>
      </c>
      <c r="BB81" s="7">
        <v>3696</v>
      </c>
      <c r="BC81" s="7">
        <v>676</v>
      </c>
      <c r="BD81" s="7">
        <f t="shared" si="21"/>
        <v>3020</v>
      </c>
      <c r="BI81" s="46">
        <v>30</v>
      </c>
      <c r="BJ81" s="46" t="s">
        <v>342</v>
      </c>
      <c r="BK81" s="7">
        <v>2779</v>
      </c>
      <c r="BL81" s="7">
        <v>537</v>
      </c>
      <c r="BM81" s="7">
        <f t="shared" si="22"/>
        <v>2242</v>
      </c>
      <c r="BR81" s="46">
        <v>28</v>
      </c>
      <c r="BS81" s="46" t="s">
        <v>342</v>
      </c>
      <c r="BT81" s="7">
        <v>4565</v>
      </c>
      <c r="BU81" s="7">
        <v>577</v>
      </c>
      <c r="BV81" s="7">
        <f t="shared" si="23"/>
        <v>3988</v>
      </c>
      <c r="CA81" s="46">
        <v>36</v>
      </c>
      <c r="CB81" s="46" t="s">
        <v>342</v>
      </c>
      <c r="CC81" s="7">
        <v>2392</v>
      </c>
      <c r="CD81" s="7">
        <v>276</v>
      </c>
      <c r="CE81" s="7">
        <f t="shared" si="24"/>
        <v>2116</v>
      </c>
    </row>
    <row r="82" spans="7:84" x14ac:dyDescent="0.25">
      <c r="G82" s="46">
        <v>39</v>
      </c>
      <c r="H82" s="46" t="s">
        <v>343</v>
      </c>
      <c r="I82" s="7">
        <v>5066</v>
      </c>
      <c r="J82" s="7">
        <v>767</v>
      </c>
      <c r="K82" s="7">
        <f t="shared" si="16"/>
        <v>4299</v>
      </c>
      <c r="L82" s="7">
        <f>K82/K83</f>
        <v>1.8070617906683482</v>
      </c>
      <c r="O82" s="7" t="s">
        <v>234</v>
      </c>
      <c r="P82" s="46">
        <v>1</v>
      </c>
      <c r="Q82" s="46" t="s">
        <v>343</v>
      </c>
      <c r="R82" s="7">
        <v>7825</v>
      </c>
      <c r="S82" s="7">
        <v>835</v>
      </c>
      <c r="T82" s="7">
        <f t="shared" si="17"/>
        <v>6990</v>
      </c>
      <c r="U82" s="7">
        <f>T82/T83</f>
        <v>3.0285961871750433</v>
      </c>
      <c r="X82" s="7" t="s">
        <v>234</v>
      </c>
      <c r="Y82" s="46">
        <v>1</v>
      </c>
      <c r="Z82" s="46" t="s">
        <v>343</v>
      </c>
      <c r="AA82" s="7">
        <v>6557</v>
      </c>
      <c r="AB82" s="7">
        <v>280</v>
      </c>
      <c r="AC82" s="7">
        <f t="shared" si="18"/>
        <v>6277</v>
      </c>
      <c r="AD82" s="7">
        <f>AC82/AC83</f>
        <v>2.6143273635985005</v>
      </c>
      <c r="AH82" s="46">
        <v>15</v>
      </c>
      <c r="AI82" s="46" t="s">
        <v>343</v>
      </c>
      <c r="AJ82" s="7">
        <v>4758</v>
      </c>
      <c r="AK82" s="7">
        <v>677</v>
      </c>
      <c r="AL82" s="7">
        <f t="shared" si="19"/>
        <v>4081</v>
      </c>
      <c r="AM82" s="7">
        <f>AL82/AL83</f>
        <v>1.4823828550671994</v>
      </c>
      <c r="AQ82" s="46">
        <v>19</v>
      </c>
      <c r="AR82" s="46" t="s">
        <v>343</v>
      </c>
      <c r="AS82" s="7">
        <v>2964</v>
      </c>
      <c r="AT82" s="7">
        <v>605</v>
      </c>
      <c r="AU82" s="7">
        <f t="shared" si="20"/>
        <v>2359</v>
      </c>
      <c r="AV82" s="7">
        <f>AU82/AU83</f>
        <v>1.2507953340402969</v>
      </c>
      <c r="AZ82" s="46">
        <v>35</v>
      </c>
      <c r="BA82" s="46" t="s">
        <v>343</v>
      </c>
      <c r="BB82" s="7">
        <v>5322</v>
      </c>
      <c r="BC82" s="7">
        <v>676</v>
      </c>
      <c r="BD82" s="7">
        <f t="shared" si="21"/>
        <v>4646</v>
      </c>
      <c r="BE82" s="7">
        <f>BD82/BD83</f>
        <v>1.2659400544959127</v>
      </c>
      <c r="BI82" s="46">
        <v>31</v>
      </c>
      <c r="BJ82" s="46" t="s">
        <v>343</v>
      </c>
      <c r="BK82" s="7">
        <v>3357</v>
      </c>
      <c r="BL82" s="7">
        <v>537</v>
      </c>
      <c r="BM82" s="7">
        <f t="shared" si="22"/>
        <v>2820</v>
      </c>
      <c r="BN82" s="7">
        <f>BM82/BM83</f>
        <v>0.96840659340659341</v>
      </c>
      <c r="BR82" s="46">
        <v>29</v>
      </c>
      <c r="BS82" s="46" t="s">
        <v>343</v>
      </c>
      <c r="BT82" s="7">
        <v>4080</v>
      </c>
      <c r="BU82" s="7">
        <v>577</v>
      </c>
      <c r="BV82" s="7">
        <f t="shared" si="23"/>
        <v>3503</v>
      </c>
      <c r="BW82" s="7">
        <f>BV82/BV83</f>
        <v>0.71112464474218429</v>
      </c>
      <c r="CA82" s="46">
        <v>37</v>
      </c>
      <c r="CB82" s="46" t="s">
        <v>343</v>
      </c>
      <c r="CC82" s="7">
        <v>3666</v>
      </c>
      <c r="CD82" s="7">
        <v>276</v>
      </c>
      <c r="CE82" s="7">
        <f t="shared" si="24"/>
        <v>3390</v>
      </c>
      <c r="CF82" s="7">
        <f>CE82/CE83</f>
        <v>1.9882697947214076</v>
      </c>
    </row>
    <row r="83" spans="7:84" x14ac:dyDescent="0.25">
      <c r="G83" s="46">
        <v>40</v>
      </c>
      <c r="H83" s="46" t="s">
        <v>342</v>
      </c>
      <c r="I83" s="7">
        <v>3146</v>
      </c>
      <c r="J83" s="7">
        <v>767</v>
      </c>
      <c r="K83" s="7">
        <f t="shared" si="16"/>
        <v>2379</v>
      </c>
      <c r="P83" s="46">
        <v>2</v>
      </c>
      <c r="Q83" s="46" t="s">
        <v>342</v>
      </c>
      <c r="R83" s="7">
        <v>3143</v>
      </c>
      <c r="S83" s="7">
        <v>835</v>
      </c>
      <c r="T83" s="7">
        <f t="shared" si="17"/>
        <v>2308</v>
      </c>
      <c r="Y83" s="46">
        <v>2</v>
      </c>
      <c r="Z83" s="46" t="s">
        <v>342</v>
      </c>
      <c r="AA83" s="7">
        <v>2681</v>
      </c>
      <c r="AB83" s="7">
        <v>280</v>
      </c>
      <c r="AC83" s="7">
        <f t="shared" si="18"/>
        <v>2401</v>
      </c>
      <c r="AH83" s="46">
        <v>16</v>
      </c>
      <c r="AI83" s="46" t="s">
        <v>342</v>
      </c>
      <c r="AJ83" s="7">
        <v>3430</v>
      </c>
      <c r="AK83" s="7">
        <v>677</v>
      </c>
      <c r="AL83" s="7">
        <f t="shared" si="19"/>
        <v>2753</v>
      </c>
      <c r="AQ83" s="46">
        <v>20</v>
      </c>
      <c r="AR83" s="46" t="s">
        <v>342</v>
      </c>
      <c r="AS83" s="7">
        <v>2491</v>
      </c>
      <c r="AT83" s="7">
        <v>605</v>
      </c>
      <c r="AU83" s="7">
        <f t="shared" si="20"/>
        <v>1886</v>
      </c>
      <c r="AZ83" s="46">
        <v>36</v>
      </c>
      <c r="BA83" s="46" t="s">
        <v>342</v>
      </c>
      <c r="BB83" s="7">
        <v>4346</v>
      </c>
      <c r="BC83" s="7">
        <v>676</v>
      </c>
      <c r="BD83" s="7">
        <f t="shared" si="21"/>
        <v>3670</v>
      </c>
      <c r="BI83" s="46">
        <v>32</v>
      </c>
      <c r="BJ83" s="46" t="s">
        <v>342</v>
      </c>
      <c r="BK83" s="7">
        <v>3449</v>
      </c>
      <c r="BL83" s="7">
        <v>537</v>
      </c>
      <c r="BM83" s="7">
        <f t="shared" si="22"/>
        <v>2912</v>
      </c>
      <c r="BR83" s="46">
        <v>30</v>
      </c>
      <c r="BS83" s="46" t="s">
        <v>342</v>
      </c>
      <c r="BT83" s="7">
        <v>5503</v>
      </c>
      <c r="BU83" s="7">
        <v>577</v>
      </c>
      <c r="BV83" s="7">
        <f t="shared" si="23"/>
        <v>4926</v>
      </c>
      <c r="CA83" s="46">
        <v>38</v>
      </c>
      <c r="CB83" s="46" t="s">
        <v>342</v>
      </c>
      <c r="CC83" s="7">
        <v>1981</v>
      </c>
      <c r="CD83" s="7">
        <v>276</v>
      </c>
      <c r="CE83" s="7">
        <f t="shared" si="24"/>
        <v>1705</v>
      </c>
    </row>
    <row r="84" spans="7:84" x14ac:dyDescent="0.25">
      <c r="G84" s="46">
        <v>41</v>
      </c>
      <c r="H84" s="46" t="s">
        <v>343</v>
      </c>
      <c r="I84" s="7">
        <v>6755</v>
      </c>
      <c r="J84" s="7">
        <v>767</v>
      </c>
      <c r="K84" s="7">
        <f t="shared" si="16"/>
        <v>5988</v>
      </c>
      <c r="L84" s="7">
        <f>K84/K85</f>
        <v>2.6936572199730096</v>
      </c>
      <c r="P84" s="46">
        <v>3</v>
      </c>
      <c r="Q84" s="46" t="s">
        <v>343</v>
      </c>
      <c r="R84" s="7">
        <v>7078</v>
      </c>
      <c r="S84" s="7">
        <v>835</v>
      </c>
      <c r="T84" s="7">
        <f t="shared" si="17"/>
        <v>6243</v>
      </c>
      <c r="U84" s="7">
        <f>T84/T85</f>
        <v>3.4264544456641053</v>
      </c>
      <c r="Y84" s="46">
        <v>3</v>
      </c>
      <c r="Z84" s="46" t="s">
        <v>343</v>
      </c>
      <c r="AA84" s="7">
        <v>7162</v>
      </c>
      <c r="AB84" s="7">
        <v>280</v>
      </c>
      <c r="AC84" s="7">
        <f t="shared" si="18"/>
        <v>6882</v>
      </c>
      <c r="AD84" s="7">
        <f>AC84/AC85</f>
        <v>4.4342783505154637</v>
      </c>
      <c r="AH84" s="46">
        <v>17</v>
      </c>
      <c r="AI84" s="46" t="s">
        <v>343</v>
      </c>
      <c r="AJ84" s="7">
        <v>4321</v>
      </c>
      <c r="AK84" s="7">
        <v>677</v>
      </c>
      <c r="AL84" s="7">
        <f t="shared" si="19"/>
        <v>3644</v>
      </c>
      <c r="AM84" s="7">
        <f>AL84/AL85</f>
        <v>1.6878184344603984</v>
      </c>
      <c r="AQ84" s="46">
        <v>21</v>
      </c>
      <c r="AR84" s="46" t="s">
        <v>343</v>
      </c>
      <c r="AS84" s="7">
        <v>4229</v>
      </c>
      <c r="AT84" s="7">
        <v>605</v>
      </c>
      <c r="AU84" s="7">
        <f t="shared" si="20"/>
        <v>3624</v>
      </c>
      <c r="AV84" s="7">
        <f>AU84/AU85</f>
        <v>1.0633802816901408</v>
      </c>
      <c r="AZ84" s="46">
        <v>37</v>
      </c>
      <c r="BA84" s="46" t="s">
        <v>343</v>
      </c>
      <c r="BB84" s="7">
        <v>5936</v>
      </c>
      <c r="BC84" s="7">
        <v>676</v>
      </c>
      <c r="BD84" s="7">
        <f t="shared" si="21"/>
        <v>5260</v>
      </c>
      <c r="BE84" s="7">
        <f>BD84/BD85</f>
        <v>1.056861563190677</v>
      </c>
      <c r="BI84" s="46">
        <v>33</v>
      </c>
      <c r="BJ84" s="46" t="s">
        <v>343</v>
      </c>
      <c r="BK84" s="7">
        <v>3461</v>
      </c>
      <c r="BL84" s="7">
        <v>537</v>
      </c>
      <c r="BM84" s="7">
        <f t="shared" si="22"/>
        <v>2924</v>
      </c>
      <c r="BN84" s="7">
        <f>BM84/BM85</f>
        <v>1.1164566628484154</v>
      </c>
      <c r="BR84" s="46">
        <v>31</v>
      </c>
      <c r="BS84" s="46" t="s">
        <v>343</v>
      </c>
      <c r="BT84" s="7">
        <v>5562</v>
      </c>
      <c r="BU84" s="7">
        <v>577</v>
      </c>
      <c r="BV84" s="7">
        <f t="shared" si="23"/>
        <v>4985</v>
      </c>
      <c r="BW84" s="7">
        <f>BV84/BV85</f>
        <v>1.1102449888641426</v>
      </c>
      <c r="CA84" s="46">
        <v>39</v>
      </c>
      <c r="CB84" s="46" t="s">
        <v>343</v>
      </c>
      <c r="CC84" s="7">
        <v>3277</v>
      </c>
      <c r="CD84" s="7">
        <v>276</v>
      </c>
      <c r="CE84" s="7">
        <f t="shared" si="24"/>
        <v>3001</v>
      </c>
      <c r="CF84" s="7">
        <f>CE84/CE85</f>
        <v>1.0656960227272727</v>
      </c>
    </row>
    <row r="85" spans="7:84" x14ac:dyDescent="0.25">
      <c r="G85" s="46">
        <v>42</v>
      </c>
      <c r="H85" s="46" t="s">
        <v>342</v>
      </c>
      <c r="I85" s="7">
        <v>2990</v>
      </c>
      <c r="J85" s="7">
        <v>767</v>
      </c>
      <c r="K85" s="7">
        <f t="shared" si="16"/>
        <v>2223</v>
      </c>
      <c r="P85" s="46">
        <v>4</v>
      </c>
      <c r="Q85" s="46" t="s">
        <v>342</v>
      </c>
      <c r="R85" s="7">
        <v>2657</v>
      </c>
      <c r="S85" s="7">
        <v>835</v>
      </c>
      <c r="T85" s="7">
        <f t="shared" si="17"/>
        <v>1822</v>
      </c>
      <c r="Y85" s="46">
        <v>4</v>
      </c>
      <c r="Z85" s="46" t="s">
        <v>342</v>
      </c>
      <c r="AA85" s="7">
        <v>1832</v>
      </c>
      <c r="AB85" s="7">
        <v>280</v>
      </c>
      <c r="AC85" s="7">
        <f t="shared" si="18"/>
        <v>1552</v>
      </c>
      <c r="AH85" s="46">
        <v>18</v>
      </c>
      <c r="AI85" s="46" t="s">
        <v>342</v>
      </c>
      <c r="AJ85" s="7">
        <v>2836</v>
      </c>
      <c r="AK85" s="7">
        <v>677</v>
      </c>
      <c r="AL85" s="7">
        <f t="shared" si="19"/>
        <v>2159</v>
      </c>
      <c r="AQ85" s="46">
        <v>22</v>
      </c>
      <c r="AR85" s="46" t="s">
        <v>342</v>
      </c>
      <c r="AS85" s="7">
        <v>4013</v>
      </c>
      <c r="AT85" s="7">
        <v>605</v>
      </c>
      <c r="AU85" s="7">
        <f t="shared" si="20"/>
        <v>3408</v>
      </c>
      <c r="AZ85" s="46">
        <v>38</v>
      </c>
      <c r="BA85" s="46" t="s">
        <v>342</v>
      </c>
      <c r="BB85" s="7">
        <v>5653</v>
      </c>
      <c r="BC85" s="7">
        <v>676</v>
      </c>
      <c r="BD85" s="7">
        <f t="shared" si="21"/>
        <v>4977</v>
      </c>
      <c r="BI85" s="46">
        <v>34</v>
      </c>
      <c r="BJ85" s="46" t="s">
        <v>342</v>
      </c>
      <c r="BK85" s="7">
        <v>3156</v>
      </c>
      <c r="BL85" s="7">
        <v>537</v>
      </c>
      <c r="BM85" s="7">
        <f t="shared" si="22"/>
        <v>2619</v>
      </c>
      <c r="BR85" s="46">
        <v>32</v>
      </c>
      <c r="BS85" s="46" t="s">
        <v>342</v>
      </c>
      <c r="BT85" s="7">
        <v>5067</v>
      </c>
      <c r="BU85" s="7">
        <v>577</v>
      </c>
      <c r="BV85" s="7">
        <f t="shared" si="23"/>
        <v>4490</v>
      </c>
      <c r="CA85" s="46">
        <v>40</v>
      </c>
      <c r="CB85" s="46" t="s">
        <v>342</v>
      </c>
      <c r="CC85" s="7">
        <v>3092</v>
      </c>
      <c r="CD85" s="7">
        <v>276</v>
      </c>
      <c r="CE85" s="7">
        <f t="shared" si="24"/>
        <v>2816</v>
      </c>
    </row>
    <row r="86" spans="7:84" x14ac:dyDescent="0.25">
      <c r="G86" s="46">
        <v>43</v>
      </c>
      <c r="H86" s="46" t="s">
        <v>343</v>
      </c>
      <c r="I86" s="7">
        <v>6870</v>
      </c>
      <c r="J86" s="7">
        <v>767</v>
      </c>
      <c r="K86" s="7">
        <f t="shared" si="16"/>
        <v>6103</v>
      </c>
      <c r="L86" s="7">
        <f>K86/K87</f>
        <v>3.8529040404040402</v>
      </c>
      <c r="P86" s="46">
        <v>5</v>
      </c>
      <c r="Q86" s="46" t="s">
        <v>343</v>
      </c>
      <c r="R86" s="7">
        <v>5801</v>
      </c>
      <c r="S86" s="7">
        <v>835</v>
      </c>
      <c r="T86" s="7">
        <f t="shared" si="17"/>
        <v>4966</v>
      </c>
      <c r="U86" s="7">
        <f>T86/T87</f>
        <v>2.2399639152007218</v>
      </c>
      <c r="Y86" s="46">
        <v>5</v>
      </c>
      <c r="Z86" s="46" t="s">
        <v>343</v>
      </c>
      <c r="AA86" s="7">
        <v>8868</v>
      </c>
      <c r="AB86" s="7">
        <v>280</v>
      </c>
      <c r="AC86" s="7">
        <f t="shared" si="18"/>
        <v>8588</v>
      </c>
      <c r="AD86" s="7">
        <f>AC86/AC87</f>
        <v>3.103722443079147</v>
      </c>
      <c r="AH86" s="46">
        <v>19</v>
      </c>
      <c r="AI86" s="46" t="s">
        <v>343</v>
      </c>
      <c r="AJ86" s="7">
        <v>4515</v>
      </c>
      <c r="AK86" s="7">
        <v>677</v>
      </c>
      <c r="AL86" s="7">
        <f t="shared" si="19"/>
        <v>3838</v>
      </c>
      <c r="AM86" s="7">
        <f>AL86/AL87</f>
        <v>1.2926911417985854</v>
      </c>
      <c r="AQ86" s="46">
        <v>23</v>
      </c>
      <c r="AR86" s="46" t="s">
        <v>343</v>
      </c>
      <c r="AS86" s="7">
        <v>4263</v>
      </c>
      <c r="AT86" s="7">
        <v>605</v>
      </c>
      <c r="AU86" s="7">
        <f t="shared" si="20"/>
        <v>3658</v>
      </c>
      <c r="AV86" s="7">
        <f>AU86/AU87</f>
        <v>1.1731879409878128</v>
      </c>
      <c r="AZ86" s="46">
        <v>39</v>
      </c>
      <c r="BA86" s="46" t="s">
        <v>343</v>
      </c>
      <c r="BB86" s="7">
        <v>4884</v>
      </c>
      <c r="BC86" s="7">
        <v>676</v>
      </c>
      <c r="BD86" s="7">
        <f t="shared" si="21"/>
        <v>4208</v>
      </c>
      <c r="BE86" s="7">
        <f>BD86/BD87</f>
        <v>1.1566794942275975</v>
      </c>
      <c r="BI86" s="46">
        <v>35</v>
      </c>
      <c r="BJ86" s="46" t="s">
        <v>343</v>
      </c>
      <c r="BK86" s="7">
        <v>3138</v>
      </c>
      <c r="BL86" s="7">
        <v>537</v>
      </c>
      <c r="BM86" s="7">
        <f t="shared" si="22"/>
        <v>2601</v>
      </c>
      <c r="BN86" s="7">
        <f>BM86/BM87</f>
        <v>0.8466796875</v>
      </c>
      <c r="BR86" s="46">
        <v>33</v>
      </c>
      <c r="BS86" s="46" t="s">
        <v>343</v>
      </c>
      <c r="BT86" s="7">
        <v>4938</v>
      </c>
      <c r="BU86" s="7">
        <v>577</v>
      </c>
      <c r="BV86" s="7">
        <f t="shared" si="23"/>
        <v>4361</v>
      </c>
      <c r="BW86" s="7">
        <f>BV86/BV87</f>
        <v>0.72058823529411764</v>
      </c>
      <c r="CA86" s="46">
        <v>41</v>
      </c>
      <c r="CB86" s="46" t="s">
        <v>343</v>
      </c>
      <c r="CC86" s="7">
        <v>3414</v>
      </c>
      <c r="CD86" s="7">
        <v>276</v>
      </c>
      <c r="CE86" s="7">
        <f t="shared" si="24"/>
        <v>3138</v>
      </c>
      <c r="CF86" s="7">
        <f>CE86/CE87</f>
        <v>1.6568109820485744</v>
      </c>
    </row>
    <row r="87" spans="7:84" x14ac:dyDescent="0.25">
      <c r="G87" s="46">
        <v>44</v>
      </c>
      <c r="H87" s="46" t="s">
        <v>342</v>
      </c>
      <c r="I87" s="7">
        <v>2351</v>
      </c>
      <c r="J87" s="7">
        <v>767</v>
      </c>
      <c r="K87" s="7">
        <f t="shared" si="16"/>
        <v>1584</v>
      </c>
      <c r="P87" s="46">
        <v>6</v>
      </c>
      <c r="Q87" s="46" t="s">
        <v>342</v>
      </c>
      <c r="R87" s="7">
        <v>3052</v>
      </c>
      <c r="S87" s="7">
        <v>835</v>
      </c>
      <c r="T87" s="7">
        <f t="shared" si="17"/>
        <v>2217</v>
      </c>
      <c r="Y87" s="46">
        <v>6</v>
      </c>
      <c r="Z87" s="46" t="s">
        <v>342</v>
      </c>
      <c r="AA87" s="7">
        <v>3047</v>
      </c>
      <c r="AB87" s="7">
        <v>280</v>
      </c>
      <c r="AC87" s="7">
        <f t="shared" si="18"/>
        <v>2767</v>
      </c>
      <c r="AH87" s="46">
        <v>20</v>
      </c>
      <c r="AI87" s="46" t="s">
        <v>342</v>
      </c>
      <c r="AJ87" s="7">
        <v>3646</v>
      </c>
      <c r="AK87" s="7">
        <v>677</v>
      </c>
      <c r="AL87" s="7">
        <f t="shared" si="19"/>
        <v>2969</v>
      </c>
      <c r="AQ87" s="46">
        <v>24</v>
      </c>
      <c r="AR87" s="46" t="s">
        <v>342</v>
      </c>
      <c r="AS87" s="7">
        <v>3723</v>
      </c>
      <c r="AT87" s="7">
        <v>605</v>
      </c>
      <c r="AU87" s="7">
        <f t="shared" si="20"/>
        <v>3118</v>
      </c>
      <c r="AZ87" s="46">
        <v>40</v>
      </c>
      <c r="BA87" s="46" t="s">
        <v>342</v>
      </c>
      <c r="BB87" s="7">
        <v>4314</v>
      </c>
      <c r="BC87" s="7">
        <v>676</v>
      </c>
      <c r="BD87" s="7">
        <f t="shared" si="21"/>
        <v>3638</v>
      </c>
      <c r="BI87" s="46">
        <v>36</v>
      </c>
      <c r="BJ87" s="46" t="s">
        <v>342</v>
      </c>
      <c r="BK87" s="7">
        <v>3609</v>
      </c>
      <c r="BL87" s="7">
        <v>537</v>
      </c>
      <c r="BM87" s="7">
        <f t="shared" si="22"/>
        <v>3072</v>
      </c>
      <c r="BR87" s="46">
        <v>34</v>
      </c>
      <c r="BS87" s="46" t="s">
        <v>342</v>
      </c>
      <c r="BT87" s="7">
        <v>6629</v>
      </c>
      <c r="BU87" s="7">
        <v>577</v>
      </c>
      <c r="BV87" s="7">
        <f t="shared" si="23"/>
        <v>6052</v>
      </c>
      <c r="CA87" s="46">
        <v>42</v>
      </c>
      <c r="CB87" s="46" t="s">
        <v>342</v>
      </c>
      <c r="CC87" s="7">
        <v>2170</v>
      </c>
      <c r="CD87" s="7">
        <v>276</v>
      </c>
      <c r="CE87" s="7">
        <f t="shared" si="24"/>
        <v>1894</v>
      </c>
    </row>
    <row r="88" spans="7:84" x14ac:dyDescent="0.25">
      <c r="G88" s="46">
        <v>45</v>
      </c>
      <c r="H88" s="46" t="s">
        <v>343</v>
      </c>
      <c r="I88" s="7">
        <v>5817</v>
      </c>
      <c r="J88" s="7">
        <v>767</v>
      </c>
      <c r="K88" s="7">
        <f t="shared" si="16"/>
        <v>5050</v>
      </c>
      <c r="L88" s="7">
        <f>K88/K89</f>
        <v>2.6620980495519242</v>
      </c>
      <c r="P88" s="46">
        <v>7</v>
      </c>
      <c r="Q88" s="46" t="s">
        <v>343</v>
      </c>
      <c r="R88" s="7">
        <v>5946</v>
      </c>
      <c r="S88" s="7">
        <v>835</v>
      </c>
      <c r="T88" s="7">
        <f t="shared" si="17"/>
        <v>5111</v>
      </c>
      <c r="U88" s="7">
        <f>T88/T89</f>
        <v>1.887370753323486</v>
      </c>
      <c r="Y88" s="46">
        <v>7</v>
      </c>
      <c r="Z88" s="46" t="s">
        <v>343</v>
      </c>
      <c r="AA88" s="7">
        <v>6566</v>
      </c>
      <c r="AB88" s="7">
        <v>280</v>
      </c>
      <c r="AC88" s="7">
        <f t="shared" si="18"/>
        <v>6286</v>
      </c>
      <c r="AD88" s="7">
        <f>AC88/AC89</f>
        <v>4.0844704353476287</v>
      </c>
      <c r="AH88" s="46">
        <v>21</v>
      </c>
      <c r="AI88" s="46" t="s">
        <v>343</v>
      </c>
      <c r="AJ88" s="7">
        <v>4595</v>
      </c>
      <c r="AK88" s="7">
        <v>677</v>
      </c>
      <c r="AL88" s="7">
        <f t="shared" si="19"/>
        <v>3918</v>
      </c>
      <c r="AM88" s="7">
        <f>AL88/AL89</f>
        <v>1.8359887535145267</v>
      </c>
      <c r="AQ88" s="46">
        <v>25</v>
      </c>
      <c r="AR88" s="46" t="s">
        <v>343</v>
      </c>
      <c r="AS88" s="7">
        <v>3300</v>
      </c>
      <c r="AT88" s="7">
        <v>605</v>
      </c>
      <c r="AU88" s="7">
        <f t="shared" si="20"/>
        <v>2695</v>
      </c>
      <c r="AV88" s="7">
        <f>AU88/AU89</f>
        <v>0.91417910447761197</v>
      </c>
      <c r="AZ88" s="46">
        <v>41</v>
      </c>
      <c r="BA88" s="46" t="s">
        <v>343</v>
      </c>
      <c r="BB88" s="7">
        <v>5051</v>
      </c>
      <c r="BC88" s="7">
        <v>676</v>
      </c>
      <c r="BD88" s="7">
        <f t="shared" si="21"/>
        <v>4375</v>
      </c>
      <c r="BE88" s="7">
        <f>BD88/BD89</f>
        <v>1.1396196926282887</v>
      </c>
      <c r="BI88" s="46">
        <v>37</v>
      </c>
      <c r="BJ88" s="46" t="s">
        <v>343</v>
      </c>
      <c r="BK88" s="7">
        <v>3630</v>
      </c>
      <c r="BL88" s="7">
        <v>537</v>
      </c>
      <c r="BM88" s="7">
        <f t="shared" si="22"/>
        <v>3093</v>
      </c>
      <c r="BN88" s="7">
        <f>BM88/BM89</f>
        <v>1.0527569775357386</v>
      </c>
      <c r="BR88" s="46">
        <v>35</v>
      </c>
      <c r="BS88" s="46" t="s">
        <v>343</v>
      </c>
      <c r="BT88" s="7">
        <v>5254</v>
      </c>
      <c r="BU88" s="7">
        <v>577</v>
      </c>
      <c r="BV88" s="7">
        <f t="shared" si="23"/>
        <v>4677</v>
      </c>
      <c r="BW88" s="7">
        <f>BV88/BV89</f>
        <v>0.7385125532922785</v>
      </c>
      <c r="CA88" s="46">
        <v>43</v>
      </c>
      <c r="CB88" s="46" t="s">
        <v>343</v>
      </c>
      <c r="CC88" s="7">
        <v>3576</v>
      </c>
      <c r="CD88" s="7">
        <v>276</v>
      </c>
      <c r="CE88" s="7">
        <f t="shared" si="24"/>
        <v>3300</v>
      </c>
      <c r="CF88" s="7">
        <f>CE88/CE89</f>
        <v>1.4114627887082978</v>
      </c>
    </row>
    <row r="89" spans="7:84" x14ac:dyDescent="0.25">
      <c r="G89" s="46">
        <v>46</v>
      </c>
      <c r="H89" s="46" t="s">
        <v>342</v>
      </c>
      <c r="I89" s="7">
        <v>2664</v>
      </c>
      <c r="J89" s="7">
        <v>767</v>
      </c>
      <c r="K89" s="7">
        <f t="shared" si="16"/>
        <v>1897</v>
      </c>
      <c r="P89" s="46">
        <v>8</v>
      </c>
      <c r="Q89" s="46" t="s">
        <v>342</v>
      </c>
      <c r="R89" s="7">
        <v>3543</v>
      </c>
      <c r="S89" s="7">
        <v>835</v>
      </c>
      <c r="T89" s="7">
        <f t="shared" si="17"/>
        <v>2708</v>
      </c>
      <c r="Y89" s="46">
        <v>8</v>
      </c>
      <c r="Z89" s="46" t="s">
        <v>342</v>
      </c>
      <c r="AA89" s="7">
        <v>1819</v>
      </c>
      <c r="AB89" s="7">
        <v>280</v>
      </c>
      <c r="AC89" s="7">
        <f t="shared" si="18"/>
        <v>1539</v>
      </c>
      <c r="AH89" s="46">
        <v>22</v>
      </c>
      <c r="AI89" s="46" t="s">
        <v>342</v>
      </c>
      <c r="AJ89" s="7">
        <v>2811</v>
      </c>
      <c r="AK89" s="7">
        <v>677</v>
      </c>
      <c r="AL89" s="7">
        <f t="shared" si="19"/>
        <v>2134</v>
      </c>
      <c r="AQ89" s="46">
        <v>26</v>
      </c>
      <c r="AR89" s="46" t="s">
        <v>342</v>
      </c>
      <c r="AS89" s="7">
        <v>3553</v>
      </c>
      <c r="AT89" s="7">
        <v>605</v>
      </c>
      <c r="AU89" s="7">
        <f t="shared" si="20"/>
        <v>2948</v>
      </c>
      <c r="AZ89" s="46">
        <v>42</v>
      </c>
      <c r="BA89" s="46" t="s">
        <v>342</v>
      </c>
      <c r="BB89" s="7">
        <v>4515</v>
      </c>
      <c r="BC89" s="7">
        <v>676</v>
      </c>
      <c r="BD89" s="7">
        <f t="shared" si="21"/>
        <v>3839</v>
      </c>
      <c r="BI89" s="46">
        <v>38</v>
      </c>
      <c r="BJ89" s="46" t="s">
        <v>342</v>
      </c>
      <c r="BK89" s="7">
        <v>3475</v>
      </c>
      <c r="BL89" s="7">
        <v>537</v>
      </c>
      <c r="BM89" s="7">
        <f t="shared" si="22"/>
        <v>2938</v>
      </c>
      <c r="BR89" s="46">
        <v>36</v>
      </c>
      <c r="BS89" s="46" t="s">
        <v>342</v>
      </c>
      <c r="BT89" s="7">
        <v>6910</v>
      </c>
      <c r="BU89" s="7">
        <v>577</v>
      </c>
      <c r="BV89" s="7">
        <f t="shared" si="23"/>
        <v>6333</v>
      </c>
      <c r="CA89" s="46">
        <v>44</v>
      </c>
      <c r="CB89" s="46" t="s">
        <v>342</v>
      </c>
      <c r="CC89" s="7">
        <v>2614</v>
      </c>
      <c r="CD89" s="7">
        <v>276</v>
      </c>
      <c r="CE89" s="7">
        <f t="shared" si="24"/>
        <v>2338</v>
      </c>
    </row>
    <row r="90" spans="7:84" x14ac:dyDescent="0.25">
      <c r="G90" s="46">
        <v>47</v>
      </c>
      <c r="H90" s="46" t="s">
        <v>343</v>
      </c>
      <c r="I90" s="7">
        <v>6042</v>
      </c>
      <c r="J90" s="7">
        <v>767</v>
      </c>
      <c r="K90" s="7">
        <f t="shared" si="16"/>
        <v>5275</v>
      </c>
      <c r="L90" s="7">
        <f>K90/K91</f>
        <v>2.9208194905869322</v>
      </c>
      <c r="P90" s="46">
        <v>9</v>
      </c>
      <c r="Q90" s="46" t="s">
        <v>343</v>
      </c>
      <c r="R90" s="7">
        <v>6827</v>
      </c>
      <c r="S90" s="7">
        <v>835</v>
      </c>
      <c r="T90" s="7">
        <f t="shared" si="17"/>
        <v>5992</v>
      </c>
      <c r="U90" s="7">
        <f>T90/T91</f>
        <v>2.6350043975373789</v>
      </c>
      <c r="Y90" s="46">
        <v>9</v>
      </c>
      <c r="Z90" s="46" t="s">
        <v>343</v>
      </c>
      <c r="AA90" s="7">
        <v>7583</v>
      </c>
      <c r="AB90" s="7">
        <v>280</v>
      </c>
      <c r="AC90" s="7">
        <f t="shared" si="18"/>
        <v>7303</v>
      </c>
      <c r="AD90" s="7">
        <f>AC90/AC91</f>
        <v>5.9909762100082036</v>
      </c>
      <c r="AH90" s="46">
        <v>23</v>
      </c>
      <c r="AI90" s="46" t="s">
        <v>343</v>
      </c>
      <c r="AJ90" s="7">
        <v>3832</v>
      </c>
      <c r="AK90" s="7">
        <v>677</v>
      </c>
      <c r="AL90" s="7">
        <f t="shared" si="19"/>
        <v>3155</v>
      </c>
      <c r="AM90" s="7">
        <f>AL90/AL91</f>
        <v>1.8163500287852619</v>
      </c>
      <c r="AQ90" s="46">
        <v>27</v>
      </c>
      <c r="AR90" s="46" t="s">
        <v>343</v>
      </c>
      <c r="AS90" s="7">
        <v>3766</v>
      </c>
      <c r="AT90" s="7">
        <v>605</v>
      </c>
      <c r="AU90" s="7">
        <f t="shared" si="20"/>
        <v>3161</v>
      </c>
      <c r="AV90" s="7">
        <f>AU90/AU91</f>
        <v>1.3035051546391752</v>
      </c>
      <c r="AZ90" s="46">
        <v>43</v>
      </c>
      <c r="BA90" s="46" t="s">
        <v>343</v>
      </c>
      <c r="BB90" s="7">
        <v>5501</v>
      </c>
      <c r="BC90" s="7">
        <v>676</v>
      </c>
      <c r="BD90" s="7">
        <f t="shared" si="21"/>
        <v>4825</v>
      </c>
      <c r="BE90" s="7">
        <f>BD90/BD91</f>
        <v>1.4153710765620418</v>
      </c>
      <c r="BI90" s="46">
        <v>39</v>
      </c>
      <c r="BJ90" s="46" t="s">
        <v>343</v>
      </c>
      <c r="BK90" s="7">
        <v>3221</v>
      </c>
      <c r="BL90" s="7">
        <v>537</v>
      </c>
      <c r="BM90" s="7">
        <f t="shared" si="22"/>
        <v>2684</v>
      </c>
      <c r="BN90" s="7">
        <f>BM90/BM91</f>
        <v>0.8534181240063593</v>
      </c>
      <c r="BR90" s="46">
        <v>37</v>
      </c>
      <c r="BS90" s="46" t="s">
        <v>343</v>
      </c>
      <c r="BT90" s="7">
        <v>6552</v>
      </c>
      <c r="BU90" s="7">
        <v>577</v>
      </c>
      <c r="BV90" s="7">
        <f t="shared" si="23"/>
        <v>5975</v>
      </c>
      <c r="BW90" s="7">
        <f>BV90/BV91</f>
        <v>1.185515873015873</v>
      </c>
      <c r="CA90" s="46">
        <v>45</v>
      </c>
      <c r="CB90" s="46" t="s">
        <v>343</v>
      </c>
      <c r="CC90" s="7">
        <v>2991</v>
      </c>
      <c r="CD90" s="7">
        <v>276</v>
      </c>
      <c r="CE90" s="7">
        <f t="shared" si="24"/>
        <v>2715</v>
      </c>
      <c r="CF90" s="7">
        <f>CE90/CE91</f>
        <v>1.1572890025575449</v>
      </c>
    </row>
    <row r="91" spans="7:84" x14ac:dyDescent="0.25">
      <c r="G91" s="46">
        <v>48</v>
      </c>
      <c r="H91" s="46" t="s">
        <v>342</v>
      </c>
      <c r="I91" s="7">
        <v>2573</v>
      </c>
      <c r="J91" s="7">
        <v>767</v>
      </c>
      <c r="K91" s="7">
        <f t="shared" si="16"/>
        <v>1806</v>
      </c>
      <c r="P91" s="46">
        <v>10</v>
      </c>
      <c r="Q91" s="46" t="s">
        <v>342</v>
      </c>
      <c r="R91" s="7">
        <v>3109</v>
      </c>
      <c r="S91" s="7">
        <v>835</v>
      </c>
      <c r="T91" s="7">
        <f t="shared" si="17"/>
        <v>2274</v>
      </c>
      <c r="Y91" s="46">
        <v>10</v>
      </c>
      <c r="Z91" s="46" t="s">
        <v>342</v>
      </c>
      <c r="AA91" s="7">
        <v>1499</v>
      </c>
      <c r="AB91" s="7">
        <v>280</v>
      </c>
      <c r="AC91" s="7">
        <f t="shared" si="18"/>
        <v>1219</v>
      </c>
      <c r="AH91" s="46">
        <v>24</v>
      </c>
      <c r="AI91" s="46" t="s">
        <v>342</v>
      </c>
      <c r="AJ91" s="7">
        <v>2414</v>
      </c>
      <c r="AK91" s="7">
        <v>677</v>
      </c>
      <c r="AL91" s="7">
        <f t="shared" si="19"/>
        <v>1737</v>
      </c>
      <c r="AQ91" s="46">
        <v>28</v>
      </c>
      <c r="AR91" s="46" t="s">
        <v>342</v>
      </c>
      <c r="AS91" s="7">
        <v>3030</v>
      </c>
      <c r="AT91" s="7">
        <v>605</v>
      </c>
      <c r="AU91" s="7">
        <f t="shared" si="20"/>
        <v>2425</v>
      </c>
      <c r="AZ91" s="46">
        <v>44</v>
      </c>
      <c r="BA91" s="46" t="s">
        <v>342</v>
      </c>
      <c r="BB91" s="7">
        <v>4085</v>
      </c>
      <c r="BC91" s="7">
        <v>676</v>
      </c>
      <c r="BD91" s="7">
        <f t="shared" si="21"/>
        <v>3409</v>
      </c>
      <c r="BI91" s="46">
        <v>40</v>
      </c>
      <c r="BJ91" s="46" t="s">
        <v>342</v>
      </c>
      <c r="BK91" s="7">
        <v>3682</v>
      </c>
      <c r="BL91" s="7">
        <v>537</v>
      </c>
      <c r="BM91" s="7">
        <f t="shared" si="22"/>
        <v>3145</v>
      </c>
      <c r="BR91" s="46">
        <v>38</v>
      </c>
      <c r="BS91" s="46" t="s">
        <v>342</v>
      </c>
      <c r="BT91" s="7">
        <v>5617</v>
      </c>
      <c r="BU91" s="7">
        <v>577</v>
      </c>
      <c r="BV91" s="7">
        <f t="shared" si="23"/>
        <v>5040</v>
      </c>
      <c r="CA91" s="46">
        <v>46</v>
      </c>
      <c r="CB91" s="46" t="s">
        <v>342</v>
      </c>
      <c r="CC91" s="7">
        <v>2622</v>
      </c>
      <c r="CD91" s="7">
        <v>276</v>
      </c>
      <c r="CE91" s="7">
        <f t="shared" si="24"/>
        <v>2346</v>
      </c>
    </row>
    <row r="92" spans="7:84" x14ac:dyDescent="0.25">
      <c r="G92" s="46">
        <v>49</v>
      </c>
      <c r="H92" s="46" t="s">
        <v>343</v>
      </c>
      <c r="I92" s="7">
        <v>5088</v>
      </c>
      <c r="J92" s="7">
        <v>767</v>
      </c>
      <c r="K92" s="7">
        <f t="shared" si="16"/>
        <v>4321</v>
      </c>
      <c r="L92" s="7">
        <f>K92/K93</f>
        <v>2.7452350698856418</v>
      </c>
      <c r="P92" s="46">
        <v>11</v>
      </c>
      <c r="Q92" s="46" t="s">
        <v>343</v>
      </c>
      <c r="R92" s="7">
        <v>8827</v>
      </c>
      <c r="S92" s="7">
        <v>835</v>
      </c>
      <c r="T92" s="7">
        <f t="shared" si="17"/>
        <v>7992</v>
      </c>
      <c r="U92" s="7">
        <f>T92/T93</f>
        <v>4.3960396039603964</v>
      </c>
      <c r="Y92" s="46">
        <v>11</v>
      </c>
      <c r="Z92" s="46" t="s">
        <v>343</v>
      </c>
      <c r="AA92" s="7">
        <v>5895</v>
      </c>
      <c r="AB92" s="7">
        <v>280</v>
      </c>
      <c r="AC92" s="7">
        <f t="shared" si="18"/>
        <v>5615</v>
      </c>
      <c r="AD92" s="7">
        <f>AC92/AC93</f>
        <v>5.6037924151696608</v>
      </c>
      <c r="AH92" s="46">
        <v>25</v>
      </c>
      <c r="AI92" s="46" t="s">
        <v>343</v>
      </c>
      <c r="AJ92" s="7">
        <v>4454</v>
      </c>
      <c r="AK92" s="7">
        <v>677</v>
      </c>
      <c r="AL92" s="7">
        <f t="shared" si="19"/>
        <v>3777</v>
      </c>
      <c r="AM92" s="7">
        <f>AL92/AL93</f>
        <v>1.3146536721197355</v>
      </c>
      <c r="AQ92" s="46">
        <v>29</v>
      </c>
      <c r="AR92" s="46" t="s">
        <v>343</v>
      </c>
      <c r="AS92" s="7">
        <v>3277</v>
      </c>
      <c r="AT92" s="7">
        <v>605</v>
      </c>
      <c r="AU92" s="7">
        <f t="shared" si="20"/>
        <v>2672</v>
      </c>
      <c r="AV92" s="7">
        <f>AU92/AU93</f>
        <v>1.0730923694779118</v>
      </c>
      <c r="AZ92" s="46">
        <v>45</v>
      </c>
      <c r="BA92" s="46" t="s">
        <v>343</v>
      </c>
      <c r="BB92" s="7">
        <v>4761</v>
      </c>
      <c r="BC92" s="7">
        <v>676</v>
      </c>
      <c r="BD92" s="7">
        <f t="shared" si="21"/>
        <v>4085</v>
      </c>
      <c r="BE92" s="7">
        <f>BD92/BD93</f>
        <v>1.5057132325838556</v>
      </c>
      <c r="BI92" s="46">
        <v>41</v>
      </c>
      <c r="BJ92" s="46" t="s">
        <v>343</v>
      </c>
      <c r="BK92" s="7">
        <v>3730</v>
      </c>
      <c r="BL92" s="7">
        <v>537</v>
      </c>
      <c r="BM92" s="7">
        <f t="shared" si="22"/>
        <v>3193</v>
      </c>
      <c r="BN92" s="7">
        <f>BM92/BM93</f>
        <v>1.1577229876722261</v>
      </c>
      <c r="BR92" s="46">
        <v>39</v>
      </c>
      <c r="BS92" s="46" t="s">
        <v>343</v>
      </c>
      <c r="BT92" s="7">
        <v>4820</v>
      </c>
      <c r="BU92" s="7">
        <v>577</v>
      </c>
      <c r="BV92" s="7">
        <f t="shared" si="23"/>
        <v>4243</v>
      </c>
      <c r="BW92" s="7">
        <f>BV92/BV93</f>
        <v>0.93726529710625139</v>
      </c>
      <c r="CA92" s="46">
        <v>47</v>
      </c>
      <c r="CB92" s="46" t="s">
        <v>343</v>
      </c>
      <c r="CC92" s="7">
        <v>2802</v>
      </c>
      <c r="CD92" s="7">
        <v>276</v>
      </c>
      <c r="CE92" s="7">
        <f t="shared" si="24"/>
        <v>2526</v>
      </c>
      <c r="CF92" s="7">
        <f>CE92/CE93</f>
        <v>1.4559077809798271</v>
      </c>
    </row>
    <row r="93" spans="7:84" x14ac:dyDescent="0.25">
      <c r="G93" s="46">
        <v>50</v>
      </c>
      <c r="H93" s="46" t="s">
        <v>342</v>
      </c>
      <c r="I93" s="7">
        <v>2341</v>
      </c>
      <c r="J93" s="7">
        <v>767</v>
      </c>
      <c r="K93" s="7">
        <f t="shared" si="16"/>
        <v>1574</v>
      </c>
      <c r="P93" s="46">
        <v>12</v>
      </c>
      <c r="Q93" s="46" t="s">
        <v>342</v>
      </c>
      <c r="R93" s="7">
        <v>2653</v>
      </c>
      <c r="S93" s="7">
        <v>835</v>
      </c>
      <c r="T93" s="7">
        <f t="shared" si="17"/>
        <v>1818</v>
      </c>
      <c r="Y93" s="46">
        <v>12</v>
      </c>
      <c r="Z93" s="46" t="s">
        <v>342</v>
      </c>
      <c r="AA93" s="7">
        <v>1282</v>
      </c>
      <c r="AB93" s="7">
        <v>280</v>
      </c>
      <c r="AC93" s="7">
        <f t="shared" si="18"/>
        <v>1002</v>
      </c>
      <c r="AH93" s="46">
        <v>26</v>
      </c>
      <c r="AI93" s="46" t="s">
        <v>342</v>
      </c>
      <c r="AJ93" s="7">
        <v>3550</v>
      </c>
      <c r="AK93" s="7">
        <v>677</v>
      </c>
      <c r="AL93" s="7">
        <f t="shared" si="19"/>
        <v>2873</v>
      </c>
      <c r="AQ93" s="46">
        <v>30</v>
      </c>
      <c r="AR93" s="46" t="s">
        <v>342</v>
      </c>
      <c r="AS93" s="7">
        <v>3095</v>
      </c>
      <c r="AT93" s="7">
        <v>605</v>
      </c>
      <c r="AU93" s="7">
        <f t="shared" si="20"/>
        <v>2490</v>
      </c>
      <c r="AZ93" s="46">
        <v>46</v>
      </c>
      <c r="BA93" s="46" t="s">
        <v>342</v>
      </c>
      <c r="BB93" s="7">
        <v>3389</v>
      </c>
      <c r="BC93" s="7">
        <v>676</v>
      </c>
      <c r="BD93" s="7">
        <f t="shared" si="21"/>
        <v>2713</v>
      </c>
      <c r="BI93" s="46">
        <v>42</v>
      </c>
      <c r="BJ93" s="46" t="s">
        <v>342</v>
      </c>
      <c r="BK93" s="7">
        <v>3295</v>
      </c>
      <c r="BL93" s="7">
        <v>537</v>
      </c>
      <c r="BM93" s="7">
        <f t="shared" si="22"/>
        <v>2758</v>
      </c>
      <c r="BR93" s="46">
        <v>40</v>
      </c>
      <c r="BS93" s="46" t="s">
        <v>342</v>
      </c>
      <c r="BT93" s="7">
        <v>5104</v>
      </c>
      <c r="BU93" s="7">
        <v>577</v>
      </c>
      <c r="BV93" s="7">
        <f t="shared" si="23"/>
        <v>4527</v>
      </c>
      <c r="CA93" s="46">
        <v>48</v>
      </c>
      <c r="CB93" s="46" t="s">
        <v>342</v>
      </c>
      <c r="CC93" s="7">
        <v>2011</v>
      </c>
      <c r="CD93" s="7">
        <v>276</v>
      </c>
      <c r="CE93" s="7">
        <f t="shared" si="24"/>
        <v>1735</v>
      </c>
    </row>
    <row r="94" spans="7:84" x14ac:dyDescent="0.25">
      <c r="G94" s="46">
        <v>51</v>
      </c>
      <c r="H94" s="46" t="s">
        <v>343</v>
      </c>
      <c r="I94" s="7">
        <v>5223</v>
      </c>
      <c r="J94" s="7">
        <v>767</v>
      </c>
      <c r="K94" s="7">
        <f t="shared" si="16"/>
        <v>4456</v>
      </c>
      <c r="L94" s="7">
        <f>K94/K95</f>
        <v>2.4243743199129488</v>
      </c>
      <c r="P94" s="46">
        <v>13</v>
      </c>
      <c r="Q94" s="46" t="s">
        <v>343</v>
      </c>
      <c r="R94" s="7">
        <v>5698</v>
      </c>
      <c r="S94" s="7">
        <v>835</v>
      </c>
      <c r="T94" s="7">
        <f t="shared" si="17"/>
        <v>4863</v>
      </c>
      <c r="U94" s="7">
        <f>T94/T95</f>
        <v>1.5055727554179568</v>
      </c>
      <c r="Y94" s="46">
        <v>13</v>
      </c>
      <c r="Z94" s="46" t="s">
        <v>343</v>
      </c>
      <c r="AA94" s="7">
        <v>6595</v>
      </c>
      <c r="AB94" s="7">
        <v>280</v>
      </c>
      <c r="AC94" s="7">
        <f t="shared" si="18"/>
        <v>6315</v>
      </c>
      <c r="AD94" s="7">
        <f>AC94/AC95</f>
        <v>7.4822274881516586</v>
      </c>
      <c r="AH94" s="46">
        <v>27</v>
      </c>
      <c r="AI94" s="46" t="s">
        <v>343</v>
      </c>
      <c r="AJ94" s="7">
        <v>4398</v>
      </c>
      <c r="AK94" s="7">
        <v>677</v>
      </c>
      <c r="AL94" s="7">
        <f t="shared" si="19"/>
        <v>3721</v>
      </c>
      <c r="AM94" s="7">
        <f>AL94/AL95</f>
        <v>1.122473604826546</v>
      </c>
      <c r="AQ94" s="46">
        <v>31</v>
      </c>
      <c r="AR94" s="46" t="s">
        <v>343</v>
      </c>
      <c r="AS94" s="7">
        <v>3533</v>
      </c>
      <c r="AT94" s="7">
        <v>605</v>
      </c>
      <c r="AU94" s="7">
        <f t="shared" si="20"/>
        <v>2928</v>
      </c>
      <c r="AV94" s="7">
        <f>AU94/AU95</f>
        <v>0.92278600693350143</v>
      </c>
      <c r="AZ94" s="46">
        <v>47</v>
      </c>
      <c r="BA94" s="46" t="s">
        <v>343</v>
      </c>
      <c r="BB94" s="7">
        <v>3494</v>
      </c>
      <c r="BC94" s="7">
        <v>676</v>
      </c>
      <c r="BD94" s="7">
        <f t="shared" si="21"/>
        <v>2818</v>
      </c>
      <c r="BE94" s="7">
        <f>BD94/BD95</f>
        <v>1.1344605475040257</v>
      </c>
      <c r="BI94" s="46">
        <v>43</v>
      </c>
      <c r="BJ94" s="46" t="s">
        <v>343</v>
      </c>
      <c r="BK94" s="7">
        <v>3302</v>
      </c>
      <c r="BL94" s="7">
        <v>537</v>
      </c>
      <c r="BM94" s="7">
        <f t="shared" si="22"/>
        <v>2765</v>
      </c>
      <c r="BN94" s="7">
        <f>BM94/BM95</f>
        <v>0.82784431137724546</v>
      </c>
      <c r="BQ94" s="7" t="s">
        <v>233</v>
      </c>
      <c r="BR94" s="46">
        <v>1</v>
      </c>
      <c r="BS94" s="46" t="s">
        <v>343</v>
      </c>
      <c r="BT94" s="7">
        <v>5029</v>
      </c>
      <c r="BU94" s="7">
        <v>577</v>
      </c>
      <c r="BV94" s="7">
        <f t="shared" si="23"/>
        <v>4452</v>
      </c>
      <c r="BW94" s="7">
        <f>BV94/BV95</f>
        <v>0.87568843430369792</v>
      </c>
      <c r="BZ94" s="7" t="s">
        <v>233</v>
      </c>
      <c r="CA94" s="46">
        <v>1</v>
      </c>
      <c r="CB94" s="46" t="s">
        <v>343</v>
      </c>
      <c r="CC94" s="7">
        <v>3114</v>
      </c>
      <c r="CD94" s="7">
        <v>276</v>
      </c>
      <c r="CE94" s="7">
        <f t="shared" si="24"/>
        <v>2838</v>
      </c>
      <c r="CF94" s="7">
        <f>CE94/CE95</f>
        <v>1.0522803114571746</v>
      </c>
    </row>
    <row r="95" spans="7:84" x14ac:dyDescent="0.25">
      <c r="G95" s="46">
        <v>52</v>
      </c>
      <c r="H95" s="46" t="s">
        <v>342</v>
      </c>
      <c r="I95" s="7">
        <v>2605</v>
      </c>
      <c r="J95" s="7">
        <v>767</v>
      </c>
      <c r="K95" s="7">
        <f t="shared" si="16"/>
        <v>1838</v>
      </c>
      <c r="P95" s="46">
        <v>14</v>
      </c>
      <c r="Q95" s="46" t="s">
        <v>342</v>
      </c>
      <c r="R95" s="7">
        <v>4065</v>
      </c>
      <c r="S95" s="7">
        <v>835</v>
      </c>
      <c r="T95" s="7">
        <f t="shared" si="17"/>
        <v>3230</v>
      </c>
      <c r="Y95" s="46">
        <v>14</v>
      </c>
      <c r="Z95" s="46" t="s">
        <v>342</v>
      </c>
      <c r="AA95" s="7">
        <v>1124</v>
      </c>
      <c r="AB95" s="7">
        <v>280</v>
      </c>
      <c r="AC95" s="7">
        <f t="shared" si="18"/>
        <v>844</v>
      </c>
      <c r="AH95" s="46">
        <v>28</v>
      </c>
      <c r="AI95" s="46" t="s">
        <v>342</v>
      </c>
      <c r="AJ95" s="7">
        <v>3992</v>
      </c>
      <c r="AK95" s="7">
        <v>677</v>
      </c>
      <c r="AL95" s="7">
        <f t="shared" si="19"/>
        <v>3315</v>
      </c>
      <c r="AQ95" s="46">
        <v>32</v>
      </c>
      <c r="AR95" s="46" t="s">
        <v>342</v>
      </c>
      <c r="AS95" s="7">
        <v>3778</v>
      </c>
      <c r="AT95" s="7">
        <v>605</v>
      </c>
      <c r="AU95" s="7">
        <f t="shared" si="20"/>
        <v>3173</v>
      </c>
      <c r="AZ95" s="46">
        <v>48</v>
      </c>
      <c r="BA95" s="46" t="s">
        <v>342</v>
      </c>
      <c r="BB95" s="7">
        <v>3160</v>
      </c>
      <c r="BC95" s="7">
        <v>676</v>
      </c>
      <c r="BD95" s="7">
        <f t="shared" si="21"/>
        <v>2484</v>
      </c>
      <c r="BI95" s="46">
        <v>44</v>
      </c>
      <c r="BJ95" s="46" t="s">
        <v>342</v>
      </c>
      <c r="BK95" s="7">
        <v>3877</v>
      </c>
      <c r="BL95" s="7">
        <v>537</v>
      </c>
      <c r="BM95" s="7">
        <f t="shared" si="22"/>
        <v>3340</v>
      </c>
      <c r="BR95" s="46">
        <v>2</v>
      </c>
      <c r="BS95" s="46" t="s">
        <v>342</v>
      </c>
      <c r="BT95" s="7">
        <v>5661</v>
      </c>
      <c r="BU95" s="7">
        <v>577</v>
      </c>
      <c r="BV95" s="7">
        <f t="shared" si="23"/>
        <v>5084</v>
      </c>
      <c r="CA95" s="46">
        <v>2</v>
      </c>
      <c r="CB95" s="46" t="s">
        <v>342</v>
      </c>
      <c r="CC95" s="7">
        <v>2973</v>
      </c>
      <c r="CD95" s="7">
        <v>276</v>
      </c>
      <c r="CE95" s="7">
        <f t="shared" si="24"/>
        <v>2697</v>
      </c>
    </row>
    <row r="96" spans="7:84" x14ac:dyDescent="0.25">
      <c r="G96" s="46">
        <v>53</v>
      </c>
      <c r="H96" s="46" t="s">
        <v>343</v>
      </c>
      <c r="I96" s="7">
        <v>5256</v>
      </c>
      <c r="J96" s="7">
        <v>767</v>
      </c>
      <c r="K96" s="7">
        <f t="shared" si="16"/>
        <v>4489</v>
      </c>
      <c r="L96" s="7">
        <f>K96/K97</f>
        <v>2.4637760702524698</v>
      </c>
      <c r="P96" s="46">
        <v>15</v>
      </c>
      <c r="Q96" s="46" t="s">
        <v>343</v>
      </c>
      <c r="R96" s="7">
        <v>5656</v>
      </c>
      <c r="S96" s="7">
        <v>835</v>
      </c>
      <c r="T96" s="7">
        <f t="shared" si="17"/>
        <v>4821</v>
      </c>
      <c r="U96" s="7">
        <f>T96/T97</f>
        <v>2.0453966907085279</v>
      </c>
      <c r="Y96" s="46">
        <v>15</v>
      </c>
      <c r="Z96" s="46" t="s">
        <v>343</v>
      </c>
      <c r="AA96" s="7">
        <v>5244</v>
      </c>
      <c r="AB96" s="7">
        <v>280</v>
      </c>
      <c r="AC96" s="7">
        <f t="shared" si="18"/>
        <v>4964</v>
      </c>
      <c r="AD96" s="7">
        <f>AC96/AC97</f>
        <v>3.1759436980166349</v>
      </c>
      <c r="AH96" s="46">
        <v>29</v>
      </c>
      <c r="AI96" s="46" t="s">
        <v>343</v>
      </c>
      <c r="AJ96" s="7">
        <v>4688</v>
      </c>
      <c r="AK96" s="7">
        <v>677</v>
      </c>
      <c r="AL96" s="7">
        <f t="shared" si="19"/>
        <v>4011</v>
      </c>
      <c r="AM96" s="7">
        <f>AL96/AL97</f>
        <v>1.3220171390903097</v>
      </c>
      <c r="AQ96" s="46">
        <v>33</v>
      </c>
      <c r="AR96" s="46" t="s">
        <v>343</v>
      </c>
      <c r="AS96" s="7">
        <v>3524</v>
      </c>
      <c r="AT96" s="7">
        <v>605</v>
      </c>
      <c r="AU96" s="7">
        <f t="shared" si="20"/>
        <v>2919</v>
      </c>
      <c r="AV96" s="7">
        <f>AU96/AU97</f>
        <v>0.97138103161397671</v>
      </c>
      <c r="AZ96" s="46">
        <v>49</v>
      </c>
      <c r="BA96" s="46" t="s">
        <v>343</v>
      </c>
      <c r="BB96" s="7">
        <v>3842</v>
      </c>
      <c r="BC96" s="7">
        <v>676</v>
      </c>
      <c r="BD96" s="7">
        <f t="shared" si="21"/>
        <v>3166</v>
      </c>
      <c r="BE96" s="7">
        <f>BD96/BD97</f>
        <v>1.5949622166246851</v>
      </c>
      <c r="BI96" s="46">
        <v>45</v>
      </c>
      <c r="BJ96" s="46" t="s">
        <v>343</v>
      </c>
      <c r="BK96" s="7">
        <v>3891</v>
      </c>
      <c r="BL96" s="7">
        <v>537</v>
      </c>
      <c r="BM96" s="7">
        <f t="shared" si="22"/>
        <v>3354</v>
      </c>
      <c r="BN96" s="7">
        <f>BM96/BM97</f>
        <v>1.1649878430010421</v>
      </c>
      <c r="BR96" s="46">
        <v>3</v>
      </c>
      <c r="BS96" s="46" t="s">
        <v>343</v>
      </c>
      <c r="BT96" s="7">
        <v>5889</v>
      </c>
      <c r="BU96" s="7">
        <v>577</v>
      </c>
      <c r="BV96" s="7">
        <f t="shared" si="23"/>
        <v>5312</v>
      </c>
      <c r="BW96" s="7">
        <f>BV96/BV97</f>
        <v>0.79687968796879693</v>
      </c>
      <c r="CA96" s="46">
        <v>3</v>
      </c>
      <c r="CB96" s="46" t="s">
        <v>343</v>
      </c>
      <c r="CC96" s="7">
        <v>3604</v>
      </c>
      <c r="CD96" s="7">
        <v>276</v>
      </c>
      <c r="CE96" s="7">
        <f t="shared" si="24"/>
        <v>3328</v>
      </c>
      <c r="CF96" s="7">
        <f>CE96/CE97</f>
        <v>1.4745237040319008</v>
      </c>
    </row>
    <row r="97" spans="6:84" x14ac:dyDescent="0.25">
      <c r="G97" s="46">
        <v>54</v>
      </c>
      <c r="H97" s="46" t="s">
        <v>342</v>
      </c>
      <c r="I97" s="7">
        <v>2589</v>
      </c>
      <c r="J97" s="7">
        <v>767</v>
      </c>
      <c r="K97" s="7">
        <f t="shared" si="16"/>
        <v>1822</v>
      </c>
      <c r="P97" s="46">
        <v>16</v>
      </c>
      <c r="Q97" s="46" t="s">
        <v>342</v>
      </c>
      <c r="R97" s="7">
        <v>3192</v>
      </c>
      <c r="S97" s="7">
        <v>835</v>
      </c>
      <c r="T97" s="7">
        <f t="shared" si="17"/>
        <v>2357</v>
      </c>
      <c r="Y97" s="46">
        <v>16</v>
      </c>
      <c r="Z97" s="46" t="s">
        <v>342</v>
      </c>
      <c r="AA97" s="7">
        <v>1843</v>
      </c>
      <c r="AB97" s="7">
        <v>280</v>
      </c>
      <c r="AC97" s="7">
        <f t="shared" si="18"/>
        <v>1563</v>
      </c>
      <c r="AH97" s="46">
        <v>30</v>
      </c>
      <c r="AI97" s="46" t="s">
        <v>342</v>
      </c>
      <c r="AJ97" s="7">
        <v>3711</v>
      </c>
      <c r="AK97" s="7">
        <v>677</v>
      </c>
      <c r="AL97" s="7">
        <f t="shared" si="19"/>
        <v>3034</v>
      </c>
      <c r="AQ97" s="46">
        <v>34</v>
      </c>
      <c r="AR97" s="46" t="s">
        <v>342</v>
      </c>
      <c r="AS97" s="7">
        <v>3610</v>
      </c>
      <c r="AT97" s="7">
        <v>605</v>
      </c>
      <c r="AU97" s="7">
        <f t="shared" si="20"/>
        <v>3005</v>
      </c>
      <c r="AZ97" s="46">
        <v>50</v>
      </c>
      <c r="BA97" s="46" t="s">
        <v>342</v>
      </c>
      <c r="BB97" s="7">
        <v>2661</v>
      </c>
      <c r="BC97" s="7">
        <v>676</v>
      </c>
      <c r="BD97" s="7">
        <f t="shared" si="21"/>
        <v>1985</v>
      </c>
      <c r="BI97" s="46">
        <v>46</v>
      </c>
      <c r="BJ97" s="46" t="s">
        <v>342</v>
      </c>
      <c r="BK97" s="7">
        <v>3416</v>
      </c>
      <c r="BL97" s="7">
        <v>537</v>
      </c>
      <c r="BM97" s="7">
        <f t="shared" si="22"/>
        <v>2879</v>
      </c>
      <c r="BR97" s="46">
        <v>4</v>
      </c>
      <c r="BS97" s="46" t="s">
        <v>342</v>
      </c>
      <c r="BT97" s="7">
        <v>7243</v>
      </c>
      <c r="BU97" s="7">
        <v>577</v>
      </c>
      <c r="BV97" s="7">
        <f t="shared" si="23"/>
        <v>6666</v>
      </c>
      <c r="CA97" s="46">
        <v>4</v>
      </c>
      <c r="CB97" s="46" t="s">
        <v>342</v>
      </c>
      <c r="CC97" s="7">
        <v>2533</v>
      </c>
      <c r="CD97" s="7">
        <v>276</v>
      </c>
      <c r="CE97" s="7">
        <f t="shared" si="24"/>
        <v>2257</v>
      </c>
    </row>
    <row r="98" spans="6:84" x14ac:dyDescent="0.25">
      <c r="G98" s="46">
        <v>55</v>
      </c>
      <c r="H98" s="46" t="s">
        <v>343</v>
      </c>
      <c r="I98" s="7">
        <v>4782</v>
      </c>
      <c r="J98" s="7">
        <v>767</v>
      </c>
      <c r="K98" s="7">
        <f t="shared" si="16"/>
        <v>4015</v>
      </c>
      <c r="L98" s="7">
        <f>K98/K99</f>
        <v>4.0190190190190194</v>
      </c>
      <c r="P98" s="46">
        <v>17</v>
      </c>
      <c r="Q98" s="46" t="s">
        <v>343</v>
      </c>
      <c r="R98" s="7">
        <v>6323</v>
      </c>
      <c r="S98" s="7">
        <v>835</v>
      </c>
      <c r="T98" s="7">
        <f t="shared" si="17"/>
        <v>5488</v>
      </c>
      <c r="U98" s="7">
        <f>T98/T99</f>
        <v>2.6410009624639077</v>
      </c>
      <c r="Y98" s="46">
        <v>17</v>
      </c>
      <c r="Z98" s="46" t="s">
        <v>343</v>
      </c>
      <c r="AA98" s="7">
        <v>6943</v>
      </c>
      <c r="AB98" s="7">
        <v>280</v>
      </c>
      <c r="AC98" s="7">
        <f t="shared" si="18"/>
        <v>6663</v>
      </c>
      <c r="AD98" s="7">
        <f>AC98/AC99</f>
        <v>2.4123823316437365</v>
      </c>
      <c r="AH98" s="46">
        <v>31</v>
      </c>
      <c r="AI98" s="46" t="s">
        <v>343</v>
      </c>
      <c r="AJ98" s="7">
        <v>3751</v>
      </c>
      <c r="AK98" s="7">
        <v>677</v>
      </c>
      <c r="AL98" s="7">
        <f t="shared" si="19"/>
        <v>3074</v>
      </c>
      <c r="AM98" s="7">
        <f>AL98/AL99</f>
        <v>1.0108516935218679</v>
      </c>
      <c r="AQ98" s="46">
        <v>35</v>
      </c>
      <c r="AR98" s="46" t="s">
        <v>343</v>
      </c>
      <c r="AS98" s="7">
        <v>4129</v>
      </c>
      <c r="AT98" s="7">
        <v>605</v>
      </c>
      <c r="AU98" s="7">
        <f t="shared" si="20"/>
        <v>3524</v>
      </c>
      <c r="AV98" s="7">
        <f>AU98/AU99</f>
        <v>1.0528831789662385</v>
      </c>
      <c r="AZ98" s="46">
        <v>51</v>
      </c>
      <c r="BA98" s="46" t="s">
        <v>343</v>
      </c>
      <c r="BB98" s="7">
        <v>5644</v>
      </c>
      <c r="BC98" s="7">
        <v>676</v>
      </c>
      <c r="BD98" s="7">
        <f t="shared" si="21"/>
        <v>4968</v>
      </c>
      <c r="BE98" s="7">
        <f>BD98/BD99</f>
        <v>1.3978615644344401</v>
      </c>
      <c r="BI98" s="46">
        <v>47</v>
      </c>
      <c r="BJ98" s="46" t="s">
        <v>343</v>
      </c>
      <c r="BK98" s="7">
        <v>2627</v>
      </c>
      <c r="BL98" s="7">
        <v>537</v>
      </c>
      <c r="BM98" s="7">
        <f t="shared" si="22"/>
        <v>2090</v>
      </c>
      <c r="BN98" s="7">
        <f>BM98/BM99</f>
        <v>0.56379821958456977</v>
      </c>
      <c r="BR98" s="46">
        <v>5</v>
      </c>
      <c r="BS98" s="46" t="s">
        <v>343</v>
      </c>
      <c r="BT98" s="7">
        <v>5496</v>
      </c>
      <c r="BU98" s="7">
        <v>577</v>
      </c>
      <c r="BV98" s="7">
        <f t="shared" si="23"/>
        <v>4919</v>
      </c>
      <c r="BW98" s="7">
        <f>BV98/BV99</f>
        <v>0.95403413498836309</v>
      </c>
      <c r="CA98" s="46">
        <v>5</v>
      </c>
      <c r="CB98" s="46" t="s">
        <v>343</v>
      </c>
      <c r="CC98" s="7">
        <v>2956</v>
      </c>
      <c r="CD98" s="7">
        <v>276</v>
      </c>
      <c r="CE98" s="7">
        <f t="shared" si="24"/>
        <v>2680</v>
      </c>
      <c r="CF98" s="7">
        <f>CE98/CE99</f>
        <v>1.0307692307692307</v>
      </c>
    </row>
    <row r="99" spans="6:84" x14ac:dyDescent="0.25">
      <c r="G99" s="46">
        <v>56</v>
      </c>
      <c r="H99" s="46" t="s">
        <v>342</v>
      </c>
      <c r="I99" s="7">
        <v>1766</v>
      </c>
      <c r="J99" s="7">
        <v>767</v>
      </c>
      <c r="K99" s="7">
        <f t="shared" si="16"/>
        <v>999</v>
      </c>
      <c r="P99" s="46">
        <v>18</v>
      </c>
      <c r="Q99" s="46" t="s">
        <v>342</v>
      </c>
      <c r="R99" s="7">
        <v>2913</v>
      </c>
      <c r="S99" s="7">
        <v>835</v>
      </c>
      <c r="T99" s="7">
        <f t="shared" si="17"/>
        <v>2078</v>
      </c>
      <c r="Y99" s="46">
        <v>18</v>
      </c>
      <c r="Z99" s="46" t="s">
        <v>342</v>
      </c>
      <c r="AA99" s="7">
        <v>3042</v>
      </c>
      <c r="AB99" s="7">
        <v>280</v>
      </c>
      <c r="AC99" s="7">
        <f t="shared" si="18"/>
        <v>2762</v>
      </c>
      <c r="AH99" s="46">
        <v>32</v>
      </c>
      <c r="AI99" s="46" t="s">
        <v>342</v>
      </c>
      <c r="AJ99" s="7">
        <v>3718</v>
      </c>
      <c r="AK99" s="7">
        <v>677</v>
      </c>
      <c r="AL99" s="7">
        <f t="shared" si="19"/>
        <v>3041</v>
      </c>
      <c r="AQ99" s="46">
        <v>36</v>
      </c>
      <c r="AR99" s="46" t="s">
        <v>342</v>
      </c>
      <c r="AS99" s="7">
        <v>3952</v>
      </c>
      <c r="AT99" s="7">
        <v>605</v>
      </c>
      <c r="AU99" s="7">
        <f t="shared" si="20"/>
        <v>3347</v>
      </c>
      <c r="AZ99" s="46">
        <v>52</v>
      </c>
      <c r="BA99" s="46" t="s">
        <v>342</v>
      </c>
      <c r="BB99" s="7">
        <v>4230</v>
      </c>
      <c r="BC99" s="7">
        <v>676</v>
      </c>
      <c r="BD99" s="7">
        <f t="shared" si="21"/>
        <v>3554</v>
      </c>
      <c r="BI99" s="46">
        <v>48</v>
      </c>
      <c r="BJ99" s="46" t="s">
        <v>342</v>
      </c>
      <c r="BK99" s="7">
        <v>4244</v>
      </c>
      <c r="BL99" s="7">
        <v>537</v>
      </c>
      <c r="BM99" s="7">
        <f t="shared" si="22"/>
        <v>3707</v>
      </c>
      <c r="BR99" s="46">
        <v>6</v>
      </c>
      <c r="BS99" s="46" t="s">
        <v>342</v>
      </c>
      <c r="BT99" s="7">
        <v>5733</v>
      </c>
      <c r="BU99" s="7">
        <v>577</v>
      </c>
      <c r="BV99" s="7">
        <f t="shared" si="23"/>
        <v>5156</v>
      </c>
      <c r="CA99" s="46">
        <v>6</v>
      </c>
      <c r="CB99" s="46" t="s">
        <v>342</v>
      </c>
      <c r="CC99" s="7">
        <v>2876</v>
      </c>
      <c r="CD99" s="7">
        <v>276</v>
      </c>
      <c r="CE99" s="7">
        <f t="shared" si="24"/>
        <v>2600</v>
      </c>
    </row>
    <row r="100" spans="6:84" x14ac:dyDescent="0.25">
      <c r="G100" s="46">
        <v>57</v>
      </c>
      <c r="H100" s="46" t="s">
        <v>343</v>
      </c>
      <c r="I100" s="7">
        <v>7617</v>
      </c>
      <c r="J100" s="7">
        <v>767</v>
      </c>
      <c r="K100" s="7">
        <f t="shared" ref="K100:K131" si="25">I100-J100</f>
        <v>6850</v>
      </c>
      <c r="L100" s="7">
        <f>K100/K101</f>
        <v>2.535159141376758</v>
      </c>
      <c r="P100" s="46">
        <v>19</v>
      </c>
      <c r="Q100" s="46" t="s">
        <v>343</v>
      </c>
      <c r="R100" s="7">
        <v>6921</v>
      </c>
      <c r="S100" s="7">
        <v>835</v>
      </c>
      <c r="T100" s="7">
        <f t="shared" si="17"/>
        <v>6086</v>
      </c>
      <c r="U100" s="7">
        <f>T100/T101</f>
        <v>2.1309523809523809</v>
      </c>
      <c r="Y100" s="46">
        <v>19</v>
      </c>
      <c r="Z100" s="46" t="s">
        <v>343</v>
      </c>
      <c r="AA100" s="7">
        <v>8083</v>
      </c>
      <c r="AB100" s="7">
        <v>280</v>
      </c>
      <c r="AC100" s="7">
        <f t="shared" si="18"/>
        <v>7803</v>
      </c>
      <c r="AD100" s="7">
        <f>AC100/AC101</f>
        <v>2.2129892229154851</v>
      </c>
      <c r="AH100" s="46">
        <v>33</v>
      </c>
      <c r="AI100" s="46" t="s">
        <v>343</v>
      </c>
      <c r="AJ100" s="7">
        <v>4547</v>
      </c>
      <c r="AK100" s="7">
        <v>677</v>
      </c>
      <c r="AL100" s="7">
        <f t="shared" ref="AL100:AL131" si="26">AJ100-AK100</f>
        <v>3870</v>
      </c>
      <c r="AM100" s="7">
        <f>AL100/AL101</f>
        <v>1.1653116531165311</v>
      </c>
      <c r="AQ100" s="46">
        <v>37</v>
      </c>
      <c r="AR100" s="46" t="s">
        <v>343</v>
      </c>
      <c r="AS100" s="7">
        <v>3427</v>
      </c>
      <c r="AT100" s="7">
        <v>605</v>
      </c>
      <c r="AU100" s="7">
        <f t="shared" ref="AU100:AU131" si="27">AS100-AT100</f>
        <v>2822</v>
      </c>
      <c r="AV100" s="7">
        <f>AU100/AU101</f>
        <v>1.166597767672592</v>
      </c>
      <c r="AZ100" s="46">
        <v>53</v>
      </c>
      <c r="BA100" s="46" t="s">
        <v>343</v>
      </c>
      <c r="BB100" s="7">
        <v>5908</v>
      </c>
      <c r="BC100" s="7">
        <v>676</v>
      </c>
      <c r="BD100" s="7">
        <f t="shared" ref="BD100:BD131" si="28">BB100-BC100</f>
        <v>5232</v>
      </c>
      <c r="BE100" s="7">
        <f>BD100/BD101</f>
        <v>1.0957068062827224</v>
      </c>
      <c r="BI100" s="46">
        <v>49</v>
      </c>
      <c r="BJ100" s="46" t="s">
        <v>343</v>
      </c>
      <c r="BK100" s="7">
        <v>3364</v>
      </c>
      <c r="BL100" s="7">
        <v>537</v>
      </c>
      <c r="BM100" s="7">
        <f t="shared" ref="BM100:BM131" si="29">BK100-BL100</f>
        <v>2827</v>
      </c>
      <c r="BN100" s="7">
        <f>BM100/BM101</f>
        <v>1.1051602814698984</v>
      </c>
      <c r="BR100" s="46">
        <v>7</v>
      </c>
      <c r="BS100" s="46" t="s">
        <v>343</v>
      </c>
      <c r="BT100" s="7">
        <v>6397</v>
      </c>
      <c r="BU100" s="7">
        <v>577</v>
      </c>
      <c r="BV100" s="7">
        <f t="shared" ref="BV100:BV131" si="30">BT100-BU100</f>
        <v>5820</v>
      </c>
      <c r="BW100" s="7">
        <f>BV100/BV101</f>
        <v>0.92015810276679844</v>
      </c>
      <c r="CA100" s="46">
        <v>7</v>
      </c>
      <c r="CB100" s="46" t="s">
        <v>343</v>
      </c>
      <c r="CC100" s="7">
        <v>3414</v>
      </c>
      <c r="CD100" s="7">
        <v>276</v>
      </c>
      <c r="CE100" s="7">
        <f t="shared" ref="CE100:CE131" si="31">CC100-CD100</f>
        <v>3138</v>
      </c>
      <c r="CF100" s="7">
        <f>CE100/CE101</f>
        <v>0.98524332810047099</v>
      </c>
    </row>
    <row r="101" spans="6:84" x14ac:dyDescent="0.25">
      <c r="G101" s="46">
        <v>58</v>
      </c>
      <c r="H101" s="46" t="s">
        <v>342</v>
      </c>
      <c r="I101" s="7">
        <v>3469</v>
      </c>
      <c r="J101" s="7">
        <v>767</v>
      </c>
      <c r="K101" s="7">
        <f t="shared" si="25"/>
        <v>2702</v>
      </c>
      <c r="P101" s="46">
        <v>20</v>
      </c>
      <c r="Q101" s="46" t="s">
        <v>342</v>
      </c>
      <c r="R101" s="7">
        <v>3691</v>
      </c>
      <c r="S101" s="7">
        <v>835</v>
      </c>
      <c r="T101" s="7">
        <f t="shared" si="17"/>
        <v>2856</v>
      </c>
      <c r="Y101" s="46">
        <v>20</v>
      </c>
      <c r="Z101" s="46" t="s">
        <v>342</v>
      </c>
      <c r="AA101" s="7">
        <v>3806</v>
      </c>
      <c r="AB101" s="7">
        <v>280</v>
      </c>
      <c r="AC101" s="7">
        <f t="shared" si="18"/>
        <v>3526</v>
      </c>
      <c r="AH101" s="46">
        <v>34</v>
      </c>
      <c r="AI101" s="46" t="s">
        <v>342</v>
      </c>
      <c r="AJ101" s="7">
        <v>3998</v>
      </c>
      <c r="AK101" s="7">
        <v>677</v>
      </c>
      <c r="AL101" s="7">
        <f t="shared" si="26"/>
        <v>3321</v>
      </c>
      <c r="AQ101" s="46">
        <v>38</v>
      </c>
      <c r="AR101" s="46" t="s">
        <v>342</v>
      </c>
      <c r="AS101" s="7">
        <v>3024</v>
      </c>
      <c r="AT101" s="7">
        <v>605</v>
      </c>
      <c r="AU101" s="7">
        <f t="shared" si="27"/>
        <v>2419</v>
      </c>
      <c r="AZ101" s="46">
        <v>54</v>
      </c>
      <c r="BA101" s="46" t="s">
        <v>342</v>
      </c>
      <c r="BB101" s="7">
        <v>5451</v>
      </c>
      <c r="BC101" s="7">
        <v>676</v>
      </c>
      <c r="BD101" s="7">
        <f t="shared" si="28"/>
        <v>4775</v>
      </c>
      <c r="BI101" s="46">
        <v>50</v>
      </c>
      <c r="BJ101" s="46" t="s">
        <v>342</v>
      </c>
      <c r="BK101" s="7">
        <v>3095</v>
      </c>
      <c r="BL101" s="7">
        <v>537</v>
      </c>
      <c r="BM101" s="7">
        <f t="shared" si="29"/>
        <v>2558</v>
      </c>
      <c r="BR101" s="46">
        <v>8</v>
      </c>
      <c r="BS101" s="46" t="s">
        <v>342</v>
      </c>
      <c r="BT101" s="7">
        <v>6902</v>
      </c>
      <c r="BU101" s="7">
        <v>577</v>
      </c>
      <c r="BV101" s="7">
        <f t="shared" si="30"/>
        <v>6325</v>
      </c>
      <c r="CA101" s="46">
        <v>8</v>
      </c>
      <c r="CB101" s="46" t="s">
        <v>342</v>
      </c>
      <c r="CC101" s="7">
        <v>3461</v>
      </c>
      <c r="CD101" s="7">
        <v>276</v>
      </c>
      <c r="CE101" s="7">
        <f t="shared" si="31"/>
        <v>3185</v>
      </c>
    </row>
    <row r="102" spans="6:84" x14ac:dyDescent="0.25">
      <c r="G102" s="46">
        <v>59</v>
      </c>
      <c r="H102" s="46" t="s">
        <v>343</v>
      </c>
      <c r="I102" s="7">
        <v>6673</v>
      </c>
      <c r="J102" s="7">
        <v>767</v>
      </c>
      <c r="K102" s="7">
        <f t="shared" si="25"/>
        <v>5906</v>
      </c>
      <c r="L102" s="7">
        <f>K102/K103</f>
        <v>2.6413237924865833</v>
      </c>
      <c r="P102" s="46">
        <v>21</v>
      </c>
      <c r="Q102" s="46" t="s">
        <v>343</v>
      </c>
      <c r="R102" s="7">
        <v>6236</v>
      </c>
      <c r="S102" s="7">
        <v>835</v>
      </c>
      <c r="T102" s="7">
        <f t="shared" si="17"/>
        <v>5401</v>
      </c>
      <c r="U102" s="7">
        <f>T102/T103</f>
        <v>2.2217194570135748</v>
      </c>
      <c r="Y102" s="46">
        <v>21</v>
      </c>
      <c r="Z102" s="46" t="s">
        <v>343</v>
      </c>
      <c r="AA102" s="7">
        <v>7531</v>
      </c>
      <c r="AB102" s="7">
        <v>280</v>
      </c>
      <c r="AC102" s="7">
        <f t="shared" si="18"/>
        <v>7251</v>
      </c>
      <c r="AD102" s="7">
        <f>AC102/AC103</f>
        <v>2.095059231436001</v>
      </c>
      <c r="AH102" s="46">
        <v>35</v>
      </c>
      <c r="AI102" s="46" t="s">
        <v>343</v>
      </c>
      <c r="AJ102" s="7">
        <v>3699</v>
      </c>
      <c r="AK102" s="7">
        <v>677</v>
      </c>
      <c r="AL102" s="7">
        <f t="shared" si="26"/>
        <v>3022</v>
      </c>
      <c r="AM102" s="7">
        <f>AL102/AL103</f>
        <v>0.98180636777128005</v>
      </c>
      <c r="AQ102" s="46">
        <v>39</v>
      </c>
      <c r="AR102" s="46" t="s">
        <v>343</v>
      </c>
      <c r="AS102" s="7">
        <v>4082</v>
      </c>
      <c r="AT102" s="7">
        <v>605</v>
      </c>
      <c r="AU102" s="7">
        <f t="shared" si="27"/>
        <v>3477</v>
      </c>
      <c r="AV102" s="7">
        <f>AU102/AU103</f>
        <v>1.223003869152304</v>
      </c>
      <c r="AZ102" s="46">
        <v>55</v>
      </c>
      <c r="BA102" s="46" t="s">
        <v>343</v>
      </c>
      <c r="BB102" s="7">
        <v>4586</v>
      </c>
      <c r="BC102" s="7">
        <v>676</v>
      </c>
      <c r="BD102" s="7">
        <f t="shared" si="28"/>
        <v>3910</v>
      </c>
      <c r="BE102" s="7">
        <f>BD102/BD103</f>
        <v>1.3249745848864791</v>
      </c>
      <c r="BI102" s="46">
        <v>51</v>
      </c>
      <c r="BJ102" s="46" t="s">
        <v>343</v>
      </c>
      <c r="BK102" s="7">
        <v>2952</v>
      </c>
      <c r="BL102" s="7">
        <v>537</v>
      </c>
      <c r="BM102" s="7">
        <f t="shared" si="29"/>
        <v>2415</v>
      </c>
      <c r="BN102" s="7">
        <f>BM102/BM103</f>
        <v>0.76327433628318586</v>
      </c>
      <c r="BR102" s="46">
        <v>9</v>
      </c>
      <c r="BS102" s="46" t="s">
        <v>343</v>
      </c>
      <c r="BT102" s="7">
        <v>4970</v>
      </c>
      <c r="BU102" s="7">
        <v>577</v>
      </c>
      <c r="BV102" s="7">
        <f t="shared" si="30"/>
        <v>4393</v>
      </c>
      <c r="BW102" s="7">
        <f>BV102/BV103</f>
        <v>0.92796789184621886</v>
      </c>
      <c r="CA102" s="46">
        <v>9</v>
      </c>
      <c r="CB102" s="46" t="s">
        <v>343</v>
      </c>
      <c r="CC102" s="7">
        <v>3342</v>
      </c>
      <c r="CD102" s="7">
        <v>276</v>
      </c>
      <c r="CE102" s="7">
        <f t="shared" si="31"/>
        <v>3066</v>
      </c>
      <c r="CF102" s="7">
        <f>CE102/CE103</f>
        <v>1.1609238924649754</v>
      </c>
    </row>
    <row r="103" spans="6:84" x14ac:dyDescent="0.25">
      <c r="G103" s="46">
        <v>60</v>
      </c>
      <c r="H103" s="46" t="s">
        <v>342</v>
      </c>
      <c r="I103" s="7">
        <v>3003</v>
      </c>
      <c r="J103" s="7">
        <v>767</v>
      </c>
      <c r="K103" s="7">
        <f t="shared" si="25"/>
        <v>2236</v>
      </c>
      <c r="P103" s="46">
        <v>22</v>
      </c>
      <c r="Q103" s="46" t="s">
        <v>342</v>
      </c>
      <c r="R103" s="7">
        <v>3266</v>
      </c>
      <c r="S103" s="7">
        <v>835</v>
      </c>
      <c r="T103" s="7">
        <f t="shared" si="17"/>
        <v>2431</v>
      </c>
      <c r="Y103" s="46">
        <v>22</v>
      </c>
      <c r="Z103" s="46" t="s">
        <v>342</v>
      </c>
      <c r="AA103" s="7">
        <v>3741</v>
      </c>
      <c r="AB103" s="7">
        <v>280</v>
      </c>
      <c r="AC103" s="7">
        <f t="shared" si="18"/>
        <v>3461</v>
      </c>
      <c r="AH103" s="46">
        <v>36</v>
      </c>
      <c r="AI103" s="46" t="s">
        <v>342</v>
      </c>
      <c r="AJ103" s="7">
        <v>3755</v>
      </c>
      <c r="AK103" s="7">
        <v>677</v>
      </c>
      <c r="AL103" s="7">
        <f t="shared" si="26"/>
        <v>3078</v>
      </c>
      <c r="AQ103" s="46">
        <v>40</v>
      </c>
      <c r="AR103" s="46" t="s">
        <v>342</v>
      </c>
      <c r="AS103" s="7">
        <v>3448</v>
      </c>
      <c r="AT103" s="7">
        <v>605</v>
      </c>
      <c r="AU103" s="7">
        <f t="shared" si="27"/>
        <v>2843</v>
      </c>
      <c r="AZ103" s="46">
        <v>56</v>
      </c>
      <c r="BA103" s="46" t="s">
        <v>342</v>
      </c>
      <c r="BB103" s="7">
        <v>3627</v>
      </c>
      <c r="BC103" s="7">
        <v>676</v>
      </c>
      <c r="BD103" s="7">
        <f t="shared" si="28"/>
        <v>2951</v>
      </c>
      <c r="BI103" s="46">
        <v>52</v>
      </c>
      <c r="BJ103" s="46" t="s">
        <v>342</v>
      </c>
      <c r="BK103" s="7">
        <v>3701</v>
      </c>
      <c r="BL103" s="7">
        <v>537</v>
      </c>
      <c r="BM103" s="7">
        <f t="shared" si="29"/>
        <v>3164</v>
      </c>
      <c r="BR103" s="46">
        <v>10</v>
      </c>
      <c r="BS103" s="46" t="s">
        <v>342</v>
      </c>
      <c r="BT103" s="7">
        <v>5311</v>
      </c>
      <c r="BU103" s="7">
        <v>577</v>
      </c>
      <c r="BV103" s="7">
        <f t="shared" si="30"/>
        <v>4734</v>
      </c>
      <c r="CA103" s="46">
        <v>10</v>
      </c>
      <c r="CB103" s="46" t="s">
        <v>342</v>
      </c>
      <c r="CC103" s="7">
        <v>2917</v>
      </c>
      <c r="CD103" s="7">
        <v>276</v>
      </c>
      <c r="CE103" s="7">
        <f t="shared" si="31"/>
        <v>2641</v>
      </c>
    </row>
    <row r="104" spans="6:84" x14ac:dyDescent="0.25">
      <c r="G104" s="46">
        <v>61</v>
      </c>
      <c r="H104" s="46" t="s">
        <v>343</v>
      </c>
      <c r="I104" s="7">
        <v>6265</v>
      </c>
      <c r="J104" s="7">
        <v>767</v>
      </c>
      <c r="K104" s="7">
        <f t="shared" si="25"/>
        <v>5498</v>
      </c>
      <c r="L104" s="7">
        <f>K104/K105</f>
        <v>1.7437361243260387</v>
      </c>
      <c r="P104" s="46">
        <v>23</v>
      </c>
      <c r="Q104" s="46" t="s">
        <v>343</v>
      </c>
      <c r="R104" s="7">
        <v>8287</v>
      </c>
      <c r="S104" s="7">
        <v>835</v>
      </c>
      <c r="T104" s="7">
        <f t="shared" si="17"/>
        <v>7452</v>
      </c>
      <c r="U104" s="7">
        <f>T104/T105</f>
        <v>2.5150185622679717</v>
      </c>
      <c r="Y104" s="46">
        <v>23</v>
      </c>
      <c r="Z104" s="46" t="s">
        <v>343</v>
      </c>
      <c r="AA104" s="7">
        <v>7084</v>
      </c>
      <c r="AB104" s="7">
        <v>280</v>
      </c>
      <c r="AC104" s="7">
        <f t="shared" si="18"/>
        <v>6804</v>
      </c>
      <c r="AD104" s="7">
        <f>AC104/AC105</f>
        <v>2.2228030055537404</v>
      </c>
      <c r="AH104" s="46">
        <v>37</v>
      </c>
      <c r="AI104" s="46" t="s">
        <v>343</v>
      </c>
      <c r="AJ104" s="7">
        <v>3966</v>
      </c>
      <c r="AK104" s="7">
        <v>677</v>
      </c>
      <c r="AL104" s="7">
        <f t="shared" si="26"/>
        <v>3289</v>
      </c>
      <c r="AM104" s="7">
        <f>AL104/AL105</f>
        <v>1.3924640135478408</v>
      </c>
      <c r="AQ104" s="46">
        <v>41</v>
      </c>
      <c r="AR104" s="46" t="s">
        <v>343</v>
      </c>
      <c r="AS104" s="7">
        <v>2444</v>
      </c>
      <c r="AT104" s="7">
        <v>605</v>
      </c>
      <c r="AU104" s="7">
        <f t="shared" si="27"/>
        <v>1839</v>
      </c>
      <c r="AV104" s="7">
        <f>AU104/AU105</f>
        <v>0.78022910479422991</v>
      </c>
      <c r="AZ104" s="46">
        <v>57</v>
      </c>
      <c r="BA104" s="46" t="s">
        <v>343</v>
      </c>
      <c r="BB104" s="7">
        <v>5963</v>
      </c>
      <c r="BC104" s="7">
        <v>676</v>
      </c>
      <c r="BD104" s="7">
        <f t="shared" si="28"/>
        <v>5287</v>
      </c>
      <c r="BE104" s="7">
        <f>BD104/BD105</f>
        <v>1.219607843137255</v>
      </c>
      <c r="BI104" s="46">
        <v>53</v>
      </c>
      <c r="BJ104" s="46" t="s">
        <v>343</v>
      </c>
      <c r="BK104" s="7">
        <v>2943</v>
      </c>
      <c r="BL104" s="7">
        <v>537</v>
      </c>
      <c r="BM104" s="7">
        <f t="shared" si="29"/>
        <v>2406</v>
      </c>
      <c r="BN104" s="7">
        <f>BM104/BM105</f>
        <v>0.9616306954436451</v>
      </c>
      <c r="BR104" s="46">
        <v>11</v>
      </c>
      <c r="BS104" s="46" t="s">
        <v>343</v>
      </c>
      <c r="BT104" s="7">
        <v>5690</v>
      </c>
      <c r="BU104" s="7">
        <v>577</v>
      </c>
      <c r="BV104" s="7">
        <f t="shared" si="30"/>
        <v>5113</v>
      </c>
      <c r="BW104" s="7">
        <f>BV104/BV105</f>
        <v>0.93422254704915042</v>
      </c>
      <c r="CA104" s="46">
        <v>11</v>
      </c>
      <c r="CB104" s="46" t="s">
        <v>343</v>
      </c>
      <c r="CC104" s="7">
        <v>3353</v>
      </c>
      <c r="CD104" s="7">
        <v>276</v>
      </c>
      <c r="CE104" s="7">
        <f t="shared" si="31"/>
        <v>3077</v>
      </c>
      <c r="CF104" s="7">
        <f>CE104/CE105</f>
        <v>1.5278053624627608</v>
      </c>
    </row>
    <row r="105" spans="6:84" x14ac:dyDescent="0.25">
      <c r="G105" s="46">
        <v>62</v>
      </c>
      <c r="H105" s="46" t="s">
        <v>342</v>
      </c>
      <c r="I105" s="7">
        <v>3920</v>
      </c>
      <c r="J105" s="7">
        <v>767</v>
      </c>
      <c r="K105" s="7">
        <f t="shared" si="25"/>
        <v>3153</v>
      </c>
      <c r="P105" s="46">
        <v>24</v>
      </c>
      <c r="Q105" s="46" t="s">
        <v>342</v>
      </c>
      <c r="R105" s="7">
        <v>3798</v>
      </c>
      <c r="S105" s="7">
        <v>835</v>
      </c>
      <c r="T105" s="7">
        <f t="shared" si="17"/>
        <v>2963</v>
      </c>
      <c r="Y105" s="46">
        <v>24</v>
      </c>
      <c r="Z105" s="46" t="s">
        <v>342</v>
      </c>
      <c r="AA105" s="7">
        <v>3341</v>
      </c>
      <c r="AB105" s="7">
        <v>280</v>
      </c>
      <c r="AC105" s="7">
        <f t="shared" si="18"/>
        <v>3061</v>
      </c>
      <c r="AH105" s="46">
        <v>38</v>
      </c>
      <c r="AI105" s="46" t="s">
        <v>342</v>
      </c>
      <c r="AJ105" s="7">
        <v>3039</v>
      </c>
      <c r="AK105" s="7">
        <v>677</v>
      </c>
      <c r="AL105" s="7">
        <f t="shared" si="26"/>
        <v>2362</v>
      </c>
      <c r="AQ105" s="46">
        <v>42</v>
      </c>
      <c r="AR105" s="46" t="s">
        <v>342</v>
      </c>
      <c r="AS105" s="7">
        <v>2962</v>
      </c>
      <c r="AT105" s="7">
        <v>605</v>
      </c>
      <c r="AU105" s="7">
        <f t="shared" si="27"/>
        <v>2357</v>
      </c>
      <c r="AZ105" s="46">
        <v>58</v>
      </c>
      <c r="BA105" s="46" t="s">
        <v>342</v>
      </c>
      <c r="BB105" s="7">
        <v>5011</v>
      </c>
      <c r="BC105" s="7">
        <v>676</v>
      </c>
      <c r="BD105" s="7">
        <f t="shared" si="28"/>
        <v>4335</v>
      </c>
      <c r="BI105" s="46">
        <v>54</v>
      </c>
      <c r="BJ105" s="46" t="s">
        <v>342</v>
      </c>
      <c r="BK105" s="7">
        <v>3039</v>
      </c>
      <c r="BL105" s="7">
        <v>537</v>
      </c>
      <c r="BM105" s="7">
        <f t="shared" si="29"/>
        <v>2502</v>
      </c>
      <c r="BR105" s="46">
        <v>12</v>
      </c>
      <c r="BS105" s="46" t="s">
        <v>342</v>
      </c>
      <c r="BT105" s="7">
        <v>6050</v>
      </c>
      <c r="BU105" s="7">
        <v>577</v>
      </c>
      <c r="BV105" s="7">
        <f t="shared" si="30"/>
        <v>5473</v>
      </c>
      <c r="CA105" s="46">
        <v>12</v>
      </c>
      <c r="CB105" s="46" t="s">
        <v>342</v>
      </c>
      <c r="CC105" s="7">
        <v>2290</v>
      </c>
      <c r="CD105" s="7">
        <v>276</v>
      </c>
      <c r="CE105" s="7">
        <f t="shared" si="31"/>
        <v>2014</v>
      </c>
    </row>
    <row r="106" spans="6:84" x14ac:dyDescent="0.25">
      <c r="G106" s="46">
        <v>63</v>
      </c>
      <c r="H106" s="46" t="s">
        <v>343</v>
      </c>
      <c r="I106" s="7">
        <v>5244</v>
      </c>
      <c r="J106" s="7">
        <v>767</v>
      </c>
      <c r="K106" s="7">
        <f t="shared" si="25"/>
        <v>4477</v>
      </c>
      <c r="L106" s="7">
        <f>K106/K107</f>
        <v>2.4147788565264294</v>
      </c>
      <c r="P106" s="46">
        <v>25</v>
      </c>
      <c r="Q106" s="46" t="s">
        <v>343</v>
      </c>
      <c r="R106" s="7">
        <v>6198</v>
      </c>
      <c r="S106" s="7">
        <v>835</v>
      </c>
      <c r="T106" s="7">
        <f t="shared" si="17"/>
        <v>5363</v>
      </c>
      <c r="U106" s="7">
        <f>T106/T107</f>
        <v>2.4533394327538884</v>
      </c>
      <c r="Y106" s="46">
        <v>25</v>
      </c>
      <c r="Z106" s="46" t="s">
        <v>343</v>
      </c>
      <c r="AA106" s="7">
        <v>6079</v>
      </c>
      <c r="AB106" s="7">
        <v>280</v>
      </c>
      <c r="AC106" s="7">
        <f t="shared" si="18"/>
        <v>5799</v>
      </c>
      <c r="AD106" s="7">
        <f>AC106/AC107</f>
        <v>2.7199812382739212</v>
      </c>
      <c r="AH106" s="46">
        <v>39</v>
      </c>
      <c r="AI106" s="46" t="s">
        <v>343</v>
      </c>
      <c r="AJ106" s="7">
        <v>3492</v>
      </c>
      <c r="AK106" s="7">
        <v>677</v>
      </c>
      <c r="AL106" s="7">
        <f t="shared" si="26"/>
        <v>2815</v>
      </c>
      <c r="AM106" s="7">
        <f>AL106/AL107</f>
        <v>1.0007109847138287</v>
      </c>
      <c r="AQ106" s="46">
        <v>43</v>
      </c>
      <c r="AR106" s="46" t="s">
        <v>343</v>
      </c>
      <c r="AS106" s="7">
        <v>3237</v>
      </c>
      <c r="AT106" s="7">
        <v>605</v>
      </c>
      <c r="AU106" s="7">
        <f t="shared" si="27"/>
        <v>2632</v>
      </c>
      <c r="AV106" s="7">
        <f>AU106/AU107</f>
        <v>0.87354795884500502</v>
      </c>
      <c r="AZ106" s="46">
        <v>59</v>
      </c>
      <c r="BA106" s="46" t="s">
        <v>343</v>
      </c>
      <c r="BB106" s="7">
        <v>3736</v>
      </c>
      <c r="BC106" s="7">
        <v>676</v>
      </c>
      <c r="BD106" s="7">
        <f t="shared" si="28"/>
        <v>3060</v>
      </c>
      <c r="BE106" s="7">
        <f>BD106/BD107</f>
        <v>1.0369366316502879</v>
      </c>
      <c r="BH106" s="7" t="s">
        <v>233</v>
      </c>
      <c r="BI106" s="46">
        <v>1</v>
      </c>
      <c r="BJ106" s="46" t="s">
        <v>343</v>
      </c>
      <c r="BK106" s="7">
        <v>3546</v>
      </c>
      <c r="BL106" s="7">
        <v>537</v>
      </c>
      <c r="BM106" s="7">
        <f t="shared" si="29"/>
        <v>3009</v>
      </c>
      <c r="BN106" s="7">
        <f>BM106/BM107</f>
        <v>0.73122721749696229</v>
      </c>
      <c r="BR106" s="46">
        <v>13</v>
      </c>
      <c r="BS106" s="46" t="s">
        <v>343</v>
      </c>
      <c r="BT106" s="7">
        <v>4562</v>
      </c>
      <c r="BU106" s="7">
        <v>577</v>
      </c>
      <c r="BV106" s="7">
        <f t="shared" si="30"/>
        <v>3985</v>
      </c>
      <c r="BW106" s="7">
        <f>BV106/BV107</f>
        <v>0.76151347219568122</v>
      </c>
      <c r="CA106" s="46">
        <v>13</v>
      </c>
      <c r="CB106" s="46" t="s">
        <v>343</v>
      </c>
      <c r="CC106" s="7">
        <v>3434</v>
      </c>
      <c r="CD106" s="7">
        <v>276</v>
      </c>
      <c r="CE106" s="7">
        <f t="shared" si="31"/>
        <v>3158</v>
      </c>
      <c r="CF106" s="7">
        <f>CE106/CE107</f>
        <v>1.1975729996207811</v>
      </c>
    </row>
    <row r="107" spans="6:84" x14ac:dyDescent="0.25">
      <c r="G107" s="46">
        <v>64</v>
      </c>
      <c r="H107" s="46" t="s">
        <v>342</v>
      </c>
      <c r="I107" s="7">
        <v>2621</v>
      </c>
      <c r="J107" s="7">
        <v>767</v>
      </c>
      <c r="K107" s="7">
        <f t="shared" si="25"/>
        <v>1854</v>
      </c>
      <c r="P107" s="46">
        <v>26</v>
      </c>
      <c r="Q107" s="46" t="s">
        <v>342</v>
      </c>
      <c r="R107" s="7">
        <v>3021</v>
      </c>
      <c r="S107" s="7">
        <v>835</v>
      </c>
      <c r="T107" s="7">
        <f t="shared" si="17"/>
        <v>2186</v>
      </c>
      <c r="Y107" s="46">
        <v>26</v>
      </c>
      <c r="Z107" s="46" t="s">
        <v>342</v>
      </c>
      <c r="AA107" s="7">
        <v>2412</v>
      </c>
      <c r="AB107" s="7">
        <v>280</v>
      </c>
      <c r="AC107" s="7">
        <f t="shared" si="18"/>
        <v>2132</v>
      </c>
      <c r="AH107" s="46">
        <v>40</v>
      </c>
      <c r="AI107" s="46" t="s">
        <v>342</v>
      </c>
      <c r="AJ107" s="7">
        <v>3490</v>
      </c>
      <c r="AK107" s="7">
        <v>677</v>
      </c>
      <c r="AL107" s="7">
        <f t="shared" si="26"/>
        <v>2813</v>
      </c>
      <c r="AQ107" s="46">
        <v>44</v>
      </c>
      <c r="AR107" s="46" t="s">
        <v>342</v>
      </c>
      <c r="AS107" s="7">
        <v>3618</v>
      </c>
      <c r="AT107" s="7">
        <v>605</v>
      </c>
      <c r="AU107" s="7">
        <f t="shared" si="27"/>
        <v>3013</v>
      </c>
      <c r="AZ107" s="46">
        <v>60</v>
      </c>
      <c r="BA107" s="46" t="s">
        <v>342</v>
      </c>
      <c r="BB107" s="7">
        <v>3627</v>
      </c>
      <c r="BC107" s="7">
        <v>676</v>
      </c>
      <c r="BD107" s="7">
        <f t="shared" si="28"/>
        <v>2951</v>
      </c>
      <c r="BI107" s="46">
        <v>2</v>
      </c>
      <c r="BJ107" s="46" t="s">
        <v>342</v>
      </c>
      <c r="BK107" s="7">
        <v>4652</v>
      </c>
      <c r="BL107" s="7">
        <v>537</v>
      </c>
      <c r="BM107" s="7">
        <f t="shared" si="29"/>
        <v>4115</v>
      </c>
      <c r="BR107" s="46">
        <v>14</v>
      </c>
      <c r="BS107" s="46" t="s">
        <v>342</v>
      </c>
      <c r="BT107" s="7">
        <v>5810</v>
      </c>
      <c r="BU107" s="7">
        <v>577</v>
      </c>
      <c r="BV107" s="7">
        <f t="shared" si="30"/>
        <v>5233</v>
      </c>
      <c r="CA107" s="46">
        <v>14</v>
      </c>
      <c r="CB107" s="46" t="s">
        <v>342</v>
      </c>
      <c r="CC107" s="7">
        <v>2913</v>
      </c>
      <c r="CD107" s="7">
        <v>276</v>
      </c>
      <c r="CE107" s="7">
        <f t="shared" si="31"/>
        <v>2637</v>
      </c>
    </row>
    <row r="108" spans="6:84" x14ac:dyDescent="0.25">
      <c r="G108" s="46">
        <v>65</v>
      </c>
      <c r="H108" s="46" t="s">
        <v>343</v>
      </c>
      <c r="I108" s="7">
        <v>6394</v>
      </c>
      <c r="J108" s="7">
        <v>767</v>
      </c>
      <c r="K108" s="7">
        <f t="shared" si="25"/>
        <v>5627</v>
      </c>
      <c r="L108" s="7">
        <f>K108/K109</f>
        <v>2.5990762124711315</v>
      </c>
      <c r="P108" s="46">
        <v>27</v>
      </c>
      <c r="Q108" s="46" t="s">
        <v>343</v>
      </c>
      <c r="R108" s="7">
        <v>6476</v>
      </c>
      <c r="S108" s="7">
        <v>835</v>
      </c>
      <c r="T108" s="7">
        <f t="shared" si="17"/>
        <v>5641</v>
      </c>
      <c r="U108" s="7">
        <f>T108/T109</f>
        <v>3.0117458622530697</v>
      </c>
      <c r="Y108" s="46">
        <v>27</v>
      </c>
      <c r="Z108" s="46" t="s">
        <v>343</v>
      </c>
      <c r="AA108" s="7">
        <v>6589</v>
      </c>
      <c r="AB108" s="7">
        <v>280</v>
      </c>
      <c r="AC108" s="7">
        <f t="shared" si="18"/>
        <v>6309</v>
      </c>
      <c r="AD108" s="7">
        <f>AC108/AC109</f>
        <v>3.8658088235294117</v>
      </c>
      <c r="AH108" s="46">
        <v>41</v>
      </c>
      <c r="AI108" s="46" t="s">
        <v>343</v>
      </c>
      <c r="AJ108" s="7">
        <v>4229</v>
      </c>
      <c r="AK108" s="7">
        <v>677</v>
      </c>
      <c r="AL108" s="7">
        <f t="shared" si="26"/>
        <v>3552</v>
      </c>
      <c r="AM108" s="7">
        <f>AL108/AL109</f>
        <v>1.1439613526570049</v>
      </c>
      <c r="AP108" s="7" t="s">
        <v>233</v>
      </c>
      <c r="AQ108" s="46">
        <v>1</v>
      </c>
      <c r="AR108" s="46" t="s">
        <v>343</v>
      </c>
      <c r="AS108" s="7">
        <v>2967</v>
      </c>
      <c r="AT108" s="7">
        <v>605</v>
      </c>
      <c r="AU108" s="7">
        <f t="shared" si="27"/>
        <v>2362</v>
      </c>
      <c r="AV108" s="7">
        <f>AU108/AU109</f>
        <v>1.0414462081128748</v>
      </c>
      <c r="AZ108" s="46">
        <v>61</v>
      </c>
      <c r="BA108" s="46" t="s">
        <v>343</v>
      </c>
      <c r="BB108" s="7">
        <v>5954</v>
      </c>
      <c r="BC108" s="7">
        <v>676</v>
      </c>
      <c r="BD108" s="7">
        <f t="shared" si="28"/>
        <v>5278</v>
      </c>
      <c r="BE108" s="7">
        <f>BD108/BD109</f>
        <v>1.8044444444444445</v>
      </c>
      <c r="BI108" s="46">
        <v>3</v>
      </c>
      <c r="BJ108" s="46" t="s">
        <v>343</v>
      </c>
      <c r="BK108" s="7">
        <v>4332</v>
      </c>
      <c r="BL108" s="7">
        <v>537</v>
      </c>
      <c r="BM108" s="7">
        <f t="shared" si="29"/>
        <v>3795</v>
      </c>
      <c r="BN108" s="7">
        <f>BM108/BM109</f>
        <v>0.88855069070475301</v>
      </c>
      <c r="BR108" s="46">
        <v>15</v>
      </c>
      <c r="BS108" s="46" t="s">
        <v>343</v>
      </c>
      <c r="BT108" s="7">
        <v>5208</v>
      </c>
      <c r="BU108" s="7">
        <v>577</v>
      </c>
      <c r="BV108" s="7">
        <f t="shared" si="30"/>
        <v>4631</v>
      </c>
      <c r="BW108" s="7">
        <f>BV108/BV109</f>
        <v>0.88937968119838684</v>
      </c>
      <c r="CA108" s="46">
        <v>15</v>
      </c>
      <c r="CB108" s="46" t="s">
        <v>343</v>
      </c>
      <c r="CC108" s="7">
        <v>2984</v>
      </c>
      <c r="CD108" s="7">
        <v>276</v>
      </c>
      <c r="CE108" s="7">
        <f t="shared" si="31"/>
        <v>2708</v>
      </c>
      <c r="CF108" s="7">
        <f>CE108/CE109</f>
        <v>1.1697624190064795</v>
      </c>
    </row>
    <row r="109" spans="6:84" x14ac:dyDescent="0.25">
      <c r="G109" s="46">
        <v>66</v>
      </c>
      <c r="H109" s="46" t="s">
        <v>342</v>
      </c>
      <c r="I109" s="7">
        <v>2932</v>
      </c>
      <c r="J109" s="7">
        <v>767</v>
      </c>
      <c r="K109" s="7">
        <f t="shared" si="25"/>
        <v>2165</v>
      </c>
      <c r="P109" s="46">
        <v>28</v>
      </c>
      <c r="Q109" s="46" t="s">
        <v>342</v>
      </c>
      <c r="R109" s="7">
        <v>2708</v>
      </c>
      <c r="S109" s="7">
        <v>835</v>
      </c>
      <c r="T109" s="7">
        <f t="shared" si="17"/>
        <v>1873</v>
      </c>
      <c r="Y109" s="46">
        <v>28</v>
      </c>
      <c r="Z109" s="46" t="s">
        <v>342</v>
      </c>
      <c r="AA109" s="7">
        <v>1912</v>
      </c>
      <c r="AB109" s="7">
        <v>280</v>
      </c>
      <c r="AC109" s="7">
        <f t="shared" si="18"/>
        <v>1632</v>
      </c>
      <c r="AH109" s="46">
        <v>42</v>
      </c>
      <c r="AI109" s="46" t="s">
        <v>342</v>
      </c>
      <c r="AJ109" s="7">
        <v>3782</v>
      </c>
      <c r="AK109" s="7">
        <v>677</v>
      </c>
      <c r="AL109" s="7">
        <f t="shared" si="26"/>
        <v>3105</v>
      </c>
      <c r="AQ109" s="46">
        <v>2</v>
      </c>
      <c r="AR109" s="46" t="s">
        <v>342</v>
      </c>
      <c r="AS109" s="7">
        <v>2873</v>
      </c>
      <c r="AT109" s="7">
        <v>605</v>
      </c>
      <c r="AU109" s="7">
        <f t="shared" si="27"/>
        <v>2268</v>
      </c>
      <c r="AZ109" s="46">
        <v>62</v>
      </c>
      <c r="BA109" s="46" t="s">
        <v>342</v>
      </c>
      <c r="BB109" s="7">
        <v>3601</v>
      </c>
      <c r="BC109" s="7">
        <v>676</v>
      </c>
      <c r="BD109" s="7">
        <f t="shared" si="28"/>
        <v>2925</v>
      </c>
      <c r="BI109" s="46">
        <v>4</v>
      </c>
      <c r="BJ109" s="46" t="s">
        <v>342</v>
      </c>
      <c r="BK109" s="7">
        <v>4808</v>
      </c>
      <c r="BL109" s="7">
        <v>537</v>
      </c>
      <c r="BM109" s="7">
        <f t="shared" si="29"/>
        <v>4271</v>
      </c>
      <c r="BR109" s="46">
        <v>16</v>
      </c>
      <c r="BS109" s="46" t="s">
        <v>342</v>
      </c>
      <c r="BT109" s="7">
        <v>5784</v>
      </c>
      <c r="BU109" s="7">
        <v>577</v>
      </c>
      <c r="BV109" s="7">
        <f t="shared" si="30"/>
        <v>5207</v>
      </c>
      <c r="CA109" s="46">
        <v>16</v>
      </c>
      <c r="CB109" s="46" t="s">
        <v>342</v>
      </c>
      <c r="CC109" s="7">
        <v>2591</v>
      </c>
      <c r="CD109" s="7">
        <v>276</v>
      </c>
      <c r="CE109" s="7">
        <f t="shared" si="31"/>
        <v>2315</v>
      </c>
    </row>
    <row r="110" spans="6:84" x14ac:dyDescent="0.25">
      <c r="F110" s="7" t="s">
        <v>233</v>
      </c>
      <c r="G110" s="46">
        <v>1</v>
      </c>
      <c r="H110" s="46" t="s">
        <v>343</v>
      </c>
      <c r="I110" s="7">
        <v>7008</v>
      </c>
      <c r="J110" s="7">
        <v>767</v>
      </c>
      <c r="K110" s="7">
        <f t="shared" si="25"/>
        <v>6241</v>
      </c>
      <c r="L110" s="7">
        <f>K110/K111</f>
        <v>4.7244511733535202</v>
      </c>
      <c r="P110" s="46">
        <v>29</v>
      </c>
      <c r="Q110" s="46" t="s">
        <v>343</v>
      </c>
      <c r="R110" s="7">
        <v>6308</v>
      </c>
      <c r="S110" s="7">
        <v>835</v>
      </c>
      <c r="T110" s="7">
        <f t="shared" si="17"/>
        <v>5473</v>
      </c>
      <c r="U110" s="7">
        <f>T110/T111</f>
        <v>2.8211340206185569</v>
      </c>
      <c r="Y110" s="46">
        <v>29</v>
      </c>
      <c r="Z110" s="46" t="s">
        <v>343</v>
      </c>
      <c r="AA110" s="7">
        <v>7974</v>
      </c>
      <c r="AB110" s="7">
        <v>280</v>
      </c>
      <c r="AC110" s="7">
        <f t="shared" si="18"/>
        <v>7694</v>
      </c>
      <c r="AD110" s="7">
        <f>AC110/AC111</f>
        <v>1.9707991803278688</v>
      </c>
      <c r="AH110" s="46">
        <v>43</v>
      </c>
      <c r="AI110" s="46" t="s">
        <v>343</v>
      </c>
      <c r="AJ110" s="7">
        <v>4257</v>
      </c>
      <c r="AK110" s="7">
        <v>677</v>
      </c>
      <c r="AL110" s="7">
        <f t="shared" si="26"/>
        <v>3580</v>
      </c>
      <c r="AM110" s="7">
        <f>AL110/AL111</f>
        <v>1.0968137254901962</v>
      </c>
      <c r="AQ110" s="46">
        <v>3</v>
      </c>
      <c r="AR110" s="46" t="s">
        <v>343</v>
      </c>
      <c r="AS110" s="7">
        <v>3018</v>
      </c>
      <c r="AT110" s="7">
        <v>605</v>
      </c>
      <c r="AU110" s="7">
        <f t="shared" si="27"/>
        <v>2413</v>
      </c>
      <c r="AV110" s="7">
        <f>AU110/AU111</f>
        <v>1.3135547087642896</v>
      </c>
      <c r="AZ110" s="46">
        <v>63</v>
      </c>
      <c r="BA110" s="46" t="s">
        <v>343</v>
      </c>
      <c r="BB110" s="7">
        <v>5321</v>
      </c>
      <c r="BC110" s="7">
        <v>676</v>
      </c>
      <c r="BD110" s="7">
        <f t="shared" si="28"/>
        <v>4645</v>
      </c>
      <c r="BE110" s="7">
        <f>BD110/BD111</f>
        <v>1.8483883804218066</v>
      </c>
      <c r="BI110" s="46">
        <v>5</v>
      </c>
      <c r="BJ110" s="46" t="s">
        <v>343</v>
      </c>
      <c r="BK110" s="7">
        <v>4004</v>
      </c>
      <c r="BL110" s="7">
        <v>537</v>
      </c>
      <c r="BM110" s="7">
        <f t="shared" si="29"/>
        <v>3467</v>
      </c>
      <c r="BN110" s="7">
        <f>BM110/BM111</f>
        <v>0.94211956521739126</v>
      </c>
      <c r="BR110" s="46">
        <v>17</v>
      </c>
      <c r="BS110" s="46" t="s">
        <v>343</v>
      </c>
      <c r="BT110" s="7">
        <v>6464</v>
      </c>
      <c r="BU110" s="7">
        <v>577</v>
      </c>
      <c r="BV110" s="7">
        <f t="shared" si="30"/>
        <v>5887</v>
      </c>
      <c r="BW110" s="7">
        <f>BV110/BV111</f>
        <v>1.0913978494623655</v>
      </c>
      <c r="CA110" s="46">
        <v>17</v>
      </c>
      <c r="CB110" s="46" t="s">
        <v>343</v>
      </c>
      <c r="CC110" s="7">
        <v>3392</v>
      </c>
      <c r="CD110" s="7">
        <v>276</v>
      </c>
      <c r="CE110" s="7">
        <f t="shared" si="31"/>
        <v>3116</v>
      </c>
      <c r="CF110" s="7">
        <f>CE110/CE111</f>
        <v>1.1879527258863896</v>
      </c>
    </row>
    <row r="111" spans="6:84" x14ac:dyDescent="0.25">
      <c r="G111" s="46">
        <v>2</v>
      </c>
      <c r="H111" s="46" t="s">
        <v>342</v>
      </c>
      <c r="I111" s="7">
        <v>2088</v>
      </c>
      <c r="J111" s="7">
        <v>767</v>
      </c>
      <c r="K111" s="7">
        <f t="shared" si="25"/>
        <v>1321</v>
      </c>
      <c r="P111" s="46">
        <v>30</v>
      </c>
      <c r="Q111" s="46" t="s">
        <v>342</v>
      </c>
      <c r="R111" s="7">
        <v>2775</v>
      </c>
      <c r="S111" s="7">
        <v>835</v>
      </c>
      <c r="T111" s="7">
        <f t="shared" si="17"/>
        <v>1940</v>
      </c>
      <c r="Y111" s="46">
        <v>30</v>
      </c>
      <c r="Z111" s="46" t="s">
        <v>342</v>
      </c>
      <c r="AA111" s="7">
        <v>4184</v>
      </c>
      <c r="AB111" s="7">
        <v>280</v>
      </c>
      <c r="AC111" s="7">
        <f t="shared" si="18"/>
        <v>3904</v>
      </c>
      <c r="AH111" s="46">
        <v>44</v>
      </c>
      <c r="AI111" s="46" t="s">
        <v>342</v>
      </c>
      <c r="AJ111" s="7">
        <v>3941</v>
      </c>
      <c r="AK111" s="7">
        <v>677</v>
      </c>
      <c r="AL111" s="7">
        <f t="shared" si="26"/>
        <v>3264</v>
      </c>
      <c r="AQ111" s="46">
        <v>4</v>
      </c>
      <c r="AR111" s="46" t="s">
        <v>342</v>
      </c>
      <c r="AS111" s="7">
        <v>2442</v>
      </c>
      <c r="AT111" s="7">
        <v>605</v>
      </c>
      <c r="AU111" s="7">
        <f t="shared" si="27"/>
        <v>1837</v>
      </c>
      <c r="AZ111" s="46">
        <v>64</v>
      </c>
      <c r="BA111" s="46" t="s">
        <v>342</v>
      </c>
      <c r="BB111" s="7">
        <v>3189</v>
      </c>
      <c r="BC111" s="7">
        <v>676</v>
      </c>
      <c r="BD111" s="7">
        <f t="shared" si="28"/>
        <v>2513</v>
      </c>
      <c r="BI111" s="46">
        <v>6</v>
      </c>
      <c r="BJ111" s="46" t="s">
        <v>342</v>
      </c>
      <c r="BK111" s="7">
        <v>4217</v>
      </c>
      <c r="BL111" s="7">
        <v>537</v>
      </c>
      <c r="BM111" s="7">
        <f t="shared" si="29"/>
        <v>3680</v>
      </c>
      <c r="BR111" s="46">
        <v>18</v>
      </c>
      <c r="BS111" s="46" t="s">
        <v>342</v>
      </c>
      <c r="BT111" s="7">
        <v>5971</v>
      </c>
      <c r="BU111" s="7">
        <v>577</v>
      </c>
      <c r="BV111" s="7">
        <f t="shared" si="30"/>
        <v>5394</v>
      </c>
      <c r="CA111" s="46">
        <v>18</v>
      </c>
      <c r="CB111" s="46" t="s">
        <v>342</v>
      </c>
      <c r="CC111" s="7">
        <v>2899</v>
      </c>
      <c r="CD111" s="7">
        <v>276</v>
      </c>
      <c r="CE111" s="7">
        <f t="shared" si="31"/>
        <v>2623</v>
      </c>
    </row>
    <row r="112" spans="6:84" x14ac:dyDescent="0.25">
      <c r="G112" s="46">
        <v>3</v>
      </c>
      <c r="H112" s="46" t="s">
        <v>343</v>
      </c>
      <c r="I112" s="7">
        <v>7167</v>
      </c>
      <c r="J112" s="7">
        <v>767</v>
      </c>
      <c r="K112" s="7">
        <f t="shared" si="25"/>
        <v>6400</v>
      </c>
      <c r="L112" s="7">
        <f>K112/K113</f>
        <v>3.2569974554707377</v>
      </c>
      <c r="P112" s="46">
        <v>31</v>
      </c>
      <c r="Q112" s="46" t="s">
        <v>343</v>
      </c>
      <c r="R112" s="7">
        <v>5492</v>
      </c>
      <c r="S112" s="7">
        <v>835</v>
      </c>
      <c r="T112" s="7">
        <f t="shared" si="17"/>
        <v>4657</v>
      </c>
      <c r="U112" s="7">
        <f>T112/T113</f>
        <v>3.2749648382559773</v>
      </c>
      <c r="Y112" s="46">
        <v>31</v>
      </c>
      <c r="Z112" s="46" t="s">
        <v>343</v>
      </c>
      <c r="AA112" s="7">
        <v>7091</v>
      </c>
      <c r="AB112" s="7">
        <v>280</v>
      </c>
      <c r="AC112" s="7">
        <f t="shared" si="18"/>
        <v>6811</v>
      </c>
      <c r="AD112" s="7">
        <f>AC112/AC113</f>
        <v>1.8998605299860529</v>
      </c>
      <c r="AH112" s="46">
        <v>45</v>
      </c>
      <c r="AI112" s="46" t="s">
        <v>343</v>
      </c>
      <c r="AJ112" s="7">
        <v>4008</v>
      </c>
      <c r="AK112" s="7">
        <v>677</v>
      </c>
      <c r="AL112" s="7">
        <f t="shared" si="26"/>
        <v>3331</v>
      </c>
      <c r="AM112" s="7">
        <f>AL112/AL113</f>
        <v>1.3707818930041151</v>
      </c>
      <c r="AQ112" s="46">
        <v>5</v>
      </c>
      <c r="AR112" s="46" t="s">
        <v>343</v>
      </c>
      <c r="AS112" s="7">
        <v>2406</v>
      </c>
      <c r="AT112" s="7">
        <v>605</v>
      </c>
      <c r="AU112" s="7">
        <f t="shared" si="27"/>
        <v>1801</v>
      </c>
      <c r="AV112" s="7">
        <f>AU112/AU113</f>
        <v>0.96723952738990338</v>
      </c>
      <c r="AZ112" s="46">
        <v>65</v>
      </c>
      <c r="BA112" s="46" t="s">
        <v>343</v>
      </c>
      <c r="BB112" s="7">
        <v>5227</v>
      </c>
      <c r="BC112" s="7">
        <v>676</v>
      </c>
      <c r="BD112" s="7">
        <f t="shared" si="28"/>
        <v>4551</v>
      </c>
      <c r="BE112" s="7">
        <f>BD112/BD113</f>
        <v>1.6429602888086643</v>
      </c>
      <c r="BI112" s="46">
        <v>7</v>
      </c>
      <c r="BJ112" s="46" t="s">
        <v>343</v>
      </c>
      <c r="BK112" s="7">
        <v>3927</v>
      </c>
      <c r="BL112" s="7">
        <v>537</v>
      </c>
      <c r="BM112" s="7">
        <f t="shared" si="29"/>
        <v>3390</v>
      </c>
      <c r="BN112" s="7">
        <f>BM112/BM113</f>
        <v>1.0967324490456163</v>
      </c>
      <c r="BR112" s="46">
        <v>19</v>
      </c>
      <c r="BS112" s="46" t="s">
        <v>343</v>
      </c>
      <c r="BT112" s="7">
        <v>4511</v>
      </c>
      <c r="BU112" s="7">
        <v>577</v>
      </c>
      <c r="BV112" s="7">
        <f t="shared" si="30"/>
        <v>3934</v>
      </c>
      <c r="BW112" s="7">
        <f>BV112/BV113</f>
        <v>0.71462306993642144</v>
      </c>
      <c r="CA112" s="46">
        <v>19</v>
      </c>
      <c r="CB112" s="46" t="s">
        <v>343</v>
      </c>
      <c r="CC112" s="7">
        <v>3012</v>
      </c>
      <c r="CD112" s="7">
        <v>276</v>
      </c>
      <c r="CE112" s="7">
        <f t="shared" si="31"/>
        <v>2736</v>
      </c>
      <c r="CF112" s="7">
        <f>CE112/CE113</f>
        <v>1.0629370629370629</v>
      </c>
    </row>
    <row r="113" spans="7:84" x14ac:dyDescent="0.25">
      <c r="G113" s="46">
        <v>4</v>
      </c>
      <c r="H113" s="46" t="s">
        <v>342</v>
      </c>
      <c r="I113" s="7">
        <v>2732</v>
      </c>
      <c r="J113" s="7">
        <v>767</v>
      </c>
      <c r="K113" s="7">
        <f t="shared" si="25"/>
        <v>1965</v>
      </c>
      <c r="P113" s="46">
        <v>32</v>
      </c>
      <c r="Q113" s="46" t="s">
        <v>342</v>
      </c>
      <c r="R113" s="7">
        <v>2257</v>
      </c>
      <c r="S113" s="7">
        <v>835</v>
      </c>
      <c r="T113" s="7">
        <f t="shared" si="17"/>
        <v>1422</v>
      </c>
      <c r="Y113" s="46">
        <v>32</v>
      </c>
      <c r="Z113" s="46" t="s">
        <v>342</v>
      </c>
      <c r="AA113" s="7">
        <v>3865</v>
      </c>
      <c r="AB113" s="7">
        <v>280</v>
      </c>
      <c r="AC113" s="7">
        <f t="shared" si="18"/>
        <v>3585</v>
      </c>
      <c r="AH113" s="46">
        <v>46</v>
      </c>
      <c r="AI113" s="46" t="s">
        <v>342</v>
      </c>
      <c r="AJ113" s="7">
        <v>3107</v>
      </c>
      <c r="AK113" s="7">
        <v>677</v>
      </c>
      <c r="AL113" s="7">
        <f t="shared" si="26"/>
        <v>2430</v>
      </c>
      <c r="AQ113" s="46">
        <v>6</v>
      </c>
      <c r="AR113" s="46" t="s">
        <v>342</v>
      </c>
      <c r="AS113" s="7">
        <v>2467</v>
      </c>
      <c r="AT113" s="7">
        <v>605</v>
      </c>
      <c r="AU113" s="7">
        <f t="shared" si="27"/>
        <v>1862</v>
      </c>
      <c r="AZ113" s="46">
        <v>66</v>
      </c>
      <c r="BA113" s="46" t="s">
        <v>342</v>
      </c>
      <c r="BB113" s="7">
        <v>3446</v>
      </c>
      <c r="BC113" s="7">
        <v>676</v>
      </c>
      <c r="BD113" s="7">
        <f t="shared" si="28"/>
        <v>2770</v>
      </c>
      <c r="BI113" s="46">
        <v>8</v>
      </c>
      <c r="BJ113" s="46" t="s">
        <v>342</v>
      </c>
      <c r="BK113" s="7">
        <v>3628</v>
      </c>
      <c r="BL113" s="7">
        <v>537</v>
      </c>
      <c r="BM113" s="7">
        <f t="shared" si="29"/>
        <v>3091</v>
      </c>
      <c r="BR113" s="46">
        <v>20</v>
      </c>
      <c r="BS113" s="46" t="s">
        <v>342</v>
      </c>
      <c r="BT113" s="7">
        <v>6082</v>
      </c>
      <c r="BU113" s="7">
        <v>577</v>
      </c>
      <c r="BV113" s="7">
        <f t="shared" si="30"/>
        <v>5505</v>
      </c>
      <c r="CA113" s="46">
        <v>20</v>
      </c>
      <c r="CB113" s="46" t="s">
        <v>342</v>
      </c>
      <c r="CC113" s="7">
        <v>2850</v>
      </c>
      <c r="CD113" s="7">
        <v>276</v>
      </c>
      <c r="CE113" s="7">
        <f t="shared" si="31"/>
        <v>2574</v>
      </c>
    </row>
    <row r="114" spans="7:84" x14ac:dyDescent="0.25">
      <c r="G114" s="46">
        <v>5</v>
      </c>
      <c r="H114" s="46" t="s">
        <v>343</v>
      </c>
      <c r="I114" s="7">
        <v>7429</v>
      </c>
      <c r="J114" s="7">
        <v>767</v>
      </c>
      <c r="K114" s="7">
        <f t="shared" si="25"/>
        <v>6662</v>
      </c>
      <c r="L114" s="7">
        <f>K114/K115</f>
        <v>3.3045634920634921</v>
      </c>
      <c r="P114" s="46">
        <v>33</v>
      </c>
      <c r="Q114" s="46" t="s">
        <v>343</v>
      </c>
      <c r="R114" s="7">
        <v>8494</v>
      </c>
      <c r="S114" s="7">
        <v>835</v>
      </c>
      <c r="T114" s="7">
        <f t="shared" si="17"/>
        <v>7659</v>
      </c>
      <c r="U114" s="7">
        <f>T114/T115</f>
        <v>3.0796139927623645</v>
      </c>
      <c r="Y114" s="46">
        <v>33</v>
      </c>
      <c r="Z114" s="46" t="s">
        <v>343</v>
      </c>
      <c r="AA114" s="7">
        <v>6974</v>
      </c>
      <c r="AB114" s="7">
        <v>280</v>
      </c>
      <c r="AC114" s="7">
        <f t="shared" si="18"/>
        <v>6694</v>
      </c>
      <c r="AD114" s="7">
        <f>AC114/AC115</f>
        <v>2.4386156648451731</v>
      </c>
      <c r="AH114" s="46">
        <v>47</v>
      </c>
      <c r="AI114" s="46" t="s">
        <v>343</v>
      </c>
      <c r="AJ114" s="7">
        <v>4243</v>
      </c>
      <c r="AK114" s="7">
        <v>677</v>
      </c>
      <c r="AL114" s="7">
        <f t="shared" si="26"/>
        <v>3566</v>
      </c>
      <c r="AM114" s="7">
        <f>AL114/AL115</f>
        <v>1.7982854261220373</v>
      </c>
      <c r="AQ114" s="46">
        <v>7</v>
      </c>
      <c r="AR114" s="46" t="s">
        <v>343</v>
      </c>
      <c r="AS114" s="7">
        <v>2115</v>
      </c>
      <c r="AT114" s="7">
        <v>605</v>
      </c>
      <c r="AU114" s="7">
        <f t="shared" si="27"/>
        <v>1510</v>
      </c>
      <c r="AV114" s="7">
        <f>AU114/AU115</f>
        <v>1.1474164133738602</v>
      </c>
      <c r="AZ114" s="46">
        <v>67</v>
      </c>
      <c r="BA114" s="46" t="s">
        <v>343</v>
      </c>
      <c r="BB114" s="7">
        <v>4738</v>
      </c>
      <c r="BC114" s="7">
        <v>676</v>
      </c>
      <c r="BD114" s="7">
        <f t="shared" si="28"/>
        <v>4062</v>
      </c>
      <c r="BE114" s="7">
        <f>BD114/BD115</f>
        <v>1.1387720773759462</v>
      </c>
      <c r="BI114" s="46">
        <v>9</v>
      </c>
      <c r="BJ114" s="46" t="s">
        <v>343</v>
      </c>
      <c r="BK114" s="7">
        <v>3543</v>
      </c>
      <c r="BL114" s="7">
        <v>537</v>
      </c>
      <c r="BM114" s="7">
        <f t="shared" si="29"/>
        <v>3006</v>
      </c>
      <c r="BN114" s="7">
        <f>BM114/BM115</f>
        <v>1.1129211403184005</v>
      </c>
      <c r="BR114" s="46">
        <v>21</v>
      </c>
      <c r="BS114" s="46" t="s">
        <v>343</v>
      </c>
      <c r="BT114" s="7">
        <v>6136</v>
      </c>
      <c r="BU114" s="7">
        <v>577</v>
      </c>
      <c r="BV114" s="7">
        <f t="shared" si="30"/>
        <v>5559</v>
      </c>
      <c r="BW114" s="7">
        <f>BV114/BV115</f>
        <v>0.94718009882433118</v>
      </c>
      <c r="CA114" s="46">
        <v>21</v>
      </c>
      <c r="CB114" s="46" t="s">
        <v>343</v>
      </c>
      <c r="CC114" s="7">
        <v>2999</v>
      </c>
      <c r="CD114" s="7">
        <v>276</v>
      </c>
      <c r="CE114" s="7">
        <f t="shared" si="31"/>
        <v>2723</v>
      </c>
      <c r="CF114" s="7">
        <f>CE114/CE115</f>
        <v>1.0720472440944881</v>
      </c>
    </row>
    <row r="115" spans="7:84" x14ac:dyDescent="0.25">
      <c r="G115" s="46">
        <v>6</v>
      </c>
      <c r="H115" s="46" t="s">
        <v>342</v>
      </c>
      <c r="I115" s="7">
        <v>2783</v>
      </c>
      <c r="J115" s="7">
        <v>767</v>
      </c>
      <c r="K115" s="7">
        <f t="shared" si="25"/>
        <v>2016</v>
      </c>
      <c r="P115" s="46">
        <v>34</v>
      </c>
      <c r="Q115" s="46" t="s">
        <v>342</v>
      </c>
      <c r="R115" s="7">
        <v>3322</v>
      </c>
      <c r="S115" s="7">
        <v>835</v>
      </c>
      <c r="T115" s="7">
        <f t="shared" si="17"/>
        <v>2487</v>
      </c>
      <c r="Y115" s="46">
        <v>34</v>
      </c>
      <c r="Z115" s="46" t="s">
        <v>342</v>
      </c>
      <c r="AA115" s="7">
        <v>3025</v>
      </c>
      <c r="AB115" s="7">
        <v>280</v>
      </c>
      <c r="AC115" s="7">
        <f t="shared" si="18"/>
        <v>2745</v>
      </c>
      <c r="AH115" s="46">
        <v>48</v>
      </c>
      <c r="AI115" s="46" t="s">
        <v>342</v>
      </c>
      <c r="AJ115" s="7">
        <v>2660</v>
      </c>
      <c r="AK115" s="7">
        <v>677</v>
      </c>
      <c r="AL115" s="7">
        <f t="shared" si="26"/>
        <v>1983</v>
      </c>
      <c r="AQ115" s="46">
        <v>8</v>
      </c>
      <c r="AR115" s="46" t="s">
        <v>342</v>
      </c>
      <c r="AS115" s="7">
        <v>1921</v>
      </c>
      <c r="AT115" s="7">
        <v>605</v>
      </c>
      <c r="AU115" s="7">
        <f t="shared" si="27"/>
        <v>1316</v>
      </c>
      <c r="AZ115" s="46">
        <v>68</v>
      </c>
      <c r="BA115" s="46" t="s">
        <v>342</v>
      </c>
      <c r="BB115" s="7">
        <v>4243</v>
      </c>
      <c r="BC115" s="7">
        <v>676</v>
      </c>
      <c r="BD115" s="7">
        <f t="shared" si="28"/>
        <v>3567</v>
      </c>
      <c r="BI115" s="46">
        <v>10</v>
      </c>
      <c r="BJ115" s="46" t="s">
        <v>342</v>
      </c>
      <c r="BK115" s="7">
        <v>3238</v>
      </c>
      <c r="BL115" s="7">
        <v>537</v>
      </c>
      <c r="BM115" s="7">
        <f t="shared" si="29"/>
        <v>2701</v>
      </c>
      <c r="BR115" s="46">
        <v>22</v>
      </c>
      <c r="BS115" s="46" t="s">
        <v>342</v>
      </c>
      <c r="BT115" s="7">
        <v>6446</v>
      </c>
      <c r="BU115" s="7">
        <v>577</v>
      </c>
      <c r="BV115" s="7">
        <f t="shared" si="30"/>
        <v>5869</v>
      </c>
      <c r="CA115" s="46">
        <v>22</v>
      </c>
      <c r="CB115" s="46" t="s">
        <v>342</v>
      </c>
      <c r="CC115" s="7">
        <v>2816</v>
      </c>
      <c r="CD115" s="7">
        <v>276</v>
      </c>
      <c r="CE115" s="7">
        <f t="shared" si="31"/>
        <v>2540</v>
      </c>
    </row>
    <row r="116" spans="7:84" x14ac:dyDescent="0.25">
      <c r="G116" s="46">
        <v>7</v>
      </c>
      <c r="H116" s="46" t="s">
        <v>343</v>
      </c>
      <c r="I116" s="7">
        <v>7984</v>
      </c>
      <c r="J116" s="7">
        <v>767</v>
      </c>
      <c r="K116" s="7">
        <f t="shared" si="25"/>
        <v>7217</v>
      </c>
      <c r="L116" s="7">
        <f>K116/K117</f>
        <v>3.2334229390681002</v>
      </c>
      <c r="P116" s="46">
        <v>35</v>
      </c>
      <c r="Q116" s="46" t="s">
        <v>343</v>
      </c>
      <c r="R116" s="7">
        <v>7956</v>
      </c>
      <c r="S116" s="7">
        <v>835</v>
      </c>
      <c r="T116" s="7">
        <f t="shared" si="17"/>
        <v>7121</v>
      </c>
      <c r="U116" s="7">
        <f>T116/T117</f>
        <v>2.3135152696556207</v>
      </c>
      <c r="Y116" s="46">
        <v>35</v>
      </c>
      <c r="Z116" s="46" t="s">
        <v>343</v>
      </c>
      <c r="AA116" s="7">
        <v>10394</v>
      </c>
      <c r="AB116" s="7">
        <v>280</v>
      </c>
      <c r="AC116" s="7">
        <f t="shared" si="18"/>
        <v>10114</v>
      </c>
      <c r="AD116" s="7">
        <f>AC116/AC117</f>
        <v>2.0015832178903623</v>
      </c>
      <c r="AH116" s="46">
        <v>49</v>
      </c>
      <c r="AI116" s="46" t="s">
        <v>343</v>
      </c>
      <c r="AJ116" s="7">
        <v>4408</v>
      </c>
      <c r="AK116" s="7">
        <v>677</v>
      </c>
      <c r="AL116" s="7">
        <f t="shared" si="26"/>
        <v>3731</v>
      </c>
      <c r="AM116" s="7">
        <f>AL116/AL117</f>
        <v>1.3479046242774566</v>
      </c>
      <c r="AQ116" s="46">
        <v>9</v>
      </c>
      <c r="AR116" s="46" t="s">
        <v>343</v>
      </c>
      <c r="AS116" s="7">
        <v>2437</v>
      </c>
      <c r="AT116" s="7">
        <v>605</v>
      </c>
      <c r="AU116" s="7">
        <f t="shared" si="27"/>
        <v>1832</v>
      </c>
      <c r="AV116" s="7">
        <f>AU116/AU117</f>
        <v>1.4323690383111807</v>
      </c>
      <c r="AY116" s="7" t="s">
        <v>233</v>
      </c>
      <c r="AZ116" s="46">
        <v>1</v>
      </c>
      <c r="BA116" s="46" t="s">
        <v>343</v>
      </c>
      <c r="BB116" s="7">
        <v>3735</v>
      </c>
      <c r="BC116" s="7">
        <v>676</v>
      </c>
      <c r="BD116" s="7">
        <f t="shared" si="28"/>
        <v>3059</v>
      </c>
      <c r="BE116" s="7">
        <f>BD116/BD117</f>
        <v>1.3288444830582102</v>
      </c>
      <c r="BI116" s="46">
        <v>11</v>
      </c>
      <c r="BJ116" s="46" t="s">
        <v>343</v>
      </c>
      <c r="BK116" s="7">
        <v>4525</v>
      </c>
      <c r="BL116" s="7">
        <v>537</v>
      </c>
      <c r="BM116" s="7">
        <f t="shared" si="29"/>
        <v>3988</v>
      </c>
      <c r="BN116" s="7">
        <f>BM116/BM117</f>
        <v>1.3302201467645096</v>
      </c>
      <c r="BR116" s="46">
        <v>23</v>
      </c>
      <c r="BS116" s="46" t="s">
        <v>343</v>
      </c>
      <c r="BT116" s="7">
        <v>5770</v>
      </c>
      <c r="BU116" s="7">
        <v>577</v>
      </c>
      <c r="BV116" s="7">
        <f t="shared" si="30"/>
        <v>5193</v>
      </c>
      <c r="BW116" s="7">
        <f>BV116/BV117</f>
        <v>1.0495149555375909</v>
      </c>
      <c r="CA116" s="46">
        <v>23</v>
      </c>
      <c r="CB116" s="46" t="s">
        <v>343</v>
      </c>
      <c r="CC116" s="7">
        <v>3676</v>
      </c>
      <c r="CD116" s="7">
        <v>276</v>
      </c>
      <c r="CE116" s="7">
        <f t="shared" si="31"/>
        <v>3400</v>
      </c>
      <c r="CF116" s="7">
        <f>CE116/CE117</f>
        <v>1.0194902548725637</v>
      </c>
    </row>
    <row r="117" spans="7:84" x14ac:dyDescent="0.25">
      <c r="G117" s="46">
        <v>8</v>
      </c>
      <c r="H117" s="46" t="s">
        <v>342</v>
      </c>
      <c r="I117" s="7">
        <v>2999</v>
      </c>
      <c r="J117" s="7">
        <v>767</v>
      </c>
      <c r="K117" s="7">
        <f t="shared" si="25"/>
        <v>2232</v>
      </c>
      <c r="P117" s="46">
        <v>36</v>
      </c>
      <c r="Q117" s="46" t="s">
        <v>342</v>
      </c>
      <c r="R117" s="7">
        <v>3913</v>
      </c>
      <c r="S117" s="7">
        <v>835</v>
      </c>
      <c r="T117" s="7">
        <f t="shared" si="17"/>
        <v>3078</v>
      </c>
      <c r="Y117" s="46">
        <v>36</v>
      </c>
      <c r="Z117" s="46" t="s">
        <v>342</v>
      </c>
      <c r="AA117" s="7">
        <v>5333</v>
      </c>
      <c r="AB117" s="7">
        <v>280</v>
      </c>
      <c r="AC117" s="7">
        <f t="shared" si="18"/>
        <v>5053</v>
      </c>
      <c r="AH117" s="46">
        <v>50</v>
      </c>
      <c r="AI117" s="46" t="s">
        <v>342</v>
      </c>
      <c r="AJ117" s="7">
        <v>3445</v>
      </c>
      <c r="AK117" s="7">
        <v>677</v>
      </c>
      <c r="AL117" s="7">
        <f t="shared" si="26"/>
        <v>2768</v>
      </c>
      <c r="AQ117" s="46">
        <v>10</v>
      </c>
      <c r="AR117" s="46" t="s">
        <v>342</v>
      </c>
      <c r="AS117" s="7">
        <v>1884</v>
      </c>
      <c r="AT117" s="7">
        <v>605</v>
      </c>
      <c r="AU117" s="7">
        <f t="shared" si="27"/>
        <v>1279</v>
      </c>
      <c r="AZ117" s="46">
        <v>2</v>
      </c>
      <c r="BA117" s="46" t="s">
        <v>342</v>
      </c>
      <c r="BB117" s="7">
        <v>2978</v>
      </c>
      <c r="BC117" s="7">
        <v>676</v>
      </c>
      <c r="BD117" s="7">
        <f t="shared" si="28"/>
        <v>2302</v>
      </c>
      <c r="BI117" s="46">
        <v>12</v>
      </c>
      <c r="BJ117" s="46" t="s">
        <v>342</v>
      </c>
      <c r="BK117" s="7">
        <v>3535</v>
      </c>
      <c r="BL117" s="7">
        <v>537</v>
      </c>
      <c r="BM117" s="7">
        <f t="shared" si="29"/>
        <v>2998</v>
      </c>
      <c r="BR117" s="46">
        <v>24</v>
      </c>
      <c r="BS117" s="46" t="s">
        <v>342</v>
      </c>
      <c r="BT117" s="7">
        <v>5525</v>
      </c>
      <c r="BU117" s="7">
        <v>577</v>
      </c>
      <c r="BV117" s="7">
        <f t="shared" si="30"/>
        <v>4948</v>
      </c>
      <c r="CA117" s="46">
        <v>24</v>
      </c>
      <c r="CB117" s="46" t="s">
        <v>342</v>
      </c>
      <c r="CC117" s="7">
        <v>3611</v>
      </c>
      <c r="CD117" s="7">
        <v>276</v>
      </c>
      <c r="CE117" s="7">
        <f t="shared" si="31"/>
        <v>3335</v>
      </c>
    </row>
    <row r="118" spans="7:84" x14ac:dyDescent="0.25">
      <c r="G118" s="46">
        <v>9</v>
      </c>
      <c r="H118" s="46" t="s">
        <v>343</v>
      </c>
      <c r="I118" s="7">
        <v>6629</v>
      </c>
      <c r="J118" s="7">
        <v>767</v>
      </c>
      <c r="K118" s="7">
        <f t="shared" si="25"/>
        <v>5862</v>
      </c>
      <c r="L118" s="7">
        <f>K118/K119</f>
        <v>2.0185950413223139</v>
      </c>
      <c r="P118" s="46">
        <v>37</v>
      </c>
      <c r="Q118" s="46" t="s">
        <v>343</v>
      </c>
      <c r="R118" s="7">
        <v>5489</v>
      </c>
      <c r="S118" s="7">
        <v>835</v>
      </c>
      <c r="T118" s="7">
        <f t="shared" si="17"/>
        <v>4654</v>
      </c>
      <c r="U118" s="7">
        <f>T118/T119</f>
        <v>2.0888689407540393</v>
      </c>
      <c r="Y118" s="46">
        <v>37</v>
      </c>
      <c r="Z118" s="46" t="s">
        <v>343</v>
      </c>
      <c r="AA118" s="7">
        <v>7980</v>
      </c>
      <c r="AB118" s="7">
        <v>280</v>
      </c>
      <c r="AC118" s="7">
        <f t="shared" si="18"/>
        <v>7700</v>
      </c>
      <c r="AD118" s="7">
        <f>AC118/AC119</f>
        <v>1.9528277960943443</v>
      </c>
      <c r="AH118" s="46">
        <v>51</v>
      </c>
      <c r="AI118" s="46" t="s">
        <v>343</v>
      </c>
      <c r="AJ118" s="7">
        <v>4099</v>
      </c>
      <c r="AK118" s="7">
        <v>677</v>
      </c>
      <c r="AL118" s="7">
        <f t="shared" si="26"/>
        <v>3422</v>
      </c>
      <c r="AM118" s="7">
        <f>AL118/AL119</f>
        <v>1.2434593023255813</v>
      </c>
      <c r="AQ118" s="46">
        <v>11</v>
      </c>
      <c r="AR118" s="46" t="s">
        <v>343</v>
      </c>
      <c r="AS118" s="7">
        <v>2913</v>
      </c>
      <c r="AT118" s="7">
        <v>605</v>
      </c>
      <c r="AU118" s="7">
        <f t="shared" si="27"/>
        <v>2308</v>
      </c>
      <c r="AV118" s="7">
        <f>AU118/AU119</f>
        <v>1.2495939361126152</v>
      </c>
      <c r="AZ118" s="46">
        <v>3</v>
      </c>
      <c r="BA118" s="46" t="s">
        <v>343</v>
      </c>
      <c r="BB118" s="7">
        <v>3513</v>
      </c>
      <c r="BC118" s="7">
        <v>676</v>
      </c>
      <c r="BD118" s="7">
        <f t="shared" si="28"/>
        <v>2837</v>
      </c>
      <c r="BE118" s="7">
        <f>BD118/BD119</f>
        <v>1.1945263157894737</v>
      </c>
      <c r="BI118" s="46">
        <v>13</v>
      </c>
      <c r="BJ118" s="46" t="s">
        <v>343</v>
      </c>
      <c r="BK118" s="7">
        <v>4466</v>
      </c>
      <c r="BL118" s="7">
        <v>537</v>
      </c>
      <c r="BM118" s="7">
        <f t="shared" si="29"/>
        <v>3929</v>
      </c>
      <c r="BN118" s="7">
        <f>BM118/BM119</f>
        <v>1.2030006123698713</v>
      </c>
      <c r="BR118" s="46">
        <v>25</v>
      </c>
      <c r="BS118" s="46" t="s">
        <v>343</v>
      </c>
      <c r="BT118" s="7">
        <v>5874</v>
      </c>
      <c r="BU118" s="7">
        <v>577</v>
      </c>
      <c r="BV118" s="7">
        <f t="shared" si="30"/>
        <v>5297</v>
      </c>
      <c r="BW118" s="7">
        <f>BV118/BV119</f>
        <v>1.098279079411155</v>
      </c>
      <c r="CA118" s="46">
        <v>25</v>
      </c>
      <c r="CB118" s="46" t="s">
        <v>343</v>
      </c>
      <c r="CC118" s="7">
        <v>2815</v>
      </c>
      <c r="CD118" s="7">
        <v>276</v>
      </c>
      <c r="CE118" s="7">
        <f t="shared" si="31"/>
        <v>2539</v>
      </c>
      <c r="CF118" s="7">
        <f>CE118/CE119</f>
        <v>1.2084721561161351</v>
      </c>
    </row>
    <row r="119" spans="7:84" x14ac:dyDescent="0.25">
      <c r="G119" s="46">
        <v>10</v>
      </c>
      <c r="H119" s="46" t="s">
        <v>342</v>
      </c>
      <c r="I119" s="7">
        <v>3671</v>
      </c>
      <c r="J119" s="7">
        <v>767</v>
      </c>
      <c r="K119" s="7">
        <f t="shared" si="25"/>
        <v>2904</v>
      </c>
      <c r="P119" s="46">
        <v>38</v>
      </c>
      <c r="Q119" s="46" t="s">
        <v>342</v>
      </c>
      <c r="R119" s="7">
        <v>3063</v>
      </c>
      <c r="S119" s="7">
        <v>835</v>
      </c>
      <c r="T119" s="7">
        <f t="shared" si="17"/>
        <v>2228</v>
      </c>
      <c r="Y119" s="46">
        <v>38</v>
      </c>
      <c r="Z119" s="46" t="s">
        <v>342</v>
      </c>
      <c r="AA119" s="7">
        <v>4223</v>
      </c>
      <c r="AB119" s="7">
        <v>280</v>
      </c>
      <c r="AC119" s="7">
        <f t="shared" si="18"/>
        <v>3943</v>
      </c>
      <c r="AH119" s="46">
        <v>52</v>
      </c>
      <c r="AI119" s="46" t="s">
        <v>342</v>
      </c>
      <c r="AJ119" s="7">
        <v>3429</v>
      </c>
      <c r="AK119" s="7">
        <v>677</v>
      </c>
      <c r="AL119" s="7">
        <f t="shared" si="26"/>
        <v>2752</v>
      </c>
      <c r="AQ119" s="46">
        <v>12</v>
      </c>
      <c r="AR119" s="46" t="s">
        <v>342</v>
      </c>
      <c r="AS119" s="7">
        <v>2452</v>
      </c>
      <c r="AT119" s="7">
        <v>605</v>
      </c>
      <c r="AU119" s="7">
        <f t="shared" si="27"/>
        <v>1847</v>
      </c>
      <c r="AZ119" s="46">
        <v>4</v>
      </c>
      <c r="BA119" s="46" t="s">
        <v>342</v>
      </c>
      <c r="BB119" s="7">
        <v>3051</v>
      </c>
      <c r="BC119" s="7">
        <v>676</v>
      </c>
      <c r="BD119" s="7">
        <f t="shared" si="28"/>
        <v>2375</v>
      </c>
      <c r="BI119" s="46">
        <v>14</v>
      </c>
      <c r="BJ119" s="46" t="s">
        <v>342</v>
      </c>
      <c r="BK119" s="7">
        <v>3803</v>
      </c>
      <c r="BL119" s="7">
        <v>537</v>
      </c>
      <c r="BM119" s="7">
        <f t="shared" si="29"/>
        <v>3266</v>
      </c>
      <c r="BR119" s="46">
        <v>26</v>
      </c>
      <c r="BS119" s="46" t="s">
        <v>342</v>
      </c>
      <c r="BT119" s="7">
        <v>5400</v>
      </c>
      <c r="BU119" s="7">
        <v>577</v>
      </c>
      <c r="BV119" s="7">
        <f t="shared" si="30"/>
        <v>4823</v>
      </c>
      <c r="CA119" s="46">
        <v>26</v>
      </c>
      <c r="CB119" s="46" t="s">
        <v>342</v>
      </c>
      <c r="CC119" s="7">
        <v>2377</v>
      </c>
      <c r="CD119" s="7">
        <v>276</v>
      </c>
      <c r="CE119" s="7">
        <f t="shared" si="31"/>
        <v>2101</v>
      </c>
    </row>
    <row r="120" spans="7:84" x14ac:dyDescent="0.25">
      <c r="G120" s="46">
        <v>11</v>
      </c>
      <c r="H120" s="46" t="s">
        <v>343</v>
      </c>
      <c r="I120" s="7">
        <v>7026</v>
      </c>
      <c r="J120" s="7">
        <v>767</v>
      </c>
      <c r="K120" s="7">
        <f t="shared" si="25"/>
        <v>6259</v>
      </c>
      <c r="L120" s="7">
        <f>K120/K121</f>
        <v>2.4506656225528585</v>
      </c>
      <c r="P120" s="46">
        <v>39</v>
      </c>
      <c r="Q120" s="46" t="s">
        <v>343</v>
      </c>
      <c r="R120" s="7">
        <v>8760</v>
      </c>
      <c r="S120" s="7">
        <v>835</v>
      </c>
      <c r="T120" s="7">
        <f t="shared" si="17"/>
        <v>7925</v>
      </c>
      <c r="U120" s="7">
        <f>T120/T121</f>
        <v>3.2613168724279835</v>
      </c>
      <c r="Y120" s="46">
        <v>39</v>
      </c>
      <c r="Z120" s="46" t="s">
        <v>343</v>
      </c>
      <c r="AA120" s="7">
        <v>7226</v>
      </c>
      <c r="AB120" s="7">
        <v>280</v>
      </c>
      <c r="AC120" s="7">
        <f t="shared" si="18"/>
        <v>6946</v>
      </c>
      <c r="AD120" s="7">
        <f>AC120/AC121</f>
        <v>2.2773770491803278</v>
      </c>
      <c r="AH120" s="46">
        <v>53</v>
      </c>
      <c r="AI120" s="46" t="s">
        <v>343</v>
      </c>
      <c r="AJ120" s="7">
        <v>3529</v>
      </c>
      <c r="AK120" s="7">
        <v>677</v>
      </c>
      <c r="AL120" s="7">
        <f t="shared" si="26"/>
        <v>2852</v>
      </c>
      <c r="AM120" s="7">
        <f>AL120/AL121</f>
        <v>1.0994602929838089</v>
      </c>
      <c r="AQ120" s="46">
        <v>13</v>
      </c>
      <c r="AR120" s="46" t="s">
        <v>343</v>
      </c>
      <c r="AS120" s="7">
        <v>2564</v>
      </c>
      <c r="AT120" s="7">
        <v>605</v>
      </c>
      <c r="AU120" s="7">
        <f t="shared" si="27"/>
        <v>1959</v>
      </c>
      <c r="AV120" s="7">
        <f>AU120/AU121</f>
        <v>0.89126478616924476</v>
      </c>
      <c r="AZ120" s="46">
        <v>5</v>
      </c>
      <c r="BA120" s="46" t="s">
        <v>343</v>
      </c>
      <c r="BB120" s="7">
        <v>3961</v>
      </c>
      <c r="BC120" s="7">
        <v>676</v>
      </c>
      <c r="BD120" s="7">
        <f t="shared" si="28"/>
        <v>3285</v>
      </c>
      <c r="BE120" s="7">
        <f>BD120/BD121</f>
        <v>1.6599292572006064</v>
      </c>
      <c r="BI120" s="46">
        <v>15</v>
      </c>
      <c r="BJ120" s="46" t="s">
        <v>343</v>
      </c>
      <c r="BK120" s="7">
        <v>4505</v>
      </c>
      <c r="BL120" s="7">
        <v>537</v>
      </c>
      <c r="BM120" s="7">
        <f t="shared" si="29"/>
        <v>3968</v>
      </c>
      <c r="BN120" s="7">
        <f>BM120/BM121</f>
        <v>1.012503189589181</v>
      </c>
      <c r="BR120" s="46">
        <v>27</v>
      </c>
      <c r="BS120" s="46" t="s">
        <v>343</v>
      </c>
      <c r="BT120" s="7">
        <v>5776</v>
      </c>
      <c r="BU120" s="7">
        <v>577</v>
      </c>
      <c r="BV120" s="7">
        <f t="shared" si="30"/>
        <v>5199</v>
      </c>
      <c r="BW120" s="7">
        <f>BV120/BV121</f>
        <v>0.90907501311418082</v>
      </c>
      <c r="CA120" s="46">
        <v>27</v>
      </c>
      <c r="CB120" s="46" t="s">
        <v>343</v>
      </c>
      <c r="CC120" s="7">
        <v>3378</v>
      </c>
      <c r="CD120" s="7">
        <v>276</v>
      </c>
      <c r="CE120" s="7">
        <f t="shared" si="31"/>
        <v>3102</v>
      </c>
      <c r="CF120" s="7">
        <f>CE120/CE121</f>
        <v>1.5509999999999999</v>
      </c>
    </row>
    <row r="121" spans="7:84" x14ac:dyDescent="0.25">
      <c r="G121" s="46">
        <v>12</v>
      </c>
      <c r="H121" s="46" t="s">
        <v>342</v>
      </c>
      <c r="I121" s="7">
        <v>3321</v>
      </c>
      <c r="J121" s="7">
        <v>767</v>
      </c>
      <c r="K121" s="7">
        <f t="shared" si="25"/>
        <v>2554</v>
      </c>
      <c r="P121" s="46">
        <v>40</v>
      </c>
      <c r="Q121" s="46" t="s">
        <v>342</v>
      </c>
      <c r="R121" s="7">
        <v>3265</v>
      </c>
      <c r="S121" s="7">
        <v>835</v>
      </c>
      <c r="T121" s="7">
        <f t="shared" si="17"/>
        <v>2430</v>
      </c>
      <c r="Y121" s="46">
        <v>40</v>
      </c>
      <c r="Z121" s="46" t="s">
        <v>342</v>
      </c>
      <c r="AA121" s="7">
        <v>3330</v>
      </c>
      <c r="AB121" s="7">
        <v>280</v>
      </c>
      <c r="AC121" s="7">
        <f t="shared" si="18"/>
        <v>3050</v>
      </c>
      <c r="AH121" s="46">
        <v>54</v>
      </c>
      <c r="AI121" s="46" t="s">
        <v>342</v>
      </c>
      <c r="AJ121" s="7">
        <v>3271</v>
      </c>
      <c r="AK121" s="7">
        <v>677</v>
      </c>
      <c r="AL121" s="7">
        <f t="shared" si="26"/>
        <v>2594</v>
      </c>
      <c r="AQ121" s="46">
        <v>14</v>
      </c>
      <c r="AR121" s="46" t="s">
        <v>342</v>
      </c>
      <c r="AS121" s="7">
        <v>2803</v>
      </c>
      <c r="AT121" s="7">
        <v>605</v>
      </c>
      <c r="AU121" s="7">
        <f t="shared" si="27"/>
        <v>2198</v>
      </c>
      <c r="AZ121" s="46">
        <v>6</v>
      </c>
      <c r="BA121" s="46" t="s">
        <v>342</v>
      </c>
      <c r="BB121" s="7">
        <v>2655</v>
      </c>
      <c r="BC121" s="7">
        <v>676</v>
      </c>
      <c r="BD121" s="7">
        <f t="shared" si="28"/>
        <v>1979</v>
      </c>
      <c r="BI121" s="46">
        <v>16</v>
      </c>
      <c r="BJ121" s="46" t="s">
        <v>342</v>
      </c>
      <c r="BK121" s="7">
        <v>4456</v>
      </c>
      <c r="BL121" s="7">
        <v>537</v>
      </c>
      <c r="BM121" s="7">
        <f t="shared" si="29"/>
        <v>3919</v>
      </c>
      <c r="BR121" s="46">
        <v>28</v>
      </c>
      <c r="BS121" s="46" t="s">
        <v>342</v>
      </c>
      <c r="BT121" s="7">
        <v>6296</v>
      </c>
      <c r="BU121" s="7">
        <v>577</v>
      </c>
      <c r="BV121" s="7">
        <f t="shared" si="30"/>
        <v>5719</v>
      </c>
      <c r="CA121" s="46">
        <v>28</v>
      </c>
      <c r="CB121" s="46" t="s">
        <v>342</v>
      </c>
      <c r="CC121" s="7">
        <v>2276</v>
      </c>
      <c r="CD121" s="7">
        <v>276</v>
      </c>
      <c r="CE121" s="7">
        <f t="shared" si="31"/>
        <v>2000</v>
      </c>
    </row>
    <row r="122" spans="7:84" x14ac:dyDescent="0.25">
      <c r="G122" s="46">
        <v>13</v>
      </c>
      <c r="H122" s="46" t="s">
        <v>343</v>
      </c>
      <c r="I122" s="7">
        <v>8128</v>
      </c>
      <c r="J122" s="7">
        <v>767</v>
      </c>
      <c r="K122" s="7">
        <f t="shared" si="25"/>
        <v>7361</v>
      </c>
      <c r="L122" s="7">
        <f>K122/K123</f>
        <v>5.1984463276836159</v>
      </c>
      <c r="P122" s="46">
        <v>41</v>
      </c>
      <c r="Q122" s="46" t="s">
        <v>343</v>
      </c>
      <c r="R122" s="7">
        <v>6327</v>
      </c>
      <c r="S122" s="7">
        <v>835</v>
      </c>
      <c r="T122" s="7">
        <f t="shared" si="17"/>
        <v>5492</v>
      </c>
      <c r="U122" s="7">
        <f>T122/T123</f>
        <v>1.9798125450612833</v>
      </c>
      <c r="Y122" s="46">
        <v>41</v>
      </c>
      <c r="Z122" s="46" t="s">
        <v>343</v>
      </c>
      <c r="AA122" s="7">
        <v>7059</v>
      </c>
      <c r="AB122" s="7">
        <v>280</v>
      </c>
      <c r="AC122" s="7">
        <f t="shared" si="18"/>
        <v>6779</v>
      </c>
      <c r="AD122" s="7">
        <f>AC122/AC123</f>
        <v>3.4692937563971342</v>
      </c>
      <c r="AH122" s="46">
        <v>55</v>
      </c>
      <c r="AI122" s="46" t="s">
        <v>343</v>
      </c>
      <c r="AJ122" s="7">
        <v>4225</v>
      </c>
      <c r="AK122" s="7">
        <v>677</v>
      </c>
      <c r="AL122" s="7">
        <f t="shared" si="26"/>
        <v>3548</v>
      </c>
      <c r="AM122" s="7">
        <f>AL122/AL123</f>
        <v>1.2735104091888012</v>
      </c>
      <c r="AQ122" s="46">
        <v>15</v>
      </c>
      <c r="AR122" s="46" t="s">
        <v>343</v>
      </c>
      <c r="AS122" s="7">
        <v>3363</v>
      </c>
      <c r="AT122" s="7">
        <v>605</v>
      </c>
      <c r="AU122" s="7">
        <f t="shared" si="27"/>
        <v>2758</v>
      </c>
      <c r="AV122" s="7">
        <f>AU122/AU123</f>
        <v>1.351298383145517</v>
      </c>
      <c r="AZ122" s="46">
        <v>7</v>
      </c>
      <c r="BA122" s="46" t="s">
        <v>343</v>
      </c>
      <c r="BB122" s="7">
        <v>4449</v>
      </c>
      <c r="BC122" s="7">
        <v>676</v>
      </c>
      <c r="BD122" s="7">
        <f t="shared" si="28"/>
        <v>3773</v>
      </c>
      <c r="BE122" s="7">
        <f>BD122/BD123</f>
        <v>1.1868512110726643</v>
      </c>
      <c r="BI122" s="46">
        <v>17</v>
      </c>
      <c r="BJ122" s="46" t="s">
        <v>343</v>
      </c>
      <c r="BK122" s="7">
        <v>3399</v>
      </c>
      <c r="BL122" s="7">
        <v>537</v>
      </c>
      <c r="BM122" s="7">
        <f t="shared" si="29"/>
        <v>2862</v>
      </c>
      <c r="BN122" s="7">
        <f>BM122/BM123</f>
        <v>0.66449965172974224</v>
      </c>
      <c r="BR122" s="46">
        <v>29</v>
      </c>
      <c r="BS122" s="46" t="s">
        <v>343</v>
      </c>
      <c r="BT122" s="7">
        <v>5566</v>
      </c>
      <c r="BU122" s="7">
        <v>577</v>
      </c>
      <c r="BV122" s="7">
        <f t="shared" si="30"/>
        <v>4989</v>
      </c>
      <c r="BW122" s="7">
        <f>BV122/BV123</f>
        <v>0.72241529105125979</v>
      </c>
      <c r="CA122" s="46">
        <v>29</v>
      </c>
      <c r="CB122" s="46" t="s">
        <v>343</v>
      </c>
      <c r="CC122" s="7">
        <v>3084</v>
      </c>
      <c r="CD122" s="7">
        <v>276</v>
      </c>
      <c r="CE122" s="7">
        <f t="shared" si="31"/>
        <v>2808</v>
      </c>
      <c r="CF122" s="7">
        <f>CE122/CE123</f>
        <v>1.4511627906976745</v>
      </c>
    </row>
    <row r="123" spans="7:84" x14ac:dyDescent="0.25">
      <c r="G123" s="46">
        <v>14</v>
      </c>
      <c r="H123" s="46" t="s">
        <v>342</v>
      </c>
      <c r="I123" s="7">
        <v>2183</v>
      </c>
      <c r="J123" s="7">
        <v>767</v>
      </c>
      <c r="K123" s="7">
        <f t="shared" si="25"/>
        <v>1416</v>
      </c>
      <c r="P123" s="46">
        <v>42</v>
      </c>
      <c r="Q123" s="46" t="s">
        <v>342</v>
      </c>
      <c r="R123" s="7">
        <v>3609</v>
      </c>
      <c r="S123" s="7">
        <v>835</v>
      </c>
      <c r="T123" s="7">
        <f t="shared" si="17"/>
        <v>2774</v>
      </c>
      <c r="Y123" s="46">
        <v>42</v>
      </c>
      <c r="Z123" s="46" t="s">
        <v>342</v>
      </c>
      <c r="AA123" s="7">
        <v>2234</v>
      </c>
      <c r="AB123" s="7">
        <v>280</v>
      </c>
      <c r="AC123" s="7">
        <f t="shared" si="18"/>
        <v>1954</v>
      </c>
      <c r="AH123" s="46">
        <v>56</v>
      </c>
      <c r="AI123" s="46" t="s">
        <v>342</v>
      </c>
      <c r="AJ123" s="7">
        <v>3463</v>
      </c>
      <c r="AK123" s="7">
        <v>677</v>
      </c>
      <c r="AL123" s="7">
        <f t="shared" si="26"/>
        <v>2786</v>
      </c>
      <c r="AQ123" s="46">
        <v>16</v>
      </c>
      <c r="AR123" s="46" t="s">
        <v>342</v>
      </c>
      <c r="AS123" s="7">
        <v>2646</v>
      </c>
      <c r="AT123" s="7">
        <v>605</v>
      </c>
      <c r="AU123" s="7">
        <f t="shared" si="27"/>
        <v>2041</v>
      </c>
      <c r="AZ123" s="46">
        <v>8</v>
      </c>
      <c r="BA123" s="46" t="s">
        <v>342</v>
      </c>
      <c r="BB123" s="7">
        <v>3855</v>
      </c>
      <c r="BC123" s="7">
        <v>676</v>
      </c>
      <c r="BD123" s="7">
        <f t="shared" si="28"/>
        <v>3179</v>
      </c>
      <c r="BI123" s="46">
        <v>18</v>
      </c>
      <c r="BJ123" s="46" t="s">
        <v>342</v>
      </c>
      <c r="BK123" s="7">
        <v>4844</v>
      </c>
      <c r="BL123" s="7">
        <v>537</v>
      </c>
      <c r="BM123" s="7">
        <f t="shared" si="29"/>
        <v>4307</v>
      </c>
      <c r="BR123" s="46">
        <v>30</v>
      </c>
      <c r="BS123" s="46" t="s">
        <v>342</v>
      </c>
      <c r="BT123" s="7">
        <v>7483</v>
      </c>
      <c r="BU123" s="7">
        <v>577</v>
      </c>
      <c r="BV123" s="7">
        <f t="shared" si="30"/>
        <v>6906</v>
      </c>
      <c r="CA123" s="46">
        <v>30</v>
      </c>
      <c r="CB123" s="46" t="s">
        <v>342</v>
      </c>
      <c r="CC123" s="7">
        <v>2211</v>
      </c>
      <c r="CD123" s="7">
        <v>276</v>
      </c>
      <c r="CE123" s="7">
        <f t="shared" si="31"/>
        <v>1935</v>
      </c>
    </row>
    <row r="124" spans="7:84" x14ac:dyDescent="0.25">
      <c r="G124" s="46">
        <v>15</v>
      </c>
      <c r="H124" s="46" t="s">
        <v>343</v>
      </c>
      <c r="I124" s="7">
        <v>7443</v>
      </c>
      <c r="J124" s="7">
        <v>767</v>
      </c>
      <c r="K124" s="7">
        <f t="shared" si="25"/>
        <v>6676</v>
      </c>
      <c r="L124" s="7">
        <f>K124/K125</f>
        <v>3.2392042697719554</v>
      </c>
      <c r="P124" s="46">
        <v>43</v>
      </c>
      <c r="Q124" s="46" t="s">
        <v>343</v>
      </c>
      <c r="R124" s="7">
        <v>7013</v>
      </c>
      <c r="S124" s="7">
        <v>835</v>
      </c>
      <c r="T124" s="7">
        <f t="shared" si="17"/>
        <v>6178</v>
      </c>
      <c r="U124" s="7">
        <f>T124/T125</f>
        <v>2.6133671742808797</v>
      </c>
      <c r="Y124" s="46">
        <v>43</v>
      </c>
      <c r="Z124" s="46" t="s">
        <v>343</v>
      </c>
      <c r="AA124" s="7">
        <v>9308</v>
      </c>
      <c r="AB124" s="7">
        <v>280</v>
      </c>
      <c r="AC124" s="7">
        <f t="shared" si="18"/>
        <v>9028</v>
      </c>
      <c r="AD124" s="7">
        <f>AC124/AC125</f>
        <v>3.4776579352850541</v>
      </c>
      <c r="AH124" s="46">
        <v>57</v>
      </c>
      <c r="AI124" s="46" t="s">
        <v>343</v>
      </c>
      <c r="AJ124" s="7">
        <v>3776</v>
      </c>
      <c r="AK124" s="7">
        <v>677</v>
      </c>
      <c r="AL124" s="7">
        <f t="shared" si="26"/>
        <v>3099</v>
      </c>
      <c r="AM124" s="7">
        <f>AL124/AL125</f>
        <v>1.5273533760473139</v>
      </c>
      <c r="AQ124" s="46">
        <v>17</v>
      </c>
      <c r="AR124" s="46" t="s">
        <v>343</v>
      </c>
      <c r="AS124" s="7">
        <v>3216</v>
      </c>
      <c r="AT124" s="7">
        <v>605</v>
      </c>
      <c r="AU124" s="7">
        <f t="shared" si="27"/>
        <v>2611</v>
      </c>
      <c r="AV124" s="7">
        <f>AU124/AU125</f>
        <v>1.0507042253521126</v>
      </c>
      <c r="AZ124" s="46">
        <v>9</v>
      </c>
      <c r="BA124" s="46" t="s">
        <v>343</v>
      </c>
      <c r="BB124" s="7">
        <v>5138</v>
      </c>
      <c r="BC124" s="7">
        <v>676</v>
      </c>
      <c r="BD124" s="7">
        <f t="shared" si="28"/>
        <v>4462</v>
      </c>
      <c r="BE124" s="7">
        <f>BD124/BD125</f>
        <v>1.0872319688109162</v>
      </c>
      <c r="BI124" s="46">
        <v>19</v>
      </c>
      <c r="BJ124" s="46" t="s">
        <v>343</v>
      </c>
      <c r="BK124" s="7">
        <v>4616</v>
      </c>
      <c r="BL124" s="7">
        <v>537</v>
      </c>
      <c r="BM124" s="7">
        <f t="shared" si="29"/>
        <v>4079</v>
      </c>
      <c r="BN124" s="7">
        <f>BM124/BM125</f>
        <v>0.82721557493409048</v>
      </c>
      <c r="BR124" s="46">
        <v>31</v>
      </c>
      <c r="BS124" s="46" t="s">
        <v>343</v>
      </c>
      <c r="BT124" s="7">
        <v>5449</v>
      </c>
      <c r="BU124" s="7">
        <v>577</v>
      </c>
      <c r="BV124" s="7">
        <f t="shared" si="30"/>
        <v>4872</v>
      </c>
      <c r="BW124" s="7">
        <f>BV124/BV125</f>
        <v>0.78064412754366286</v>
      </c>
      <c r="CA124" s="46">
        <v>31</v>
      </c>
      <c r="CB124" s="46" t="s">
        <v>343</v>
      </c>
      <c r="CC124" s="7">
        <v>3005</v>
      </c>
      <c r="CD124" s="7">
        <v>276</v>
      </c>
      <c r="CE124" s="7">
        <f t="shared" si="31"/>
        <v>2729</v>
      </c>
      <c r="CF124" s="7">
        <f>CE124/CE125</f>
        <v>1.2693023255813953</v>
      </c>
    </row>
    <row r="125" spans="7:84" x14ac:dyDescent="0.25">
      <c r="G125" s="46">
        <v>16</v>
      </c>
      <c r="H125" s="46" t="s">
        <v>342</v>
      </c>
      <c r="I125" s="7">
        <v>2828</v>
      </c>
      <c r="J125" s="7">
        <v>767</v>
      </c>
      <c r="K125" s="7">
        <f t="shared" si="25"/>
        <v>2061</v>
      </c>
      <c r="P125" s="46">
        <v>44</v>
      </c>
      <c r="Q125" s="46" t="s">
        <v>342</v>
      </c>
      <c r="R125" s="7">
        <v>3199</v>
      </c>
      <c r="S125" s="7">
        <v>835</v>
      </c>
      <c r="T125" s="7">
        <f t="shared" si="17"/>
        <v>2364</v>
      </c>
      <c r="Y125" s="46">
        <v>44</v>
      </c>
      <c r="Z125" s="46" t="s">
        <v>342</v>
      </c>
      <c r="AA125" s="7">
        <v>2876</v>
      </c>
      <c r="AB125" s="7">
        <v>280</v>
      </c>
      <c r="AC125" s="7">
        <f t="shared" si="18"/>
        <v>2596</v>
      </c>
      <c r="AH125" s="46">
        <v>58</v>
      </c>
      <c r="AI125" s="46" t="s">
        <v>342</v>
      </c>
      <c r="AJ125" s="7">
        <v>2706</v>
      </c>
      <c r="AK125" s="7">
        <v>677</v>
      </c>
      <c r="AL125" s="7">
        <f t="shared" si="26"/>
        <v>2029</v>
      </c>
      <c r="AQ125" s="46">
        <v>18</v>
      </c>
      <c r="AR125" s="46" t="s">
        <v>342</v>
      </c>
      <c r="AS125" s="7">
        <v>3090</v>
      </c>
      <c r="AT125" s="7">
        <v>605</v>
      </c>
      <c r="AU125" s="7">
        <f t="shared" si="27"/>
        <v>2485</v>
      </c>
      <c r="AZ125" s="46">
        <v>10</v>
      </c>
      <c r="BA125" s="46" t="s">
        <v>342</v>
      </c>
      <c r="BB125" s="7">
        <v>4780</v>
      </c>
      <c r="BC125" s="7">
        <v>676</v>
      </c>
      <c r="BD125" s="7">
        <f t="shared" si="28"/>
        <v>4104</v>
      </c>
      <c r="BI125" s="46">
        <v>20</v>
      </c>
      <c r="BJ125" s="46" t="s">
        <v>342</v>
      </c>
      <c r="BK125" s="7">
        <v>5468</v>
      </c>
      <c r="BL125" s="7">
        <v>537</v>
      </c>
      <c r="BM125" s="7">
        <f t="shared" si="29"/>
        <v>4931</v>
      </c>
      <c r="BR125" s="46">
        <v>32</v>
      </c>
      <c r="BS125" s="46" t="s">
        <v>342</v>
      </c>
      <c r="BT125" s="7">
        <v>6818</v>
      </c>
      <c r="BU125" s="7">
        <v>577</v>
      </c>
      <c r="BV125" s="7">
        <f t="shared" si="30"/>
        <v>6241</v>
      </c>
      <c r="CA125" s="46">
        <v>32</v>
      </c>
      <c r="CB125" s="46" t="s">
        <v>342</v>
      </c>
      <c r="CC125" s="7">
        <v>2426</v>
      </c>
      <c r="CD125" s="7">
        <v>276</v>
      </c>
      <c r="CE125" s="7">
        <f t="shared" si="31"/>
        <v>2150</v>
      </c>
    </row>
    <row r="126" spans="7:84" x14ac:dyDescent="0.25">
      <c r="G126" s="46">
        <v>17</v>
      </c>
      <c r="H126" s="46" t="s">
        <v>343</v>
      </c>
      <c r="I126" s="7">
        <v>6062</v>
      </c>
      <c r="J126" s="7">
        <v>767</v>
      </c>
      <c r="K126" s="7">
        <f t="shared" si="25"/>
        <v>5295</v>
      </c>
      <c r="L126" s="7">
        <f>K126/K127</f>
        <v>3.6044928522804627</v>
      </c>
      <c r="P126" s="46">
        <v>45</v>
      </c>
      <c r="Q126" s="46" t="s">
        <v>343</v>
      </c>
      <c r="R126" s="7">
        <v>7298</v>
      </c>
      <c r="S126" s="7">
        <v>835</v>
      </c>
      <c r="T126" s="7">
        <f t="shared" si="17"/>
        <v>6463</v>
      </c>
      <c r="U126" s="7">
        <f>T126/T127</f>
        <v>2.7690659811482434</v>
      </c>
      <c r="Y126" s="46">
        <v>45</v>
      </c>
      <c r="Z126" s="46" t="s">
        <v>343</v>
      </c>
      <c r="AA126" s="7">
        <v>6398</v>
      </c>
      <c r="AB126" s="7">
        <v>280</v>
      </c>
      <c r="AC126" s="7">
        <f t="shared" si="18"/>
        <v>6118</v>
      </c>
      <c r="AD126" s="7">
        <f>AC126/AC127</f>
        <v>2.4951060358890702</v>
      </c>
      <c r="AH126" s="46">
        <v>59</v>
      </c>
      <c r="AI126" s="46" t="s">
        <v>343</v>
      </c>
      <c r="AJ126" s="7">
        <v>4167</v>
      </c>
      <c r="AK126" s="7">
        <v>677</v>
      </c>
      <c r="AL126" s="7">
        <f t="shared" si="26"/>
        <v>3490</v>
      </c>
      <c r="AM126" s="7">
        <f>AL126/AL127</f>
        <v>1.5580357142857142</v>
      </c>
      <c r="AQ126" s="46">
        <v>19</v>
      </c>
      <c r="AR126" s="46" t="s">
        <v>343</v>
      </c>
      <c r="AS126" s="7">
        <v>3318</v>
      </c>
      <c r="AT126" s="7">
        <v>605</v>
      </c>
      <c r="AU126" s="7">
        <f t="shared" si="27"/>
        <v>2713</v>
      </c>
      <c r="AV126" s="7">
        <f>AU126/AU127</f>
        <v>1.2612738261273826</v>
      </c>
      <c r="AZ126" s="46">
        <v>11</v>
      </c>
      <c r="BA126" s="46" t="s">
        <v>343</v>
      </c>
      <c r="BB126" s="7">
        <v>3991</v>
      </c>
      <c r="BC126" s="7">
        <v>676</v>
      </c>
      <c r="BD126" s="7">
        <f t="shared" si="28"/>
        <v>3315</v>
      </c>
      <c r="BE126" s="7">
        <f>BD126/BD127</f>
        <v>1.0003017501508751</v>
      </c>
      <c r="BI126" s="46">
        <v>21</v>
      </c>
      <c r="BJ126" s="46" t="s">
        <v>343</v>
      </c>
      <c r="BK126" s="7">
        <v>3411</v>
      </c>
      <c r="BL126" s="7">
        <v>537</v>
      </c>
      <c r="BM126" s="7">
        <f t="shared" si="29"/>
        <v>2874</v>
      </c>
      <c r="BN126" s="7">
        <f>BM126/BM127</f>
        <v>1.0986238532110091</v>
      </c>
      <c r="BR126" s="46">
        <v>33</v>
      </c>
      <c r="BS126" s="46" t="s">
        <v>343</v>
      </c>
      <c r="BT126" s="7">
        <v>4985</v>
      </c>
      <c r="BU126" s="7">
        <v>577</v>
      </c>
      <c r="BV126" s="7">
        <f t="shared" si="30"/>
        <v>4408</v>
      </c>
      <c r="BW126" s="7">
        <f>BV126/BV127</f>
        <v>0.83993902439024393</v>
      </c>
      <c r="CA126" s="46">
        <v>33</v>
      </c>
      <c r="CB126" s="46" t="s">
        <v>343</v>
      </c>
      <c r="CC126" s="7">
        <v>3779</v>
      </c>
      <c r="CD126" s="7">
        <v>276</v>
      </c>
      <c r="CE126" s="7">
        <f t="shared" si="31"/>
        <v>3503</v>
      </c>
      <c r="CF126" s="7">
        <f>CE126/CE127</f>
        <v>0.99235127478753538</v>
      </c>
    </row>
    <row r="127" spans="7:84" x14ac:dyDescent="0.25">
      <c r="G127" s="46">
        <v>18</v>
      </c>
      <c r="H127" s="46" t="s">
        <v>342</v>
      </c>
      <c r="I127" s="7">
        <v>2236</v>
      </c>
      <c r="J127" s="7">
        <v>767</v>
      </c>
      <c r="K127" s="7">
        <f t="shared" si="25"/>
        <v>1469</v>
      </c>
      <c r="P127" s="46">
        <v>46</v>
      </c>
      <c r="Q127" s="46" t="s">
        <v>342</v>
      </c>
      <c r="R127" s="7">
        <v>3169</v>
      </c>
      <c r="S127" s="7">
        <v>835</v>
      </c>
      <c r="T127" s="7">
        <f t="shared" si="17"/>
        <v>2334</v>
      </c>
      <c r="Y127" s="46">
        <v>46</v>
      </c>
      <c r="Z127" s="46" t="s">
        <v>342</v>
      </c>
      <c r="AA127" s="7">
        <v>2732</v>
      </c>
      <c r="AB127" s="7">
        <v>280</v>
      </c>
      <c r="AC127" s="7">
        <f t="shared" si="18"/>
        <v>2452</v>
      </c>
      <c r="AH127" s="46">
        <v>60</v>
      </c>
      <c r="AI127" s="46" t="s">
        <v>342</v>
      </c>
      <c r="AJ127" s="7">
        <v>2917</v>
      </c>
      <c r="AK127" s="7">
        <v>677</v>
      </c>
      <c r="AL127" s="7">
        <f t="shared" si="26"/>
        <v>2240</v>
      </c>
      <c r="AQ127" s="46">
        <v>20</v>
      </c>
      <c r="AR127" s="46" t="s">
        <v>342</v>
      </c>
      <c r="AS127" s="7">
        <v>2756</v>
      </c>
      <c r="AT127" s="7">
        <v>605</v>
      </c>
      <c r="AU127" s="7">
        <f t="shared" si="27"/>
        <v>2151</v>
      </c>
      <c r="AZ127" s="46">
        <v>12</v>
      </c>
      <c r="BA127" s="46" t="s">
        <v>342</v>
      </c>
      <c r="BB127" s="7">
        <v>3990</v>
      </c>
      <c r="BC127" s="7">
        <v>676</v>
      </c>
      <c r="BD127" s="7">
        <f t="shared" si="28"/>
        <v>3314</v>
      </c>
      <c r="BI127" s="46">
        <v>22</v>
      </c>
      <c r="BJ127" s="46" t="s">
        <v>342</v>
      </c>
      <c r="BK127" s="7">
        <v>3153</v>
      </c>
      <c r="BL127" s="7">
        <v>537</v>
      </c>
      <c r="BM127" s="7">
        <f t="shared" si="29"/>
        <v>2616</v>
      </c>
      <c r="BR127" s="46">
        <v>34</v>
      </c>
      <c r="BS127" s="46" t="s">
        <v>342</v>
      </c>
      <c r="BT127" s="7">
        <v>5825</v>
      </c>
      <c r="BU127" s="7">
        <v>577</v>
      </c>
      <c r="BV127" s="7">
        <f t="shared" si="30"/>
        <v>5248</v>
      </c>
      <c r="CA127" s="46">
        <v>34</v>
      </c>
      <c r="CB127" s="46" t="s">
        <v>342</v>
      </c>
      <c r="CC127" s="7">
        <v>3806</v>
      </c>
      <c r="CD127" s="7">
        <v>276</v>
      </c>
      <c r="CE127" s="7">
        <f t="shared" si="31"/>
        <v>3530</v>
      </c>
    </row>
    <row r="128" spans="7:84" x14ac:dyDescent="0.25">
      <c r="G128" s="46">
        <v>19</v>
      </c>
      <c r="H128" s="46" t="s">
        <v>343</v>
      </c>
      <c r="I128" s="7">
        <v>6915</v>
      </c>
      <c r="J128" s="7">
        <v>767</v>
      </c>
      <c r="K128" s="7">
        <f t="shared" si="25"/>
        <v>6148</v>
      </c>
      <c r="L128" s="7">
        <f>K128/K129</f>
        <v>2.3376425855513308</v>
      </c>
      <c r="P128" s="46">
        <v>47</v>
      </c>
      <c r="Q128" s="46" t="s">
        <v>343</v>
      </c>
      <c r="R128" s="7">
        <v>6801</v>
      </c>
      <c r="S128" s="7">
        <v>835</v>
      </c>
      <c r="T128" s="7">
        <f t="shared" si="17"/>
        <v>5966</v>
      </c>
      <c r="U128" s="7">
        <f>T128/T129</f>
        <v>2.0251188051595386</v>
      </c>
      <c r="Y128" s="46">
        <v>47</v>
      </c>
      <c r="Z128" s="46" t="s">
        <v>343</v>
      </c>
      <c r="AA128" s="7">
        <v>6246</v>
      </c>
      <c r="AB128" s="7">
        <v>280</v>
      </c>
      <c r="AC128" s="7">
        <f t="shared" si="18"/>
        <v>5966</v>
      </c>
      <c r="AD128" s="7">
        <f>AC128/AC129</f>
        <v>2.3768924302788843</v>
      </c>
      <c r="AG128" s="7" t="s">
        <v>233</v>
      </c>
      <c r="AH128" s="46">
        <v>1</v>
      </c>
      <c r="AI128" s="46" t="s">
        <v>343</v>
      </c>
      <c r="AJ128" s="7">
        <v>3528</v>
      </c>
      <c r="AK128" s="7">
        <v>677</v>
      </c>
      <c r="AL128" s="7">
        <f t="shared" si="26"/>
        <v>2851</v>
      </c>
      <c r="AM128" s="7">
        <f>AL128/AL129</f>
        <v>1.0299855491329479</v>
      </c>
      <c r="AQ128" s="46">
        <v>21</v>
      </c>
      <c r="AR128" s="46" t="s">
        <v>343</v>
      </c>
      <c r="AS128" s="7">
        <v>2673</v>
      </c>
      <c r="AT128" s="7">
        <v>605</v>
      </c>
      <c r="AU128" s="7">
        <f t="shared" si="27"/>
        <v>2068</v>
      </c>
      <c r="AV128" s="7">
        <f>AU128/AU129</f>
        <v>1.2876712328767124</v>
      </c>
      <c r="AZ128" s="46">
        <v>13</v>
      </c>
      <c r="BA128" s="46" t="s">
        <v>343</v>
      </c>
      <c r="BB128" s="7">
        <v>4663</v>
      </c>
      <c r="BC128" s="7">
        <v>676</v>
      </c>
      <c r="BD128" s="7">
        <f t="shared" si="28"/>
        <v>3987</v>
      </c>
      <c r="BE128" s="7">
        <f>BD128/BD129</f>
        <v>1.2455482661668229</v>
      </c>
      <c r="BI128" s="46">
        <v>23</v>
      </c>
      <c r="BJ128" s="46" t="s">
        <v>343</v>
      </c>
      <c r="BK128" s="7">
        <v>4011</v>
      </c>
      <c r="BL128" s="7">
        <v>537</v>
      </c>
      <c r="BM128" s="7">
        <f t="shared" si="29"/>
        <v>3474</v>
      </c>
      <c r="BN128" s="7">
        <f>BM128/BM129</f>
        <v>0.98665151945470042</v>
      </c>
      <c r="BR128" s="46">
        <v>35</v>
      </c>
      <c r="BS128" s="46" t="s">
        <v>343</v>
      </c>
      <c r="BT128" s="7">
        <v>5091</v>
      </c>
      <c r="BU128" s="7">
        <v>577</v>
      </c>
      <c r="BV128" s="7">
        <f t="shared" si="30"/>
        <v>4514</v>
      </c>
      <c r="BW128" s="7">
        <f>BV128/BV129</f>
        <v>0.92235390273804663</v>
      </c>
      <c r="CA128" s="46">
        <v>35</v>
      </c>
      <c r="CB128" s="46" t="s">
        <v>343</v>
      </c>
      <c r="CC128" s="7">
        <v>3132</v>
      </c>
      <c r="CD128" s="7">
        <v>276</v>
      </c>
      <c r="CE128" s="7">
        <f t="shared" si="31"/>
        <v>2856</v>
      </c>
      <c r="CF128" s="7">
        <f>CE128/CE129</f>
        <v>1.2289156626506024</v>
      </c>
    </row>
    <row r="129" spans="7:84" x14ac:dyDescent="0.25">
      <c r="G129" s="46">
        <v>20</v>
      </c>
      <c r="H129" s="46" t="s">
        <v>342</v>
      </c>
      <c r="I129" s="7">
        <v>3397</v>
      </c>
      <c r="J129" s="7">
        <v>767</v>
      </c>
      <c r="K129" s="7">
        <f t="shared" si="25"/>
        <v>2630</v>
      </c>
      <c r="P129" s="46">
        <v>48</v>
      </c>
      <c r="Q129" s="46" t="s">
        <v>342</v>
      </c>
      <c r="R129" s="7">
        <v>3781</v>
      </c>
      <c r="S129" s="7">
        <v>835</v>
      </c>
      <c r="T129" s="7">
        <f t="shared" si="17"/>
        <v>2946</v>
      </c>
      <c r="Y129" s="46">
        <v>48</v>
      </c>
      <c r="Z129" s="46" t="s">
        <v>342</v>
      </c>
      <c r="AA129" s="7">
        <v>2790</v>
      </c>
      <c r="AB129" s="7">
        <v>280</v>
      </c>
      <c r="AC129" s="7">
        <f t="shared" si="18"/>
        <v>2510</v>
      </c>
      <c r="AH129" s="46">
        <v>2</v>
      </c>
      <c r="AI129" s="46" t="s">
        <v>342</v>
      </c>
      <c r="AJ129" s="7">
        <v>3445</v>
      </c>
      <c r="AK129" s="7">
        <v>677</v>
      </c>
      <c r="AL129" s="7">
        <f t="shared" si="26"/>
        <v>2768</v>
      </c>
      <c r="AQ129" s="46">
        <v>22</v>
      </c>
      <c r="AR129" s="46" t="s">
        <v>342</v>
      </c>
      <c r="AS129" s="7">
        <v>2211</v>
      </c>
      <c r="AT129" s="7">
        <v>605</v>
      </c>
      <c r="AU129" s="7">
        <f t="shared" si="27"/>
        <v>1606</v>
      </c>
      <c r="AZ129" s="46">
        <v>14</v>
      </c>
      <c r="BA129" s="46" t="s">
        <v>342</v>
      </c>
      <c r="BB129" s="7">
        <v>3877</v>
      </c>
      <c r="BC129" s="7">
        <v>676</v>
      </c>
      <c r="BD129" s="7">
        <f t="shared" si="28"/>
        <v>3201</v>
      </c>
      <c r="BI129" s="46">
        <v>24</v>
      </c>
      <c r="BJ129" s="46" t="s">
        <v>342</v>
      </c>
      <c r="BK129" s="7">
        <v>4058</v>
      </c>
      <c r="BL129" s="7">
        <v>537</v>
      </c>
      <c r="BM129" s="7">
        <f t="shared" si="29"/>
        <v>3521</v>
      </c>
      <c r="BR129" s="46">
        <v>36</v>
      </c>
      <c r="BS129" s="46" t="s">
        <v>342</v>
      </c>
      <c r="BT129" s="7">
        <v>5471</v>
      </c>
      <c r="BU129" s="7">
        <v>577</v>
      </c>
      <c r="BV129" s="7">
        <f t="shared" si="30"/>
        <v>4894</v>
      </c>
      <c r="CA129" s="46">
        <v>36</v>
      </c>
      <c r="CB129" s="46" t="s">
        <v>342</v>
      </c>
      <c r="CC129" s="7">
        <v>2600</v>
      </c>
      <c r="CD129" s="7">
        <v>276</v>
      </c>
      <c r="CE129" s="7">
        <f t="shared" si="31"/>
        <v>2324</v>
      </c>
    </row>
    <row r="130" spans="7:84" x14ac:dyDescent="0.25">
      <c r="G130" s="46">
        <v>21</v>
      </c>
      <c r="H130" s="46" t="s">
        <v>343</v>
      </c>
      <c r="I130" s="7">
        <v>8136</v>
      </c>
      <c r="J130" s="7">
        <v>767</v>
      </c>
      <c r="K130" s="7">
        <f t="shared" si="25"/>
        <v>7369</v>
      </c>
      <c r="L130" s="7">
        <f>K130/K131</f>
        <v>2.8429783950617282</v>
      </c>
      <c r="P130" s="46">
        <v>49</v>
      </c>
      <c r="Q130" s="46" t="s">
        <v>343</v>
      </c>
      <c r="R130" s="7">
        <v>8281</v>
      </c>
      <c r="S130" s="7">
        <v>835</v>
      </c>
      <c r="T130" s="7">
        <f t="shared" si="17"/>
        <v>7446</v>
      </c>
      <c r="U130" s="7">
        <f>T130/T131</f>
        <v>2.3819577735124762</v>
      </c>
      <c r="Y130" s="46">
        <v>49</v>
      </c>
      <c r="Z130" s="46" t="s">
        <v>343</v>
      </c>
      <c r="AA130" s="7">
        <v>11068</v>
      </c>
      <c r="AB130" s="7">
        <v>280</v>
      </c>
      <c r="AC130" s="7">
        <f t="shared" si="18"/>
        <v>10788</v>
      </c>
      <c r="AD130" s="7">
        <f>AC130/AC131</f>
        <v>4.0419632821281377</v>
      </c>
      <c r="AH130" s="46">
        <v>3</v>
      </c>
      <c r="AI130" s="46" t="s">
        <v>343</v>
      </c>
      <c r="AJ130" s="7">
        <v>3897</v>
      </c>
      <c r="AK130" s="7">
        <v>677</v>
      </c>
      <c r="AL130" s="7">
        <f t="shared" si="26"/>
        <v>3220</v>
      </c>
      <c r="AM130" s="7">
        <f>AL130/AL131</f>
        <v>1.7819590481460985</v>
      </c>
      <c r="AQ130" s="46">
        <v>23</v>
      </c>
      <c r="AR130" s="46" t="s">
        <v>343</v>
      </c>
      <c r="AS130" s="7">
        <v>3010</v>
      </c>
      <c r="AT130" s="7">
        <v>605</v>
      </c>
      <c r="AU130" s="7">
        <f t="shared" si="27"/>
        <v>2405</v>
      </c>
      <c r="AV130" s="7">
        <f>AU130/AU131</f>
        <v>1.4453125</v>
      </c>
      <c r="AZ130" s="46">
        <v>15</v>
      </c>
      <c r="BA130" s="46" t="s">
        <v>343</v>
      </c>
      <c r="BB130" s="7">
        <v>4606</v>
      </c>
      <c r="BC130" s="7">
        <v>676</v>
      </c>
      <c r="BD130" s="7">
        <f t="shared" si="28"/>
        <v>3930</v>
      </c>
      <c r="BE130" s="7">
        <f>BD130/BD131</f>
        <v>1.4035714285714285</v>
      </c>
      <c r="BI130" s="46">
        <v>25</v>
      </c>
      <c r="BJ130" s="46" t="s">
        <v>343</v>
      </c>
      <c r="BK130" s="7">
        <v>3697</v>
      </c>
      <c r="BL130" s="7">
        <v>537</v>
      </c>
      <c r="BM130" s="7">
        <f t="shared" si="29"/>
        <v>3160</v>
      </c>
      <c r="BN130" s="7">
        <f>BM130/BM131</f>
        <v>0.88714205502526666</v>
      </c>
      <c r="BR130" s="46">
        <v>37</v>
      </c>
      <c r="BS130" s="46" t="s">
        <v>343</v>
      </c>
      <c r="BT130" s="7">
        <v>4858</v>
      </c>
      <c r="BU130" s="7">
        <v>577</v>
      </c>
      <c r="BV130" s="7">
        <f t="shared" si="30"/>
        <v>4281</v>
      </c>
      <c r="BW130" s="7">
        <f>BV130/BV131</f>
        <v>1.1642643459341855</v>
      </c>
      <c r="CA130" s="46">
        <v>37</v>
      </c>
      <c r="CB130" s="46" t="s">
        <v>343</v>
      </c>
      <c r="CC130" s="7">
        <v>3629</v>
      </c>
      <c r="CD130" s="7">
        <v>276</v>
      </c>
      <c r="CE130" s="7">
        <f t="shared" si="31"/>
        <v>3353</v>
      </c>
      <c r="CF130" s="7">
        <f>CE130/CE131</f>
        <v>1.6790185277916876</v>
      </c>
    </row>
    <row r="131" spans="7:84" x14ac:dyDescent="0.25">
      <c r="G131" s="46">
        <v>22</v>
      </c>
      <c r="H131" s="46" t="s">
        <v>342</v>
      </c>
      <c r="I131" s="7">
        <v>3359</v>
      </c>
      <c r="J131" s="7">
        <v>767</v>
      </c>
      <c r="K131" s="7">
        <f t="shared" si="25"/>
        <v>2592</v>
      </c>
      <c r="P131" s="46">
        <v>50</v>
      </c>
      <c r="Q131" s="46" t="s">
        <v>342</v>
      </c>
      <c r="R131" s="7">
        <v>3961</v>
      </c>
      <c r="S131" s="7">
        <v>835</v>
      </c>
      <c r="T131" s="7">
        <f t="shared" si="17"/>
        <v>3126</v>
      </c>
      <c r="Y131" s="46">
        <v>50</v>
      </c>
      <c r="Z131" s="46" t="s">
        <v>342</v>
      </c>
      <c r="AA131" s="7">
        <v>2949</v>
      </c>
      <c r="AB131" s="7">
        <v>280</v>
      </c>
      <c r="AC131" s="7">
        <f t="shared" si="18"/>
        <v>2669</v>
      </c>
      <c r="AH131" s="46">
        <v>4</v>
      </c>
      <c r="AI131" s="46" t="s">
        <v>342</v>
      </c>
      <c r="AJ131" s="7">
        <v>2484</v>
      </c>
      <c r="AK131" s="7">
        <v>677</v>
      </c>
      <c r="AL131" s="7">
        <f t="shared" si="26"/>
        <v>1807</v>
      </c>
      <c r="AQ131" s="46">
        <v>24</v>
      </c>
      <c r="AR131" s="46" t="s">
        <v>342</v>
      </c>
      <c r="AS131" s="7">
        <v>2269</v>
      </c>
      <c r="AT131" s="7">
        <v>605</v>
      </c>
      <c r="AU131" s="7">
        <f t="shared" si="27"/>
        <v>1664</v>
      </c>
      <c r="AZ131" s="46">
        <v>16</v>
      </c>
      <c r="BA131" s="46" t="s">
        <v>342</v>
      </c>
      <c r="BB131" s="7">
        <v>3476</v>
      </c>
      <c r="BC131" s="7">
        <v>676</v>
      </c>
      <c r="BD131" s="7">
        <f t="shared" si="28"/>
        <v>2800</v>
      </c>
      <c r="BI131" s="46">
        <v>26</v>
      </c>
      <c r="BJ131" s="46" t="s">
        <v>342</v>
      </c>
      <c r="BK131" s="7">
        <v>4099</v>
      </c>
      <c r="BL131" s="7">
        <v>537</v>
      </c>
      <c r="BM131" s="7">
        <f t="shared" si="29"/>
        <v>3562</v>
      </c>
      <c r="BR131" s="46">
        <v>38</v>
      </c>
      <c r="BS131" s="46" t="s">
        <v>342</v>
      </c>
      <c r="BT131" s="7">
        <v>4254</v>
      </c>
      <c r="BU131" s="7">
        <v>577</v>
      </c>
      <c r="BV131" s="7">
        <f t="shared" si="30"/>
        <v>3677</v>
      </c>
      <c r="CA131" s="46">
        <v>38</v>
      </c>
      <c r="CB131" s="46" t="s">
        <v>342</v>
      </c>
      <c r="CC131" s="7">
        <v>2273</v>
      </c>
      <c r="CD131" s="7">
        <v>276</v>
      </c>
      <c r="CE131" s="7">
        <f t="shared" si="31"/>
        <v>1997</v>
      </c>
    </row>
    <row r="132" spans="7:84" x14ac:dyDescent="0.25">
      <c r="G132" s="46">
        <v>23</v>
      </c>
      <c r="H132" s="46" t="s">
        <v>343</v>
      </c>
      <c r="I132" s="7">
        <v>7025</v>
      </c>
      <c r="J132" s="7">
        <v>767</v>
      </c>
      <c r="K132" s="7">
        <f t="shared" ref="K132:K163" si="32">I132-J132</f>
        <v>6258</v>
      </c>
      <c r="L132" s="7">
        <f>K132/K133</f>
        <v>3.0918972332015811</v>
      </c>
      <c r="P132" s="46">
        <v>51</v>
      </c>
      <c r="Q132" s="46" t="s">
        <v>343</v>
      </c>
      <c r="R132" s="7">
        <v>6811</v>
      </c>
      <c r="S132" s="7">
        <v>835</v>
      </c>
      <c r="T132" s="7">
        <f t="shared" ref="T132:T195" si="33">R132-S132</f>
        <v>5976</v>
      </c>
      <c r="U132" s="7">
        <f>T132/T133</f>
        <v>1.7084048027444254</v>
      </c>
      <c r="Y132" s="46">
        <v>51</v>
      </c>
      <c r="Z132" s="46" t="s">
        <v>343</v>
      </c>
      <c r="AA132" s="7">
        <v>6354</v>
      </c>
      <c r="AB132" s="7">
        <v>280</v>
      </c>
      <c r="AC132" s="7">
        <f t="shared" ref="AC132:AC195" si="34">AA132-AB132</f>
        <v>6074</v>
      </c>
      <c r="AD132" s="7">
        <f>AC132/AC133</f>
        <v>2.0829903978052124</v>
      </c>
      <c r="AH132" s="46">
        <v>5</v>
      </c>
      <c r="AI132" s="46" t="s">
        <v>343</v>
      </c>
      <c r="AJ132" s="7">
        <v>3041</v>
      </c>
      <c r="AK132" s="7">
        <v>677</v>
      </c>
      <c r="AL132" s="7">
        <f t="shared" ref="AL132:AL163" si="35">AJ132-AK132</f>
        <v>2364</v>
      </c>
      <c r="AM132" s="7">
        <f>AL132/AL133</f>
        <v>1.3401360544217686</v>
      </c>
      <c r="AQ132" s="46">
        <v>25</v>
      </c>
      <c r="AR132" s="46" t="s">
        <v>343</v>
      </c>
      <c r="AS132" s="7">
        <v>4155</v>
      </c>
      <c r="AT132" s="7">
        <v>605</v>
      </c>
      <c r="AU132" s="7">
        <f t="shared" ref="AU132:AU159" si="36">AS132-AT132</f>
        <v>3550</v>
      </c>
      <c r="AV132" s="7">
        <f>AU132/AU133</f>
        <v>1.575676875277408</v>
      </c>
      <c r="AZ132" s="46">
        <v>17</v>
      </c>
      <c r="BA132" s="46" t="s">
        <v>343</v>
      </c>
      <c r="BB132" s="7">
        <v>4229</v>
      </c>
      <c r="BC132" s="7">
        <v>676</v>
      </c>
      <c r="BD132" s="7">
        <f t="shared" ref="BD132:BD163" si="37">BB132-BC132</f>
        <v>3553</v>
      </c>
      <c r="BE132" s="7">
        <f>BD132/BD133</f>
        <v>1.1225908372827804</v>
      </c>
      <c r="BI132" s="46">
        <v>27</v>
      </c>
      <c r="BJ132" s="46" t="s">
        <v>343</v>
      </c>
      <c r="BK132" s="7">
        <v>3306</v>
      </c>
      <c r="BL132" s="7">
        <v>537</v>
      </c>
      <c r="BM132" s="7">
        <f t="shared" ref="BM132:BM157" si="38">BK132-BL132</f>
        <v>2769</v>
      </c>
      <c r="BN132" s="7">
        <f>BM132/BM133</f>
        <v>0.88664745437079728</v>
      </c>
      <c r="BR132" s="46">
        <v>39</v>
      </c>
      <c r="BS132" s="46" t="s">
        <v>343</v>
      </c>
      <c r="BT132" s="7">
        <v>5420</v>
      </c>
      <c r="BU132" s="7">
        <v>577</v>
      </c>
      <c r="BV132" s="7">
        <f t="shared" ref="BV132:BV137" si="39">BT132-BU132</f>
        <v>4843</v>
      </c>
      <c r="BW132" s="7">
        <f>BV132/BV133</f>
        <v>1.0026915113871635</v>
      </c>
      <c r="CA132" s="46">
        <v>39</v>
      </c>
      <c r="CB132" s="46" t="s">
        <v>343</v>
      </c>
      <c r="CC132" s="7">
        <v>2589</v>
      </c>
      <c r="CD132" s="7">
        <v>276</v>
      </c>
      <c r="CE132" s="7">
        <f t="shared" ref="CE132:CE141" si="40">CC132-CD132</f>
        <v>2313</v>
      </c>
      <c r="CF132" s="7">
        <f>CE132/CE133</f>
        <v>1.6486101211689237</v>
      </c>
    </row>
    <row r="133" spans="7:84" x14ac:dyDescent="0.25">
      <c r="G133" s="46">
        <v>24</v>
      </c>
      <c r="H133" s="46" t="s">
        <v>342</v>
      </c>
      <c r="I133" s="7">
        <v>2791</v>
      </c>
      <c r="J133" s="7">
        <v>767</v>
      </c>
      <c r="K133" s="7">
        <f t="shared" si="32"/>
        <v>2024</v>
      </c>
      <c r="P133" s="46">
        <v>52</v>
      </c>
      <c r="Q133" s="46" t="s">
        <v>342</v>
      </c>
      <c r="R133" s="7">
        <v>4333</v>
      </c>
      <c r="S133" s="7">
        <v>835</v>
      </c>
      <c r="T133" s="7">
        <f t="shared" si="33"/>
        <v>3498</v>
      </c>
      <c r="Y133" s="46">
        <v>52</v>
      </c>
      <c r="Z133" s="46" t="s">
        <v>342</v>
      </c>
      <c r="AA133" s="7">
        <v>3196</v>
      </c>
      <c r="AB133" s="7">
        <v>280</v>
      </c>
      <c r="AC133" s="7">
        <f t="shared" si="34"/>
        <v>2916</v>
      </c>
      <c r="AH133" s="46">
        <v>6</v>
      </c>
      <c r="AI133" s="46" t="s">
        <v>342</v>
      </c>
      <c r="AJ133" s="7">
        <v>2441</v>
      </c>
      <c r="AK133" s="7">
        <v>677</v>
      </c>
      <c r="AL133" s="7">
        <f t="shared" si="35"/>
        <v>1764</v>
      </c>
      <c r="AQ133" s="46">
        <v>26</v>
      </c>
      <c r="AR133" s="46" t="s">
        <v>342</v>
      </c>
      <c r="AS133" s="7">
        <v>2858</v>
      </c>
      <c r="AT133" s="7">
        <v>605</v>
      </c>
      <c r="AU133" s="7">
        <f t="shared" si="36"/>
        <v>2253</v>
      </c>
      <c r="AZ133" s="46">
        <v>18</v>
      </c>
      <c r="BA133" s="46" t="s">
        <v>342</v>
      </c>
      <c r="BB133" s="7">
        <v>3841</v>
      </c>
      <c r="BC133" s="7">
        <v>676</v>
      </c>
      <c r="BD133" s="7">
        <f t="shared" si="37"/>
        <v>3165</v>
      </c>
      <c r="BI133" s="46">
        <v>28</v>
      </c>
      <c r="BJ133" s="46" t="s">
        <v>342</v>
      </c>
      <c r="BK133" s="7">
        <v>3660</v>
      </c>
      <c r="BL133" s="7">
        <v>537</v>
      </c>
      <c r="BM133" s="7">
        <f t="shared" si="38"/>
        <v>3123</v>
      </c>
      <c r="BR133" s="46">
        <v>40</v>
      </c>
      <c r="BS133" s="46" t="s">
        <v>342</v>
      </c>
      <c r="BT133" s="7">
        <v>5407</v>
      </c>
      <c r="BU133" s="7">
        <v>577</v>
      </c>
      <c r="BV133" s="7">
        <f t="shared" si="39"/>
        <v>4830</v>
      </c>
      <c r="CA133" s="46">
        <v>40</v>
      </c>
      <c r="CB133" s="46" t="s">
        <v>342</v>
      </c>
      <c r="CC133" s="7">
        <v>1679</v>
      </c>
      <c r="CD133" s="7">
        <v>276</v>
      </c>
      <c r="CE133" s="7">
        <f t="shared" si="40"/>
        <v>1403</v>
      </c>
    </row>
    <row r="134" spans="7:84" x14ac:dyDescent="0.25">
      <c r="G134" s="46">
        <v>25</v>
      </c>
      <c r="H134" s="46" t="s">
        <v>343</v>
      </c>
      <c r="I134" s="7">
        <v>8175</v>
      </c>
      <c r="J134" s="7">
        <v>767</v>
      </c>
      <c r="K134" s="7">
        <f t="shared" si="32"/>
        <v>7408</v>
      </c>
      <c r="L134" s="7">
        <f>K134/K135</f>
        <v>2.4594953519256308</v>
      </c>
      <c r="P134" s="46">
        <v>53</v>
      </c>
      <c r="Q134" s="46" t="s">
        <v>343</v>
      </c>
      <c r="R134" s="7">
        <v>7010</v>
      </c>
      <c r="S134" s="7">
        <v>835</v>
      </c>
      <c r="T134" s="7">
        <f t="shared" si="33"/>
        <v>6175</v>
      </c>
      <c r="U134" s="7">
        <f>T134/T135</f>
        <v>2.5869291998324258</v>
      </c>
      <c r="Y134" s="46">
        <v>53</v>
      </c>
      <c r="Z134" s="46" t="s">
        <v>343</v>
      </c>
      <c r="AA134" s="7">
        <v>6729</v>
      </c>
      <c r="AB134" s="7">
        <v>280</v>
      </c>
      <c r="AC134" s="7">
        <f t="shared" si="34"/>
        <v>6449</v>
      </c>
      <c r="AD134" s="7">
        <f>AC134/AC135</f>
        <v>5.7942497753818509</v>
      </c>
      <c r="AH134" s="46">
        <v>7</v>
      </c>
      <c r="AI134" s="46" t="s">
        <v>343</v>
      </c>
      <c r="AJ134" s="7">
        <v>3526</v>
      </c>
      <c r="AK134" s="7">
        <v>677</v>
      </c>
      <c r="AL134" s="7">
        <f t="shared" si="35"/>
        <v>2849</v>
      </c>
      <c r="AM134" s="7">
        <f>AL134/AL135</f>
        <v>1.2201284796573877</v>
      </c>
      <c r="AQ134" s="46">
        <v>27</v>
      </c>
      <c r="AR134" s="46" t="s">
        <v>343</v>
      </c>
      <c r="AS134" s="7">
        <v>3423</v>
      </c>
      <c r="AT134" s="7">
        <v>605</v>
      </c>
      <c r="AU134" s="7">
        <f t="shared" si="36"/>
        <v>2818</v>
      </c>
      <c r="AV134" s="7">
        <f>AU134/AU135</f>
        <v>1.1155977830562154</v>
      </c>
      <c r="AZ134" s="46">
        <v>19</v>
      </c>
      <c r="BA134" s="46" t="s">
        <v>343</v>
      </c>
      <c r="BB134" s="7">
        <v>3864</v>
      </c>
      <c r="BC134" s="7">
        <v>676</v>
      </c>
      <c r="BD134" s="7">
        <f t="shared" si="37"/>
        <v>3188</v>
      </c>
      <c r="BE134" s="7">
        <f>BD134/BD135</f>
        <v>0.90209394453876623</v>
      </c>
      <c r="BI134" s="46">
        <v>29</v>
      </c>
      <c r="BJ134" s="46" t="s">
        <v>343</v>
      </c>
      <c r="BK134" s="7">
        <v>4783</v>
      </c>
      <c r="BL134" s="7">
        <v>537</v>
      </c>
      <c r="BM134" s="7">
        <f t="shared" si="38"/>
        <v>4246</v>
      </c>
      <c r="BN134" s="7">
        <f>BM134/BM135</f>
        <v>1.0889971787637855</v>
      </c>
      <c r="BR134" s="46">
        <v>41</v>
      </c>
      <c r="BS134" s="46" t="s">
        <v>343</v>
      </c>
      <c r="BT134" s="7">
        <v>5892</v>
      </c>
      <c r="BU134" s="7">
        <v>577</v>
      </c>
      <c r="BV134" s="7">
        <f t="shared" si="39"/>
        <v>5315</v>
      </c>
      <c r="BW134" s="7">
        <f>BV134/BV135</f>
        <v>0.98883720930232555</v>
      </c>
      <c r="CA134" s="46">
        <v>41</v>
      </c>
      <c r="CB134" s="46" t="s">
        <v>343</v>
      </c>
      <c r="CC134" s="7">
        <v>3192</v>
      </c>
      <c r="CD134" s="7">
        <v>276</v>
      </c>
      <c r="CE134" s="7">
        <f t="shared" si="40"/>
        <v>2916</v>
      </c>
      <c r="CF134" s="7">
        <f>CE134/CE135</f>
        <v>1.29140832595217</v>
      </c>
    </row>
    <row r="135" spans="7:84" x14ac:dyDescent="0.25">
      <c r="G135" s="46">
        <v>26</v>
      </c>
      <c r="H135" s="46" t="s">
        <v>342</v>
      </c>
      <c r="I135" s="7">
        <v>3779</v>
      </c>
      <c r="J135" s="7">
        <v>767</v>
      </c>
      <c r="K135" s="7">
        <f t="shared" si="32"/>
        <v>3012</v>
      </c>
      <c r="P135" s="46">
        <v>54</v>
      </c>
      <c r="Q135" s="46" t="s">
        <v>342</v>
      </c>
      <c r="R135" s="7">
        <v>3222</v>
      </c>
      <c r="S135" s="7">
        <v>835</v>
      </c>
      <c r="T135" s="7">
        <f t="shared" si="33"/>
        <v>2387</v>
      </c>
      <c r="Y135" s="46">
        <v>54</v>
      </c>
      <c r="Z135" s="46" t="s">
        <v>342</v>
      </c>
      <c r="AA135" s="7">
        <v>1393</v>
      </c>
      <c r="AB135" s="7">
        <v>280</v>
      </c>
      <c r="AC135" s="7">
        <f t="shared" si="34"/>
        <v>1113</v>
      </c>
      <c r="AH135" s="46">
        <v>8</v>
      </c>
      <c r="AI135" s="46" t="s">
        <v>342</v>
      </c>
      <c r="AJ135" s="7">
        <v>3012</v>
      </c>
      <c r="AK135" s="7">
        <v>677</v>
      </c>
      <c r="AL135" s="7">
        <f t="shared" si="35"/>
        <v>2335</v>
      </c>
      <c r="AQ135" s="46">
        <v>28</v>
      </c>
      <c r="AR135" s="46" t="s">
        <v>342</v>
      </c>
      <c r="AS135" s="7">
        <v>3131</v>
      </c>
      <c r="AT135" s="7">
        <v>605</v>
      </c>
      <c r="AU135" s="7">
        <f t="shared" si="36"/>
        <v>2526</v>
      </c>
      <c r="AZ135" s="46">
        <v>20</v>
      </c>
      <c r="BA135" s="46" t="s">
        <v>342</v>
      </c>
      <c r="BB135" s="7">
        <v>4210</v>
      </c>
      <c r="BC135" s="7">
        <v>676</v>
      </c>
      <c r="BD135" s="7">
        <f t="shared" si="37"/>
        <v>3534</v>
      </c>
      <c r="BI135" s="46">
        <v>30</v>
      </c>
      <c r="BJ135" s="46" t="s">
        <v>342</v>
      </c>
      <c r="BK135" s="7">
        <v>4436</v>
      </c>
      <c r="BL135" s="7">
        <v>537</v>
      </c>
      <c r="BM135" s="7">
        <f t="shared" si="38"/>
        <v>3899</v>
      </c>
      <c r="BR135" s="46">
        <v>42</v>
      </c>
      <c r="BS135" s="46" t="s">
        <v>342</v>
      </c>
      <c r="BT135" s="7">
        <v>5952</v>
      </c>
      <c r="BU135" s="7">
        <v>577</v>
      </c>
      <c r="BV135" s="7">
        <f t="shared" si="39"/>
        <v>5375</v>
      </c>
      <c r="CA135" s="46">
        <v>42</v>
      </c>
      <c r="CB135" s="46" t="s">
        <v>342</v>
      </c>
      <c r="CC135" s="7">
        <v>2534</v>
      </c>
      <c r="CD135" s="7">
        <v>276</v>
      </c>
      <c r="CE135" s="7">
        <f t="shared" si="40"/>
        <v>2258</v>
      </c>
    </row>
    <row r="136" spans="7:84" x14ac:dyDescent="0.25">
      <c r="G136" s="46">
        <v>27</v>
      </c>
      <c r="H136" s="46" t="s">
        <v>343</v>
      </c>
      <c r="I136" s="7">
        <v>7835</v>
      </c>
      <c r="J136" s="7">
        <v>767</v>
      </c>
      <c r="K136" s="7">
        <f t="shared" si="32"/>
        <v>7068</v>
      </c>
      <c r="L136" s="7">
        <f>K136/K137</f>
        <v>2.8801955990220049</v>
      </c>
      <c r="P136" s="46">
        <v>55</v>
      </c>
      <c r="Q136" s="46" t="s">
        <v>343</v>
      </c>
      <c r="R136" s="7">
        <v>6268</v>
      </c>
      <c r="S136" s="7">
        <v>835</v>
      </c>
      <c r="T136" s="7">
        <f t="shared" si="33"/>
        <v>5433</v>
      </c>
      <c r="U136" s="7">
        <f>T136/T137</f>
        <v>1.8917130919220055</v>
      </c>
      <c r="Y136" s="46">
        <v>55</v>
      </c>
      <c r="Z136" s="46" t="s">
        <v>343</v>
      </c>
      <c r="AA136" s="7">
        <v>7676</v>
      </c>
      <c r="AB136" s="7">
        <v>280</v>
      </c>
      <c r="AC136" s="7">
        <f t="shared" si="34"/>
        <v>7396</v>
      </c>
      <c r="AD136" s="7">
        <f>AC136/AC137</f>
        <v>2.6729309721720274</v>
      </c>
      <c r="AH136" s="46">
        <v>9</v>
      </c>
      <c r="AI136" s="46" t="s">
        <v>343</v>
      </c>
      <c r="AJ136" s="7">
        <v>3775</v>
      </c>
      <c r="AK136" s="7">
        <v>677</v>
      </c>
      <c r="AL136" s="7">
        <f t="shared" si="35"/>
        <v>3098</v>
      </c>
      <c r="AM136" s="7">
        <f>AL136/AL137</f>
        <v>1.2357399282010371</v>
      </c>
      <c r="AQ136" s="46">
        <v>29</v>
      </c>
      <c r="AR136" s="46" t="s">
        <v>343</v>
      </c>
      <c r="AS136" s="7">
        <v>3548</v>
      </c>
      <c r="AT136" s="7">
        <v>605</v>
      </c>
      <c r="AU136" s="7">
        <f t="shared" si="36"/>
        <v>2943</v>
      </c>
      <c r="AV136" s="7">
        <f>AU136/AU137</f>
        <v>1.3537258509659613</v>
      </c>
      <c r="AZ136" s="46">
        <v>21</v>
      </c>
      <c r="BA136" s="46" t="s">
        <v>343</v>
      </c>
      <c r="BB136" s="7">
        <v>6010</v>
      </c>
      <c r="BC136" s="7">
        <v>676</v>
      </c>
      <c r="BD136" s="7">
        <f t="shared" si="37"/>
        <v>5334</v>
      </c>
      <c r="BE136" s="7">
        <f>BD136/BD137</f>
        <v>0.93121508379888274</v>
      </c>
      <c r="BI136" s="46">
        <v>31</v>
      </c>
      <c r="BJ136" s="46" t="s">
        <v>343</v>
      </c>
      <c r="BK136" s="7">
        <v>4598</v>
      </c>
      <c r="BL136" s="7">
        <v>537</v>
      </c>
      <c r="BM136" s="7">
        <f t="shared" si="38"/>
        <v>4061</v>
      </c>
      <c r="BN136" s="7">
        <f>BM136/BM137</f>
        <v>0.92044424297370808</v>
      </c>
      <c r="BR136" s="46">
        <v>43</v>
      </c>
      <c r="BS136" s="46" t="s">
        <v>343</v>
      </c>
      <c r="BT136" s="7">
        <v>4357</v>
      </c>
      <c r="BU136" s="7">
        <v>577</v>
      </c>
      <c r="BV136" s="7">
        <f t="shared" si="39"/>
        <v>3780</v>
      </c>
      <c r="BW136" s="7">
        <f>BV136/BV137</f>
        <v>0.77538461538461534</v>
      </c>
      <c r="CA136" s="46">
        <v>43</v>
      </c>
      <c r="CB136" s="46" t="s">
        <v>343</v>
      </c>
      <c r="CC136" s="7">
        <v>3521</v>
      </c>
      <c r="CD136" s="7">
        <v>276</v>
      </c>
      <c r="CE136" s="7">
        <f t="shared" si="40"/>
        <v>3245</v>
      </c>
      <c r="CF136" s="7">
        <f>CE136/CE137</f>
        <v>1.2130841121495326</v>
      </c>
    </row>
    <row r="137" spans="7:84" x14ac:dyDescent="0.25">
      <c r="G137" s="46">
        <v>28</v>
      </c>
      <c r="H137" s="46" t="s">
        <v>342</v>
      </c>
      <c r="I137" s="7">
        <v>3221</v>
      </c>
      <c r="J137" s="7">
        <v>767</v>
      </c>
      <c r="K137" s="7">
        <f t="shared" si="32"/>
        <v>2454</v>
      </c>
      <c r="P137" s="46">
        <v>56</v>
      </c>
      <c r="Q137" s="46" t="s">
        <v>342</v>
      </c>
      <c r="R137" s="7">
        <v>3707</v>
      </c>
      <c r="S137" s="7">
        <v>835</v>
      </c>
      <c r="T137" s="7">
        <f t="shared" si="33"/>
        <v>2872</v>
      </c>
      <c r="Y137" s="46">
        <v>56</v>
      </c>
      <c r="Z137" s="46" t="s">
        <v>342</v>
      </c>
      <c r="AA137" s="7">
        <v>3047</v>
      </c>
      <c r="AB137" s="7">
        <v>280</v>
      </c>
      <c r="AC137" s="7">
        <f t="shared" si="34"/>
        <v>2767</v>
      </c>
      <c r="AH137" s="46">
        <v>10</v>
      </c>
      <c r="AI137" s="46" t="s">
        <v>342</v>
      </c>
      <c r="AJ137" s="7">
        <v>3184</v>
      </c>
      <c r="AK137" s="7">
        <v>677</v>
      </c>
      <c r="AL137" s="7">
        <f t="shared" si="35"/>
        <v>2507</v>
      </c>
      <c r="AQ137" s="46">
        <v>30</v>
      </c>
      <c r="AR137" s="46" t="s">
        <v>342</v>
      </c>
      <c r="AS137" s="7">
        <v>2779</v>
      </c>
      <c r="AT137" s="7">
        <v>605</v>
      </c>
      <c r="AU137" s="7">
        <f t="shared" si="36"/>
        <v>2174</v>
      </c>
      <c r="AZ137" s="46">
        <v>22</v>
      </c>
      <c r="BA137" s="46" t="s">
        <v>342</v>
      </c>
      <c r="BB137" s="7">
        <v>6404</v>
      </c>
      <c r="BC137" s="7">
        <v>676</v>
      </c>
      <c r="BD137" s="7">
        <f t="shared" si="37"/>
        <v>5728</v>
      </c>
      <c r="BI137" s="46">
        <v>32</v>
      </c>
      <c r="BJ137" s="46" t="s">
        <v>342</v>
      </c>
      <c r="BK137" s="7">
        <v>4949</v>
      </c>
      <c r="BL137" s="7">
        <v>537</v>
      </c>
      <c r="BM137" s="7">
        <f t="shared" si="38"/>
        <v>4412</v>
      </c>
      <c r="BR137" s="46">
        <v>44</v>
      </c>
      <c r="BS137" s="46" t="s">
        <v>342</v>
      </c>
      <c r="BT137" s="7">
        <v>5452</v>
      </c>
      <c r="BU137" s="7">
        <v>577</v>
      </c>
      <c r="BV137" s="7">
        <f t="shared" si="39"/>
        <v>4875</v>
      </c>
      <c r="CA137" s="46">
        <v>44</v>
      </c>
      <c r="CB137" s="46" t="s">
        <v>342</v>
      </c>
      <c r="CC137" s="7">
        <v>2951</v>
      </c>
      <c r="CD137" s="7">
        <v>276</v>
      </c>
      <c r="CE137" s="7">
        <f t="shared" si="40"/>
        <v>2675</v>
      </c>
    </row>
    <row r="138" spans="7:84" x14ac:dyDescent="0.25">
      <c r="G138" s="46">
        <v>29</v>
      </c>
      <c r="H138" s="46" t="s">
        <v>343</v>
      </c>
      <c r="I138" s="7">
        <v>5985</v>
      </c>
      <c r="J138" s="7">
        <v>767</v>
      </c>
      <c r="K138" s="7">
        <f t="shared" si="32"/>
        <v>5218</v>
      </c>
      <c r="L138" s="7">
        <f>K138/K139</f>
        <v>2.5159112825458054</v>
      </c>
      <c r="P138" s="46">
        <v>57</v>
      </c>
      <c r="Q138" s="46" t="s">
        <v>343</v>
      </c>
      <c r="R138" s="7">
        <v>7711</v>
      </c>
      <c r="S138" s="7">
        <v>835</v>
      </c>
      <c r="T138" s="7">
        <f t="shared" si="33"/>
        <v>6876</v>
      </c>
      <c r="U138" s="7">
        <f>T138/T139</f>
        <v>2.6164383561643834</v>
      </c>
      <c r="Y138" s="46">
        <v>57</v>
      </c>
      <c r="Z138" s="46" t="s">
        <v>343</v>
      </c>
      <c r="AA138" s="7">
        <v>7438</v>
      </c>
      <c r="AB138" s="7">
        <v>280</v>
      </c>
      <c r="AC138" s="7">
        <f t="shared" si="34"/>
        <v>7158</v>
      </c>
      <c r="AD138" s="7">
        <f>AC138/AC139</f>
        <v>2.557341907824223</v>
      </c>
      <c r="AH138" s="46">
        <v>11</v>
      </c>
      <c r="AI138" s="46" t="s">
        <v>343</v>
      </c>
      <c r="AJ138" s="7">
        <v>3906</v>
      </c>
      <c r="AK138" s="7">
        <v>677</v>
      </c>
      <c r="AL138" s="7">
        <f t="shared" si="35"/>
        <v>3229</v>
      </c>
      <c r="AM138" s="7">
        <f>AL138/AL139</f>
        <v>1.3454166666666667</v>
      </c>
      <c r="AQ138" s="46">
        <v>31</v>
      </c>
      <c r="AR138" s="46" t="s">
        <v>343</v>
      </c>
      <c r="AS138" s="7">
        <v>3644</v>
      </c>
      <c r="AT138" s="7">
        <v>605</v>
      </c>
      <c r="AU138" s="7">
        <f t="shared" si="36"/>
        <v>3039</v>
      </c>
      <c r="AV138" s="7">
        <f>AU138/AU139</f>
        <v>1.5952755905511811</v>
      </c>
      <c r="AZ138" s="46">
        <v>23</v>
      </c>
      <c r="BA138" s="46" t="s">
        <v>343</v>
      </c>
      <c r="BB138" s="7">
        <v>4855</v>
      </c>
      <c r="BC138" s="7">
        <v>676</v>
      </c>
      <c r="BD138" s="7">
        <f t="shared" si="37"/>
        <v>4179</v>
      </c>
      <c r="BE138" s="7">
        <f>BD138/BD139</f>
        <v>0.8273609186299743</v>
      </c>
      <c r="BI138" s="46">
        <v>33</v>
      </c>
      <c r="BJ138" s="46" t="s">
        <v>343</v>
      </c>
      <c r="BK138" s="7">
        <v>5236</v>
      </c>
      <c r="BL138" s="7">
        <v>537</v>
      </c>
      <c r="BM138" s="7">
        <f t="shared" si="38"/>
        <v>4699</v>
      </c>
      <c r="BN138" s="7">
        <f>BM138/BM139</f>
        <v>1.1914300202839756</v>
      </c>
      <c r="BR138" s="46"/>
      <c r="BS138" s="46"/>
      <c r="CA138" s="46">
        <v>45</v>
      </c>
      <c r="CB138" s="46" t="s">
        <v>343</v>
      </c>
      <c r="CC138" s="7">
        <v>2997</v>
      </c>
      <c r="CD138" s="7">
        <v>276</v>
      </c>
      <c r="CE138" s="7">
        <f t="shared" si="40"/>
        <v>2721</v>
      </c>
      <c r="CF138" s="7">
        <f>CE138/CE139</f>
        <v>1.3056621880998081</v>
      </c>
    </row>
    <row r="139" spans="7:84" x14ac:dyDescent="0.25">
      <c r="G139" s="46">
        <v>30</v>
      </c>
      <c r="H139" s="46" t="s">
        <v>342</v>
      </c>
      <c r="I139" s="7">
        <v>2841</v>
      </c>
      <c r="J139" s="7">
        <v>767</v>
      </c>
      <c r="K139" s="7">
        <f t="shared" si="32"/>
        <v>2074</v>
      </c>
      <c r="P139" s="46">
        <v>58</v>
      </c>
      <c r="Q139" s="46" t="s">
        <v>342</v>
      </c>
      <c r="R139" s="7">
        <v>3463</v>
      </c>
      <c r="S139" s="7">
        <v>835</v>
      </c>
      <c r="T139" s="7">
        <f t="shared" si="33"/>
        <v>2628</v>
      </c>
      <c r="Y139" s="46">
        <v>58</v>
      </c>
      <c r="Z139" s="46" t="s">
        <v>342</v>
      </c>
      <c r="AA139" s="7">
        <v>3079</v>
      </c>
      <c r="AB139" s="7">
        <v>280</v>
      </c>
      <c r="AC139" s="7">
        <f t="shared" si="34"/>
        <v>2799</v>
      </c>
      <c r="AH139" s="46">
        <v>12</v>
      </c>
      <c r="AI139" s="46" t="s">
        <v>342</v>
      </c>
      <c r="AJ139" s="7">
        <v>3077</v>
      </c>
      <c r="AK139" s="7">
        <v>677</v>
      </c>
      <c r="AL139" s="7">
        <f t="shared" si="35"/>
        <v>2400</v>
      </c>
      <c r="AQ139" s="46">
        <v>32</v>
      </c>
      <c r="AR139" s="46" t="s">
        <v>342</v>
      </c>
      <c r="AS139" s="7">
        <v>2510</v>
      </c>
      <c r="AT139" s="7">
        <v>605</v>
      </c>
      <c r="AU139" s="7">
        <f t="shared" si="36"/>
        <v>1905</v>
      </c>
      <c r="AZ139" s="46">
        <v>24</v>
      </c>
      <c r="BA139" s="46" t="s">
        <v>342</v>
      </c>
      <c r="BB139" s="7">
        <v>5727</v>
      </c>
      <c r="BC139" s="7">
        <v>676</v>
      </c>
      <c r="BD139" s="7">
        <f t="shared" si="37"/>
        <v>5051</v>
      </c>
      <c r="BI139" s="46">
        <v>34</v>
      </c>
      <c r="BJ139" s="46" t="s">
        <v>342</v>
      </c>
      <c r="BK139" s="7">
        <v>4481</v>
      </c>
      <c r="BL139" s="7">
        <v>537</v>
      </c>
      <c r="BM139" s="7">
        <f t="shared" si="38"/>
        <v>3944</v>
      </c>
      <c r="BR139" s="46"/>
      <c r="BS139" s="46"/>
      <c r="CA139" s="46">
        <v>46</v>
      </c>
      <c r="CB139" s="46" t="s">
        <v>342</v>
      </c>
      <c r="CC139" s="7">
        <v>2360</v>
      </c>
      <c r="CD139" s="7">
        <v>276</v>
      </c>
      <c r="CE139" s="7">
        <f t="shared" si="40"/>
        <v>2084</v>
      </c>
    </row>
    <row r="140" spans="7:84" x14ac:dyDescent="0.25">
      <c r="G140" s="46">
        <v>31</v>
      </c>
      <c r="H140" s="46" t="s">
        <v>343</v>
      </c>
      <c r="I140" s="7">
        <v>6448</v>
      </c>
      <c r="J140" s="7">
        <v>767</v>
      </c>
      <c r="K140" s="7">
        <f t="shared" si="32"/>
        <v>5681</v>
      </c>
      <c r="L140" s="7">
        <f>K140/K141</f>
        <v>4.7184385382059801</v>
      </c>
      <c r="P140" s="46">
        <v>59</v>
      </c>
      <c r="Q140" s="46" t="s">
        <v>343</v>
      </c>
      <c r="R140" s="7">
        <v>7415</v>
      </c>
      <c r="S140" s="7">
        <v>835</v>
      </c>
      <c r="T140" s="7">
        <f t="shared" si="33"/>
        <v>6580</v>
      </c>
      <c r="U140" s="7">
        <f>T140/T141</f>
        <v>1.8848467487825837</v>
      </c>
      <c r="Y140" s="46">
        <v>59</v>
      </c>
      <c r="Z140" s="46" t="s">
        <v>343</v>
      </c>
      <c r="AA140" s="7">
        <v>5665</v>
      </c>
      <c r="AB140" s="7">
        <v>280</v>
      </c>
      <c r="AC140" s="7">
        <f t="shared" si="34"/>
        <v>5385</v>
      </c>
      <c r="AD140" s="7">
        <f>AC140/AC141</f>
        <v>2.7643737166324436</v>
      </c>
      <c r="AH140" s="46">
        <v>13</v>
      </c>
      <c r="AI140" s="46" t="s">
        <v>343</v>
      </c>
      <c r="AJ140" s="7">
        <v>3150</v>
      </c>
      <c r="AK140" s="7">
        <v>677</v>
      </c>
      <c r="AL140" s="7">
        <f t="shared" si="35"/>
        <v>2473</v>
      </c>
      <c r="AM140" s="7">
        <f>AL140/AL141</f>
        <v>1.3295698924731183</v>
      </c>
      <c r="AQ140" s="46">
        <v>33</v>
      </c>
      <c r="AR140" s="46" t="s">
        <v>343</v>
      </c>
      <c r="AS140" s="7">
        <v>2618</v>
      </c>
      <c r="AT140" s="7">
        <v>605</v>
      </c>
      <c r="AU140" s="7">
        <f t="shared" si="36"/>
        <v>2013</v>
      </c>
      <c r="AV140" s="7">
        <f>AU140/AU141</f>
        <v>1.2433600988264362</v>
      </c>
      <c r="AZ140" s="46">
        <v>25</v>
      </c>
      <c r="BA140" s="46" t="s">
        <v>343</v>
      </c>
      <c r="BB140" s="7">
        <v>4591</v>
      </c>
      <c r="BC140" s="7">
        <v>676</v>
      </c>
      <c r="BD140" s="7">
        <f t="shared" si="37"/>
        <v>3915</v>
      </c>
      <c r="BE140" s="7">
        <f>BD140/BD141</f>
        <v>1.009020618556701</v>
      </c>
      <c r="BI140" s="46">
        <v>35</v>
      </c>
      <c r="BJ140" s="46" t="s">
        <v>343</v>
      </c>
      <c r="BK140" s="7">
        <v>3864</v>
      </c>
      <c r="BL140" s="7">
        <v>537</v>
      </c>
      <c r="BM140" s="7">
        <f t="shared" si="38"/>
        <v>3327</v>
      </c>
      <c r="BN140" s="7">
        <f>BM140/BM141</f>
        <v>0.99670461354104256</v>
      </c>
      <c r="BR140" s="46"/>
      <c r="BS140" s="46"/>
      <c r="CA140" s="46">
        <v>47</v>
      </c>
      <c r="CB140" s="46" t="s">
        <v>343</v>
      </c>
      <c r="CC140" s="7">
        <v>3886</v>
      </c>
      <c r="CD140" s="7">
        <v>276</v>
      </c>
      <c r="CE140" s="7">
        <f t="shared" si="40"/>
        <v>3610</v>
      </c>
      <c r="CF140" s="7">
        <f>CE140/CE141</f>
        <v>1.1882817643186308</v>
      </c>
    </row>
    <row r="141" spans="7:84" x14ac:dyDescent="0.25">
      <c r="G141" s="46">
        <v>32</v>
      </c>
      <c r="H141" s="46" t="s">
        <v>342</v>
      </c>
      <c r="I141" s="7">
        <v>1971</v>
      </c>
      <c r="J141" s="7">
        <v>767</v>
      </c>
      <c r="K141" s="7">
        <f t="shared" si="32"/>
        <v>1204</v>
      </c>
      <c r="P141" s="46">
        <v>60</v>
      </c>
      <c r="Q141" s="46" t="s">
        <v>342</v>
      </c>
      <c r="R141" s="7">
        <v>4326</v>
      </c>
      <c r="S141" s="7">
        <v>835</v>
      </c>
      <c r="T141" s="7">
        <f t="shared" si="33"/>
        <v>3491</v>
      </c>
      <c r="Y141" s="46">
        <v>60</v>
      </c>
      <c r="Z141" s="46" t="s">
        <v>342</v>
      </c>
      <c r="AA141" s="7">
        <v>2228</v>
      </c>
      <c r="AB141" s="7">
        <v>280</v>
      </c>
      <c r="AC141" s="7">
        <f t="shared" si="34"/>
        <v>1948</v>
      </c>
      <c r="AH141" s="46">
        <v>14</v>
      </c>
      <c r="AI141" s="46" t="s">
        <v>342</v>
      </c>
      <c r="AJ141" s="7">
        <v>2537</v>
      </c>
      <c r="AK141" s="7">
        <v>677</v>
      </c>
      <c r="AL141" s="7">
        <f t="shared" si="35"/>
        <v>1860</v>
      </c>
      <c r="AQ141" s="46">
        <v>34</v>
      </c>
      <c r="AR141" s="46" t="s">
        <v>342</v>
      </c>
      <c r="AS141" s="7">
        <v>2224</v>
      </c>
      <c r="AT141" s="7">
        <v>605</v>
      </c>
      <c r="AU141" s="7">
        <f t="shared" si="36"/>
        <v>1619</v>
      </c>
      <c r="AZ141" s="46">
        <v>26</v>
      </c>
      <c r="BA141" s="46" t="s">
        <v>342</v>
      </c>
      <c r="BB141" s="7">
        <v>4556</v>
      </c>
      <c r="BC141" s="7">
        <v>676</v>
      </c>
      <c r="BD141" s="7">
        <f t="shared" si="37"/>
        <v>3880</v>
      </c>
      <c r="BI141" s="46">
        <v>36</v>
      </c>
      <c r="BJ141" s="46" t="s">
        <v>342</v>
      </c>
      <c r="BK141" s="7">
        <v>3875</v>
      </c>
      <c r="BL141" s="7">
        <v>537</v>
      </c>
      <c r="BM141" s="7">
        <f t="shared" si="38"/>
        <v>3338</v>
      </c>
      <c r="BR141" s="46"/>
      <c r="BS141" s="46"/>
      <c r="CA141" s="46">
        <v>48</v>
      </c>
      <c r="CB141" s="46" t="s">
        <v>342</v>
      </c>
      <c r="CC141" s="7">
        <v>3314</v>
      </c>
      <c r="CD141" s="7">
        <v>276</v>
      </c>
      <c r="CE141" s="7">
        <f t="shared" si="40"/>
        <v>3038</v>
      </c>
    </row>
    <row r="142" spans="7:84" x14ac:dyDescent="0.25">
      <c r="G142" s="46">
        <v>33</v>
      </c>
      <c r="H142" s="46" t="s">
        <v>343</v>
      </c>
      <c r="I142" s="7">
        <v>6143</v>
      </c>
      <c r="J142" s="7">
        <v>767</v>
      </c>
      <c r="K142" s="7">
        <f t="shared" si="32"/>
        <v>5376</v>
      </c>
      <c r="L142" s="7">
        <f>K142/K143</f>
        <v>2.7840497151734853</v>
      </c>
      <c r="P142" s="46">
        <v>61</v>
      </c>
      <c r="Q142" s="46" t="s">
        <v>343</v>
      </c>
      <c r="R142" s="7">
        <v>7054</v>
      </c>
      <c r="S142" s="7">
        <v>835</v>
      </c>
      <c r="T142" s="7">
        <f t="shared" si="33"/>
        <v>6219</v>
      </c>
      <c r="U142" s="7">
        <f>T142/T143</f>
        <v>1.6663987138263665</v>
      </c>
      <c r="Y142" s="46">
        <v>61</v>
      </c>
      <c r="Z142" s="46" t="s">
        <v>343</v>
      </c>
      <c r="AA142" s="7">
        <v>7073</v>
      </c>
      <c r="AB142" s="7">
        <v>280</v>
      </c>
      <c r="AC142" s="7">
        <f t="shared" si="34"/>
        <v>6793</v>
      </c>
      <c r="AD142" s="7">
        <f>AC142/AC143</f>
        <v>1.9012034704729919</v>
      </c>
      <c r="AH142" s="46">
        <v>15</v>
      </c>
      <c r="AI142" s="46" t="s">
        <v>343</v>
      </c>
      <c r="AJ142" s="7">
        <v>3215</v>
      </c>
      <c r="AK142" s="7">
        <v>677</v>
      </c>
      <c r="AL142" s="7">
        <f t="shared" si="35"/>
        <v>2538</v>
      </c>
      <c r="AM142" s="7">
        <f>AL142/AL143</f>
        <v>1.6022727272727273</v>
      </c>
      <c r="AQ142" s="46">
        <v>35</v>
      </c>
      <c r="AR142" s="46" t="s">
        <v>343</v>
      </c>
      <c r="AS142" s="7">
        <v>2974</v>
      </c>
      <c r="AT142" s="7">
        <v>605</v>
      </c>
      <c r="AU142" s="7">
        <f t="shared" si="36"/>
        <v>2369</v>
      </c>
      <c r="AV142" s="7">
        <f>AU142/AU143</f>
        <v>1.4614435533621222</v>
      </c>
      <c r="AZ142" s="46">
        <v>27</v>
      </c>
      <c r="BA142" s="46" t="s">
        <v>343</v>
      </c>
      <c r="BB142" s="7">
        <v>4152</v>
      </c>
      <c r="BC142" s="7">
        <v>676</v>
      </c>
      <c r="BD142" s="7">
        <f t="shared" si="37"/>
        <v>3476</v>
      </c>
      <c r="BE142" s="7">
        <f>BD142/BD143</f>
        <v>1.0190559953092935</v>
      </c>
      <c r="BI142" s="46">
        <v>37</v>
      </c>
      <c r="BJ142" s="46" t="s">
        <v>343</v>
      </c>
      <c r="BK142" s="7">
        <v>4358</v>
      </c>
      <c r="BL142" s="7">
        <v>537</v>
      </c>
      <c r="BM142" s="7">
        <f t="shared" si="38"/>
        <v>3821</v>
      </c>
      <c r="BN142" s="7">
        <f>BM142/BM143</f>
        <v>1.1378796902918404</v>
      </c>
      <c r="BR142" s="46"/>
      <c r="BS142" s="46"/>
      <c r="CA142" s="46"/>
      <c r="CB142" s="46"/>
    </row>
    <row r="143" spans="7:84" x14ac:dyDescent="0.25">
      <c r="G143" s="46">
        <v>34</v>
      </c>
      <c r="H143" s="46" t="s">
        <v>342</v>
      </c>
      <c r="I143" s="7">
        <v>2698</v>
      </c>
      <c r="J143" s="7">
        <v>767</v>
      </c>
      <c r="K143" s="7">
        <f t="shared" si="32"/>
        <v>1931</v>
      </c>
      <c r="P143" s="46">
        <v>62</v>
      </c>
      <c r="Q143" s="46" t="s">
        <v>342</v>
      </c>
      <c r="R143" s="7">
        <v>4567</v>
      </c>
      <c r="S143" s="7">
        <v>835</v>
      </c>
      <c r="T143" s="7">
        <f t="shared" si="33"/>
        <v>3732</v>
      </c>
      <c r="Y143" s="46">
        <v>62</v>
      </c>
      <c r="Z143" s="46" t="s">
        <v>342</v>
      </c>
      <c r="AA143" s="7">
        <v>3853</v>
      </c>
      <c r="AB143" s="7">
        <v>280</v>
      </c>
      <c r="AC143" s="7">
        <f t="shared" si="34"/>
        <v>3573</v>
      </c>
      <c r="AH143" s="46">
        <v>16</v>
      </c>
      <c r="AI143" s="46" t="s">
        <v>342</v>
      </c>
      <c r="AJ143" s="7">
        <v>2261</v>
      </c>
      <c r="AK143" s="7">
        <v>677</v>
      </c>
      <c r="AL143" s="7">
        <f t="shared" si="35"/>
        <v>1584</v>
      </c>
      <c r="AQ143" s="46">
        <v>36</v>
      </c>
      <c r="AR143" s="46" t="s">
        <v>342</v>
      </c>
      <c r="AS143" s="7">
        <v>2226</v>
      </c>
      <c r="AT143" s="7">
        <v>605</v>
      </c>
      <c r="AU143" s="7">
        <f t="shared" si="36"/>
        <v>1621</v>
      </c>
      <c r="AZ143" s="46">
        <v>28</v>
      </c>
      <c r="BA143" s="46" t="s">
        <v>342</v>
      </c>
      <c r="BB143" s="7">
        <v>4087</v>
      </c>
      <c r="BC143" s="7">
        <v>676</v>
      </c>
      <c r="BD143" s="7">
        <f t="shared" si="37"/>
        <v>3411</v>
      </c>
      <c r="BI143" s="46">
        <v>38</v>
      </c>
      <c r="BJ143" s="46" t="s">
        <v>342</v>
      </c>
      <c r="BK143" s="7">
        <v>3895</v>
      </c>
      <c r="BL143" s="7">
        <v>537</v>
      </c>
      <c r="BM143" s="7">
        <f t="shared" si="38"/>
        <v>3358</v>
      </c>
      <c r="BR143" s="46"/>
      <c r="BS143" s="46"/>
      <c r="CA143" s="46"/>
      <c r="CB143" s="46"/>
    </row>
    <row r="144" spans="7:84" x14ac:dyDescent="0.25">
      <c r="G144" s="46">
        <v>35</v>
      </c>
      <c r="H144" s="46" t="s">
        <v>343</v>
      </c>
      <c r="I144" s="7">
        <v>6067</v>
      </c>
      <c r="J144" s="7">
        <v>767</v>
      </c>
      <c r="K144" s="7">
        <f t="shared" si="32"/>
        <v>5300</v>
      </c>
      <c r="L144" s="7">
        <f>K144/K145</f>
        <v>2.4401473296500922</v>
      </c>
      <c r="P144" s="46">
        <v>63</v>
      </c>
      <c r="Q144" s="46" t="s">
        <v>343</v>
      </c>
      <c r="R144" s="7">
        <v>6895</v>
      </c>
      <c r="S144" s="7">
        <v>835</v>
      </c>
      <c r="T144" s="7">
        <f t="shared" si="33"/>
        <v>6060</v>
      </c>
      <c r="U144" s="7">
        <f>T144/T145</f>
        <v>2.1248246844319776</v>
      </c>
      <c r="Y144" s="46">
        <v>63</v>
      </c>
      <c r="Z144" s="46" t="s">
        <v>343</v>
      </c>
      <c r="AA144" s="7">
        <v>6334</v>
      </c>
      <c r="AB144" s="7">
        <v>280</v>
      </c>
      <c r="AC144" s="7">
        <f t="shared" si="34"/>
        <v>6054</v>
      </c>
      <c r="AD144" s="7">
        <f>AC144/AC145</f>
        <v>1.9888304862023654</v>
      </c>
      <c r="AH144" s="46">
        <v>17</v>
      </c>
      <c r="AI144" s="46" t="s">
        <v>343</v>
      </c>
      <c r="AJ144" s="7">
        <v>2943</v>
      </c>
      <c r="AK144" s="7">
        <v>677</v>
      </c>
      <c r="AL144" s="7">
        <f t="shared" si="35"/>
        <v>2266</v>
      </c>
      <c r="AM144" s="7">
        <f>AL144/AL145</f>
        <v>1.2701793721973094</v>
      </c>
      <c r="AQ144" s="46">
        <v>37</v>
      </c>
      <c r="AR144" s="46" t="s">
        <v>343</v>
      </c>
      <c r="AS144" s="7">
        <v>3407</v>
      </c>
      <c r="AT144" s="7">
        <v>605</v>
      </c>
      <c r="AU144" s="7">
        <f t="shared" si="36"/>
        <v>2802</v>
      </c>
      <c r="AV144" s="7">
        <f>AU144/AU145</f>
        <v>1.3002320185614848</v>
      </c>
      <c r="AZ144" s="46">
        <v>29</v>
      </c>
      <c r="BA144" s="46" t="s">
        <v>343</v>
      </c>
      <c r="BB144" s="7">
        <v>3883</v>
      </c>
      <c r="BC144" s="7">
        <v>676</v>
      </c>
      <c r="BD144" s="7">
        <f t="shared" si="37"/>
        <v>3207</v>
      </c>
      <c r="BE144" s="7">
        <f>BD144/BD145</f>
        <v>0.6428141912206855</v>
      </c>
      <c r="BI144" s="46">
        <v>39</v>
      </c>
      <c r="BJ144" s="46" t="s">
        <v>343</v>
      </c>
      <c r="BK144" s="7">
        <v>4264</v>
      </c>
      <c r="BL144" s="7">
        <v>537</v>
      </c>
      <c r="BM144" s="7">
        <f t="shared" si="38"/>
        <v>3727</v>
      </c>
      <c r="BN144" s="7">
        <f>BM144/BM145</f>
        <v>0.9759099240638911</v>
      </c>
      <c r="BR144" s="46"/>
      <c r="BS144" s="46"/>
      <c r="CA144" s="46"/>
      <c r="CB144" s="46"/>
    </row>
    <row r="145" spans="7:80" x14ac:dyDescent="0.25">
      <c r="G145" s="46">
        <v>36</v>
      </c>
      <c r="H145" s="46" t="s">
        <v>342</v>
      </c>
      <c r="I145" s="7">
        <v>2939</v>
      </c>
      <c r="J145" s="7">
        <v>767</v>
      </c>
      <c r="K145" s="7">
        <f t="shared" si="32"/>
        <v>2172</v>
      </c>
      <c r="P145" s="46">
        <v>64</v>
      </c>
      <c r="Q145" s="46" t="s">
        <v>342</v>
      </c>
      <c r="R145" s="7">
        <v>3687</v>
      </c>
      <c r="S145" s="7">
        <v>835</v>
      </c>
      <c r="T145" s="7">
        <f t="shared" si="33"/>
        <v>2852</v>
      </c>
      <c r="Y145" s="46">
        <v>64</v>
      </c>
      <c r="Z145" s="46" t="s">
        <v>342</v>
      </c>
      <c r="AA145" s="7">
        <v>3324</v>
      </c>
      <c r="AB145" s="7">
        <v>280</v>
      </c>
      <c r="AC145" s="7">
        <f t="shared" si="34"/>
        <v>3044</v>
      </c>
      <c r="AH145" s="46">
        <v>18</v>
      </c>
      <c r="AI145" s="46" t="s">
        <v>342</v>
      </c>
      <c r="AJ145" s="7">
        <v>2461</v>
      </c>
      <c r="AK145" s="7">
        <v>677</v>
      </c>
      <c r="AL145" s="7">
        <f t="shared" si="35"/>
        <v>1784</v>
      </c>
      <c r="AQ145" s="46">
        <v>38</v>
      </c>
      <c r="AR145" s="46" t="s">
        <v>342</v>
      </c>
      <c r="AS145" s="7">
        <v>2760</v>
      </c>
      <c r="AT145" s="7">
        <v>605</v>
      </c>
      <c r="AU145" s="7">
        <f t="shared" si="36"/>
        <v>2155</v>
      </c>
      <c r="AZ145" s="46">
        <v>30</v>
      </c>
      <c r="BA145" s="46" t="s">
        <v>342</v>
      </c>
      <c r="BB145" s="7">
        <v>5665</v>
      </c>
      <c r="BC145" s="7">
        <v>676</v>
      </c>
      <c r="BD145" s="7">
        <f t="shared" si="37"/>
        <v>4989</v>
      </c>
      <c r="BI145" s="46">
        <v>40</v>
      </c>
      <c r="BJ145" s="46" t="s">
        <v>342</v>
      </c>
      <c r="BK145" s="7">
        <v>4356</v>
      </c>
      <c r="BL145" s="7">
        <v>537</v>
      </c>
      <c r="BM145" s="7">
        <f t="shared" si="38"/>
        <v>3819</v>
      </c>
      <c r="BR145" s="46"/>
      <c r="BS145" s="46"/>
      <c r="CA145" s="46"/>
      <c r="CB145" s="46"/>
    </row>
    <row r="146" spans="7:80" x14ac:dyDescent="0.25">
      <c r="G146" s="46">
        <v>37</v>
      </c>
      <c r="H146" s="46" t="s">
        <v>343</v>
      </c>
      <c r="I146" s="7">
        <v>6302</v>
      </c>
      <c r="J146" s="7">
        <v>767</v>
      </c>
      <c r="K146" s="7">
        <f t="shared" si="32"/>
        <v>5535</v>
      </c>
      <c r="L146" s="7">
        <f>K146/K147</f>
        <v>2.7509940357852884</v>
      </c>
      <c r="P146" s="46">
        <v>65</v>
      </c>
      <c r="Q146" s="46" t="s">
        <v>343</v>
      </c>
      <c r="R146" s="7">
        <v>6984</v>
      </c>
      <c r="S146" s="7">
        <v>835</v>
      </c>
      <c r="T146" s="7">
        <f t="shared" si="33"/>
        <v>6149</v>
      </c>
      <c r="U146" s="7">
        <f>T146/T147</f>
        <v>2.1812699538843563</v>
      </c>
      <c r="Y146" s="46">
        <v>65</v>
      </c>
      <c r="Z146" s="46" t="s">
        <v>343</v>
      </c>
      <c r="AA146" s="7">
        <v>5702</v>
      </c>
      <c r="AB146" s="7">
        <v>280</v>
      </c>
      <c r="AC146" s="7">
        <f t="shared" si="34"/>
        <v>5422</v>
      </c>
      <c r="AD146" s="7">
        <f>AC146/AC147</f>
        <v>1.9419770773638969</v>
      </c>
      <c r="AH146" s="46">
        <v>19</v>
      </c>
      <c r="AI146" s="46" t="s">
        <v>343</v>
      </c>
      <c r="AJ146" s="7">
        <v>3142</v>
      </c>
      <c r="AK146" s="7">
        <v>677</v>
      </c>
      <c r="AL146" s="7">
        <f t="shared" si="35"/>
        <v>2465</v>
      </c>
      <c r="AM146" s="7">
        <f>AL146/AL147</f>
        <v>1.4093767867352773</v>
      </c>
      <c r="AQ146" s="46">
        <v>39</v>
      </c>
      <c r="AR146" s="46" t="s">
        <v>343</v>
      </c>
      <c r="AS146" s="7">
        <v>2914</v>
      </c>
      <c r="AT146" s="7">
        <v>605</v>
      </c>
      <c r="AU146" s="7">
        <f t="shared" si="36"/>
        <v>2309</v>
      </c>
      <c r="AV146" s="7">
        <f>AU146/AU147</f>
        <v>1.3362268518518519</v>
      </c>
      <c r="AZ146" s="46">
        <v>31</v>
      </c>
      <c r="BA146" s="46" t="s">
        <v>343</v>
      </c>
      <c r="BB146" s="7">
        <v>4723</v>
      </c>
      <c r="BC146" s="7">
        <v>676</v>
      </c>
      <c r="BD146" s="7">
        <f t="shared" si="37"/>
        <v>4047</v>
      </c>
      <c r="BE146" s="7">
        <f>BD146/BD147</f>
        <v>1.3316880552813426</v>
      </c>
      <c r="BI146" s="46">
        <v>41</v>
      </c>
      <c r="BJ146" s="46" t="s">
        <v>343</v>
      </c>
      <c r="BK146" s="7">
        <v>4442</v>
      </c>
      <c r="BL146" s="7">
        <v>537</v>
      </c>
      <c r="BM146" s="7">
        <f t="shared" si="38"/>
        <v>3905</v>
      </c>
      <c r="BN146" s="7">
        <f>BM146/BM147</f>
        <v>1.204131976564909</v>
      </c>
      <c r="BR146" s="46"/>
      <c r="BS146" s="46"/>
      <c r="CA146" s="46"/>
      <c r="CB146" s="46"/>
    </row>
    <row r="147" spans="7:80" x14ac:dyDescent="0.25">
      <c r="G147" s="46">
        <v>38</v>
      </c>
      <c r="H147" s="46" t="s">
        <v>342</v>
      </c>
      <c r="I147" s="7">
        <v>2779</v>
      </c>
      <c r="J147" s="7">
        <v>767</v>
      </c>
      <c r="K147" s="7">
        <f t="shared" si="32"/>
        <v>2012</v>
      </c>
      <c r="P147" s="46">
        <v>66</v>
      </c>
      <c r="Q147" s="46" t="s">
        <v>342</v>
      </c>
      <c r="R147" s="7">
        <v>3654</v>
      </c>
      <c r="S147" s="7">
        <v>835</v>
      </c>
      <c r="T147" s="7">
        <f t="shared" si="33"/>
        <v>2819</v>
      </c>
      <c r="Y147" s="46">
        <v>66</v>
      </c>
      <c r="Z147" s="46" t="s">
        <v>342</v>
      </c>
      <c r="AA147" s="7">
        <v>3072</v>
      </c>
      <c r="AB147" s="7">
        <v>280</v>
      </c>
      <c r="AC147" s="7">
        <f t="shared" si="34"/>
        <v>2792</v>
      </c>
      <c r="AH147" s="46">
        <v>20</v>
      </c>
      <c r="AI147" s="46" t="s">
        <v>342</v>
      </c>
      <c r="AJ147" s="7">
        <v>2426</v>
      </c>
      <c r="AK147" s="7">
        <v>677</v>
      </c>
      <c r="AL147" s="7">
        <f t="shared" si="35"/>
        <v>1749</v>
      </c>
      <c r="AQ147" s="46">
        <v>40</v>
      </c>
      <c r="AR147" s="46" t="s">
        <v>342</v>
      </c>
      <c r="AS147" s="7">
        <v>2333</v>
      </c>
      <c r="AT147" s="7">
        <v>605</v>
      </c>
      <c r="AU147" s="7">
        <f t="shared" si="36"/>
        <v>1728</v>
      </c>
      <c r="AZ147" s="46">
        <v>32</v>
      </c>
      <c r="BA147" s="46" t="s">
        <v>342</v>
      </c>
      <c r="BB147" s="7">
        <v>3715</v>
      </c>
      <c r="BC147" s="7">
        <v>676</v>
      </c>
      <c r="BD147" s="7">
        <f t="shared" si="37"/>
        <v>3039</v>
      </c>
      <c r="BI147" s="46">
        <v>42</v>
      </c>
      <c r="BJ147" s="46" t="s">
        <v>342</v>
      </c>
      <c r="BK147" s="7">
        <v>3780</v>
      </c>
      <c r="BL147" s="7">
        <v>537</v>
      </c>
      <c r="BM147" s="7">
        <f t="shared" si="38"/>
        <v>3243</v>
      </c>
      <c r="BR147" s="46"/>
      <c r="BS147" s="46"/>
      <c r="CA147" s="46"/>
      <c r="CB147" s="46"/>
    </row>
    <row r="148" spans="7:80" x14ac:dyDescent="0.25">
      <c r="G148" s="46">
        <v>39</v>
      </c>
      <c r="H148" s="46" t="s">
        <v>343</v>
      </c>
      <c r="I148" s="7">
        <v>7568</v>
      </c>
      <c r="J148" s="7">
        <v>767</v>
      </c>
      <c r="K148" s="7">
        <f t="shared" si="32"/>
        <v>6801</v>
      </c>
      <c r="L148" s="7">
        <f>K148/K149</f>
        <v>2.6881422924901184</v>
      </c>
      <c r="P148" s="46">
        <v>67</v>
      </c>
      <c r="Q148" s="46" t="s">
        <v>343</v>
      </c>
      <c r="R148" s="7">
        <v>6783</v>
      </c>
      <c r="S148" s="7">
        <v>835</v>
      </c>
      <c r="T148" s="7">
        <f t="shared" si="33"/>
        <v>5948</v>
      </c>
      <c r="U148" s="7">
        <f>T148/T149</f>
        <v>2.3964544721998386</v>
      </c>
      <c r="Y148" s="46">
        <v>67</v>
      </c>
      <c r="Z148" s="46" t="s">
        <v>343</v>
      </c>
      <c r="AA148" s="7">
        <v>6543</v>
      </c>
      <c r="AB148" s="7">
        <v>280</v>
      </c>
      <c r="AC148" s="7">
        <f t="shared" si="34"/>
        <v>6263</v>
      </c>
      <c r="AD148" s="7">
        <f>AC148/AC149</f>
        <v>1.6373856209150326</v>
      </c>
      <c r="AH148" s="46">
        <v>21</v>
      </c>
      <c r="AI148" s="46" t="s">
        <v>343</v>
      </c>
      <c r="AJ148" s="7">
        <v>3993</v>
      </c>
      <c r="AK148" s="7">
        <v>677</v>
      </c>
      <c r="AL148" s="7">
        <f t="shared" si="35"/>
        <v>3316</v>
      </c>
      <c r="AM148" s="7">
        <f>AL148/AL149</f>
        <v>1.4134697357203752</v>
      </c>
      <c r="AQ148" s="46">
        <v>41</v>
      </c>
      <c r="AR148" s="46" t="s">
        <v>343</v>
      </c>
      <c r="AS148" s="7">
        <v>2308</v>
      </c>
      <c r="AT148" s="7">
        <v>605</v>
      </c>
      <c r="AU148" s="7">
        <f t="shared" si="36"/>
        <v>1703</v>
      </c>
      <c r="AV148" s="7">
        <f>AU148/AU149</f>
        <v>1.640655105973025</v>
      </c>
      <c r="AZ148" s="46">
        <v>33</v>
      </c>
      <c r="BA148" s="46" t="s">
        <v>343</v>
      </c>
      <c r="BB148" s="7">
        <v>3915</v>
      </c>
      <c r="BC148" s="7">
        <v>676</v>
      </c>
      <c r="BD148" s="7">
        <f t="shared" si="37"/>
        <v>3239</v>
      </c>
      <c r="BE148" s="7">
        <f>BD148/BD149</f>
        <v>1.1157423355149845</v>
      </c>
      <c r="BI148" s="46">
        <v>43</v>
      </c>
      <c r="BJ148" s="46" t="s">
        <v>343</v>
      </c>
      <c r="BK148" s="7">
        <v>3281</v>
      </c>
      <c r="BL148" s="7">
        <v>537</v>
      </c>
      <c r="BM148" s="7">
        <f t="shared" si="38"/>
        <v>2744</v>
      </c>
      <c r="BN148" s="7">
        <f>BM148/BM149</f>
        <v>0.9077075752563678</v>
      </c>
      <c r="BR148" s="46"/>
      <c r="BS148" s="46"/>
      <c r="CA148" s="46"/>
      <c r="CB148" s="46"/>
    </row>
    <row r="149" spans="7:80" x14ac:dyDescent="0.25">
      <c r="G149" s="46">
        <v>40</v>
      </c>
      <c r="H149" s="46" t="s">
        <v>342</v>
      </c>
      <c r="I149" s="7">
        <v>3297</v>
      </c>
      <c r="J149" s="7">
        <v>767</v>
      </c>
      <c r="K149" s="7">
        <f t="shared" si="32"/>
        <v>2530</v>
      </c>
      <c r="P149" s="46">
        <v>68</v>
      </c>
      <c r="Q149" s="46" t="s">
        <v>342</v>
      </c>
      <c r="R149" s="7">
        <v>3317</v>
      </c>
      <c r="S149" s="7">
        <v>835</v>
      </c>
      <c r="T149" s="7">
        <f t="shared" si="33"/>
        <v>2482</v>
      </c>
      <c r="Y149" s="46">
        <v>68</v>
      </c>
      <c r="Z149" s="46" t="s">
        <v>342</v>
      </c>
      <c r="AA149" s="7">
        <v>4105</v>
      </c>
      <c r="AB149" s="7">
        <v>280</v>
      </c>
      <c r="AC149" s="7">
        <f t="shared" si="34"/>
        <v>3825</v>
      </c>
      <c r="AH149" s="46">
        <v>22</v>
      </c>
      <c r="AI149" s="46" t="s">
        <v>342</v>
      </c>
      <c r="AJ149" s="7">
        <v>3023</v>
      </c>
      <c r="AK149" s="7">
        <v>677</v>
      </c>
      <c r="AL149" s="7">
        <f t="shared" si="35"/>
        <v>2346</v>
      </c>
      <c r="AQ149" s="46">
        <v>42</v>
      </c>
      <c r="AR149" s="46" t="s">
        <v>342</v>
      </c>
      <c r="AS149" s="7">
        <v>1643</v>
      </c>
      <c r="AT149" s="7">
        <v>605</v>
      </c>
      <c r="AU149" s="7">
        <f t="shared" si="36"/>
        <v>1038</v>
      </c>
      <c r="AZ149" s="46">
        <v>34</v>
      </c>
      <c r="BA149" s="46" t="s">
        <v>342</v>
      </c>
      <c r="BB149" s="7">
        <v>3579</v>
      </c>
      <c r="BC149" s="7">
        <v>676</v>
      </c>
      <c r="BD149" s="7">
        <f t="shared" si="37"/>
        <v>2903</v>
      </c>
      <c r="BI149" s="46">
        <v>44</v>
      </c>
      <c r="BJ149" s="46" t="s">
        <v>342</v>
      </c>
      <c r="BK149" s="7">
        <v>3560</v>
      </c>
      <c r="BL149" s="7">
        <v>537</v>
      </c>
      <c r="BM149" s="7">
        <f t="shared" si="38"/>
        <v>3023</v>
      </c>
      <c r="BR149" s="46"/>
      <c r="BS149" s="46"/>
      <c r="CA149" s="46"/>
      <c r="CB149" s="46"/>
    </row>
    <row r="150" spans="7:80" x14ac:dyDescent="0.25">
      <c r="G150" s="46">
        <v>41</v>
      </c>
      <c r="H150" s="46" t="s">
        <v>343</v>
      </c>
      <c r="I150" s="7">
        <v>8149</v>
      </c>
      <c r="J150" s="7">
        <v>767</v>
      </c>
      <c r="K150" s="7">
        <f t="shared" si="32"/>
        <v>7382</v>
      </c>
      <c r="L150" s="7">
        <f>K150/K151</f>
        <v>4.3862150920974452</v>
      </c>
      <c r="P150" s="46">
        <v>69</v>
      </c>
      <c r="Q150" s="46" t="s">
        <v>343</v>
      </c>
      <c r="R150" s="7">
        <v>5977</v>
      </c>
      <c r="S150" s="7">
        <v>835</v>
      </c>
      <c r="T150" s="7">
        <f t="shared" si="33"/>
        <v>5142</v>
      </c>
      <c r="U150" s="7">
        <f>T150/T151</f>
        <v>2.1247933884297519</v>
      </c>
      <c r="Y150" s="46">
        <v>69</v>
      </c>
      <c r="Z150" s="46" t="s">
        <v>343</v>
      </c>
      <c r="AA150" s="7">
        <v>7549</v>
      </c>
      <c r="AB150" s="7">
        <v>280</v>
      </c>
      <c r="AC150" s="7">
        <f t="shared" si="34"/>
        <v>7269</v>
      </c>
      <c r="AD150" s="7">
        <f>AC150/AC151</f>
        <v>1.3890693674756354</v>
      </c>
      <c r="AH150" s="46">
        <v>23</v>
      </c>
      <c r="AI150" s="46" t="s">
        <v>343</v>
      </c>
      <c r="AJ150" s="7">
        <v>3890</v>
      </c>
      <c r="AK150" s="7">
        <v>677</v>
      </c>
      <c r="AL150" s="7">
        <f t="shared" si="35"/>
        <v>3213</v>
      </c>
      <c r="AM150" s="7">
        <f>AL150/AL151</f>
        <v>1.35</v>
      </c>
      <c r="AQ150" s="46">
        <v>43</v>
      </c>
      <c r="AR150" s="46" t="s">
        <v>343</v>
      </c>
      <c r="AS150" s="7">
        <v>2662</v>
      </c>
      <c r="AT150" s="7">
        <v>605</v>
      </c>
      <c r="AU150" s="7">
        <f t="shared" si="36"/>
        <v>2057</v>
      </c>
      <c r="AV150" s="7">
        <f>AU150/AU151</f>
        <v>1.5489457831325302</v>
      </c>
      <c r="AZ150" s="46">
        <v>35</v>
      </c>
      <c r="BA150" s="46" t="s">
        <v>343</v>
      </c>
      <c r="BB150" s="7">
        <v>3835</v>
      </c>
      <c r="BC150" s="7">
        <v>676</v>
      </c>
      <c r="BD150" s="7">
        <f t="shared" si="37"/>
        <v>3159</v>
      </c>
      <c r="BE150" s="7">
        <f>BD150/BD151</f>
        <v>1.3910171730515191</v>
      </c>
      <c r="BI150" s="46">
        <v>45</v>
      </c>
      <c r="BJ150" s="46" t="s">
        <v>343</v>
      </c>
      <c r="BK150" s="7">
        <v>3353</v>
      </c>
      <c r="BL150" s="7">
        <v>537</v>
      </c>
      <c r="BM150" s="7">
        <f t="shared" si="38"/>
        <v>2816</v>
      </c>
      <c r="BN150" s="7">
        <f>BM150/BM151</f>
        <v>1.0387310955367024</v>
      </c>
      <c r="BR150" s="46"/>
      <c r="BS150" s="46"/>
      <c r="CA150" s="46"/>
      <c r="CB150" s="46"/>
    </row>
    <row r="151" spans="7:80" x14ac:dyDescent="0.25">
      <c r="G151" s="46">
        <v>42</v>
      </c>
      <c r="H151" s="46" t="s">
        <v>342</v>
      </c>
      <c r="I151" s="7">
        <v>2450</v>
      </c>
      <c r="J151" s="7">
        <v>767</v>
      </c>
      <c r="K151" s="7">
        <f t="shared" si="32"/>
        <v>1683</v>
      </c>
      <c r="P151" s="46">
        <v>70</v>
      </c>
      <c r="Q151" s="46" t="s">
        <v>342</v>
      </c>
      <c r="R151" s="7">
        <v>3255</v>
      </c>
      <c r="S151" s="7">
        <v>835</v>
      </c>
      <c r="T151" s="7">
        <f t="shared" si="33"/>
        <v>2420</v>
      </c>
      <c r="Y151" s="46">
        <v>70</v>
      </c>
      <c r="Z151" s="46" t="s">
        <v>342</v>
      </c>
      <c r="AA151" s="7">
        <v>5513</v>
      </c>
      <c r="AB151" s="7">
        <v>280</v>
      </c>
      <c r="AC151" s="7">
        <f t="shared" si="34"/>
        <v>5233</v>
      </c>
      <c r="AH151" s="46">
        <v>24</v>
      </c>
      <c r="AI151" s="46" t="s">
        <v>342</v>
      </c>
      <c r="AJ151" s="7">
        <v>3057</v>
      </c>
      <c r="AK151" s="7">
        <v>677</v>
      </c>
      <c r="AL151" s="7">
        <f t="shared" si="35"/>
        <v>2380</v>
      </c>
      <c r="AQ151" s="46">
        <v>44</v>
      </c>
      <c r="AR151" s="46" t="s">
        <v>342</v>
      </c>
      <c r="AS151" s="7">
        <v>1933</v>
      </c>
      <c r="AT151" s="7">
        <v>605</v>
      </c>
      <c r="AU151" s="7">
        <f t="shared" si="36"/>
        <v>1328</v>
      </c>
      <c r="AZ151" s="46">
        <v>36</v>
      </c>
      <c r="BA151" s="46" t="s">
        <v>342</v>
      </c>
      <c r="BB151" s="7">
        <v>2947</v>
      </c>
      <c r="BC151" s="7">
        <v>676</v>
      </c>
      <c r="BD151" s="7">
        <f t="shared" si="37"/>
        <v>2271</v>
      </c>
      <c r="BI151" s="46">
        <v>46</v>
      </c>
      <c r="BJ151" s="46" t="s">
        <v>342</v>
      </c>
      <c r="BK151" s="7">
        <v>3248</v>
      </c>
      <c r="BL151" s="7">
        <v>537</v>
      </c>
      <c r="BM151" s="7">
        <f t="shared" si="38"/>
        <v>2711</v>
      </c>
      <c r="BR151" s="46"/>
      <c r="BS151" s="46"/>
      <c r="CA151" s="46"/>
      <c r="CB151" s="46"/>
    </row>
    <row r="152" spans="7:80" x14ac:dyDescent="0.25">
      <c r="G152" s="46">
        <v>43</v>
      </c>
      <c r="H152" s="46" t="s">
        <v>343</v>
      </c>
      <c r="I152" s="7">
        <v>8613</v>
      </c>
      <c r="J152" s="7">
        <v>767</v>
      </c>
      <c r="K152" s="7">
        <f t="shared" si="32"/>
        <v>7846</v>
      </c>
      <c r="L152" s="7">
        <f>K152/K153</f>
        <v>3.5761166818596171</v>
      </c>
      <c r="P152" s="46">
        <v>71</v>
      </c>
      <c r="Q152" s="46" t="s">
        <v>343</v>
      </c>
      <c r="R152" s="7">
        <v>6577</v>
      </c>
      <c r="S152" s="7">
        <v>835</v>
      </c>
      <c r="T152" s="7">
        <f t="shared" si="33"/>
        <v>5742</v>
      </c>
      <c r="U152" s="7">
        <f>T152/T153</f>
        <v>2.2794759825327513</v>
      </c>
      <c r="Y152" s="46">
        <v>71</v>
      </c>
      <c r="Z152" s="46" t="s">
        <v>343</v>
      </c>
      <c r="AA152" s="7">
        <v>7583</v>
      </c>
      <c r="AB152" s="7">
        <v>280</v>
      </c>
      <c r="AC152" s="7">
        <f t="shared" si="34"/>
        <v>7303</v>
      </c>
      <c r="AD152" s="7">
        <f>AC152/AC153</f>
        <v>1.4711925866236906</v>
      </c>
      <c r="AH152" s="46">
        <v>25</v>
      </c>
      <c r="AI152" s="46" t="s">
        <v>343</v>
      </c>
      <c r="AJ152" s="7">
        <v>3170</v>
      </c>
      <c r="AK152" s="7">
        <v>677</v>
      </c>
      <c r="AL152" s="7">
        <f t="shared" si="35"/>
        <v>2493</v>
      </c>
      <c r="AM152" s="7">
        <f>AL152/AL153</f>
        <v>1.6731543624161074</v>
      </c>
      <c r="AQ152" s="46">
        <v>45</v>
      </c>
      <c r="AR152" s="46" t="s">
        <v>343</v>
      </c>
      <c r="AS152" s="7">
        <v>2732</v>
      </c>
      <c r="AT152" s="7">
        <v>605</v>
      </c>
      <c r="AU152" s="7">
        <f t="shared" si="36"/>
        <v>2127</v>
      </c>
      <c r="AV152" s="7">
        <f>AU152/AU153</f>
        <v>0.91405242801890851</v>
      </c>
      <c r="AZ152" s="46">
        <v>37</v>
      </c>
      <c r="BA152" s="46" t="s">
        <v>343</v>
      </c>
      <c r="BB152" s="7">
        <v>3715</v>
      </c>
      <c r="BC152" s="7">
        <v>676</v>
      </c>
      <c r="BD152" s="7">
        <f t="shared" si="37"/>
        <v>3039</v>
      </c>
      <c r="BE152" s="7">
        <f>BD152/BD153</f>
        <v>1.6096398305084745</v>
      </c>
      <c r="BI152" s="46">
        <v>47</v>
      </c>
      <c r="BJ152" s="46" t="s">
        <v>343</v>
      </c>
      <c r="BK152" s="7">
        <v>4041</v>
      </c>
      <c r="BL152" s="7">
        <v>537</v>
      </c>
      <c r="BM152" s="7">
        <f t="shared" si="38"/>
        <v>3504</v>
      </c>
      <c r="BN152" s="7">
        <f>BM152/BM153</f>
        <v>0.8435243139142995</v>
      </c>
      <c r="BR152" s="46"/>
      <c r="BS152" s="46"/>
      <c r="CA152" s="46"/>
      <c r="CB152" s="46"/>
    </row>
    <row r="153" spans="7:80" x14ac:dyDescent="0.25">
      <c r="G153" s="46">
        <v>44</v>
      </c>
      <c r="H153" s="46" t="s">
        <v>342</v>
      </c>
      <c r="I153" s="7">
        <v>2961</v>
      </c>
      <c r="J153" s="7">
        <v>767</v>
      </c>
      <c r="K153" s="7">
        <f t="shared" si="32"/>
        <v>2194</v>
      </c>
      <c r="P153" s="46">
        <v>72</v>
      </c>
      <c r="Q153" s="46" t="s">
        <v>342</v>
      </c>
      <c r="R153" s="7">
        <v>3354</v>
      </c>
      <c r="S153" s="7">
        <v>835</v>
      </c>
      <c r="T153" s="7">
        <f t="shared" si="33"/>
        <v>2519</v>
      </c>
      <c r="Y153" s="46">
        <v>72</v>
      </c>
      <c r="Z153" s="46" t="s">
        <v>342</v>
      </c>
      <c r="AA153" s="7">
        <v>5244</v>
      </c>
      <c r="AB153" s="7">
        <v>280</v>
      </c>
      <c r="AC153" s="7">
        <f t="shared" si="34"/>
        <v>4964</v>
      </c>
      <c r="AH153" s="46">
        <v>26</v>
      </c>
      <c r="AI153" s="46" t="s">
        <v>342</v>
      </c>
      <c r="AJ153" s="7">
        <v>2167</v>
      </c>
      <c r="AK153" s="7">
        <v>677</v>
      </c>
      <c r="AL153" s="7">
        <f t="shared" si="35"/>
        <v>1490</v>
      </c>
      <c r="AQ153" s="46">
        <v>46</v>
      </c>
      <c r="AR153" s="46" t="s">
        <v>342</v>
      </c>
      <c r="AS153" s="7">
        <v>2932</v>
      </c>
      <c r="AT153" s="7">
        <v>605</v>
      </c>
      <c r="AU153" s="7">
        <f t="shared" si="36"/>
        <v>2327</v>
      </c>
      <c r="AZ153" s="46">
        <v>38</v>
      </c>
      <c r="BA153" s="46" t="s">
        <v>342</v>
      </c>
      <c r="BB153" s="7">
        <v>2564</v>
      </c>
      <c r="BC153" s="7">
        <v>676</v>
      </c>
      <c r="BD153" s="7">
        <f t="shared" si="37"/>
        <v>1888</v>
      </c>
      <c r="BI153" s="46">
        <v>48</v>
      </c>
      <c r="BJ153" s="46" t="s">
        <v>342</v>
      </c>
      <c r="BK153" s="7">
        <v>4691</v>
      </c>
      <c r="BL153" s="7">
        <v>537</v>
      </c>
      <c r="BM153" s="7">
        <f t="shared" si="38"/>
        <v>4154</v>
      </c>
      <c r="BR153" s="46"/>
      <c r="BS153" s="46"/>
      <c r="CA153" s="46"/>
      <c r="CB153" s="46"/>
    </row>
    <row r="154" spans="7:80" x14ac:dyDescent="0.25">
      <c r="G154" s="46">
        <v>45</v>
      </c>
      <c r="H154" s="46" t="s">
        <v>343</v>
      </c>
      <c r="I154" s="7">
        <v>10032</v>
      </c>
      <c r="J154" s="7">
        <v>767</v>
      </c>
      <c r="K154" s="7">
        <f t="shared" si="32"/>
        <v>9265</v>
      </c>
      <c r="L154" s="7">
        <f>K154/K155</f>
        <v>3.0061648280337443</v>
      </c>
      <c r="P154" s="46">
        <v>73</v>
      </c>
      <c r="Q154" s="46" t="s">
        <v>343</v>
      </c>
      <c r="R154" s="7">
        <v>6114</v>
      </c>
      <c r="S154" s="7">
        <v>835</v>
      </c>
      <c r="T154" s="7">
        <f t="shared" si="33"/>
        <v>5279</v>
      </c>
      <c r="U154" s="7">
        <f>T154/T155</f>
        <v>2.8290460878885315</v>
      </c>
      <c r="Y154" s="46">
        <v>73</v>
      </c>
      <c r="Z154" s="46" t="s">
        <v>343</v>
      </c>
      <c r="AA154" s="7">
        <v>7266</v>
      </c>
      <c r="AB154" s="7">
        <v>280</v>
      </c>
      <c r="AC154" s="7">
        <f t="shared" si="34"/>
        <v>6986</v>
      </c>
      <c r="AD154" s="7">
        <f>AC154/AC155</f>
        <v>1.4898699082960118</v>
      </c>
      <c r="AH154" s="46">
        <v>27</v>
      </c>
      <c r="AI154" s="46" t="s">
        <v>343</v>
      </c>
      <c r="AJ154" s="7">
        <v>2779</v>
      </c>
      <c r="AK154" s="7">
        <v>677</v>
      </c>
      <c r="AL154" s="7">
        <f t="shared" si="35"/>
        <v>2102</v>
      </c>
      <c r="AM154" s="7">
        <f>AL154/AL155</f>
        <v>1.4202702702702703</v>
      </c>
      <c r="AQ154" s="46">
        <v>47</v>
      </c>
      <c r="AR154" s="46" t="s">
        <v>343</v>
      </c>
      <c r="AS154" s="7">
        <v>3026</v>
      </c>
      <c r="AT154" s="7">
        <v>605</v>
      </c>
      <c r="AU154" s="7">
        <f t="shared" si="36"/>
        <v>2421</v>
      </c>
      <c r="AV154" s="7">
        <f>AU154/AU155</f>
        <v>1.2498709344346928</v>
      </c>
      <c r="AZ154" s="46">
        <v>39</v>
      </c>
      <c r="BA154" s="46" t="s">
        <v>343</v>
      </c>
      <c r="BB154" s="7">
        <v>4458</v>
      </c>
      <c r="BC154" s="7">
        <v>676</v>
      </c>
      <c r="BD154" s="7">
        <f t="shared" si="37"/>
        <v>3782</v>
      </c>
      <c r="BE154" s="7">
        <f>BD154/BD155</f>
        <v>1.2903445922893211</v>
      </c>
      <c r="BI154" s="46">
        <v>49</v>
      </c>
      <c r="BJ154" s="46" t="s">
        <v>343</v>
      </c>
      <c r="BK154" s="7">
        <v>3835</v>
      </c>
      <c r="BL154" s="7">
        <v>537</v>
      </c>
      <c r="BM154" s="7">
        <f t="shared" si="38"/>
        <v>3298</v>
      </c>
      <c r="BN154" s="7">
        <f>BM154/BM155</f>
        <v>0.75296803652968036</v>
      </c>
      <c r="BR154" s="46"/>
      <c r="BS154" s="46"/>
      <c r="CA154" s="46"/>
      <c r="CB154" s="46"/>
    </row>
    <row r="155" spans="7:80" x14ac:dyDescent="0.25">
      <c r="G155" s="46">
        <v>46</v>
      </c>
      <c r="H155" s="46" t="s">
        <v>342</v>
      </c>
      <c r="I155" s="7">
        <v>3849</v>
      </c>
      <c r="J155" s="7">
        <v>767</v>
      </c>
      <c r="K155" s="7">
        <f t="shared" si="32"/>
        <v>3082</v>
      </c>
      <c r="P155" s="46">
        <v>74</v>
      </c>
      <c r="Q155" s="46" t="s">
        <v>342</v>
      </c>
      <c r="R155" s="7">
        <v>2701</v>
      </c>
      <c r="S155" s="7">
        <v>835</v>
      </c>
      <c r="T155" s="7">
        <f t="shared" si="33"/>
        <v>1866</v>
      </c>
      <c r="Y155" s="46">
        <v>74</v>
      </c>
      <c r="Z155" s="46" t="s">
        <v>342</v>
      </c>
      <c r="AA155" s="7">
        <v>4969</v>
      </c>
      <c r="AB155" s="7">
        <v>280</v>
      </c>
      <c r="AC155" s="7">
        <f t="shared" si="34"/>
        <v>4689</v>
      </c>
      <c r="AH155" s="46">
        <v>28</v>
      </c>
      <c r="AI155" s="46" t="s">
        <v>342</v>
      </c>
      <c r="AJ155" s="7">
        <v>2157</v>
      </c>
      <c r="AK155" s="7">
        <v>677</v>
      </c>
      <c r="AL155" s="7">
        <f t="shared" si="35"/>
        <v>1480</v>
      </c>
      <c r="AQ155" s="46">
        <v>48</v>
      </c>
      <c r="AR155" s="46" t="s">
        <v>342</v>
      </c>
      <c r="AS155" s="7">
        <v>2542</v>
      </c>
      <c r="AT155" s="7">
        <v>605</v>
      </c>
      <c r="AU155" s="7">
        <f t="shared" si="36"/>
        <v>1937</v>
      </c>
      <c r="AZ155" s="46">
        <v>40</v>
      </c>
      <c r="BA155" s="46" t="s">
        <v>342</v>
      </c>
      <c r="BB155" s="7">
        <v>3607</v>
      </c>
      <c r="BC155" s="7">
        <v>676</v>
      </c>
      <c r="BD155" s="7">
        <f t="shared" si="37"/>
        <v>2931</v>
      </c>
      <c r="BI155" s="46">
        <v>50</v>
      </c>
      <c r="BJ155" s="46" t="s">
        <v>342</v>
      </c>
      <c r="BK155" s="7">
        <v>4917</v>
      </c>
      <c r="BL155" s="7">
        <v>537</v>
      </c>
      <c r="BM155" s="7">
        <f t="shared" si="38"/>
        <v>4380</v>
      </c>
      <c r="BR155" s="46"/>
      <c r="BS155" s="46"/>
      <c r="CA155" s="46"/>
      <c r="CB155" s="46"/>
    </row>
    <row r="156" spans="7:80" x14ac:dyDescent="0.25">
      <c r="G156" s="46">
        <v>47</v>
      </c>
      <c r="H156" s="46" t="s">
        <v>343</v>
      </c>
      <c r="I156" s="7">
        <v>9545</v>
      </c>
      <c r="J156" s="7">
        <v>767</v>
      </c>
      <c r="K156" s="7">
        <f t="shared" si="32"/>
        <v>8778</v>
      </c>
      <c r="L156" s="7">
        <f>K156/K157</f>
        <v>2.8932102834541857</v>
      </c>
      <c r="P156" s="46">
        <v>75</v>
      </c>
      <c r="Q156" s="46" t="s">
        <v>343</v>
      </c>
      <c r="R156" s="7">
        <v>7937</v>
      </c>
      <c r="S156" s="7">
        <v>835</v>
      </c>
      <c r="T156" s="7">
        <f t="shared" si="33"/>
        <v>7102</v>
      </c>
      <c r="U156" s="7">
        <f>T156/T157</f>
        <v>2.7283903188628504</v>
      </c>
      <c r="Y156" s="46">
        <v>75</v>
      </c>
      <c r="Z156" s="46" t="s">
        <v>343</v>
      </c>
      <c r="AA156" s="7">
        <v>7682</v>
      </c>
      <c r="AB156" s="7">
        <v>280</v>
      </c>
      <c r="AC156" s="7">
        <f t="shared" si="34"/>
        <v>7402</v>
      </c>
      <c r="AD156" s="7">
        <f>AC156/AC157</f>
        <v>1.7424670433145009</v>
      </c>
      <c r="AH156" s="46">
        <v>29</v>
      </c>
      <c r="AI156" s="46" t="s">
        <v>343</v>
      </c>
      <c r="AJ156" s="7">
        <v>3094</v>
      </c>
      <c r="AK156" s="7">
        <v>677</v>
      </c>
      <c r="AL156" s="7">
        <f t="shared" si="35"/>
        <v>2417</v>
      </c>
      <c r="AM156" s="7">
        <f>AL156/AL157</f>
        <v>1.0087646076794659</v>
      </c>
      <c r="AQ156" s="46">
        <v>49</v>
      </c>
      <c r="AR156" s="46" t="s">
        <v>343</v>
      </c>
      <c r="AS156" s="7">
        <v>2753</v>
      </c>
      <c r="AT156" s="7">
        <v>605</v>
      </c>
      <c r="AU156" s="7">
        <f t="shared" si="36"/>
        <v>2148</v>
      </c>
      <c r="AV156" s="7">
        <f>AU156/AU157</f>
        <v>1.6309794988610478</v>
      </c>
      <c r="AZ156" s="46">
        <v>41</v>
      </c>
      <c r="BA156" s="46" t="s">
        <v>343</v>
      </c>
      <c r="BB156" s="7">
        <v>4568</v>
      </c>
      <c r="BC156" s="7">
        <v>676</v>
      </c>
      <c r="BD156" s="7">
        <f t="shared" si="37"/>
        <v>3892</v>
      </c>
      <c r="BE156" s="7">
        <f>BD156/BD157</f>
        <v>1.6277708071936428</v>
      </c>
      <c r="BI156" s="46">
        <v>51</v>
      </c>
      <c r="BJ156" s="46" t="s">
        <v>343</v>
      </c>
      <c r="BK156" s="7">
        <v>4068</v>
      </c>
      <c r="BL156" s="7">
        <v>537</v>
      </c>
      <c r="BM156" s="7">
        <f t="shared" si="38"/>
        <v>3531</v>
      </c>
      <c r="BN156" s="7">
        <f>BM156/BM157</f>
        <v>0.88319159579789897</v>
      </c>
      <c r="BR156" s="46"/>
      <c r="BS156" s="46"/>
      <c r="CA156" s="46"/>
      <c r="CB156" s="46"/>
    </row>
    <row r="157" spans="7:80" x14ac:dyDescent="0.25">
      <c r="G157" s="46">
        <v>48</v>
      </c>
      <c r="H157" s="46" t="s">
        <v>342</v>
      </c>
      <c r="I157" s="7">
        <v>3801</v>
      </c>
      <c r="J157" s="7">
        <v>767</v>
      </c>
      <c r="K157" s="7">
        <f t="shared" si="32"/>
        <v>3034</v>
      </c>
      <c r="P157" s="46">
        <v>76</v>
      </c>
      <c r="Q157" s="46" t="s">
        <v>342</v>
      </c>
      <c r="R157" s="7">
        <v>3438</v>
      </c>
      <c r="S157" s="7">
        <v>835</v>
      </c>
      <c r="T157" s="7">
        <f t="shared" si="33"/>
        <v>2603</v>
      </c>
      <c r="Y157" s="46">
        <v>76</v>
      </c>
      <c r="Z157" s="46" t="s">
        <v>342</v>
      </c>
      <c r="AA157" s="7">
        <v>4528</v>
      </c>
      <c r="AB157" s="7">
        <v>280</v>
      </c>
      <c r="AC157" s="7">
        <f t="shared" si="34"/>
        <v>4248</v>
      </c>
      <c r="AH157" s="46">
        <v>30</v>
      </c>
      <c r="AI157" s="46" t="s">
        <v>342</v>
      </c>
      <c r="AJ157" s="7">
        <v>3073</v>
      </c>
      <c r="AK157" s="7">
        <v>677</v>
      </c>
      <c r="AL157" s="7">
        <f t="shared" si="35"/>
        <v>2396</v>
      </c>
      <c r="AQ157" s="46">
        <v>50</v>
      </c>
      <c r="AR157" s="46" t="s">
        <v>342</v>
      </c>
      <c r="AS157" s="7">
        <v>1922</v>
      </c>
      <c r="AT157" s="7">
        <v>605</v>
      </c>
      <c r="AU157" s="7">
        <f t="shared" si="36"/>
        <v>1317</v>
      </c>
      <c r="AZ157" s="46">
        <v>42</v>
      </c>
      <c r="BA157" s="46" t="s">
        <v>342</v>
      </c>
      <c r="BB157" s="7">
        <v>3067</v>
      </c>
      <c r="BC157" s="7">
        <v>676</v>
      </c>
      <c r="BD157" s="7">
        <f t="shared" si="37"/>
        <v>2391</v>
      </c>
      <c r="BI157" s="46">
        <v>52</v>
      </c>
      <c r="BJ157" s="46" t="s">
        <v>342</v>
      </c>
      <c r="BK157" s="7">
        <v>4535</v>
      </c>
      <c r="BL157" s="7">
        <v>537</v>
      </c>
      <c r="BM157" s="7">
        <f t="shared" si="38"/>
        <v>3998</v>
      </c>
      <c r="BR157" s="46"/>
      <c r="BS157" s="46"/>
      <c r="CA157" s="46"/>
      <c r="CB157" s="46"/>
    </row>
    <row r="158" spans="7:80" x14ac:dyDescent="0.25">
      <c r="G158" s="46">
        <v>49</v>
      </c>
      <c r="H158" s="46" t="s">
        <v>343</v>
      </c>
      <c r="I158" s="7">
        <v>6598</v>
      </c>
      <c r="J158" s="7">
        <v>767</v>
      </c>
      <c r="K158" s="7">
        <f t="shared" si="32"/>
        <v>5831</v>
      </c>
      <c r="L158" s="7">
        <f>K158/K159</f>
        <v>2.4950791613179288</v>
      </c>
      <c r="P158" s="46">
        <v>77</v>
      </c>
      <c r="Q158" s="46" t="s">
        <v>343</v>
      </c>
      <c r="R158" s="7">
        <v>6282</v>
      </c>
      <c r="S158" s="7">
        <v>835</v>
      </c>
      <c r="T158" s="7">
        <f t="shared" si="33"/>
        <v>5447</v>
      </c>
      <c r="U158" s="7">
        <f>T158/T159</f>
        <v>2.194601128122482</v>
      </c>
      <c r="Y158" s="46">
        <v>77</v>
      </c>
      <c r="Z158" s="46" t="s">
        <v>343</v>
      </c>
      <c r="AA158" s="7">
        <v>7073</v>
      </c>
      <c r="AB158" s="7">
        <v>280</v>
      </c>
      <c r="AC158" s="7">
        <f t="shared" si="34"/>
        <v>6793</v>
      </c>
      <c r="AD158" s="7">
        <f>AC158/AC159</f>
        <v>1.3162177872505327</v>
      </c>
      <c r="AH158" s="46">
        <v>31</v>
      </c>
      <c r="AI158" s="46" t="s">
        <v>343</v>
      </c>
      <c r="AJ158" s="7">
        <v>3431</v>
      </c>
      <c r="AK158" s="7">
        <v>677</v>
      </c>
      <c r="AL158" s="7">
        <f t="shared" si="35"/>
        <v>2754</v>
      </c>
      <c r="AM158" s="7">
        <f>AL158/AL159</f>
        <v>1.1527835914608622</v>
      </c>
      <c r="AQ158" s="46">
        <v>51</v>
      </c>
      <c r="AR158" s="46" t="s">
        <v>343</v>
      </c>
      <c r="AS158" s="7">
        <v>2588</v>
      </c>
      <c r="AT158" s="7">
        <v>605</v>
      </c>
      <c r="AU158" s="7">
        <f t="shared" si="36"/>
        <v>1983</v>
      </c>
      <c r="AV158" s="7">
        <f>AU158/AU159</f>
        <v>0.91466789667896675</v>
      </c>
      <c r="AZ158" s="46">
        <v>43</v>
      </c>
      <c r="BA158" s="46" t="s">
        <v>343</v>
      </c>
      <c r="BB158" s="7">
        <v>4176</v>
      </c>
      <c r="BC158" s="7">
        <v>676</v>
      </c>
      <c r="BD158" s="7">
        <f t="shared" si="37"/>
        <v>3500</v>
      </c>
      <c r="BE158" s="7">
        <f>BD158/BD159</f>
        <v>1.0755992624462201</v>
      </c>
      <c r="BI158" s="46"/>
      <c r="BJ158" s="46"/>
      <c r="BR158" s="46"/>
      <c r="BS158" s="46"/>
      <c r="CA158" s="46"/>
      <c r="CB158" s="46"/>
    </row>
    <row r="159" spans="7:80" x14ac:dyDescent="0.25">
      <c r="G159" s="46">
        <v>50</v>
      </c>
      <c r="H159" s="46" t="s">
        <v>342</v>
      </c>
      <c r="I159" s="7">
        <v>3104</v>
      </c>
      <c r="J159" s="7">
        <v>767</v>
      </c>
      <c r="K159" s="7">
        <f t="shared" si="32"/>
        <v>2337</v>
      </c>
      <c r="P159" s="46">
        <v>78</v>
      </c>
      <c r="Q159" s="46" t="s">
        <v>342</v>
      </c>
      <c r="R159" s="7">
        <v>3317</v>
      </c>
      <c r="S159" s="7">
        <v>835</v>
      </c>
      <c r="T159" s="7">
        <f t="shared" si="33"/>
        <v>2482</v>
      </c>
      <c r="Y159" s="46">
        <v>78</v>
      </c>
      <c r="Z159" s="46" t="s">
        <v>342</v>
      </c>
      <c r="AA159" s="7">
        <v>5441</v>
      </c>
      <c r="AB159" s="7">
        <v>280</v>
      </c>
      <c r="AC159" s="7">
        <f t="shared" si="34"/>
        <v>5161</v>
      </c>
      <c r="AH159" s="46">
        <v>32</v>
      </c>
      <c r="AI159" s="46" t="s">
        <v>342</v>
      </c>
      <c r="AJ159" s="7">
        <v>3066</v>
      </c>
      <c r="AK159" s="7">
        <v>677</v>
      </c>
      <c r="AL159" s="7">
        <f t="shared" si="35"/>
        <v>2389</v>
      </c>
      <c r="AQ159" s="46">
        <v>52</v>
      </c>
      <c r="AR159" s="46" t="s">
        <v>342</v>
      </c>
      <c r="AS159" s="7">
        <v>2773</v>
      </c>
      <c r="AT159" s="7">
        <v>605</v>
      </c>
      <c r="AU159" s="7">
        <f t="shared" si="36"/>
        <v>2168</v>
      </c>
      <c r="AZ159" s="46">
        <v>44</v>
      </c>
      <c r="BA159" s="46" t="s">
        <v>342</v>
      </c>
      <c r="BB159" s="7">
        <v>3930</v>
      </c>
      <c r="BC159" s="7">
        <v>676</v>
      </c>
      <c r="BD159" s="7">
        <f t="shared" si="37"/>
        <v>3254</v>
      </c>
      <c r="BI159" s="46"/>
      <c r="BJ159" s="46"/>
      <c r="BR159" s="46"/>
      <c r="BS159" s="46"/>
      <c r="CA159" s="46"/>
      <c r="CB159" s="46"/>
    </row>
    <row r="160" spans="7:80" x14ac:dyDescent="0.25">
      <c r="G160" s="46">
        <v>51</v>
      </c>
      <c r="H160" s="46" t="s">
        <v>343</v>
      </c>
      <c r="I160" s="7">
        <v>6277</v>
      </c>
      <c r="J160" s="7">
        <v>767</v>
      </c>
      <c r="K160" s="7">
        <f t="shared" si="32"/>
        <v>5510</v>
      </c>
      <c r="L160" s="7">
        <f>K160/K161</f>
        <v>1.6287318947679574</v>
      </c>
      <c r="P160" s="46">
        <v>79</v>
      </c>
      <c r="Q160" s="46" t="s">
        <v>343</v>
      </c>
      <c r="R160" s="7">
        <v>6328</v>
      </c>
      <c r="S160" s="7">
        <v>835</v>
      </c>
      <c r="T160" s="7">
        <f t="shared" si="33"/>
        <v>5493</v>
      </c>
      <c r="U160" s="7">
        <f>T160/T161</f>
        <v>2.571629213483146</v>
      </c>
      <c r="Y160" s="46">
        <v>79</v>
      </c>
      <c r="Z160" s="46" t="s">
        <v>343</v>
      </c>
      <c r="AA160" s="7">
        <v>9065</v>
      </c>
      <c r="AB160" s="7">
        <v>280</v>
      </c>
      <c r="AC160" s="7">
        <f t="shared" si="34"/>
        <v>8785</v>
      </c>
      <c r="AD160" s="7">
        <f>AC160/AC161</f>
        <v>1.6917003658771423</v>
      </c>
      <c r="AH160" s="46">
        <v>33</v>
      </c>
      <c r="AI160" s="46" t="s">
        <v>343</v>
      </c>
      <c r="AJ160" s="7">
        <v>3697</v>
      </c>
      <c r="AK160" s="7">
        <v>677</v>
      </c>
      <c r="AL160" s="7">
        <f t="shared" si="35"/>
        <v>3020</v>
      </c>
      <c r="AM160" s="7">
        <f>AL160/AL161</f>
        <v>1.488417939871858</v>
      </c>
      <c r="AQ160" s="46"/>
      <c r="AR160" s="46"/>
      <c r="AZ160" s="46">
        <v>45</v>
      </c>
      <c r="BA160" s="46" t="s">
        <v>343</v>
      </c>
      <c r="BB160" s="7">
        <v>4580</v>
      </c>
      <c r="BC160" s="7">
        <v>676</v>
      </c>
      <c r="BD160" s="7">
        <f t="shared" si="37"/>
        <v>3904</v>
      </c>
      <c r="BE160" s="7">
        <f>BD160/BD161</f>
        <v>1.3074346952444742</v>
      </c>
      <c r="BI160" s="46"/>
      <c r="BJ160" s="46"/>
      <c r="BR160" s="46"/>
      <c r="BS160" s="46"/>
      <c r="CA160" s="46"/>
      <c r="CB160" s="46"/>
    </row>
    <row r="161" spans="7:80" x14ac:dyDescent="0.25">
      <c r="G161" s="46">
        <v>52</v>
      </c>
      <c r="H161" s="46" t="s">
        <v>342</v>
      </c>
      <c r="I161" s="7">
        <v>4150</v>
      </c>
      <c r="J161" s="7">
        <v>767</v>
      </c>
      <c r="K161" s="7">
        <f t="shared" si="32"/>
        <v>3383</v>
      </c>
      <c r="P161" s="46">
        <v>80</v>
      </c>
      <c r="Q161" s="46" t="s">
        <v>342</v>
      </c>
      <c r="R161" s="7">
        <v>2971</v>
      </c>
      <c r="S161" s="7">
        <v>835</v>
      </c>
      <c r="T161" s="7">
        <f t="shared" si="33"/>
        <v>2136</v>
      </c>
      <c r="Y161" s="46">
        <v>80</v>
      </c>
      <c r="Z161" s="46" t="s">
        <v>342</v>
      </c>
      <c r="AA161" s="7">
        <v>5473</v>
      </c>
      <c r="AB161" s="7">
        <v>280</v>
      </c>
      <c r="AC161" s="7">
        <f t="shared" si="34"/>
        <v>5193</v>
      </c>
      <c r="AH161" s="46">
        <v>34</v>
      </c>
      <c r="AI161" s="46" t="s">
        <v>342</v>
      </c>
      <c r="AJ161" s="7">
        <v>2706</v>
      </c>
      <c r="AK161" s="7">
        <v>677</v>
      </c>
      <c r="AL161" s="7">
        <f t="shared" si="35"/>
        <v>2029</v>
      </c>
      <c r="AQ161" s="46"/>
      <c r="AR161" s="46"/>
      <c r="AZ161" s="46">
        <v>46</v>
      </c>
      <c r="BA161" s="46" t="s">
        <v>342</v>
      </c>
      <c r="BB161" s="7">
        <v>3662</v>
      </c>
      <c r="BC161" s="7">
        <v>676</v>
      </c>
      <c r="BD161" s="7">
        <f t="shared" si="37"/>
        <v>2986</v>
      </c>
      <c r="BI161" s="46"/>
      <c r="BJ161" s="46"/>
      <c r="BR161" s="46"/>
      <c r="BS161" s="46"/>
      <c r="CA161" s="46"/>
      <c r="CB161" s="46"/>
    </row>
    <row r="162" spans="7:80" x14ac:dyDescent="0.25">
      <c r="G162" s="46">
        <v>53</v>
      </c>
      <c r="H162" s="46" t="s">
        <v>343</v>
      </c>
      <c r="I162" s="7">
        <v>6091</v>
      </c>
      <c r="J162" s="7">
        <v>767</v>
      </c>
      <c r="K162" s="7">
        <f t="shared" si="32"/>
        <v>5324</v>
      </c>
      <c r="L162" s="7">
        <f>K162/K163</f>
        <v>1.572821270310192</v>
      </c>
      <c r="P162" s="46">
        <v>81</v>
      </c>
      <c r="Q162" s="46" t="s">
        <v>343</v>
      </c>
      <c r="R162" s="7">
        <v>7289</v>
      </c>
      <c r="S162" s="7">
        <v>835</v>
      </c>
      <c r="T162" s="7">
        <f t="shared" si="33"/>
        <v>6454</v>
      </c>
      <c r="U162" s="7">
        <f>T162/T163</f>
        <v>3.8646706586826349</v>
      </c>
      <c r="Y162" s="46">
        <v>81</v>
      </c>
      <c r="Z162" s="46" t="s">
        <v>343</v>
      </c>
      <c r="AA162" s="7">
        <v>7779</v>
      </c>
      <c r="AB162" s="7">
        <v>280</v>
      </c>
      <c r="AC162" s="7">
        <f t="shared" si="34"/>
        <v>7499</v>
      </c>
      <c r="AD162" s="7">
        <f>AC162/AC163</f>
        <v>2.4635348226018396</v>
      </c>
      <c r="AH162" s="46">
        <v>35</v>
      </c>
      <c r="AI162" s="46" t="s">
        <v>343</v>
      </c>
      <c r="AJ162" s="7">
        <v>3918</v>
      </c>
      <c r="AK162" s="7">
        <v>677</v>
      </c>
      <c r="AL162" s="7">
        <f t="shared" si="35"/>
        <v>3241</v>
      </c>
      <c r="AM162" s="7">
        <f>AL162/AL163</f>
        <v>1.3791489361702127</v>
      </c>
      <c r="AQ162" s="46"/>
      <c r="AR162" s="46"/>
      <c r="AZ162" s="46">
        <v>47</v>
      </c>
      <c r="BA162" s="46" t="s">
        <v>343</v>
      </c>
      <c r="BB162" s="7">
        <v>3671</v>
      </c>
      <c r="BC162" s="7">
        <v>676</v>
      </c>
      <c r="BD162" s="7">
        <f t="shared" si="37"/>
        <v>2995</v>
      </c>
      <c r="BE162" s="7">
        <f>BD162/BD163</f>
        <v>1.1563706563706564</v>
      </c>
      <c r="BI162" s="46"/>
      <c r="BJ162" s="46"/>
      <c r="BR162" s="46"/>
      <c r="BS162" s="46"/>
      <c r="CA162" s="46"/>
      <c r="CB162" s="46"/>
    </row>
    <row r="163" spans="7:80" x14ac:dyDescent="0.25">
      <c r="G163" s="46">
        <v>54</v>
      </c>
      <c r="H163" s="46" t="s">
        <v>342</v>
      </c>
      <c r="I163" s="7">
        <v>4152</v>
      </c>
      <c r="J163" s="7">
        <v>767</v>
      </c>
      <c r="K163" s="7">
        <f t="shared" si="32"/>
        <v>3385</v>
      </c>
      <c r="P163" s="46">
        <v>82</v>
      </c>
      <c r="Q163" s="46" t="s">
        <v>342</v>
      </c>
      <c r="R163" s="7">
        <v>2505</v>
      </c>
      <c r="S163" s="7">
        <v>835</v>
      </c>
      <c r="T163" s="7">
        <f t="shared" si="33"/>
        <v>1670</v>
      </c>
      <c r="Y163" s="46">
        <v>82</v>
      </c>
      <c r="Z163" s="46" t="s">
        <v>342</v>
      </c>
      <c r="AA163" s="7">
        <v>3324</v>
      </c>
      <c r="AB163" s="7">
        <v>280</v>
      </c>
      <c r="AC163" s="7">
        <f t="shared" si="34"/>
        <v>3044</v>
      </c>
      <c r="AH163" s="46">
        <v>36</v>
      </c>
      <c r="AI163" s="46" t="s">
        <v>342</v>
      </c>
      <c r="AJ163" s="7">
        <v>3027</v>
      </c>
      <c r="AK163" s="7">
        <v>677</v>
      </c>
      <c r="AL163" s="7">
        <f t="shared" si="35"/>
        <v>2350</v>
      </c>
      <c r="AQ163" s="46"/>
      <c r="AR163" s="46"/>
      <c r="AZ163" s="46">
        <v>48</v>
      </c>
      <c r="BA163" s="46" t="s">
        <v>342</v>
      </c>
      <c r="BB163" s="7">
        <v>3266</v>
      </c>
      <c r="BC163" s="7">
        <v>676</v>
      </c>
      <c r="BD163" s="7">
        <f t="shared" si="37"/>
        <v>2590</v>
      </c>
      <c r="BI163" s="46"/>
      <c r="BJ163" s="46"/>
      <c r="BR163" s="46"/>
      <c r="BS163" s="46"/>
      <c r="CA163" s="46"/>
      <c r="CB163" s="46"/>
    </row>
    <row r="164" spans="7:80" x14ac:dyDescent="0.25">
      <c r="G164" s="46">
        <v>55</v>
      </c>
      <c r="H164" s="46" t="s">
        <v>343</v>
      </c>
      <c r="I164" s="7">
        <v>7614</v>
      </c>
      <c r="J164" s="7">
        <v>767</v>
      </c>
      <c r="K164" s="7">
        <f t="shared" ref="K164:K165" si="41">I164-J164</f>
        <v>6847</v>
      </c>
      <c r="L164" s="7">
        <f>K164/K165</f>
        <v>3.2055243445692883</v>
      </c>
      <c r="P164" s="46">
        <v>83</v>
      </c>
      <c r="Q164" s="46" t="s">
        <v>343</v>
      </c>
      <c r="R164" s="7">
        <v>5978</v>
      </c>
      <c r="S164" s="7">
        <v>835</v>
      </c>
      <c r="T164" s="7">
        <f t="shared" si="33"/>
        <v>5143</v>
      </c>
      <c r="U164" s="7">
        <f>T164/T165</f>
        <v>1.6218858404288867</v>
      </c>
      <c r="Y164" s="46">
        <v>83</v>
      </c>
      <c r="Z164" s="46" t="s">
        <v>343</v>
      </c>
      <c r="AA164" s="7">
        <v>6535</v>
      </c>
      <c r="AB164" s="7">
        <v>280</v>
      </c>
      <c r="AC164" s="7">
        <f t="shared" si="34"/>
        <v>6255</v>
      </c>
      <c r="AD164" s="7">
        <f>AC164/AC165</f>
        <v>1.1123955184065446</v>
      </c>
      <c r="AH164" s="46">
        <v>37</v>
      </c>
      <c r="AI164" s="46" t="s">
        <v>343</v>
      </c>
      <c r="AJ164" s="7">
        <v>3855</v>
      </c>
      <c r="AK164" s="7">
        <v>677</v>
      </c>
      <c r="AL164" s="7">
        <f t="shared" ref="AL164:AL195" si="42">AJ164-AK164</f>
        <v>3178</v>
      </c>
      <c r="AM164" s="7">
        <f>AL164/AL165</f>
        <v>1.426391382405745</v>
      </c>
      <c r="AQ164" s="46"/>
      <c r="AR164" s="46"/>
      <c r="AZ164" s="46">
        <v>49</v>
      </c>
      <c r="BA164" s="46" t="s">
        <v>343</v>
      </c>
      <c r="BB164" s="7">
        <v>4722</v>
      </c>
      <c r="BC164" s="7">
        <v>676</v>
      </c>
      <c r="BD164" s="7">
        <f t="shared" ref="BD164:BD193" si="43">BB164-BC164</f>
        <v>4046</v>
      </c>
      <c r="BE164" s="7">
        <f>BD164/BD165</f>
        <v>1.2901785714285714</v>
      </c>
      <c r="BI164" s="46"/>
      <c r="BJ164" s="46"/>
      <c r="BR164" s="46"/>
      <c r="BS164" s="46"/>
      <c r="CA164" s="46"/>
      <c r="CB164" s="46"/>
    </row>
    <row r="165" spans="7:80" x14ac:dyDescent="0.25">
      <c r="G165" s="46">
        <v>56</v>
      </c>
      <c r="H165" s="46" t="s">
        <v>342</v>
      </c>
      <c r="I165" s="7">
        <v>2903</v>
      </c>
      <c r="J165" s="7">
        <v>767</v>
      </c>
      <c r="K165" s="7">
        <f t="shared" si="41"/>
        <v>2136</v>
      </c>
      <c r="P165" s="46">
        <v>84</v>
      </c>
      <c r="Q165" s="46" t="s">
        <v>342</v>
      </c>
      <c r="R165" s="7">
        <v>4006</v>
      </c>
      <c r="S165" s="7">
        <v>835</v>
      </c>
      <c r="T165" s="7">
        <f t="shared" si="33"/>
        <v>3171</v>
      </c>
      <c r="Y165" s="46">
        <v>84</v>
      </c>
      <c r="Z165" s="46" t="s">
        <v>342</v>
      </c>
      <c r="AA165" s="7">
        <v>5903</v>
      </c>
      <c r="AB165" s="7">
        <v>280</v>
      </c>
      <c r="AC165" s="7">
        <f t="shared" si="34"/>
        <v>5623</v>
      </c>
      <c r="AH165" s="46">
        <v>38</v>
      </c>
      <c r="AI165" s="46" t="s">
        <v>342</v>
      </c>
      <c r="AJ165" s="7">
        <v>2905</v>
      </c>
      <c r="AK165" s="7">
        <v>677</v>
      </c>
      <c r="AL165" s="7">
        <f t="shared" si="42"/>
        <v>2228</v>
      </c>
      <c r="AQ165" s="46"/>
      <c r="AR165" s="46"/>
      <c r="AZ165" s="46">
        <v>50</v>
      </c>
      <c r="BA165" s="46" t="s">
        <v>342</v>
      </c>
      <c r="BB165" s="7">
        <v>3812</v>
      </c>
      <c r="BC165" s="7">
        <v>676</v>
      </c>
      <c r="BD165" s="7">
        <f t="shared" si="43"/>
        <v>3136</v>
      </c>
      <c r="BI165" s="46"/>
      <c r="BJ165" s="46"/>
      <c r="BR165" s="46"/>
      <c r="BS165" s="46"/>
      <c r="CA165" s="46"/>
      <c r="CB165" s="46"/>
    </row>
    <row r="166" spans="7:80" x14ac:dyDescent="0.25">
      <c r="P166" s="46">
        <v>85</v>
      </c>
      <c r="Q166" s="46" t="s">
        <v>343</v>
      </c>
      <c r="R166" s="7">
        <v>6512</v>
      </c>
      <c r="S166" s="7">
        <v>835</v>
      </c>
      <c r="T166" s="7">
        <f t="shared" si="33"/>
        <v>5677</v>
      </c>
      <c r="U166" s="7">
        <f>T166/T167</f>
        <v>1.7229135053110773</v>
      </c>
      <c r="Y166" s="46">
        <v>85</v>
      </c>
      <c r="Z166" s="46" t="s">
        <v>343</v>
      </c>
      <c r="AA166" s="7">
        <v>6986</v>
      </c>
      <c r="AB166" s="7">
        <v>280</v>
      </c>
      <c r="AC166" s="7">
        <f t="shared" si="34"/>
        <v>6706</v>
      </c>
      <c r="AD166" s="7">
        <f>AC166/AC167</f>
        <v>2.0210970464135021</v>
      </c>
      <c r="AH166" s="46">
        <v>39</v>
      </c>
      <c r="AI166" s="46" t="s">
        <v>343</v>
      </c>
      <c r="AJ166" s="7">
        <v>3529</v>
      </c>
      <c r="AK166" s="7">
        <v>677</v>
      </c>
      <c r="AL166" s="7">
        <f t="shared" si="42"/>
        <v>2852</v>
      </c>
      <c r="AM166" s="7">
        <f>AL166/AL167</f>
        <v>1.2858431018935979</v>
      </c>
      <c r="AQ166" s="46"/>
      <c r="AR166" s="46"/>
      <c r="AZ166" s="46">
        <v>51</v>
      </c>
      <c r="BA166" s="46" t="s">
        <v>343</v>
      </c>
      <c r="BB166" s="7">
        <v>4375</v>
      </c>
      <c r="BC166" s="7">
        <v>676</v>
      </c>
      <c r="BD166" s="7">
        <f t="shared" si="43"/>
        <v>3699</v>
      </c>
      <c r="BE166" s="7">
        <f>BD166/BD167</f>
        <v>1.4557260920897284</v>
      </c>
      <c r="BI166" s="46"/>
      <c r="BJ166" s="46"/>
      <c r="BR166" s="46"/>
      <c r="BS166" s="46"/>
      <c r="CA166" s="46"/>
      <c r="CB166" s="46"/>
    </row>
    <row r="167" spans="7:80" x14ac:dyDescent="0.25">
      <c r="P167" s="46">
        <v>86</v>
      </c>
      <c r="Q167" s="46" t="s">
        <v>342</v>
      </c>
      <c r="R167" s="7">
        <v>4130</v>
      </c>
      <c r="S167" s="7">
        <v>835</v>
      </c>
      <c r="T167" s="7">
        <f t="shared" si="33"/>
        <v>3295</v>
      </c>
      <c r="Y167" s="46">
        <v>86</v>
      </c>
      <c r="Z167" s="46" t="s">
        <v>342</v>
      </c>
      <c r="AA167" s="7">
        <v>3598</v>
      </c>
      <c r="AB167" s="7">
        <v>280</v>
      </c>
      <c r="AC167" s="7">
        <f t="shared" si="34"/>
        <v>3318</v>
      </c>
      <c r="AH167" s="46">
        <v>40</v>
      </c>
      <c r="AI167" s="46" t="s">
        <v>342</v>
      </c>
      <c r="AJ167" s="7">
        <v>2895</v>
      </c>
      <c r="AK167" s="7">
        <v>677</v>
      </c>
      <c r="AL167" s="7">
        <f t="shared" si="42"/>
        <v>2218</v>
      </c>
      <c r="AQ167" s="46"/>
      <c r="AR167" s="46"/>
      <c r="AZ167" s="46">
        <v>52</v>
      </c>
      <c r="BA167" s="46" t="s">
        <v>342</v>
      </c>
      <c r="BB167" s="7">
        <v>3217</v>
      </c>
      <c r="BC167" s="7">
        <v>676</v>
      </c>
      <c r="BD167" s="7">
        <f t="shared" si="43"/>
        <v>2541</v>
      </c>
      <c r="BI167" s="46"/>
      <c r="BJ167" s="46"/>
      <c r="BR167" s="46"/>
      <c r="BS167" s="46"/>
      <c r="CA167" s="46"/>
      <c r="CB167" s="46"/>
    </row>
    <row r="168" spans="7:80" x14ac:dyDescent="0.25">
      <c r="O168" s="7" t="s">
        <v>233</v>
      </c>
      <c r="P168" s="46">
        <v>1</v>
      </c>
      <c r="Q168" s="46" t="s">
        <v>343</v>
      </c>
      <c r="R168" s="7">
        <v>5935</v>
      </c>
      <c r="S168" s="7">
        <v>835</v>
      </c>
      <c r="T168" s="7">
        <f t="shared" si="33"/>
        <v>5100</v>
      </c>
      <c r="U168" s="7">
        <f>T168/T169</f>
        <v>3.5367545076282942</v>
      </c>
      <c r="Y168" s="46">
        <v>87</v>
      </c>
      <c r="Z168" s="46" t="s">
        <v>343</v>
      </c>
      <c r="AA168" s="7">
        <v>8183</v>
      </c>
      <c r="AB168" s="7">
        <v>280</v>
      </c>
      <c r="AC168" s="7">
        <f t="shared" si="34"/>
        <v>7903</v>
      </c>
      <c r="AD168" s="7">
        <f>AC168/AC169</f>
        <v>1.7047023295944781</v>
      </c>
      <c r="AH168" s="46">
        <v>41</v>
      </c>
      <c r="AI168" s="46" t="s">
        <v>343</v>
      </c>
      <c r="AJ168" s="7">
        <v>3519</v>
      </c>
      <c r="AK168" s="7">
        <v>677</v>
      </c>
      <c r="AL168" s="7">
        <f t="shared" si="42"/>
        <v>2842</v>
      </c>
      <c r="AM168" s="7">
        <f>AL168/AL169</f>
        <v>1.0724528301886793</v>
      </c>
      <c r="AQ168" s="46"/>
      <c r="AR168" s="46"/>
      <c r="AZ168" s="46">
        <v>53</v>
      </c>
      <c r="BA168" s="46" t="s">
        <v>343</v>
      </c>
      <c r="BB168" s="7">
        <v>3945</v>
      </c>
      <c r="BC168" s="7">
        <v>676</v>
      </c>
      <c r="BD168" s="7">
        <f t="shared" si="43"/>
        <v>3269</v>
      </c>
      <c r="BE168" s="7">
        <f>BD168/BD169</f>
        <v>1.1969974368363236</v>
      </c>
      <c r="BI168" s="46"/>
      <c r="BJ168" s="46"/>
      <c r="BR168" s="46"/>
      <c r="BS168" s="46"/>
      <c r="CA168" s="46"/>
      <c r="CB168" s="46"/>
    </row>
    <row r="169" spans="7:80" x14ac:dyDescent="0.25">
      <c r="P169" s="46">
        <v>2</v>
      </c>
      <c r="Q169" s="46" t="s">
        <v>342</v>
      </c>
      <c r="R169" s="7">
        <v>2277</v>
      </c>
      <c r="S169" s="7">
        <v>835</v>
      </c>
      <c r="T169" s="7">
        <f t="shared" si="33"/>
        <v>1442</v>
      </c>
      <c r="Y169" s="46">
        <v>88</v>
      </c>
      <c r="Z169" s="46" t="s">
        <v>342</v>
      </c>
      <c r="AA169" s="7">
        <v>4916</v>
      </c>
      <c r="AB169" s="7">
        <v>280</v>
      </c>
      <c r="AC169" s="7">
        <f t="shared" si="34"/>
        <v>4636</v>
      </c>
      <c r="AH169" s="46">
        <v>42</v>
      </c>
      <c r="AI169" s="46" t="s">
        <v>342</v>
      </c>
      <c r="AJ169" s="7">
        <v>3327</v>
      </c>
      <c r="AK169" s="7">
        <v>677</v>
      </c>
      <c r="AL169" s="7">
        <f t="shared" si="42"/>
        <v>2650</v>
      </c>
      <c r="AQ169" s="46"/>
      <c r="AR169" s="46"/>
      <c r="AZ169" s="46">
        <v>54</v>
      </c>
      <c r="BA169" s="46" t="s">
        <v>342</v>
      </c>
      <c r="BB169" s="7">
        <v>3407</v>
      </c>
      <c r="BC169" s="7">
        <v>676</v>
      </c>
      <c r="BD169" s="7">
        <f t="shared" si="43"/>
        <v>2731</v>
      </c>
      <c r="BI169" s="46"/>
      <c r="BJ169" s="46"/>
      <c r="BR169" s="46"/>
      <c r="BS169" s="46"/>
      <c r="CA169" s="46"/>
      <c r="CB169" s="46"/>
    </row>
    <row r="170" spans="7:80" x14ac:dyDescent="0.25">
      <c r="P170" s="46">
        <v>3</v>
      </c>
      <c r="Q170" s="46" t="s">
        <v>343</v>
      </c>
      <c r="R170" s="7">
        <v>6638</v>
      </c>
      <c r="S170" s="7">
        <v>835</v>
      </c>
      <c r="T170" s="7">
        <f t="shared" si="33"/>
        <v>5803</v>
      </c>
      <c r="U170" s="7">
        <f>T170/T171</f>
        <v>3.2491601343784993</v>
      </c>
      <c r="Y170" s="46">
        <v>89</v>
      </c>
      <c r="Z170" s="46" t="s">
        <v>343</v>
      </c>
      <c r="AA170" s="7">
        <v>5699</v>
      </c>
      <c r="AB170" s="7">
        <v>280</v>
      </c>
      <c r="AC170" s="7">
        <f t="shared" si="34"/>
        <v>5419</v>
      </c>
      <c r="AD170" s="7">
        <f>AC170/AC171</f>
        <v>1.3977302037657984</v>
      </c>
      <c r="AH170" s="46">
        <v>43</v>
      </c>
      <c r="AI170" s="46" t="s">
        <v>343</v>
      </c>
      <c r="AJ170" s="7">
        <v>3538</v>
      </c>
      <c r="AK170" s="7">
        <v>677</v>
      </c>
      <c r="AL170" s="7">
        <f t="shared" si="42"/>
        <v>2861</v>
      </c>
      <c r="AM170" s="7">
        <f>AL170/AL171</f>
        <v>1.2247431506849316</v>
      </c>
      <c r="AQ170" s="46"/>
      <c r="AR170" s="46"/>
      <c r="AZ170" s="46">
        <v>55</v>
      </c>
      <c r="BA170" s="46" t="s">
        <v>343</v>
      </c>
      <c r="BB170" s="7">
        <v>4510</v>
      </c>
      <c r="BC170" s="7">
        <v>676</v>
      </c>
      <c r="BD170" s="7">
        <f t="shared" si="43"/>
        <v>3834</v>
      </c>
      <c r="BE170" s="7">
        <f>BD170/BD171</f>
        <v>1.1866295264623956</v>
      </c>
      <c r="BI170" s="46"/>
      <c r="BJ170" s="46"/>
      <c r="BR170" s="46"/>
      <c r="BS170" s="46"/>
      <c r="CA170" s="46"/>
      <c r="CB170" s="46"/>
    </row>
    <row r="171" spans="7:80" x14ac:dyDescent="0.25">
      <c r="P171" s="46">
        <v>4</v>
      </c>
      <c r="Q171" s="46" t="s">
        <v>342</v>
      </c>
      <c r="R171" s="7">
        <v>2621</v>
      </c>
      <c r="S171" s="7">
        <v>835</v>
      </c>
      <c r="T171" s="7">
        <f t="shared" si="33"/>
        <v>1786</v>
      </c>
      <c r="Y171" s="46">
        <v>90</v>
      </c>
      <c r="Z171" s="46" t="s">
        <v>342</v>
      </c>
      <c r="AA171" s="7">
        <v>4157</v>
      </c>
      <c r="AB171" s="7">
        <v>280</v>
      </c>
      <c r="AC171" s="7">
        <f t="shared" si="34"/>
        <v>3877</v>
      </c>
      <c r="AH171" s="46">
        <v>44</v>
      </c>
      <c r="AI171" s="46" t="s">
        <v>342</v>
      </c>
      <c r="AJ171" s="7">
        <v>3013</v>
      </c>
      <c r="AK171" s="7">
        <v>677</v>
      </c>
      <c r="AL171" s="7">
        <f t="shared" si="42"/>
        <v>2336</v>
      </c>
      <c r="AQ171" s="46"/>
      <c r="AR171" s="46"/>
      <c r="AZ171" s="46">
        <v>56</v>
      </c>
      <c r="BA171" s="46" t="s">
        <v>342</v>
      </c>
      <c r="BB171" s="7">
        <v>3907</v>
      </c>
      <c r="BC171" s="7">
        <v>676</v>
      </c>
      <c r="BD171" s="7">
        <f t="shared" si="43"/>
        <v>3231</v>
      </c>
      <c r="BI171" s="46"/>
      <c r="BJ171" s="46"/>
      <c r="BR171" s="46"/>
      <c r="BS171" s="46"/>
      <c r="CA171" s="46"/>
      <c r="CB171" s="46"/>
    </row>
    <row r="172" spans="7:80" x14ac:dyDescent="0.25">
      <c r="P172" s="46">
        <v>5</v>
      </c>
      <c r="Q172" s="46" t="s">
        <v>343</v>
      </c>
      <c r="R172" s="7">
        <v>7426</v>
      </c>
      <c r="S172" s="7">
        <v>835</v>
      </c>
      <c r="T172" s="7">
        <f t="shared" si="33"/>
        <v>6591</v>
      </c>
      <c r="U172" s="7">
        <f>T172/T173</f>
        <v>3.4471757322175733</v>
      </c>
      <c r="Y172" s="46">
        <v>91</v>
      </c>
      <c r="Z172" s="46" t="s">
        <v>343</v>
      </c>
      <c r="AA172" s="7">
        <v>5355</v>
      </c>
      <c r="AB172" s="7">
        <v>280</v>
      </c>
      <c r="AC172" s="7">
        <f t="shared" si="34"/>
        <v>5075</v>
      </c>
      <c r="AD172" s="7">
        <f>AC172/AC173</f>
        <v>1.3454400848356309</v>
      </c>
      <c r="AH172" s="46">
        <v>45</v>
      </c>
      <c r="AI172" s="46" t="s">
        <v>343</v>
      </c>
      <c r="AJ172" s="7">
        <v>3484</v>
      </c>
      <c r="AK172" s="7">
        <v>677</v>
      </c>
      <c r="AL172" s="7">
        <f t="shared" si="42"/>
        <v>2807</v>
      </c>
      <c r="AM172" s="7">
        <f>AL172/AL173</f>
        <v>2.0869888475836431</v>
      </c>
      <c r="AQ172" s="46"/>
      <c r="AR172" s="46"/>
      <c r="AZ172" s="46">
        <v>57</v>
      </c>
      <c r="BA172" s="46" t="s">
        <v>343</v>
      </c>
      <c r="BB172" s="7">
        <v>5888</v>
      </c>
      <c r="BC172" s="7">
        <v>676</v>
      </c>
      <c r="BD172" s="7">
        <f t="shared" si="43"/>
        <v>5212</v>
      </c>
      <c r="BE172" s="7">
        <f>BD172/BD173</f>
        <v>1.2312780533900307</v>
      </c>
      <c r="BI172" s="46"/>
      <c r="BJ172" s="46"/>
      <c r="BR172" s="46"/>
      <c r="BS172" s="46"/>
      <c r="CA172" s="46"/>
      <c r="CB172" s="46"/>
    </row>
    <row r="173" spans="7:80" x14ac:dyDescent="0.25">
      <c r="P173" s="46">
        <v>6</v>
      </c>
      <c r="Q173" s="46" t="s">
        <v>342</v>
      </c>
      <c r="R173" s="7">
        <v>2747</v>
      </c>
      <c r="S173" s="7">
        <v>835</v>
      </c>
      <c r="T173" s="7">
        <f t="shared" si="33"/>
        <v>1912</v>
      </c>
      <c r="Y173" s="46">
        <v>92</v>
      </c>
      <c r="Z173" s="46" t="s">
        <v>342</v>
      </c>
      <c r="AA173" s="7">
        <v>4052</v>
      </c>
      <c r="AB173" s="7">
        <v>280</v>
      </c>
      <c r="AC173" s="7">
        <f t="shared" si="34"/>
        <v>3772</v>
      </c>
      <c r="AH173" s="46">
        <v>46</v>
      </c>
      <c r="AI173" s="46" t="s">
        <v>342</v>
      </c>
      <c r="AJ173" s="7">
        <v>2022</v>
      </c>
      <c r="AK173" s="7">
        <v>677</v>
      </c>
      <c r="AL173" s="7">
        <f t="shared" si="42"/>
        <v>1345</v>
      </c>
      <c r="AQ173" s="46"/>
      <c r="AR173" s="46"/>
      <c r="AZ173" s="46">
        <v>58</v>
      </c>
      <c r="BA173" s="46" t="s">
        <v>342</v>
      </c>
      <c r="BB173" s="7">
        <v>4909</v>
      </c>
      <c r="BC173" s="7">
        <v>676</v>
      </c>
      <c r="BD173" s="7">
        <f t="shared" si="43"/>
        <v>4233</v>
      </c>
      <c r="BI173" s="46"/>
      <c r="BJ173" s="46"/>
      <c r="BR173" s="46"/>
      <c r="BS173" s="46"/>
      <c r="CA173" s="46"/>
      <c r="CB173" s="46"/>
    </row>
    <row r="174" spans="7:80" x14ac:dyDescent="0.25">
      <c r="P174" s="46">
        <v>7</v>
      </c>
      <c r="Q174" s="46" t="s">
        <v>343</v>
      </c>
      <c r="R174" s="7">
        <v>6513</v>
      </c>
      <c r="S174" s="7">
        <v>835</v>
      </c>
      <c r="T174" s="7">
        <f t="shared" si="33"/>
        <v>5678</v>
      </c>
      <c r="U174" s="7">
        <f>T174/T175</f>
        <v>2.4569450454348765</v>
      </c>
      <c r="X174" s="7" t="s">
        <v>233</v>
      </c>
      <c r="Y174" s="46">
        <v>1</v>
      </c>
      <c r="Z174" s="46" t="s">
        <v>343</v>
      </c>
      <c r="AA174" s="7">
        <v>8721</v>
      </c>
      <c r="AB174" s="7">
        <v>280</v>
      </c>
      <c r="AC174" s="7">
        <f t="shared" si="34"/>
        <v>8441</v>
      </c>
      <c r="AD174" s="7">
        <f>AC174/AC175</f>
        <v>2.6569090336795718</v>
      </c>
      <c r="AH174" s="46">
        <v>47</v>
      </c>
      <c r="AI174" s="46" t="s">
        <v>343</v>
      </c>
      <c r="AJ174" s="7">
        <v>4187</v>
      </c>
      <c r="AK174" s="7">
        <v>677</v>
      </c>
      <c r="AL174" s="7">
        <f t="shared" si="42"/>
        <v>3510</v>
      </c>
      <c r="AM174" s="7">
        <f>AL174/AL175</f>
        <v>1.357308584686775</v>
      </c>
      <c r="AQ174" s="46"/>
      <c r="AR174" s="46"/>
      <c r="AZ174" s="46">
        <v>59</v>
      </c>
      <c r="BA174" s="46" t="s">
        <v>343</v>
      </c>
      <c r="BB174" s="7">
        <v>4778</v>
      </c>
      <c r="BC174" s="7">
        <v>676</v>
      </c>
      <c r="BD174" s="7">
        <f t="shared" si="43"/>
        <v>4102</v>
      </c>
      <c r="BE174" s="7">
        <f>BD174/BD175</f>
        <v>1.0445632798573976</v>
      </c>
      <c r="BI174" s="46"/>
      <c r="BJ174" s="46"/>
      <c r="BR174" s="46"/>
      <c r="BS174" s="46"/>
      <c r="CA174" s="46"/>
      <c r="CB174" s="46"/>
    </row>
    <row r="175" spans="7:80" x14ac:dyDescent="0.25">
      <c r="P175" s="46">
        <v>8</v>
      </c>
      <c r="Q175" s="46" t="s">
        <v>342</v>
      </c>
      <c r="R175" s="7">
        <v>3146</v>
      </c>
      <c r="S175" s="7">
        <v>835</v>
      </c>
      <c r="T175" s="7">
        <f t="shared" si="33"/>
        <v>2311</v>
      </c>
      <c r="Y175" s="46">
        <v>2</v>
      </c>
      <c r="Z175" s="46" t="s">
        <v>342</v>
      </c>
      <c r="AA175" s="7">
        <v>3457</v>
      </c>
      <c r="AB175" s="7">
        <v>280</v>
      </c>
      <c r="AC175" s="7">
        <f t="shared" si="34"/>
        <v>3177</v>
      </c>
      <c r="AH175" s="46">
        <v>48</v>
      </c>
      <c r="AI175" s="46" t="s">
        <v>342</v>
      </c>
      <c r="AJ175" s="7">
        <v>3263</v>
      </c>
      <c r="AK175" s="7">
        <v>677</v>
      </c>
      <c r="AL175" s="7">
        <f t="shared" si="42"/>
        <v>2586</v>
      </c>
      <c r="AQ175" s="46"/>
      <c r="AR175" s="46"/>
      <c r="AZ175" s="46">
        <v>60</v>
      </c>
      <c r="BA175" s="46" t="s">
        <v>342</v>
      </c>
      <c r="BB175" s="7">
        <v>4603</v>
      </c>
      <c r="BC175" s="7">
        <v>676</v>
      </c>
      <c r="BD175" s="7">
        <f t="shared" si="43"/>
        <v>3927</v>
      </c>
      <c r="BI175" s="46"/>
      <c r="BJ175" s="46"/>
      <c r="BR175" s="46"/>
      <c r="BS175" s="46"/>
      <c r="CA175" s="46"/>
      <c r="CB175" s="46"/>
    </row>
    <row r="176" spans="7:80" x14ac:dyDescent="0.25">
      <c r="P176" s="46">
        <v>9</v>
      </c>
      <c r="Q176" s="46" t="s">
        <v>343</v>
      </c>
      <c r="R176" s="7">
        <v>6634</v>
      </c>
      <c r="S176" s="7">
        <v>835</v>
      </c>
      <c r="T176" s="7">
        <f t="shared" si="33"/>
        <v>5799</v>
      </c>
      <c r="U176" s="7">
        <f>T176/T177</f>
        <v>2.8000965717044908</v>
      </c>
      <c r="Y176" s="46">
        <v>3</v>
      </c>
      <c r="Z176" s="46" t="s">
        <v>343</v>
      </c>
      <c r="AA176" s="7">
        <v>6127</v>
      </c>
      <c r="AB176" s="7">
        <v>280</v>
      </c>
      <c r="AC176" s="7">
        <f t="shared" si="34"/>
        <v>5847</v>
      </c>
      <c r="AD176" s="7">
        <f>AC176/AC177</f>
        <v>3.1742671009771986</v>
      </c>
      <c r="AH176" s="46">
        <v>49</v>
      </c>
      <c r="AI176" s="46" t="s">
        <v>343</v>
      </c>
      <c r="AJ176" s="7">
        <v>3862</v>
      </c>
      <c r="AK176" s="7">
        <v>677</v>
      </c>
      <c r="AL176" s="7">
        <f t="shared" si="42"/>
        <v>3185</v>
      </c>
      <c r="AM176" s="7">
        <f>AL176/AL177</f>
        <v>1.3326359832635983</v>
      </c>
      <c r="AQ176" s="46"/>
      <c r="AR176" s="46"/>
      <c r="AZ176" s="46">
        <v>61</v>
      </c>
      <c r="BA176" s="46" t="s">
        <v>343</v>
      </c>
      <c r="BB176" s="7">
        <v>3850</v>
      </c>
      <c r="BC176" s="7">
        <v>676</v>
      </c>
      <c r="BD176" s="7">
        <f t="shared" si="43"/>
        <v>3174</v>
      </c>
      <c r="BE176" s="7">
        <f>BD176/BD177</f>
        <v>1.1963814549566529</v>
      </c>
      <c r="BI176" s="46"/>
      <c r="BJ176" s="46"/>
      <c r="BR176" s="46"/>
      <c r="BS176" s="46"/>
      <c r="CA176" s="46"/>
      <c r="CB176" s="46"/>
    </row>
    <row r="177" spans="16:80" x14ac:dyDescent="0.25">
      <c r="P177" s="46">
        <v>10</v>
      </c>
      <c r="Q177" s="46" t="s">
        <v>342</v>
      </c>
      <c r="R177" s="7">
        <v>2906</v>
      </c>
      <c r="S177" s="7">
        <v>835</v>
      </c>
      <c r="T177" s="7">
        <f t="shared" si="33"/>
        <v>2071</v>
      </c>
      <c r="Y177" s="46">
        <v>4</v>
      </c>
      <c r="Z177" s="46" t="s">
        <v>342</v>
      </c>
      <c r="AA177" s="7">
        <v>2122</v>
      </c>
      <c r="AB177" s="7">
        <v>280</v>
      </c>
      <c r="AC177" s="7">
        <f t="shared" si="34"/>
        <v>1842</v>
      </c>
      <c r="AH177" s="46">
        <v>50</v>
      </c>
      <c r="AI177" s="46" t="s">
        <v>342</v>
      </c>
      <c r="AJ177" s="7">
        <v>3067</v>
      </c>
      <c r="AK177" s="7">
        <v>677</v>
      </c>
      <c r="AL177" s="7">
        <f t="shared" si="42"/>
        <v>2390</v>
      </c>
      <c r="AQ177" s="46"/>
      <c r="AR177" s="46"/>
      <c r="AZ177" s="46">
        <v>62</v>
      </c>
      <c r="BA177" s="46" t="s">
        <v>342</v>
      </c>
      <c r="BB177" s="7">
        <v>3329</v>
      </c>
      <c r="BC177" s="7">
        <v>676</v>
      </c>
      <c r="BD177" s="7">
        <f t="shared" si="43"/>
        <v>2653</v>
      </c>
      <c r="BI177" s="46"/>
      <c r="BJ177" s="46"/>
      <c r="BR177" s="46"/>
      <c r="BS177" s="46"/>
      <c r="CA177" s="46"/>
      <c r="CB177" s="46"/>
    </row>
    <row r="178" spans="16:80" x14ac:dyDescent="0.25">
      <c r="P178" s="46">
        <v>11</v>
      </c>
      <c r="Q178" s="46" t="s">
        <v>343</v>
      </c>
      <c r="R178" s="7">
        <v>6845</v>
      </c>
      <c r="S178" s="7">
        <v>835</v>
      </c>
      <c r="T178" s="7">
        <f t="shared" si="33"/>
        <v>6010</v>
      </c>
      <c r="U178" s="7">
        <f>T178/T179</f>
        <v>3.7236679058240396</v>
      </c>
      <c r="Y178" s="46">
        <v>5</v>
      </c>
      <c r="Z178" s="46" t="s">
        <v>343</v>
      </c>
      <c r="AA178" s="7">
        <v>6458</v>
      </c>
      <c r="AB178" s="7">
        <v>280</v>
      </c>
      <c r="AC178" s="7">
        <f t="shared" si="34"/>
        <v>6178</v>
      </c>
      <c r="AD178" s="7">
        <f>AC178/AC179</f>
        <v>4.146308724832215</v>
      </c>
      <c r="AH178" s="46">
        <v>51</v>
      </c>
      <c r="AI178" s="46" t="s">
        <v>343</v>
      </c>
      <c r="AJ178" s="7">
        <v>3460</v>
      </c>
      <c r="AK178" s="7">
        <v>677</v>
      </c>
      <c r="AL178" s="7">
        <f t="shared" si="42"/>
        <v>2783</v>
      </c>
      <c r="AM178" s="7">
        <f>AL178/AL179</f>
        <v>1.0482109227871941</v>
      </c>
      <c r="AQ178" s="46"/>
      <c r="AR178" s="46"/>
      <c r="AZ178" s="46">
        <v>63</v>
      </c>
      <c r="BA178" s="46" t="s">
        <v>343</v>
      </c>
      <c r="BB178" s="7">
        <v>3790</v>
      </c>
      <c r="BC178" s="7">
        <v>676</v>
      </c>
      <c r="BD178" s="7">
        <f t="shared" si="43"/>
        <v>3114</v>
      </c>
      <c r="BE178" s="7">
        <f>BD178/BD179</f>
        <v>1.1452739977933064</v>
      </c>
      <c r="BI178" s="46"/>
      <c r="BJ178" s="46"/>
      <c r="BR178" s="46"/>
      <c r="BS178" s="46"/>
      <c r="CA178" s="46"/>
      <c r="CB178" s="46"/>
    </row>
    <row r="179" spans="16:80" x14ac:dyDescent="0.25">
      <c r="P179" s="46">
        <v>12</v>
      </c>
      <c r="Q179" s="46" t="s">
        <v>342</v>
      </c>
      <c r="R179" s="7">
        <v>2449</v>
      </c>
      <c r="S179" s="7">
        <v>835</v>
      </c>
      <c r="T179" s="7">
        <f t="shared" si="33"/>
        <v>1614</v>
      </c>
      <c r="Y179" s="46">
        <v>6</v>
      </c>
      <c r="Z179" s="46" t="s">
        <v>342</v>
      </c>
      <c r="AA179" s="7">
        <v>1770</v>
      </c>
      <c r="AB179" s="7">
        <v>280</v>
      </c>
      <c r="AC179" s="7">
        <f t="shared" si="34"/>
        <v>1490</v>
      </c>
      <c r="AH179" s="46">
        <v>52</v>
      </c>
      <c r="AI179" s="46" t="s">
        <v>342</v>
      </c>
      <c r="AJ179" s="7">
        <v>3332</v>
      </c>
      <c r="AK179" s="7">
        <v>677</v>
      </c>
      <c r="AL179" s="7">
        <f t="shared" si="42"/>
        <v>2655</v>
      </c>
      <c r="AQ179" s="46"/>
      <c r="AR179" s="46"/>
      <c r="AZ179" s="46">
        <v>64</v>
      </c>
      <c r="BA179" s="46" t="s">
        <v>342</v>
      </c>
      <c r="BB179" s="7">
        <v>3395</v>
      </c>
      <c r="BC179" s="7">
        <v>676</v>
      </c>
      <c r="BD179" s="7">
        <f t="shared" si="43"/>
        <v>2719</v>
      </c>
      <c r="BI179" s="46"/>
      <c r="BJ179" s="46"/>
      <c r="BR179" s="46"/>
      <c r="BS179" s="46"/>
      <c r="CA179" s="46"/>
      <c r="CB179" s="46"/>
    </row>
    <row r="180" spans="16:80" x14ac:dyDescent="0.25">
      <c r="P180" s="46">
        <v>13</v>
      </c>
      <c r="Q180" s="46" t="s">
        <v>343</v>
      </c>
      <c r="R180" s="7">
        <v>7045</v>
      </c>
      <c r="S180" s="7">
        <v>835</v>
      </c>
      <c r="T180" s="7">
        <f t="shared" si="33"/>
        <v>6210</v>
      </c>
      <c r="U180" s="7">
        <f>T180/T181</f>
        <v>3.0957128614157527</v>
      </c>
      <c r="Y180" s="46">
        <v>7</v>
      </c>
      <c r="Z180" s="46" t="s">
        <v>343</v>
      </c>
      <c r="AA180" s="7">
        <v>5724</v>
      </c>
      <c r="AB180" s="7">
        <v>280</v>
      </c>
      <c r="AC180" s="7">
        <f t="shared" si="34"/>
        <v>5444</v>
      </c>
      <c r="AD180" s="7">
        <f>AC180/AC181</f>
        <v>3.5674967234600263</v>
      </c>
      <c r="AH180" s="46">
        <v>53</v>
      </c>
      <c r="AI180" s="46" t="s">
        <v>343</v>
      </c>
      <c r="AJ180" s="7">
        <v>3845</v>
      </c>
      <c r="AK180" s="7">
        <v>677</v>
      </c>
      <c r="AL180" s="7">
        <f t="shared" si="42"/>
        <v>3168</v>
      </c>
      <c r="AM180" s="7">
        <f>AL180/AL181</f>
        <v>1.2193995381062355</v>
      </c>
      <c r="AQ180" s="46"/>
      <c r="AR180" s="46"/>
      <c r="AZ180" s="46">
        <v>65</v>
      </c>
      <c r="BA180" s="46" t="s">
        <v>343</v>
      </c>
      <c r="BB180" s="7">
        <v>3940</v>
      </c>
      <c r="BC180" s="7">
        <v>676</v>
      </c>
      <c r="BD180" s="7">
        <f t="shared" si="43"/>
        <v>3264</v>
      </c>
      <c r="BE180" s="7">
        <f>BD180/BD181</f>
        <v>1.0421455938697317</v>
      </c>
      <c r="BI180" s="46"/>
      <c r="BJ180" s="46"/>
      <c r="BR180" s="46"/>
      <c r="BS180" s="46"/>
      <c r="CA180" s="46"/>
      <c r="CB180" s="46"/>
    </row>
    <row r="181" spans="16:80" x14ac:dyDescent="0.25">
      <c r="P181" s="46">
        <v>14</v>
      </c>
      <c r="Q181" s="46" t="s">
        <v>342</v>
      </c>
      <c r="R181" s="7">
        <v>2841</v>
      </c>
      <c r="S181" s="7">
        <v>835</v>
      </c>
      <c r="T181" s="7">
        <f t="shared" si="33"/>
        <v>2006</v>
      </c>
      <c r="Y181" s="46">
        <v>8</v>
      </c>
      <c r="Z181" s="46" t="s">
        <v>342</v>
      </c>
      <c r="AA181" s="7">
        <v>1806</v>
      </c>
      <c r="AB181" s="7">
        <v>280</v>
      </c>
      <c r="AC181" s="7">
        <f t="shared" si="34"/>
        <v>1526</v>
      </c>
      <c r="AH181" s="46">
        <v>54</v>
      </c>
      <c r="AI181" s="46" t="s">
        <v>342</v>
      </c>
      <c r="AJ181" s="7">
        <v>3275</v>
      </c>
      <c r="AK181" s="7">
        <v>677</v>
      </c>
      <c r="AL181" s="7">
        <f t="shared" si="42"/>
        <v>2598</v>
      </c>
      <c r="AQ181" s="46"/>
      <c r="AR181" s="46"/>
      <c r="AZ181" s="46">
        <v>66</v>
      </c>
      <c r="BA181" s="46" t="s">
        <v>342</v>
      </c>
      <c r="BB181" s="7">
        <v>3808</v>
      </c>
      <c r="BC181" s="7">
        <v>676</v>
      </c>
      <c r="BD181" s="7">
        <f t="shared" si="43"/>
        <v>3132</v>
      </c>
      <c r="BI181" s="46"/>
      <c r="BJ181" s="46"/>
      <c r="BR181" s="46"/>
      <c r="BS181" s="46"/>
      <c r="CA181" s="46"/>
      <c r="CB181" s="46"/>
    </row>
    <row r="182" spans="16:80" x14ac:dyDescent="0.25">
      <c r="P182" s="46">
        <v>15</v>
      </c>
      <c r="Q182" s="46" t="s">
        <v>343</v>
      </c>
      <c r="R182" s="7">
        <v>6578</v>
      </c>
      <c r="S182" s="7">
        <v>835</v>
      </c>
      <c r="T182" s="7">
        <f t="shared" si="33"/>
        <v>5743</v>
      </c>
      <c r="U182" s="7">
        <f>T182/T183</f>
        <v>2.5661304736371759</v>
      </c>
      <c r="Y182" s="46">
        <v>9</v>
      </c>
      <c r="Z182" s="46" t="s">
        <v>343</v>
      </c>
      <c r="AA182" s="7">
        <v>6504</v>
      </c>
      <c r="AB182" s="7">
        <v>280</v>
      </c>
      <c r="AC182" s="7">
        <f t="shared" si="34"/>
        <v>6224</v>
      </c>
      <c r="AD182" s="7">
        <f>AC182/AC183</f>
        <v>2.6085498742665547</v>
      </c>
      <c r="AH182" s="46">
        <v>55</v>
      </c>
      <c r="AI182" s="46" t="s">
        <v>343</v>
      </c>
      <c r="AJ182" s="7">
        <v>3612</v>
      </c>
      <c r="AK182" s="7">
        <v>677</v>
      </c>
      <c r="AL182" s="7">
        <f t="shared" si="42"/>
        <v>2935</v>
      </c>
      <c r="AM182" s="7">
        <f>AL182/AL183</f>
        <v>0.87066152477009784</v>
      </c>
      <c r="AQ182" s="46"/>
      <c r="AR182" s="46"/>
      <c r="AZ182" s="46">
        <v>67</v>
      </c>
      <c r="BA182" s="46" t="s">
        <v>343</v>
      </c>
      <c r="BB182" s="7">
        <v>5427</v>
      </c>
      <c r="BC182" s="7">
        <v>676</v>
      </c>
      <c r="BD182" s="7">
        <f t="shared" si="43"/>
        <v>4751</v>
      </c>
      <c r="BE182" s="7">
        <f>BD182/BD183</f>
        <v>1.4511301160659744</v>
      </c>
      <c r="BI182" s="46"/>
      <c r="BJ182" s="46"/>
      <c r="BR182" s="46"/>
      <c r="BS182" s="46"/>
      <c r="CA182" s="46"/>
      <c r="CB182" s="46"/>
    </row>
    <row r="183" spans="16:80" x14ac:dyDescent="0.25">
      <c r="P183" s="46">
        <v>16</v>
      </c>
      <c r="Q183" s="46" t="s">
        <v>342</v>
      </c>
      <c r="R183" s="7">
        <v>3073</v>
      </c>
      <c r="S183" s="7">
        <v>835</v>
      </c>
      <c r="T183" s="7">
        <f t="shared" si="33"/>
        <v>2238</v>
      </c>
      <c r="Y183" s="46">
        <v>10</v>
      </c>
      <c r="Z183" s="46" t="s">
        <v>342</v>
      </c>
      <c r="AA183" s="7">
        <v>2666</v>
      </c>
      <c r="AB183" s="7">
        <v>280</v>
      </c>
      <c r="AC183" s="7">
        <f t="shared" si="34"/>
        <v>2386</v>
      </c>
      <c r="AH183" s="46">
        <v>56</v>
      </c>
      <c r="AI183" s="46" t="s">
        <v>342</v>
      </c>
      <c r="AJ183" s="7">
        <v>4048</v>
      </c>
      <c r="AK183" s="7">
        <v>677</v>
      </c>
      <c r="AL183" s="7">
        <f t="shared" si="42"/>
        <v>3371</v>
      </c>
      <c r="AQ183" s="46"/>
      <c r="AR183" s="46"/>
      <c r="AZ183" s="46">
        <v>68</v>
      </c>
      <c r="BA183" s="46" t="s">
        <v>342</v>
      </c>
      <c r="BB183" s="7">
        <v>3950</v>
      </c>
      <c r="BC183" s="7">
        <v>676</v>
      </c>
      <c r="BD183" s="7">
        <f t="shared" si="43"/>
        <v>3274</v>
      </c>
      <c r="BI183" s="46"/>
      <c r="BJ183" s="46"/>
      <c r="BR183" s="46"/>
      <c r="BS183" s="46"/>
      <c r="CA183" s="46"/>
      <c r="CB183" s="46"/>
    </row>
    <row r="184" spans="16:80" x14ac:dyDescent="0.25">
      <c r="P184" s="46">
        <v>17</v>
      </c>
      <c r="Q184" s="46" t="s">
        <v>343</v>
      </c>
      <c r="R184" s="7">
        <v>7701</v>
      </c>
      <c r="S184" s="7">
        <v>835</v>
      </c>
      <c r="T184" s="7">
        <f t="shared" si="33"/>
        <v>6866</v>
      </c>
      <c r="U184" s="7">
        <f>T184/T185</f>
        <v>3.2788920725883477</v>
      </c>
      <c r="Y184" s="46">
        <v>11</v>
      </c>
      <c r="Z184" s="46" t="s">
        <v>343</v>
      </c>
      <c r="AA184" s="7">
        <v>6027</v>
      </c>
      <c r="AB184" s="7">
        <v>280</v>
      </c>
      <c r="AC184" s="7">
        <f t="shared" si="34"/>
        <v>5747</v>
      </c>
      <c r="AD184" s="7">
        <f>AC184/AC185</f>
        <v>3.1733848702374381</v>
      </c>
      <c r="AH184" s="46">
        <v>57</v>
      </c>
      <c r="AI184" s="46" t="s">
        <v>343</v>
      </c>
      <c r="AJ184" s="7">
        <v>2537</v>
      </c>
      <c r="AK184" s="7">
        <v>677</v>
      </c>
      <c r="AL184" s="7">
        <f t="shared" si="42"/>
        <v>1860</v>
      </c>
      <c r="AM184" s="7">
        <f>AL184/AL185</f>
        <v>1.0826542491268918</v>
      </c>
      <c r="AQ184" s="46"/>
      <c r="AR184" s="46"/>
      <c r="AZ184" s="46">
        <v>69</v>
      </c>
      <c r="BA184" s="46" t="s">
        <v>343</v>
      </c>
      <c r="BB184" s="7">
        <v>5746</v>
      </c>
      <c r="BC184" s="7">
        <v>676</v>
      </c>
      <c r="BD184" s="7">
        <f t="shared" si="43"/>
        <v>5070</v>
      </c>
      <c r="BE184" s="7">
        <f>BD184/BD185</f>
        <v>1.3629032258064515</v>
      </c>
      <c r="BI184" s="46"/>
      <c r="BJ184" s="46"/>
      <c r="BR184" s="46"/>
      <c r="BS184" s="46"/>
      <c r="CA184" s="46"/>
      <c r="CB184" s="46"/>
    </row>
    <row r="185" spans="16:80" x14ac:dyDescent="0.25">
      <c r="P185" s="46">
        <v>18</v>
      </c>
      <c r="Q185" s="46" t="s">
        <v>342</v>
      </c>
      <c r="R185" s="7">
        <v>2929</v>
      </c>
      <c r="S185" s="7">
        <v>835</v>
      </c>
      <c r="T185" s="7">
        <f t="shared" si="33"/>
        <v>2094</v>
      </c>
      <c r="Y185" s="46">
        <v>12</v>
      </c>
      <c r="Z185" s="46" t="s">
        <v>342</v>
      </c>
      <c r="AA185" s="7">
        <v>2091</v>
      </c>
      <c r="AB185" s="7">
        <v>280</v>
      </c>
      <c r="AC185" s="7">
        <f t="shared" si="34"/>
        <v>1811</v>
      </c>
      <c r="AH185" s="46">
        <v>58</v>
      </c>
      <c r="AI185" s="46" t="s">
        <v>342</v>
      </c>
      <c r="AJ185" s="7">
        <v>2395</v>
      </c>
      <c r="AK185" s="7">
        <v>677</v>
      </c>
      <c r="AL185" s="7">
        <f t="shared" si="42"/>
        <v>1718</v>
      </c>
      <c r="AQ185" s="46"/>
      <c r="AR185" s="46"/>
      <c r="AZ185" s="46">
        <v>70</v>
      </c>
      <c r="BA185" s="46" t="s">
        <v>342</v>
      </c>
      <c r="BB185" s="7">
        <v>4396</v>
      </c>
      <c r="BC185" s="7">
        <v>676</v>
      </c>
      <c r="BD185" s="7">
        <f t="shared" si="43"/>
        <v>3720</v>
      </c>
      <c r="BI185" s="46"/>
      <c r="BJ185" s="46"/>
      <c r="BR185" s="46"/>
      <c r="BS185" s="46"/>
      <c r="CA185" s="46"/>
      <c r="CB185" s="46"/>
    </row>
    <row r="186" spans="16:80" x14ac:dyDescent="0.25">
      <c r="P186" s="46">
        <v>19</v>
      </c>
      <c r="Q186" s="46" t="s">
        <v>343</v>
      </c>
      <c r="R186" s="7">
        <v>7826</v>
      </c>
      <c r="S186" s="7">
        <v>835</v>
      </c>
      <c r="T186" s="7">
        <f t="shared" si="33"/>
        <v>6991</v>
      </c>
      <c r="U186" s="7">
        <f>T186/T187</f>
        <v>2.4140193370165748</v>
      </c>
      <c r="Y186" s="46">
        <v>13</v>
      </c>
      <c r="Z186" s="46" t="s">
        <v>343</v>
      </c>
      <c r="AA186" s="7">
        <v>6415</v>
      </c>
      <c r="AB186" s="7">
        <v>280</v>
      </c>
      <c r="AC186" s="7">
        <f t="shared" si="34"/>
        <v>6135</v>
      </c>
      <c r="AD186" s="7">
        <f>AC186/AC187</f>
        <v>3.3360522022838501</v>
      </c>
      <c r="AH186" s="46">
        <v>59</v>
      </c>
      <c r="AI186" s="46" t="s">
        <v>343</v>
      </c>
      <c r="AJ186" s="7">
        <v>3059</v>
      </c>
      <c r="AK186" s="7">
        <v>677</v>
      </c>
      <c r="AL186" s="7">
        <f t="shared" si="42"/>
        <v>2382</v>
      </c>
      <c r="AM186" s="7">
        <f>AL186/AL187</f>
        <v>1.1676470588235295</v>
      </c>
      <c r="AQ186" s="46"/>
      <c r="AR186" s="46"/>
      <c r="AZ186" s="46">
        <v>71</v>
      </c>
      <c r="BA186" s="46" t="s">
        <v>343</v>
      </c>
      <c r="BB186" s="7">
        <v>4168</v>
      </c>
      <c r="BC186" s="7">
        <v>676</v>
      </c>
      <c r="BD186" s="7">
        <f t="shared" si="43"/>
        <v>3492</v>
      </c>
      <c r="BE186" s="7">
        <f>BD186/BD187</f>
        <v>1.0950141110065852</v>
      </c>
      <c r="BI186" s="46"/>
      <c r="BJ186" s="46"/>
      <c r="BR186" s="46"/>
      <c r="BS186" s="46"/>
      <c r="CA186" s="46"/>
      <c r="CB186" s="46"/>
    </row>
    <row r="187" spans="16:80" x14ac:dyDescent="0.25">
      <c r="P187" s="46">
        <v>20</v>
      </c>
      <c r="Q187" s="46" t="s">
        <v>342</v>
      </c>
      <c r="R187" s="7">
        <v>3731</v>
      </c>
      <c r="S187" s="7">
        <v>835</v>
      </c>
      <c r="T187" s="7">
        <f t="shared" si="33"/>
        <v>2896</v>
      </c>
      <c r="Y187" s="46">
        <v>14</v>
      </c>
      <c r="Z187" s="46" t="s">
        <v>342</v>
      </c>
      <c r="AA187" s="7">
        <v>2119</v>
      </c>
      <c r="AB187" s="7">
        <v>280</v>
      </c>
      <c r="AC187" s="7">
        <f t="shared" si="34"/>
        <v>1839</v>
      </c>
      <c r="AH187" s="46">
        <v>60</v>
      </c>
      <c r="AI187" s="46" t="s">
        <v>342</v>
      </c>
      <c r="AJ187" s="7">
        <v>2717</v>
      </c>
      <c r="AK187" s="7">
        <v>677</v>
      </c>
      <c r="AL187" s="7">
        <f t="shared" si="42"/>
        <v>2040</v>
      </c>
      <c r="AQ187" s="46"/>
      <c r="AR187" s="46"/>
      <c r="AZ187" s="46">
        <v>72</v>
      </c>
      <c r="BA187" s="46" t="s">
        <v>342</v>
      </c>
      <c r="BB187" s="7">
        <v>3865</v>
      </c>
      <c r="BC187" s="7">
        <v>676</v>
      </c>
      <c r="BD187" s="7">
        <f t="shared" si="43"/>
        <v>3189</v>
      </c>
      <c r="BI187" s="46"/>
      <c r="BJ187" s="46"/>
      <c r="BR187" s="46"/>
      <c r="BS187" s="46"/>
      <c r="CA187" s="46"/>
      <c r="CB187" s="46"/>
    </row>
    <row r="188" spans="16:80" x14ac:dyDescent="0.25">
      <c r="P188" s="46">
        <v>21</v>
      </c>
      <c r="Q188" s="46" t="s">
        <v>343</v>
      </c>
      <c r="R188" s="7">
        <v>7939</v>
      </c>
      <c r="S188" s="7">
        <v>835</v>
      </c>
      <c r="T188" s="7">
        <f t="shared" si="33"/>
        <v>7104</v>
      </c>
      <c r="U188" s="7">
        <f>T188/T189</f>
        <v>2.5572354211663066</v>
      </c>
      <c r="Y188" s="46">
        <v>15</v>
      </c>
      <c r="Z188" s="46" t="s">
        <v>343</v>
      </c>
      <c r="AA188" s="7">
        <v>5999</v>
      </c>
      <c r="AB188" s="7">
        <v>280</v>
      </c>
      <c r="AC188" s="7">
        <f t="shared" si="34"/>
        <v>5719</v>
      </c>
      <c r="AD188" s="7">
        <f>AC188/AC189</f>
        <v>1.6316690442225392</v>
      </c>
      <c r="AH188" s="46">
        <v>61</v>
      </c>
      <c r="AI188" s="46" t="s">
        <v>343</v>
      </c>
      <c r="AJ188" s="7">
        <v>3649</v>
      </c>
      <c r="AK188" s="7">
        <v>677</v>
      </c>
      <c r="AL188" s="7">
        <f t="shared" si="42"/>
        <v>2972</v>
      </c>
      <c r="AM188" s="7">
        <f>AL188/AL189</f>
        <v>1.0262430939226519</v>
      </c>
      <c r="AQ188" s="46"/>
      <c r="AR188" s="46"/>
      <c r="AZ188" s="46">
        <v>73</v>
      </c>
      <c r="BA188" s="46" t="s">
        <v>343</v>
      </c>
      <c r="BB188" s="7">
        <v>4793</v>
      </c>
      <c r="BC188" s="7">
        <v>676</v>
      </c>
      <c r="BD188" s="7">
        <f t="shared" si="43"/>
        <v>4117</v>
      </c>
      <c r="BE188" s="7">
        <f>BD188/BD189</f>
        <v>1.1285635964912282</v>
      </c>
      <c r="BI188" s="46"/>
      <c r="BJ188" s="46"/>
      <c r="BR188" s="46"/>
      <c r="BS188" s="46"/>
      <c r="CA188" s="46"/>
      <c r="CB188" s="46"/>
    </row>
    <row r="189" spans="16:80" x14ac:dyDescent="0.25">
      <c r="P189" s="46">
        <v>22</v>
      </c>
      <c r="Q189" s="46" t="s">
        <v>342</v>
      </c>
      <c r="R189" s="7">
        <v>3613</v>
      </c>
      <c r="S189" s="7">
        <v>835</v>
      </c>
      <c r="T189" s="7">
        <f t="shared" si="33"/>
        <v>2778</v>
      </c>
      <c r="Y189" s="46">
        <v>16</v>
      </c>
      <c r="Z189" s="46" t="s">
        <v>342</v>
      </c>
      <c r="AA189" s="7">
        <v>3785</v>
      </c>
      <c r="AB189" s="7">
        <v>280</v>
      </c>
      <c r="AC189" s="7">
        <f t="shared" si="34"/>
        <v>3505</v>
      </c>
      <c r="AH189" s="46">
        <v>62</v>
      </c>
      <c r="AI189" s="46" t="s">
        <v>342</v>
      </c>
      <c r="AJ189" s="7">
        <v>3573</v>
      </c>
      <c r="AK189" s="7">
        <v>677</v>
      </c>
      <c r="AL189" s="7">
        <f t="shared" si="42"/>
        <v>2896</v>
      </c>
      <c r="AQ189" s="46"/>
      <c r="AR189" s="46"/>
      <c r="AZ189" s="46">
        <v>74</v>
      </c>
      <c r="BA189" s="46" t="s">
        <v>342</v>
      </c>
      <c r="BB189" s="7">
        <v>4324</v>
      </c>
      <c r="BC189" s="7">
        <v>676</v>
      </c>
      <c r="BD189" s="7">
        <f t="shared" si="43"/>
        <v>3648</v>
      </c>
      <c r="BI189" s="46"/>
      <c r="BJ189" s="46"/>
      <c r="BR189" s="46"/>
      <c r="BS189" s="46"/>
      <c r="CA189" s="46"/>
      <c r="CB189" s="46"/>
    </row>
    <row r="190" spans="16:80" x14ac:dyDescent="0.25">
      <c r="P190" s="46">
        <v>23</v>
      </c>
      <c r="Q190" s="46" t="s">
        <v>343</v>
      </c>
      <c r="R190" s="7">
        <v>7507</v>
      </c>
      <c r="S190" s="7">
        <v>835</v>
      </c>
      <c r="T190" s="7">
        <f t="shared" si="33"/>
        <v>6672</v>
      </c>
      <c r="U190" s="7">
        <f>T190/T191</f>
        <v>2.7823185988323602</v>
      </c>
      <c r="Y190" s="46">
        <v>17</v>
      </c>
      <c r="Z190" s="46" t="s">
        <v>343</v>
      </c>
      <c r="AA190" s="7">
        <v>4402</v>
      </c>
      <c r="AB190" s="7">
        <v>280</v>
      </c>
      <c r="AC190" s="7">
        <f t="shared" si="34"/>
        <v>4122</v>
      </c>
      <c r="AD190" s="7">
        <f>AC190/AC191</f>
        <v>1.1975595583962813</v>
      </c>
      <c r="AH190" s="46">
        <v>63</v>
      </c>
      <c r="AI190" s="46" t="s">
        <v>343</v>
      </c>
      <c r="AJ190" s="7">
        <v>3634</v>
      </c>
      <c r="AK190" s="7">
        <v>677</v>
      </c>
      <c r="AL190" s="7">
        <f t="shared" si="42"/>
        <v>2957</v>
      </c>
      <c r="AM190" s="7">
        <f>AL190/AL191</f>
        <v>1.2901396160558465</v>
      </c>
      <c r="AQ190" s="46"/>
      <c r="AR190" s="46"/>
      <c r="AZ190" s="46">
        <v>75</v>
      </c>
      <c r="BA190" s="46" t="s">
        <v>343</v>
      </c>
      <c r="BB190" s="7">
        <v>4625</v>
      </c>
      <c r="BC190" s="7">
        <v>676</v>
      </c>
      <c r="BD190" s="7">
        <f t="shared" si="43"/>
        <v>3949</v>
      </c>
      <c r="BE190" s="7">
        <f>BD190/BD191</f>
        <v>1.1869552149083258</v>
      </c>
      <c r="BI190" s="46"/>
      <c r="BJ190" s="46"/>
      <c r="BR190" s="46"/>
      <c r="BS190" s="46"/>
      <c r="CA190" s="46"/>
      <c r="CB190" s="46"/>
    </row>
    <row r="191" spans="16:80" x14ac:dyDescent="0.25">
      <c r="P191" s="46">
        <v>24</v>
      </c>
      <c r="Q191" s="46" t="s">
        <v>342</v>
      </c>
      <c r="R191" s="7">
        <v>3233</v>
      </c>
      <c r="S191" s="7">
        <v>835</v>
      </c>
      <c r="T191" s="7">
        <f t="shared" si="33"/>
        <v>2398</v>
      </c>
      <c r="Y191" s="46">
        <v>18</v>
      </c>
      <c r="Z191" s="46" t="s">
        <v>342</v>
      </c>
      <c r="AA191" s="7">
        <v>3722</v>
      </c>
      <c r="AB191" s="7">
        <v>280</v>
      </c>
      <c r="AC191" s="7">
        <f t="shared" si="34"/>
        <v>3442</v>
      </c>
      <c r="AH191" s="46">
        <v>64</v>
      </c>
      <c r="AI191" s="46" t="s">
        <v>342</v>
      </c>
      <c r="AJ191" s="7">
        <v>2969</v>
      </c>
      <c r="AK191" s="7">
        <v>677</v>
      </c>
      <c r="AL191" s="7">
        <f t="shared" si="42"/>
        <v>2292</v>
      </c>
      <c r="AQ191" s="46"/>
      <c r="AR191" s="46"/>
      <c r="AZ191" s="46">
        <v>76</v>
      </c>
      <c r="BA191" s="46" t="s">
        <v>342</v>
      </c>
      <c r="BB191" s="7">
        <v>4003</v>
      </c>
      <c r="BC191" s="7">
        <v>676</v>
      </c>
      <c r="BD191" s="7">
        <f t="shared" si="43"/>
        <v>3327</v>
      </c>
      <c r="BI191" s="46"/>
      <c r="BJ191" s="46"/>
      <c r="BR191" s="46"/>
      <c r="BS191" s="46"/>
      <c r="CA191" s="46"/>
      <c r="CB191" s="46"/>
    </row>
    <row r="192" spans="16:80" x14ac:dyDescent="0.25">
      <c r="P192" s="46">
        <v>25</v>
      </c>
      <c r="Q192" s="46" t="s">
        <v>343</v>
      </c>
      <c r="R192" s="7">
        <v>5830</v>
      </c>
      <c r="S192" s="7">
        <v>835</v>
      </c>
      <c r="T192" s="7">
        <f t="shared" si="33"/>
        <v>4995</v>
      </c>
      <c r="U192" s="7">
        <f>T192/T193</f>
        <v>2.5668036998972252</v>
      </c>
      <c r="Y192" s="46">
        <v>19</v>
      </c>
      <c r="Z192" s="46" t="s">
        <v>343</v>
      </c>
      <c r="AA192" s="7">
        <v>5805</v>
      </c>
      <c r="AB192" s="7">
        <v>280</v>
      </c>
      <c r="AC192" s="7">
        <f t="shared" si="34"/>
        <v>5525</v>
      </c>
      <c r="AD192" s="7">
        <f>AC192/AC193</f>
        <v>1.6226138032305433</v>
      </c>
      <c r="AH192" s="46">
        <v>65</v>
      </c>
      <c r="AI192" s="46" t="s">
        <v>343</v>
      </c>
      <c r="AJ192" s="7">
        <v>2988</v>
      </c>
      <c r="AK192" s="7">
        <v>677</v>
      </c>
      <c r="AL192" s="7">
        <f t="shared" si="42"/>
        <v>2311</v>
      </c>
      <c r="AM192" s="7">
        <f>AL192/AL193</f>
        <v>1.0381850853548966</v>
      </c>
      <c r="AQ192" s="46"/>
      <c r="AR192" s="46"/>
      <c r="AZ192" s="46">
        <v>77</v>
      </c>
      <c r="BA192" s="46" t="s">
        <v>343</v>
      </c>
      <c r="BB192" s="7">
        <v>4385</v>
      </c>
      <c r="BC192" s="7">
        <v>676</v>
      </c>
      <c r="BD192" s="7">
        <f t="shared" si="43"/>
        <v>3709</v>
      </c>
      <c r="BE192" s="7">
        <f>BD192/BD193</f>
        <v>1.4108025865348042</v>
      </c>
      <c r="BI192" s="46"/>
      <c r="BJ192" s="46"/>
      <c r="BR192" s="46"/>
      <c r="BS192" s="46"/>
      <c r="CA192" s="46"/>
      <c r="CB192" s="46"/>
    </row>
    <row r="193" spans="16:80" x14ac:dyDescent="0.25">
      <c r="P193" s="46">
        <v>26</v>
      </c>
      <c r="Q193" s="46" t="s">
        <v>342</v>
      </c>
      <c r="R193" s="7">
        <v>2781</v>
      </c>
      <c r="S193" s="7">
        <v>835</v>
      </c>
      <c r="T193" s="7">
        <f t="shared" si="33"/>
        <v>1946</v>
      </c>
      <c r="Y193" s="46">
        <v>20</v>
      </c>
      <c r="Z193" s="46" t="s">
        <v>342</v>
      </c>
      <c r="AA193" s="7">
        <v>3685</v>
      </c>
      <c r="AB193" s="7">
        <v>280</v>
      </c>
      <c r="AC193" s="7">
        <f t="shared" si="34"/>
        <v>3405</v>
      </c>
      <c r="AH193" s="46">
        <v>66</v>
      </c>
      <c r="AI193" s="46" t="s">
        <v>342</v>
      </c>
      <c r="AJ193" s="7">
        <v>2903</v>
      </c>
      <c r="AK193" s="7">
        <v>677</v>
      </c>
      <c r="AL193" s="7">
        <f t="shared" si="42"/>
        <v>2226</v>
      </c>
      <c r="AQ193" s="46"/>
      <c r="AR193" s="46"/>
      <c r="AZ193" s="46">
        <v>78</v>
      </c>
      <c r="BA193" s="46" t="s">
        <v>342</v>
      </c>
      <c r="BB193" s="7">
        <v>3305</v>
      </c>
      <c r="BC193" s="7">
        <v>676</v>
      </c>
      <c r="BD193" s="7">
        <f t="shared" si="43"/>
        <v>2629</v>
      </c>
      <c r="BI193" s="46"/>
      <c r="BJ193" s="46"/>
      <c r="BR193" s="46"/>
      <c r="BS193" s="46"/>
      <c r="CA193" s="46"/>
      <c r="CB193" s="46"/>
    </row>
    <row r="194" spans="16:80" x14ac:dyDescent="0.25">
      <c r="P194" s="46">
        <v>27</v>
      </c>
      <c r="Q194" s="46" t="s">
        <v>343</v>
      </c>
      <c r="R194" s="7">
        <v>5690</v>
      </c>
      <c r="S194" s="7">
        <v>835</v>
      </c>
      <c r="T194" s="7">
        <f t="shared" si="33"/>
        <v>4855</v>
      </c>
      <c r="U194" s="7">
        <f>T194/T195</f>
        <v>3.3094751192910703</v>
      </c>
      <c r="Y194" s="46">
        <v>21</v>
      </c>
      <c r="Z194" s="46" t="s">
        <v>343</v>
      </c>
      <c r="AA194" s="7">
        <v>5882</v>
      </c>
      <c r="AB194" s="7">
        <v>280</v>
      </c>
      <c r="AC194" s="7">
        <f t="shared" si="34"/>
        <v>5602</v>
      </c>
      <c r="AD194" s="7">
        <f>AC194/AC195</f>
        <v>2.5348416289592759</v>
      </c>
      <c r="AH194" s="46">
        <v>67</v>
      </c>
      <c r="AI194" s="46" t="s">
        <v>343</v>
      </c>
      <c r="AJ194" s="7">
        <v>3589</v>
      </c>
      <c r="AK194" s="7">
        <v>677</v>
      </c>
      <c r="AL194" s="7">
        <f t="shared" si="42"/>
        <v>2912</v>
      </c>
      <c r="AM194" s="7">
        <f>AL194/AL195</f>
        <v>1.8477157360406091</v>
      </c>
      <c r="AQ194" s="46"/>
      <c r="AR194" s="46"/>
      <c r="AZ194" s="46"/>
      <c r="BA194" s="46"/>
      <c r="BI194" s="46"/>
      <c r="BJ194" s="46"/>
      <c r="BR194" s="46"/>
      <c r="BS194" s="46"/>
      <c r="CA194" s="46"/>
      <c r="CB194" s="46"/>
    </row>
    <row r="195" spans="16:80" x14ac:dyDescent="0.25">
      <c r="P195" s="46">
        <v>28</v>
      </c>
      <c r="Q195" s="46" t="s">
        <v>342</v>
      </c>
      <c r="R195" s="7">
        <v>2302</v>
      </c>
      <c r="S195" s="7">
        <v>835</v>
      </c>
      <c r="T195" s="7">
        <f t="shared" si="33"/>
        <v>1467</v>
      </c>
      <c r="Y195" s="46">
        <v>22</v>
      </c>
      <c r="Z195" s="46" t="s">
        <v>342</v>
      </c>
      <c r="AA195" s="7">
        <v>2490</v>
      </c>
      <c r="AB195" s="7">
        <v>280</v>
      </c>
      <c r="AC195" s="7">
        <f t="shared" si="34"/>
        <v>2210</v>
      </c>
      <c r="AH195" s="46">
        <v>68</v>
      </c>
      <c r="AI195" s="46" t="s">
        <v>342</v>
      </c>
      <c r="AJ195" s="7">
        <v>2253</v>
      </c>
      <c r="AK195" s="7">
        <v>677</v>
      </c>
      <c r="AL195" s="7">
        <f t="shared" si="42"/>
        <v>1576</v>
      </c>
      <c r="AQ195" s="46"/>
      <c r="AR195" s="46"/>
      <c r="AZ195" s="46"/>
      <c r="BA195" s="46"/>
      <c r="BI195" s="46"/>
      <c r="BJ195" s="46"/>
      <c r="BR195" s="46"/>
      <c r="BS195" s="46"/>
      <c r="CA195" s="46"/>
      <c r="CB195" s="46"/>
    </row>
    <row r="196" spans="16:80" x14ac:dyDescent="0.25">
      <c r="P196" s="46">
        <v>29</v>
      </c>
      <c r="Q196" s="46" t="s">
        <v>343</v>
      </c>
      <c r="R196" s="7">
        <v>5113</v>
      </c>
      <c r="S196" s="7">
        <v>835</v>
      </c>
      <c r="T196" s="7">
        <f t="shared" ref="T196:T239" si="44">R196-S196</f>
        <v>4278</v>
      </c>
      <c r="U196" s="7">
        <f>T196/T197</f>
        <v>1.765579859678085</v>
      </c>
      <c r="Y196" s="46">
        <v>23</v>
      </c>
      <c r="Z196" s="46" t="s">
        <v>343</v>
      </c>
      <c r="AA196" s="7">
        <v>5960</v>
      </c>
      <c r="AB196" s="7">
        <v>280</v>
      </c>
      <c r="AC196" s="7">
        <f t="shared" ref="AC196:AC233" si="45">AA196-AB196</f>
        <v>5680</v>
      </c>
      <c r="AD196" s="7">
        <f>AC196/AC197</f>
        <v>2.5678119349005426</v>
      </c>
      <c r="AH196" s="46"/>
      <c r="AI196" s="46"/>
      <c r="AQ196" s="46"/>
      <c r="AR196" s="46"/>
      <c r="AZ196" s="46"/>
      <c r="BA196" s="46"/>
      <c r="BI196" s="46"/>
      <c r="BJ196" s="46"/>
      <c r="BR196" s="46"/>
      <c r="BS196" s="46"/>
      <c r="CA196" s="46"/>
      <c r="CB196" s="46"/>
    </row>
    <row r="197" spans="16:80" x14ac:dyDescent="0.25">
      <c r="P197" s="46">
        <v>30</v>
      </c>
      <c r="Q197" s="46" t="s">
        <v>342</v>
      </c>
      <c r="R197" s="7">
        <v>3258</v>
      </c>
      <c r="S197" s="7">
        <v>835</v>
      </c>
      <c r="T197" s="7">
        <f t="shared" si="44"/>
        <v>2423</v>
      </c>
      <c r="Y197" s="46">
        <v>24</v>
      </c>
      <c r="Z197" s="46" t="s">
        <v>342</v>
      </c>
      <c r="AA197" s="7">
        <v>2492</v>
      </c>
      <c r="AB197" s="7">
        <v>280</v>
      </c>
      <c r="AC197" s="7">
        <f t="shared" si="45"/>
        <v>2212</v>
      </c>
      <c r="AH197" s="46"/>
      <c r="AI197" s="46"/>
      <c r="AQ197" s="46"/>
      <c r="AR197" s="46"/>
      <c r="AZ197" s="46"/>
      <c r="BA197" s="46"/>
      <c r="BI197" s="46"/>
      <c r="BJ197" s="46"/>
      <c r="BR197" s="46"/>
      <c r="BS197" s="46"/>
      <c r="CA197" s="46"/>
      <c r="CB197" s="46"/>
    </row>
    <row r="198" spans="16:80" x14ac:dyDescent="0.25">
      <c r="P198" s="46">
        <v>31</v>
      </c>
      <c r="Q198" s="46" t="s">
        <v>343</v>
      </c>
      <c r="R198" s="7">
        <v>7678</v>
      </c>
      <c r="S198" s="7">
        <v>835</v>
      </c>
      <c r="T198" s="7">
        <f t="shared" si="44"/>
        <v>6843</v>
      </c>
      <c r="U198" s="7">
        <f>T198/T199</f>
        <v>3.109041344843253</v>
      </c>
      <c r="Y198" s="46">
        <v>25</v>
      </c>
      <c r="Z198" s="46" t="s">
        <v>343</v>
      </c>
      <c r="AA198" s="7">
        <v>5177</v>
      </c>
      <c r="AB198" s="7">
        <v>280</v>
      </c>
      <c r="AC198" s="7">
        <f t="shared" si="45"/>
        <v>4897</v>
      </c>
      <c r="AD198" s="7">
        <f>AC198/AC199</f>
        <v>2.1035223367697595</v>
      </c>
      <c r="AH198" s="46"/>
      <c r="AI198" s="46"/>
      <c r="AQ198" s="46"/>
      <c r="AR198" s="46"/>
      <c r="AZ198" s="46"/>
      <c r="BA198" s="46"/>
      <c r="BI198" s="46"/>
      <c r="BJ198" s="46"/>
      <c r="BR198" s="46"/>
      <c r="BS198" s="46"/>
      <c r="CA198" s="46"/>
      <c r="CB198" s="46"/>
    </row>
    <row r="199" spans="16:80" x14ac:dyDescent="0.25">
      <c r="P199" s="46">
        <v>32</v>
      </c>
      <c r="Q199" s="46" t="s">
        <v>342</v>
      </c>
      <c r="R199" s="7">
        <v>3036</v>
      </c>
      <c r="S199" s="7">
        <v>835</v>
      </c>
      <c r="T199" s="7">
        <f t="shared" si="44"/>
        <v>2201</v>
      </c>
      <c r="Y199" s="46">
        <v>26</v>
      </c>
      <c r="Z199" s="46" t="s">
        <v>342</v>
      </c>
      <c r="AA199" s="7">
        <v>2608</v>
      </c>
      <c r="AB199" s="7">
        <v>280</v>
      </c>
      <c r="AC199" s="7">
        <f t="shared" si="45"/>
        <v>2328</v>
      </c>
      <c r="AH199" s="46"/>
      <c r="AI199" s="46"/>
      <c r="AQ199" s="46"/>
      <c r="AR199" s="46"/>
      <c r="AZ199" s="46"/>
      <c r="BA199" s="46"/>
      <c r="BI199" s="46"/>
      <c r="BJ199" s="46"/>
      <c r="BR199" s="46"/>
      <c r="BS199" s="46"/>
      <c r="CA199" s="46"/>
      <c r="CB199" s="46"/>
    </row>
    <row r="200" spans="16:80" x14ac:dyDescent="0.25">
      <c r="P200" s="46">
        <v>33</v>
      </c>
      <c r="Q200" s="46" t="s">
        <v>343</v>
      </c>
      <c r="R200" s="7">
        <v>5918</v>
      </c>
      <c r="S200" s="7">
        <v>835</v>
      </c>
      <c r="T200" s="7">
        <f t="shared" si="44"/>
        <v>5083</v>
      </c>
      <c r="U200" s="7">
        <f>T200/T201</f>
        <v>1.9948979591836735</v>
      </c>
      <c r="Y200" s="46">
        <v>27</v>
      </c>
      <c r="Z200" s="46" t="s">
        <v>343</v>
      </c>
      <c r="AA200" s="7">
        <v>7657</v>
      </c>
      <c r="AB200" s="7">
        <v>280</v>
      </c>
      <c r="AC200" s="7">
        <f t="shared" si="45"/>
        <v>7377</v>
      </c>
      <c r="AD200" s="7">
        <f>AC200/AC201</f>
        <v>5.2919655667144907</v>
      </c>
      <c r="AH200" s="46"/>
      <c r="AI200" s="46"/>
      <c r="AQ200" s="46"/>
      <c r="AR200" s="46"/>
      <c r="AZ200" s="46"/>
      <c r="BA200" s="46"/>
      <c r="BI200" s="46"/>
      <c r="BJ200" s="46"/>
      <c r="BR200" s="46"/>
      <c r="BS200" s="46"/>
      <c r="CA200" s="46"/>
      <c r="CB200" s="46"/>
    </row>
    <row r="201" spans="16:80" x14ac:dyDescent="0.25">
      <c r="P201" s="46">
        <v>34</v>
      </c>
      <c r="Q201" s="46" t="s">
        <v>342</v>
      </c>
      <c r="R201" s="7">
        <v>3383</v>
      </c>
      <c r="S201" s="7">
        <v>835</v>
      </c>
      <c r="T201" s="7">
        <f t="shared" si="44"/>
        <v>2548</v>
      </c>
      <c r="Y201" s="46">
        <v>28</v>
      </c>
      <c r="Z201" s="46" t="s">
        <v>342</v>
      </c>
      <c r="AA201" s="7">
        <v>1674</v>
      </c>
      <c r="AB201" s="7">
        <v>280</v>
      </c>
      <c r="AC201" s="7">
        <f t="shared" si="45"/>
        <v>1394</v>
      </c>
      <c r="AH201" s="46"/>
      <c r="AI201" s="46"/>
      <c r="AQ201" s="46"/>
      <c r="AR201" s="46"/>
      <c r="AZ201" s="46"/>
      <c r="BA201" s="46"/>
      <c r="BI201" s="46"/>
      <c r="BJ201" s="46"/>
      <c r="BR201" s="46"/>
      <c r="BS201" s="46"/>
      <c r="CA201" s="46"/>
      <c r="CB201" s="46"/>
    </row>
    <row r="202" spans="16:80" x14ac:dyDescent="0.25">
      <c r="P202" s="46">
        <v>35</v>
      </c>
      <c r="Q202" s="46" t="s">
        <v>343</v>
      </c>
      <c r="R202" s="7">
        <v>5337</v>
      </c>
      <c r="S202" s="7">
        <v>835</v>
      </c>
      <c r="T202" s="7">
        <f t="shared" si="44"/>
        <v>4502</v>
      </c>
      <c r="U202" s="7">
        <f>T202/T203</f>
        <v>2.0547695116385212</v>
      </c>
      <c r="Y202" s="46">
        <v>29</v>
      </c>
      <c r="Z202" s="46" t="s">
        <v>343</v>
      </c>
      <c r="AA202" s="7">
        <v>7047</v>
      </c>
      <c r="AB202" s="7">
        <v>280</v>
      </c>
      <c r="AC202" s="7">
        <f t="shared" si="45"/>
        <v>6767</v>
      </c>
      <c r="AD202" s="7">
        <f>AC202/AC203</f>
        <v>2.4906146485093852</v>
      </c>
      <c r="AH202" s="46"/>
      <c r="AI202" s="46"/>
      <c r="AQ202" s="46"/>
      <c r="AR202" s="46"/>
      <c r="AZ202" s="46"/>
      <c r="BA202" s="46"/>
      <c r="BI202" s="46"/>
      <c r="BJ202" s="46"/>
      <c r="BR202" s="46"/>
      <c r="BS202" s="46"/>
      <c r="CA202" s="46"/>
      <c r="CB202" s="46"/>
    </row>
    <row r="203" spans="16:80" x14ac:dyDescent="0.25">
      <c r="P203" s="46">
        <v>36</v>
      </c>
      <c r="Q203" s="46" t="s">
        <v>342</v>
      </c>
      <c r="R203" s="7">
        <v>3026</v>
      </c>
      <c r="S203" s="7">
        <v>835</v>
      </c>
      <c r="T203" s="7">
        <f t="shared" si="44"/>
        <v>2191</v>
      </c>
      <c r="Y203" s="46">
        <v>30</v>
      </c>
      <c r="Z203" s="46" t="s">
        <v>342</v>
      </c>
      <c r="AA203" s="7">
        <v>2997</v>
      </c>
      <c r="AB203" s="7">
        <v>280</v>
      </c>
      <c r="AC203" s="7">
        <f t="shared" si="45"/>
        <v>2717</v>
      </c>
      <c r="AH203" s="46"/>
      <c r="AI203" s="46"/>
      <c r="AQ203" s="46"/>
      <c r="AR203" s="46"/>
      <c r="AZ203" s="46"/>
      <c r="BA203" s="46"/>
      <c r="BI203" s="46"/>
      <c r="BJ203" s="46"/>
      <c r="BR203" s="46"/>
      <c r="BS203" s="46"/>
      <c r="CA203" s="46"/>
      <c r="CB203" s="46"/>
    </row>
    <row r="204" spans="16:80" x14ac:dyDescent="0.25">
      <c r="P204" s="46">
        <v>37</v>
      </c>
      <c r="Q204" s="46" t="s">
        <v>343</v>
      </c>
      <c r="R204" s="7">
        <v>7435</v>
      </c>
      <c r="S204" s="7">
        <v>835</v>
      </c>
      <c r="T204" s="7">
        <f t="shared" si="44"/>
        <v>6600</v>
      </c>
      <c r="U204" s="7">
        <f>T204/T205</f>
        <v>2.522935779816514</v>
      </c>
      <c r="Y204" s="46">
        <v>31</v>
      </c>
      <c r="Z204" s="46" t="s">
        <v>343</v>
      </c>
      <c r="AA204" s="7">
        <v>7976</v>
      </c>
      <c r="AB204" s="7">
        <v>280</v>
      </c>
      <c r="AC204" s="7">
        <f t="shared" si="45"/>
        <v>7696</v>
      </c>
      <c r="AD204" s="7">
        <f>AC204/AC205</f>
        <v>3.8403193612774453</v>
      </c>
      <c r="AH204" s="46"/>
      <c r="AI204" s="46"/>
      <c r="AQ204" s="46"/>
      <c r="AR204" s="46"/>
      <c r="AZ204" s="46"/>
      <c r="BA204" s="46"/>
      <c r="BI204" s="46"/>
      <c r="BJ204" s="46"/>
      <c r="BR204" s="46"/>
      <c r="BS204" s="46"/>
      <c r="CA204" s="46"/>
      <c r="CB204" s="46"/>
    </row>
    <row r="205" spans="16:80" x14ac:dyDescent="0.25">
      <c r="P205" s="46">
        <v>38</v>
      </c>
      <c r="Q205" s="46" t="s">
        <v>342</v>
      </c>
      <c r="R205" s="7">
        <v>3451</v>
      </c>
      <c r="S205" s="7">
        <v>835</v>
      </c>
      <c r="T205" s="7">
        <f t="shared" si="44"/>
        <v>2616</v>
      </c>
      <c r="Y205" s="46">
        <v>32</v>
      </c>
      <c r="Z205" s="46" t="s">
        <v>342</v>
      </c>
      <c r="AA205" s="7">
        <v>2284</v>
      </c>
      <c r="AB205" s="7">
        <v>280</v>
      </c>
      <c r="AC205" s="7">
        <f t="shared" si="45"/>
        <v>2004</v>
      </c>
      <c r="AH205" s="46"/>
      <c r="AI205" s="46"/>
      <c r="AQ205" s="46"/>
      <c r="AR205" s="46"/>
      <c r="AZ205" s="46"/>
      <c r="BA205" s="46"/>
      <c r="BI205" s="46"/>
      <c r="BJ205" s="46"/>
      <c r="BR205" s="46"/>
      <c r="BS205" s="46"/>
      <c r="CA205" s="46"/>
      <c r="CB205" s="46"/>
    </row>
    <row r="206" spans="16:80" x14ac:dyDescent="0.25">
      <c r="P206" s="46">
        <v>39</v>
      </c>
      <c r="Q206" s="46" t="s">
        <v>343</v>
      </c>
      <c r="R206" s="7">
        <v>6990</v>
      </c>
      <c r="S206" s="7">
        <v>835</v>
      </c>
      <c r="T206" s="7">
        <f t="shared" si="44"/>
        <v>6155</v>
      </c>
      <c r="U206" s="7">
        <f>T206/T207</f>
        <v>3.2548915917503964</v>
      </c>
      <c r="Y206" s="46">
        <v>33</v>
      </c>
      <c r="Z206" s="46" t="s">
        <v>343</v>
      </c>
      <c r="AA206" s="7">
        <v>6953</v>
      </c>
      <c r="AB206" s="7">
        <v>280</v>
      </c>
      <c r="AC206" s="7">
        <f t="shared" si="45"/>
        <v>6673</v>
      </c>
      <c r="AD206" s="7">
        <f>AC206/AC207</f>
        <v>2.2243333333333335</v>
      </c>
      <c r="AH206" s="46"/>
      <c r="AI206" s="46"/>
      <c r="AQ206" s="46"/>
      <c r="AR206" s="46"/>
      <c r="AZ206" s="46"/>
      <c r="BA206" s="46"/>
      <c r="BI206" s="46"/>
      <c r="BJ206" s="46"/>
      <c r="BR206" s="46"/>
      <c r="BS206" s="46"/>
      <c r="CA206" s="46"/>
      <c r="CB206" s="46"/>
    </row>
    <row r="207" spans="16:80" x14ac:dyDescent="0.25">
      <c r="P207" s="46">
        <v>40</v>
      </c>
      <c r="Q207" s="46" t="s">
        <v>342</v>
      </c>
      <c r="R207" s="7">
        <v>2726</v>
      </c>
      <c r="S207" s="7">
        <v>835</v>
      </c>
      <c r="T207" s="7">
        <f t="shared" si="44"/>
        <v>1891</v>
      </c>
      <c r="Y207" s="46">
        <v>34</v>
      </c>
      <c r="Z207" s="46" t="s">
        <v>342</v>
      </c>
      <c r="AA207" s="7">
        <v>3280</v>
      </c>
      <c r="AB207" s="7">
        <v>280</v>
      </c>
      <c r="AC207" s="7">
        <f t="shared" si="45"/>
        <v>3000</v>
      </c>
      <c r="AH207" s="46"/>
      <c r="AI207" s="46"/>
      <c r="AQ207" s="46"/>
      <c r="AR207" s="46"/>
      <c r="AZ207" s="46"/>
      <c r="BA207" s="46"/>
      <c r="BI207" s="46"/>
      <c r="BJ207" s="46"/>
      <c r="BR207" s="46"/>
      <c r="BS207" s="46"/>
      <c r="CA207" s="46"/>
      <c r="CB207" s="46"/>
    </row>
    <row r="208" spans="16:80" x14ac:dyDescent="0.25">
      <c r="P208" s="46">
        <v>41</v>
      </c>
      <c r="Q208" s="46" t="s">
        <v>343</v>
      </c>
      <c r="R208" s="7">
        <v>6231</v>
      </c>
      <c r="S208" s="7">
        <v>835</v>
      </c>
      <c r="T208" s="7">
        <f t="shared" si="44"/>
        <v>5396</v>
      </c>
      <c r="U208" s="7">
        <f>T208/T209</f>
        <v>3.4347549331635903</v>
      </c>
      <c r="Y208" s="46">
        <v>35</v>
      </c>
      <c r="Z208" s="46" t="s">
        <v>343</v>
      </c>
      <c r="AA208" s="7">
        <v>7014</v>
      </c>
      <c r="AB208" s="7">
        <v>280</v>
      </c>
      <c r="AC208" s="7">
        <f t="shared" si="45"/>
        <v>6734</v>
      </c>
      <c r="AD208" s="7">
        <f>AC208/AC209</f>
        <v>1.9356136820925554</v>
      </c>
      <c r="AH208" s="46"/>
      <c r="AI208" s="46"/>
      <c r="AQ208" s="46"/>
      <c r="AR208" s="46"/>
      <c r="AZ208" s="46"/>
      <c r="BA208" s="46"/>
      <c r="BI208" s="46"/>
      <c r="BJ208" s="46"/>
      <c r="BR208" s="46"/>
      <c r="BS208" s="46"/>
      <c r="CA208" s="46"/>
      <c r="CB208" s="46"/>
    </row>
    <row r="209" spans="16:80" x14ac:dyDescent="0.25">
      <c r="P209" s="46">
        <v>42</v>
      </c>
      <c r="Q209" s="46" t="s">
        <v>342</v>
      </c>
      <c r="R209" s="7">
        <v>2406</v>
      </c>
      <c r="S209" s="7">
        <v>835</v>
      </c>
      <c r="T209" s="7">
        <f t="shared" si="44"/>
        <v>1571</v>
      </c>
      <c r="Y209" s="46">
        <v>36</v>
      </c>
      <c r="Z209" s="46" t="s">
        <v>342</v>
      </c>
      <c r="AA209" s="7">
        <v>3759</v>
      </c>
      <c r="AB209" s="7">
        <v>280</v>
      </c>
      <c r="AC209" s="7">
        <f t="shared" si="45"/>
        <v>3479</v>
      </c>
      <c r="AH209" s="46"/>
      <c r="AI209" s="46"/>
      <c r="AQ209" s="46"/>
      <c r="AR209" s="46"/>
      <c r="AZ209" s="46"/>
      <c r="BA209" s="46"/>
      <c r="BI209" s="46"/>
      <c r="BJ209" s="46"/>
      <c r="BR209" s="46"/>
      <c r="BS209" s="46"/>
      <c r="CA209" s="46"/>
      <c r="CB209" s="46"/>
    </row>
    <row r="210" spans="16:80" x14ac:dyDescent="0.25">
      <c r="P210" s="46">
        <v>43</v>
      </c>
      <c r="Q210" s="46" t="s">
        <v>343</v>
      </c>
      <c r="R210" s="7">
        <v>6286</v>
      </c>
      <c r="S210" s="7">
        <v>835</v>
      </c>
      <c r="T210" s="7">
        <f t="shared" si="44"/>
        <v>5451</v>
      </c>
      <c r="U210" s="7">
        <f>T210/T211</f>
        <v>3.1255733944954129</v>
      </c>
      <c r="Y210" s="46">
        <v>37</v>
      </c>
      <c r="Z210" s="46" t="s">
        <v>343</v>
      </c>
      <c r="AA210" s="7">
        <v>5454</v>
      </c>
      <c r="AB210" s="7">
        <v>280</v>
      </c>
      <c r="AC210" s="7">
        <f t="shared" si="45"/>
        <v>5174</v>
      </c>
      <c r="AD210" s="7">
        <f>AC210/AC211</f>
        <v>1.4396215915414581</v>
      </c>
      <c r="AH210" s="46"/>
      <c r="AI210" s="46"/>
      <c r="AQ210" s="46"/>
      <c r="AR210" s="46"/>
      <c r="AZ210" s="46"/>
      <c r="BA210" s="46"/>
      <c r="BI210" s="46"/>
      <c r="BJ210" s="46"/>
      <c r="BR210" s="46"/>
      <c r="BS210" s="46"/>
      <c r="CA210" s="46"/>
      <c r="CB210" s="46"/>
    </row>
    <row r="211" spans="16:80" x14ac:dyDescent="0.25">
      <c r="P211" s="46">
        <v>44</v>
      </c>
      <c r="Q211" s="46" t="s">
        <v>342</v>
      </c>
      <c r="R211" s="7">
        <v>2579</v>
      </c>
      <c r="S211" s="7">
        <v>835</v>
      </c>
      <c r="T211" s="7">
        <f t="shared" si="44"/>
        <v>1744</v>
      </c>
      <c r="Y211" s="46">
        <v>38</v>
      </c>
      <c r="Z211" s="46" t="s">
        <v>342</v>
      </c>
      <c r="AA211" s="7">
        <v>3874</v>
      </c>
      <c r="AB211" s="7">
        <v>280</v>
      </c>
      <c r="AC211" s="7">
        <f t="shared" si="45"/>
        <v>3594</v>
      </c>
      <c r="AH211" s="46"/>
      <c r="AI211" s="46"/>
      <c r="AQ211" s="46"/>
      <c r="AR211" s="46"/>
      <c r="AZ211" s="46"/>
      <c r="BA211" s="46"/>
      <c r="BI211" s="46"/>
      <c r="BJ211" s="46"/>
      <c r="BR211" s="46"/>
      <c r="BS211" s="46"/>
      <c r="CA211" s="46"/>
      <c r="CB211" s="46"/>
    </row>
    <row r="212" spans="16:80" x14ac:dyDescent="0.25">
      <c r="P212" s="46">
        <v>45</v>
      </c>
      <c r="Q212" s="46" t="s">
        <v>343</v>
      </c>
      <c r="R212" s="7">
        <v>6910</v>
      </c>
      <c r="S212" s="7">
        <v>835</v>
      </c>
      <c r="T212" s="7">
        <f t="shared" si="44"/>
        <v>6075</v>
      </c>
      <c r="U212" s="7">
        <f>T212/T213</f>
        <v>2.899761336515513</v>
      </c>
      <c r="Y212" s="46">
        <v>39</v>
      </c>
      <c r="Z212" s="46" t="s">
        <v>343</v>
      </c>
      <c r="AA212" s="7">
        <v>5857</v>
      </c>
      <c r="AB212" s="7">
        <v>280</v>
      </c>
      <c r="AC212" s="7">
        <f t="shared" si="45"/>
        <v>5577</v>
      </c>
      <c r="AD212" s="7">
        <f>AC212/AC213</f>
        <v>1.7682308180088777</v>
      </c>
      <c r="AH212" s="46"/>
      <c r="AI212" s="46"/>
      <c r="AQ212" s="46"/>
      <c r="AR212" s="46"/>
      <c r="AZ212" s="46"/>
      <c r="BA212" s="46"/>
      <c r="BI212" s="46"/>
      <c r="BJ212" s="46"/>
      <c r="BR212" s="46"/>
      <c r="BS212" s="46"/>
      <c r="CA212" s="46"/>
      <c r="CB212" s="46"/>
    </row>
    <row r="213" spans="16:80" x14ac:dyDescent="0.25">
      <c r="P213" s="46">
        <v>46</v>
      </c>
      <c r="Q213" s="46" t="s">
        <v>342</v>
      </c>
      <c r="R213" s="7">
        <v>2930</v>
      </c>
      <c r="S213" s="7">
        <v>835</v>
      </c>
      <c r="T213" s="7">
        <f t="shared" si="44"/>
        <v>2095</v>
      </c>
      <c r="Y213" s="46">
        <v>40</v>
      </c>
      <c r="Z213" s="46" t="s">
        <v>342</v>
      </c>
      <c r="AA213" s="7">
        <v>3434</v>
      </c>
      <c r="AB213" s="7">
        <v>280</v>
      </c>
      <c r="AC213" s="7">
        <f t="shared" si="45"/>
        <v>3154</v>
      </c>
      <c r="AH213" s="46"/>
      <c r="AI213" s="46"/>
      <c r="AQ213" s="46"/>
      <c r="AR213" s="46"/>
      <c r="AZ213" s="46"/>
      <c r="BA213" s="46"/>
      <c r="BI213" s="46"/>
      <c r="BJ213" s="46"/>
      <c r="BR213" s="46"/>
      <c r="BS213" s="46"/>
      <c r="CA213" s="46"/>
      <c r="CB213" s="46"/>
    </row>
    <row r="214" spans="16:80" x14ac:dyDescent="0.25">
      <c r="P214" s="46">
        <v>47</v>
      </c>
      <c r="Q214" s="46" t="s">
        <v>343</v>
      </c>
      <c r="R214" s="7">
        <v>6794</v>
      </c>
      <c r="S214" s="7">
        <v>835</v>
      </c>
      <c r="T214" s="7">
        <f t="shared" si="44"/>
        <v>5959</v>
      </c>
      <c r="U214" s="7">
        <f>T214/T215</f>
        <v>2.3114817688130334</v>
      </c>
      <c r="Y214" s="46">
        <v>41</v>
      </c>
      <c r="Z214" s="46" t="s">
        <v>343</v>
      </c>
      <c r="AA214" s="7">
        <v>6289</v>
      </c>
      <c r="AB214" s="7">
        <v>280</v>
      </c>
      <c r="AC214" s="7">
        <f t="shared" si="45"/>
        <v>6009</v>
      </c>
      <c r="AD214" s="7">
        <f>AC214/AC215</f>
        <v>2.0383310719131615</v>
      </c>
      <c r="AH214" s="46"/>
      <c r="AI214" s="46"/>
      <c r="AQ214" s="46"/>
      <c r="AR214" s="46"/>
      <c r="AZ214" s="46"/>
      <c r="BA214" s="46"/>
      <c r="BI214" s="46"/>
      <c r="BJ214" s="46"/>
      <c r="BR214" s="46"/>
      <c r="BS214" s="46"/>
      <c r="CA214" s="46"/>
      <c r="CB214" s="46"/>
    </row>
    <row r="215" spans="16:80" x14ac:dyDescent="0.25">
      <c r="P215" s="46">
        <v>48</v>
      </c>
      <c r="Q215" s="46" t="s">
        <v>342</v>
      </c>
      <c r="R215" s="7">
        <v>3413</v>
      </c>
      <c r="S215" s="7">
        <v>835</v>
      </c>
      <c r="T215" s="7">
        <f t="shared" si="44"/>
        <v>2578</v>
      </c>
      <c r="Y215" s="46">
        <v>42</v>
      </c>
      <c r="Z215" s="46" t="s">
        <v>342</v>
      </c>
      <c r="AA215" s="7">
        <v>3228</v>
      </c>
      <c r="AB215" s="7">
        <v>280</v>
      </c>
      <c r="AC215" s="7">
        <f t="shared" si="45"/>
        <v>2948</v>
      </c>
      <c r="AH215" s="46"/>
      <c r="AI215" s="46"/>
      <c r="AQ215" s="46"/>
      <c r="AR215" s="46"/>
      <c r="AZ215" s="46"/>
      <c r="BA215" s="46"/>
      <c r="BI215" s="46"/>
      <c r="BJ215" s="46"/>
      <c r="BR215" s="46"/>
      <c r="BS215" s="46"/>
      <c r="CA215" s="46"/>
      <c r="CB215" s="46"/>
    </row>
    <row r="216" spans="16:80" x14ac:dyDescent="0.25">
      <c r="P216" s="46">
        <v>49</v>
      </c>
      <c r="Q216" s="46" t="s">
        <v>343</v>
      </c>
      <c r="R216" s="7">
        <v>7205</v>
      </c>
      <c r="S216" s="7">
        <v>835</v>
      </c>
      <c r="T216" s="7">
        <f t="shared" si="44"/>
        <v>6370</v>
      </c>
      <c r="U216" s="7">
        <f>T216/T217</f>
        <v>2.1162790697674421</v>
      </c>
      <c r="Y216" s="46">
        <v>43</v>
      </c>
      <c r="Z216" s="46" t="s">
        <v>343</v>
      </c>
      <c r="AA216" s="7">
        <v>6343</v>
      </c>
      <c r="AB216" s="7">
        <v>280</v>
      </c>
      <c r="AC216" s="7">
        <f t="shared" si="45"/>
        <v>6063</v>
      </c>
      <c r="AD216" s="7">
        <f>AC216/AC217</f>
        <v>2.0216738912970991</v>
      </c>
      <c r="AH216" s="46"/>
      <c r="AI216" s="46"/>
      <c r="AQ216" s="46"/>
      <c r="AR216" s="46"/>
      <c r="AZ216" s="46"/>
      <c r="BA216" s="46"/>
      <c r="BI216" s="46"/>
      <c r="BJ216" s="46"/>
      <c r="BR216" s="46"/>
      <c r="BS216" s="46"/>
      <c r="CA216" s="46"/>
      <c r="CB216" s="46"/>
    </row>
    <row r="217" spans="16:80" x14ac:dyDescent="0.25">
      <c r="P217" s="46">
        <v>50</v>
      </c>
      <c r="Q217" s="46" t="s">
        <v>342</v>
      </c>
      <c r="R217" s="7">
        <v>3845</v>
      </c>
      <c r="S217" s="7">
        <v>835</v>
      </c>
      <c r="T217" s="7">
        <f t="shared" si="44"/>
        <v>3010</v>
      </c>
      <c r="Y217" s="46">
        <v>44</v>
      </c>
      <c r="Z217" s="46" t="s">
        <v>342</v>
      </c>
      <c r="AA217" s="7">
        <v>3279</v>
      </c>
      <c r="AB217" s="7">
        <v>280</v>
      </c>
      <c r="AC217" s="7">
        <f t="shared" si="45"/>
        <v>2999</v>
      </c>
      <c r="AH217" s="46"/>
      <c r="AI217" s="46"/>
      <c r="AQ217" s="46"/>
      <c r="AR217" s="46"/>
      <c r="AZ217" s="46"/>
      <c r="BA217" s="46"/>
      <c r="BI217" s="46"/>
      <c r="BJ217" s="46"/>
      <c r="BR217" s="46"/>
      <c r="BS217" s="46"/>
      <c r="CA217" s="46"/>
      <c r="CB217" s="46"/>
    </row>
    <row r="218" spans="16:80" x14ac:dyDescent="0.25">
      <c r="P218" s="46">
        <v>51</v>
      </c>
      <c r="Q218" s="46" t="s">
        <v>343</v>
      </c>
      <c r="R218" s="7">
        <v>5355</v>
      </c>
      <c r="S218" s="7">
        <v>835</v>
      </c>
      <c r="T218" s="7">
        <f t="shared" si="44"/>
        <v>4520</v>
      </c>
      <c r="U218" s="7">
        <f>T218/T219</f>
        <v>1.8778562525965932</v>
      </c>
      <c r="Y218" s="46">
        <v>45</v>
      </c>
      <c r="Z218" s="46" t="s">
        <v>343</v>
      </c>
      <c r="AA218" s="7">
        <v>6894</v>
      </c>
      <c r="AB218" s="7">
        <v>280</v>
      </c>
      <c r="AC218" s="7">
        <f t="shared" si="45"/>
        <v>6614</v>
      </c>
      <c r="AD218" s="7">
        <f>AC218/AC219</f>
        <v>2.7274226804123711</v>
      </c>
      <c r="AH218" s="46"/>
      <c r="AI218" s="46"/>
      <c r="AQ218" s="46"/>
      <c r="AR218" s="46"/>
      <c r="AZ218" s="46"/>
      <c r="BA218" s="46"/>
      <c r="BI218" s="46"/>
      <c r="BJ218" s="46"/>
      <c r="BR218" s="46"/>
      <c r="BS218" s="46"/>
      <c r="CA218" s="46"/>
      <c r="CB218" s="46"/>
    </row>
    <row r="219" spans="16:80" x14ac:dyDescent="0.25">
      <c r="P219" s="46">
        <v>52</v>
      </c>
      <c r="Q219" s="46" t="s">
        <v>342</v>
      </c>
      <c r="R219" s="7">
        <v>3242</v>
      </c>
      <c r="S219" s="7">
        <v>835</v>
      </c>
      <c r="T219" s="7">
        <f t="shared" si="44"/>
        <v>2407</v>
      </c>
      <c r="Y219" s="46">
        <v>46</v>
      </c>
      <c r="Z219" s="46" t="s">
        <v>342</v>
      </c>
      <c r="AA219" s="7">
        <v>2705</v>
      </c>
      <c r="AB219" s="7">
        <v>280</v>
      </c>
      <c r="AC219" s="7">
        <f t="shared" si="45"/>
        <v>2425</v>
      </c>
      <c r="AH219" s="46"/>
      <c r="AI219" s="46"/>
      <c r="AQ219" s="46"/>
      <c r="AR219" s="46"/>
      <c r="AZ219" s="46"/>
      <c r="BA219" s="46"/>
      <c r="BI219" s="46"/>
      <c r="BJ219" s="46"/>
      <c r="BR219" s="46"/>
      <c r="BS219" s="46"/>
      <c r="CA219" s="46"/>
      <c r="CB219" s="46"/>
    </row>
    <row r="220" spans="16:80" x14ac:dyDescent="0.25">
      <c r="P220" s="46">
        <v>53</v>
      </c>
      <c r="Q220" s="46" t="s">
        <v>343</v>
      </c>
      <c r="R220" s="7">
        <v>5798</v>
      </c>
      <c r="S220" s="7">
        <v>835</v>
      </c>
      <c r="T220" s="7">
        <f t="shared" si="44"/>
        <v>4963</v>
      </c>
      <c r="U220" s="7">
        <f>T220/T221</f>
        <v>2.732929515418502</v>
      </c>
      <c r="Y220" s="46">
        <v>47</v>
      </c>
      <c r="Z220" s="46" t="s">
        <v>343</v>
      </c>
      <c r="AA220" s="7">
        <v>6724</v>
      </c>
      <c r="AB220" s="7">
        <v>280</v>
      </c>
      <c r="AC220" s="7">
        <f t="shared" si="45"/>
        <v>6444</v>
      </c>
      <c r="AD220" s="7">
        <f>AC220/AC221</f>
        <v>3.3336782203828248</v>
      </c>
      <c r="AH220" s="46"/>
      <c r="AI220" s="46"/>
      <c r="AQ220" s="46"/>
      <c r="AR220" s="46"/>
      <c r="AZ220" s="46"/>
      <c r="BA220" s="46"/>
      <c r="BI220" s="46"/>
      <c r="BJ220" s="46"/>
      <c r="BR220" s="46"/>
      <c r="BS220" s="46"/>
      <c r="CA220" s="46"/>
      <c r="CB220" s="46"/>
    </row>
    <row r="221" spans="16:80" x14ac:dyDescent="0.25">
      <c r="P221" s="46">
        <v>54</v>
      </c>
      <c r="Q221" s="46" t="s">
        <v>342</v>
      </c>
      <c r="R221" s="7">
        <v>2651</v>
      </c>
      <c r="S221" s="7">
        <v>835</v>
      </c>
      <c r="T221" s="7">
        <f t="shared" si="44"/>
        <v>1816</v>
      </c>
      <c r="Y221" s="46">
        <v>48</v>
      </c>
      <c r="Z221" s="46" t="s">
        <v>342</v>
      </c>
      <c r="AA221" s="7">
        <v>2213</v>
      </c>
      <c r="AB221" s="7">
        <v>280</v>
      </c>
      <c r="AC221" s="7">
        <f t="shared" si="45"/>
        <v>1933</v>
      </c>
      <c r="AH221" s="46"/>
      <c r="AI221" s="46"/>
      <c r="AQ221" s="46"/>
      <c r="AR221" s="46"/>
      <c r="AZ221" s="46"/>
      <c r="BA221" s="46"/>
      <c r="BI221" s="46"/>
      <c r="BJ221" s="46"/>
      <c r="BR221" s="46"/>
      <c r="BS221" s="46"/>
      <c r="CA221" s="46"/>
      <c r="CB221" s="46"/>
    </row>
    <row r="222" spans="16:80" x14ac:dyDescent="0.25">
      <c r="P222" s="46">
        <v>55</v>
      </c>
      <c r="Q222" s="46" t="s">
        <v>343</v>
      </c>
      <c r="R222" s="7">
        <v>5468</v>
      </c>
      <c r="S222" s="7">
        <v>835</v>
      </c>
      <c r="T222" s="7">
        <f t="shared" si="44"/>
        <v>4633</v>
      </c>
      <c r="U222" s="7">
        <f>T222/T223</f>
        <v>3.6799046862589355</v>
      </c>
      <c r="Y222" s="46">
        <v>49</v>
      </c>
      <c r="Z222" s="46" t="s">
        <v>343</v>
      </c>
      <c r="AA222" s="7">
        <v>4939</v>
      </c>
      <c r="AB222" s="7">
        <v>280</v>
      </c>
      <c r="AC222" s="7">
        <f t="shared" si="45"/>
        <v>4659</v>
      </c>
      <c r="AD222" s="7">
        <f>AC222/AC223</f>
        <v>2.4716180371352787</v>
      </c>
      <c r="AH222" s="46"/>
      <c r="AI222" s="46"/>
      <c r="AQ222" s="46"/>
      <c r="AR222" s="46"/>
      <c r="AZ222" s="46"/>
      <c r="BA222" s="46"/>
      <c r="BI222" s="46"/>
      <c r="BJ222" s="46"/>
      <c r="BR222" s="46"/>
      <c r="BS222" s="46"/>
      <c r="CA222" s="46"/>
      <c r="CB222" s="46"/>
    </row>
    <row r="223" spans="16:80" x14ac:dyDescent="0.25">
      <c r="P223" s="46">
        <v>56</v>
      </c>
      <c r="Q223" s="46" t="s">
        <v>342</v>
      </c>
      <c r="R223" s="7">
        <v>2094</v>
      </c>
      <c r="S223" s="7">
        <v>835</v>
      </c>
      <c r="T223" s="7">
        <f t="shared" si="44"/>
        <v>1259</v>
      </c>
      <c r="Y223" s="46">
        <v>50</v>
      </c>
      <c r="Z223" s="46" t="s">
        <v>342</v>
      </c>
      <c r="AA223" s="7">
        <v>2165</v>
      </c>
      <c r="AB223" s="7">
        <v>280</v>
      </c>
      <c r="AC223" s="7">
        <f t="shared" si="45"/>
        <v>1885</v>
      </c>
      <c r="AH223" s="46"/>
      <c r="AI223" s="46"/>
      <c r="AQ223" s="46"/>
      <c r="AR223" s="46"/>
      <c r="AZ223" s="46"/>
      <c r="BA223" s="46"/>
      <c r="BI223" s="46"/>
      <c r="BJ223" s="46"/>
      <c r="BR223" s="46"/>
      <c r="BS223" s="46"/>
      <c r="CA223" s="46"/>
      <c r="CB223" s="46"/>
    </row>
    <row r="224" spans="16:80" x14ac:dyDescent="0.25">
      <c r="P224" s="46">
        <v>57</v>
      </c>
      <c r="Q224" s="46" t="s">
        <v>343</v>
      </c>
      <c r="R224" s="7">
        <v>5312</v>
      </c>
      <c r="S224" s="7">
        <v>835</v>
      </c>
      <c r="T224" s="7">
        <f t="shared" si="44"/>
        <v>4477</v>
      </c>
      <c r="U224" s="7">
        <f>T224/T225</f>
        <v>3.1090277777777779</v>
      </c>
      <c r="Y224" s="46">
        <v>51</v>
      </c>
      <c r="Z224" s="46" t="s">
        <v>343</v>
      </c>
      <c r="AA224" s="7">
        <v>5254</v>
      </c>
      <c r="AB224" s="7">
        <v>280</v>
      </c>
      <c r="AC224" s="7">
        <f t="shared" si="45"/>
        <v>4974</v>
      </c>
      <c r="AD224" s="7">
        <f>AC224/AC225</f>
        <v>1.3465078505684895</v>
      </c>
      <c r="AH224" s="46"/>
      <c r="AI224" s="46"/>
      <c r="AQ224" s="46"/>
      <c r="AR224" s="46"/>
      <c r="AZ224" s="46"/>
      <c r="BA224" s="46"/>
      <c r="BI224" s="46"/>
      <c r="BJ224" s="46"/>
      <c r="BR224" s="46"/>
      <c r="BS224" s="46"/>
      <c r="CA224" s="46"/>
      <c r="CB224" s="46"/>
    </row>
    <row r="225" spans="16:80" x14ac:dyDescent="0.25">
      <c r="P225" s="46">
        <v>58</v>
      </c>
      <c r="Q225" s="46" t="s">
        <v>342</v>
      </c>
      <c r="R225" s="7">
        <v>2275</v>
      </c>
      <c r="S225" s="7">
        <v>835</v>
      </c>
      <c r="T225" s="7">
        <f t="shared" si="44"/>
        <v>1440</v>
      </c>
      <c r="Y225" s="46">
        <v>52</v>
      </c>
      <c r="Z225" s="46" t="s">
        <v>342</v>
      </c>
      <c r="AA225" s="7">
        <v>3974</v>
      </c>
      <c r="AB225" s="7">
        <v>280</v>
      </c>
      <c r="AC225" s="7">
        <f t="shared" si="45"/>
        <v>3694</v>
      </c>
      <c r="AH225" s="46"/>
      <c r="AI225" s="46"/>
      <c r="AQ225" s="46"/>
      <c r="AR225" s="46"/>
      <c r="AZ225" s="46"/>
      <c r="BA225" s="46"/>
      <c r="BI225" s="46"/>
      <c r="BJ225" s="46"/>
      <c r="BR225" s="46"/>
      <c r="BS225" s="46"/>
      <c r="CA225" s="46"/>
      <c r="CB225" s="46"/>
    </row>
    <row r="226" spans="16:80" x14ac:dyDescent="0.25">
      <c r="P226" s="46">
        <v>59</v>
      </c>
      <c r="Q226" s="46" t="s">
        <v>343</v>
      </c>
      <c r="R226" s="7">
        <v>5145</v>
      </c>
      <c r="S226" s="7">
        <v>835</v>
      </c>
      <c r="T226" s="7">
        <f t="shared" si="44"/>
        <v>4310</v>
      </c>
      <c r="U226" s="7">
        <f>T226/T227</f>
        <v>3.6463620981387477</v>
      </c>
      <c r="Y226" s="46">
        <v>53</v>
      </c>
      <c r="Z226" s="46" t="s">
        <v>343</v>
      </c>
      <c r="AA226" s="7">
        <v>4123</v>
      </c>
      <c r="AB226" s="7">
        <v>280</v>
      </c>
      <c r="AC226" s="7">
        <f t="shared" si="45"/>
        <v>3843</v>
      </c>
      <c r="AD226" s="7">
        <f>AC226/AC227</f>
        <v>1.2380798969072164</v>
      </c>
      <c r="AH226" s="46"/>
      <c r="AI226" s="46"/>
      <c r="AQ226" s="46"/>
      <c r="AR226" s="46"/>
      <c r="AZ226" s="46"/>
      <c r="BA226" s="46"/>
      <c r="BI226" s="46"/>
      <c r="BJ226" s="46"/>
      <c r="BR226" s="46"/>
      <c r="BS226" s="46"/>
      <c r="CA226" s="46"/>
      <c r="CB226" s="46"/>
    </row>
    <row r="227" spans="16:80" x14ac:dyDescent="0.25">
      <c r="P227" s="46">
        <v>60</v>
      </c>
      <c r="Q227" s="46" t="s">
        <v>342</v>
      </c>
      <c r="R227" s="7">
        <v>2017</v>
      </c>
      <c r="S227" s="7">
        <v>835</v>
      </c>
      <c r="T227" s="7">
        <f t="shared" si="44"/>
        <v>1182</v>
      </c>
      <c r="Y227" s="46">
        <v>54</v>
      </c>
      <c r="Z227" s="46" t="s">
        <v>342</v>
      </c>
      <c r="AA227" s="7">
        <v>3384</v>
      </c>
      <c r="AB227" s="7">
        <v>280</v>
      </c>
      <c r="AC227" s="7">
        <f t="shared" si="45"/>
        <v>3104</v>
      </c>
      <c r="AH227" s="46"/>
      <c r="AI227" s="46"/>
      <c r="AQ227" s="46"/>
      <c r="AR227" s="46"/>
      <c r="AZ227" s="46"/>
      <c r="BA227" s="46"/>
      <c r="BI227" s="46"/>
      <c r="BJ227" s="46"/>
      <c r="BR227" s="46"/>
      <c r="BS227" s="46"/>
      <c r="CA227" s="46"/>
      <c r="CB227" s="46"/>
    </row>
    <row r="228" spans="16:80" x14ac:dyDescent="0.25">
      <c r="P228" s="46">
        <v>61</v>
      </c>
      <c r="Q228" s="46" t="s">
        <v>343</v>
      </c>
      <c r="R228" s="7">
        <v>6076</v>
      </c>
      <c r="S228" s="7">
        <v>835</v>
      </c>
      <c r="T228" s="7">
        <f t="shared" si="44"/>
        <v>5241</v>
      </c>
      <c r="U228" s="7">
        <f>T228/T229</f>
        <v>2.5971258671952429</v>
      </c>
      <c r="Y228" s="46">
        <v>55</v>
      </c>
      <c r="Z228" s="46" t="s">
        <v>343</v>
      </c>
      <c r="AA228" s="7">
        <v>5505</v>
      </c>
      <c r="AB228" s="7">
        <v>280</v>
      </c>
      <c r="AC228" s="7">
        <f t="shared" si="45"/>
        <v>5225</v>
      </c>
      <c r="AD228" s="7">
        <f>AC228/AC229</f>
        <v>1.4342574800988197</v>
      </c>
      <c r="AH228" s="46"/>
      <c r="AI228" s="46"/>
      <c r="AQ228" s="46"/>
      <c r="AR228" s="46"/>
      <c r="AZ228" s="46"/>
      <c r="BA228" s="46"/>
      <c r="BI228" s="46"/>
      <c r="BJ228" s="46"/>
      <c r="BR228" s="46"/>
      <c r="BS228" s="46"/>
      <c r="CA228" s="46"/>
      <c r="CB228" s="46"/>
    </row>
    <row r="229" spans="16:80" x14ac:dyDescent="0.25">
      <c r="P229" s="46">
        <v>62</v>
      </c>
      <c r="Q229" s="46" t="s">
        <v>342</v>
      </c>
      <c r="R229" s="7">
        <v>2853</v>
      </c>
      <c r="S229" s="7">
        <v>835</v>
      </c>
      <c r="T229" s="7">
        <f t="shared" si="44"/>
        <v>2018</v>
      </c>
      <c r="Y229" s="46">
        <v>56</v>
      </c>
      <c r="Z229" s="46" t="s">
        <v>342</v>
      </c>
      <c r="AA229" s="7">
        <v>3923</v>
      </c>
      <c r="AB229" s="7">
        <v>280</v>
      </c>
      <c r="AC229" s="7">
        <f t="shared" si="45"/>
        <v>3643</v>
      </c>
      <c r="AH229" s="46"/>
      <c r="AI229" s="46"/>
      <c r="AQ229" s="46"/>
      <c r="AR229" s="46"/>
      <c r="AZ229" s="46"/>
      <c r="BA229" s="46"/>
      <c r="BI229" s="46"/>
      <c r="BJ229" s="46"/>
      <c r="BR229" s="46"/>
      <c r="BS229" s="46"/>
      <c r="CA229" s="46"/>
      <c r="CB229" s="46"/>
    </row>
    <row r="230" spans="16:80" x14ac:dyDescent="0.25">
      <c r="P230" s="46">
        <v>63</v>
      </c>
      <c r="Q230" s="46" t="s">
        <v>343</v>
      </c>
      <c r="R230" s="7">
        <v>6551</v>
      </c>
      <c r="S230" s="7">
        <v>835</v>
      </c>
      <c r="T230" s="7">
        <f t="shared" si="44"/>
        <v>5716</v>
      </c>
      <c r="U230" s="7">
        <f>T230/T231</f>
        <v>3.0485333333333333</v>
      </c>
      <c r="Y230" s="46">
        <v>57</v>
      </c>
      <c r="Z230" s="46" t="s">
        <v>343</v>
      </c>
      <c r="AA230" s="7">
        <v>6080</v>
      </c>
      <c r="AB230" s="7">
        <v>280</v>
      </c>
      <c r="AC230" s="7">
        <f t="shared" si="45"/>
        <v>5800</v>
      </c>
      <c r="AD230" s="7">
        <f>AC230/AC231</f>
        <v>2.1465581051073279</v>
      </c>
      <c r="AH230" s="46"/>
      <c r="AI230" s="46"/>
      <c r="AQ230" s="46"/>
      <c r="AR230" s="46"/>
      <c r="AZ230" s="46"/>
      <c r="BA230" s="46"/>
      <c r="BI230" s="46"/>
      <c r="BJ230" s="46"/>
      <c r="BR230" s="46"/>
      <c r="BS230" s="46"/>
      <c r="CA230" s="46"/>
      <c r="CB230" s="46"/>
    </row>
    <row r="231" spans="16:80" x14ac:dyDescent="0.25">
      <c r="P231" s="46">
        <v>64</v>
      </c>
      <c r="Q231" s="46" t="s">
        <v>342</v>
      </c>
      <c r="R231" s="7">
        <v>2710</v>
      </c>
      <c r="S231" s="7">
        <v>835</v>
      </c>
      <c r="T231" s="7">
        <f t="shared" si="44"/>
        <v>1875</v>
      </c>
      <c r="Y231" s="46">
        <v>58</v>
      </c>
      <c r="Z231" s="46" t="s">
        <v>342</v>
      </c>
      <c r="AA231" s="7">
        <v>2982</v>
      </c>
      <c r="AB231" s="7">
        <v>280</v>
      </c>
      <c r="AC231" s="7">
        <f t="shared" si="45"/>
        <v>2702</v>
      </c>
      <c r="AH231" s="46"/>
      <c r="AI231" s="46"/>
      <c r="AQ231" s="46"/>
      <c r="AR231" s="46"/>
      <c r="AZ231" s="46"/>
      <c r="BA231" s="46"/>
      <c r="BI231" s="46"/>
      <c r="BJ231" s="46"/>
      <c r="BR231" s="46"/>
      <c r="BS231" s="46"/>
      <c r="CA231" s="46"/>
      <c r="CB231" s="46"/>
    </row>
    <row r="232" spans="16:80" x14ac:dyDescent="0.25">
      <c r="P232" s="46">
        <v>65</v>
      </c>
      <c r="Q232" s="46" t="s">
        <v>343</v>
      </c>
      <c r="R232" s="7">
        <v>6635</v>
      </c>
      <c r="S232" s="7">
        <v>835</v>
      </c>
      <c r="T232" s="7">
        <f t="shared" si="44"/>
        <v>5800</v>
      </c>
      <c r="U232" s="7">
        <f>T232/T233</f>
        <v>2.3986765922249793</v>
      </c>
      <c r="Y232" s="46">
        <v>59</v>
      </c>
      <c r="Z232" s="46" t="s">
        <v>343</v>
      </c>
      <c r="AA232" s="7">
        <v>4981</v>
      </c>
      <c r="AB232" s="7">
        <v>280</v>
      </c>
      <c r="AC232" s="7">
        <f t="shared" si="45"/>
        <v>4701</v>
      </c>
      <c r="AD232" s="7">
        <f>AC232/AC233</f>
        <v>1.151077375122429</v>
      </c>
      <c r="AH232" s="46"/>
      <c r="AI232" s="46"/>
      <c r="AQ232" s="46"/>
      <c r="AR232" s="46"/>
      <c r="AZ232" s="46"/>
      <c r="BA232" s="46"/>
      <c r="BI232" s="46"/>
      <c r="BJ232" s="46"/>
      <c r="BR232" s="46"/>
      <c r="BS232" s="46"/>
      <c r="CA232" s="46"/>
      <c r="CB232" s="46"/>
    </row>
    <row r="233" spans="16:80" x14ac:dyDescent="0.25">
      <c r="P233" s="46">
        <v>66</v>
      </c>
      <c r="Q233" s="46" t="s">
        <v>342</v>
      </c>
      <c r="R233" s="7">
        <v>3253</v>
      </c>
      <c r="S233" s="7">
        <v>835</v>
      </c>
      <c r="T233" s="7">
        <f t="shared" si="44"/>
        <v>2418</v>
      </c>
      <c r="Y233" s="46">
        <v>60</v>
      </c>
      <c r="Z233" s="46" t="s">
        <v>342</v>
      </c>
      <c r="AA233" s="7">
        <v>4364</v>
      </c>
      <c r="AB233" s="7">
        <v>280</v>
      </c>
      <c r="AC233" s="7">
        <f t="shared" si="45"/>
        <v>4084</v>
      </c>
      <c r="AH233" s="46"/>
      <c r="AI233" s="46"/>
      <c r="AQ233" s="46"/>
      <c r="AR233" s="46"/>
      <c r="AZ233" s="46"/>
      <c r="BA233" s="46"/>
      <c r="BI233" s="46"/>
      <c r="BJ233" s="46"/>
      <c r="BR233" s="46"/>
      <c r="BS233" s="46"/>
      <c r="CA233" s="46"/>
      <c r="CB233" s="46"/>
    </row>
    <row r="234" spans="16:80" x14ac:dyDescent="0.25">
      <c r="P234" s="46">
        <v>67</v>
      </c>
      <c r="Q234" s="46" t="s">
        <v>343</v>
      </c>
      <c r="R234" s="7">
        <v>6468</v>
      </c>
      <c r="S234" s="7">
        <v>835</v>
      </c>
      <c r="T234" s="7">
        <f t="shared" si="44"/>
        <v>5633</v>
      </c>
      <c r="U234" s="7">
        <f>T234/T235</f>
        <v>3.4180825242718447</v>
      </c>
      <c r="AH234" s="46"/>
      <c r="AI234" s="46"/>
      <c r="AQ234" s="46"/>
      <c r="AR234" s="46"/>
      <c r="AZ234" s="46"/>
      <c r="BA234" s="46"/>
      <c r="BI234" s="46"/>
      <c r="BJ234" s="46"/>
      <c r="BR234" s="46"/>
      <c r="BS234" s="46"/>
      <c r="CA234" s="46"/>
      <c r="CB234" s="46"/>
    </row>
    <row r="235" spans="16:80" x14ac:dyDescent="0.25">
      <c r="P235" s="46">
        <v>68</v>
      </c>
      <c r="Q235" s="46" t="s">
        <v>342</v>
      </c>
      <c r="R235" s="7">
        <v>2483</v>
      </c>
      <c r="S235" s="7">
        <v>835</v>
      </c>
      <c r="T235" s="7">
        <f t="shared" si="44"/>
        <v>1648</v>
      </c>
      <c r="AH235" s="46"/>
      <c r="AI235" s="46"/>
      <c r="AQ235" s="46"/>
      <c r="AR235" s="46"/>
      <c r="AZ235" s="46"/>
      <c r="BA235" s="46"/>
      <c r="BI235" s="46"/>
      <c r="BJ235" s="46"/>
      <c r="BR235" s="46"/>
      <c r="BS235" s="46"/>
      <c r="CA235" s="46"/>
      <c r="CB235" s="46"/>
    </row>
    <row r="236" spans="16:80" x14ac:dyDescent="0.25">
      <c r="P236" s="46">
        <v>69</v>
      </c>
      <c r="Q236" s="46" t="s">
        <v>343</v>
      </c>
      <c r="R236" s="7">
        <v>7075</v>
      </c>
      <c r="S236" s="7">
        <v>835</v>
      </c>
      <c r="T236" s="7">
        <f t="shared" si="44"/>
        <v>6240</v>
      </c>
      <c r="U236" s="7">
        <f>T236/T237</f>
        <v>2.6043405676126876</v>
      </c>
      <c r="AH236" s="46"/>
      <c r="AI236" s="46"/>
      <c r="AQ236" s="46"/>
      <c r="AR236" s="46"/>
      <c r="AZ236" s="46"/>
      <c r="BA236" s="46"/>
      <c r="BI236" s="46"/>
      <c r="BJ236" s="46"/>
      <c r="BR236" s="46"/>
      <c r="BS236" s="46"/>
      <c r="CA236" s="46"/>
      <c r="CB236" s="46"/>
    </row>
    <row r="237" spans="16:80" x14ac:dyDescent="0.25">
      <c r="P237" s="46">
        <v>70</v>
      </c>
      <c r="Q237" s="46" t="s">
        <v>342</v>
      </c>
      <c r="R237" s="7">
        <v>3231</v>
      </c>
      <c r="S237" s="7">
        <v>835</v>
      </c>
      <c r="T237" s="7">
        <f t="shared" si="44"/>
        <v>2396</v>
      </c>
      <c r="AH237" s="46"/>
      <c r="AI237" s="46"/>
      <c r="AQ237" s="46"/>
      <c r="AR237" s="46"/>
      <c r="AZ237" s="46"/>
      <c r="BA237" s="46"/>
      <c r="BI237" s="46"/>
      <c r="BJ237" s="46"/>
      <c r="BR237" s="46"/>
      <c r="BS237" s="46"/>
      <c r="CA237" s="46"/>
      <c r="CB237" s="46"/>
    </row>
    <row r="238" spans="16:80" x14ac:dyDescent="0.25">
      <c r="P238" s="46">
        <v>71</v>
      </c>
      <c r="Q238" s="46" t="s">
        <v>343</v>
      </c>
      <c r="R238" s="7">
        <v>5901</v>
      </c>
      <c r="S238" s="7">
        <v>835</v>
      </c>
      <c r="T238" s="7">
        <f t="shared" si="44"/>
        <v>5066</v>
      </c>
      <c r="U238" s="7">
        <f>T238/T239</f>
        <v>1.808639771510175</v>
      </c>
      <c r="AH238" s="46"/>
      <c r="AI238" s="46"/>
      <c r="AQ238" s="46"/>
      <c r="AR238" s="46"/>
      <c r="AZ238" s="46"/>
      <c r="BA238" s="46"/>
      <c r="BI238" s="46"/>
      <c r="BJ238" s="46"/>
      <c r="BR238" s="46"/>
      <c r="BS238" s="46"/>
      <c r="CA238" s="46"/>
      <c r="CB238" s="46"/>
    </row>
    <row r="239" spans="16:80" x14ac:dyDescent="0.25">
      <c r="P239" s="46">
        <v>72</v>
      </c>
      <c r="Q239" s="46" t="s">
        <v>342</v>
      </c>
      <c r="R239" s="7">
        <v>3636</v>
      </c>
      <c r="S239" s="7">
        <v>835</v>
      </c>
      <c r="T239" s="7">
        <f t="shared" si="44"/>
        <v>2801</v>
      </c>
      <c r="AH239" s="46"/>
      <c r="AI239" s="46"/>
      <c r="AQ239" s="46"/>
      <c r="AR239" s="46"/>
      <c r="AZ239" s="46"/>
      <c r="BA239" s="46"/>
      <c r="BI239" s="46"/>
      <c r="BJ239" s="46"/>
      <c r="BR239" s="46"/>
      <c r="BS239" s="46"/>
      <c r="CA239" s="46"/>
      <c r="CB239" s="46"/>
    </row>
    <row r="240" spans="16:80" x14ac:dyDescent="0.25">
      <c r="AH240" s="46"/>
      <c r="AI240" s="46"/>
      <c r="AQ240" s="46"/>
      <c r="AR240" s="46"/>
      <c r="AZ240" s="46"/>
      <c r="BA240" s="46"/>
      <c r="BI240" s="46"/>
      <c r="BJ240" s="46"/>
      <c r="BR240" s="46"/>
      <c r="BS240" s="46"/>
      <c r="CA240" s="46"/>
      <c r="CB240" s="46"/>
    </row>
    <row r="241" spans="34:80" x14ac:dyDescent="0.25">
      <c r="AH241" s="46"/>
      <c r="AI241" s="46"/>
      <c r="AQ241" s="46"/>
      <c r="AR241" s="46"/>
      <c r="AZ241" s="46"/>
      <c r="BA241" s="46"/>
      <c r="BI241" s="46"/>
      <c r="BJ241" s="46"/>
      <c r="BR241" s="46"/>
      <c r="BS241" s="46"/>
      <c r="CA241" s="46"/>
      <c r="CB241" s="46"/>
    </row>
    <row r="242" spans="34:80" x14ac:dyDescent="0.25">
      <c r="AH242" s="46"/>
      <c r="AI242" s="46"/>
      <c r="AQ242" s="46"/>
      <c r="AR242" s="46"/>
      <c r="AZ242" s="46"/>
      <c r="BA242" s="46"/>
      <c r="BI242" s="46"/>
      <c r="BJ242" s="46"/>
      <c r="BR242" s="46"/>
      <c r="BS242" s="46"/>
      <c r="CA242" s="46"/>
      <c r="CB242" s="46"/>
    </row>
    <row r="243" spans="34:80" x14ac:dyDescent="0.25">
      <c r="AH243" s="46"/>
      <c r="AI243" s="46"/>
      <c r="AQ243" s="46"/>
      <c r="AR243" s="46"/>
      <c r="AZ243" s="46"/>
      <c r="BA243" s="46"/>
      <c r="BI243" s="46"/>
      <c r="BJ243" s="46"/>
      <c r="BR243" s="46"/>
      <c r="BS243" s="46"/>
      <c r="CA243" s="46"/>
      <c r="CB243" s="46"/>
    </row>
    <row r="244" spans="34:80" x14ac:dyDescent="0.25">
      <c r="AH244" s="46"/>
      <c r="AI244" s="46"/>
      <c r="AQ244" s="46"/>
      <c r="AR244" s="46"/>
      <c r="AZ244" s="46"/>
      <c r="BA244" s="46"/>
      <c r="BI244" s="46"/>
      <c r="BJ244" s="46"/>
      <c r="BR244" s="46"/>
      <c r="BS244" s="46"/>
      <c r="CA244" s="46"/>
      <c r="CB244" s="46"/>
    </row>
    <row r="245" spans="34:80" x14ac:dyDescent="0.25">
      <c r="AH245" s="46"/>
      <c r="AI245" s="46"/>
      <c r="AQ245" s="46"/>
      <c r="AR245" s="46"/>
      <c r="AZ245" s="46"/>
      <c r="BA245" s="46"/>
      <c r="BI245" s="46"/>
      <c r="BJ245" s="46"/>
      <c r="BR245" s="46"/>
      <c r="BS245" s="46"/>
      <c r="CA245" s="46"/>
      <c r="CB245" s="46"/>
    </row>
    <row r="246" spans="34:80" x14ac:dyDescent="0.25">
      <c r="AH246" s="46"/>
      <c r="AI246" s="46"/>
      <c r="AQ246" s="46"/>
      <c r="AR246" s="46"/>
      <c r="AZ246" s="46"/>
      <c r="BA246" s="46"/>
      <c r="BI246" s="46"/>
      <c r="BJ246" s="46"/>
      <c r="BR246" s="46"/>
      <c r="BS246" s="46"/>
      <c r="CA246" s="46"/>
      <c r="CB246" s="46"/>
    </row>
    <row r="247" spans="34:80" x14ac:dyDescent="0.25">
      <c r="AH247" s="46"/>
      <c r="AI247" s="46"/>
      <c r="AQ247" s="46"/>
      <c r="AR247" s="46"/>
      <c r="AZ247" s="46"/>
      <c r="BA247" s="46"/>
      <c r="BI247" s="46"/>
      <c r="BJ247" s="46"/>
      <c r="BR247" s="46"/>
      <c r="BS247" s="46"/>
      <c r="CA247" s="46"/>
      <c r="CB247" s="46"/>
    </row>
    <row r="248" spans="34:80" x14ac:dyDescent="0.25">
      <c r="AH248" s="46"/>
      <c r="AI248" s="46"/>
      <c r="AQ248" s="46"/>
      <c r="AR248" s="46"/>
      <c r="AZ248" s="46"/>
      <c r="BA248" s="46"/>
      <c r="BI248" s="46"/>
      <c r="BJ248" s="46"/>
      <c r="BR248" s="46"/>
      <c r="BS248" s="46"/>
      <c r="CA248" s="46"/>
      <c r="CB248" s="46"/>
    </row>
    <row r="249" spans="34:80" x14ac:dyDescent="0.25">
      <c r="AH249" s="46"/>
      <c r="AI249" s="46"/>
      <c r="AQ249" s="46"/>
      <c r="AR249" s="46"/>
      <c r="AZ249" s="46"/>
      <c r="BA249" s="46"/>
      <c r="BI249" s="46"/>
      <c r="BJ249" s="46"/>
      <c r="BR249" s="46"/>
      <c r="BS249" s="46"/>
      <c r="CA249" s="46"/>
      <c r="CB249" s="46"/>
    </row>
    <row r="250" spans="34:80" x14ac:dyDescent="0.25">
      <c r="AH250" s="46"/>
      <c r="AI250" s="46"/>
      <c r="AQ250" s="46"/>
      <c r="AR250" s="46"/>
      <c r="AZ250" s="46"/>
      <c r="BA250" s="46"/>
      <c r="BI250" s="46"/>
      <c r="BJ250" s="46"/>
      <c r="BR250" s="46"/>
      <c r="BS250" s="46"/>
      <c r="CA250" s="46"/>
      <c r="CB250" s="46"/>
    </row>
    <row r="251" spans="34:80" x14ac:dyDescent="0.25">
      <c r="AH251" s="46"/>
      <c r="AI251" s="46"/>
      <c r="AQ251" s="46"/>
      <c r="AR251" s="46"/>
      <c r="AZ251" s="46"/>
      <c r="BA251" s="46"/>
      <c r="BI251" s="46"/>
      <c r="BJ251" s="46"/>
      <c r="BR251" s="46"/>
      <c r="BS251" s="46"/>
      <c r="CA251" s="46"/>
      <c r="CB251" s="46"/>
    </row>
    <row r="252" spans="34:80" x14ac:dyDescent="0.25">
      <c r="AH252" s="46"/>
      <c r="AI252" s="46"/>
      <c r="AQ252" s="46"/>
      <c r="AR252" s="46"/>
      <c r="AZ252" s="46"/>
      <c r="BA252" s="46"/>
      <c r="BI252" s="46"/>
      <c r="BJ252" s="46"/>
      <c r="BR252" s="46"/>
      <c r="BS252" s="46"/>
      <c r="CA252" s="46"/>
      <c r="CB252" s="46"/>
    </row>
    <row r="253" spans="34:80" x14ac:dyDescent="0.25">
      <c r="AH253" s="46"/>
      <c r="AI253" s="46"/>
      <c r="AQ253" s="46"/>
      <c r="AR253" s="46"/>
      <c r="AZ253" s="46"/>
      <c r="BA253" s="46"/>
      <c r="BI253" s="46"/>
      <c r="BJ253" s="46"/>
      <c r="BR253" s="46"/>
      <c r="BS253" s="46"/>
      <c r="CA253" s="46"/>
      <c r="CB253" s="46"/>
    </row>
    <row r="254" spans="34:80" x14ac:dyDescent="0.25">
      <c r="AH254" s="46"/>
      <c r="AI254" s="46"/>
      <c r="AQ254" s="46"/>
      <c r="AR254" s="46"/>
      <c r="AZ254" s="46"/>
      <c r="BA254" s="46"/>
      <c r="BI254" s="46"/>
      <c r="BJ254" s="46"/>
      <c r="BR254" s="46"/>
      <c r="BS254" s="46"/>
      <c r="CA254" s="46"/>
      <c r="CB254" s="46"/>
    </row>
    <row r="255" spans="34:80" x14ac:dyDescent="0.25">
      <c r="AH255" s="46"/>
      <c r="AI255" s="46"/>
      <c r="AQ255" s="46"/>
      <c r="AR255" s="46"/>
      <c r="AZ255" s="46"/>
      <c r="BA255" s="46"/>
      <c r="BI255" s="46"/>
      <c r="BJ255" s="46"/>
      <c r="BR255" s="46"/>
      <c r="BS255" s="46"/>
      <c r="CA255" s="46"/>
      <c r="CB255" s="46"/>
    </row>
    <row r="256" spans="34:80" x14ac:dyDescent="0.25">
      <c r="AH256" s="46"/>
      <c r="AI256" s="46"/>
      <c r="AQ256" s="46"/>
      <c r="AR256" s="46"/>
      <c r="AZ256" s="46"/>
      <c r="BA256" s="46"/>
      <c r="BI256" s="46"/>
      <c r="BJ256" s="46"/>
      <c r="BR256" s="46"/>
      <c r="BS256" s="46"/>
      <c r="CA256" s="46"/>
      <c r="CB256" s="46"/>
    </row>
    <row r="257" spans="34:80" x14ac:dyDescent="0.25">
      <c r="AH257" s="46"/>
      <c r="AI257" s="46"/>
      <c r="AQ257" s="46"/>
      <c r="AR257" s="46"/>
      <c r="AZ257" s="46"/>
      <c r="BA257" s="46"/>
      <c r="BI257" s="46"/>
      <c r="BJ257" s="46"/>
      <c r="BR257" s="46"/>
      <c r="BS257" s="46"/>
      <c r="CA257" s="46"/>
      <c r="CB257" s="46"/>
    </row>
    <row r="258" spans="34:80" x14ac:dyDescent="0.25">
      <c r="AH258" s="46"/>
      <c r="AI258" s="46"/>
      <c r="AQ258" s="46"/>
      <c r="AR258" s="46"/>
      <c r="AZ258" s="46"/>
      <c r="BA258" s="46"/>
      <c r="BI258" s="46"/>
      <c r="BJ258" s="46"/>
      <c r="BR258" s="46"/>
      <c r="BS258" s="46"/>
      <c r="CA258" s="46"/>
      <c r="CB258" s="46"/>
    </row>
    <row r="259" spans="34:80" x14ac:dyDescent="0.25">
      <c r="AH259" s="46"/>
      <c r="AI259" s="46"/>
      <c r="AQ259" s="46"/>
      <c r="AR259" s="46"/>
      <c r="AZ259" s="46"/>
      <c r="BA259" s="46"/>
      <c r="BI259" s="46"/>
      <c r="BJ259" s="46"/>
      <c r="BR259" s="46"/>
      <c r="BS259" s="46"/>
      <c r="CA259" s="46"/>
      <c r="CB259" s="46"/>
    </row>
    <row r="260" spans="34:80" x14ac:dyDescent="0.25">
      <c r="AH260" s="46"/>
      <c r="AI260" s="46"/>
      <c r="AQ260" s="46"/>
      <c r="AR260" s="46"/>
      <c r="AZ260" s="46"/>
      <c r="BA260" s="46"/>
      <c r="BI260" s="46"/>
      <c r="BJ260" s="46"/>
      <c r="BR260" s="46"/>
      <c r="BS260" s="46"/>
      <c r="CA260" s="46"/>
      <c r="CB260" s="46"/>
    </row>
    <row r="261" spans="34:80" x14ac:dyDescent="0.25">
      <c r="AH261" s="46"/>
      <c r="AI261" s="46"/>
      <c r="AQ261" s="46"/>
      <c r="AR261" s="46"/>
      <c r="AZ261" s="46"/>
      <c r="BA261" s="46"/>
      <c r="BI261" s="46"/>
      <c r="BJ261" s="46"/>
      <c r="BR261" s="46"/>
      <c r="BS261" s="46"/>
      <c r="CA261" s="46"/>
      <c r="CB261" s="46"/>
    </row>
    <row r="262" spans="34:80" x14ac:dyDescent="0.25">
      <c r="AH262" s="46"/>
      <c r="AI262" s="46"/>
      <c r="AQ262" s="46"/>
      <c r="AR262" s="46"/>
      <c r="AZ262" s="46"/>
      <c r="BA262" s="46"/>
      <c r="BI262" s="46"/>
      <c r="BJ262" s="46"/>
      <c r="BR262" s="46"/>
      <c r="BS262" s="46"/>
      <c r="CA262" s="46"/>
      <c r="CB262" s="46"/>
    </row>
    <row r="263" spans="34:80" x14ac:dyDescent="0.25">
      <c r="AH263" s="46"/>
      <c r="AI263" s="46"/>
      <c r="AQ263" s="46"/>
      <c r="AR263" s="46"/>
      <c r="AZ263" s="46"/>
      <c r="BA263" s="46"/>
      <c r="BI263" s="46"/>
      <c r="BJ263" s="46"/>
      <c r="BR263" s="46"/>
      <c r="BS263" s="46"/>
      <c r="CA263" s="46"/>
      <c r="CB263" s="46"/>
    </row>
    <row r="264" spans="34:80" x14ac:dyDescent="0.25">
      <c r="AH264" s="46"/>
      <c r="AI264" s="46"/>
      <c r="AQ264" s="46"/>
      <c r="AR264" s="46"/>
      <c r="AZ264" s="46"/>
      <c r="BA264" s="46"/>
      <c r="BI264" s="46"/>
      <c r="BJ264" s="46"/>
      <c r="BR264" s="46"/>
      <c r="BS264" s="46"/>
      <c r="CA264" s="46"/>
      <c r="CB264" s="46"/>
    </row>
    <row r="265" spans="34:80" x14ac:dyDescent="0.25">
      <c r="AH265" s="46"/>
      <c r="AI265" s="46"/>
      <c r="AQ265" s="46"/>
      <c r="AR265" s="46"/>
      <c r="AZ265" s="46"/>
      <c r="BA265" s="46"/>
      <c r="BI265" s="46"/>
      <c r="BJ265" s="46"/>
      <c r="BR265" s="46"/>
      <c r="BS265" s="46"/>
      <c r="CA265" s="46"/>
      <c r="CB265" s="46"/>
    </row>
    <row r="266" spans="34:80" x14ac:dyDescent="0.25">
      <c r="AH266" s="46"/>
      <c r="AI266" s="46"/>
      <c r="AQ266" s="46"/>
      <c r="AR266" s="46"/>
      <c r="AZ266" s="46"/>
      <c r="BA266" s="46"/>
      <c r="BI266" s="46"/>
      <c r="BJ266" s="46"/>
      <c r="BR266" s="46"/>
      <c r="BS266" s="46"/>
      <c r="CA266" s="46"/>
      <c r="CB266" s="46"/>
    </row>
    <row r="267" spans="34:80" x14ac:dyDescent="0.25">
      <c r="AH267" s="46"/>
      <c r="AI267" s="46"/>
      <c r="AQ267" s="46"/>
      <c r="AR267" s="46"/>
      <c r="AZ267" s="46"/>
      <c r="BA267" s="46"/>
      <c r="BI267" s="46"/>
      <c r="BJ267" s="46"/>
      <c r="BR267" s="46"/>
      <c r="BS267" s="46"/>
      <c r="CA267" s="46"/>
      <c r="CB267" s="46"/>
    </row>
    <row r="268" spans="34:80" x14ac:dyDescent="0.25">
      <c r="AH268" s="46"/>
      <c r="AI268" s="46"/>
      <c r="AQ268" s="46"/>
      <c r="AR268" s="46"/>
      <c r="AZ268" s="46"/>
      <c r="BA268" s="46"/>
      <c r="BI268" s="46"/>
      <c r="BJ268" s="46"/>
      <c r="BR268" s="46"/>
      <c r="BS268" s="46"/>
      <c r="CA268" s="46"/>
      <c r="CB268" s="46"/>
    </row>
    <row r="269" spans="34:80" x14ac:dyDescent="0.25">
      <c r="AH269" s="46"/>
      <c r="AI269" s="46"/>
      <c r="AQ269" s="46"/>
      <c r="AR269" s="46"/>
      <c r="AZ269" s="46"/>
      <c r="BA269" s="46"/>
      <c r="BI269" s="46"/>
      <c r="BJ269" s="46"/>
      <c r="BR269" s="46"/>
      <c r="BS269" s="46"/>
      <c r="CA269" s="46"/>
      <c r="CB269" s="46"/>
    </row>
    <row r="270" spans="34:80" x14ac:dyDescent="0.25">
      <c r="AH270" s="46"/>
      <c r="AI270" s="46"/>
      <c r="AQ270" s="46"/>
      <c r="AR270" s="46"/>
      <c r="AZ270" s="46"/>
      <c r="BA270" s="46"/>
      <c r="BI270" s="46"/>
      <c r="BJ270" s="46"/>
      <c r="BR270" s="46"/>
      <c r="BS270" s="46"/>
      <c r="CA270" s="46"/>
      <c r="CB270" s="46"/>
    </row>
    <row r="271" spans="34:80" x14ac:dyDescent="0.25">
      <c r="AH271" s="46"/>
      <c r="AI271" s="46"/>
      <c r="AQ271" s="46"/>
      <c r="AR271" s="46"/>
      <c r="AZ271" s="46"/>
      <c r="BA271" s="46"/>
      <c r="BI271" s="46"/>
      <c r="BJ271" s="46"/>
      <c r="BR271" s="46"/>
      <c r="BS271" s="46"/>
      <c r="CA271" s="46"/>
      <c r="CB271" s="46"/>
    </row>
    <row r="272" spans="34:80" x14ac:dyDescent="0.25">
      <c r="AH272" s="46"/>
      <c r="AI272" s="46"/>
      <c r="AQ272" s="46"/>
      <c r="AR272" s="46"/>
      <c r="AZ272" s="46"/>
      <c r="BA272" s="46"/>
      <c r="BI272" s="46"/>
      <c r="BJ272" s="46"/>
      <c r="BR272" s="46"/>
      <c r="BS272" s="46"/>
      <c r="CA272" s="46"/>
      <c r="CB272" s="46"/>
    </row>
    <row r="273" spans="34:80" x14ac:dyDescent="0.25">
      <c r="AH273" s="46"/>
      <c r="AI273" s="46"/>
      <c r="AQ273" s="46"/>
      <c r="AR273" s="46"/>
      <c r="AZ273" s="46"/>
      <c r="BA273" s="46"/>
      <c r="BI273" s="46"/>
      <c r="BJ273" s="46"/>
      <c r="BR273" s="46"/>
      <c r="BS273" s="46"/>
      <c r="CA273" s="46"/>
      <c r="CB273" s="46"/>
    </row>
    <row r="274" spans="34:80" x14ac:dyDescent="0.25">
      <c r="AH274" s="46"/>
      <c r="AI274" s="46"/>
      <c r="AQ274" s="46"/>
      <c r="AR274" s="46"/>
      <c r="AZ274" s="46"/>
      <c r="BA274" s="46"/>
      <c r="BI274" s="46"/>
      <c r="BJ274" s="46"/>
      <c r="BR274" s="46"/>
      <c r="BS274" s="46"/>
      <c r="CA274" s="46"/>
      <c r="CB274" s="46"/>
    </row>
    <row r="275" spans="34:80" x14ac:dyDescent="0.25">
      <c r="AH275" s="46"/>
      <c r="AI275" s="46"/>
      <c r="AQ275" s="46"/>
      <c r="AR275" s="46"/>
      <c r="AZ275" s="46"/>
      <c r="BA275" s="46"/>
      <c r="BI275" s="46"/>
      <c r="BJ275" s="46"/>
      <c r="BR275" s="46"/>
      <c r="BS275" s="46"/>
      <c r="CA275" s="46"/>
      <c r="CB275" s="46"/>
    </row>
    <row r="276" spans="34:80" x14ac:dyDescent="0.25">
      <c r="AH276" s="46"/>
      <c r="AI276" s="46"/>
      <c r="AQ276" s="46"/>
      <c r="AR276" s="46"/>
      <c r="AZ276" s="46"/>
      <c r="BA276" s="46"/>
      <c r="BI276" s="46"/>
      <c r="BJ276" s="46"/>
      <c r="BR276" s="46"/>
      <c r="BS276" s="46"/>
      <c r="CA276" s="46"/>
      <c r="CB276" s="46"/>
    </row>
    <row r="277" spans="34:80" x14ac:dyDescent="0.25">
      <c r="AH277" s="46"/>
      <c r="AI277" s="46"/>
      <c r="AQ277" s="46"/>
      <c r="AR277" s="46"/>
      <c r="AZ277" s="46"/>
      <c r="BA277" s="46"/>
      <c r="BI277" s="46"/>
      <c r="BJ277" s="46"/>
      <c r="BR277" s="46"/>
      <c r="BS277" s="46"/>
      <c r="CA277" s="46"/>
      <c r="CB277" s="46"/>
    </row>
    <row r="278" spans="34:80" x14ac:dyDescent="0.25">
      <c r="AH278" s="46"/>
      <c r="AI278" s="46"/>
      <c r="AQ278" s="46"/>
      <c r="AR278" s="46"/>
      <c r="AZ278" s="46"/>
      <c r="BA278" s="46"/>
      <c r="BI278" s="46"/>
      <c r="BJ278" s="46"/>
      <c r="BR278" s="46"/>
      <c r="BS278" s="46"/>
      <c r="CA278" s="46"/>
      <c r="CB278" s="46"/>
    </row>
    <row r="279" spans="34:80" x14ac:dyDescent="0.25">
      <c r="AH279" s="46"/>
      <c r="AI279" s="46"/>
      <c r="AQ279" s="46"/>
      <c r="AR279" s="46"/>
      <c r="AZ279" s="46"/>
      <c r="BA279" s="46"/>
      <c r="BI279" s="46"/>
      <c r="BJ279" s="46"/>
      <c r="BR279" s="46"/>
      <c r="BS279" s="46"/>
      <c r="CA279" s="46"/>
      <c r="CB279" s="46"/>
    </row>
    <row r="280" spans="34:80" x14ac:dyDescent="0.25">
      <c r="AH280" s="46"/>
      <c r="AI280" s="46"/>
      <c r="AQ280" s="46"/>
      <c r="AR280" s="46"/>
      <c r="AZ280" s="46"/>
      <c r="BA280" s="46"/>
      <c r="BI280" s="46"/>
      <c r="BJ280" s="46"/>
      <c r="BR280" s="46"/>
      <c r="BS280" s="46"/>
      <c r="CA280" s="46"/>
      <c r="CB280" s="46"/>
    </row>
    <row r="281" spans="34:80" x14ac:dyDescent="0.25">
      <c r="AH281" s="46"/>
      <c r="AI281" s="46"/>
      <c r="AQ281" s="46"/>
      <c r="AR281" s="46"/>
      <c r="AZ281" s="46"/>
      <c r="BA281" s="46"/>
      <c r="BI281" s="46"/>
      <c r="BJ281" s="46"/>
      <c r="BR281" s="46"/>
      <c r="BS281" s="46"/>
      <c r="CA281" s="46"/>
      <c r="CB281" s="46"/>
    </row>
    <row r="282" spans="34:80" x14ac:dyDescent="0.25">
      <c r="AH282" s="46"/>
      <c r="AI282" s="46"/>
      <c r="AQ282" s="46"/>
      <c r="AR282" s="46"/>
      <c r="AZ282" s="46"/>
      <c r="BA282" s="46"/>
      <c r="BI282" s="46"/>
      <c r="BJ282" s="46"/>
      <c r="BR282" s="46"/>
      <c r="BS282" s="46"/>
      <c r="CA282" s="46"/>
      <c r="CB282" s="46"/>
    </row>
    <row r="283" spans="34:80" x14ac:dyDescent="0.25">
      <c r="AH283" s="46"/>
      <c r="AI283" s="46"/>
      <c r="AQ283" s="46"/>
      <c r="AR283" s="46"/>
      <c r="AZ283" s="46"/>
      <c r="BA283" s="46"/>
      <c r="BI283" s="46"/>
      <c r="BJ283" s="46"/>
      <c r="BR283" s="46"/>
      <c r="BS283" s="46"/>
      <c r="CA283" s="46"/>
      <c r="CB283" s="46"/>
    </row>
    <row r="284" spans="34:80" x14ac:dyDescent="0.25">
      <c r="AH284" s="46"/>
      <c r="AI284" s="46"/>
      <c r="AQ284" s="46"/>
      <c r="AR284" s="46"/>
      <c r="AZ284" s="46"/>
      <c r="BA284" s="46"/>
      <c r="BI284" s="46"/>
      <c r="BJ284" s="46"/>
      <c r="BR284" s="46"/>
      <c r="BS284" s="46"/>
      <c r="CA284" s="46"/>
      <c r="CB284" s="46"/>
    </row>
    <row r="285" spans="34:80" x14ac:dyDescent="0.25">
      <c r="AH285" s="46"/>
      <c r="AI285" s="46"/>
      <c r="AQ285" s="46"/>
      <c r="AR285" s="46"/>
      <c r="AZ285" s="46"/>
      <c r="BA285" s="46"/>
      <c r="BI285" s="46"/>
      <c r="BJ285" s="46"/>
      <c r="BR285" s="46"/>
      <c r="BS285" s="46"/>
      <c r="CA285" s="46"/>
      <c r="CB285" s="46"/>
    </row>
    <row r="286" spans="34:80" x14ac:dyDescent="0.25">
      <c r="AH286" s="46"/>
      <c r="AI286" s="46"/>
      <c r="AQ286" s="46"/>
      <c r="AR286" s="46"/>
      <c r="AZ286" s="46"/>
      <c r="BA286" s="46"/>
      <c r="BI286" s="46"/>
      <c r="BJ286" s="46"/>
      <c r="BR286" s="46"/>
      <c r="BS286" s="46"/>
      <c r="CA286" s="46"/>
      <c r="CB286" s="46"/>
    </row>
    <row r="287" spans="34:80" x14ac:dyDescent="0.25">
      <c r="AH287" s="46"/>
      <c r="AI287" s="46"/>
      <c r="AQ287" s="46"/>
      <c r="AR287" s="46"/>
      <c r="AZ287" s="46"/>
      <c r="BA287" s="46"/>
      <c r="BI287" s="46"/>
      <c r="BJ287" s="46"/>
      <c r="BR287" s="46"/>
      <c r="BS287" s="46"/>
      <c r="CA287" s="46"/>
      <c r="CB287" s="46"/>
    </row>
    <row r="288" spans="34:80" x14ac:dyDescent="0.25">
      <c r="AH288" s="46"/>
      <c r="AI288" s="46"/>
      <c r="AQ288" s="46"/>
      <c r="AR288" s="46"/>
      <c r="AZ288" s="46"/>
      <c r="BA288" s="46"/>
      <c r="BI288" s="46"/>
      <c r="BJ288" s="46"/>
      <c r="BR288" s="46"/>
      <c r="BS288" s="46"/>
      <c r="CA288" s="46"/>
      <c r="CB288" s="46"/>
    </row>
    <row r="289" spans="34:80" x14ac:dyDescent="0.25">
      <c r="AH289" s="46"/>
      <c r="AI289" s="46"/>
      <c r="AQ289" s="46"/>
      <c r="AR289" s="46"/>
      <c r="AZ289" s="46"/>
      <c r="BA289" s="46"/>
      <c r="BI289" s="46"/>
      <c r="BJ289" s="46"/>
      <c r="BR289" s="46"/>
      <c r="BS289" s="46"/>
      <c r="CA289" s="46"/>
      <c r="CB289" s="46"/>
    </row>
    <row r="290" spans="34:80" x14ac:dyDescent="0.25">
      <c r="AH290" s="46"/>
      <c r="AI290" s="46"/>
      <c r="AQ290" s="46"/>
      <c r="AR290" s="46"/>
      <c r="AZ290" s="46"/>
      <c r="BA290" s="46"/>
      <c r="BI290" s="46"/>
      <c r="BJ290" s="46"/>
      <c r="BR290" s="46"/>
      <c r="BS290" s="46"/>
      <c r="CA290" s="46"/>
      <c r="CB290" s="46"/>
    </row>
    <row r="291" spans="34:80" x14ac:dyDescent="0.25">
      <c r="AH291" s="46"/>
      <c r="AI291" s="46"/>
      <c r="AQ291" s="46"/>
      <c r="AR291" s="46"/>
      <c r="AZ291" s="46"/>
      <c r="BA291" s="46"/>
      <c r="BI291" s="46"/>
      <c r="BJ291" s="46"/>
      <c r="BR291" s="46"/>
      <c r="BS291" s="46"/>
      <c r="CA291" s="46"/>
      <c r="CB291" s="46"/>
    </row>
    <row r="292" spans="34:80" x14ac:dyDescent="0.25">
      <c r="AH292" s="46"/>
      <c r="AI292" s="46"/>
      <c r="AQ292" s="46"/>
      <c r="AR292" s="46"/>
      <c r="AZ292" s="46"/>
      <c r="BA292" s="46"/>
      <c r="BI292" s="46"/>
      <c r="BJ292" s="46"/>
      <c r="BR292" s="46"/>
      <c r="BS292" s="46"/>
      <c r="CA292" s="46"/>
      <c r="CB292" s="46"/>
    </row>
    <row r="293" spans="34:80" x14ac:dyDescent="0.25">
      <c r="AH293" s="46"/>
      <c r="AI293" s="46"/>
      <c r="AQ293" s="46"/>
      <c r="AR293" s="46"/>
      <c r="AZ293" s="46"/>
      <c r="BA293" s="46"/>
      <c r="BI293" s="46"/>
      <c r="BJ293" s="46"/>
      <c r="BR293" s="46"/>
      <c r="BS293" s="46"/>
      <c r="CA293" s="46"/>
      <c r="CB293" s="46"/>
    </row>
    <row r="294" spans="34:80" x14ac:dyDescent="0.25">
      <c r="AH294" s="46"/>
      <c r="AI294" s="46"/>
      <c r="AQ294" s="46"/>
      <c r="AR294" s="46"/>
      <c r="AZ294" s="46"/>
      <c r="BA294" s="46"/>
      <c r="BI294" s="46"/>
      <c r="BJ294" s="46"/>
      <c r="BR294" s="46"/>
      <c r="BS294" s="46"/>
      <c r="CA294" s="46"/>
      <c r="CB294" s="46"/>
    </row>
    <row r="295" spans="34:80" x14ac:dyDescent="0.25">
      <c r="AH295" s="46"/>
      <c r="AI295" s="46"/>
      <c r="AQ295" s="46"/>
      <c r="AR295" s="46"/>
      <c r="AZ295" s="46"/>
      <c r="BA295" s="46"/>
      <c r="BI295" s="46"/>
      <c r="BJ295" s="46"/>
      <c r="BR295" s="46"/>
      <c r="BS295" s="46"/>
      <c r="CA295" s="46"/>
      <c r="CB295" s="46"/>
    </row>
    <row r="296" spans="34:80" x14ac:dyDescent="0.25">
      <c r="AH296" s="46"/>
      <c r="AI296" s="46"/>
      <c r="AQ296" s="46"/>
      <c r="AR296" s="46"/>
      <c r="AZ296" s="46"/>
      <c r="BA296" s="46"/>
      <c r="BI296" s="46"/>
      <c r="BJ296" s="46"/>
      <c r="BR296" s="46"/>
      <c r="BS296" s="46"/>
      <c r="CA296" s="46"/>
      <c r="CB296" s="46"/>
    </row>
    <row r="297" spans="34:80" x14ac:dyDescent="0.25">
      <c r="AH297" s="46"/>
      <c r="AI297" s="46"/>
      <c r="AQ297" s="46"/>
      <c r="AR297" s="46"/>
      <c r="AZ297" s="46"/>
      <c r="BA297" s="46"/>
      <c r="BI297" s="46"/>
      <c r="BJ297" s="46"/>
      <c r="BR297" s="46"/>
      <c r="BS297" s="46"/>
      <c r="CA297" s="46"/>
      <c r="CB297" s="46"/>
    </row>
    <row r="298" spans="34:80" x14ac:dyDescent="0.25">
      <c r="AH298" s="46"/>
      <c r="AI298" s="46"/>
      <c r="AQ298" s="46"/>
      <c r="AR298" s="46"/>
      <c r="AZ298" s="46"/>
      <c r="BA298" s="46"/>
      <c r="BI298" s="46"/>
      <c r="BJ298" s="46"/>
      <c r="BR298" s="46"/>
      <c r="BS298" s="46"/>
      <c r="CA298" s="46"/>
      <c r="CB298" s="46"/>
    </row>
    <row r="299" spans="34:80" x14ac:dyDescent="0.25">
      <c r="AH299" s="46"/>
      <c r="AI299" s="46"/>
      <c r="AQ299" s="46"/>
      <c r="AR299" s="46"/>
      <c r="AZ299" s="46"/>
      <c r="BA299" s="46"/>
      <c r="BI299" s="46"/>
      <c r="BJ299" s="46"/>
      <c r="BR299" s="46"/>
      <c r="BS299" s="46"/>
      <c r="CA299" s="46"/>
      <c r="CB299" s="46"/>
    </row>
    <row r="300" spans="34:80" x14ac:dyDescent="0.25">
      <c r="AH300" s="46"/>
      <c r="AI300" s="46"/>
      <c r="AQ300" s="46"/>
      <c r="AR300" s="46"/>
      <c r="AZ300" s="46"/>
      <c r="BA300" s="46"/>
      <c r="BI300" s="46"/>
      <c r="BJ300" s="46"/>
      <c r="BR300" s="46"/>
      <c r="BS300" s="46"/>
      <c r="CA300" s="46"/>
      <c r="CB300" s="46"/>
    </row>
    <row r="301" spans="34:80" x14ac:dyDescent="0.25">
      <c r="AH301" s="46"/>
      <c r="AI301" s="46"/>
      <c r="AQ301" s="46"/>
      <c r="AR301" s="46"/>
      <c r="AZ301" s="46"/>
      <c r="BA301" s="46"/>
      <c r="BI301" s="46"/>
      <c r="BJ301" s="46"/>
      <c r="BR301" s="46"/>
      <c r="BS301" s="46"/>
      <c r="CA301" s="46"/>
      <c r="CB301" s="46"/>
    </row>
    <row r="302" spans="34:80" x14ac:dyDescent="0.25">
      <c r="AH302" s="46"/>
      <c r="AI302" s="46"/>
      <c r="AQ302" s="46"/>
      <c r="AR302" s="46"/>
      <c r="AZ302" s="46"/>
      <c r="BA302" s="46"/>
      <c r="BI302" s="46"/>
      <c r="BJ302" s="46"/>
      <c r="BR302" s="46"/>
      <c r="BS302" s="46"/>
      <c r="CA302" s="46"/>
      <c r="CB302" s="46"/>
    </row>
    <row r="303" spans="34:80" x14ac:dyDescent="0.25">
      <c r="AH303" s="46"/>
      <c r="AI303" s="46"/>
      <c r="AQ303" s="46"/>
      <c r="AR303" s="46"/>
      <c r="AZ303" s="46"/>
      <c r="BA303" s="46"/>
      <c r="BI303" s="46"/>
      <c r="BJ303" s="46"/>
      <c r="BR303" s="46"/>
      <c r="BS303" s="46"/>
      <c r="CA303" s="46"/>
      <c r="CB303" s="46"/>
    </row>
    <row r="304" spans="34:80" x14ac:dyDescent="0.25">
      <c r="AH304" s="46"/>
      <c r="AI304" s="46"/>
      <c r="AQ304" s="46"/>
      <c r="AR304" s="46"/>
      <c r="AZ304" s="46"/>
      <c r="BA304" s="46"/>
      <c r="BI304" s="46"/>
      <c r="BJ304" s="46"/>
      <c r="BR304" s="46"/>
      <c r="BS304" s="46"/>
      <c r="CA304" s="46"/>
      <c r="CB304" s="46"/>
    </row>
    <row r="305" spans="34:80" x14ac:dyDescent="0.25">
      <c r="AH305" s="46"/>
      <c r="AI305" s="46"/>
      <c r="AQ305" s="46"/>
      <c r="AR305" s="46"/>
      <c r="AZ305" s="46"/>
      <c r="BA305" s="46"/>
      <c r="BI305" s="46"/>
      <c r="BJ305" s="46"/>
      <c r="BR305" s="46"/>
      <c r="BS305" s="46"/>
      <c r="CA305" s="46"/>
      <c r="CB305" s="46"/>
    </row>
    <row r="306" spans="34:80" x14ac:dyDescent="0.25">
      <c r="AH306" s="46"/>
      <c r="AI306" s="46"/>
      <c r="AQ306" s="46"/>
      <c r="AR306" s="46"/>
      <c r="AZ306" s="46"/>
      <c r="BA306" s="46"/>
      <c r="BI306" s="46"/>
      <c r="BJ306" s="46"/>
      <c r="BR306" s="46"/>
      <c r="BS306" s="46"/>
      <c r="CA306" s="46"/>
      <c r="CB306" s="46"/>
    </row>
    <row r="307" spans="34:80" x14ac:dyDescent="0.25">
      <c r="AH307" s="46"/>
      <c r="AI307" s="46"/>
      <c r="AQ307" s="46"/>
      <c r="AR307" s="46"/>
      <c r="AZ307" s="46"/>
      <c r="BA307" s="46"/>
      <c r="BI307" s="46"/>
      <c r="BJ307" s="46"/>
      <c r="BR307" s="46"/>
      <c r="BS307" s="46"/>
      <c r="CA307" s="46"/>
      <c r="CB307" s="46"/>
    </row>
    <row r="308" spans="34:80" x14ac:dyDescent="0.25">
      <c r="AH308" s="46"/>
      <c r="AI308" s="46"/>
      <c r="AQ308" s="46"/>
      <c r="AR308" s="46"/>
      <c r="AZ308" s="46"/>
      <c r="BA308" s="46"/>
      <c r="BI308" s="46"/>
      <c r="BJ308" s="46"/>
      <c r="BR308" s="46"/>
      <c r="BS308" s="46"/>
      <c r="CA308" s="46"/>
      <c r="CB308" s="46"/>
    </row>
    <row r="309" spans="34:80" x14ac:dyDescent="0.25">
      <c r="AH309" s="46"/>
      <c r="AI309" s="46"/>
      <c r="AQ309" s="46"/>
      <c r="AR309" s="46"/>
      <c r="AZ309" s="46"/>
      <c r="BA309" s="46"/>
      <c r="BI309" s="46"/>
      <c r="BJ309" s="46"/>
      <c r="BR309" s="46"/>
      <c r="BS309" s="46"/>
      <c r="CA309" s="46"/>
      <c r="CB309" s="46"/>
    </row>
    <row r="310" spans="34:80" x14ac:dyDescent="0.25">
      <c r="AH310" s="46"/>
      <c r="AI310" s="46"/>
      <c r="AQ310" s="46"/>
      <c r="AR310" s="46"/>
      <c r="AZ310" s="46"/>
      <c r="BA310" s="46"/>
      <c r="BI310" s="46"/>
      <c r="BJ310" s="46"/>
      <c r="BR310" s="46"/>
      <c r="BS310" s="46"/>
      <c r="CA310" s="46"/>
      <c r="CB310" s="46"/>
    </row>
    <row r="311" spans="34:80" x14ac:dyDescent="0.25">
      <c r="AH311" s="46"/>
      <c r="AI311" s="46"/>
      <c r="AQ311" s="46"/>
      <c r="AR311" s="46"/>
      <c r="AZ311" s="46"/>
      <c r="BA311" s="46"/>
      <c r="BI311" s="46"/>
      <c r="BJ311" s="46"/>
      <c r="BR311" s="46"/>
      <c r="BS311" s="46"/>
      <c r="CA311" s="46"/>
      <c r="CB311" s="46"/>
    </row>
    <row r="312" spans="34:80" x14ac:dyDescent="0.25">
      <c r="AH312" s="46"/>
      <c r="AI312" s="46"/>
      <c r="AQ312" s="46"/>
      <c r="AR312" s="46"/>
      <c r="AZ312" s="46"/>
      <c r="BA312" s="46"/>
      <c r="BI312" s="46"/>
      <c r="BJ312" s="46"/>
      <c r="BR312" s="46"/>
      <c r="BS312" s="46"/>
      <c r="CA312" s="46"/>
      <c r="CB312" s="46"/>
    </row>
    <row r="313" spans="34:80" x14ac:dyDescent="0.25">
      <c r="AH313" s="46"/>
      <c r="AI313" s="46"/>
      <c r="AQ313" s="46"/>
      <c r="AR313" s="46"/>
      <c r="AZ313" s="46"/>
      <c r="BA313" s="46"/>
      <c r="BI313" s="46"/>
      <c r="BJ313" s="46"/>
      <c r="BR313" s="46"/>
      <c r="BS313" s="46"/>
      <c r="CA313" s="46"/>
      <c r="CB313" s="46"/>
    </row>
    <row r="314" spans="34:80" x14ac:dyDescent="0.25">
      <c r="AH314" s="46"/>
      <c r="AI314" s="46"/>
      <c r="AQ314" s="46"/>
      <c r="AR314" s="46"/>
      <c r="AZ314" s="46"/>
      <c r="BA314" s="46"/>
      <c r="BI314" s="46"/>
      <c r="BJ314" s="46"/>
      <c r="BR314" s="46"/>
      <c r="BS314" s="46"/>
      <c r="CA314" s="46"/>
      <c r="CB314" s="46"/>
    </row>
    <row r="315" spans="34:80" x14ac:dyDescent="0.25">
      <c r="AH315" s="46"/>
      <c r="AI315" s="46"/>
      <c r="AQ315" s="46"/>
      <c r="AR315" s="46"/>
      <c r="AZ315" s="46"/>
      <c r="BA315" s="46"/>
      <c r="BI315" s="46"/>
      <c r="BJ315" s="46"/>
      <c r="BR315" s="46"/>
      <c r="BS315" s="46"/>
      <c r="CA315" s="46"/>
      <c r="CB315" s="46"/>
    </row>
    <row r="316" spans="34:80" x14ac:dyDescent="0.25">
      <c r="AH316" s="46"/>
      <c r="AI316" s="46"/>
      <c r="AQ316" s="46"/>
      <c r="AR316" s="46"/>
      <c r="AZ316" s="46"/>
      <c r="BA316" s="46"/>
      <c r="BI316" s="46"/>
      <c r="BJ316" s="46"/>
      <c r="BR316" s="46"/>
      <c r="BS316" s="46"/>
      <c r="CA316" s="46"/>
      <c r="CB316" s="46"/>
    </row>
    <row r="317" spans="34:80" x14ac:dyDescent="0.25">
      <c r="AH317" s="46"/>
      <c r="AI317" s="46"/>
      <c r="AQ317" s="46"/>
      <c r="AR317" s="46"/>
      <c r="AZ317" s="46"/>
      <c r="BA317" s="46"/>
      <c r="BI317" s="46"/>
      <c r="BJ317" s="46"/>
      <c r="BR317" s="46"/>
      <c r="BS317" s="46"/>
      <c r="CA317" s="46"/>
      <c r="CB317" s="46"/>
    </row>
    <row r="318" spans="34:80" x14ac:dyDescent="0.25">
      <c r="AH318" s="46"/>
      <c r="AI318" s="46"/>
      <c r="AQ318" s="46"/>
      <c r="AR318" s="46"/>
      <c r="AZ318" s="46"/>
      <c r="BA318" s="46"/>
      <c r="BI318" s="46"/>
      <c r="BJ318" s="46"/>
      <c r="BR318" s="46"/>
      <c r="BS318" s="46"/>
      <c r="CA318" s="46"/>
      <c r="CB318" s="46"/>
    </row>
    <row r="319" spans="34:80" x14ac:dyDescent="0.25">
      <c r="AH319" s="46"/>
      <c r="AI319" s="46"/>
      <c r="AQ319" s="46"/>
      <c r="AR319" s="46"/>
      <c r="AZ319" s="46"/>
      <c r="BA319" s="46"/>
      <c r="BI319" s="46"/>
      <c r="BJ319" s="46"/>
      <c r="BR319" s="46"/>
      <c r="BS319" s="46"/>
      <c r="CA319" s="46"/>
      <c r="CB319" s="46"/>
    </row>
    <row r="320" spans="34:80" x14ac:dyDescent="0.25">
      <c r="AH320" s="46"/>
      <c r="AI320" s="46"/>
      <c r="AQ320" s="46"/>
      <c r="AR320" s="46"/>
      <c r="AZ320" s="46"/>
      <c r="BA320" s="46"/>
      <c r="BI320" s="46"/>
      <c r="BJ320" s="46"/>
      <c r="BR320" s="46"/>
      <c r="BS320" s="46"/>
      <c r="CA320" s="46"/>
      <c r="CB320" s="46"/>
    </row>
    <row r="321" spans="34:80" x14ac:dyDescent="0.25">
      <c r="AH321" s="46"/>
      <c r="AI321" s="46"/>
      <c r="AQ321" s="46"/>
      <c r="AR321" s="46"/>
      <c r="AZ321" s="46"/>
      <c r="BA321" s="46"/>
      <c r="BI321" s="46"/>
      <c r="BJ321" s="46"/>
      <c r="BR321" s="46"/>
      <c r="BS321" s="46"/>
      <c r="CA321" s="46"/>
      <c r="CB321" s="46"/>
    </row>
    <row r="322" spans="34:80" x14ac:dyDescent="0.25">
      <c r="AH322" s="46"/>
      <c r="AI322" s="46"/>
      <c r="AQ322" s="46"/>
      <c r="AR322" s="46"/>
      <c r="AZ322" s="46"/>
      <c r="BA322" s="46"/>
      <c r="BI322" s="46"/>
      <c r="BJ322" s="46"/>
      <c r="BR322" s="46"/>
      <c r="BS322" s="46"/>
      <c r="CA322" s="46"/>
      <c r="CB322" s="46"/>
    </row>
    <row r="323" spans="34:80" x14ac:dyDescent="0.25">
      <c r="AH323" s="46"/>
      <c r="AI323" s="46"/>
      <c r="AQ323" s="46"/>
      <c r="AR323" s="46"/>
      <c r="AZ323" s="46"/>
      <c r="BA323" s="46"/>
      <c r="BI323" s="46"/>
      <c r="BJ323" s="46"/>
      <c r="BR323" s="46"/>
      <c r="BS323" s="46"/>
      <c r="CA323" s="46"/>
      <c r="CB323" s="46"/>
    </row>
    <row r="324" spans="34:80" x14ac:dyDescent="0.25">
      <c r="AH324" s="46"/>
      <c r="AI324" s="46"/>
      <c r="AQ324" s="46"/>
      <c r="AR324" s="46"/>
      <c r="AZ324" s="46"/>
      <c r="BA324" s="46"/>
      <c r="BI324" s="46"/>
      <c r="BJ324" s="46"/>
      <c r="BR324" s="46"/>
      <c r="BS324" s="46"/>
      <c r="CA324" s="46"/>
      <c r="CB324" s="46"/>
    </row>
    <row r="325" spans="34:80" x14ac:dyDescent="0.25">
      <c r="AH325" s="46"/>
      <c r="AI325" s="46"/>
      <c r="AQ325" s="46"/>
      <c r="AR325" s="46"/>
      <c r="AZ325" s="46"/>
      <c r="BA325" s="46"/>
      <c r="BI325" s="46"/>
      <c r="BJ325" s="46"/>
      <c r="BR325" s="46"/>
      <c r="BS325" s="46"/>
      <c r="CA325" s="46"/>
      <c r="CB325" s="46"/>
    </row>
    <row r="326" spans="34:80" x14ac:dyDescent="0.25">
      <c r="AH326" s="46"/>
      <c r="AI326" s="46"/>
      <c r="AQ326" s="46"/>
      <c r="AR326" s="46"/>
      <c r="AZ326" s="46"/>
      <c r="BA326" s="46"/>
      <c r="BI326" s="46"/>
      <c r="BJ326" s="46"/>
      <c r="BR326" s="46"/>
      <c r="BS326" s="46"/>
      <c r="CA326" s="46"/>
      <c r="CB326" s="46"/>
    </row>
    <row r="327" spans="34:80" x14ac:dyDescent="0.25">
      <c r="AH327" s="46"/>
      <c r="AI327" s="46"/>
      <c r="AQ327" s="46"/>
      <c r="AR327" s="46"/>
      <c r="AZ327" s="46"/>
      <c r="BA327" s="46"/>
      <c r="BI327" s="46"/>
      <c r="BJ327" s="46"/>
      <c r="BR327" s="46"/>
      <c r="BS327" s="46"/>
      <c r="CA327" s="46"/>
      <c r="CB327" s="46"/>
    </row>
    <row r="328" spans="34:80" x14ac:dyDescent="0.25">
      <c r="AH328" s="46"/>
      <c r="AI328" s="46"/>
      <c r="AQ328" s="46"/>
      <c r="AR328" s="46"/>
      <c r="AZ328" s="46"/>
      <c r="BA328" s="46"/>
      <c r="BI328" s="46"/>
      <c r="BJ328" s="46"/>
      <c r="BR328" s="46"/>
      <c r="BS328" s="46"/>
      <c r="CA328" s="46"/>
      <c r="CB328" s="46"/>
    </row>
    <row r="329" spans="34:80" x14ac:dyDescent="0.25">
      <c r="AH329" s="46"/>
      <c r="AI329" s="46"/>
      <c r="AQ329" s="46"/>
      <c r="AR329" s="46"/>
      <c r="AZ329" s="46"/>
      <c r="BA329" s="46"/>
      <c r="BI329" s="46"/>
      <c r="BJ329" s="46"/>
      <c r="BR329" s="46"/>
      <c r="BS329" s="46"/>
      <c r="CA329" s="46"/>
      <c r="CB329" s="46"/>
    </row>
    <row r="330" spans="34:80" x14ac:dyDescent="0.25">
      <c r="AH330" s="46"/>
      <c r="AI330" s="46"/>
      <c r="AQ330" s="46"/>
      <c r="AR330" s="46"/>
      <c r="AZ330" s="46"/>
      <c r="BA330" s="46"/>
      <c r="BI330" s="46"/>
      <c r="BJ330" s="46"/>
      <c r="BR330" s="46"/>
      <c r="BS330" s="46"/>
      <c r="CA330" s="46"/>
      <c r="CB330" s="46"/>
    </row>
    <row r="331" spans="34:80" x14ac:dyDescent="0.25">
      <c r="AH331" s="46"/>
      <c r="AI331" s="46"/>
      <c r="AQ331" s="46"/>
      <c r="AR331" s="46"/>
      <c r="AZ331" s="46"/>
      <c r="BA331" s="46"/>
      <c r="BI331" s="46"/>
      <c r="BJ331" s="46"/>
      <c r="BR331" s="46"/>
      <c r="BS331" s="46"/>
      <c r="CA331" s="46"/>
      <c r="CB331" s="46"/>
    </row>
    <row r="332" spans="34:80" x14ac:dyDescent="0.25">
      <c r="AH332" s="46"/>
      <c r="AI332" s="46"/>
      <c r="AQ332" s="46"/>
      <c r="AR332" s="46"/>
      <c r="AZ332" s="46"/>
      <c r="BA332" s="46"/>
      <c r="BI332" s="46"/>
      <c r="BJ332" s="46"/>
      <c r="BR332" s="46"/>
      <c r="BS332" s="46"/>
      <c r="CA332" s="46"/>
      <c r="CB332" s="46"/>
    </row>
    <row r="333" spans="34:80" x14ac:dyDescent="0.25">
      <c r="AH333" s="46"/>
      <c r="AI333" s="46"/>
      <c r="AQ333" s="46"/>
      <c r="AR333" s="46"/>
      <c r="AZ333" s="46"/>
      <c r="BA333" s="46"/>
      <c r="BI333" s="46"/>
      <c r="BJ333" s="46"/>
      <c r="BR333" s="46"/>
      <c r="BS333" s="46"/>
      <c r="CA333" s="46"/>
      <c r="CB333" s="46"/>
    </row>
    <row r="334" spans="34:80" x14ac:dyDescent="0.25">
      <c r="AH334" s="46"/>
      <c r="AI334" s="46"/>
      <c r="AQ334" s="46"/>
      <c r="AR334" s="46"/>
      <c r="AZ334" s="46"/>
      <c r="BA334" s="46"/>
      <c r="BI334" s="46"/>
      <c r="BJ334" s="46"/>
      <c r="BR334" s="46"/>
      <c r="BS334" s="46"/>
      <c r="CA334" s="46"/>
      <c r="CB334" s="46"/>
    </row>
    <row r="335" spans="34:80" x14ac:dyDescent="0.25">
      <c r="AH335" s="46"/>
      <c r="AI335" s="46"/>
      <c r="AQ335" s="46"/>
      <c r="AR335" s="46"/>
      <c r="AZ335" s="46"/>
      <c r="BA335" s="46"/>
      <c r="BI335" s="46"/>
      <c r="BJ335" s="46"/>
      <c r="BR335" s="46"/>
      <c r="BS335" s="46"/>
      <c r="CA335" s="46"/>
      <c r="CB335" s="46"/>
    </row>
    <row r="336" spans="34:80" x14ac:dyDescent="0.25">
      <c r="AH336" s="46"/>
      <c r="AI336" s="46"/>
      <c r="AQ336" s="46"/>
      <c r="AR336" s="46"/>
      <c r="AZ336" s="46"/>
      <c r="BA336" s="46"/>
      <c r="BI336" s="46"/>
      <c r="BJ336" s="46"/>
      <c r="BR336" s="46"/>
      <c r="BS336" s="46"/>
      <c r="CA336" s="46"/>
      <c r="CB336" s="46"/>
    </row>
    <row r="337" spans="34:80" x14ac:dyDescent="0.25">
      <c r="AH337" s="46"/>
      <c r="AI337" s="46"/>
      <c r="AQ337" s="46"/>
      <c r="AR337" s="46"/>
      <c r="AZ337" s="46"/>
      <c r="BA337" s="46"/>
      <c r="BI337" s="46"/>
      <c r="BJ337" s="46"/>
      <c r="BR337" s="46"/>
      <c r="BS337" s="46"/>
      <c r="CA337" s="46"/>
      <c r="CB337" s="46"/>
    </row>
    <row r="338" spans="34:80" x14ac:dyDescent="0.25">
      <c r="AH338" s="46"/>
      <c r="AI338" s="46"/>
      <c r="AQ338" s="46"/>
      <c r="AR338" s="46"/>
      <c r="AZ338" s="46"/>
      <c r="BA338" s="46"/>
      <c r="BI338" s="46"/>
      <c r="BJ338" s="46"/>
      <c r="BR338" s="46"/>
      <c r="BS338" s="46"/>
      <c r="CA338" s="46"/>
      <c r="CB338" s="46"/>
    </row>
    <row r="339" spans="34:80" x14ac:dyDescent="0.25">
      <c r="AH339" s="46"/>
      <c r="AI339" s="46"/>
      <c r="AQ339" s="46"/>
      <c r="AR339" s="46"/>
      <c r="AZ339" s="46"/>
      <c r="BA339" s="46"/>
      <c r="BI339" s="46"/>
      <c r="BJ339" s="46"/>
      <c r="BR339" s="46"/>
      <c r="BS339" s="46"/>
      <c r="CA339" s="46"/>
      <c r="CB339" s="46"/>
    </row>
    <row r="340" spans="34:80" x14ac:dyDescent="0.25">
      <c r="AH340" s="46"/>
      <c r="AI340" s="46"/>
      <c r="AQ340" s="46"/>
      <c r="AR340" s="46"/>
      <c r="AZ340" s="46"/>
      <c r="BA340" s="46"/>
      <c r="BI340" s="46"/>
      <c r="BJ340" s="46"/>
      <c r="BR340" s="46"/>
      <c r="BS340" s="46"/>
      <c r="CA340" s="46"/>
      <c r="CB340" s="46"/>
    </row>
    <row r="341" spans="34:80" x14ac:dyDescent="0.25">
      <c r="AH341" s="46"/>
      <c r="AI341" s="46"/>
      <c r="AQ341" s="46"/>
      <c r="AR341" s="46"/>
      <c r="AZ341" s="46"/>
      <c r="BA341" s="46"/>
      <c r="BI341" s="46"/>
      <c r="BJ341" s="46"/>
      <c r="BR341" s="46"/>
      <c r="BS341" s="46"/>
      <c r="CA341" s="46"/>
      <c r="CB341" s="46"/>
    </row>
    <row r="342" spans="34:80" x14ac:dyDescent="0.25">
      <c r="AH342" s="46"/>
      <c r="AI342" s="46"/>
      <c r="AQ342" s="46"/>
      <c r="AR342" s="46"/>
      <c r="AZ342" s="46"/>
      <c r="BA342" s="46"/>
      <c r="BI342" s="46"/>
      <c r="BJ342" s="46"/>
      <c r="BR342" s="46"/>
      <c r="BS342" s="46"/>
      <c r="CA342" s="46"/>
      <c r="CB342" s="46"/>
    </row>
    <row r="343" spans="34:80" x14ac:dyDescent="0.25">
      <c r="AH343" s="46"/>
      <c r="AI343" s="46"/>
      <c r="AQ343" s="46"/>
      <c r="AR343" s="46"/>
      <c r="AZ343" s="46"/>
      <c r="BA343" s="46"/>
      <c r="BI343" s="46"/>
      <c r="BJ343" s="46"/>
      <c r="BR343" s="46"/>
      <c r="BS343" s="46"/>
      <c r="CA343" s="46"/>
      <c r="CB343" s="46"/>
    </row>
    <row r="344" spans="34:80" x14ac:dyDescent="0.25">
      <c r="AH344" s="46"/>
      <c r="AI344" s="46"/>
      <c r="AQ344" s="46"/>
      <c r="AR344" s="46"/>
      <c r="AZ344" s="46"/>
      <c r="BA344" s="46"/>
      <c r="BI344" s="46"/>
      <c r="BJ344" s="46"/>
      <c r="BR344" s="46"/>
      <c r="BS344" s="46"/>
      <c r="CA344" s="46"/>
      <c r="CB344" s="46"/>
    </row>
    <row r="345" spans="34:80" x14ac:dyDescent="0.25">
      <c r="AH345" s="46"/>
      <c r="AI345" s="46"/>
      <c r="AQ345" s="46"/>
      <c r="AR345" s="46"/>
      <c r="AZ345" s="46"/>
      <c r="BA345" s="46"/>
      <c r="BI345" s="46"/>
      <c r="BJ345" s="46"/>
      <c r="BR345" s="46"/>
      <c r="BS345" s="46"/>
      <c r="CA345" s="46"/>
      <c r="CB345" s="46"/>
    </row>
    <row r="346" spans="34:80" x14ac:dyDescent="0.25">
      <c r="AH346" s="46"/>
      <c r="AI346" s="46"/>
      <c r="AQ346" s="46"/>
      <c r="AR346" s="46"/>
      <c r="AZ346" s="46"/>
      <c r="BA346" s="46"/>
      <c r="BI346" s="46"/>
      <c r="BJ346" s="46"/>
      <c r="BR346" s="46"/>
      <c r="BS346" s="46"/>
      <c r="CA346" s="46"/>
      <c r="CB346" s="46"/>
    </row>
    <row r="347" spans="34:80" x14ac:dyDescent="0.25">
      <c r="AH347" s="46"/>
      <c r="AI347" s="46"/>
      <c r="AQ347" s="46"/>
      <c r="AR347" s="46"/>
      <c r="AZ347" s="46"/>
      <c r="BA347" s="46"/>
      <c r="BI347" s="46"/>
      <c r="BJ347" s="46"/>
      <c r="BR347" s="46"/>
      <c r="BS347" s="46"/>
      <c r="CA347" s="46"/>
      <c r="CB347" s="46"/>
    </row>
    <row r="348" spans="34:80" x14ac:dyDescent="0.25">
      <c r="AH348" s="46"/>
      <c r="AI348" s="46"/>
      <c r="AQ348" s="46"/>
      <c r="AR348" s="46"/>
      <c r="AZ348" s="46"/>
      <c r="BA348" s="46"/>
      <c r="BI348" s="46"/>
      <c r="BJ348" s="46"/>
      <c r="BR348" s="46"/>
      <c r="BS348" s="46"/>
      <c r="CA348" s="46"/>
      <c r="CB348" s="46"/>
    </row>
    <row r="349" spans="34:80" x14ac:dyDescent="0.25">
      <c r="AH349" s="46"/>
      <c r="AI349" s="46"/>
      <c r="AQ349" s="46"/>
      <c r="AR349" s="46"/>
      <c r="AZ349" s="46"/>
      <c r="BA349" s="46"/>
      <c r="BI349" s="46"/>
      <c r="BJ349" s="46"/>
      <c r="BR349" s="46"/>
      <c r="BS349" s="46"/>
      <c r="CA349" s="46"/>
      <c r="CB349" s="46"/>
    </row>
    <row r="350" spans="34:80" x14ac:dyDescent="0.25">
      <c r="AH350" s="46"/>
      <c r="AI350" s="46"/>
      <c r="AQ350" s="46"/>
      <c r="AR350" s="46"/>
      <c r="AZ350" s="46"/>
      <c r="BA350" s="46"/>
      <c r="BI350" s="46"/>
      <c r="BJ350" s="46"/>
      <c r="BR350" s="46"/>
      <c r="BS350" s="46"/>
      <c r="CA350" s="46"/>
      <c r="CB350" s="46"/>
    </row>
    <row r="351" spans="34:80" x14ac:dyDescent="0.25">
      <c r="AH351" s="46"/>
      <c r="AI351" s="46"/>
      <c r="AQ351" s="46"/>
      <c r="AR351" s="46"/>
      <c r="AZ351" s="46"/>
      <c r="BA351" s="46"/>
      <c r="BI351" s="46"/>
      <c r="BJ351" s="46"/>
      <c r="BR351" s="46"/>
      <c r="BS351" s="46"/>
      <c r="CA351" s="46"/>
      <c r="CB351" s="46"/>
    </row>
    <row r="352" spans="34:80" x14ac:dyDescent="0.25">
      <c r="AH352" s="46"/>
      <c r="AI352" s="46"/>
      <c r="AQ352" s="46"/>
      <c r="AR352" s="46"/>
      <c r="AZ352" s="46"/>
      <c r="BA352" s="46"/>
      <c r="BI352" s="46"/>
      <c r="BJ352" s="46"/>
      <c r="BR352" s="46"/>
      <c r="BS352" s="46"/>
      <c r="CA352" s="46"/>
      <c r="CB352" s="46"/>
    </row>
    <row r="353" spans="34:80" x14ac:dyDescent="0.25">
      <c r="AH353" s="46"/>
      <c r="AI353" s="46"/>
      <c r="AQ353" s="46"/>
      <c r="AR353" s="46"/>
      <c r="AZ353" s="46"/>
      <c r="BA353" s="46"/>
      <c r="BI353" s="46"/>
      <c r="BJ353" s="46"/>
      <c r="BR353" s="46"/>
      <c r="BS353" s="46"/>
      <c r="CA353" s="46"/>
      <c r="CB353" s="46"/>
    </row>
    <row r="354" spans="34:80" x14ac:dyDescent="0.25">
      <c r="AH354" s="46"/>
      <c r="AI354" s="46"/>
      <c r="AQ354" s="46"/>
      <c r="AR354" s="46"/>
      <c r="AZ354" s="46"/>
      <c r="BA354" s="46"/>
      <c r="BI354" s="46"/>
      <c r="BJ354" s="46"/>
      <c r="BR354" s="46"/>
      <c r="BS354" s="46"/>
      <c r="CA354" s="46"/>
      <c r="CB354" s="46"/>
    </row>
    <row r="355" spans="34:80" x14ac:dyDescent="0.25">
      <c r="AH355" s="46"/>
      <c r="AI355" s="46"/>
      <c r="AQ355" s="46"/>
      <c r="AR355" s="46"/>
      <c r="AZ355" s="46"/>
      <c r="BA355" s="46"/>
      <c r="BI355" s="46"/>
      <c r="BJ355" s="46"/>
      <c r="BR355" s="46"/>
      <c r="BS355" s="46"/>
      <c r="CA355" s="46"/>
      <c r="CB355" s="46"/>
    </row>
    <row r="356" spans="34:80" x14ac:dyDescent="0.25">
      <c r="AH356" s="46"/>
      <c r="AI356" s="46"/>
      <c r="AQ356" s="46"/>
      <c r="AR356" s="46"/>
      <c r="AZ356" s="46"/>
      <c r="BA356" s="46"/>
      <c r="BI356" s="46"/>
      <c r="BJ356" s="46"/>
      <c r="BR356" s="46"/>
      <c r="BS356" s="46"/>
      <c r="CA356" s="46"/>
      <c r="CB356" s="46"/>
    </row>
    <row r="357" spans="34:80" x14ac:dyDescent="0.25">
      <c r="AH357" s="46"/>
      <c r="AI357" s="46"/>
      <c r="AQ357" s="46"/>
      <c r="AR357" s="46"/>
      <c r="AZ357" s="46"/>
      <c r="BA357" s="46"/>
      <c r="BI357" s="46"/>
      <c r="BJ357" s="46"/>
      <c r="BR357" s="46"/>
      <c r="BS357" s="46"/>
      <c r="CA357" s="46"/>
      <c r="CB357" s="46"/>
    </row>
    <row r="358" spans="34:80" x14ac:dyDescent="0.25">
      <c r="AH358" s="46"/>
      <c r="AI358" s="46"/>
      <c r="AQ358" s="46"/>
      <c r="AR358" s="46"/>
      <c r="AZ358" s="46"/>
      <c r="BA358" s="46"/>
      <c r="BI358" s="46"/>
      <c r="BJ358" s="46"/>
      <c r="BR358" s="46"/>
      <c r="BS358" s="46"/>
      <c r="CA358" s="46"/>
      <c r="CB358" s="46"/>
    </row>
    <row r="359" spans="34:80" x14ac:dyDescent="0.25">
      <c r="AH359" s="46"/>
      <c r="AI359" s="46"/>
      <c r="AQ359" s="46"/>
      <c r="AR359" s="46"/>
      <c r="AZ359" s="46"/>
      <c r="BA359" s="46"/>
      <c r="BI359" s="46"/>
      <c r="BJ359" s="46"/>
      <c r="BR359" s="46"/>
      <c r="BS359" s="46"/>
      <c r="CA359" s="46"/>
      <c r="CB359" s="46"/>
    </row>
    <row r="360" spans="34:80" x14ac:dyDescent="0.25">
      <c r="AH360" s="46"/>
      <c r="AI360" s="46"/>
      <c r="AQ360" s="46"/>
      <c r="AR360" s="46"/>
      <c r="AZ360" s="46"/>
      <c r="BA360" s="46"/>
      <c r="BI360" s="46"/>
      <c r="BJ360" s="46"/>
      <c r="BR360" s="46"/>
      <c r="BS360" s="46"/>
      <c r="CA360" s="46"/>
      <c r="CB360" s="46"/>
    </row>
    <row r="361" spans="34:80" x14ac:dyDescent="0.25">
      <c r="AH361" s="46"/>
      <c r="AI361" s="46"/>
      <c r="AQ361" s="46"/>
      <c r="AR361" s="46"/>
      <c r="AZ361" s="46"/>
      <c r="BA361" s="46"/>
      <c r="BI361" s="46"/>
      <c r="BJ361" s="46"/>
      <c r="BR361" s="46"/>
      <c r="BS361" s="46"/>
      <c r="CA361" s="46"/>
      <c r="CB361" s="46"/>
    </row>
    <row r="362" spans="34:80" x14ac:dyDescent="0.25">
      <c r="AH362" s="46"/>
      <c r="AI362" s="46"/>
      <c r="AQ362" s="46"/>
      <c r="AR362" s="46"/>
      <c r="AZ362" s="46"/>
      <c r="BA362" s="46"/>
      <c r="BI362" s="46"/>
      <c r="BJ362" s="46"/>
      <c r="BR362" s="46"/>
      <c r="BS362" s="46"/>
      <c r="CA362" s="46"/>
      <c r="CB362" s="46"/>
    </row>
    <row r="363" spans="34:80" x14ac:dyDescent="0.25">
      <c r="AH363" s="46"/>
      <c r="AI363" s="46"/>
      <c r="AQ363" s="46"/>
      <c r="AR363" s="46"/>
      <c r="AZ363" s="46"/>
      <c r="BA363" s="46"/>
      <c r="BI363" s="46"/>
      <c r="BJ363" s="46"/>
      <c r="BR363" s="46"/>
      <c r="BS363" s="46"/>
      <c r="CA363" s="46"/>
      <c r="CB363" s="46"/>
    </row>
    <row r="364" spans="34:80" x14ac:dyDescent="0.25">
      <c r="AH364" s="46"/>
      <c r="AI364" s="46"/>
      <c r="AQ364" s="46"/>
      <c r="AR364" s="46"/>
      <c r="AZ364" s="46"/>
      <c r="BA364" s="46"/>
      <c r="BI364" s="46"/>
      <c r="BJ364" s="46"/>
      <c r="BR364" s="46"/>
      <c r="BS364" s="46"/>
      <c r="CA364" s="46"/>
      <c r="CB364" s="46"/>
    </row>
    <row r="365" spans="34:80" x14ac:dyDescent="0.25">
      <c r="AH365" s="46"/>
      <c r="AI365" s="46"/>
      <c r="AQ365" s="46"/>
      <c r="AR365" s="46"/>
      <c r="AZ365" s="46"/>
      <c r="BA365" s="46"/>
      <c r="BI365" s="46"/>
      <c r="BJ365" s="46"/>
      <c r="BR365" s="46"/>
      <c r="BS365" s="46"/>
      <c r="CA365" s="46"/>
      <c r="CB365" s="46"/>
    </row>
    <row r="366" spans="34:80" x14ac:dyDescent="0.25">
      <c r="AH366" s="46"/>
      <c r="AI366" s="46"/>
      <c r="AQ366" s="46"/>
      <c r="AR366" s="46"/>
      <c r="AZ366" s="46"/>
      <c r="BA366" s="46"/>
      <c r="BI366" s="46"/>
      <c r="BJ366" s="46"/>
      <c r="BR366" s="46"/>
      <c r="BS366" s="46"/>
      <c r="CA366" s="46"/>
      <c r="CB366" s="46"/>
    </row>
    <row r="367" spans="34:80" x14ac:dyDescent="0.25">
      <c r="AH367" s="46"/>
      <c r="AI367" s="46"/>
      <c r="AQ367" s="46"/>
      <c r="AR367" s="46"/>
      <c r="AZ367" s="46"/>
      <c r="BA367" s="46"/>
      <c r="BI367" s="46"/>
      <c r="BJ367" s="46"/>
      <c r="BR367" s="46"/>
      <c r="BS367" s="46"/>
      <c r="CA367" s="46"/>
      <c r="CB367" s="46"/>
    </row>
    <row r="368" spans="34:80" x14ac:dyDescent="0.25">
      <c r="AH368" s="46"/>
      <c r="AI368" s="46"/>
      <c r="AQ368" s="46"/>
      <c r="AR368" s="46"/>
      <c r="AZ368" s="46"/>
      <c r="BA368" s="46"/>
      <c r="BI368" s="46"/>
      <c r="BJ368" s="46"/>
      <c r="BR368" s="46"/>
      <c r="BS368" s="46"/>
      <c r="CA368" s="46"/>
      <c r="CB368" s="46"/>
    </row>
    <row r="369" spans="34:80" x14ac:dyDescent="0.25">
      <c r="AH369" s="46"/>
      <c r="AI369" s="46"/>
      <c r="AQ369" s="46"/>
      <c r="AR369" s="46"/>
      <c r="AZ369" s="46"/>
      <c r="BA369" s="46"/>
      <c r="BI369" s="46"/>
      <c r="BJ369" s="46"/>
      <c r="BR369" s="46"/>
      <c r="BS369" s="46"/>
      <c r="CA369" s="46"/>
      <c r="CB369" s="46"/>
    </row>
    <row r="370" spans="34:80" x14ac:dyDescent="0.25">
      <c r="AH370" s="46"/>
      <c r="AI370" s="46"/>
      <c r="AQ370" s="46"/>
      <c r="AR370" s="46"/>
      <c r="AZ370" s="46"/>
      <c r="BA370" s="46"/>
      <c r="BI370" s="46"/>
      <c r="BJ370" s="46"/>
      <c r="BR370" s="46"/>
      <c r="BS370" s="46"/>
      <c r="CA370" s="46"/>
      <c r="CB370" s="46"/>
    </row>
    <row r="371" spans="34:80" x14ac:dyDescent="0.25">
      <c r="AH371" s="46"/>
      <c r="AI371" s="46"/>
      <c r="AQ371" s="46"/>
      <c r="AR371" s="46"/>
      <c r="AZ371" s="46"/>
      <c r="BA371" s="46"/>
      <c r="BI371" s="46"/>
      <c r="BJ371" s="46"/>
      <c r="BR371" s="46"/>
      <c r="BS371" s="46"/>
      <c r="CA371" s="46"/>
      <c r="CB371" s="46"/>
    </row>
    <row r="372" spans="34:80" x14ac:dyDescent="0.25">
      <c r="AH372" s="46"/>
      <c r="AI372" s="46"/>
      <c r="AQ372" s="46"/>
      <c r="AR372" s="46"/>
      <c r="AZ372" s="46"/>
      <c r="BA372" s="46"/>
      <c r="BI372" s="46"/>
      <c r="BJ372" s="46"/>
      <c r="BR372" s="46"/>
      <c r="BS372" s="46"/>
      <c r="CA372" s="46"/>
      <c r="CB372" s="46"/>
    </row>
    <row r="373" spans="34:80" x14ac:dyDescent="0.25">
      <c r="AH373" s="46"/>
      <c r="AI373" s="46"/>
      <c r="AQ373" s="46"/>
      <c r="AR373" s="46"/>
      <c r="AZ373" s="46"/>
      <c r="BA373" s="46"/>
      <c r="BI373" s="46"/>
      <c r="BJ373" s="46"/>
      <c r="BR373" s="46"/>
      <c r="BS373" s="46"/>
      <c r="CA373" s="46"/>
      <c r="CB373" s="46"/>
    </row>
    <row r="374" spans="34:80" x14ac:dyDescent="0.25">
      <c r="AH374" s="46"/>
      <c r="AI374" s="46"/>
      <c r="AQ374" s="46"/>
      <c r="AR374" s="46"/>
      <c r="AZ374" s="46"/>
      <c r="BA374" s="46"/>
      <c r="BI374" s="46"/>
      <c r="BJ374" s="46"/>
      <c r="BR374" s="46"/>
      <c r="BS374" s="46"/>
      <c r="CA374" s="46"/>
      <c r="CB374" s="46"/>
    </row>
    <row r="375" spans="34:80" x14ac:dyDescent="0.25">
      <c r="AH375" s="46"/>
      <c r="AI375" s="46"/>
      <c r="AQ375" s="46"/>
      <c r="AR375" s="46"/>
      <c r="AZ375" s="46"/>
      <c r="BA375" s="46"/>
      <c r="BI375" s="46"/>
      <c r="BJ375" s="46"/>
      <c r="BR375" s="46"/>
      <c r="BS375" s="46"/>
      <c r="CA375" s="46"/>
      <c r="CB375" s="46"/>
    </row>
    <row r="376" spans="34:80" x14ac:dyDescent="0.25">
      <c r="AH376" s="46"/>
      <c r="AI376" s="46"/>
      <c r="AQ376" s="46"/>
      <c r="AR376" s="46"/>
      <c r="AZ376" s="46"/>
      <c r="BA376" s="46"/>
      <c r="BI376" s="46"/>
      <c r="BJ376" s="46"/>
      <c r="BR376" s="46"/>
      <c r="BS376" s="46"/>
      <c r="CA376" s="46"/>
      <c r="CB376" s="46"/>
    </row>
    <row r="377" spans="34:80" x14ac:dyDescent="0.25">
      <c r="AH377" s="46"/>
      <c r="AI377" s="46"/>
      <c r="AQ377" s="46"/>
      <c r="AR377" s="46"/>
      <c r="AZ377" s="46"/>
      <c r="BA377" s="46"/>
      <c r="BI377" s="46"/>
      <c r="BJ377" s="46"/>
      <c r="BR377" s="46"/>
      <c r="BS377" s="46"/>
      <c r="CA377" s="46"/>
      <c r="CB377" s="46"/>
    </row>
    <row r="378" spans="34:80" x14ac:dyDescent="0.25">
      <c r="AH378" s="46"/>
      <c r="AI378" s="46"/>
      <c r="AQ378" s="46"/>
      <c r="AR378" s="46"/>
      <c r="AZ378" s="46"/>
      <c r="BA378" s="46"/>
      <c r="BI378" s="46"/>
      <c r="BJ378" s="46"/>
      <c r="BR378" s="46"/>
      <c r="BS378" s="46"/>
      <c r="CA378" s="46"/>
      <c r="CB378" s="46"/>
    </row>
    <row r="379" spans="34:80" x14ac:dyDescent="0.25">
      <c r="AH379" s="46"/>
      <c r="AI379" s="46"/>
      <c r="AQ379" s="46"/>
      <c r="AR379" s="46"/>
      <c r="AZ379" s="46"/>
      <c r="BA379" s="46"/>
      <c r="BI379" s="46"/>
      <c r="BJ379" s="46"/>
      <c r="BR379" s="46"/>
      <c r="BS379" s="46"/>
      <c r="CA379" s="46"/>
      <c r="CB379" s="46"/>
    </row>
    <row r="380" spans="34:80" x14ac:dyDescent="0.25">
      <c r="AH380" s="46"/>
      <c r="AI380" s="46"/>
      <c r="AQ380" s="46"/>
      <c r="AR380" s="46"/>
      <c r="AZ380" s="46"/>
      <c r="BA380" s="46"/>
      <c r="BI380" s="46"/>
      <c r="BJ380" s="46"/>
      <c r="BR380" s="46"/>
      <c r="BS380" s="46"/>
      <c r="CA380" s="46"/>
      <c r="CB380" s="46"/>
    </row>
    <row r="381" spans="34:80" x14ac:dyDescent="0.25">
      <c r="AH381" s="46"/>
      <c r="AI381" s="46"/>
      <c r="AQ381" s="46"/>
      <c r="AR381" s="46"/>
      <c r="AZ381" s="46"/>
      <c r="BA381" s="46"/>
      <c r="BI381" s="46"/>
      <c r="BJ381" s="46"/>
      <c r="BR381" s="46"/>
      <c r="BS381" s="46"/>
      <c r="CA381" s="46"/>
      <c r="CB381" s="46"/>
    </row>
    <row r="382" spans="34:80" x14ac:dyDescent="0.25">
      <c r="AH382" s="46"/>
      <c r="AI382" s="46"/>
      <c r="AQ382" s="46"/>
      <c r="AR382" s="46"/>
      <c r="AZ382" s="46"/>
      <c r="BA382" s="46"/>
      <c r="BI382" s="46"/>
      <c r="BJ382" s="46"/>
      <c r="BR382" s="46"/>
      <c r="BS382" s="46"/>
      <c r="CA382" s="46"/>
      <c r="CB382" s="46"/>
    </row>
    <row r="383" spans="34:80" x14ac:dyDescent="0.25">
      <c r="BI383" s="46"/>
      <c r="BJ383" s="46"/>
      <c r="BR383" s="46"/>
      <c r="BS383" s="46"/>
      <c r="CA383" s="46"/>
      <c r="CB383" s="46"/>
    </row>
  </sheetData>
  <pageMargins left="0.7" right="0.7" top="0.75" bottom="0.75" header="0.3" footer="0.3"/>
  <pageSetup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3D9F-6E1C-47C1-A60F-192938951E33}">
  <dimension ref="A1:V8"/>
  <sheetViews>
    <sheetView workbookViewId="0"/>
  </sheetViews>
  <sheetFormatPr defaultRowHeight="15.75" x14ac:dyDescent="0.25"/>
  <cols>
    <col min="1" max="1" width="15.42578125" style="7" customWidth="1"/>
    <col min="2" max="2" width="10.28515625" style="7" customWidth="1"/>
    <col min="3" max="6" width="9.140625" style="7"/>
    <col min="7" max="7" width="12.140625" style="7" customWidth="1"/>
    <col min="8" max="18" width="9.140625" style="7"/>
    <col min="19" max="19" width="10.85546875" style="7" customWidth="1"/>
    <col min="20" max="16384" width="9.140625" style="7"/>
  </cols>
  <sheetData>
    <row r="1" spans="1:22" ht="17.25" x14ac:dyDescent="0.25">
      <c r="A1" s="45"/>
      <c r="B1" s="39" t="s">
        <v>353</v>
      </c>
      <c r="C1" s="39" t="s">
        <v>352</v>
      </c>
      <c r="D1" s="39" t="s">
        <v>352</v>
      </c>
      <c r="F1" s="8" t="s">
        <v>20</v>
      </c>
      <c r="G1" s="7" t="s">
        <v>360</v>
      </c>
      <c r="H1" s="7" t="s">
        <v>359</v>
      </c>
      <c r="I1" s="7" t="s">
        <v>358</v>
      </c>
      <c r="J1" s="7" t="s">
        <v>357</v>
      </c>
      <c r="L1" s="8" t="s">
        <v>25</v>
      </c>
      <c r="M1" s="7" t="s">
        <v>360</v>
      </c>
      <c r="N1" s="7" t="s">
        <v>359</v>
      </c>
      <c r="O1" s="7" t="s">
        <v>358</v>
      </c>
      <c r="P1" s="7" t="s">
        <v>357</v>
      </c>
      <c r="R1" s="8" t="s">
        <v>26</v>
      </c>
      <c r="S1" s="7" t="s">
        <v>360</v>
      </c>
      <c r="T1" s="7" t="s">
        <v>359</v>
      </c>
      <c r="U1" s="7" t="s">
        <v>358</v>
      </c>
      <c r="V1" s="7" t="s">
        <v>357</v>
      </c>
    </row>
    <row r="2" spans="1:22" x14ac:dyDescent="0.25">
      <c r="A2" s="39" t="s">
        <v>356</v>
      </c>
      <c r="B2" s="38" t="s">
        <v>2</v>
      </c>
      <c r="C2" s="38" t="s">
        <v>350</v>
      </c>
      <c r="D2" s="38" t="s">
        <v>349</v>
      </c>
      <c r="G2" s="7">
        <v>31.35</v>
      </c>
      <c r="H2" s="7">
        <v>24.84</v>
      </c>
      <c r="I2" s="7">
        <v>24.96</v>
      </c>
      <c r="J2" s="7">
        <v>24.93</v>
      </c>
      <c r="M2" s="7">
        <v>30.81</v>
      </c>
      <c r="N2" s="7">
        <v>25.44</v>
      </c>
      <c r="O2" s="7">
        <v>25.4</v>
      </c>
      <c r="P2" s="7">
        <v>25.62</v>
      </c>
      <c r="S2" s="7">
        <v>31.28</v>
      </c>
      <c r="T2" s="7">
        <v>27.26</v>
      </c>
      <c r="U2" s="7">
        <v>26.64</v>
      </c>
      <c r="V2" s="7">
        <v>27.03</v>
      </c>
    </row>
    <row r="3" spans="1:22" x14ac:dyDescent="0.25">
      <c r="A3" s="45" t="s">
        <v>37</v>
      </c>
      <c r="B3" s="7">
        <f>H4</f>
        <v>91.139212518212673</v>
      </c>
      <c r="C3" s="7">
        <f>N4</f>
        <v>41.355290580399668</v>
      </c>
      <c r="D3" s="7">
        <f>T4</f>
        <v>16.223351676640458</v>
      </c>
      <c r="G3" s="7" t="s">
        <v>355</v>
      </c>
      <c r="H3" s="7">
        <f>G2-H2</f>
        <v>6.5100000000000016</v>
      </c>
      <c r="I3" s="7">
        <f>G2-I2</f>
        <v>6.3900000000000006</v>
      </c>
      <c r="J3" s="7">
        <f>G2-J2</f>
        <v>6.4200000000000017</v>
      </c>
      <c r="M3" s="7" t="s">
        <v>355</v>
      </c>
      <c r="N3" s="7">
        <f>M2-N2</f>
        <v>5.3699999999999974</v>
      </c>
      <c r="O3" s="7">
        <f>M2-O2</f>
        <v>5.41</v>
      </c>
      <c r="P3" s="7">
        <f>M2-P2</f>
        <v>5.1899999999999977</v>
      </c>
      <c r="S3" s="7" t="s">
        <v>355</v>
      </c>
      <c r="T3" s="7">
        <f>S2-T2</f>
        <v>4.0199999999999996</v>
      </c>
      <c r="U3" s="7">
        <f>S2-U2</f>
        <v>4.6400000000000006</v>
      </c>
      <c r="V3" s="7">
        <f>S2-V2</f>
        <v>4.25</v>
      </c>
    </row>
    <row r="4" spans="1:22" x14ac:dyDescent="0.25">
      <c r="A4" s="45" t="s">
        <v>38</v>
      </c>
      <c r="B4" s="7">
        <f>I4</f>
        <v>83.865177846935268</v>
      </c>
      <c r="C4" s="7">
        <f>O4</f>
        <v>42.517946051088366</v>
      </c>
      <c r="D4" s="7">
        <f>U4</f>
        <v>24.933266549136</v>
      </c>
      <c r="G4" s="7" t="s">
        <v>354</v>
      </c>
      <c r="H4" s="7">
        <f>2^H3</f>
        <v>91.139212518212673</v>
      </c>
      <c r="I4" s="7">
        <f>2^I3</f>
        <v>83.865177846935268</v>
      </c>
      <c r="J4" s="7">
        <f>2^J3</f>
        <v>85.627363506311269</v>
      </c>
      <c r="M4" s="7" t="s">
        <v>354</v>
      </c>
      <c r="N4" s="7">
        <f>2^N3</f>
        <v>41.355290580399668</v>
      </c>
      <c r="O4" s="7">
        <f>2^O3</f>
        <v>42.517946051088366</v>
      </c>
      <c r="P4" s="7">
        <f>2^P3</f>
        <v>36.504438907789499</v>
      </c>
      <c r="S4" s="7" t="s">
        <v>354</v>
      </c>
      <c r="T4" s="7">
        <f>2^T3</f>
        <v>16.223351676640458</v>
      </c>
      <c r="U4" s="7">
        <f>2^U3</f>
        <v>24.933266549136</v>
      </c>
      <c r="V4" s="7">
        <f>2^V3</f>
        <v>19.027313840043536</v>
      </c>
    </row>
    <row r="5" spans="1:22" x14ac:dyDescent="0.25">
      <c r="A5" s="45" t="s">
        <v>39</v>
      </c>
      <c r="B5" s="7">
        <f>J4</f>
        <v>85.627363506311269</v>
      </c>
      <c r="C5" s="7">
        <f>P4</f>
        <v>36.504438907789499</v>
      </c>
      <c r="D5" s="7">
        <f>V4</f>
        <v>19.027313840043536</v>
      </c>
    </row>
    <row r="6" spans="1:22" x14ac:dyDescent="0.25">
      <c r="A6" s="38" t="s">
        <v>235</v>
      </c>
      <c r="B6" s="7">
        <f>AVERAGE(B3:B5)</f>
        <v>86.877251290486399</v>
      </c>
      <c r="C6" s="7">
        <f>AVERAGE(C3:C5)</f>
        <v>40.125891846425844</v>
      </c>
      <c r="D6" s="7">
        <f>AVERAGE(D3:D5)</f>
        <v>20.061310688606664</v>
      </c>
    </row>
    <row r="7" spans="1:22" x14ac:dyDescent="0.25">
      <c r="A7" s="38" t="s">
        <v>1</v>
      </c>
      <c r="B7" s="7">
        <f>STDEV(B3:B5)</f>
        <v>3.7946751777338092</v>
      </c>
      <c r="C7" s="7">
        <f>STDEV(C3:C5)</f>
        <v>3.1896916741197661</v>
      </c>
      <c r="D7" s="7">
        <f>STDEV(D3:D5)</f>
        <v>4.4460675190170855</v>
      </c>
    </row>
    <row r="8" spans="1:22" x14ac:dyDescent="0.25">
      <c r="A8" s="38" t="s">
        <v>220</v>
      </c>
      <c r="C8" s="7">
        <f>_xlfn.T.TEST(B3:B5,C3:C5,2,1)</f>
        <v>3.3402798453298749E-3</v>
      </c>
      <c r="D8" s="7">
        <f>_xlfn.T.TEST(B3:B5,D3:D5,2,1)</f>
        <v>4.7377211453626562E-3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7573-7FCB-48F9-BBF9-1C6A9CE07278}">
  <dimension ref="A1:BO243"/>
  <sheetViews>
    <sheetView workbookViewId="0"/>
  </sheetViews>
  <sheetFormatPr defaultRowHeight="15.75" x14ac:dyDescent="0.25"/>
  <cols>
    <col min="1" max="1" width="13.5703125" style="7" customWidth="1"/>
    <col min="2" max="2" width="10.140625" style="7" customWidth="1"/>
    <col min="3" max="5" width="9.140625" style="7"/>
    <col min="6" max="6" width="12.140625" style="7" customWidth="1"/>
    <col min="7" max="7" width="8" style="7" customWidth="1"/>
    <col min="8" max="8" width="9" style="7" customWidth="1"/>
    <col min="9" max="9" width="16.140625" style="7" customWidth="1"/>
    <col min="10" max="10" width="17.140625" style="7" customWidth="1"/>
    <col min="11" max="15" width="9.140625" style="7"/>
    <col min="16" max="16" width="16.7109375" style="7" customWidth="1"/>
    <col min="17" max="17" width="16.85546875" style="7" customWidth="1"/>
    <col min="18" max="22" width="9.140625" style="7"/>
    <col min="23" max="23" width="15.85546875" style="7" customWidth="1"/>
    <col min="24" max="24" width="17.42578125" style="7" customWidth="1"/>
    <col min="25" max="29" width="9.140625" style="7"/>
    <col min="30" max="30" width="16.7109375" style="7" customWidth="1"/>
    <col min="31" max="31" width="17.5703125" style="7" customWidth="1"/>
    <col min="32" max="36" width="9.140625" style="7"/>
    <col min="37" max="37" width="16.28515625" style="7" customWidth="1"/>
    <col min="38" max="38" width="16.7109375" style="7" customWidth="1"/>
    <col min="39" max="43" width="9.140625" style="7"/>
    <col min="44" max="44" width="16.85546875" style="7" customWidth="1"/>
    <col min="45" max="45" width="17.7109375" style="7" customWidth="1"/>
    <col min="46" max="50" width="9.140625" style="7"/>
    <col min="51" max="51" width="15.7109375" style="7" customWidth="1"/>
    <col min="52" max="52" width="16.7109375" style="7" customWidth="1"/>
    <col min="53" max="57" width="9.140625" style="7"/>
    <col min="58" max="58" width="16.28515625" style="7" customWidth="1"/>
    <col min="59" max="59" width="17" style="7" customWidth="1"/>
    <col min="60" max="64" width="9.140625" style="7"/>
    <col min="65" max="65" width="16.85546875" style="7" customWidth="1"/>
    <col min="66" max="66" width="16.42578125" style="7" customWidth="1"/>
    <col min="67" max="16384" width="9.140625" style="7"/>
  </cols>
  <sheetData>
    <row r="1" spans="1:67" x14ac:dyDescent="0.25">
      <c r="A1" s="45"/>
      <c r="B1" s="44"/>
      <c r="C1" s="44"/>
      <c r="D1" s="44"/>
      <c r="F1" s="8" t="s">
        <v>363</v>
      </c>
      <c r="G1" s="46"/>
      <c r="H1" s="46"/>
      <c r="M1" s="8" t="s">
        <v>363</v>
      </c>
      <c r="N1" s="46"/>
      <c r="O1" s="46"/>
      <c r="T1" s="8" t="s">
        <v>258</v>
      </c>
      <c r="U1" s="46"/>
      <c r="V1" s="46"/>
      <c r="AA1" s="8" t="s">
        <v>362</v>
      </c>
      <c r="AB1" s="46"/>
      <c r="AC1" s="46"/>
      <c r="AH1" s="8" t="s">
        <v>362</v>
      </c>
      <c r="AI1" s="46"/>
      <c r="AJ1" s="46"/>
      <c r="AO1" s="8" t="s">
        <v>362</v>
      </c>
      <c r="AP1" s="46"/>
      <c r="AQ1" s="46"/>
      <c r="AV1" s="8" t="s">
        <v>361</v>
      </c>
      <c r="AW1" s="46"/>
      <c r="AX1" s="46"/>
      <c r="BC1" s="8" t="s">
        <v>361</v>
      </c>
      <c r="BD1" s="46"/>
      <c r="BE1" s="46"/>
      <c r="BJ1" s="8" t="s">
        <v>361</v>
      </c>
      <c r="BK1" s="46"/>
      <c r="BL1" s="46"/>
    </row>
    <row r="2" spans="1:67" x14ac:dyDescent="0.25">
      <c r="A2" s="39" t="s">
        <v>351</v>
      </c>
      <c r="B2" s="38" t="s">
        <v>258</v>
      </c>
      <c r="C2" s="38" t="s">
        <v>257</v>
      </c>
      <c r="D2" s="38" t="s">
        <v>256</v>
      </c>
      <c r="F2" s="8" t="s">
        <v>245</v>
      </c>
      <c r="G2" s="63" t="s">
        <v>348</v>
      </c>
      <c r="H2" s="63" t="s">
        <v>347</v>
      </c>
      <c r="I2" s="8" t="s">
        <v>346</v>
      </c>
      <c r="J2" s="8" t="s">
        <v>345</v>
      </c>
      <c r="K2" s="8" t="s">
        <v>344</v>
      </c>
      <c r="L2" s="8"/>
      <c r="M2" s="8" t="s">
        <v>243</v>
      </c>
      <c r="N2" s="63" t="s">
        <v>348</v>
      </c>
      <c r="O2" s="63" t="s">
        <v>347</v>
      </c>
      <c r="P2" s="8" t="s">
        <v>346</v>
      </c>
      <c r="Q2" s="8" t="s">
        <v>345</v>
      </c>
      <c r="R2" s="8" t="s">
        <v>344</v>
      </c>
      <c r="T2" s="8" t="s">
        <v>241</v>
      </c>
      <c r="U2" s="63" t="s">
        <v>348</v>
      </c>
      <c r="V2" s="63" t="s">
        <v>347</v>
      </c>
      <c r="W2" s="8" t="s">
        <v>346</v>
      </c>
      <c r="X2" s="8" t="s">
        <v>345</v>
      </c>
      <c r="Y2" s="8" t="s">
        <v>344</v>
      </c>
      <c r="AA2" s="8" t="s">
        <v>245</v>
      </c>
      <c r="AB2" s="63" t="s">
        <v>348</v>
      </c>
      <c r="AC2" s="63" t="s">
        <v>347</v>
      </c>
      <c r="AD2" s="8" t="s">
        <v>346</v>
      </c>
      <c r="AE2" s="8" t="s">
        <v>345</v>
      </c>
      <c r="AF2" s="8" t="s">
        <v>344</v>
      </c>
      <c r="AG2" s="8"/>
      <c r="AH2" s="8" t="s">
        <v>243</v>
      </c>
      <c r="AI2" s="63" t="s">
        <v>348</v>
      </c>
      <c r="AJ2" s="63" t="s">
        <v>347</v>
      </c>
      <c r="AK2" s="8" t="s">
        <v>346</v>
      </c>
      <c r="AL2" s="8" t="s">
        <v>345</v>
      </c>
      <c r="AM2" s="8" t="s">
        <v>344</v>
      </c>
      <c r="AN2" s="8"/>
      <c r="AO2" s="8" t="s">
        <v>241</v>
      </c>
      <c r="AP2" s="63" t="s">
        <v>348</v>
      </c>
      <c r="AQ2" s="63" t="s">
        <v>347</v>
      </c>
      <c r="AR2" s="8" t="s">
        <v>346</v>
      </c>
      <c r="AS2" s="8" t="s">
        <v>345</v>
      </c>
      <c r="AT2" s="8" t="s">
        <v>344</v>
      </c>
      <c r="AV2" s="8" t="s">
        <v>245</v>
      </c>
      <c r="AW2" s="63" t="s">
        <v>348</v>
      </c>
      <c r="AX2" s="63" t="s">
        <v>347</v>
      </c>
      <c r="AY2" s="8" t="s">
        <v>346</v>
      </c>
      <c r="AZ2" s="8" t="s">
        <v>345</v>
      </c>
      <c r="BA2" s="8" t="s">
        <v>344</v>
      </c>
      <c r="BB2" s="8"/>
      <c r="BC2" s="8" t="s">
        <v>243</v>
      </c>
      <c r="BD2" s="63" t="s">
        <v>348</v>
      </c>
      <c r="BE2" s="63" t="s">
        <v>347</v>
      </c>
      <c r="BF2" s="8" t="s">
        <v>346</v>
      </c>
      <c r="BG2" s="8" t="s">
        <v>345</v>
      </c>
      <c r="BH2" s="8" t="s">
        <v>344</v>
      </c>
      <c r="BJ2" s="8" t="s">
        <v>241</v>
      </c>
      <c r="BK2" s="63" t="s">
        <v>348</v>
      </c>
      <c r="BL2" s="63" t="s">
        <v>347</v>
      </c>
      <c r="BM2" s="8" t="s">
        <v>346</v>
      </c>
      <c r="BN2" s="8" t="s">
        <v>345</v>
      </c>
      <c r="BO2" s="8" t="s">
        <v>344</v>
      </c>
    </row>
    <row r="3" spans="1:67" x14ac:dyDescent="0.25">
      <c r="A3" s="45" t="s">
        <v>37</v>
      </c>
      <c r="B3" s="7">
        <f>K3</f>
        <v>1.6781317979068451</v>
      </c>
      <c r="C3" s="7">
        <f>AF3</f>
        <v>4.0499917542478974</v>
      </c>
      <c r="D3" s="7">
        <f>BA3</f>
        <v>5.0938324356762967</v>
      </c>
      <c r="F3" s="7" t="s">
        <v>236</v>
      </c>
      <c r="G3" s="46">
        <v>1</v>
      </c>
      <c r="H3" s="46" t="s">
        <v>343</v>
      </c>
      <c r="I3" s="7">
        <v>7554</v>
      </c>
      <c r="J3" s="7">
        <f>I3/I4</f>
        <v>2.6561181434599157</v>
      </c>
      <c r="K3" s="7">
        <f>AVERAGE(J3:J102)</f>
        <v>1.6781317979068451</v>
      </c>
      <c r="M3" s="7" t="s">
        <v>236</v>
      </c>
      <c r="N3" s="46">
        <v>1</v>
      </c>
      <c r="O3" s="46" t="s">
        <v>343</v>
      </c>
      <c r="P3" s="7">
        <v>5814</v>
      </c>
      <c r="Q3" s="7">
        <f>P3/P4</f>
        <v>1.7922318125770653</v>
      </c>
      <c r="R3" s="7">
        <f>AVERAGE(Q3:Q149)</f>
        <v>1.5227194335835295</v>
      </c>
      <c r="T3" s="7" t="s">
        <v>236</v>
      </c>
      <c r="U3" s="46">
        <v>1</v>
      </c>
      <c r="V3" s="46" t="s">
        <v>343</v>
      </c>
      <c r="W3" s="7">
        <v>4129</v>
      </c>
      <c r="X3" s="7">
        <f>W3/W4</f>
        <v>1.1321634219906773</v>
      </c>
      <c r="Y3" s="7">
        <f>AVERAGE(X3:X146)</f>
        <v>1.2926725233224077</v>
      </c>
      <c r="AA3" s="7" t="s">
        <v>236</v>
      </c>
      <c r="AB3" s="46">
        <v>1</v>
      </c>
      <c r="AC3" s="46" t="s">
        <v>343</v>
      </c>
      <c r="AD3" s="7">
        <v>5908</v>
      </c>
      <c r="AE3" s="7">
        <f>AD3/AD4</f>
        <v>4.1343596920923726</v>
      </c>
      <c r="AF3" s="7">
        <f>AVERAGE(AE3:AE179)</f>
        <v>4.0499917542478974</v>
      </c>
      <c r="AH3" s="7" t="s">
        <v>236</v>
      </c>
      <c r="AI3" s="46">
        <v>1</v>
      </c>
      <c r="AJ3" s="46" t="s">
        <v>343</v>
      </c>
      <c r="AK3" s="7">
        <v>6365</v>
      </c>
      <c r="AL3" s="7">
        <f>AK3/AK4</f>
        <v>3.3874401277275146</v>
      </c>
      <c r="AM3" s="7">
        <f>AVERAGE(AL3:AL182)</f>
        <v>3.9361785089608778</v>
      </c>
      <c r="AO3" s="7" t="s">
        <v>236</v>
      </c>
      <c r="AP3" s="46">
        <v>1</v>
      </c>
      <c r="AQ3" s="46" t="s">
        <v>343</v>
      </c>
      <c r="AR3" s="7">
        <v>8860</v>
      </c>
      <c r="AS3" s="7">
        <f>AR3/AR4</f>
        <v>3.230040102078017</v>
      </c>
      <c r="AT3" s="7">
        <f>AVERAGE(AS3:AS162)</f>
        <v>3.8181762405775421</v>
      </c>
      <c r="AV3" s="7" t="s">
        <v>236</v>
      </c>
      <c r="AW3" s="46">
        <v>1</v>
      </c>
      <c r="AX3" s="46" t="s">
        <v>343</v>
      </c>
      <c r="AY3" s="7">
        <v>6316</v>
      </c>
      <c r="AZ3" s="7">
        <f>AY3/AY4</f>
        <v>5.9810606060606064</v>
      </c>
      <c r="BA3" s="7">
        <f>AVERAGE(AZ3:AZ145)</f>
        <v>5.0938324356762967</v>
      </c>
      <c r="BC3" s="7" t="s">
        <v>236</v>
      </c>
      <c r="BD3" s="46">
        <v>1</v>
      </c>
      <c r="BE3" s="46" t="s">
        <v>343</v>
      </c>
      <c r="BF3" s="7">
        <v>3851</v>
      </c>
      <c r="BG3" s="7">
        <f>BF3/BF4</f>
        <v>4.8197747183979978</v>
      </c>
      <c r="BH3" s="7">
        <f>AVERAGE(BG3:BG199)</f>
        <v>5.0231032351177234</v>
      </c>
      <c r="BJ3" s="7" t="s">
        <v>236</v>
      </c>
      <c r="BK3" s="46">
        <v>1</v>
      </c>
      <c r="BL3" s="46" t="s">
        <v>343</v>
      </c>
      <c r="BM3" s="7">
        <v>12574</v>
      </c>
      <c r="BN3" s="7">
        <f>BM3/BM4</f>
        <v>5.1830173124484746</v>
      </c>
      <c r="BO3" s="7">
        <f>AVERAGE(BN3:BN190)</f>
        <v>4.8603721608936805</v>
      </c>
    </row>
    <row r="4" spans="1:67" x14ac:dyDescent="0.25">
      <c r="A4" s="45" t="s">
        <v>38</v>
      </c>
      <c r="B4" s="7">
        <f>R3</f>
        <v>1.5227194335835295</v>
      </c>
      <c r="C4" s="7">
        <f>AM3</f>
        <v>3.9361785089608778</v>
      </c>
      <c r="D4" s="7">
        <f>BH3</f>
        <v>5.0231032351177234</v>
      </c>
      <c r="G4" s="46">
        <v>2</v>
      </c>
      <c r="H4" s="46" t="s">
        <v>342</v>
      </c>
      <c r="I4" s="7">
        <v>2844</v>
      </c>
      <c r="N4" s="46">
        <v>2</v>
      </c>
      <c r="O4" s="46" t="s">
        <v>342</v>
      </c>
      <c r="P4" s="7">
        <v>3244</v>
      </c>
      <c r="U4" s="46">
        <v>2</v>
      </c>
      <c r="V4" s="46" t="s">
        <v>342</v>
      </c>
      <c r="W4" s="7">
        <v>3647</v>
      </c>
      <c r="AB4" s="46">
        <v>2</v>
      </c>
      <c r="AC4" s="46" t="s">
        <v>342</v>
      </c>
      <c r="AD4" s="7">
        <v>1429</v>
      </c>
      <c r="AI4" s="46">
        <v>2</v>
      </c>
      <c r="AJ4" s="46" t="s">
        <v>342</v>
      </c>
      <c r="AK4" s="7">
        <v>1879</v>
      </c>
      <c r="AP4" s="46">
        <v>2</v>
      </c>
      <c r="AQ4" s="46" t="s">
        <v>342</v>
      </c>
      <c r="AR4" s="7">
        <v>2743</v>
      </c>
      <c r="AW4" s="46">
        <v>2</v>
      </c>
      <c r="AX4" s="46" t="s">
        <v>342</v>
      </c>
      <c r="AY4" s="7">
        <v>1056</v>
      </c>
      <c r="BD4" s="46">
        <v>2</v>
      </c>
      <c r="BE4" s="46" t="s">
        <v>342</v>
      </c>
      <c r="BF4" s="7">
        <v>799</v>
      </c>
      <c r="BK4" s="46">
        <v>2</v>
      </c>
      <c r="BL4" s="46" t="s">
        <v>342</v>
      </c>
      <c r="BM4" s="7">
        <v>2426</v>
      </c>
    </row>
    <row r="5" spans="1:67" x14ac:dyDescent="0.25">
      <c r="A5" s="45" t="s">
        <v>39</v>
      </c>
      <c r="B5" s="7">
        <f>Y3</f>
        <v>1.2926725233224077</v>
      </c>
      <c r="C5" s="7">
        <f>AT3</f>
        <v>3.8181762405775421</v>
      </c>
      <c r="D5" s="7">
        <f>BO3</f>
        <v>4.8603721608936805</v>
      </c>
      <c r="G5" s="46">
        <v>3</v>
      </c>
      <c r="H5" s="46" t="s">
        <v>343</v>
      </c>
      <c r="I5" s="7">
        <v>5545</v>
      </c>
      <c r="J5" s="7">
        <f>I5/I6</f>
        <v>1.6405325443786982</v>
      </c>
      <c r="N5" s="46">
        <v>3</v>
      </c>
      <c r="O5" s="46" t="s">
        <v>343</v>
      </c>
      <c r="P5" s="7">
        <v>5828</v>
      </c>
      <c r="Q5" s="7">
        <f>P5/P6</f>
        <v>1.9709164693946568</v>
      </c>
      <c r="U5" s="46">
        <v>3</v>
      </c>
      <c r="V5" s="46" t="s">
        <v>343</v>
      </c>
      <c r="W5" s="7">
        <v>4863</v>
      </c>
      <c r="X5" s="7">
        <f>W5/W6</f>
        <v>1.1556558935361216</v>
      </c>
      <c r="AB5" s="46">
        <v>3</v>
      </c>
      <c r="AC5" s="46" t="s">
        <v>343</v>
      </c>
      <c r="AD5" s="7">
        <v>5344</v>
      </c>
      <c r="AE5" s="7">
        <f>AD5/AD6</f>
        <v>4.0150262960180312</v>
      </c>
      <c r="AI5" s="46">
        <v>3</v>
      </c>
      <c r="AJ5" s="46" t="s">
        <v>343</v>
      </c>
      <c r="AK5" s="7">
        <v>6817</v>
      </c>
      <c r="AL5" s="7">
        <f>AK5/AK6</f>
        <v>5.6713810316139766</v>
      </c>
      <c r="AP5" s="46">
        <v>3</v>
      </c>
      <c r="AQ5" s="46" t="s">
        <v>343</v>
      </c>
      <c r="AR5" s="7">
        <v>10678</v>
      </c>
      <c r="AS5" s="7">
        <f>AR5/AR6</f>
        <v>3.3254437869822486</v>
      </c>
      <c r="AW5" s="46">
        <v>3</v>
      </c>
      <c r="AX5" s="46" t="s">
        <v>343</v>
      </c>
      <c r="AY5" s="7">
        <v>5968</v>
      </c>
      <c r="AZ5" s="7">
        <f>AY5/AY6</f>
        <v>5.3620844564240793</v>
      </c>
      <c r="BD5" s="46">
        <v>3</v>
      </c>
      <c r="BE5" s="46" t="s">
        <v>343</v>
      </c>
      <c r="BF5" s="7">
        <v>4758</v>
      </c>
      <c r="BG5" s="7">
        <f>BF5/BF6</f>
        <v>5.8596059113300489</v>
      </c>
      <c r="BK5" s="46">
        <v>3</v>
      </c>
      <c r="BL5" s="46" t="s">
        <v>343</v>
      </c>
      <c r="BM5" s="7">
        <v>12625</v>
      </c>
      <c r="BN5" s="7">
        <f>BM5/BM6</f>
        <v>4.6449595290654893</v>
      </c>
    </row>
    <row r="6" spans="1:67" x14ac:dyDescent="0.25">
      <c r="A6" s="38" t="s">
        <v>235</v>
      </c>
      <c r="B6" s="7">
        <f>AVERAGE(B3:B5)</f>
        <v>1.497841251604261</v>
      </c>
      <c r="C6" s="7">
        <f>AVERAGE(C3:C5)</f>
        <v>3.934782167928772</v>
      </c>
      <c r="D6" s="7">
        <f>AVERAGE(D3:D5)</f>
        <v>4.9924359438959005</v>
      </c>
      <c r="G6" s="46">
        <v>4</v>
      </c>
      <c r="H6" s="46" t="s">
        <v>342</v>
      </c>
      <c r="I6" s="7">
        <v>3380</v>
      </c>
      <c r="N6" s="46">
        <v>4</v>
      </c>
      <c r="O6" s="46" t="s">
        <v>342</v>
      </c>
      <c r="P6" s="7">
        <v>2957</v>
      </c>
      <c r="U6" s="46">
        <v>4</v>
      </c>
      <c r="V6" s="46" t="s">
        <v>342</v>
      </c>
      <c r="W6" s="7">
        <v>4208</v>
      </c>
      <c r="AB6" s="46">
        <v>4</v>
      </c>
      <c r="AC6" s="46" t="s">
        <v>342</v>
      </c>
      <c r="AD6" s="7">
        <v>1331</v>
      </c>
      <c r="AI6" s="46">
        <v>4</v>
      </c>
      <c r="AJ6" s="46" t="s">
        <v>342</v>
      </c>
      <c r="AK6" s="7">
        <v>1202</v>
      </c>
      <c r="AP6" s="46">
        <v>4</v>
      </c>
      <c r="AQ6" s="46" t="s">
        <v>342</v>
      </c>
      <c r="AR6" s="7">
        <v>3211</v>
      </c>
      <c r="AW6" s="46">
        <v>4</v>
      </c>
      <c r="AX6" s="46" t="s">
        <v>342</v>
      </c>
      <c r="AY6" s="7">
        <v>1113</v>
      </c>
      <c r="BD6" s="46">
        <v>4</v>
      </c>
      <c r="BE6" s="46" t="s">
        <v>342</v>
      </c>
      <c r="BF6" s="7">
        <v>812</v>
      </c>
      <c r="BK6" s="46">
        <v>4</v>
      </c>
      <c r="BL6" s="46" t="s">
        <v>342</v>
      </c>
      <c r="BM6" s="7">
        <v>2718</v>
      </c>
    </row>
    <row r="7" spans="1:67" x14ac:dyDescent="0.25">
      <c r="A7" s="38" t="s">
        <v>1</v>
      </c>
      <c r="B7" s="7">
        <f>STDEV(B3:B5)</f>
        <v>0.19393015764634267</v>
      </c>
      <c r="C7" s="7">
        <f>STDEV(C3:C5)</f>
        <v>0.11591406480997515</v>
      </c>
      <c r="D7" s="7">
        <f>STDEV(D3:D5)</f>
        <v>0.11971335363507594</v>
      </c>
      <c r="G7" s="46">
        <v>5</v>
      </c>
      <c r="H7" s="46" t="s">
        <v>343</v>
      </c>
      <c r="I7" s="7">
        <v>5722</v>
      </c>
      <c r="J7" s="7">
        <f>I7/I8</f>
        <v>1.6131942486608402</v>
      </c>
      <c r="N7" s="46">
        <v>5</v>
      </c>
      <c r="O7" s="46" t="s">
        <v>343</v>
      </c>
      <c r="P7" s="7">
        <v>6688</v>
      </c>
      <c r="Q7" s="7">
        <f>P7/P8</f>
        <v>1.6562654779593859</v>
      </c>
      <c r="U7" s="46">
        <v>5</v>
      </c>
      <c r="V7" s="46" t="s">
        <v>343</v>
      </c>
      <c r="W7" s="7">
        <v>5143</v>
      </c>
      <c r="X7" s="7">
        <f>W7/W8</f>
        <v>1.0727993324989571</v>
      </c>
      <c r="AB7" s="46">
        <v>5</v>
      </c>
      <c r="AC7" s="46" t="s">
        <v>343</v>
      </c>
      <c r="AD7" s="7">
        <v>6466</v>
      </c>
      <c r="AE7" s="7">
        <f>AD7/AD8</f>
        <v>4.2679867986798676</v>
      </c>
      <c r="AI7" s="46">
        <v>5</v>
      </c>
      <c r="AJ7" s="46" t="s">
        <v>343</v>
      </c>
      <c r="AK7" s="7">
        <v>7475</v>
      </c>
      <c r="AL7" s="7">
        <f>AK7/AK8</f>
        <v>4.211267605633803</v>
      </c>
      <c r="AP7" s="46">
        <v>5</v>
      </c>
      <c r="AQ7" s="46" t="s">
        <v>343</v>
      </c>
      <c r="AR7" s="7">
        <v>12627</v>
      </c>
      <c r="AS7" s="7">
        <f>AR7/AR8</f>
        <v>3.6441558441558444</v>
      </c>
      <c r="AW7" s="46">
        <v>5</v>
      </c>
      <c r="AX7" s="46" t="s">
        <v>343</v>
      </c>
      <c r="AY7" s="7">
        <v>6600</v>
      </c>
      <c r="AZ7" s="7">
        <f>AY7/AY8</f>
        <v>5.6994818652849739</v>
      </c>
      <c r="BD7" s="46">
        <v>5</v>
      </c>
      <c r="BE7" s="46" t="s">
        <v>343</v>
      </c>
      <c r="BF7" s="7">
        <v>5212</v>
      </c>
      <c r="BG7" s="7">
        <f>BF7/BF8</f>
        <v>7.2997198879551819</v>
      </c>
      <c r="BK7" s="46">
        <v>5</v>
      </c>
      <c r="BL7" s="46" t="s">
        <v>343</v>
      </c>
      <c r="BM7" s="7">
        <v>11955</v>
      </c>
      <c r="BN7" s="7">
        <f>BM7/BM8</f>
        <v>3.8564516129032258</v>
      </c>
    </row>
    <row r="8" spans="1:67" x14ac:dyDescent="0.25">
      <c r="A8" s="38" t="s">
        <v>15</v>
      </c>
      <c r="B8" s="7">
        <f>B7/SQRT(3)</f>
        <v>0.11196562872110251</v>
      </c>
      <c r="C8" s="7">
        <f>C7/SQRT(3)</f>
        <v>6.6923016520902892E-2</v>
      </c>
      <c r="D8" s="7">
        <f>D7/SQRT(3)</f>
        <v>6.9116536946803961E-2</v>
      </c>
      <c r="G8" s="46">
        <v>6</v>
      </c>
      <c r="H8" s="46" t="s">
        <v>342</v>
      </c>
      <c r="I8" s="7">
        <v>3547</v>
      </c>
      <c r="N8" s="46">
        <v>6</v>
      </c>
      <c r="O8" s="46" t="s">
        <v>342</v>
      </c>
      <c r="P8" s="7">
        <v>4038</v>
      </c>
      <c r="U8" s="46">
        <v>6</v>
      </c>
      <c r="V8" s="46" t="s">
        <v>342</v>
      </c>
      <c r="W8" s="7">
        <v>4794</v>
      </c>
      <c r="AB8" s="46">
        <v>6</v>
      </c>
      <c r="AC8" s="46" t="s">
        <v>342</v>
      </c>
      <c r="AD8" s="7">
        <v>1515</v>
      </c>
      <c r="AI8" s="46">
        <v>6</v>
      </c>
      <c r="AJ8" s="46" t="s">
        <v>342</v>
      </c>
      <c r="AK8" s="7">
        <v>1775</v>
      </c>
      <c r="AP8" s="46">
        <v>6</v>
      </c>
      <c r="AQ8" s="46" t="s">
        <v>342</v>
      </c>
      <c r="AR8" s="7">
        <v>3465</v>
      </c>
      <c r="AW8" s="46">
        <v>6</v>
      </c>
      <c r="AX8" s="46" t="s">
        <v>342</v>
      </c>
      <c r="AY8" s="7">
        <v>1158</v>
      </c>
      <c r="BD8" s="46">
        <v>6</v>
      </c>
      <c r="BE8" s="46" t="s">
        <v>342</v>
      </c>
      <c r="BF8" s="7">
        <v>714</v>
      </c>
      <c r="BK8" s="46">
        <v>6</v>
      </c>
      <c r="BL8" s="46" t="s">
        <v>342</v>
      </c>
      <c r="BM8" s="7">
        <v>3100</v>
      </c>
    </row>
    <row r="9" spans="1:67" x14ac:dyDescent="0.25">
      <c r="A9" s="38" t="s">
        <v>220</v>
      </c>
      <c r="C9" s="7">
        <f>_xlfn.T.TEST(B3:B5,C3:C5,2,1)</f>
        <v>3.5427581576362866E-4</v>
      </c>
      <c r="D9" s="7">
        <f>_xlfn.T.TEST(B3:B5,D3:D5,2,1)</f>
        <v>1.5830305328452563E-4</v>
      </c>
      <c r="G9" s="46">
        <v>7</v>
      </c>
      <c r="H9" s="46" t="s">
        <v>343</v>
      </c>
      <c r="I9" s="7">
        <v>5909</v>
      </c>
      <c r="J9" s="7">
        <f>I9/I10</f>
        <v>1.5897228948076405</v>
      </c>
      <c r="N9" s="46">
        <v>7</v>
      </c>
      <c r="O9" s="46" t="s">
        <v>343</v>
      </c>
      <c r="P9" s="7">
        <v>6365</v>
      </c>
      <c r="Q9" s="7">
        <f>P9/P10</f>
        <v>2.0341962288271014</v>
      </c>
      <c r="U9" s="46">
        <v>7</v>
      </c>
      <c r="V9" s="46" t="s">
        <v>343</v>
      </c>
      <c r="W9" s="7">
        <v>5364</v>
      </c>
      <c r="X9" s="7">
        <f>W9/W10</f>
        <v>1.4505137912385073</v>
      </c>
      <c r="AB9" s="46">
        <v>7</v>
      </c>
      <c r="AC9" s="46" t="s">
        <v>343</v>
      </c>
      <c r="AD9" s="7">
        <v>7581</v>
      </c>
      <c r="AE9" s="7">
        <f>AD9/AD10</f>
        <v>4.3820809248554911</v>
      </c>
      <c r="AI9" s="46">
        <v>7</v>
      </c>
      <c r="AJ9" s="46" t="s">
        <v>343</v>
      </c>
      <c r="AK9" s="7">
        <v>8039</v>
      </c>
      <c r="AL9" s="7">
        <f>AK9/AK10</f>
        <v>4.0994390617032126</v>
      </c>
      <c r="AP9" s="46">
        <v>7</v>
      </c>
      <c r="AQ9" s="46" t="s">
        <v>343</v>
      </c>
      <c r="AR9" s="7">
        <v>6900</v>
      </c>
      <c r="AS9" s="7">
        <f>AR9/AR10</f>
        <v>2.1263482280431432</v>
      </c>
      <c r="AW9" s="46">
        <v>7</v>
      </c>
      <c r="AX9" s="46" t="s">
        <v>343</v>
      </c>
      <c r="AY9" s="7">
        <v>3802</v>
      </c>
      <c r="AZ9" s="7">
        <f>AY9/AY10</f>
        <v>4.0706638115631693</v>
      </c>
      <c r="BD9" s="46">
        <v>7</v>
      </c>
      <c r="BE9" s="46" t="s">
        <v>343</v>
      </c>
      <c r="BF9" s="7">
        <v>6178</v>
      </c>
      <c r="BG9" s="7">
        <f>BF9/BF10</f>
        <v>4.7196333078686017</v>
      </c>
      <c r="BK9" s="46">
        <v>7</v>
      </c>
      <c r="BL9" s="46" t="s">
        <v>343</v>
      </c>
      <c r="BM9" s="7">
        <v>9415</v>
      </c>
      <c r="BN9" s="7">
        <f>BM9/BM10</f>
        <v>4.3628359592215018</v>
      </c>
    </row>
    <row r="10" spans="1:67" x14ac:dyDescent="0.25">
      <c r="G10" s="46">
        <v>8</v>
      </c>
      <c r="H10" s="46" t="s">
        <v>342</v>
      </c>
      <c r="I10" s="7">
        <v>3717</v>
      </c>
      <c r="N10" s="46">
        <v>8</v>
      </c>
      <c r="O10" s="46" t="s">
        <v>342</v>
      </c>
      <c r="P10" s="7">
        <v>3129</v>
      </c>
      <c r="U10" s="46">
        <v>8</v>
      </c>
      <c r="V10" s="46" t="s">
        <v>342</v>
      </c>
      <c r="W10" s="7">
        <v>3698</v>
      </c>
      <c r="AB10" s="46">
        <v>8</v>
      </c>
      <c r="AC10" s="46" t="s">
        <v>342</v>
      </c>
      <c r="AD10" s="7">
        <v>1730</v>
      </c>
      <c r="AI10" s="46">
        <v>8</v>
      </c>
      <c r="AJ10" s="46" t="s">
        <v>342</v>
      </c>
      <c r="AK10" s="7">
        <v>1961</v>
      </c>
      <c r="AP10" s="46">
        <v>8</v>
      </c>
      <c r="AQ10" s="46" t="s">
        <v>342</v>
      </c>
      <c r="AR10" s="7">
        <v>3245</v>
      </c>
      <c r="AW10" s="46">
        <v>8</v>
      </c>
      <c r="AX10" s="46" t="s">
        <v>342</v>
      </c>
      <c r="AY10" s="7">
        <v>934</v>
      </c>
      <c r="BD10" s="46">
        <v>8</v>
      </c>
      <c r="BE10" s="46" t="s">
        <v>342</v>
      </c>
      <c r="BF10" s="7">
        <v>1309</v>
      </c>
      <c r="BK10" s="46">
        <v>8</v>
      </c>
      <c r="BL10" s="46" t="s">
        <v>342</v>
      </c>
      <c r="BM10" s="7">
        <v>2158</v>
      </c>
    </row>
    <row r="11" spans="1:67" x14ac:dyDescent="0.25">
      <c r="G11" s="46">
        <v>9</v>
      </c>
      <c r="H11" s="46" t="s">
        <v>343</v>
      </c>
      <c r="I11" s="7">
        <v>4987</v>
      </c>
      <c r="J11" s="7">
        <f>I11/I12</f>
        <v>2.3238583410997204</v>
      </c>
      <c r="N11" s="46">
        <v>9</v>
      </c>
      <c r="O11" s="46" t="s">
        <v>343</v>
      </c>
      <c r="P11" s="7">
        <v>4879</v>
      </c>
      <c r="Q11" s="7">
        <f>P11/P12</f>
        <v>1.0716011421041072</v>
      </c>
      <c r="U11" s="46">
        <v>9</v>
      </c>
      <c r="V11" s="46" t="s">
        <v>343</v>
      </c>
      <c r="W11" s="7">
        <v>5268</v>
      </c>
      <c r="X11" s="7">
        <f>W11/W12</f>
        <v>1.3984603132466153</v>
      </c>
      <c r="AB11" s="46">
        <v>9</v>
      </c>
      <c r="AC11" s="46" t="s">
        <v>343</v>
      </c>
      <c r="AD11" s="7">
        <v>3640</v>
      </c>
      <c r="AE11" s="7">
        <f>AD11/AD12</f>
        <v>2.8064764841942944</v>
      </c>
      <c r="AI11" s="46">
        <v>9</v>
      </c>
      <c r="AJ11" s="46" t="s">
        <v>343</v>
      </c>
      <c r="AK11" s="7">
        <v>6677</v>
      </c>
      <c r="AL11" s="7">
        <f>AK11/AK12</f>
        <v>4.0320048309178746</v>
      </c>
      <c r="AP11" s="46">
        <v>9</v>
      </c>
      <c r="AQ11" s="46" t="s">
        <v>343</v>
      </c>
      <c r="AR11" s="7">
        <v>9809</v>
      </c>
      <c r="AS11" s="7">
        <f>AR11/AR12</f>
        <v>4.1475687103594083</v>
      </c>
      <c r="AW11" s="46">
        <v>9</v>
      </c>
      <c r="AX11" s="46" t="s">
        <v>343</v>
      </c>
      <c r="AY11" s="7">
        <v>6733</v>
      </c>
      <c r="AZ11" s="7">
        <f>AY11/AY12</f>
        <v>4.8024251069900146</v>
      </c>
      <c r="BD11" s="46">
        <v>9</v>
      </c>
      <c r="BE11" s="46" t="s">
        <v>343</v>
      </c>
      <c r="BF11" s="7">
        <v>4120</v>
      </c>
      <c r="BG11" s="7">
        <f>BF11/BF12</f>
        <v>3.9501438159156281</v>
      </c>
      <c r="BK11" s="46">
        <v>9</v>
      </c>
      <c r="BL11" s="46" t="s">
        <v>343</v>
      </c>
      <c r="BM11" s="7">
        <v>12025</v>
      </c>
      <c r="BN11" s="7">
        <f>BM11/BM12</f>
        <v>5.0440436241610742</v>
      </c>
    </row>
    <row r="12" spans="1:67" x14ac:dyDescent="0.25">
      <c r="G12" s="46">
        <v>10</v>
      </c>
      <c r="H12" s="46" t="s">
        <v>342</v>
      </c>
      <c r="I12" s="7">
        <v>2146</v>
      </c>
      <c r="N12" s="46">
        <v>10</v>
      </c>
      <c r="O12" s="46" t="s">
        <v>342</v>
      </c>
      <c r="P12" s="7">
        <v>4553</v>
      </c>
      <c r="U12" s="46">
        <v>10</v>
      </c>
      <c r="V12" s="46" t="s">
        <v>342</v>
      </c>
      <c r="W12" s="7">
        <v>3767</v>
      </c>
      <c r="AB12" s="46">
        <v>10</v>
      </c>
      <c r="AC12" s="46" t="s">
        <v>342</v>
      </c>
      <c r="AD12" s="7">
        <v>1297</v>
      </c>
      <c r="AI12" s="46">
        <v>10</v>
      </c>
      <c r="AJ12" s="46" t="s">
        <v>342</v>
      </c>
      <c r="AK12" s="7">
        <v>1656</v>
      </c>
      <c r="AP12" s="46">
        <v>10</v>
      </c>
      <c r="AQ12" s="46" t="s">
        <v>342</v>
      </c>
      <c r="AR12" s="7">
        <v>2365</v>
      </c>
      <c r="AW12" s="46">
        <v>10</v>
      </c>
      <c r="AX12" s="46" t="s">
        <v>342</v>
      </c>
      <c r="AY12" s="7">
        <v>1402</v>
      </c>
      <c r="BD12" s="46">
        <v>10</v>
      </c>
      <c r="BE12" s="46" t="s">
        <v>342</v>
      </c>
      <c r="BF12" s="7">
        <v>1043</v>
      </c>
      <c r="BK12" s="46">
        <v>10</v>
      </c>
      <c r="BL12" s="46" t="s">
        <v>342</v>
      </c>
      <c r="BM12" s="7">
        <v>2384</v>
      </c>
    </row>
    <row r="13" spans="1:67" x14ac:dyDescent="0.25">
      <c r="G13" s="46">
        <v>11</v>
      </c>
      <c r="H13" s="46" t="s">
        <v>343</v>
      </c>
      <c r="I13" s="7">
        <v>4801</v>
      </c>
      <c r="J13" s="7">
        <f>I13/I14</f>
        <v>1.2345075854975571</v>
      </c>
      <c r="N13" s="46">
        <v>11</v>
      </c>
      <c r="O13" s="46" t="s">
        <v>343</v>
      </c>
      <c r="P13" s="7">
        <v>6549</v>
      </c>
      <c r="Q13" s="7">
        <f>P13/P14</f>
        <v>1.3171761866452132</v>
      </c>
      <c r="U13" s="46">
        <v>11</v>
      </c>
      <c r="V13" s="46" t="s">
        <v>343</v>
      </c>
      <c r="W13" s="7">
        <v>4723</v>
      </c>
      <c r="X13" s="7">
        <f>W13/W14</f>
        <v>1.0016967126193002</v>
      </c>
      <c r="AB13" s="46">
        <v>11</v>
      </c>
      <c r="AC13" s="46" t="s">
        <v>343</v>
      </c>
      <c r="AD13" s="7">
        <v>3972</v>
      </c>
      <c r="AE13" s="7">
        <f>AD13/AD14</f>
        <v>3.9959758551307849</v>
      </c>
      <c r="AI13" s="46">
        <v>11</v>
      </c>
      <c r="AJ13" s="46" t="s">
        <v>343</v>
      </c>
      <c r="AK13" s="7">
        <v>6792</v>
      </c>
      <c r="AL13" s="7">
        <f>AK13/AK14</f>
        <v>3.6320855614973264</v>
      </c>
      <c r="AP13" s="46">
        <v>11</v>
      </c>
      <c r="AQ13" s="46" t="s">
        <v>343</v>
      </c>
      <c r="AR13" s="7">
        <v>9783</v>
      </c>
      <c r="AS13" s="7">
        <f>AR13/AR14</f>
        <v>3.9384057971014492</v>
      </c>
      <c r="AW13" s="46">
        <v>11</v>
      </c>
      <c r="AX13" s="46" t="s">
        <v>343</v>
      </c>
      <c r="AY13" s="7">
        <v>5540</v>
      </c>
      <c r="AZ13" s="7">
        <f>AY13/AY14</f>
        <v>5.1872659176029963</v>
      </c>
      <c r="BD13" s="46">
        <v>11</v>
      </c>
      <c r="BE13" s="46" t="s">
        <v>343</v>
      </c>
      <c r="BF13" s="7">
        <v>4067</v>
      </c>
      <c r="BG13" s="7">
        <f>BF13/BF14</f>
        <v>4.2631027253668767</v>
      </c>
      <c r="BK13" s="46">
        <v>11</v>
      </c>
      <c r="BL13" s="46" t="s">
        <v>343</v>
      </c>
      <c r="BM13" s="7">
        <v>11529</v>
      </c>
      <c r="BN13" s="7">
        <f>BM13/BM14</f>
        <v>5.540124939932725</v>
      </c>
    </row>
    <row r="14" spans="1:67" x14ac:dyDescent="0.25">
      <c r="G14" s="46">
        <v>12</v>
      </c>
      <c r="H14" s="46" t="s">
        <v>342</v>
      </c>
      <c r="I14" s="7">
        <v>3889</v>
      </c>
      <c r="N14" s="46">
        <v>12</v>
      </c>
      <c r="O14" s="46" t="s">
        <v>342</v>
      </c>
      <c r="P14" s="7">
        <v>4972</v>
      </c>
      <c r="U14" s="46">
        <v>12</v>
      </c>
      <c r="V14" s="46" t="s">
        <v>342</v>
      </c>
      <c r="W14" s="7">
        <v>4715</v>
      </c>
      <c r="AB14" s="46">
        <v>12</v>
      </c>
      <c r="AC14" s="46" t="s">
        <v>342</v>
      </c>
      <c r="AD14" s="7">
        <v>994</v>
      </c>
      <c r="AI14" s="46">
        <v>12</v>
      </c>
      <c r="AJ14" s="46" t="s">
        <v>342</v>
      </c>
      <c r="AK14" s="7">
        <v>1870</v>
      </c>
      <c r="AP14" s="46">
        <v>12</v>
      </c>
      <c r="AQ14" s="46" t="s">
        <v>342</v>
      </c>
      <c r="AR14" s="7">
        <v>2484</v>
      </c>
      <c r="AW14" s="46">
        <v>12</v>
      </c>
      <c r="AX14" s="46" t="s">
        <v>342</v>
      </c>
      <c r="AY14" s="7">
        <v>1068</v>
      </c>
      <c r="BD14" s="46">
        <v>12</v>
      </c>
      <c r="BE14" s="46" t="s">
        <v>342</v>
      </c>
      <c r="BF14" s="7">
        <v>954</v>
      </c>
      <c r="BK14" s="46">
        <v>12</v>
      </c>
      <c r="BL14" s="46" t="s">
        <v>342</v>
      </c>
      <c r="BM14" s="7">
        <v>2081</v>
      </c>
    </row>
    <row r="15" spans="1:67" x14ac:dyDescent="0.25">
      <c r="G15" s="46">
        <v>13</v>
      </c>
      <c r="H15" s="46" t="s">
        <v>343</v>
      </c>
      <c r="I15" s="7">
        <v>3337</v>
      </c>
      <c r="J15" s="7">
        <f>I15/I16</f>
        <v>1.4218150830847891</v>
      </c>
      <c r="N15" s="46">
        <v>13</v>
      </c>
      <c r="O15" s="46" t="s">
        <v>343</v>
      </c>
      <c r="P15" s="7">
        <v>6797</v>
      </c>
      <c r="Q15" s="7">
        <f>P15/P16</f>
        <v>1.737474437627812</v>
      </c>
      <c r="U15" s="46">
        <v>13</v>
      </c>
      <c r="V15" s="46" t="s">
        <v>343</v>
      </c>
      <c r="W15" s="7">
        <v>3671</v>
      </c>
      <c r="X15" s="7">
        <f>W15/W16</f>
        <v>0.98076409297355061</v>
      </c>
      <c r="AB15" s="46">
        <v>13</v>
      </c>
      <c r="AC15" s="46" t="s">
        <v>343</v>
      </c>
      <c r="AD15" s="7">
        <v>4064</v>
      </c>
      <c r="AE15" s="7">
        <f>AD15/AD16</f>
        <v>3.197482297403619</v>
      </c>
      <c r="AI15" s="46">
        <v>13</v>
      </c>
      <c r="AJ15" s="46" t="s">
        <v>343</v>
      </c>
      <c r="AK15" s="7">
        <v>8552</v>
      </c>
      <c r="AL15" s="7">
        <f>AK15/AK16</f>
        <v>4.1393998063891582</v>
      </c>
      <c r="AP15" s="46">
        <v>13</v>
      </c>
      <c r="AQ15" s="46" t="s">
        <v>343</v>
      </c>
      <c r="AR15" s="7">
        <v>10863</v>
      </c>
      <c r="AS15" s="7">
        <f>AR15/AR16</f>
        <v>4.7005625270445694</v>
      </c>
      <c r="AW15" s="46">
        <v>13</v>
      </c>
      <c r="AX15" s="46" t="s">
        <v>343</v>
      </c>
      <c r="AY15" s="7">
        <v>5786</v>
      </c>
      <c r="AZ15" s="7">
        <f>AY15/AY16</f>
        <v>5.5795564127290262</v>
      </c>
      <c r="BD15" s="46">
        <v>13</v>
      </c>
      <c r="BE15" s="46" t="s">
        <v>343</v>
      </c>
      <c r="BF15" s="7">
        <v>4863</v>
      </c>
      <c r="BG15" s="7">
        <f>BF15/BF16</f>
        <v>4.5237209302325585</v>
      </c>
      <c r="BK15" s="46">
        <v>13</v>
      </c>
      <c r="BL15" s="46" t="s">
        <v>343</v>
      </c>
      <c r="BM15" s="7">
        <v>7123</v>
      </c>
      <c r="BN15" s="7">
        <f>BM15/BM16</f>
        <v>4.1485148514851486</v>
      </c>
    </row>
    <row r="16" spans="1:67" x14ac:dyDescent="0.25">
      <c r="G16" s="46">
        <v>14</v>
      </c>
      <c r="H16" s="46" t="s">
        <v>342</v>
      </c>
      <c r="I16" s="7">
        <v>2347</v>
      </c>
      <c r="N16" s="46">
        <v>14</v>
      </c>
      <c r="O16" s="46" t="s">
        <v>342</v>
      </c>
      <c r="P16" s="7">
        <v>3912</v>
      </c>
      <c r="U16" s="46">
        <v>14</v>
      </c>
      <c r="V16" s="46" t="s">
        <v>342</v>
      </c>
      <c r="W16" s="7">
        <v>3743</v>
      </c>
      <c r="AB16" s="46">
        <v>14</v>
      </c>
      <c r="AC16" s="46" t="s">
        <v>342</v>
      </c>
      <c r="AD16" s="7">
        <v>1271</v>
      </c>
      <c r="AI16" s="46">
        <v>14</v>
      </c>
      <c r="AJ16" s="46" t="s">
        <v>342</v>
      </c>
      <c r="AK16" s="7">
        <v>2066</v>
      </c>
      <c r="AP16" s="46">
        <v>14</v>
      </c>
      <c r="AQ16" s="46" t="s">
        <v>342</v>
      </c>
      <c r="AR16" s="7">
        <v>2311</v>
      </c>
      <c r="AW16" s="46">
        <v>14</v>
      </c>
      <c r="AX16" s="46" t="s">
        <v>342</v>
      </c>
      <c r="AY16" s="7">
        <v>1037</v>
      </c>
      <c r="BD16" s="46">
        <v>14</v>
      </c>
      <c r="BE16" s="46" t="s">
        <v>342</v>
      </c>
      <c r="BF16" s="7">
        <v>1075</v>
      </c>
      <c r="BK16" s="46">
        <v>14</v>
      </c>
      <c r="BL16" s="46" t="s">
        <v>342</v>
      </c>
      <c r="BM16" s="7">
        <v>1717</v>
      </c>
    </row>
    <row r="17" spans="7:66" x14ac:dyDescent="0.25">
      <c r="G17" s="46">
        <v>15</v>
      </c>
      <c r="H17" s="46" t="s">
        <v>343</v>
      </c>
      <c r="I17" s="7">
        <v>4966</v>
      </c>
      <c r="J17" s="7">
        <f>I17/I18</f>
        <v>2.0839278220730173</v>
      </c>
      <c r="N17" s="46">
        <v>15</v>
      </c>
      <c r="O17" s="46" t="s">
        <v>343</v>
      </c>
      <c r="P17" s="7">
        <v>5818</v>
      </c>
      <c r="Q17" s="7">
        <f>P17/P18</f>
        <v>1.4097407317664163</v>
      </c>
      <c r="U17" s="46">
        <v>15</v>
      </c>
      <c r="V17" s="46" t="s">
        <v>343</v>
      </c>
      <c r="W17" s="7">
        <v>4812</v>
      </c>
      <c r="X17" s="7">
        <f>W17/W18</f>
        <v>1.2197718631178707</v>
      </c>
      <c r="AB17" s="46">
        <v>15</v>
      </c>
      <c r="AC17" s="46" t="s">
        <v>343</v>
      </c>
      <c r="AD17" s="7">
        <v>6487</v>
      </c>
      <c r="AE17" s="7">
        <f>AD17/AD18</f>
        <v>3.7089765580331617</v>
      </c>
      <c r="AI17" s="46">
        <v>15</v>
      </c>
      <c r="AJ17" s="46" t="s">
        <v>343</v>
      </c>
      <c r="AK17" s="7">
        <v>5706</v>
      </c>
      <c r="AL17" s="7">
        <f>AK17/AK18</f>
        <v>3.5819209039548023</v>
      </c>
      <c r="AP17" s="46">
        <v>15</v>
      </c>
      <c r="AQ17" s="46" t="s">
        <v>343</v>
      </c>
      <c r="AR17" s="7">
        <v>8105</v>
      </c>
      <c r="AS17" s="7">
        <f>AR17/AR18</f>
        <v>2.3574752763234437</v>
      </c>
      <c r="AW17" s="46">
        <v>15</v>
      </c>
      <c r="AX17" s="46" t="s">
        <v>343</v>
      </c>
      <c r="AY17" s="7">
        <v>5625</v>
      </c>
      <c r="AZ17" s="7">
        <f>AY17/AY18</f>
        <v>4.4117647058823533</v>
      </c>
      <c r="BD17" s="46">
        <v>15</v>
      </c>
      <c r="BE17" s="46" t="s">
        <v>343</v>
      </c>
      <c r="BF17" s="7">
        <v>3937</v>
      </c>
      <c r="BG17" s="7">
        <f>BF17/BF18</f>
        <v>5.4303448275862065</v>
      </c>
      <c r="BK17" s="46">
        <v>15</v>
      </c>
      <c r="BL17" s="46" t="s">
        <v>343</v>
      </c>
      <c r="BM17" s="7">
        <v>8521</v>
      </c>
      <c r="BN17" s="7">
        <f>BM17/BM18</f>
        <v>3.674428633031479</v>
      </c>
    </row>
    <row r="18" spans="7:66" x14ac:dyDescent="0.25">
      <c r="G18" s="46">
        <v>16</v>
      </c>
      <c r="H18" s="46" t="s">
        <v>342</v>
      </c>
      <c r="I18" s="7">
        <v>2383</v>
      </c>
      <c r="N18" s="46">
        <v>16</v>
      </c>
      <c r="O18" s="46" t="s">
        <v>342</v>
      </c>
      <c r="P18" s="7">
        <v>4127</v>
      </c>
      <c r="U18" s="46">
        <v>16</v>
      </c>
      <c r="V18" s="46" t="s">
        <v>342</v>
      </c>
      <c r="W18" s="7">
        <v>3945</v>
      </c>
      <c r="AB18" s="46">
        <v>16</v>
      </c>
      <c r="AC18" s="46" t="s">
        <v>342</v>
      </c>
      <c r="AD18" s="7">
        <v>1749</v>
      </c>
      <c r="AI18" s="46">
        <v>16</v>
      </c>
      <c r="AJ18" s="46" t="s">
        <v>342</v>
      </c>
      <c r="AK18" s="7">
        <v>1593</v>
      </c>
      <c r="AP18" s="46">
        <v>16</v>
      </c>
      <c r="AQ18" s="46" t="s">
        <v>342</v>
      </c>
      <c r="AR18" s="7">
        <v>3438</v>
      </c>
      <c r="AW18" s="46">
        <v>16</v>
      </c>
      <c r="AX18" s="46" t="s">
        <v>342</v>
      </c>
      <c r="AY18" s="7">
        <v>1275</v>
      </c>
      <c r="BD18" s="46">
        <v>16</v>
      </c>
      <c r="BE18" s="46" t="s">
        <v>342</v>
      </c>
      <c r="BF18" s="7">
        <v>725</v>
      </c>
      <c r="BK18" s="46">
        <v>16</v>
      </c>
      <c r="BL18" s="46" t="s">
        <v>342</v>
      </c>
      <c r="BM18" s="7">
        <v>2319</v>
      </c>
    </row>
    <row r="19" spans="7:66" x14ac:dyDescent="0.25">
      <c r="G19" s="46">
        <v>17</v>
      </c>
      <c r="H19" s="46" t="s">
        <v>343</v>
      </c>
      <c r="I19" s="7">
        <v>5327</v>
      </c>
      <c r="J19" s="7">
        <f>I19/I20</f>
        <v>1.5142126208072768</v>
      </c>
      <c r="N19" s="46">
        <v>17</v>
      </c>
      <c r="O19" s="46" t="s">
        <v>343</v>
      </c>
      <c r="P19" s="7">
        <v>6826</v>
      </c>
      <c r="Q19" s="7">
        <f>P19/P20</f>
        <v>2.1351266812636847</v>
      </c>
      <c r="U19" s="46">
        <v>17</v>
      </c>
      <c r="V19" s="46" t="s">
        <v>343</v>
      </c>
      <c r="W19" s="7">
        <v>4381</v>
      </c>
      <c r="X19" s="7">
        <f>W19/W20</f>
        <v>1.0129479768786127</v>
      </c>
      <c r="AB19" s="46">
        <v>17</v>
      </c>
      <c r="AC19" s="46" t="s">
        <v>343</v>
      </c>
      <c r="AD19" s="7">
        <v>6560</v>
      </c>
      <c r="AE19" s="7">
        <f>AD19/AD20</f>
        <v>3.5594139989148128</v>
      </c>
      <c r="AI19" s="46">
        <v>17</v>
      </c>
      <c r="AJ19" s="46" t="s">
        <v>343</v>
      </c>
      <c r="AK19" s="7">
        <v>8270</v>
      </c>
      <c r="AL19" s="7">
        <f>AK19/AK20</f>
        <v>7.9826254826254823</v>
      </c>
      <c r="AP19" s="46">
        <v>17</v>
      </c>
      <c r="AQ19" s="46" t="s">
        <v>343</v>
      </c>
      <c r="AR19" s="7">
        <v>10098</v>
      </c>
      <c r="AS19" s="7">
        <f>AR19/AR20</f>
        <v>4.0635814889336013</v>
      </c>
      <c r="AW19" s="46">
        <v>17</v>
      </c>
      <c r="AX19" s="46" t="s">
        <v>343</v>
      </c>
      <c r="AY19" s="7">
        <v>5468</v>
      </c>
      <c r="AZ19" s="7">
        <f>AY19/AY20</f>
        <v>4.8049209138840068</v>
      </c>
      <c r="BD19" s="46">
        <v>17</v>
      </c>
      <c r="BE19" s="46" t="s">
        <v>343</v>
      </c>
      <c r="BF19" s="7">
        <v>7183</v>
      </c>
      <c r="BG19" s="7">
        <f>BF19/BF20</f>
        <v>9.641610738255034</v>
      </c>
      <c r="BK19" s="46">
        <v>17</v>
      </c>
      <c r="BL19" s="46" t="s">
        <v>343</v>
      </c>
      <c r="BM19" s="7">
        <v>8417</v>
      </c>
      <c r="BN19" s="7">
        <f>BM19/BM20</f>
        <v>3.2472993827160495</v>
      </c>
    </row>
    <row r="20" spans="7:66" x14ac:dyDescent="0.25">
      <c r="G20" s="46">
        <v>18</v>
      </c>
      <c r="H20" s="46" t="s">
        <v>342</v>
      </c>
      <c r="I20" s="7">
        <v>3518</v>
      </c>
      <c r="N20" s="46">
        <v>18</v>
      </c>
      <c r="O20" s="46" t="s">
        <v>342</v>
      </c>
      <c r="P20" s="7">
        <v>3197</v>
      </c>
      <c r="U20" s="46">
        <v>18</v>
      </c>
      <c r="V20" s="46" t="s">
        <v>342</v>
      </c>
      <c r="W20" s="7">
        <v>4325</v>
      </c>
      <c r="AB20" s="46">
        <v>18</v>
      </c>
      <c r="AC20" s="46" t="s">
        <v>342</v>
      </c>
      <c r="AD20" s="7">
        <v>1843</v>
      </c>
      <c r="AI20" s="46">
        <v>18</v>
      </c>
      <c r="AJ20" s="46" t="s">
        <v>342</v>
      </c>
      <c r="AK20" s="7">
        <v>1036</v>
      </c>
      <c r="AP20" s="46">
        <v>18</v>
      </c>
      <c r="AQ20" s="46" t="s">
        <v>342</v>
      </c>
      <c r="AR20" s="7">
        <v>2485</v>
      </c>
      <c r="AW20" s="46">
        <v>18</v>
      </c>
      <c r="AX20" s="46" t="s">
        <v>342</v>
      </c>
      <c r="AY20" s="7">
        <v>1138</v>
      </c>
      <c r="BD20" s="46">
        <v>18</v>
      </c>
      <c r="BE20" s="46" t="s">
        <v>342</v>
      </c>
      <c r="BF20" s="7">
        <v>745</v>
      </c>
      <c r="BK20" s="46">
        <v>18</v>
      </c>
      <c r="BL20" s="46" t="s">
        <v>342</v>
      </c>
      <c r="BM20" s="7">
        <v>2592</v>
      </c>
    </row>
    <row r="21" spans="7:66" x14ac:dyDescent="0.25">
      <c r="G21" s="46">
        <v>19</v>
      </c>
      <c r="H21" s="46" t="s">
        <v>343</v>
      </c>
      <c r="I21" s="7">
        <v>6235</v>
      </c>
      <c r="J21" s="7">
        <f>I21/I22</f>
        <v>1.9119901870591842</v>
      </c>
      <c r="N21" s="46">
        <v>19</v>
      </c>
      <c r="O21" s="46" t="s">
        <v>343</v>
      </c>
      <c r="P21" s="7">
        <v>4385</v>
      </c>
      <c r="Q21" s="7">
        <f>P21/P22</f>
        <v>1.4288041707396546</v>
      </c>
      <c r="U21" s="46">
        <v>19</v>
      </c>
      <c r="V21" s="46" t="s">
        <v>343</v>
      </c>
      <c r="W21" s="7">
        <v>4191</v>
      </c>
      <c r="X21" s="7">
        <f>W21/W22</f>
        <v>0.9577239488117002</v>
      </c>
      <c r="AB21" s="46">
        <v>19</v>
      </c>
      <c r="AC21" s="46" t="s">
        <v>343</v>
      </c>
      <c r="AD21" s="7">
        <v>6078</v>
      </c>
      <c r="AE21" s="7">
        <f>AD21/AD22</f>
        <v>4.3601147776183646</v>
      </c>
      <c r="AI21" s="46">
        <v>19</v>
      </c>
      <c r="AJ21" s="46" t="s">
        <v>343</v>
      </c>
      <c r="AK21" s="7">
        <v>7132</v>
      </c>
      <c r="AL21" s="7">
        <f>AK21/AK22</f>
        <v>4.3594132029339852</v>
      </c>
      <c r="AP21" s="46">
        <v>19</v>
      </c>
      <c r="AQ21" s="46" t="s">
        <v>343</v>
      </c>
      <c r="AR21" s="7">
        <v>8526</v>
      </c>
      <c r="AS21" s="7">
        <f>AR21/AR22</f>
        <v>2.3055705786911842</v>
      </c>
      <c r="AW21" s="46">
        <v>19</v>
      </c>
      <c r="AX21" s="46" t="s">
        <v>343</v>
      </c>
      <c r="AY21" s="7">
        <v>6708</v>
      </c>
      <c r="AZ21" s="7">
        <f>AY21/AY22</f>
        <v>8.9559412550066764</v>
      </c>
      <c r="BD21" s="46">
        <v>19</v>
      </c>
      <c r="BE21" s="46" t="s">
        <v>343</v>
      </c>
      <c r="BF21" s="7">
        <v>4504</v>
      </c>
      <c r="BG21" s="7">
        <f>BF21/BF22</f>
        <v>4.2936129647283128</v>
      </c>
      <c r="BK21" s="46">
        <v>19</v>
      </c>
      <c r="BL21" s="46" t="s">
        <v>343</v>
      </c>
      <c r="BM21" s="7">
        <v>13543</v>
      </c>
      <c r="BN21" s="7">
        <f>BM21/BM22</f>
        <v>6.6945130993573896</v>
      </c>
    </row>
    <row r="22" spans="7:66" x14ac:dyDescent="0.25">
      <c r="G22" s="46">
        <v>20</v>
      </c>
      <c r="H22" s="46" t="s">
        <v>342</v>
      </c>
      <c r="I22" s="7">
        <v>3261</v>
      </c>
      <c r="N22" s="46">
        <v>20</v>
      </c>
      <c r="O22" s="46" t="s">
        <v>342</v>
      </c>
      <c r="P22" s="7">
        <v>3069</v>
      </c>
      <c r="U22" s="46">
        <v>20</v>
      </c>
      <c r="V22" s="46" t="s">
        <v>342</v>
      </c>
      <c r="W22" s="7">
        <v>4376</v>
      </c>
      <c r="AB22" s="46">
        <v>20</v>
      </c>
      <c r="AC22" s="46" t="s">
        <v>342</v>
      </c>
      <c r="AD22" s="7">
        <v>1394</v>
      </c>
      <c r="AI22" s="46">
        <v>20</v>
      </c>
      <c r="AJ22" s="46" t="s">
        <v>342</v>
      </c>
      <c r="AK22" s="7">
        <v>1636</v>
      </c>
      <c r="AP22" s="46">
        <v>20</v>
      </c>
      <c r="AQ22" s="46" t="s">
        <v>342</v>
      </c>
      <c r="AR22" s="7">
        <v>3698</v>
      </c>
      <c r="AW22" s="46">
        <v>20</v>
      </c>
      <c r="AX22" s="46" t="s">
        <v>342</v>
      </c>
      <c r="AY22" s="7">
        <v>749</v>
      </c>
      <c r="BD22" s="46">
        <v>20</v>
      </c>
      <c r="BE22" s="46" t="s">
        <v>342</v>
      </c>
      <c r="BF22" s="7">
        <v>1049</v>
      </c>
      <c r="BK22" s="46">
        <v>20</v>
      </c>
      <c r="BL22" s="46" t="s">
        <v>342</v>
      </c>
      <c r="BM22" s="7">
        <v>2023</v>
      </c>
    </row>
    <row r="23" spans="7:66" x14ac:dyDescent="0.25">
      <c r="G23" s="46">
        <v>21</v>
      </c>
      <c r="H23" s="46" t="s">
        <v>343</v>
      </c>
      <c r="I23" s="7">
        <v>5763</v>
      </c>
      <c r="J23" s="7">
        <f>I23/I24</f>
        <v>1.5011721802552749</v>
      </c>
      <c r="N23" s="46">
        <v>21</v>
      </c>
      <c r="O23" s="46" t="s">
        <v>343</v>
      </c>
      <c r="P23" s="7">
        <v>6685</v>
      </c>
      <c r="Q23" s="7">
        <f>P23/P24</f>
        <v>1.7509167103195391</v>
      </c>
      <c r="U23" s="46">
        <v>21</v>
      </c>
      <c r="V23" s="46" t="s">
        <v>343</v>
      </c>
      <c r="W23" s="7">
        <v>6360</v>
      </c>
      <c r="X23" s="7">
        <f>W23/W24</f>
        <v>1.5519765739385065</v>
      </c>
      <c r="AB23" s="46">
        <v>21</v>
      </c>
      <c r="AC23" s="46" t="s">
        <v>343</v>
      </c>
      <c r="AD23" s="7">
        <v>6224</v>
      </c>
      <c r="AE23" s="7">
        <f>AD23/AD24</f>
        <v>5.0684039087947879</v>
      </c>
      <c r="AI23" s="46">
        <v>21</v>
      </c>
      <c r="AJ23" s="46" t="s">
        <v>343</v>
      </c>
      <c r="AK23" s="7">
        <v>7239</v>
      </c>
      <c r="AL23" s="7">
        <f>AK23/AK24</f>
        <v>3.2016806722689077</v>
      </c>
      <c r="AP23" s="46">
        <v>21</v>
      </c>
      <c r="AQ23" s="46" t="s">
        <v>343</v>
      </c>
      <c r="AR23" s="7">
        <v>7679</v>
      </c>
      <c r="AS23" s="7">
        <f>AR23/AR24</f>
        <v>3.2332631578947368</v>
      </c>
      <c r="AW23" s="46">
        <v>21</v>
      </c>
      <c r="AX23" s="46" t="s">
        <v>343</v>
      </c>
      <c r="AY23" s="7">
        <v>7046</v>
      </c>
      <c r="AZ23" s="7">
        <f>AY23/AY24</f>
        <v>6.2631111111111109</v>
      </c>
      <c r="BD23" s="46">
        <v>21</v>
      </c>
      <c r="BE23" s="46" t="s">
        <v>343</v>
      </c>
      <c r="BF23" s="7">
        <v>4777</v>
      </c>
      <c r="BG23" s="7">
        <f>BF23/BF24</f>
        <v>5.5936768149882905</v>
      </c>
      <c r="BK23" s="46">
        <v>21</v>
      </c>
      <c r="BL23" s="46" t="s">
        <v>343</v>
      </c>
      <c r="BM23" s="7">
        <v>13630</v>
      </c>
      <c r="BN23" s="7">
        <f>BM23/BM24</f>
        <v>3.7414219050233326</v>
      </c>
    </row>
    <row r="24" spans="7:66" x14ac:dyDescent="0.25">
      <c r="G24" s="46">
        <v>22</v>
      </c>
      <c r="H24" s="46" t="s">
        <v>342</v>
      </c>
      <c r="I24" s="7">
        <v>3839</v>
      </c>
      <c r="N24" s="46">
        <v>22</v>
      </c>
      <c r="O24" s="46" t="s">
        <v>342</v>
      </c>
      <c r="P24" s="7">
        <v>3818</v>
      </c>
      <c r="U24" s="46">
        <v>22</v>
      </c>
      <c r="V24" s="46" t="s">
        <v>342</v>
      </c>
      <c r="W24" s="7">
        <v>4098</v>
      </c>
      <c r="AB24" s="46">
        <v>22</v>
      </c>
      <c r="AC24" s="46" t="s">
        <v>342</v>
      </c>
      <c r="AD24" s="7">
        <v>1228</v>
      </c>
      <c r="AI24" s="46">
        <v>22</v>
      </c>
      <c r="AJ24" s="46" t="s">
        <v>342</v>
      </c>
      <c r="AK24" s="7">
        <v>2261</v>
      </c>
      <c r="AP24" s="46">
        <v>22</v>
      </c>
      <c r="AQ24" s="46" t="s">
        <v>342</v>
      </c>
      <c r="AR24" s="7">
        <v>2375</v>
      </c>
      <c r="AW24" s="46">
        <v>22</v>
      </c>
      <c r="AX24" s="46" t="s">
        <v>342</v>
      </c>
      <c r="AY24" s="7">
        <v>1125</v>
      </c>
      <c r="BD24" s="46">
        <v>22</v>
      </c>
      <c r="BE24" s="46" t="s">
        <v>342</v>
      </c>
      <c r="BF24" s="7">
        <v>854</v>
      </c>
      <c r="BK24" s="46">
        <v>22</v>
      </c>
      <c r="BL24" s="46" t="s">
        <v>342</v>
      </c>
      <c r="BM24" s="7">
        <v>3643</v>
      </c>
    </row>
    <row r="25" spans="7:66" x14ac:dyDescent="0.25">
      <c r="G25" s="46">
        <v>23</v>
      </c>
      <c r="H25" s="46" t="s">
        <v>343</v>
      </c>
      <c r="I25" s="7">
        <v>4012</v>
      </c>
      <c r="J25" s="7">
        <f>I25/I26</f>
        <v>1.3081186827518747</v>
      </c>
      <c r="N25" s="46">
        <v>23</v>
      </c>
      <c r="O25" s="46" t="s">
        <v>343</v>
      </c>
      <c r="P25" s="7">
        <v>6434</v>
      </c>
      <c r="Q25" s="7">
        <f>P25/P26</f>
        <v>1.5167373880245167</v>
      </c>
      <c r="U25" s="46">
        <v>23</v>
      </c>
      <c r="V25" s="46" t="s">
        <v>343</v>
      </c>
      <c r="W25" s="7">
        <v>4614</v>
      </c>
      <c r="X25" s="7">
        <f>W25/W26</f>
        <v>1.1815620998719589</v>
      </c>
      <c r="AB25" s="46">
        <v>23</v>
      </c>
      <c r="AC25" s="46" t="s">
        <v>343</v>
      </c>
      <c r="AD25" s="7">
        <v>4522</v>
      </c>
      <c r="AE25" s="7">
        <f>AD25/AD26</f>
        <v>2.8333333333333335</v>
      </c>
      <c r="AI25" s="46">
        <v>23</v>
      </c>
      <c r="AJ25" s="46" t="s">
        <v>343</v>
      </c>
      <c r="AK25" s="7">
        <v>7734</v>
      </c>
      <c r="AL25" s="7">
        <f>AK25/AK26</f>
        <v>3.8192592592592591</v>
      </c>
      <c r="AP25" s="46">
        <v>23</v>
      </c>
      <c r="AQ25" s="46" t="s">
        <v>343</v>
      </c>
      <c r="AR25" s="7">
        <v>8760</v>
      </c>
      <c r="AS25" s="7">
        <f>AR25/AR26</f>
        <v>3.8086956521739133</v>
      </c>
      <c r="AW25" s="46">
        <v>23</v>
      </c>
      <c r="AX25" s="46" t="s">
        <v>343</v>
      </c>
      <c r="AY25" s="7">
        <v>6277</v>
      </c>
      <c r="AZ25" s="7">
        <f>AY25/AY26</f>
        <v>6.5249480249480252</v>
      </c>
      <c r="BD25" s="46">
        <v>23</v>
      </c>
      <c r="BE25" s="46" t="s">
        <v>343</v>
      </c>
      <c r="BF25" s="7">
        <v>4430</v>
      </c>
      <c r="BG25" s="7">
        <f>BF25/BF26</f>
        <v>4.3346379647749513</v>
      </c>
      <c r="BK25" s="46">
        <v>23</v>
      </c>
      <c r="BL25" s="46" t="s">
        <v>343</v>
      </c>
      <c r="BM25" s="7">
        <v>10748</v>
      </c>
      <c r="BN25" s="7">
        <f>BM25/BM26</f>
        <v>8.5641434262948213</v>
      </c>
    </row>
    <row r="26" spans="7:66" x14ac:dyDescent="0.25">
      <c r="G26" s="46">
        <v>24</v>
      </c>
      <c r="H26" s="46" t="s">
        <v>342</v>
      </c>
      <c r="I26" s="7">
        <v>3067</v>
      </c>
      <c r="N26" s="46">
        <v>24</v>
      </c>
      <c r="O26" s="46" t="s">
        <v>342</v>
      </c>
      <c r="P26" s="7">
        <v>4242</v>
      </c>
      <c r="U26" s="46">
        <v>24</v>
      </c>
      <c r="V26" s="46" t="s">
        <v>342</v>
      </c>
      <c r="W26" s="7">
        <v>3905</v>
      </c>
      <c r="AB26" s="46">
        <v>24</v>
      </c>
      <c r="AC26" s="46" t="s">
        <v>342</v>
      </c>
      <c r="AD26" s="7">
        <v>1596</v>
      </c>
      <c r="AI26" s="46">
        <v>24</v>
      </c>
      <c r="AJ26" s="46" t="s">
        <v>342</v>
      </c>
      <c r="AK26" s="7">
        <v>2025</v>
      </c>
      <c r="AP26" s="46">
        <v>24</v>
      </c>
      <c r="AQ26" s="46" t="s">
        <v>342</v>
      </c>
      <c r="AR26" s="7">
        <v>2300</v>
      </c>
      <c r="AW26" s="46">
        <v>24</v>
      </c>
      <c r="AX26" s="46" t="s">
        <v>342</v>
      </c>
      <c r="AY26" s="7">
        <v>962</v>
      </c>
      <c r="BD26" s="46">
        <v>24</v>
      </c>
      <c r="BE26" s="46" t="s">
        <v>342</v>
      </c>
      <c r="BF26" s="7">
        <v>1022</v>
      </c>
      <c r="BK26" s="46">
        <v>24</v>
      </c>
      <c r="BL26" s="46" t="s">
        <v>342</v>
      </c>
      <c r="BM26" s="7">
        <v>1255</v>
      </c>
    </row>
    <row r="27" spans="7:66" x14ac:dyDescent="0.25">
      <c r="G27" s="46">
        <v>25</v>
      </c>
      <c r="H27" s="46" t="s">
        <v>343</v>
      </c>
      <c r="I27" s="7">
        <v>5891</v>
      </c>
      <c r="J27" s="7">
        <f>I27/I28</f>
        <v>1.6735795454545455</v>
      </c>
      <c r="N27" s="46">
        <v>25</v>
      </c>
      <c r="O27" s="46" t="s">
        <v>343</v>
      </c>
      <c r="P27" s="7">
        <v>6200</v>
      </c>
      <c r="Q27" s="7">
        <f>P27/P28</f>
        <v>1.1248185776487662</v>
      </c>
      <c r="U27" s="46">
        <v>25</v>
      </c>
      <c r="V27" s="46" t="s">
        <v>343</v>
      </c>
      <c r="W27" s="7">
        <v>4306</v>
      </c>
      <c r="X27" s="7">
        <f>W27/W28</f>
        <v>0.90538267451640031</v>
      </c>
      <c r="AB27" s="46">
        <v>25</v>
      </c>
      <c r="AC27" s="46" t="s">
        <v>343</v>
      </c>
      <c r="AD27" s="7">
        <v>4877</v>
      </c>
      <c r="AE27" s="7">
        <f>AD27/AD28</f>
        <v>3.6045824094604582</v>
      </c>
      <c r="AI27" s="46">
        <v>25</v>
      </c>
      <c r="AJ27" s="46" t="s">
        <v>343</v>
      </c>
      <c r="AK27" s="7">
        <v>6547</v>
      </c>
      <c r="AL27" s="7">
        <f>AK27/AK28</f>
        <v>1.8802412406662838</v>
      </c>
      <c r="AP27" s="46">
        <v>25</v>
      </c>
      <c r="AQ27" s="46" t="s">
        <v>343</v>
      </c>
      <c r="AR27" s="7">
        <v>11072</v>
      </c>
      <c r="AS27" s="7">
        <f>AR27/AR28</f>
        <v>3.8258465791292329</v>
      </c>
      <c r="AW27" s="46">
        <v>25</v>
      </c>
      <c r="AX27" s="46" t="s">
        <v>343</v>
      </c>
      <c r="AY27" s="7">
        <v>6841</v>
      </c>
      <c r="AZ27" s="7">
        <f>AY27/AY28</f>
        <v>4.9825200291332852</v>
      </c>
      <c r="BD27" s="46">
        <v>25</v>
      </c>
      <c r="BE27" s="46" t="s">
        <v>343</v>
      </c>
      <c r="BF27" s="7">
        <v>3613</v>
      </c>
      <c r="BG27" s="7">
        <f>BF27/BF28</f>
        <v>1.92590618336887</v>
      </c>
      <c r="BK27" s="46">
        <v>25</v>
      </c>
      <c r="BL27" s="46" t="s">
        <v>343</v>
      </c>
      <c r="BM27" s="7">
        <v>12453</v>
      </c>
      <c r="BN27" s="7">
        <f>BM27/BM28</f>
        <v>2.9834690943938669</v>
      </c>
    </row>
    <row r="28" spans="7:66" x14ac:dyDescent="0.25">
      <c r="G28" s="46">
        <v>26</v>
      </c>
      <c r="H28" s="46" t="s">
        <v>342</v>
      </c>
      <c r="I28" s="7">
        <v>3520</v>
      </c>
      <c r="N28" s="46">
        <v>26</v>
      </c>
      <c r="O28" s="46" t="s">
        <v>342</v>
      </c>
      <c r="P28" s="7">
        <v>5512</v>
      </c>
      <c r="U28" s="46">
        <v>26</v>
      </c>
      <c r="V28" s="46" t="s">
        <v>342</v>
      </c>
      <c r="W28" s="7">
        <v>4756</v>
      </c>
      <c r="AB28" s="46">
        <v>26</v>
      </c>
      <c r="AC28" s="46" t="s">
        <v>342</v>
      </c>
      <c r="AD28" s="7">
        <v>1353</v>
      </c>
      <c r="AI28" s="46">
        <v>26</v>
      </c>
      <c r="AJ28" s="46" t="s">
        <v>342</v>
      </c>
      <c r="AK28" s="7">
        <v>3482</v>
      </c>
      <c r="AP28" s="46">
        <v>26</v>
      </c>
      <c r="AQ28" s="46" t="s">
        <v>342</v>
      </c>
      <c r="AR28" s="7">
        <v>2894</v>
      </c>
      <c r="AW28" s="46">
        <v>26</v>
      </c>
      <c r="AX28" s="46" t="s">
        <v>342</v>
      </c>
      <c r="AY28" s="7">
        <v>1373</v>
      </c>
      <c r="BD28" s="46">
        <v>26</v>
      </c>
      <c r="BE28" s="46" t="s">
        <v>342</v>
      </c>
      <c r="BF28" s="7">
        <v>1876</v>
      </c>
      <c r="BK28" s="46">
        <v>26</v>
      </c>
      <c r="BL28" s="46" t="s">
        <v>342</v>
      </c>
      <c r="BM28" s="7">
        <v>4174</v>
      </c>
    </row>
    <row r="29" spans="7:66" x14ac:dyDescent="0.25">
      <c r="G29" s="46">
        <v>27</v>
      </c>
      <c r="H29" s="46" t="s">
        <v>343</v>
      </c>
      <c r="I29" s="7">
        <v>7184</v>
      </c>
      <c r="J29" s="7">
        <f>I29/I30</f>
        <v>1.2803421849937622</v>
      </c>
      <c r="N29" s="46">
        <v>27</v>
      </c>
      <c r="O29" s="46" t="s">
        <v>343</v>
      </c>
      <c r="P29" s="7">
        <v>6469</v>
      </c>
      <c r="Q29" s="7">
        <f>P29/P30</f>
        <v>1.6020307082714216</v>
      </c>
      <c r="U29" s="46">
        <v>27</v>
      </c>
      <c r="V29" s="46" t="s">
        <v>343</v>
      </c>
      <c r="W29" s="7">
        <v>4872</v>
      </c>
      <c r="X29" s="7">
        <f>W29/W30</f>
        <v>1.5942408376963351</v>
      </c>
      <c r="AB29" s="46">
        <v>27</v>
      </c>
      <c r="AC29" s="46" t="s">
        <v>343</v>
      </c>
      <c r="AD29" s="7">
        <v>5952</v>
      </c>
      <c r="AE29" s="7">
        <f>AD29/AD30</f>
        <v>3.4325259515570936</v>
      </c>
      <c r="AI29" s="46">
        <v>27</v>
      </c>
      <c r="AJ29" s="46" t="s">
        <v>343</v>
      </c>
      <c r="AK29" s="7">
        <v>7307</v>
      </c>
      <c r="AL29" s="7">
        <f>AK29/AK30</f>
        <v>3.8620507399577169</v>
      </c>
      <c r="AP29" s="46">
        <v>27</v>
      </c>
      <c r="AQ29" s="46" t="s">
        <v>343</v>
      </c>
      <c r="AR29" s="7">
        <v>9453</v>
      </c>
      <c r="AS29" s="7">
        <f>AR29/AR30</f>
        <v>3.6498069498069499</v>
      </c>
      <c r="AW29" s="46">
        <v>27</v>
      </c>
      <c r="AX29" s="46" t="s">
        <v>343</v>
      </c>
      <c r="AY29" s="7">
        <v>6788</v>
      </c>
      <c r="AZ29" s="7">
        <f>AY29/AY30</f>
        <v>5.66138448707256</v>
      </c>
      <c r="BD29" s="46">
        <v>27</v>
      </c>
      <c r="BE29" s="46" t="s">
        <v>343</v>
      </c>
      <c r="BF29" s="7">
        <v>5645</v>
      </c>
      <c r="BG29" s="7">
        <f>BF29/BF30</f>
        <v>5.5725567620927938</v>
      </c>
      <c r="BK29" s="46">
        <v>27</v>
      </c>
      <c r="BL29" s="46" t="s">
        <v>343</v>
      </c>
      <c r="BM29" s="7">
        <v>10847</v>
      </c>
      <c r="BN29" s="7">
        <f>BM29/BM30</f>
        <v>5.8632432432432431</v>
      </c>
    </row>
    <row r="30" spans="7:66" x14ac:dyDescent="0.25">
      <c r="G30" s="46">
        <v>28</v>
      </c>
      <c r="H30" s="46" t="s">
        <v>342</v>
      </c>
      <c r="I30" s="7">
        <v>5611</v>
      </c>
      <c r="N30" s="46">
        <v>28</v>
      </c>
      <c r="O30" s="46" t="s">
        <v>342</v>
      </c>
      <c r="P30" s="7">
        <v>4038</v>
      </c>
      <c r="U30" s="46">
        <v>28</v>
      </c>
      <c r="V30" s="46" t="s">
        <v>342</v>
      </c>
      <c r="W30" s="7">
        <v>3056</v>
      </c>
      <c r="AB30" s="46">
        <v>28</v>
      </c>
      <c r="AC30" s="46" t="s">
        <v>342</v>
      </c>
      <c r="AD30" s="7">
        <v>1734</v>
      </c>
      <c r="AI30" s="46">
        <v>28</v>
      </c>
      <c r="AJ30" s="46" t="s">
        <v>342</v>
      </c>
      <c r="AK30" s="7">
        <v>1892</v>
      </c>
      <c r="AP30" s="46">
        <v>28</v>
      </c>
      <c r="AQ30" s="46" t="s">
        <v>342</v>
      </c>
      <c r="AR30" s="7">
        <v>2590</v>
      </c>
      <c r="AW30" s="46">
        <v>28</v>
      </c>
      <c r="AX30" s="46" t="s">
        <v>342</v>
      </c>
      <c r="AY30" s="7">
        <v>1199</v>
      </c>
      <c r="BD30" s="46">
        <v>28</v>
      </c>
      <c r="BE30" s="46" t="s">
        <v>342</v>
      </c>
      <c r="BF30" s="7">
        <v>1013</v>
      </c>
      <c r="BK30" s="46">
        <v>28</v>
      </c>
      <c r="BL30" s="46" t="s">
        <v>342</v>
      </c>
      <c r="BM30" s="7">
        <v>1850</v>
      </c>
    </row>
    <row r="31" spans="7:66" x14ac:dyDescent="0.25">
      <c r="G31" s="46">
        <v>29</v>
      </c>
      <c r="H31" s="46" t="s">
        <v>343</v>
      </c>
      <c r="I31" s="7">
        <v>6771</v>
      </c>
      <c r="J31" s="7">
        <f>I31/I32</f>
        <v>1.8167426884894016</v>
      </c>
      <c r="N31" s="46">
        <v>29</v>
      </c>
      <c r="O31" s="46" t="s">
        <v>343</v>
      </c>
      <c r="P31" s="7">
        <v>7138</v>
      </c>
      <c r="Q31" s="7">
        <f>P31/P32</f>
        <v>1.469631459748816</v>
      </c>
      <c r="U31" s="46">
        <v>29</v>
      </c>
      <c r="V31" s="46" t="s">
        <v>343</v>
      </c>
      <c r="W31" s="7">
        <v>4397</v>
      </c>
      <c r="X31" s="7">
        <f>W31/W32</f>
        <v>0.9977308826866349</v>
      </c>
      <c r="AB31" s="46">
        <v>29</v>
      </c>
      <c r="AC31" s="46" t="s">
        <v>343</v>
      </c>
      <c r="AD31" s="7">
        <v>7145</v>
      </c>
      <c r="AE31" s="7">
        <f>AD31/AD32</f>
        <v>4.9106529209621996</v>
      </c>
      <c r="AI31" s="46">
        <v>29</v>
      </c>
      <c r="AJ31" s="46" t="s">
        <v>343</v>
      </c>
      <c r="AK31" s="7">
        <v>6088</v>
      </c>
      <c r="AL31" s="7">
        <f>AK31/AK32</f>
        <v>2.9439071566731143</v>
      </c>
      <c r="AP31" s="46">
        <v>29</v>
      </c>
      <c r="AQ31" s="46" t="s">
        <v>343</v>
      </c>
      <c r="AR31" s="7">
        <v>9153</v>
      </c>
      <c r="AS31" s="7">
        <f>AR31/AR32</f>
        <v>3.1704191201939729</v>
      </c>
      <c r="AW31" s="46">
        <v>29</v>
      </c>
      <c r="AX31" s="46" t="s">
        <v>343</v>
      </c>
      <c r="AY31" s="7">
        <v>5885</v>
      </c>
      <c r="AZ31" s="7">
        <f>AY31/AY32</f>
        <v>5.9384460141271447</v>
      </c>
      <c r="BD31" s="46">
        <v>29</v>
      </c>
      <c r="BE31" s="46" t="s">
        <v>343</v>
      </c>
      <c r="BF31" s="7">
        <v>8409</v>
      </c>
      <c r="BG31" s="7">
        <f>BF31/BF32</f>
        <v>6.2800597460791634</v>
      </c>
      <c r="BK31" s="46">
        <v>29</v>
      </c>
      <c r="BL31" s="46" t="s">
        <v>343</v>
      </c>
      <c r="BM31" s="7">
        <v>12589</v>
      </c>
      <c r="BN31" s="7">
        <f>BM31/BM32</f>
        <v>5.1509819967266779</v>
      </c>
    </row>
    <row r="32" spans="7:66" x14ac:dyDescent="0.25">
      <c r="G32" s="46">
        <v>30</v>
      </c>
      <c r="H32" s="46" t="s">
        <v>342</v>
      </c>
      <c r="I32" s="7">
        <v>3727</v>
      </c>
      <c r="N32" s="46">
        <v>30</v>
      </c>
      <c r="O32" s="46" t="s">
        <v>342</v>
      </c>
      <c r="P32" s="7">
        <v>4857</v>
      </c>
      <c r="U32" s="46">
        <v>30</v>
      </c>
      <c r="V32" s="46" t="s">
        <v>342</v>
      </c>
      <c r="W32" s="7">
        <v>4407</v>
      </c>
      <c r="AB32" s="46">
        <v>30</v>
      </c>
      <c r="AC32" s="46" t="s">
        <v>342</v>
      </c>
      <c r="AD32" s="7">
        <v>1455</v>
      </c>
      <c r="AI32" s="46">
        <v>30</v>
      </c>
      <c r="AJ32" s="46" t="s">
        <v>342</v>
      </c>
      <c r="AK32" s="7">
        <v>2068</v>
      </c>
      <c r="AP32" s="46">
        <v>30</v>
      </c>
      <c r="AQ32" s="46" t="s">
        <v>342</v>
      </c>
      <c r="AR32" s="7">
        <v>2887</v>
      </c>
      <c r="AW32" s="46">
        <v>30</v>
      </c>
      <c r="AX32" s="46" t="s">
        <v>342</v>
      </c>
      <c r="AY32" s="7">
        <v>991</v>
      </c>
      <c r="BD32" s="46">
        <v>30</v>
      </c>
      <c r="BE32" s="46" t="s">
        <v>342</v>
      </c>
      <c r="BF32" s="7">
        <v>1339</v>
      </c>
      <c r="BK32" s="46">
        <v>30</v>
      </c>
      <c r="BL32" s="46" t="s">
        <v>342</v>
      </c>
      <c r="BM32" s="7">
        <v>2444</v>
      </c>
    </row>
    <row r="33" spans="7:66" x14ac:dyDescent="0.25">
      <c r="G33" s="46">
        <v>31</v>
      </c>
      <c r="H33" s="46" t="s">
        <v>343</v>
      </c>
      <c r="I33" s="7">
        <v>6461</v>
      </c>
      <c r="J33" s="7">
        <f>I33/I34</f>
        <v>2.0728264356753288</v>
      </c>
      <c r="N33" s="46">
        <v>31</v>
      </c>
      <c r="O33" s="46" t="s">
        <v>343</v>
      </c>
      <c r="P33" s="7">
        <v>5969</v>
      </c>
      <c r="Q33" s="7">
        <f>P33/P34</f>
        <v>1.0475605475605476</v>
      </c>
      <c r="U33" s="46">
        <v>31</v>
      </c>
      <c r="V33" s="46" t="s">
        <v>343</v>
      </c>
      <c r="W33" s="7">
        <v>4926</v>
      </c>
      <c r="X33" s="7">
        <f>W33/W34</f>
        <v>1.2844850065189048</v>
      </c>
      <c r="AB33" s="46">
        <v>31</v>
      </c>
      <c r="AC33" s="46" t="s">
        <v>343</v>
      </c>
      <c r="AD33" s="7">
        <v>5710</v>
      </c>
      <c r="AE33" s="7">
        <f>AD33/AD34</f>
        <v>5.1164874551971327</v>
      </c>
      <c r="AI33" s="46">
        <v>31</v>
      </c>
      <c r="AJ33" s="46" t="s">
        <v>343</v>
      </c>
      <c r="AK33" s="7">
        <v>5247</v>
      </c>
      <c r="AL33" s="7">
        <f>AK33/AK34</f>
        <v>2.8485342019543975</v>
      </c>
      <c r="AP33" s="46">
        <v>31</v>
      </c>
      <c r="AQ33" s="46" t="s">
        <v>343</v>
      </c>
      <c r="AR33" s="7">
        <v>9862</v>
      </c>
      <c r="AS33" s="7">
        <f>AR33/AR34</f>
        <v>2.9377420315758118</v>
      </c>
      <c r="AW33" s="46">
        <v>31</v>
      </c>
      <c r="AX33" s="46" t="s">
        <v>343</v>
      </c>
      <c r="AY33" s="7">
        <v>6074</v>
      </c>
      <c r="AZ33" s="7">
        <f>AY33/AY34</f>
        <v>6.0800800800800801</v>
      </c>
      <c r="BD33" s="46">
        <v>31</v>
      </c>
      <c r="BE33" s="46" t="s">
        <v>343</v>
      </c>
      <c r="BF33" s="7">
        <v>3346</v>
      </c>
      <c r="BG33" s="7">
        <f>BF33/BF34</f>
        <v>3.9318448883666277</v>
      </c>
      <c r="BK33" s="46">
        <v>31</v>
      </c>
      <c r="BL33" s="46" t="s">
        <v>343</v>
      </c>
      <c r="BM33" s="7">
        <v>9114</v>
      </c>
      <c r="BN33" s="7">
        <f>BM33/BM34</f>
        <v>4.1146726862302483</v>
      </c>
    </row>
    <row r="34" spans="7:66" x14ac:dyDescent="0.25">
      <c r="G34" s="46">
        <v>32</v>
      </c>
      <c r="H34" s="46" t="s">
        <v>342</v>
      </c>
      <c r="I34" s="7">
        <v>3117</v>
      </c>
      <c r="N34" s="46">
        <v>32</v>
      </c>
      <c r="O34" s="46" t="s">
        <v>342</v>
      </c>
      <c r="P34" s="7">
        <v>5698</v>
      </c>
      <c r="U34" s="46">
        <v>32</v>
      </c>
      <c r="V34" s="46" t="s">
        <v>342</v>
      </c>
      <c r="W34" s="7">
        <v>3835</v>
      </c>
      <c r="AB34" s="46">
        <v>32</v>
      </c>
      <c r="AC34" s="46" t="s">
        <v>342</v>
      </c>
      <c r="AD34" s="7">
        <v>1116</v>
      </c>
      <c r="AI34" s="46">
        <v>32</v>
      </c>
      <c r="AJ34" s="46" t="s">
        <v>342</v>
      </c>
      <c r="AK34" s="7">
        <v>1842</v>
      </c>
      <c r="AP34" s="46">
        <v>32</v>
      </c>
      <c r="AQ34" s="46" t="s">
        <v>342</v>
      </c>
      <c r="AR34" s="7">
        <v>3357</v>
      </c>
      <c r="AW34" s="46">
        <v>32</v>
      </c>
      <c r="AX34" s="46" t="s">
        <v>342</v>
      </c>
      <c r="AY34" s="7">
        <v>999</v>
      </c>
      <c r="BD34" s="46">
        <v>32</v>
      </c>
      <c r="BE34" s="46" t="s">
        <v>342</v>
      </c>
      <c r="BF34" s="7">
        <v>851</v>
      </c>
      <c r="BK34" s="46">
        <v>32</v>
      </c>
      <c r="BL34" s="46" t="s">
        <v>342</v>
      </c>
      <c r="BM34" s="7">
        <v>2215</v>
      </c>
    </row>
    <row r="35" spans="7:66" x14ac:dyDescent="0.25">
      <c r="G35" s="46">
        <v>33</v>
      </c>
      <c r="H35" s="46" t="s">
        <v>343</v>
      </c>
      <c r="I35" s="7">
        <v>5465</v>
      </c>
      <c r="J35" s="7">
        <f>I35/I36</f>
        <v>1.3686451289757076</v>
      </c>
      <c r="N35" s="46">
        <v>33</v>
      </c>
      <c r="O35" s="46" t="s">
        <v>343</v>
      </c>
      <c r="P35" s="7">
        <v>7490</v>
      </c>
      <c r="Q35" s="7">
        <f>P35/P36</f>
        <v>1.8521266073194858</v>
      </c>
      <c r="U35" s="46">
        <v>33</v>
      </c>
      <c r="V35" s="46" t="s">
        <v>343</v>
      </c>
      <c r="W35" s="7">
        <v>6228</v>
      </c>
      <c r="X35" s="7">
        <f>W35/W36</f>
        <v>1.8702702702702703</v>
      </c>
      <c r="AB35" s="46">
        <v>33</v>
      </c>
      <c r="AC35" s="46" t="s">
        <v>343</v>
      </c>
      <c r="AD35" s="7">
        <v>5175</v>
      </c>
      <c r="AE35" s="7">
        <f>AD35/AD36</f>
        <v>2.7762875536480687</v>
      </c>
      <c r="AI35" s="46">
        <v>33</v>
      </c>
      <c r="AJ35" s="46" t="s">
        <v>343</v>
      </c>
      <c r="AK35" s="7">
        <v>7406</v>
      </c>
      <c r="AL35" s="7">
        <f>AK35/AK36</f>
        <v>4.9209302325581392</v>
      </c>
      <c r="AP35" s="46">
        <v>33</v>
      </c>
      <c r="AQ35" s="46" t="s">
        <v>343</v>
      </c>
      <c r="AR35" s="7">
        <v>9036</v>
      </c>
      <c r="AS35" s="7">
        <f>AR35/AR36</f>
        <v>4.2582469368520268</v>
      </c>
      <c r="AW35" s="46">
        <v>33</v>
      </c>
      <c r="AX35" s="46" t="s">
        <v>343</v>
      </c>
      <c r="AY35" s="7">
        <v>6958</v>
      </c>
      <c r="AZ35" s="7">
        <f>AY35/AY36</f>
        <v>3.3451923076923076</v>
      </c>
      <c r="BD35" s="46">
        <v>33</v>
      </c>
      <c r="BE35" s="46" t="s">
        <v>343</v>
      </c>
      <c r="BF35" s="7">
        <v>4160</v>
      </c>
      <c r="BG35" s="7">
        <f>BF35/BF36</f>
        <v>6.7313915857605178</v>
      </c>
      <c r="BK35" s="46">
        <v>33</v>
      </c>
      <c r="BL35" s="46" t="s">
        <v>343</v>
      </c>
      <c r="BM35" s="7">
        <v>12368</v>
      </c>
      <c r="BN35" s="7">
        <f>BM35/BM36</f>
        <v>4.6304754773493073</v>
      </c>
    </row>
    <row r="36" spans="7:66" x14ac:dyDescent="0.25">
      <c r="G36" s="46">
        <v>34</v>
      </c>
      <c r="H36" s="46" t="s">
        <v>342</v>
      </c>
      <c r="I36" s="7">
        <v>3993</v>
      </c>
      <c r="N36" s="46">
        <v>34</v>
      </c>
      <c r="O36" s="46" t="s">
        <v>342</v>
      </c>
      <c r="P36" s="7">
        <v>4044</v>
      </c>
      <c r="U36" s="46">
        <v>34</v>
      </c>
      <c r="V36" s="46" t="s">
        <v>342</v>
      </c>
      <c r="W36" s="7">
        <v>3330</v>
      </c>
      <c r="AB36" s="46">
        <v>34</v>
      </c>
      <c r="AC36" s="46" t="s">
        <v>342</v>
      </c>
      <c r="AD36" s="7">
        <v>1864</v>
      </c>
      <c r="AI36" s="46">
        <v>34</v>
      </c>
      <c r="AJ36" s="46" t="s">
        <v>342</v>
      </c>
      <c r="AK36" s="7">
        <v>1505</v>
      </c>
      <c r="AP36" s="46">
        <v>34</v>
      </c>
      <c r="AQ36" s="46" t="s">
        <v>342</v>
      </c>
      <c r="AR36" s="7">
        <v>2122</v>
      </c>
      <c r="AW36" s="46">
        <v>34</v>
      </c>
      <c r="AX36" s="46" t="s">
        <v>342</v>
      </c>
      <c r="AY36" s="7">
        <v>2080</v>
      </c>
      <c r="BD36" s="46">
        <v>34</v>
      </c>
      <c r="BE36" s="46" t="s">
        <v>342</v>
      </c>
      <c r="BF36" s="7">
        <v>618</v>
      </c>
      <c r="BK36" s="46">
        <v>34</v>
      </c>
      <c r="BL36" s="46" t="s">
        <v>342</v>
      </c>
      <c r="BM36" s="7">
        <v>2671</v>
      </c>
    </row>
    <row r="37" spans="7:66" x14ac:dyDescent="0.25">
      <c r="G37" s="46">
        <v>35</v>
      </c>
      <c r="H37" s="46" t="s">
        <v>343</v>
      </c>
      <c r="I37" s="7">
        <v>5665</v>
      </c>
      <c r="J37" s="7">
        <f>I37/I38</f>
        <v>1.7114803625377644</v>
      </c>
      <c r="N37" s="46">
        <v>35</v>
      </c>
      <c r="O37" s="46" t="s">
        <v>343</v>
      </c>
      <c r="P37" s="7">
        <v>5824</v>
      </c>
      <c r="Q37" s="7">
        <f>P37/P38</f>
        <v>1.7865030674846625</v>
      </c>
      <c r="U37" s="46">
        <v>35</v>
      </c>
      <c r="V37" s="46" t="s">
        <v>343</v>
      </c>
      <c r="W37" s="7">
        <v>6009</v>
      </c>
      <c r="X37" s="7">
        <f>W37/W38</f>
        <v>1.4811437022430367</v>
      </c>
      <c r="AB37" s="46">
        <v>35</v>
      </c>
      <c r="AC37" s="46" t="s">
        <v>343</v>
      </c>
      <c r="AD37" s="7">
        <v>2942</v>
      </c>
      <c r="AE37" s="7">
        <f>AD37/AD38</f>
        <v>2.1474452554744525</v>
      </c>
      <c r="AI37" s="46">
        <v>35</v>
      </c>
      <c r="AJ37" s="46" t="s">
        <v>343</v>
      </c>
      <c r="AK37" s="7">
        <v>6321</v>
      </c>
      <c r="AL37" s="7">
        <f>AK37/AK38</f>
        <v>5.101694915254237</v>
      </c>
      <c r="AP37" s="46">
        <v>35</v>
      </c>
      <c r="AQ37" s="46" t="s">
        <v>343</v>
      </c>
      <c r="AR37" s="7">
        <v>9500</v>
      </c>
      <c r="AS37" s="7">
        <f>AR37/AR38</f>
        <v>4.006748207507381</v>
      </c>
      <c r="AW37" s="46">
        <v>35</v>
      </c>
      <c r="AX37" s="46" t="s">
        <v>343</v>
      </c>
      <c r="AY37" s="7">
        <v>5525</v>
      </c>
      <c r="AZ37" s="7">
        <f>AY37/AY38</f>
        <v>3.3979089790897907</v>
      </c>
      <c r="BD37" s="46">
        <v>35</v>
      </c>
      <c r="BE37" s="46" t="s">
        <v>343</v>
      </c>
      <c r="BF37" s="7">
        <v>2805</v>
      </c>
      <c r="BG37" s="7">
        <f>BF37/BF38</f>
        <v>6.3033707865168536</v>
      </c>
      <c r="BK37" s="46">
        <v>35</v>
      </c>
      <c r="BL37" s="46" t="s">
        <v>343</v>
      </c>
      <c r="BM37" s="7">
        <v>11702</v>
      </c>
      <c r="BN37" s="7">
        <f>BM37/BM38</f>
        <v>5.0856149500217294</v>
      </c>
    </row>
    <row r="38" spans="7:66" x14ac:dyDescent="0.25">
      <c r="G38" s="46">
        <v>36</v>
      </c>
      <c r="H38" s="46" t="s">
        <v>342</v>
      </c>
      <c r="I38" s="7">
        <v>3310</v>
      </c>
      <c r="N38" s="46">
        <v>36</v>
      </c>
      <c r="O38" s="46" t="s">
        <v>342</v>
      </c>
      <c r="P38" s="7">
        <v>3260</v>
      </c>
      <c r="U38" s="46">
        <v>36</v>
      </c>
      <c r="V38" s="46" t="s">
        <v>342</v>
      </c>
      <c r="W38" s="7">
        <v>4057</v>
      </c>
      <c r="AB38" s="46">
        <v>36</v>
      </c>
      <c r="AC38" s="46" t="s">
        <v>342</v>
      </c>
      <c r="AD38" s="7">
        <v>1370</v>
      </c>
      <c r="AI38" s="46">
        <v>36</v>
      </c>
      <c r="AJ38" s="46" t="s">
        <v>342</v>
      </c>
      <c r="AK38" s="7">
        <v>1239</v>
      </c>
      <c r="AP38" s="46">
        <v>36</v>
      </c>
      <c r="AQ38" s="46" t="s">
        <v>342</v>
      </c>
      <c r="AR38" s="7">
        <v>2371</v>
      </c>
      <c r="AW38" s="46">
        <v>36</v>
      </c>
      <c r="AX38" s="46" t="s">
        <v>342</v>
      </c>
      <c r="AY38" s="7">
        <v>1626</v>
      </c>
      <c r="BD38" s="46">
        <v>36</v>
      </c>
      <c r="BE38" s="46" t="s">
        <v>342</v>
      </c>
      <c r="BF38" s="7">
        <v>445</v>
      </c>
      <c r="BK38" s="46">
        <v>36</v>
      </c>
      <c r="BL38" s="46" t="s">
        <v>342</v>
      </c>
      <c r="BM38" s="7">
        <v>2301</v>
      </c>
    </row>
    <row r="39" spans="7:66" x14ac:dyDescent="0.25">
      <c r="G39" s="46">
        <v>37</v>
      </c>
      <c r="H39" s="46" t="s">
        <v>343</v>
      </c>
      <c r="I39" s="7">
        <v>4610</v>
      </c>
      <c r="J39" s="7">
        <f>I39/I40</f>
        <v>1.160624370594159</v>
      </c>
      <c r="N39" s="46">
        <v>37</v>
      </c>
      <c r="O39" s="46" t="s">
        <v>343</v>
      </c>
      <c r="P39" s="7">
        <v>6093</v>
      </c>
      <c r="Q39" s="7">
        <f>P39/P40</f>
        <v>1.8117752007136485</v>
      </c>
      <c r="U39" s="46">
        <v>37</v>
      </c>
      <c r="V39" s="46" t="s">
        <v>343</v>
      </c>
      <c r="W39" s="7">
        <v>4038</v>
      </c>
      <c r="X39" s="7">
        <f>W39/W40</f>
        <v>1.1269885570750768</v>
      </c>
      <c r="AB39" s="46">
        <v>37</v>
      </c>
      <c r="AC39" s="46" t="s">
        <v>343</v>
      </c>
      <c r="AD39" s="7">
        <v>4233</v>
      </c>
      <c r="AE39" s="7">
        <f>AD39/AD40</f>
        <v>2.2139121338912133</v>
      </c>
      <c r="AI39" s="46">
        <v>37</v>
      </c>
      <c r="AJ39" s="46" t="s">
        <v>343</v>
      </c>
      <c r="AK39" s="7">
        <v>7580</v>
      </c>
      <c r="AL39" s="7">
        <f>AK39/AK40</f>
        <v>4.4905213270142177</v>
      </c>
      <c r="AP39" s="46">
        <v>37</v>
      </c>
      <c r="AQ39" s="46" t="s">
        <v>343</v>
      </c>
      <c r="AR39" s="7">
        <v>9975</v>
      </c>
      <c r="AS39" s="7">
        <f>AR39/AR40</f>
        <v>6.1046511627906979</v>
      </c>
      <c r="AW39" s="46">
        <v>37</v>
      </c>
      <c r="AX39" s="46" t="s">
        <v>343</v>
      </c>
      <c r="AY39" s="7">
        <v>6978</v>
      </c>
      <c r="AZ39" s="7">
        <f>AY39/AY40</f>
        <v>4.8968421052631577</v>
      </c>
      <c r="BD39" s="46">
        <v>37</v>
      </c>
      <c r="BE39" s="46" t="s">
        <v>343</v>
      </c>
      <c r="BF39" s="7">
        <v>4938</v>
      </c>
      <c r="BG39" s="7">
        <f>BF39/BF40</f>
        <v>5.4323432343234321</v>
      </c>
      <c r="BK39" s="46">
        <v>37</v>
      </c>
      <c r="BL39" s="46" t="s">
        <v>343</v>
      </c>
      <c r="BM39" s="7">
        <v>9892</v>
      </c>
      <c r="BN39" s="7">
        <f>BM39/BM40</f>
        <v>4.119950020824656</v>
      </c>
    </row>
    <row r="40" spans="7:66" x14ac:dyDescent="0.25">
      <c r="G40" s="46">
        <v>38</v>
      </c>
      <c r="H40" s="46" t="s">
        <v>342</v>
      </c>
      <c r="I40" s="7">
        <v>3972</v>
      </c>
      <c r="N40" s="46">
        <v>38</v>
      </c>
      <c r="O40" s="46" t="s">
        <v>342</v>
      </c>
      <c r="P40" s="7">
        <v>3363</v>
      </c>
      <c r="U40" s="46">
        <v>38</v>
      </c>
      <c r="V40" s="46" t="s">
        <v>342</v>
      </c>
      <c r="W40" s="7">
        <v>3583</v>
      </c>
      <c r="AB40" s="46">
        <v>38</v>
      </c>
      <c r="AC40" s="46" t="s">
        <v>342</v>
      </c>
      <c r="AD40" s="7">
        <v>1912</v>
      </c>
      <c r="AI40" s="46">
        <v>38</v>
      </c>
      <c r="AJ40" s="46" t="s">
        <v>342</v>
      </c>
      <c r="AK40" s="7">
        <v>1688</v>
      </c>
      <c r="AP40" s="46">
        <v>38</v>
      </c>
      <c r="AQ40" s="46" t="s">
        <v>342</v>
      </c>
      <c r="AR40" s="7">
        <v>1634</v>
      </c>
      <c r="AW40" s="46">
        <v>38</v>
      </c>
      <c r="AX40" s="46" t="s">
        <v>342</v>
      </c>
      <c r="AY40" s="7">
        <v>1425</v>
      </c>
      <c r="BD40" s="46">
        <v>38</v>
      </c>
      <c r="BE40" s="46" t="s">
        <v>342</v>
      </c>
      <c r="BF40" s="7">
        <v>909</v>
      </c>
      <c r="BK40" s="46">
        <v>38</v>
      </c>
      <c r="BL40" s="46" t="s">
        <v>342</v>
      </c>
      <c r="BM40" s="7">
        <v>2401</v>
      </c>
    </row>
    <row r="41" spans="7:66" x14ac:dyDescent="0.25">
      <c r="G41" s="46">
        <v>39</v>
      </c>
      <c r="H41" s="46" t="s">
        <v>343</v>
      </c>
      <c r="I41" s="7">
        <v>7573</v>
      </c>
      <c r="J41" s="7">
        <f>I41/I42</f>
        <v>1.4770821142968598</v>
      </c>
      <c r="N41" s="46">
        <v>39</v>
      </c>
      <c r="O41" s="46" t="s">
        <v>343</v>
      </c>
      <c r="P41" s="7">
        <v>5864</v>
      </c>
      <c r="Q41" s="7">
        <f>P41/P42</f>
        <v>2.0935380221349518</v>
      </c>
      <c r="U41" s="46">
        <v>39</v>
      </c>
      <c r="V41" s="46" t="s">
        <v>343</v>
      </c>
      <c r="W41" s="7">
        <v>3096</v>
      </c>
      <c r="X41" s="7">
        <f>W41/W42</f>
        <v>0.67172922542850944</v>
      </c>
      <c r="AB41" s="46">
        <v>39</v>
      </c>
      <c r="AC41" s="46" t="s">
        <v>343</v>
      </c>
      <c r="AD41" s="7">
        <v>5891</v>
      </c>
      <c r="AE41" s="7">
        <f>AD41/AD42</f>
        <v>4.7661812297734629</v>
      </c>
      <c r="AI41" s="46">
        <v>39</v>
      </c>
      <c r="AJ41" s="46" t="s">
        <v>343</v>
      </c>
      <c r="AK41" s="7">
        <v>9067</v>
      </c>
      <c r="AL41" s="7">
        <f>AK41/AK42</f>
        <v>5.3461084905660377</v>
      </c>
      <c r="AP41" s="46">
        <v>39</v>
      </c>
      <c r="AQ41" s="46" t="s">
        <v>343</v>
      </c>
      <c r="AR41" s="7">
        <v>7242</v>
      </c>
      <c r="AS41" s="7">
        <f>AR41/AR42</f>
        <v>3.2680505415162453</v>
      </c>
      <c r="AW41" s="46">
        <v>39</v>
      </c>
      <c r="AX41" s="46" t="s">
        <v>343</v>
      </c>
      <c r="AY41" s="7">
        <v>5826</v>
      </c>
      <c r="AZ41" s="7">
        <f>AY41/AY42</f>
        <v>3.3990665110851808</v>
      </c>
      <c r="BD41" s="46">
        <v>39</v>
      </c>
      <c r="BE41" s="46" t="s">
        <v>343</v>
      </c>
      <c r="BF41" s="7">
        <v>4139</v>
      </c>
      <c r="BG41" s="7">
        <f>BF41/BF42</f>
        <v>4.5136314067611778</v>
      </c>
      <c r="BK41" s="46">
        <v>39</v>
      </c>
      <c r="BL41" s="46" t="s">
        <v>343</v>
      </c>
      <c r="BM41" s="7">
        <v>12172</v>
      </c>
      <c r="BN41" s="7">
        <f>BM41/BM42</f>
        <v>4.7491221225126807</v>
      </c>
    </row>
    <row r="42" spans="7:66" x14ac:dyDescent="0.25">
      <c r="G42" s="46">
        <v>40</v>
      </c>
      <c r="H42" s="46" t="s">
        <v>342</v>
      </c>
      <c r="I42" s="7">
        <v>5127</v>
      </c>
      <c r="N42" s="46">
        <v>40</v>
      </c>
      <c r="O42" s="46" t="s">
        <v>342</v>
      </c>
      <c r="P42" s="7">
        <v>2801</v>
      </c>
      <c r="U42" s="46">
        <v>40</v>
      </c>
      <c r="V42" s="46" t="s">
        <v>342</v>
      </c>
      <c r="W42" s="7">
        <v>4609</v>
      </c>
      <c r="AB42" s="46">
        <v>40</v>
      </c>
      <c r="AC42" s="46" t="s">
        <v>342</v>
      </c>
      <c r="AD42" s="7">
        <v>1236</v>
      </c>
      <c r="AI42" s="46">
        <v>40</v>
      </c>
      <c r="AJ42" s="46" t="s">
        <v>342</v>
      </c>
      <c r="AK42" s="7">
        <v>1696</v>
      </c>
      <c r="AP42" s="46">
        <v>40</v>
      </c>
      <c r="AQ42" s="46" t="s">
        <v>342</v>
      </c>
      <c r="AR42" s="7">
        <v>2216</v>
      </c>
      <c r="AW42" s="46">
        <v>40</v>
      </c>
      <c r="AX42" s="46" t="s">
        <v>342</v>
      </c>
      <c r="AY42" s="7">
        <v>1714</v>
      </c>
      <c r="BD42" s="46">
        <v>40</v>
      </c>
      <c r="BE42" s="46" t="s">
        <v>342</v>
      </c>
      <c r="BF42" s="7">
        <v>917</v>
      </c>
      <c r="BK42" s="46">
        <v>40</v>
      </c>
      <c r="BL42" s="46" t="s">
        <v>342</v>
      </c>
      <c r="BM42" s="7">
        <v>2563</v>
      </c>
    </row>
    <row r="43" spans="7:66" x14ac:dyDescent="0.25">
      <c r="G43" s="46">
        <v>41</v>
      </c>
      <c r="H43" s="46" t="s">
        <v>343</v>
      </c>
      <c r="I43" s="7">
        <v>4265</v>
      </c>
      <c r="J43" s="7">
        <f>I43/I44</f>
        <v>1.7660455486542443</v>
      </c>
      <c r="N43" s="46">
        <v>41</v>
      </c>
      <c r="O43" s="46" t="s">
        <v>343</v>
      </c>
      <c r="P43" s="7">
        <v>6060</v>
      </c>
      <c r="Q43" s="7">
        <f>P43/P44</f>
        <v>1.6108452950558214</v>
      </c>
      <c r="U43" s="46">
        <v>41</v>
      </c>
      <c r="V43" s="46" t="s">
        <v>343</v>
      </c>
      <c r="W43" s="7">
        <v>3568</v>
      </c>
      <c r="X43" s="7">
        <f>W43/W44</f>
        <v>1.0232291367938056</v>
      </c>
      <c r="AB43" s="46">
        <v>41</v>
      </c>
      <c r="AC43" s="46" t="s">
        <v>343</v>
      </c>
      <c r="AD43" s="7">
        <v>5263</v>
      </c>
      <c r="AE43" s="7">
        <f>AD43/AD44</f>
        <v>3.1916312916919347</v>
      </c>
      <c r="AI43" s="46">
        <v>41</v>
      </c>
      <c r="AJ43" s="46" t="s">
        <v>343</v>
      </c>
      <c r="AK43" s="7">
        <v>7382</v>
      </c>
      <c r="AL43" s="7">
        <f>AK43/AK44</f>
        <v>4.1565315315315319</v>
      </c>
      <c r="AP43" s="46">
        <v>41</v>
      </c>
      <c r="AQ43" s="46" t="s">
        <v>343</v>
      </c>
      <c r="AR43" s="7">
        <v>10321</v>
      </c>
      <c r="AS43" s="7">
        <f>AR43/AR44</f>
        <v>3.4950897392482223</v>
      </c>
      <c r="AW43" s="46">
        <v>41</v>
      </c>
      <c r="AX43" s="46" t="s">
        <v>343</v>
      </c>
      <c r="AY43" s="7">
        <v>6228</v>
      </c>
      <c r="AZ43" s="7">
        <f>AY43/AY44</f>
        <v>8.9611510791366911</v>
      </c>
      <c r="BD43" s="46">
        <v>41</v>
      </c>
      <c r="BE43" s="46" t="s">
        <v>343</v>
      </c>
      <c r="BF43" s="7">
        <v>4731</v>
      </c>
      <c r="BG43" s="7">
        <f>BF43/BF44</f>
        <v>3.0840938722294653</v>
      </c>
      <c r="BK43" s="46">
        <v>41</v>
      </c>
      <c r="BL43" s="46" t="s">
        <v>343</v>
      </c>
      <c r="BM43" s="7">
        <v>10988</v>
      </c>
      <c r="BN43" s="7">
        <f>BM43/BM44</f>
        <v>3.878573949876456</v>
      </c>
    </row>
    <row r="44" spans="7:66" x14ac:dyDescent="0.25">
      <c r="G44" s="46">
        <v>42</v>
      </c>
      <c r="H44" s="46" t="s">
        <v>342</v>
      </c>
      <c r="I44" s="7">
        <v>2415</v>
      </c>
      <c r="N44" s="46">
        <v>42</v>
      </c>
      <c r="O44" s="46" t="s">
        <v>342</v>
      </c>
      <c r="P44" s="7">
        <v>3762</v>
      </c>
      <c r="U44" s="46">
        <v>42</v>
      </c>
      <c r="V44" s="46" t="s">
        <v>342</v>
      </c>
      <c r="W44" s="7">
        <v>3487</v>
      </c>
      <c r="AB44" s="46">
        <v>42</v>
      </c>
      <c r="AC44" s="46" t="s">
        <v>342</v>
      </c>
      <c r="AD44" s="7">
        <v>1649</v>
      </c>
      <c r="AI44" s="46">
        <v>42</v>
      </c>
      <c r="AJ44" s="46" t="s">
        <v>342</v>
      </c>
      <c r="AK44" s="7">
        <v>1776</v>
      </c>
      <c r="AP44" s="46">
        <v>42</v>
      </c>
      <c r="AQ44" s="46" t="s">
        <v>342</v>
      </c>
      <c r="AR44" s="7">
        <v>2953</v>
      </c>
      <c r="AW44" s="46">
        <v>42</v>
      </c>
      <c r="AX44" s="46" t="s">
        <v>342</v>
      </c>
      <c r="AY44" s="7">
        <v>695</v>
      </c>
      <c r="BD44" s="46">
        <v>42</v>
      </c>
      <c r="BE44" s="46" t="s">
        <v>342</v>
      </c>
      <c r="BF44" s="7">
        <v>1534</v>
      </c>
      <c r="BK44" s="46">
        <v>42</v>
      </c>
      <c r="BL44" s="46" t="s">
        <v>342</v>
      </c>
      <c r="BM44" s="7">
        <v>2833</v>
      </c>
    </row>
    <row r="45" spans="7:66" x14ac:dyDescent="0.25">
      <c r="G45" s="46">
        <v>43</v>
      </c>
      <c r="H45" s="46" t="s">
        <v>343</v>
      </c>
      <c r="I45" s="7">
        <v>4721</v>
      </c>
      <c r="J45" s="7">
        <f>I45/I46</f>
        <v>1.1924728466784542</v>
      </c>
      <c r="N45" s="46">
        <v>43</v>
      </c>
      <c r="O45" s="46" t="s">
        <v>343</v>
      </c>
      <c r="P45" s="7">
        <v>6256</v>
      </c>
      <c r="Q45" s="7">
        <f>P45/P46</f>
        <v>1.8196625945317044</v>
      </c>
      <c r="U45" s="46">
        <v>43</v>
      </c>
      <c r="V45" s="46" t="s">
        <v>343</v>
      </c>
      <c r="W45" s="7">
        <v>3995</v>
      </c>
      <c r="X45" s="7">
        <f>W45/W46</f>
        <v>1.4511442063203777</v>
      </c>
      <c r="AB45" s="46">
        <v>43</v>
      </c>
      <c r="AC45" s="46" t="s">
        <v>343</v>
      </c>
      <c r="AD45" s="7">
        <v>4937</v>
      </c>
      <c r="AE45" s="7">
        <f>AD45/AD46</f>
        <v>2.8195316961736152</v>
      </c>
      <c r="AI45" s="46">
        <v>43</v>
      </c>
      <c r="AJ45" s="46" t="s">
        <v>343</v>
      </c>
      <c r="AK45" s="7">
        <v>7318</v>
      </c>
      <c r="AL45" s="7">
        <f>AK45/AK46</f>
        <v>3.7702215352910873</v>
      </c>
      <c r="AP45" s="46">
        <v>43</v>
      </c>
      <c r="AQ45" s="46" t="s">
        <v>343</v>
      </c>
      <c r="AR45" s="7">
        <v>6701</v>
      </c>
      <c r="AS45" s="7">
        <f>AR45/AR46</f>
        <v>1.947399011915141</v>
      </c>
      <c r="AW45" s="46">
        <v>43</v>
      </c>
      <c r="AX45" s="46" t="s">
        <v>343</v>
      </c>
      <c r="AY45" s="7">
        <v>6218</v>
      </c>
      <c r="AZ45" s="7">
        <f>AY45/AY46</f>
        <v>4.505797101449275</v>
      </c>
      <c r="BD45" s="46">
        <v>43</v>
      </c>
      <c r="BE45" s="46" t="s">
        <v>343</v>
      </c>
      <c r="BF45" s="7">
        <v>3981</v>
      </c>
      <c r="BG45" s="7">
        <f>BF45/BF46</f>
        <v>5.8544117647058824</v>
      </c>
      <c r="BK45" s="46">
        <v>43</v>
      </c>
      <c r="BL45" s="46" t="s">
        <v>343</v>
      </c>
      <c r="BM45" s="7">
        <v>14921</v>
      </c>
      <c r="BN45" s="7">
        <f>BM45/BM46</f>
        <v>7.1290014333492593</v>
      </c>
    </row>
    <row r="46" spans="7:66" x14ac:dyDescent="0.25">
      <c r="G46" s="46">
        <v>44</v>
      </c>
      <c r="H46" s="46" t="s">
        <v>342</v>
      </c>
      <c r="I46" s="7">
        <v>3959</v>
      </c>
      <c r="N46" s="46">
        <v>44</v>
      </c>
      <c r="O46" s="46" t="s">
        <v>342</v>
      </c>
      <c r="P46" s="7">
        <v>3438</v>
      </c>
      <c r="U46" s="46">
        <v>44</v>
      </c>
      <c r="V46" s="46" t="s">
        <v>342</v>
      </c>
      <c r="W46" s="7">
        <v>2753</v>
      </c>
      <c r="AB46" s="46">
        <v>44</v>
      </c>
      <c r="AC46" s="46" t="s">
        <v>342</v>
      </c>
      <c r="AD46" s="7">
        <v>1751</v>
      </c>
      <c r="AI46" s="46">
        <v>44</v>
      </c>
      <c r="AJ46" s="46" t="s">
        <v>342</v>
      </c>
      <c r="AK46" s="7">
        <v>1941</v>
      </c>
      <c r="AP46" s="46">
        <v>44</v>
      </c>
      <c r="AQ46" s="46" t="s">
        <v>342</v>
      </c>
      <c r="AR46" s="7">
        <v>3441</v>
      </c>
      <c r="AW46" s="46">
        <v>44</v>
      </c>
      <c r="AX46" s="46" t="s">
        <v>342</v>
      </c>
      <c r="AY46" s="7">
        <v>1380</v>
      </c>
      <c r="BD46" s="46">
        <v>44</v>
      </c>
      <c r="BE46" s="46" t="s">
        <v>342</v>
      </c>
      <c r="BF46" s="7">
        <v>680</v>
      </c>
      <c r="BK46" s="46">
        <v>44</v>
      </c>
      <c r="BL46" s="46" t="s">
        <v>342</v>
      </c>
      <c r="BM46" s="7">
        <v>2093</v>
      </c>
    </row>
    <row r="47" spans="7:66" x14ac:dyDescent="0.25">
      <c r="G47" s="46">
        <v>45</v>
      </c>
      <c r="H47" s="46" t="s">
        <v>343</v>
      </c>
      <c r="I47" s="7">
        <v>4773</v>
      </c>
      <c r="J47" s="7">
        <f>I47/I48</f>
        <v>1.4596330275229359</v>
      </c>
      <c r="N47" s="46">
        <v>45</v>
      </c>
      <c r="O47" s="46" t="s">
        <v>343</v>
      </c>
      <c r="P47" s="7">
        <v>6201</v>
      </c>
      <c r="Q47" s="7">
        <f>P47/P48</f>
        <v>1.9269732753262896</v>
      </c>
      <c r="U47" s="46">
        <v>45</v>
      </c>
      <c r="V47" s="46" t="s">
        <v>343</v>
      </c>
      <c r="W47" s="7">
        <v>6085</v>
      </c>
      <c r="X47" s="7">
        <f>W47/W48</f>
        <v>1.2567121024370096</v>
      </c>
      <c r="AB47" s="46">
        <v>45</v>
      </c>
      <c r="AC47" s="46" t="s">
        <v>343</v>
      </c>
      <c r="AD47" s="7">
        <v>6470</v>
      </c>
      <c r="AE47" s="7">
        <f>AD47/AD48</f>
        <v>3.2627332324760463</v>
      </c>
      <c r="AI47" s="46">
        <v>45</v>
      </c>
      <c r="AJ47" s="46" t="s">
        <v>343</v>
      </c>
      <c r="AK47" s="7">
        <v>7992</v>
      </c>
      <c r="AL47" s="7">
        <f>AK47/AK48</f>
        <v>4.5434906196702673</v>
      </c>
      <c r="AP47" s="46">
        <v>45</v>
      </c>
      <c r="AQ47" s="46" t="s">
        <v>343</v>
      </c>
      <c r="AR47" s="7">
        <v>7525</v>
      </c>
      <c r="AS47" s="7">
        <f>AR47/AR48</f>
        <v>2.9200620876988745</v>
      </c>
      <c r="AV47" s="7" t="s">
        <v>234</v>
      </c>
      <c r="AW47" s="46">
        <v>1</v>
      </c>
      <c r="AX47" s="46" t="s">
        <v>343</v>
      </c>
      <c r="AY47" s="7">
        <v>7109</v>
      </c>
      <c r="AZ47" s="7">
        <f>AY47/AY48</f>
        <v>4.4045848822800497</v>
      </c>
      <c r="BD47" s="46">
        <v>45</v>
      </c>
      <c r="BE47" s="46" t="s">
        <v>343</v>
      </c>
      <c r="BF47" s="7">
        <v>5129</v>
      </c>
      <c r="BG47" s="7">
        <f>BF47/BF48</f>
        <v>4.3837606837606842</v>
      </c>
      <c r="BK47" s="46">
        <v>45</v>
      </c>
      <c r="BL47" s="46" t="s">
        <v>343</v>
      </c>
      <c r="BM47" s="7">
        <v>9413</v>
      </c>
      <c r="BN47" s="7">
        <f>BM47/BM48</f>
        <v>5.6096543504171636</v>
      </c>
    </row>
    <row r="48" spans="7:66" x14ac:dyDescent="0.25">
      <c r="G48" s="46">
        <v>46</v>
      </c>
      <c r="H48" s="46" t="s">
        <v>342</v>
      </c>
      <c r="I48" s="7">
        <v>3270</v>
      </c>
      <c r="N48" s="46">
        <v>46</v>
      </c>
      <c r="O48" s="46" t="s">
        <v>342</v>
      </c>
      <c r="P48" s="7">
        <v>3218</v>
      </c>
      <c r="U48" s="46">
        <v>46</v>
      </c>
      <c r="V48" s="46" t="s">
        <v>342</v>
      </c>
      <c r="W48" s="7">
        <v>4842</v>
      </c>
      <c r="AB48" s="46">
        <v>46</v>
      </c>
      <c r="AC48" s="46" t="s">
        <v>342</v>
      </c>
      <c r="AD48" s="7">
        <v>1983</v>
      </c>
      <c r="AI48" s="46">
        <v>46</v>
      </c>
      <c r="AJ48" s="46" t="s">
        <v>342</v>
      </c>
      <c r="AK48" s="7">
        <v>1759</v>
      </c>
      <c r="AP48" s="46">
        <v>46</v>
      </c>
      <c r="AQ48" s="46" t="s">
        <v>342</v>
      </c>
      <c r="AR48" s="7">
        <v>2577</v>
      </c>
      <c r="AW48" s="46">
        <v>2</v>
      </c>
      <c r="AX48" s="46" t="s">
        <v>342</v>
      </c>
      <c r="AY48" s="7">
        <v>1614</v>
      </c>
      <c r="BD48" s="46">
        <v>46</v>
      </c>
      <c r="BE48" s="46" t="s">
        <v>342</v>
      </c>
      <c r="BF48" s="7">
        <v>1170</v>
      </c>
      <c r="BK48" s="46">
        <v>46</v>
      </c>
      <c r="BL48" s="46" t="s">
        <v>342</v>
      </c>
      <c r="BM48" s="7">
        <v>1678</v>
      </c>
    </row>
    <row r="49" spans="6:66" x14ac:dyDescent="0.25">
      <c r="F49" s="7" t="s">
        <v>234</v>
      </c>
      <c r="G49" s="46">
        <v>1</v>
      </c>
      <c r="H49" s="46" t="s">
        <v>343</v>
      </c>
      <c r="I49" s="7">
        <v>6192</v>
      </c>
      <c r="J49" s="7">
        <f>I49/I50</f>
        <v>1.5135663651918847</v>
      </c>
      <c r="N49" s="46">
        <v>47</v>
      </c>
      <c r="O49" s="46" t="s">
        <v>343</v>
      </c>
      <c r="P49" s="7">
        <v>5068</v>
      </c>
      <c r="Q49" s="7">
        <f>P49/P50</f>
        <v>1.6932843301035749</v>
      </c>
      <c r="U49" s="46">
        <v>47</v>
      </c>
      <c r="V49" s="46" t="s">
        <v>343</v>
      </c>
      <c r="W49" s="7">
        <v>4879</v>
      </c>
      <c r="X49" s="7">
        <f>W49/W50</f>
        <v>1.60387902695595</v>
      </c>
      <c r="AB49" s="46">
        <v>47</v>
      </c>
      <c r="AC49" s="46" t="s">
        <v>343</v>
      </c>
      <c r="AD49" s="7">
        <v>3086</v>
      </c>
      <c r="AE49" s="7">
        <f>AD49/AD50</f>
        <v>2.6219201359388276</v>
      </c>
      <c r="AI49" s="46">
        <v>47</v>
      </c>
      <c r="AJ49" s="46" t="s">
        <v>343</v>
      </c>
      <c r="AK49" s="7">
        <v>7105</v>
      </c>
      <c r="AL49" s="7">
        <f>AK49/AK50</f>
        <v>4.765258215962441</v>
      </c>
      <c r="AP49" s="46">
        <v>47</v>
      </c>
      <c r="AQ49" s="46" t="s">
        <v>343</v>
      </c>
      <c r="AR49" s="7">
        <v>8807</v>
      </c>
      <c r="AS49" s="7">
        <f>AR49/AR50</f>
        <v>3.8729111697449428</v>
      </c>
      <c r="AW49" s="46">
        <v>3</v>
      </c>
      <c r="AX49" s="46" t="s">
        <v>343</v>
      </c>
      <c r="AY49" s="7">
        <v>8306</v>
      </c>
      <c r="AZ49" s="7">
        <f>AY49/AY50</f>
        <v>8.2319127849355791</v>
      </c>
      <c r="BD49" s="46">
        <v>47</v>
      </c>
      <c r="BE49" s="46" t="s">
        <v>343</v>
      </c>
      <c r="BF49" s="7">
        <v>4713</v>
      </c>
      <c r="BG49" s="7">
        <f>BF49/BF50</f>
        <v>4.7750759878419453</v>
      </c>
      <c r="BK49" s="46">
        <v>47</v>
      </c>
      <c r="BL49" s="46" t="s">
        <v>343</v>
      </c>
      <c r="BM49" s="7">
        <v>9515</v>
      </c>
      <c r="BN49" s="7">
        <f>BM49/BM50</f>
        <v>3.9546965918536992</v>
      </c>
    </row>
    <row r="50" spans="6:66" x14ac:dyDescent="0.25">
      <c r="G50" s="46">
        <v>2</v>
      </c>
      <c r="H50" s="46" t="s">
        <v>342</v>
      </c>
      <c r="I50" s="7">
        <v>4091</v>
      </c>
      <c r="N50" s="46">
        <v>48</v>
      </c>
      <c r="O50" s="46" t="s">
        <v>342</v>
      </c>
      <c r="P50" s="7">
        <v>2993</v>
      </c>
      <c r="U50" s="46">
        <v>48</v>
      </c>
      <c r="V50" s="46" t="s">
        <v>342</v>
      </c>
      <c r="W50" s="7">
        <v>3042</v>
      </c>
      <c r="AB50" s="46">
        <v>48</v>
      </c>
      <c r="AC50" s="46" t="s">
        <v>342</v>
      </c>
      <c r="AD50" s="7">
        <v>1177</v>
      </c>
      <c r="AI50" s="46">
        <v>48</v>
      </c>
      <c r="AJ50" s="46" t="s">
        <v>342</v>
      </c>
      <c r="AK50" s="7">
        <v>1491</v>
      </c>
      <c r="AP50" s="46">
        <v>48</v>
      </c>
      <c r="AQ50" s="46" t="s">
        <v>342</v>
      </c>
      <c r="AR50" s="7">
        <v>2274</v>
      </c>
      <c r="AW50" s="46">
        <v>4</v>
      </c>
      <c r="AX50" s="46" t="s">
        <v>342</v>
      </c>
      <c r="AY50" s="7">
        <v>1009</v>
      </c>
      <c r="BD50" s="46">
        <v>48</v>
      </c>
      <c r="BE50" s="46" t="s">
        <v>342</v>
      </c>
      <c r="BF50" s="7">
        <v>987</v>
      </c>
      <c r="BK50" s="46">
        <v>48</v>
      </c>
      <c r="BL50" s="46" t="s">
        <v>342</v>
      </c>
      <c r="BM50" s="7">
        <v>2406</v>
      </c>
    </row>
    <row r="51" spans="6:66" x14ac:dyDescent="0.25">
      <c r="G51" s="46">
        <v>3</v>
      </c>
      <c r="H51" s="46" t="s">
        <v>343</v>
      </c>
      <c r="I51" s="7">
        <v>4930</v>
      </c>
      <c r="J51" s="7">
        <f>I51/I52</f>
        <v>1.0806663743971943</v>
      </c>
      <c r="N51" s="46">
        <v>49</v>
      </c>
      <c r="O51" s="46" t="s">
        <v>343</v>
      </c>
      <c r="P51" s="7">
        <v>5431</v>
      </c>
      <c r="Q51" s="7">
        <f>P51/P52</f>
        <v>1.4626986264476165</v>
      </c>
      <c r="U51" s="46">
        <v>49</v>
      </c>
      <c r="V51" s="46" t="s">
        <v>343</v>
      </c>
      <c r="W51" s="7">
        <v>3962</v>
      </c>
      <c r="X51" s="7">
        <f>W51/W52</f>
        <v>0.77701510100019611</v>
      </c>
      <c r="AB51" s="46">
        <v>49</v>
      </c>
      <c r="AC51" s="46" t="s">
        <v>343</v>
      </c>
      <c r="AD51" s="7">
        <v>5125</v>
      </c>
      <c r="AE51" s="7">
        <f>AD51/AD52</f>
        <v>4.1700569568755084</v>
      </c>
      <c r="AI51" s="46">
        <v>49</v>
      </c>
      <c r="AJ51" s="46" t="s">
        <v>343</v>
      </c>
      <c r="AK51" s="7">
        <v>7251</v>
      </c>
      <c r="AL51" s="7">
        <f>AK51/AK52</f>
        <v>3.9194594594594596</v>
      </c>
      <c r="AP51" s="46">
        <v>49</v>
      </c>
      <c r="AQ51" s="46" t="s">
        <v>343</v>
      </c>
      <c r="AR51" s="7">
        <v>5897</v>
      </c>
      <c r="AS51" s="7">
        <f>AR51/AR52</f>
        <v>2.5125692373242439</v>
      </c>
      <c r="AW51" s="46">
        <v>5</v>
      </c>
      <c r="AX51" s="46" t="s">
        <v>343</v>
      </c>
      <c r="AY51" s="7">
        <v>10344</v>
      </c>
      <c r="AZ51" s="7">
        <f>AY51/AY52</f>
        <v>5.7658862876254178</v>
      </c>
      <c r="BD51" s="46">
        <v>49</v>
      </c>
      <c r="BE51" s="46" t="s">
        <v>343</v>
      </c>
      <c r="BF51" s="7">
        <v>6055</v>
      </c>
      <c r="BG51" s="7">
        <f>BF51/BF52</f>
        <v>3.8838999358563182</v>
      </c>
      <c r="BK51" s="46">
        <v>49</v>
      </c>
      <c r="BL51" s="46" t="s">
        <v>343</v>
      </c>
      <c r="BM51" s="7">
        <v>12244</v>
      </c>
      <c r="BN51" s="7">
        <f>BM51/BM52</f>
        <v>5.5452898550724639</v>
      </c>
    </row>
    <row r="52" spans="6:66" x14ac:dyDescent="0.25">
      <c r="G52" s="46">
        <v>4</v>
      </c>
      <c r="H52" s="46" t="s">
        <v>342</v>
      </c>
      <c r="I52" s="7">
        <v>4562</v>
      </c>
      <c r="N52" s="46">
        <v>50</v>
      </c>
      <c r="O52" s="46" t="s">
        <v>342</v>
      </c>
      <c r="P52" s="7">
        <v>3713</v>
      </c>
      <c r="U52" s="46">
        <v>50</v>
      </c>
      <c r="V52" s="46" t="s">
        <v>342</v>
      </c>
      <c r="W52" s="7">
        <v>5099</v>
      </c>
      <c r="AB52" s="46">
        <v>50</v>
      </c>
      <c r="AC52" s="46" t="s">
        <v>342</v>
      </c>
      <c r="AD52" s="7">
        <v>1229</v>
      </c>
      <c r="AI52" s="46">
        <v>50</v>
      </c>
      <c r="AJ52" s="46" t="s">
        <v>342</v>
      </c>
      <c r="AK52" s="7">
        <v>1850</v>
      </c>
      <c r="AP52" s="46">
        <v>50</v>
      </c>
      <c r="AQ52" s="46" t="s">
        <v>342</v>
      </c>
      <c r="AR52" s="7">
        <v>2347</v>
      </c>
      <c r="AW52" s="46">
        <v>6</v>
      </c>
      <c r="AX52" s="46" t="s">
        <v>342</v>
      </c>
      <c r="AY52" s="7">
        <v>1794</v>
      </c>
      <c r="BD52" s="46">
        <v>50</v>
      </c>
      <c r="BE52" s="46" t="s">
        <v>342</v>
      </c>
      <c r="BF52" s="7">
        <v>1559</v>
      </c>
      <c r="BK52" s="46">
        <v>50</v>
      </c>
      <c r="BL52" s="46" t="s">
        <v>342</v>
      </c>
      <c r="BM52" s="7">
        <v>2208</v>
      </c>
    </row>
    <row r="53" spans="6:66" x14ac:dyDescent="0.25">
      <c r="G53" s="46">
        <v>5</v>
      </c>
      <c r="H53" s="46" t="s">
        <v>343</v>
      </c>
      <c r="I53" s="7">
        <v>7000</v>
      </c>
      <c r="J53" s="7">
        <f>I53/I54</f>
        <v>1.9026909486273444</v>
      </c>
      <c r="N53" s="46">
        <v>51</v>
      </c>
      <c r="O53" s="46" t="s">
        <v>343</v>
      </c>
      <c r="P53" s="7">
        <v>6574</v>
      </c>
      <c r="Q53" s="7">
        <f>P53/P54</f>
        <v>1.6757583482029059</v>
      </c>
      <c r="U53" s="46">
        <v>51</v>
      </c>
      <c r="V53" s="46" t="s">
        <v>343</v>
      </c>
      <c r="W53" s="7">
        <v>3863</v>
      </c>
      <c r="X53" s="7">
        <f>W53/W54</f>
        <v>1.2967438737831487</v>
      </c>
      <c r="AB53" s="46">
        <v>51</v>
      </c>
      <c r="AC53" s="46" t="s">
        <v>343</v>
      </c>
      <c r="AD53" s="7">
        <v>5954</v>
      </c>
      <c r="AE53" s="7">
        <f>AD53/AD54</f>
        <v>3.2714285714285714</v>
      </c>
      <c r="AI53" s="46">
        <v>51</v>
      </c>
      <c r="AJ53" s="46" t="s">
        <v>343</v>
      </c>
      <c r="AK53" s="7">
        <v>8515</v>
      </c>
      <c r="AL53" s="7">
        <f>AK53/AK54</f>
        <v>4.8546180159635117</v>
      </c>
      <c r="AP53" s="46">
        <v>51</v>
      </c>
      <c r="AQ53" s="46" t="s">
        <v>343</v>
      </c>
      <c r="AR53" s="7">
        <v>8369</v>
      </c>
      <c r="AS53" s="7">
        <f>AR53/AR54</f>
        <v>3.7428443649373881</v>
      </c>
      <c r="AW53" s="46">
        <v>7</v>
      </c>
      <c r="AX53" s="46" t="s">
        <v>343</v>
      </c>
      <c r="AY53" s="7">
        <v>8982</v>
      </c>
      <c r="AZ53" s="7">
        <f>AY53/AY54</f>
        <v>5.1709844559585489</v>
      </c>
      <c r="BD53" s="46">
        <v>51</v>
      </c>
      <c r="BE53" s="46" t="s">
        <v>343</v>
      </c>
      <c r="BF53" s="7">
        <v>4166</v>
      </c>
      <c r="BG53" s="7">
        <f>BF53/BF54</f>
        <v>5.5546666666666669</v>
      </c>
      <c r="BK53" s="46">
        <v>51</v>
      </c>
      <c r="BL53" s="46" t="s">
        <v>343</v>
      </c>
      <c r="BM53" s="7">
        <v>12294</v>
      </c>
      <c r="BN53" s="7">
        <f>BM53/BM54</f>
        <v>4.4270795822830395</v>
      </c>
    </row>
    <row r="54" spans="6:66" x14ac:dyDescent="0.25">
      <c r="G54" s="46">
        <v>6</v>
      </c>
      <c r="H54" s="46" t="s">
        <v>342</v>
      </c>
      <c r="I54" s="7">
        <v>3679</v>
      </c>
      <c r="N54" s="46">
        <v>52</v>
      </c>
      <c r="O54" s="46" t="s">
        <v>342</v>
      </c>
      <c r="P54" s="7">
        <v>3923</v>
      </c>
      <c r="U54" s="46">
        <v>52</v>
      </c>
      <c r="V54" s="46" t="s">
        <v>342</v>
      </c>
      <c r="W54" s="7">
        <v>2979</v>
      </c>
      <c r="AB54" s="46">
        <v>52</v>
      </c>
      <c r="AC54" s="46" t="s">
        <v>342</v>
      </c>
      <c r="AD54" s="7">
        <v>1820</v>
      </c>
      <c r="AI54" s="46">
        <v>52</v>
      </c>
      <c r="AJ54" s="46" t="s">
        <v>342</v>
      </c>
      <c r="AK54" s="7">
        <v>1754</v>
      </c>
      <c r="AP54" s="46">
        <v>52</v>
      </c>
      <c r="AQ54" s="46" t="s">
        <v>342</v>
      </c>
      <c r="AR54" s="7">
        <v>2236</v>
      </c>
      <c r="AW54" s="46">
        <v>8</v>
      </c>
      <c r="AX54" s="46" t="s">
        <v>342</v>
      </c>
      <c r="AY54" s="7">
        <v>1737</v>
      </c>
      <c r="BD54" s="46">
        <v>52</v>
      </c>
      <c r="BE54" s="46" t="s">
        <v>342</v>
      </c>
      <c r="BF54" s="7">
        <v>750</v>
      </c>
      <c r="BK54" s="46">
        <v>52</v>
      </c>
      <c r="BL54" s="46" t="s">
        <v>342</v>
      </c>
      <c r="BM54" s="7">
        <v>2777</v>
      </c>
    </row>
    <row r="55" spans="6:66" x14ac:dyDescent="0.25">
      <c r="G55" s="46">
        <v>7</v>
      </c>
      <c r="H55" s="46" t="s">
        <v>343</v>
      </c>
      <c r="I55" s="7">
        <v>4518</v>
      </c>
      <c r="J55" s="7">
        <f>I55/I56</f>
        <v>1.0650636492220651</v>
      </c>
      <c r="M55" s="7" t="s">
        <v>234</v>
      </c>
      <c r="N55" s="46">
        <v>1</v>
      </c>
      <c r="O55" s="46" t="s">
        <v>343</v>
      </c>
      <c r="P55" s="7">
        <v>8099</v>
      </c>
      <c r="Q55" s="7">
        <f>P55/P56</f>
        <v>1.247727622862425</v>
      </c>
      <c r="U55" s="46">
        <v>53</v>
      </c>
      <c r="V55" s="46" t="s">
        <v>343</v>
      </c>
      <c r="W55" s="7">
        <v>5287</v>
      </c>
      <c r="X55" s="7">
        <f>W55/W56</f>
        <v>1.9595997034840622</v>
      </c>
      <c r="AB55" s="46">
        <v>53</v>
      </c>
      <c r="AC55" s="46" t="s">
        <v>343</v>
      </c>
      <c r="AD55" s="7">
        <v>4814</v>
      </c>
      <c r="AE55" s="7">
        <f>AD55/AD56</f>
        <v>2.7555809959931312</v>
      </c>
      <c r="AH55" s="7" t="s">
        <v>234</v>
      </c>
      <c r="AI55" s="46">
        <v>1</v>
      </c>
      <c r="AJ55" s="46" t="s">
        <v>343</v>
      </c>
      <c r="AK55" s="7">
        <v>5692</v>
      </c>
      <c r="AL55" s="7">
        <f>AK55/AK56</f>
        <v>2.7711781888997078</v>
      </c>
      <c r="AO55" s="7" t="s">
        <v>234</v>
      </c>
      <c r="AP55" s="46">
        <v>1</v>
      </c>
      <c r="AQ55" s="46" t="s">
        <v>343</v>
      </c>
      <c r="AR55" s="7">
        <v>10737</v>
      </c>
      <c r="AS55" s="7">
        <f>AR55/AR56</f>
        <v>5.6689545934530097</v>
      </c>
      <c r="AW55" s="46">
        <v>9</v>
      </c>
      <c r="AX55" s="46" t="s">
        <v>343</v>
      </c>
      <c r="AY55" s="7">
        <v>10263</v>
      </c>
      <c r="AZ55" s="7">
        <f>AY55/AY56</f>
        <v>5.7592592592592595</v>
      </c>
      <c r="BD55" s="46">
        <v>53</v>
      </c>
      <c r="BE55" s="46" t="s">
        <v>343</v>
      </c>
      <c r="BF55" s="7">
        <v>4172</v>
      </c>
      <c r="BG55" s="7">
        <f>BF55/BF56</f>
        <v>4.9489916963226568</v>
      </c>
      <c r="BK55" s="46">
        <v>53</v>
      </c>
      <c r="BL55" s="46" t="s">
        <v>343</v>
      </c>
      <c r="BM55" s="7">
        <v>13991</v>
      </c>
      <c r="BN55" s="7">
        <f>BM55/BM56</f>
        <v>3.8019021739130436</v>
      </c>
    </row>
    <row r="56" spans="6:66" x14ac:dyDescent="0.25">
      <c r="G56" s="46">
        <v>8</v>
      </c>
      <c r="H56" s="46" t="s">
        <v>342</v>
      </c>
      <c r="I56" s="7">
        <v>4242</v>
      </c>
      <c r="N56" s="46">
        <v>2</v>
      </c>
      <c r="O56" s="46" t="s">
        <v>342</v>
      </c>
      <c r="P56" s="7">
        <v>6491</v>
      </c>
      <c r="U56" s="46">
        <v>54</v>
      </c>
      <c r="V56" s="46" t="s">
        <v>342</v>
      </c>
      <c r="W56" s="7">
        <v>2698</v>
      </c>
      <c r="AB56" s="46">
        <v>54</v>
      </c>
      <c r="AC56" s="46" t="s">
        <v>342</v>
      </c>
      <c r="AD56" s="7">
        <v>1747</v>
      </c>
      <c r="AI56" s="46">
        <v>2</v>
      </c>
      <c r="AJ56" s="46" t="s">
        <v>342</v>
      </c>
      <c r="AK56" s="7">
        <v>2054</v>
      </c>
      <c r="AP56" s="46">
        <v>2</v>
      </c>
      <c r="AQ56" s="46" t="s">
        <v>342</v>
      </c>
      <c r="AR56" s="7">
        <v>1894</v>
      </c>
      <c r="AW56" s="46">
        <v>10</v>
      </c>
      <c r="AX56" s="46" t="s">
        <v>342</v>
      </c>
      <c r="AY56" s="7">
        <v>1782</v>
      </c>
      <c r="BD56" s="46">
        <v>54</v>
      </c>
      <c r="BE56" s="46" t="s">
        <v>342</v>
      </c>
      <c r="BF56" s="7">
        <v>843</v>
      </c>
      <c r="BK56" s="46">
        <v>54</v>
      </c>
      <c r="BL56" s="46" t="s">
        <v>342</v>
      </c>
      <c r="BM56" s="7">
        <v>3680</v>
      </c>
    </row>
    <row r="57" spans="6:66" x14ac:dyDescent="0.25">
      <c r="G57" s="46">
        <v>9</v>
      </c>
      <c r="H57" s="46" t="s">
        <v>343</v>
      </c>
      <c r="I57" s="7">
        <v>5983</v>
      </c>
      <c r="J57" s="7">
        <f>I57/I58</f>
        <v>1.4094228504122497</v>
      </c>
      <c r="N57" s="46">
        <v>3</v>
      </c>
      <c r="O57" s="46" t="s">
        <v>343</v>
      </c>
      <c r="P57" s="7">
        <v>7218</v>
      </c>
      <c r="Q57" s="7">
        <f>P57/P58</f>
        <v>1.8831202713279416</v>
      </c>
      <c r="U57" s="46">
        <v>55</v>
      </c>
      <c r="V57" s="46" t="s">
        <v>343</v>
      </c>
      <c r="W57" s="7">
        <v>3969</v>
      </c>
      <c r="X57" s="7">
        <f>W57/W58</f>
        <v>1.1043405676126878</v>
      </c>
      <c r="AB57" s="46">
        <v>55</v>
      </c>
      <c r="AC57" s="46" t="s">
        <v>343</v>
      </c>
      <c r="AD57" s="7">
        <v>4596</v>
      </c>
      <c r="AE57" s="7">
        <f>AD57/AD58</f>
        <v>3.3064748201438849</v>
      </c>
      <c r="AI57" s="46">
        <v>3</v>
      </c>
      <c r="AJ57" s="46" t="s">
        <v>343</v>
      </c>
      <c r="AK57" s="7">
        <v>4356</v>
      </c>
      <c r="AL57" s="7">
        <f>AK57/AK58</f>
        <v>3.408450704225352</v>
      </c>
      <c r="AP57" s="46">
        <v>3</v>
      </c>
      <c r="AQ57" s="46" t="s">
        <v>343</v>
      </c>
      <c r="AR57" s="7">
        <v>9465</v>
      </c>
      <c r="AS57" s="7">
        <f>AR57/AR58</f>
        <v>3.1247936612743481</v>
      </c>
      <c r="AW57" s="46">
        <v>11</v>
      </c>
      <c r="AX57" s="46" t="s">
        <v>343</v>
      </c>
      <c r="AY57" s="7">
        <v>8873</v>
      </c>
      <c r="AZ57" s="7">
        <f>AY57/AY58</f>
        <v>7.0588703261734285</v>
      </c>
      <c r="BD57" s="46">
        <v>55</v>
      </c>
      <c r="BE57" s="46" t="s">
        <v>343</v>
      </c>
      <c r="BF57" s="7">
        <v>5095</v>
      </c>
      <c r="BG57" s="7">
        <f>BF57/BF58</f>
        <v>11.579545454545455</v>
      </c>
      <c r="BK57" s="46">
        <v>55</v>
      </c>
      <c r="BL57" s="46" t="s">
        <v>343</v>
      </c>
      <c r="BM57" s="7">
        <v>12689</v>
      </c>
      <c r="BN57" s="7">
        <f>BM57/BM58</f>
        <v>4.2423938482113002</v>
      </c>
    </row>
    <row r="58" spans="6:66" x14ac:dyDescent="0.25">
      <c r="G58" s="46">
        <v>10</v>
      </c>
      <c r="H58" s="46" t="s">
        <v>342</v>
      </c>
      <c r="I58" s="7">
        <v>4245</v>
      </c>
      <c r="N58" s="46">
        <v>4</v>
      </c>
      <c r="O58" s="46" t="s">
        <v>342</v>
      </c>
      <c r="P58" s="7">
        <v>3833</v>
      </c>
      <c r="U58" s="46">
        <v>56</v>
      </c>
      <c r="V58" s="46" t="s">
        <v>342</v>
      </c>
      <c r="W58" s="7">
        <v>3594</v>
      </c>
      <c r="AB58" s="46">
        <v>56</v>
      </c>
      <c r="AC58" s="46" t="s">
        <v>342</v>
      </c>
      <c r="AD58" s="7">
        <v>1390</v>
      </c>
      <c r="AI58" s="46">
        <v>4</v>
      </c>
      <c r="AJ58" s="46" t="s">
        <v>342</v>
      </c>
      <c r="AK58" s="7">
        <v>1278</v>
      </c>
      <c r="AP58" s="46">
        <v>4</v>
      </c>
      <c r="AQ58" s="46" t="s">
        <v>342</v>
      </c>
      <c r="AR58" s="7">
        <v>3029</v>
      </c>
      <c r="AW58" s="46">
        <v>12</v>
      </c>
      <c r="AX58" s="46" t="s">
        <v>342</v>
      </c>
      <c r="AY58" s="7">
        <v>1257</v>
      </c>
      <c r="BD58" s="46">
        <v>56</v>
      </c>
      <c r="BE58" s="46" t="s">
        <v>342</v>
      </c>
      <c r="BF58" s="7">
        <v>440</v>
      </c>
      <c r="BK58" s="46">
        <v>56</v>
      </c>
      <c r="BL58" s="46" t="s">
        <v>342</v>
      </c>
      <c r="BM58" s="7">
        <v>2991</v>
      </c>
    </row>
    <row r="59" spans="6:66" x14ac:dyDescent="0.25">
      <c r="G59" s="46">
        <v>11</v>
      </c>
      <c r="H59" s="46" t="s">
        <v>343</v>
      </c>
      <c r="I59" s="7">
        <v>7632</v>
      </c>
      <c r="J59" s="7">
        <f>I59/I60</f>
        <v>1.7890295358649788</v>
      </c>
      <c r="N59" s="46">
        <v>5</v>
      </c>
      <c r="O59" s="46" t="s">
        <v>343</v>
      </c>
      <c r="P59" s="7">
        <v>7094</v>
      </c>
      <c r="Q59" s="7">
        <f>P59/P60</f>
        <v>1.290287377228083</v>
      </c>
      <c r="U59" s="46">
        <v>57</v>
      </c>
      <c r="V59" s="46" t="s">
        <v>343</v>
      </c>
      <c r="W59" s="7">
        <v>5747</v>
      </c>
      <c r="X59" s="7">
        <f>W59/W60</f>
        <v>1.5928492239467849</v>
      </c>
      <c r="AB59" s="46">
        <v>57</v>
      </c>
      <c r="AC59" s="46" t="s">
        <v>343</v>
      </c>
      <c r="AD59" s="7">
        <v>5611</v>
      </c>
      <c r="AE59" s="7">
        <f>AD59/AD60</f>
        <v>3.4829298572315333</v>
      </c>
      <c r="AI59" s="46">
        <v>5</v>
      </c>
      <c r="AJ59" s="46" t="s">
        <v>343</v>
      </c>
      <c r="AK59" s="7">
        <v>5405</v>
      </c>
      <c r="AL59" s="7">
        <f>AK59/AK60</f>
        <v>3.2997557997557996</v>
      </c>
      <c r="AP59" s="46">
        <v>5</v>
      </c>
      <c r="AQ59" s="46" t="s">
        <v>343</v>
      </c>
      <c r="AR59" s="7">
        <v>8808</v>
      </c>
      <c r="AS59" s="7">
        <f>AR59/AR60</f>
        <v>3.7673224978614201</v>
      </c>
      <c r="AW59" s="46">
        <v>13</v>
      </c>
      <c r="AX59" s="46" t="s">
        <v>343</v>
      </c>
      <c r="AY59" s="7">
        <v>5443</v>
      </c>
      <c r="AZ59" s="7">
        <f>AY59/AY60</f>
        <v>7.7096317280453261</v>
      </c>
      <c r="BD59" s="46">
        <v>57</v>
      </c>
      <c r="BE59" s="46" t="s">
        <v>343</v>
      </c>
      <c r="BF59" s="7">
        <v>4874</v>
      </c>
      <c r="BG59" s="7">
        <f>BF59/BF60</f>
        <v>3.0789639924194567</v>
      </c>
      <c r="BJ59" s="7" t="s">
        <v>234</v>
      </c>
      <c r="BK59" s="46">
        <v>1</v>
      </c>
      <c r="BL59" s="46" t="s">
        <v>343</v>
      </c>
      <c r="BM59" s="7">
        <v>10208</v>
      </c>
      <c r="BN59" s="7">
        <f>BM59/BM60</f>
        <v>6.134615384615385</v>
      </c>
    </row>
    <row r="60" spans="6:66" x14ac:dyDescent="0.25">
      <c r="G60" s="46">
        <v>12</v>
      </c>
      <c r="H60" s="46" t="s">
        <v>342</v>
      </c>
      <c r="I60" s="7">
        <v>4266</v>
      </c>
      <c r="N60" s="46">
        <v>6</v>
      </c>
      <c r="O60" s="46" t="s">
        <v>342</v>
      </c>
      <c r="P60" s="7">
        <v>5498</v>
      </c>
      <c r="U60" s="46">
        <v>58</v>
      </c>
      <c r="V60" s="46" t="s">
        <v>342</v>
      </c>
      <c r="W60" s="7">
        <v>3608</v>
      </c>
      <c r="AB60" s="46">
        <v>58</v>
      </c>
      <c r="AC60" s="46" t="s">
        <v>342</v>
      </c>
      <c r="AD60" s="7">
        <v>1611</v>
      </c>
      <c r="AI60" s="46">
        <v>6</v>
      </c>
      <c r="AJ60" s="46" t="s">
        <v>342</v>
      </c>
      <c r="AK60" s="7">
        <v>1638</v>
      </c>
      <c r="AP60" s="46">
        <v>6</v>
      </c>
      <c r="AQ60" s="46" t="s">
        <v>342</v>
      </c>
      <c r="AR60" s="7">
        <v>2338</v>
      </c>
      <c r="AW60" s="46">
        <v>14</v>
      </c>
      <c r="AX60" s="46" t="s">
        <v>342</v>
      </c>
      <c r="AY60" s="7">
        <v>706</v>
      </c>
      <c r="BD60" s="46">
        <v>58</v>
      </c>
      <c r="BE60" s="46" t="s">
        <v>342</v>
      </c>
      <c r="BF60" s="7">
        <v>1583</v>
      </c>
      <c r="BK60" s="46">
        <v>2</v>
      </c>
      <c r="BL60" s="46" t="s">
        <v>342</v>
      </c>
      <c r="BM60" s="7">
        <v>1664</v>
      </c>
    </row>
    <row r="61" spans="6:66" x14ac:dyDescent="0.25">
      <c r="G61" s="46">
        <v>13</v>
      </c>
      <c r="H61" s="46" t="s">
        <v>343</v>
      </c>
      <c r="I61" s="7">
        <v>7034</v>
      </c>
      <c r="J61" s="7">
        <f>I61/I62</f>
        <v>1.8647932131495228</v>
      </c>
      <c r="N61" s="46">
        <v>7</v>
      </c>
      <c r="O61" s="46" t="s">
        <v>343</v>
      </c>
      <c r="P61" s="7">
        <v>7447</v>
      </c>
      <c r="Q61" s="7">
        <f>P61/P62</f>
        <v>1.2866275051831375</v>
      </c>
      <c r="U61" s="46">
        <v>59</v>
      </c>
      <c r="V61" s="46" t="s">
        <v>343</v>
      </c>
      <c r="W61" s="7">
        <v>6045</v>
      </c>
      <c r="X61" s="7">
        <f>W61/W62</f>
        <v>1.728130360205832</v>
      </c>
      <c r="AA61" s="7" t="s">
        <v>234</v>
      </c>
      <c r="AB61" s="46">
        <v>1</v>
      </c>
      <c r="AC61" s="46" t="s">
        <v>343</v>
      </c>
      <c r="AD61" s="7">
        <v>4711</v>
      </c>
      <c r="AE61" s="7">
        <f>AD61/AD62</f>
        <v>6.3150134048257369</v>
      </c>
      <c r="AI61" s="46">
        <v>7</v>
      </c>
      <c r="AJ61" s="46" t="s">
        <v>343</v>
      </c>
      <c r="AK61" s="7">
        <v>9244</v>
      </c>
      <c r="AL61" s="7">
        <f>AK61/AK62</f>
        <v>5.2196499153020888</v>
      </c>
      <c r="AP61" s="46">
        <v>7</v>
      </c>
      <c r="AQ61" s="46" t="s">
        <v>343</v>
      </c>
      <c r="AR61" s="7">
        <v>8413</v>
      </c>
      <c r="AS61" s="7">
        <f>AR61/AR62</f>
        <v>3.8805350553505535</v>
      </c>
      <c r="AW61" s="46">
        <v>15</v>
      </c>
      <c r="AX61" s="46" t="s">
        <v>343</v>
      </c>
      <c r="AY61" s="7">
        <v>6917</v>
      </c>
      <c r="AZ61" s="7">
        <f>AY61/AY62</f>
        <v>4.7086453369639214</v>
      </c>
      <c r="BD61" s="46">
        <v>59</v>
      </c>
      <c r="BE61" s="46" t="s">
        <v>343</v>
      </c>
      <c r="BF61" s="7">
        <v>4330</v>
      </c>
      <c r="BG61" s="7">
        <f>BF61/BF62</f>
        <v>3.2385938668661183</v>
      </c>
      <c r="BK61" s="46">
        <v>3</v>
      </c>
      <c r="BL61" s="46" t="s">
        <v>343</v>
      </c>
      <c r="BM61" s="7">
        <v>9972</v>
      </c>
      <c r="BN61" s="7">
        <f>BM61/BM62</f>
        <v>3.8398151713515594</v>
      </c>
    </row>
    <row r="62" spans="6:66" x14ac:dyDescent="0.25">
      <c r="G62" s="46">
        <v>14</v>
      </c>
      <c r="H62" s="46" t="s">
        <v>342</v>
      </c>
      <c r="I62" s="7">
        <v>3772</v>
      </c>
      <c r="N62" s="46">
        <v>8</v>
      </c>
      <c r="O62" s="46" t="s">
        <v>342</v>
      </c>
      <c r="P62" s="7">
        <v>5788</v>
      </c>
      <c r="U62" s="46">
        <v>60</v>
      </c>
      <c r="V62" s="46" t="s">
        <v>342</v>
      </c>
      <c r="W62" s="7">
        <v>3498</v>
      </c>
      <c r="AB62" s="46">
        <v>2</v>
      </c>
      <c r="AC62" s="46" t="s">
        <v>342</v>
      </c>
      <c r="AD62" s="7">
        <v>746</v>
      </c>
      <c r="AI62" s="46">
        <v>8</v>
      </c>
      <c r="AJ62" s="46" t="s">
        <v>342</v>
      </c>
      <c r="AK62" s="7">
        <v>1771</v>
      </c>
      <c r="AP62" s="46">
        <v>8</v>
      </c>
      <c r="AQ62" s="46" t="s">
        <v>342</v>
      </c>
      <c r="AR62" s="7">
        <v>2168</v>
      </c>
      <c r="AW62" s="46">
        <v>16</v>
      </c>
      <c r="AX62" s="46" t="s">
        <v>342</v>
      </c>
      <c r="AY62" s="7">
        <v>1469</v>
      </c>
      <c r="BD62" s="46">
        <v>60</v>
      </c>
      <c r="BE62" s="46" t="s">
        <v>342</v>
      </c>
      <c r="BF62" s="7">
        <v>1337</v>
      </c>
      <c r="BK62" s="46">
        <v>4</v>
      </c>
      <c r="BL62" s="46" t="s">
        <v>342</v>
      </c>
      <c r="BM62" s="7">
        <v>2597</v>
      </c>
    </row>
    <row r="63" spans="6:66" x14ac:dyDescent="0.25">
      <c r="G63" s="46">
        <v>15</v>
      </c>
      <c r="H63" s="46" t="s">
        <v>343</v>
      </c>
      <c r="I63" s="7">
        <v>6961</v>
      </c>
      <c r="J63" s="7">
        <f>I63/I64</f>
        <v>1.7973147430932095</v>
      </c>
      <c r="N63" s="46">
        <v>9</v>
      </c>
      <c r="O63" s="46" t="s">
        <v>343</v>
      </c>
      <c r="P63" s="7">
        <v>6560</v>
      </c>
      <c r="Q63" s="7">
        <f>P63/P64</f>
        <v>1.2923561859732073</v>
      </c>
      <c r="U63" s="46">
        <v>61</v>
      </c>
      <c r="V63" s="46" t="s">
        <v>343</v>
      </c>
      <c r="W63" s="7">
        <v>3300</v>
      </c>
      <c r="X63" s="7">
        <f>W63/W64</f>
        <v>1.142263759086189</v>
      </c>
      <c r="AB63" s="46">
        <v>3</v>
      </c>
      <c r="AC63" s="46" t="s">
        <v>343</v>
      </c>
      <c r="AD63" s="7">
        <v>4866</v>
      </c>
      <c r="AE63" s="7">
        <f>AD63/AD64</f>
        <v>6.3194805194805195</v>
      </c>
      <c r="AI63" s="46">
        <v>9</v>
      </c>
      <c r="AJ63" s="46" t="s">
        <v>343</v>
      </c>
      <c r="AK63" s="7">
        <v>4762</v>
      </c>
      <c r="AL63" s="7">
        <f>AK63/AK64</f>
        <v>3.5405204460966542</v>
      </c>
      <c r="AP63" s="46">
        <v>9</v>
      </c>
      <c r="AQ63" s="46" t="s">
        <v>343</v>
      </c>
      <c r="AR63" s="7">
        <v>10148</v>
      </c>
      <c r="AS63" s="7">
        <f>AR63/AR64</f>
        <v>2.7971334068357221</v>
      </c>
      <c r="AW63" s="46">
        <v>17</v>
      </c>
      <c r="AX63" s="46" t="s">
        <v>343</v>
      </c>
      <c r="AY63" s="7">
        <v>8383</v>
      </c>
      <c r="AZ63" s="7">
        <f>AY63/AY64</f>
        <v>4.1397530864197529</v>
      </c>
      <c r="BD63" s="46">
        <v>61</v>
      </c>
      <c r="BE63" s="46" t="s">
        <v>343</v>
      </c>
      <c r="BF63" s="7">
        <v>6421</v>
      </c>
      <c r="BG63" s="7">
        <f>BF63/BF64</f>
        <v>6.8600427350427351</v>
      </c>
      <c r="BK63" s="46">
        <v>5</v>
      </c>
      <c r="BL63" s="46" t="s">
        <v>343</v>
      </c>
      <c r="BM63" s="7">
        <v>9575</v>
      </c>
      <c r="BN63" s="7">
        <f>BM63/BM64</f>
        <v>3.9225727160999591</v>
      </c>
    </row>
    <row r="64" spans="6:66" x14ac:dyDescent="0.25">
      <c r="G64" s="46">
        <v>16</v>
      </c>
      <c r="H64" s="46" t="s">
        <v>342</v>
      </c>
      <c r="I64" s="7">
        <v>3873</v>
      </c>
      <c r="N64" s="46">
        <v>10</v>
      </c>
      <c r="O64" s="46" t="s">
        <v>342</v>
      </c>
      <c r="P64" s="7">
        <v>5076</v>
      </c>
      <c r="U64" s="46">
        <v>62</v>
      </c>
      <c r="V64" s="46" t="s">
        <v>342</v>
      </c>
      <c r="W64" s="7">
        <v>2889</v>
      </c>
      <c r="AB64" s="46">
        <v>4</v>
      </c>
      <c r="AC64" s="46" t="s">
        <v>342</v>
      </c>
      <c r="AD64" s="7">
        <v>770</v>
      </c>
      <c r="AI64" s="46">
        <v>10</v>
      </c>
      <c r="AJ64" s="46" t="s">
        <v>342</v>
      </c>
      <c r="AK64" s="7">
        <v>1345</v>
      </c>
      <c r="AP64" s="46">
        <v>10</v>
      </c>
      <c r="AQ64" s="46" t="s">
        <v>342</v>
      </c>
      <c r="AR64" s="7">
        <v>3628</v>
      </c>
      <c r="AW64" s="46">
        <v>18</v>
      </c>
      <c r="AX64" s="46" t="s">
        <v>342</v>
      </c>
      <c r="AY64" s="7">
        <v>2025</v>
      </c>
      <c r="BD64" s="46">
        <v>62</v>
      </c>
      <c r="BE64" s="46" t="s">
        <v>342</v>
      </c>
      <c r="BF64" s="7">
        <v>936</v>
      </c>
      <c r="BK64" s="46">
        <v>6</v>
      </c>
      <c r="BL64" s="46" t="s">
        <v>342</v>
      </c>
      <c r="BM64" s="7">
        <v>2441</v>
      </c>
    </row>
    <row r="65" spans="7:66" x14ac:dyDescent="0.25">
      <c r="G65" s="46">
        <v>17</v>
      </c>
      <c r="H65" s="46" t="s">
        <v>343</v>
      </c>
      <c r="I65" s="7">
        <v>7211</v>
      </c>
      <c r="J65" s="7">
        <f>I65/I66</f>
        <v>2.0871201157742401</v>
      </c>
      <c r="N65" s="46">
        <v>11</v>
      </c>
      <c r="O65" s="46" t="s">
        <v>343</v>
      </c>
      <c r="P65" s="7">
        <v>9057</v>
      </c>
      <c r="Q65" s="7">
        <f>P65/P66</f>
        <v>1.4204830614805521</v>
      </c>
      <c r="U65" s="46">
        <v>63</v>
      </c>
      <c r="V65" s="46" t="s">
        <v>343</v>
      </c>
      <c r="W65" s="7">
        <v>5091</v>
      </c>
      <c r="X65" s="7">
        <f>W65/W66</f>
        <v>0.94822127025516856</v>
      </c>
      <c r="AB65" s="46">
        <v>5</v>
      </c>
      <c r="AC65" s="46" t="s">
        <v>343</v>
      </c>
      <c r="AD65" s="7">
        <v>4957</v>
      </c>
      <c r="AE65" s="7">
        <f>AD65/AD66</f>
        <v>5.5323660714285712</v>
      </c>
      <c r="AI65" s="46">
        <v>11</v>
      </c>
      <c r="AJ65" s="46" t="s">
        <v>343</v>
      </c>
      <c r="AK65" s="7">
        <v>4412</v>
      </c>
      <c r="AL65" s="7">
        <f>AK65/AK66</f>
        <v>2.4926553672316385</v>
      </c>
      <c r="AP65" s="46">
        <v>11</v>
      </c>
      <c r="AQ65" s="46" t="s">
        <v>343</v>
      </c>
      <c r="AR65" s="7">
        <v>8509</v>
      </c>
      <c r="AS65" s="7">
        <f>AR65/AR66</f>
        <v>2.6516048613275163</v>
      </c>
      <c r="AW65" s="46">
        <v>19</v>
      </c>
      <c r="AX65" s="46" t="s">
        <v>343</v>
      </c>
      <c r="AY65" s="7">
        <v>7253</v>
      </c>
      <c r="AZ65" s="7">
        <f>AY65/AY66</f>
        <v>5.0614096301465459</v>
      </c>
      <c r="BD65" s="46">
        <v>63</v>
      </c>
      <c r="BE65" s="46" t="s">
        <v>343</v>
      </c>
      <c r="BF65" s="7">
        <v>4729</v>
      </c>
      <c r="BG65" s="7">
        <f>BF65/BF66</f>
        <v>4.66370808678501</v>
      </c>
      <c r="BK65" s="46">
        <v>7</v>
      </c>
      <c r="BL65" s="46" t="s">
        <v>343</v>
      </c>
      <c r="BM65" s="7">
        <v>12179</v>
      </c>
      <c r="BN65" s="7">
        <f>BM65/BM66</f>
        <v>5.7259050305594732</v>
      </c>
    </row>
    <row r="66" spans="7:66" x14ac:dyDescent="0.25">
      <c r="G66" s="46">
        <v>18</v>
      </c>
      <c r="H66" s="46" t="s">
        <v>342</v>
      </c>
      <c r="I66" s="7">
        <v>3455</v>
      </c>
      <c r="N66" s="46">
        <v>12</v>
      </c>
      <c r="O66" s="46" t="s">
        <v>342</v>
      </c>
      <c r="P66" s="7">
        <v>6376</v>
      </c>
      <c r="U66" s="46">
        <v>64</v>
      </c>
      <c r="V66" s="46" t="s">
        <v>342</v>
      </c>
      <c r="W66" s="7">
        <v>5369</v>
      </c>
      <c r="AB66" s="46">
        <v>6</v>
      </c>
      <c r="AC66" s="46" t="s">
        <v>342</v>
      </c>
      <c r="AD66" s="7">
        <v>896</v>
      </c>
      <c r="AI66" s="46">
        <v>12</v>
      </c>
      <c r="AJ66" s="46" t="s">
        <v>342</v>
      </c>
      <c r="AK66" s="7">
        <v>1770</v>
      </c>
      <c r="AP66" s="46">
        <v>12</v>
      </c>
      <c r="AQ66" s="46" t="s">
        <v>342</v>
      </c>
      <c r="AR66" s="7">
        <v>3209</v>
      </c>
      <c r="AW66" s="46">
        <v>20</v>
      </c>
      <c r="AX66" s="46" t="s">
        <v>342</v>
      </c>
      <c r="AY66" s="7">
        <v>1433</v>
      </c>
      <c r="BD66" s="46">
        <v>64</v>
      </c>
      <c r="BE66" s="46" t="s">
        <v>342</v>
      </c>
      <c r="BF66" s="7">
        <v>1014</v>
      </c>
      <c r="BK66" s="46">
        <v>8</v>
      </c>
      <c r="BL66" s="46" t="s">
        <v>342</v>
      </c>
      <c r="BM66" s="7">
        <v>2127</v>
      </c>
    </row>
    <row r="67" spans="7:66" x14ac:dyDescent="0.25">
      <c r="G67" s="46">
        <v>19</v>
      </c>
      <c r="H67" s="46" t="s">
        <v>343</v>
      </c>
      <c r="I67" s="7">
        <v>6659</v>
      </c>
      <c r="J67" s="7">
        <f>I67/I68</f>
        <v>1.4413419913419914</v>
      </c>
      <c r="N67" s="46">
        <v>13</v>
      </c>
      <c r="O67" s="46" t="s">
        <v>343</v>
      </c>
      <c r="P67" s="7">
        <v>7136</v>
      </c>
      <c r="Q67" s="7">
        <f>P67/P68</f>
        <v>1.027353872732508</v>
      </c>
      <c r="U67" s="46">
        <v>65</v>
      </c>
      <c r="V67" s="46" t="s">
        <v>343</v>
      </c>
      <c r="W67" s="7">
        <v>4282</v>
      </c>
      <c r="X67" s="7">
        <f>W67/W68</f>
        <v>1.1677120261794383</v>
      </c>
      <c r="AB67" s="46">
        <v>7</v>
      </c>
      <c r="AC67" s="46" t="s">
        <v>343</v>
      </c>
      <c r="AD67" s="7">
        <v>5130</v>
      </c>
      <c r="AE67" s="7">
        <f>AD67/AD68</f>
        <v>5.6004366812227078</v>
      </c>
      <c r="AI67" s="46">
        <v>13</v>
      </c>
      <c r="AJ67" s="46" t="s">
        <v>343</v>
      </c>
      <c r="AK67" s="7">
        <v>4766</v>
      </c>
      <c r="AL67" s="7">
        <f>AK67/AK68</f>
        <v>2.9862155388471177</v>
      </c>
      <c r="AP67" s="46">
        <v>13</v>
      </c>
      <c r="AQ67" s="46" t="s">
        <v>343</v>
      </c>
      <c r="AR67" s="7">
        <v>5388</v>
      </c>
      <c r="AS67" s="7">
        <f>AR67/AR68</f>
        <v>2.5755258126195031</v>
      </c>
      <c r="AW67" s="46">
        <v>21</v>
      </c>
      <c r="AX67" s="46" t="s">
        <v>343</v>
      </c>
      <c r="AY67" s="7">
        <v>5594</v>
      </c>
      <c r="AZ67" s="7">
        <f>AY67/AY68</f>
        <v>4.5777414075286416</v>
      </c>
      <c r="BD67" s="46">
        <v>65</v>
      </c>
      <c r="BE67" s="46" t="s">
        <v>343</v>
      </c>
      <c r="BF67" s="7">
        <v>4757</v>
      </c>
      <c r="BG67" s="7">
        <f>BF67/BF68</f>
        <v>8.7767527675276753</v>
      </c>
      <c r="BK67" s="46">
        <v>9</v>
      </c>
      <c r="BL67" s="46" t="s">
        <v>343</v>
      </c>
      <c r="BM67" s="7">
        <v>10084</v>
      </c>
      <c r="BN67" s="7">
        <f>BM67/BM68</f>
        <v>6.1412911084043849</v>
      </c>
    </row>
    <row r="68" spans="7:66" x14ac:dyDescent="0.25">
      <c r="G68" s="46">
        <v>20</v>
      </c>
      <c r="H68" s="46" t="s">
        <v>342</v>
      </c>
      <c r="I68" s="7">
        <v>4620</v>
      </c>
      <c r="N68" s="46">
        <v>14</v>
      </c>
      <c r="O68" s="46" t="s">
        <v>342</v>
      </c>
      <c r="P68" s="7">
        <v>6946</v>
      </c>
      <c r="U68" s="46">
        <v>66</v>
      </c>
      <c r="V68" s="46" t="s">
        <v>342</v>
      </c>
      <c r="W68" s="7">
        <v>3667</v>
      </c>
      <c r="AB68" s="46">
        <v>8</v>
      </c>
      <c r="AC68" s="46" t="s">
        <v>342</v>
      </c>
      <c r="AD68" s="7">
        <v>916</v>
      </c>
      <c r="AI68" s="46">
        <v>14</v>
      </c>
      <c r="AJ68" s="46" t="s">
        <v>342</v>
      </c>
      <c r="AK68" s="7">
        <v>1596</v>
      </c>
      <c r="AP68" s="46">
        <v>14</v>
      </c>
      <c r="AQ68" s="46" t="s">
        <v>342</v>
      </c>
      <c r="AR68" s="7">
        <v>2092</v>
      </c>
      <c r="AW68" s="46">
        <v>22</v>
      </c>
      <c r="AX68" s="46" t="s">
        <v>342</v>
      </c>
      <c r="AY68" s="7">
        <v>1222</v>
      </c>
      <c r="BD68" s="46">
        <v>66</v>
      </c>
      <c r="BE68" s="46" t="s">
        <v>342</v>
      </c>
      <c r="BF68" s="7">
        <v>542</v>
      </c>
      <c r="BK68" s="46">
        <v>10</v>
      </c>
      <c r="BL68" s="46" t="s">
        <v>342</v>
      </c>
      <c r="BM68" s="7">
        <v>1642</v>
      </c>
    </row>
    <row r="69" spans="7:66" x14ac:dyDescent="0.25">
      <c r="G69" s="46">
        <v>21</v>
      </c>
      <c r="H69" s="46" t="s">
        <v>343</v>
      </c>
      <c r="I69" s="7">
        <v>9893</v>
      </c>
      <c r="J69" s="7">
        <f>I69/I70</f>
        <v>2.5543506325845597</v>
      </c>
      <c r="N69" s="46">
        <v>15</v>
      </c>
      <c r="O69" s="46" t="s">
        <v>343</v>
      </c>
      <c r="P69" s="7">
        <v>8417</v>
      </c>
      <c r="Q69" s="7">
        <f>P69/P70</f>
        <v>1.2205626450116009</v>
      </c>
      <c r="U69" s="46">
        <v>67</v>
      </c>
      <c r="V69" s="46" t="s">
        <v>343</v>
      </c>
      <c r="W69" s="7">
        <v>6262</v>
      </c>
      <c r="X69" s="7">
        <f>W69/W70</f>
        <v>1.5538461538461539</v>
      </c>
      <c r="AB69" s="46">
        <v>9</v>
      </c>
      <c r="AC69" s="46" t="s">
        <v>343</v>
      </c>
      <c r="AD69" s="7">
        <v>6824</v>
      </c>
      <c r="AE69" s="7">
        <f>AD69/AD70</f>
        <v>5.7344537815126051</v>
      </c>
      <c r="AI69" s="46">
        <v>15</v>
      </c>
      <c r="AJ69" s="46" t="s">
        <v>343</v>
      </c>
      <c r="AK69" s="7">
        <v>5830</v>
      </c>
      <c r="AL69" s="7">
        <f>AK69/AK70</f>
        <v>5.1960784313725492</v>
      </c>
      <c r="AP69" s="46">
        <v>15</v>
      </c>
      <c r="AQ69" s="46" t="s">
        <v>343</v>
      </c>
      <c r="AR69" s="7">
        <v>8865</v>
      </c>
      <c r="AS69" s="7">
        <f>AR69/AR70</f>
        <v>4.6682464454976307</v>
      </c>
      <c r="AW69" s="46">
        <v>23</v>
      </c>
      <c r="AX69" s="46" t="s">
        <v>343</v>
      </c>
      <c r="AY69" s="7">
        <v>8475</v>
      </c>
      <c r="AZ69" s="7">
        <f>AY69/AY70</f>
        <v>6.1816192560175054</v>
      </c>
      <c r="BD69" s="46">
        <v>67</v>
      </c>
      <c r="BE69" s="46" t="s">
        <v>343</v>
      </c>
      <c r="BF69" s="7">
        <v>3559</v>
      </c>
      <c r="BG69" s="7">
        <f>BF69/BF70</f>
        <v>4.3776137761377614</v>
      </c>
      <c r="BK69" s="46">
        <v>11</v>
      </c>
      <c r="BL69" s="46" t="s">
        <v>343</v>
      </c>
      <c r="BM69" s="7">
        <v>10394</v>
      </c>
      <c r="BN69" s="7">
        <f>BM69/BM70</f>
        <v>4.3544197737746124</v>
      </c>
    </row>
    <row r="70" spans="7:66" x14ac:dyDescent="0.25">
      <c r="G70" s="46">
        <v>22</v>
      </c>
      <c r="H70" s="46" t="s">
        <v>342</v>
      </c>
      <c r="I70" s="7">
        <v>3873</v>
      </c>
      <c r="N70" s="46">
        <v>16</v>
      </c>
      <c r="O70" s="46" t="s">
        <v>342</v>
      </c>
      <c r="P70" s="7">
        <v>6896</v>
      </c>
      <c r="U70" s="46">
        <v>68</v>
      </c>
      <c r="V70" s="46" t="s">
        <v>342</v>
      </c>
      <c r="W70" s="7">
        <v>4030</v>
      </c>
      <c r="AB70" s="46">
        <v>10</v>
      </c>
      <c r="AC70" s="46" t="s">
        <v>342</v>
      </c>
      <c r="AD70" s="7">
        <v>1190</v>
      </c>
      <c r="AI70" s="46">
        <v>16</v>
      </c>
      <c r="AJ70" s="46" t="s">
        <v>342</v>
      </c>
      <c r="AK70" s="7">
        <v>1122</v>
      </c>
      <c r="AP70" s="46">
        <v>16</v>
      </c>
      <c r="AQ70" s="46" t="s">
        <v>342</v>
      </c>
      <c r="AR70" s="7">
        <v>1899</v>
      </c>
      <c r="AW70" s="46">
        <v>24</v>
      </c>
      <c r="AX70" s="46" t="s">
        <v>342</v>
      </c>
      <c r="AY70" s="7">
        <v>1371</v>
      </c>
      <c r="BD70" s="46">
        <v>68</v>
      </c>
      <c r="BE70" s="46" t="s">
        <v>342</v>
      </c>
      <c r="BF70" s="7">
        <v>813</v>
      </c>
      <c r="BK70" s="46">
        <v>12</v>
      </c>
      <c r="BL70" s="46" t="s">
        <v>342</v>
      </c>
      <c r="BM70" s="7">
        <v>2387</v>
      </c>
    </row>
    <row r="71" spans="7:66" x14ac:dyDescent="0.25">
      <c r="G71" s="46">
        <v>23</v>
      </c>
      <c r="H71" s="46" t="s">
        <v>343</v>
      </c>
      <c r="I71" s="7">
        <v>6804</v>
      </c>
      <c r="J71" s="7">
        <f>I71/I72</f>
        <v>2.1828681424446583</v>
      </c>
      <c r="N71" s="46">
        <v>17</v>
      </c>
      <c r="O71" s="46" t="s">
        <v>343</v>
      </c>
      <c r="P71" s="7">
        <v>6768</v>
      </c>
      <c r="Q71" s="7">
        <f>P71/P72</f>
        <v>1.2925897631779986</v>
      </c>
      <c r="T71" s="7" t="s">
        <v>234</v>
      </c>
      <c r="U71" s="46">
        <v>1</v>
      </c>
      <c r="V71" s="46" t="s">
        <v>343</v>
      </c>
      <c r="W71" s="7">
        <v>7059</v>
      </c>
      <c r="X71" s="7">
        <f>W71/W72</f>
        <v>1.5558739255014327</v>
      </c>
      <c r="AB71" s="46">
        <v>11</v>
      </c>
      <c r="AC71" s="46" t="s">
        <v>343</v>
      </c>
      <c r="AD71" s="7">
        <v>5415</v>
      </c>
      <c r="AE71" s="7">
        <f>AD71/AD72</f>
        <v>3.3139534883720931</v>
      </c>
      <c r="AI71" s="46">
        <v>17</v>
      </c>
      <c r="AJ71" s="46" t="s">
        <v>343</v>
      </c>
      <c r="AK71" s="7">
        <v>4516</v>
      </c>
      <c r="AL71" s="7">
        <f>AK71/AK72</f>
        <v>4.1737523105360443</v>
      </c>
      <c r="AP71" s="46">
        <v>17</v>
      </c>
      <c r="AQ71" s="46" t="s">
        <v>343</v>
      </c>
      <c r="AR71" s="7">
        <v>9396</v>
      </c>
      <c r="AS71" s="7">
        <f>AR71/AR72</f>
        <v>5.6500300661455203</v>
      </c>
      <c r="AW71" s="46">
        <v>25</v>
      </c>
      <c r="AX71" s="46" t="s">
        <v>343</v>
      </c>
      <c r="AY71" s="7">
        <v>5378</v>
      </c>
      <c r="AZ71" s="7">
        <f>AY71/AY72</f>
        <v>3.9925760950259837</v>
      </c>
      <c r="BD71" s="46">
        <v>69</v>
      </c>
      <c r="BE71" s="46" t="s">
        <v>343</v>
      </c>
      <c r="BF71" s="7">
        <v>3125</v>
      </c>
      <c r="BG71" s="7">
        <f>BF71/BF72</f>
        <v>3.829656862745098</v>
      </c>
      <c r="BK71" s="46">
        <v>13</v>
      </c>
      <c r="BL71" s="46" t="s">
        <v>343</v>
      </c>
      <c r="BM71" s="7">
        <v>10817</v>
      </c>
      <c r="BN71" s="7">
        <f>BM71/BM72</f>
        <v>5.6692872117400421</v>
      </c>
    </row>
    <row r="72" spans="7:66" x14ac:dyDescent="0.25">
      <c r="G72" s="46">
        <v>24</v>
      </c>
      <c r="H72" s="46" t="s">
        <v>342</v>
      </c>
      <c r="I72" s="7">
        <v>3117</v>
      </c>
      <c r="N72" s="46">
        <v>18</v>
      </c>
      <c r="O72" s="46" t="s">
        <v>342</v>
      </c>
      <c r="P72" s="7">
        <v>5236</v>
      </c>
      <c r="U72" s="46">
        <v>2</v>
      </c>
      <c r="V72" s="46" t="s">
        <v>342</v>
      </c>
      <c r="W72" s="7">
        <v>4537</v>
      </c>
      <c r="AB72" s="46">
        <v>12</v>
      </c>
      <c r="AC72" s="46" t="s">
        <v>342</v>
      </c>
      <c r="AD72" s="7">
        <v>1634</v>
      </c>
      <c r="AI72" s="46">
        <v>18</v>
      </c>
      <c r="AJ72" s="46" t="s">
        <v>342</v>
      </c>
      <c r="AK72" s="7">
        <v>1082</v>
      </c>
      <c r="AP72" s="46">
        <v>18</v>
      </c>
      <c r="AQ72" s="46" t="s">
        <v>342</v>
      </c>
      <c r="AR72" s="7">
        <v>1663</v>
      </c>
      <c r="AW72" s="46">
        <v>26</v>
      </c>
      <c r="AX72" s="46" t="s">
        <v>342</v>
      </c>
      <c r="AY72" s="7">
        <v>1347</v>
      </c>
      <c r="BD72" s="46">
        <v>70</v>
      </c>
      <c r="BE72" s="46" t="s">
        <v>342</v>
      </c>
      <c r="BF72" s="7">
        <v>816</v>
      </c>
      <c r="BK72" s="46">
        <v>14</v>
      </c>
      <c r="BL72" s="46" t="s">
        <v>342</v>
      </c>
      <c r="BM72" s="7">
        <v>1908</v>
      </c>
    </row>
    <row r="73" spans="7:66" x14ac:dyDescent="0.25">
      <c r="G73" s="46">
        <v>25</v>
      </c>
      <c r="H73" s="46" t="s">
        <v>343</v>
      </c>
      <c r="I73" s="7">
        <v>7036</v>
      </c>
      <c r="J73" s="7">
        <f>I73/I74</f>
        <v>1.8476890756302522</v>
      </c>
      <c r="N73" s="46">
        <v>19</v>
      </c>
      <c r="O73" s="46" t="s">
        <v>343</v>
      </c>
      <c r="P73" s="7">
        <v>7479</v>
      </c>
      <c r="Q73" s="7">
        <f>P73/P74</f>
        <v>1.4716646989374262</v>
      </c>
      <c r="U73" s="46">
        <v>3</v>
      </c>
      <c r="V73" s="46" t="s">
        <v>343</v>
      </c>
      <c r="W73" s="7">
        <v>5979</v>
      </c>
      <c r="X73" s="7">
        <f>W73/W74</f>
        <v>1.1353968856817318</v>
      </c>
      <c r="AB73" s="46">
        <v>13</v>
      </c>
      <c r="AC73" s="46" t="s">
        <v>343</v>
      </c>
      <c r="AD73" s="7">
        <v>6090</v>
      </c>
      <c r="AE73" s="7">
        <f>AD73/AD74</f>
        <v>3.9063502245028863</v>
      </c>
      <c r="AI73" s="46">
        <v>19</v>
      </c>
      <c r="AJ73" s="46" t="s">
        <v>343</v>
      </c>
      <c r="AK73" s="7">
        <v>6239</v>
      </c>
      <c r="AL73" s="7">
        <f>AK73/AK74</f>
        <v>5.4776119402985071</v>
      </c>
      <c r="AP73" s="46">
        <v>19</v>
      </c>
      <c r="AQ73" s="46" t="s">
        <v>343</v>
      </c>
      <c r="AR73" s="7">
        <v>6768</v>
      </c>
      <c r="AS73" s="7">
        <f>AR73/AR74</f>
        <v>2.8082987551867218</v>
      </c>
      <c r="AW73" s="46">
        <v>27</v>
      </c>
      <c r="AX73" s="46" t="s">
        <v>343</v>
      </c>
      <c r="AY73" s="7">
        <v>6133</v>
      </c>
      <c r="AZ73" s="7">
        <f>AY73/AY74</f>
        <v>3.9465894465894467</v>
      </c>
      <c r="BD73" s="46">
        <v>71</v>
      </c>
      <c r="BE73" s="46" t="s">
        <v>343</v>
      </c>
      <c r="BF73" s="7">
        <v>4635</v>
      </c>
      <c r="BG73" s="7">
        <f>BF73/BF74</f>
        <v>3.981958762886598</v>
      </c>
      <c r="BK73" s="46">
        <v>15</v>
      </c>
      <c r="BL73" s="46" t="s">
        <v>343</v>
      </c>
      <c r="BM73" s="7">
        <v>9282</v>
      </c>
      <c r="BN73" s="7">
        <f>BM73/BM74</f>
        <v>3.838709677419355</v>
      </c>
    </row>
    <row r="74" spans="7:66" x14ac:dyDescent="0.25">
      <c r="G74" s="46">
        <v>26</v>
      </c>
      <c r="H74" s="46" t="s">
        <v>342</v>
      </c>
      <c r="I74" s="7">
        <v>3808</v>
      </c>
      <c r="N74" s="46">
        <v>20</v>
      </c>
      <c r="O74" s="46" t="s">
        <v>342</v>
      </c>
      <c r="P74" s="7">
        <v>5082</v>
      </c>
      <c r="U74" s="46">
        <v>4</v>
      </c>
      <c r="V74" s="46" t="s">
        <v>342</v>
      </c>
      <c r="W74" s="7">
        <v>5266</v>
      </c>
      <c r="AB74" s="46">
        <v>14</v>
      </c>
      <c r="AC74" s="46" t="s">
        <v>342</v>
      </c>
      <c r="AD74" s="7">
        <v>1559</v>
      </c>
      <c r="AI74" s="46">
        <v>20</v>
      </c>
      <c r="AJ74" s="46" t="s">
        <v>342</v>
      </c>
      <c r="AK74" s="7">
        <v>1139</v>
      </c>
      <c r="AP74" s="46">
        <v>20</v>
      </c>
      <c r="AQ74" s="46" t="s">
        <v>342</v>
      </c>
      <c r="AR74" s="7">
        <v>2410</v>
      </c>
      <c r="AW74" s="46">
        <v>28</v>
      </c>
      <c r="AX74" s="46" t="s">
        <v>342</v>
      </c>
      <c r="AY74" s="7">
        <v>1554</v>
      </c>
      <c r="BD74" s="46">
        <v>72</v>
      </c>
      <c r="BE74" s="46" t="s">
        <v>342</v>
      </c>
      <c r="BF74" s="7">
        <v>1164</v>
      </c>
      <c r="BK74" s="46">
        <v>16</v>
      </c>
      <c r="BL74" s="46" t="s">
        <v>342</v>
      </c>
      <c r="BM74" s="7">
        <v>2418</v>
      </c>
    </row>
    <row r="75" spans="7:66" x14ac:dyDescent="0.25">
      <c r="G75" s="46">
        <v>27</v>
      </c>
      <c r="H75" s="46" t="s">
        <v>343</v>
      </c>
      <c r="I75" s="7">
        <v>4683</v>
      </c>
      <c r="J75" s="7">
        <f>I75/I76</f>
        <v>0.95376782077393074</v>
      </c>
      <c r="N75" s="46">
        <v>21</v>
      </c>
      <c r="O75" s="46" t="s">
        <v>343</v>
      </c>
      <c r="P75" s="7">
        <v>8094</v>
      </c>
      <c r="Q75" s="7">
        <f>P75/P76</f>
        <v>2.6442339104867689</v>
      </c>
      <c r="U75" s="46">
        <v>5</v>
      </c>
      <c r="V75" s="46" t="s">
        <v>343</v>
      </c>
      <c r="W75" s="7">
        <v>7516</v>
      </c>
      <c r="X75" s="7">
        <f>W75/W76</f>
        <v>1.4275403608736943</v>
      </c>
      <c r="AB75" s="46">
        <v>15</v>
      </c>
      <c r="AC75" s="46" t="s">
        <v>343</v>
      </c>
      <c r="AD75" s="7">
        <v>6485</v>
      </c>
      <c r="AE75" s="7">
        <f>AD75/AD76</f>
        <v>4.6387696709585118</v>
      </c>
      <c r="AI75" s="46">
        <v>21</v>
      </c>
      <c r="AJ75" s="46" t="s">
        <v>343</v>
      </c>
      <c r="AK75" s="7">
        <v>3100</v>
      </c>
      <c r="AL75" s="7">
        <f>AK75/AK76</f>
        <v>3.3695652173913042</v>
      </c>
      <c r="AP75" s="46">
        <v>21</v>
      </c>
      <c r="AQ75" s="46" t="s">
        <v>343</v>
      </c>
      <c r="AR75" s="7">
        <v>10070</v>
      </c>
      <c r="AS75" s="7">
        <f>AR75/AR76</f>
        <v>3.3388594164456236</v>
      </c>
      <c r="AW75" s="46">
        <v>29</v>
      </c>
      <c r="AX75" s="46" t="s">
        <v>343</v>
      </c>
      <c r="AY75" s="7">
        <v>5716</v>
      </c>
      <c r="AZ75" s="7">
        <f>AY75/AY76</f>
        <v>3.8413978494623655</v>
      </c>
      <c r="BD75" s="46">
        <v>73</v>
      </c>
      <c r="BE75" s="46" t="s">
        <v>343</v>
      </c>
      <c r="BF75" s="7">
        <v>3070</v>
      </c>
      <c r="BG75" s="7">
        <f>BF75/BF76</f>
        <v>4.6727549467275491</v>
      </c>
      <c r="BK75" s="46">
        <v>17</v>
      </c>
      <c r="BL75" s="46" t="s">
        <v>343</v>
      </c>
      <c r="BM75" s="7">
        <v>12357</v>
      </c>
      <c r="BN75" s="7">
        <f>BM75/BM76</f>
        <v>4.2420185375901136</v>
      </c>
    </row>
    <row r="76" spans="7:66" x14ac:dyDescent="0.25">
      <c r="G76" s="46">
        <v>28</v>
      </c>
      <c r="H76" s="46" t="s">
        <v>342</v>
      </c>
      <c r="I76" s="7">
        <v>4910</v>
      </c>
      <c r="N76" s="46">
        <v>22</v>
      </c>
      <c r="O76" s="46" t="s">
        <v>342</v>
      </c>
      <c r="P76" s="7">
        <v>3061</v>
      </c>
      <c r="U76" s="46">
        <v>6</v>
      </c>
      <c r="V76" s="46" t="s">
        <v>342</v>
      </c>
      <c r="W76" s="7">
        <v>5265</v>
      </c>
      <c r="AB76" s="46">
        <v>16</v>
      </c>
      <c r="AC76" s="46" t="s">
        <v>342</v>
      </c>
      <c r="AD76" s="7">
        <v>1398</v>
      </c>
      <c r="AI76" s="46">
        <v>22</v>
      </c>
      <c r="AJ76" s="46" t="s">
        <v>342</v>
      </c>
      <c r="AK76" s="7">
        <v>920</v>
      </c>
      <c r="AP76" s="46">
        <v>22</v>
      </c>
      <c r="AQ76" s="46" t="s">
        <v>342</v>
      </c>
      <c r="AR76" s="7">
        <v>3016</v>
      </c>
      <c r="AW76" s="46">
        <v>30</v>
      </c>
      <c r="AX76" s="46" t="s">
        <v>342</v>
      </c>
      <c r="AY76" s="7">
        <v>1488</v>
      </c>
      <c r="BD76" s="46">
        <v>74</v>
      </c>
      <c r="BE76" s="46" t="s">
        <v>342</v>
      </c>
      <c r="BF76" s="7">
        <v>657</v>
      </c>
      <c r="BK76" s="46">
        <v>18</v>
      </c>
      <c r="BL76" s="46" t="s">
        <v>342</v>
      </c>
      <c r="BM76" s="7">
        <v>2913</v>
      </c>
    </row>
    <row r="77" spans="7:66" x14ac:dyDescent="0.25">
      <c r="G77" s="46">
        <v>29</v>
      </c>
      <c r="H77" s="46" t="s">
        <v>343</v>
      </c>
      <c r="I77" s="7">
        <v>5700</v>
      </c>
      <c r="J77" s="7">
        <f>I77/I78</f>
        <v>1.7314702308626975</v>
      </c>
      <c r="N77" s="46">
        <v>23</v>
      </c>
      <c r="O77" s="46" t="s">
        <v>343</v>
      </c>
      <c r="P77" s="7">
        <v>8690</v>
      </c>
      <c r="Q77" s="7">
        <f>P77/P78</f>
        <v>1.6119458356520127</v>
      </c>
      <c r="U77" s="46">
        <v>7</v>
      </c>
      <c r="V77" s="46" t="s">
        <v>343</v>
      </c>
      <c r="W77" s="7">
        <v>6153</v>
      </c>
      <c r="X77" s="7">
        <f>W77/W78</f>
        <v>1.3263634403966371</v>
      </c>
      <c r="AB77" s="46">
        <v>17</v>
      </c>
      <c r="AC77" s="46" t="s">
        <v>343</v>
      </c>
      <c r="AD77" s="7">
        <v>5571</v>
      </c>
      <c r="AE77" s="7">
        <f>AD77/AD78</f>
        <v>3.059308072487644</v>
      </c>
      <c r="AI77" s="46">
        <v>23</v>
      </c>
      <c r="AJ77" s="46" t="s">
        <v>343</v>
      </c>
      <c r="AK77" s="7">
        <v>5802</v>
      </c>
      <c r="AL77" s="7">
        <f>AK77/AK78</f>
        <v>4.619426751592357</v>
      </c>
      <c r="AP77" s="46">
        <v>23</v>
      </c>
      <c r="AQ77" s="46" t="s">
        <v>343</v>
      </c>
      <c r="AR77" s="7">
        <v>10988</v>
      </c>
      <c r="AS77" s="7">
        <f>AR77/AR78</f>
        <v>3.9639249639249639</v>
      </c>
      <c r="AW77" s="46">
        <v>31</v>
      </c>
      <c r="AX77" s="46" t="s">
        <v>343</v>
      </c>
      <c r="AY77" s="7">
        <v>5038</v>
      </c>
      <c r="AZ77" s="7">
        <f>AY77/AY78</f>
        <v>2.7742290748898677</v>
      </c>
      <c r="BC77" s="7" t="s">
        <v>234</v>
      </c>
      <c r="BD77" s="46">
        <v>1</v>
      </c>
      <c r="BE77" s="46" t="s">
        <v>343</v>
      </c>
      <c r="BF77" s="7">
        <v>5078</v>
      </c>
      <c r="BG77" s="7">
        <f>BF77/BF78</f>
        <v>5.3621964097148895</v>
      </c>
      <c r="BK77" s="46">
        <v>19</v>
      </c>
      <c r="BL77" s="46" t="s">
        <v>343</v>
      </c>
      <c r="BM77" s="7">
        <v>9612</v>
      </c>
      <c r="BN77" s="7">
        <f>BM77/BM78</f>
        <v>5.9296730413325109</v>
      </c>
    </row>
    <row r="78" spans="7:66" x14ac:dyDescent="0.25">
      <c r="G78" s="46">
        <v>30</v>
      </c>
      <c r="H78" s="46" t="s">
        <v>342</v>
      </c>
      <c r="I78" s="7">
        <v>3292</v>
      </c>
      <c r="N78" s="46">
        <v>24</v>
      </c>
      <c r="O78" s="46" t="s">
        <v>342</v>
      </c>
      <c r="P78" s="7">
        <v>5391</v>
      </c>
      <c r="U78" s="46">
        <v>8</v>
      </c>
      <c r="V78" s="46" t="s">
        <v>342</v>
      </c>
      <c r="W78" s="7">
        <v>4639</v>
      </c>
      <c r="AB78" s="46">
        <v>18</v>
      </c>
      <c r="AC78" s="46" t="s">
        <v>342</v>
      </c>
      <c r="AD78" s="7">
        <v>1821</v>
      </c>
      <c r="AI78" s="46">
        <v>24</v>
      </c>
      <c r="AJ78" s="46" t="s">
        <v>342</v>
      </c>
      <c r="AK78" s="7">
        <v>1256</v>
      </c>
      <c r="AP78" s="46">
        <v>24</v>
      </c>
      <c r="AQ78" s="46" t="s">
        <v>342</v>
      </c>
      <c r="AR78" s="7">
        <v>2772</v>
      </c>
      <c r="AW78" s="46">
        <v>32</v>
      </c>
      <c r="AX78" s="46" t="s">
        <v>342</v>
      </c>
      <c r="AY78" s="7">
        <v>1816</v>
      </c>
      <c r="BD78" s="46">
        <v>2</v>
      </c>
      <c r="BE78" s="46" t="s">
        <v>342</v>
      </c>
      <c r="BF78" s="7">
        <v>947</v>
      </c>
      <c r="BK78" s="46">
        <v>20</v>
      </c>
      <c r="BL78" s="46" t="s">
        <v>342</v>
      </c>
      <c r="BM78" s="7">
        <v>1621</v>
      </c>
    </row>
    <row r="79" spans="7:66" x14ac:dyDescent="0.25">
      <c r="G79" s="46">
        <v>31</v>
      </c>
      <c r="H79" s="46" t="s">
        <v>343</v>
      </c>
      <c r="I79" s="7">
        <v>6369</v>
      </c>
      <c r="J79" s="7">
        <f>I79/I80</f>
        <v>1.4334908845374748</v>
      </c>
      <c r="N79" s="46">
        <v>25</v>
      </c>
      <c r="O79" s="46" t="s">
        <v>343</v>
      </c>
      <c r="P79" s="7">
        <v>8026</v>
      </c>
      <c r="Q79" s="7">
        <f>P79/P80</f>
        <v>1.613915141765534</v>
      </c>
      <c r="U79" s="46">
        <v>9</v>
      </c>
      <c r="V79" s="46" t="s">
        <v>343</v>
      </c>
      <c r="W79" s="7">
        <v>6554</v>
      </c>
      <c r="X79" s="7">
        <f>W79/W80</f>
        <v>1.1981718464351006</v>
      </c>
      <c r="AB79" s="46">
        <v>19</v>
      </c>
      <c r="AC79" s="46" t="s">
        <v>343</v>
      </c>
      <c r="AD79" s="7">
        <v>6087</v>
      </c>
      <c r="AE79" s="7">
        <f>AD79/AD80</f>
        <v>3.3929765886287626</v>
      </c>
      <c r="AI79" s="46">
        <v>25</v>
      </c>
      <c r="AJ79" s="46" t="s">
        <v>343</v>
      </c>
      <c r="AK79" s="7">
        <v>4423</v>
      </c>
      <c r="AL79" s="7">
        <f>AK79/AK80</f>
        <v>3.3032113517550412</v>
      </c>
      <c r="AP79" s="46">
        <v>25</v>
      </c>
      <c r="AQ79" s="46" t="s">
        <v>343</v>
      </c>
      <c r="AR79" s="7">
        <v>7318</v>
      </c>
      <c r="AS79" s="7">
        <f>AR79/AR80</f>
        <v>3.4764845605700714</v>
      </c>
      <c r="AW79" s="46">
        <v>33</v>
      </c>
      <c r="AX79" s="46" t="s">
        <v>343</v>
      </c>
      <c r="AY79" s="7">
        <v>8571</v>
      </c>
      <c r="AZ79" s="7">
        <f>AY79/AY80</f>
        <v>4.6938663745892661</v>
      </c>
      <c r="BD79" s="46">
        <v>3</v>
      </c>
      <c r="BE79" s="46" t="s">
        <v>343</v>
      </c>
      <c r="BF79" s="7">
        <v>3831</v>
      </c>
      <c r="BG79" s="7">
        <f>BF79/BF80</f>
        <v>4.8555133079847907</v>
      </c>
      <c r="BK79" s="46">
        <v>21</v>
      </c>
      <c r="BL79" s="46" t="s">
        <v>343</v>
      </c>
      <c r="BM79" s="7">
        <v>10240</v>
      </c>
      <c r="BN79" s="7">
        <f>BM79/BM80</f>
        <v>5.5895196506550215</v>
      </c>
    </row>
    <row r="80" spans="7:66" x14ac:dyDescent="0.25">
      <c r="G80" s="46">
        <v>32</v>
      </c>
      <c r="H80" s="46" t="s">
        <v>342</v>
      </c>
      <c r="I80" s="7">
        <v>4443</v>
      </c>
      <c r="N80" s="46">
        <v>26</v>
      </c>
      <c r="O80" s="46" t="s">
        <v>342</v>
      </c>
      <c r="P80" s="7">
        <v>4973</v>
      </c>
      <c r="U80" s="46">
        <v>10</v>
      </c>
      <c r="V80" s="46" t="s">
        <v>342</v>
      </c>
      <c r="W80" s="7">
        <v>5470</v>
      </c>
      <c r="AB80" s="46">
        <v>20</v>
      </c>
      <c r="AC80" s="46" t="s">
        <v>342</v>
      </c>
      <c r="AD80" s="7">
        <v>1794</v>
      </c>
      <c r="AI80" s="46">
        <v>26</v>
      </c>
      <c r="AJ80" s="46" t="s">
        <v>342</v>
      </c>
      <c r="AK80" s="7">
        <v>1339</v>
      </c>
      <c r="AP80" s="46">
        <v>26</v>
      </c>
      <c r="AQ80" s="46" t="s">
        <v>342</v>
      </c>
      <c r="AR80" s="7">
        <v>2105</v>
      </c>
      <c r="AW80" s="46">
        <v>34</v>
      </c>
      <c r="AX80" s="46" t="s">
        <v>342</v>
      </c>
      <c r="AY80" s="7">
        <v>1826</v>
      </c>
      <c r="BD80" s="46">
        <v>4</v>
      </c>
      <c r="BE80" s="46" t="s">
        <v>342</v>
      </c>
      <c r="BF80" s="7">
        <v>789</v>
      </c>
      <c r="BK80" s="46">
        <v>22</v>
      </c>
      <c r="BL80" s="46" t="s">
        <v>342</v>
      </c>
      <c r="BM80" s="7">
        <v>1832</v>
      </c>
    </row>
    <row r="81" spans="7:66" x14ac:dyDescent="0.25">
      <c r="G81" s="46">
        <v>33</v>
      </c>
      <c r="H81" s="46" t="s">
        <v>343</v>
      </c>
      <c r="I81" s="7">
        <v>6056</v>
      </c>
      <c r="J81" s="7">
        <f>I81/I82</f>
        <v>1.2650929601002716</v>
      </c>
      <c r="N81" s="46">
        <v>27</v>
      </c>
      <c r="O81" s="46" t="s">
        <v>343</v>
      </c>
      <c r="P81" s="7">
        <v>6963</v>
      </c>
      <c r="Q81" s="7">
        <f>P81/P82</f>
        <v>1.1052380952380951</v>
      </c>
      <c r="U81" s="46">
        <v>11</v>
      </c>
      <c r="V81" s="46" t="s">
        <v>343</v>
      </c>
      <c r="W81" s="7">
        <v>8057</v>
      </c>
      <c r="X81" s="7">
        <f>W81/W82</f>
        <v>1.3504860878310425</v>
      </c>
      <c r="AB81" s="46">
        <v>21</v>
      </c>
      <c r="AC81" s="46" t="s">
        <v>343</v>
      </c>
      <c r="AD81" s="7">
        <v>5991</v>
      </c>
      <c r="AE81" s="7">
        <f>AD81/AD82</f>
        <v>3.9807308970099666</v>
      </c>
      <c r="AI81" s="46">
        <v>27</v>
      </c>
      <c r="AJ81" s="46" t="s">
        <v>343</v>
      </c>
      <c r="AK81" s="7">
        <v>4401</v>
      </c>
      <c r="AL81" s="7">
        <f>AK81/AK82</f>
        <v>2.9536912751677851</v>
      </c>
      <c r="AP81" s="46">
        <v>27</v>
      </c>
      <c r="AQ81" s="46" t="s">
        <v>343</v>
      </c>
      <c r="AR81" s="7">
        <v>9527</v>
      </c>
      <c r="AS81" s="7">
        <f>AR81/AR82</f>
        <v>6.2636423405654176</v>
      </c>
      <c r="AW81" s="46">
        <v>35</v>
      </c>
      <c r="AX81" s="46" t="s">
        <v>343</v>
      </c>
      <c r="AY81" s="7">
        <v>5092</v>
      </c>
      <c r="AZ81" s="7">
        <f>AY81/AY82</f>
        <v>3.0582582582582583</v>
      </c>
      <c r="BD81" s="46">
        <v>5</v>
      </c>
      <c r="BE81" s="46" t="s">
        <v>343</v>
      </c>
      <c r="BF81" s="7">
        <v>4466</v>
      </c>
      <c r="BG81" s="7">
        <f>BF81/BF82</f>
        <v>3.7403685092127303</v>
      </c>
      <c r="BK81" s="46">
        <v>23</v>
      </c>
      <c r="BL81" s="46" t="s">
        <v>343</v>
      </c>
      <c r="BM81" s="7">
        <v>11762</v>
      </c>
      <c r="BN81" s="7">
        <f>BM81/BM82</f>
        <v>3.7375278042580233</v>
      </c>
    </row>
    <row r="82" spans="7:66" x14ac:dyDescent="0.25">
      <c r="G82" s="46">
        <v>34</v>
      </c>
      <c r="H82" s="46" t="s">
        <v>342</v>
      </c>
      <c r="I82" s="7">
        <v>4787</v>
      </c>
      <c r="N82" s="46">
        <v>28</v>
      </c>
      <c r="O82" s="46" t="s">
        <v>342</v>
      </c>
      <c r="P82" s="7">
        <v>6300</v>
      </c>
      <c r="U82" s="46">
        <v>12</v>
      </c>
      <c r="V82" s="46" t="s">
        <v>342</v>
      </c>
      <c r="W82" s="7">
        <v>5966</v>
      </c>
      <c r="AB82" s="46">
        <v>22</v>
      </c>
      <c r="AC82" s="46" t="s">
        <v>342</v>
      </c>
      <c r="AD82" s="7">
        <v>1505</v>
      </c>
      <c r="AI82" s="46">
        <v>28</v>
      </c>
      <c r="AJ82" s="46" t="s">
        <v>342</v>
      </c>
      <c r="AK82" s="7">
        <v>1490</v>
      </c>
      <c r="AP82" s="46">
        <v>28</v>
      </c>
      <c r="AQ82" s="46" t="s">
        <v>342</v>
      </c>
      <c r="AR82" s="7">
        <v>1521</v>
      </c>
      <c r="AW82" s="46">
        <v>36</v>
      </c>
      <c r="AX82" s="46" t="s">
        <v>342</v>
      </c>
      <c r="AY82" s="7">
        <v>1665</v>
      </c>
      <c r="BD82" s="46">
        <v>6</v>
      </c>
      <c r="BE82" s="46" t="s">
        <v>342</v>
      </c>
      <c r="BF82" s="7">
        <v>1194</v>
      </c>
      <c r="BK82" s="46">
        <v>24</v>
      </c>
      <c r="BL82" s="46" t="s">
        <v>342</v>
      </c>
      <c r="BM82" s="7">
        <v>3147</v>
      </c>
    </row>
    <row r="83" spans="7:66" x14ac:dyDescent="0.25">
      <c r="G83" s="46">
        <v>35</v>
      </c>
      <c r="H83" s="46" t="s">
        <v>343</v>
      </c>
      <c r="I83" s="7">
        <v>6949</v>
      </c>
      <c r="J83" s="7">
        <f>I83/I84</f>
        <v>1.8760799136069115</v>
      </c>
      <c r="N83" s="46">
        <v>29</v>
      </c>
      <c r="O83" s="46" t="s">
        <v>343</v>
      </c>
      <c r="P83" s="7">
        <v>7176</v>
      </c>
      <c r="Q83" s="7">
        <f>P83/P84</f>
        <v>1.165313413445924</v>
      </c>
      <c r="U83" s="46">
        <v>13</v>
      </c>
      <c r="V83" s="46" t="s">
        <v>343</v>
      </c>
      <c r="W83" s="7">
        <v>5620</v>
      </c>
      <c r="X83" s="7">
        <f>W83/W84</f>
        <v>0.97977684797768483</v>
      </c>
      <c r="AB83" s="46">
        <v>23</v>
      </c>
      <c r="AC83" s="46" t="s">
        <v>343</v>
      </c>
      <c r="AD83" s="7">
        <v>4855</v>
      </c>
      <c r="AE83" s="7">
        <f>AD83/AD84</f>
        <v>3.2345103264490338</v>
      </c>
      <c r="AI83" s="46">
        <v>29</v>
      </c>
      <c r="AJ83" s="46" t="s">
        <v>343</v>
      </c>
      <c r="AK83" s="7">
        <v>4514</v>
      </c>
      <c r="AL83" s="7">
        <f>AK83/AK84</f>
        <v>4.5780933062880322</v>
      </c>
      <c r="AP83" s="46">
        <v>29</v>
      </c>
      <c r="AQ83" s="46" t="s">
        <v>343</v>
      </c>
      <c r="AR83" s="7">
        <v>7989</v>
      </c>
      <c r="AS83" s="7">
        <f>AR83/AR84</f>
        <v>5.0372005044136188</v>
      </c>
      <c r="AW83" s="46">
        <v>37</v>
      </c>
      <c r="AX83" s="46" t="s">
        <v>343</v>
      </c>
      <c r="AY83" s="7">
        <v>7322</v>
      </c>
      <c r="AZ83" s="7">
        <f>AY83/AY84</f>
        <v>4.0700389105058363</v>
      </c>
      <c r="BD83" s="46">
        <v>7</v>
      </c>
      <c r="BE83" s="46" t="s">
        <v>343</v>
      </c>
      <c r="BF83" s="7">
        <v>3873</v>
      </c>
      <c r="BG83" s="7">
        <f>BF83/BF84</f>
        <v>4.6718938480096499</v>
      </c>
      <c r="BK83" s="46">
        <v>25</v>
      </c>
      <c r="BL83" s="46" t="s">
        <v>343</v>
      </c>
      <c r="BM83" s="7">
        <v>10281</v>
      </c>
      <c r="BN83" s="7">
        <f>BM83/BM84</f>
        <v>3.4557983193277311</v>
      </c>
    </row>
    <row r="84" spans="7:66" x14ac:dyDescent="0.25">
      <c r="G84" s="46">
        <v>36</v>
      </c>
      <c r="H84" s="46" t="s">
        <v>342</v>
      </c>
      <c r="I84" s="7">
        <v>3704</v>
      </c>
      <c r="N84" s="46">
        <v>30</v>
      </c>
      <c r="O84" s="46" t="s">
        <v>342</v>
      </c>
      <c r="P84" s="7">
        <v>6158</v>
      </c>
      <c r="U84" s="46">
        <v>14</v>
      </c>
      <c r="V84" s="46" t="s">
        <v>342</v>
      </c>
      <c r="W84" s="7">
        <v>5736</v>
      </c>
      <c r="AB84" s="46">
        <v>24</v>
      </c>
      <c r="AC84" s="46" t="s">
        <v>342</v>
      </c>
      <c r="AD84" s="7">
        <v>1501</v>
      </c>
      <c r="AI84" s="46">
        <v>30</v>
      </c>
      <c r="AJ84" s="46" t="s">
        <v>342</v>
      </c>
      <c r="AK84" s="7">
        <v>986</v>
      </c>
      <c r="AP84" s="46">
        <v>30</v>
      </c>
      <c r="AQ84" s="46" t="s">
        <v>342</v>
      </c>
      <c r="AR84" s="7">
        <v>1586</v>
      </c>
      <c r="AW84" s="46">
        <v>38</v>
      </c>
      <c r="AX84" s="46" t="s">
        <v>342</v>
      </c>
      <c r="AY84" s="7">
        <v>1799</v>
      </c>
      <c r="BD84" s="46">
        <v>8</v>
      </c>
      <c r="BE84" s="46" t="s">
        <v>342</v>
      </c>
      <c r="BF84" s="7">
        <v>829</v>
      </c>
      <c r="BK84" s="46">
        <v>26</v>
      </c>
      <c r="BL84" s="46" t="s">
        <v>342</v>
      </c>
      <c r="BM84" s="7">
        <v>2975</v>
      </c>
    </row>
    <row r="85" spans="7:66" x14ac:dyDescent="0.25">
      <c r="G85" s="46">
        <v>37</v>
      </c>
      <c r="H85" s="46" t="s">
        <v>343</v>
      </c>
      <c r="I85" s="7">
        <v>6616</v>
      </c>
      <c r="J85" s="7">
        <f>I85/I86</f>
        <v>2.2045984671776075</v>
      </c>
      <c r="N85" s="46">
        <v>31</v>
      </c>
      <c r="O85" s="46" t="s">
        <v>343</v>
      </c>
      <c r="P85" s="7">
        <v>7690</v>
      </c>
      <c r="Q85" s="7">
        <f>P85/P86</f>
        <v>1.1952129313024558</v>
      </c>
      <c r="U85" s="46">
        <v>15</v>
      </c>
      <c r="V85" s="46" t="s">
        <v>343</v>
      </c>
      <c r="W85" s="7">
        <v>6928</v>
      </c>
      <c r="X85" s="7">
        <f>W85/W86</f>
        <v>1.6385998107852413</v>
      </c>
      <c r="AB85" s="46">
        <v>25</v>
      </c>
      <c r="AC85" s="46" t="s">
        <v>343</v>
      </c>
      <c r="AD85" s="7">
        <v>6891</v>
      </c>
      <c r="AE85" s="7">
        <f>AD85/AD86</f>
        <v>4.0321825629022818</v>
      </c>
      <c r="AI85" s="46">
        <v>31</v>
      </c>
      <c r="AJ85" s="46" t="s">
        <v>343</v>
      </c>
      <c r="AK85" s="7">
        <v>4418</v>
      </c>
      <c r="AL85" s="7">
        <f>AK85/AK86</f>
        <v>3.9446428571428571</v>
      </c>
      <c r="AP85" s="46">
        <v>31</v>
      </c>
      <c r="AQ85" s="46" t="s">
        <v>343</v>
      </c>
      <c r="AR85" s="7">
        <v>8416</v>
      </c>
      <c r="AS85" s="7">
        <f>AR85/AR86</f>
        <v>3.5843270868824533</v>
      </c>
      <c r="AW85" s="46">
        <v>39</v>
      </c>
      <c r="AX85" s="46" t="s">
        <v>343</v>
      </c>
      <c r="AY85" s="7">
        <v>7850</v>
      </c>
      <c r="AZ85" s="7">
        <f>AY85/AY86</f>
        <v>6.2153602533650041</v>
      </c>
      <c r="BD85" s="46">
        <v>9</v>
      </c>
      <c r="BE85" s="46" t="s">
        <v>343</v>
      </c>
      <c r="BF85" s="7">
        <v>3698</v>
      </c>
      <c r="BG85" s="7">
        <f>BF85/BF86</f>
        <v>5.1006896551724141</v>
      </c>
      <c r="BK85" s="46">
        <v>27</v>
      </c>
      <c r="BL85" s="46" t="s">
        <v>343</v>
      </c>
      <c r="BM85" s="7">
        <v>11581</v>
      </c>
      <c r="BN85" s="7">
        <f>BM85/BM86</f>
        <v>4.5648403626330314</v>
      </c>
    </row>
    <row r="86" spans="7:66" x14ac:dyDescent="0.25">
      <c r="G86" s="46">
        <v>38</v>
      </c>
      <c r="H86" s="46" t="s">
        <v>342</v>
      </c>
      <c r="I86" s="7">
        <v>3001</v>
      </c>
      <c r="N86" s="46">
        <v>32</v>
      </c>
      <c r="O86" s="46" t="s">
        <v>342</v>
      </c>
      <c r="P86" s="7">
        <v>6434</v>
      </c>
      <c r="U86" s="46">
        <v>16</v>
      </c>
      <c r="V86" s="46" t="s">
        <v>342</v>
      </c>
      <c r="W86" s="7">
        <v>4228</v>
      </c>
      <c r="AB86" s="46">
        <v>26</v>
      </c>
      <c r="AC86" s="46" t="s">
        <v>342</v>
      </c>
      <c r="AD86" s="7">
        <v>1709</v>
      </c>
      <c r="AI86" s="46">
        <v>32</v>
      </c>
      <c r="AJ86" s="46" t="s">
        <v>342</v>
      </c>
      <c r="AK86" s="7">
        <v>1120</v>
      </c>
      <c r="AP86" s="46">
        <v>32</v>
      </c>
      <c r="AQ86" s="46" t="s">
        <v>342</v>
      </c>
      <c r="AR86" s="7">
        <v>2348</v>
      </c>
      <c r="AW86" s="46">
        <v>40</v>
      </c>
      <c r="AX86" s="46" t="s">
        <v>342</v>
      </c>
      <c r="AY86" s="7">
        <v>1263</v>
      </c>
      <c r="BD86" s="46">
        <v>10</v>
      </c>
      <c r="BE86" s="46" t="s">
        <v>342</v>
      </c>
      <c r="BF86" s="7">
        <v>725</v>
      </c>
      <c r="BK86" s="46">
        <v>28</v>
      </c>
      <c r="BL86" s="46" t="s">
        <v>342</v>
      </c>
      <c r="BM86" s="7">
        <v>2537</v>
      </c>
    </row>
    <row r="87" spans="7:66" x14ac:dyDescent="0.25">
      <c r="G87" s="46">
        <v>39</v>
      </c>
      <c r="H87" s="46" t="s">
        <v>343</v>
      </c>
      <c r="I87" s="7">
        <v>6990</v>
      </c>
      <c r="J87" s="7">
        <f>I87/I88</f>
        <v>1.6904474002418379</v>
      </c>
      <c r="N87" s="46">
        <v>33</v>
      </c>
      <c r="O87" s="46" t="s">
        <v>343</v>
      </c>
      <c r="P87" s="7">
        <v>8323</v>
      </c>
      <c r="Q87" s="7">
        <f>P87/P88</f>
        <v>1.3142270645823464</v>
      </c>
      <c r="U87" s="46">
        <v>17</v>
      </c>
      <c r="V87" s="46" t="s">
        <v>343</v>
      </c>
      <c r="W87" s="7">
        <v>7962</v>
      </c>
      <c r="X87" s="7">
        <f>W87/W88</f>
        <v>1.956746129270091</v>
      </c>
      <c r="AB87" s="46">
        <v>27</v>
      </c>
      <c r="AC87" s="46" t="s">
        <v>343</v>
      </c>
      <c r="AD87" s="7">
        <v>6276</v>
      </c>
      <c r="AE87" s="7">
        <f>AD87/AD88</f>
        <v>4.8726708074534164</v>
      </c>
      <c r="AI87" s="46">
        <v>33</v>
      </c>
      <c r="AJ87" s="46" t="s">
        <v>343</v>
      </c>
      <c r="AK87" s="7">
        <v>6197</v>
      </c>
      <c r="AL87" s="7">
        <f>AK87/AK88</f>
        <v>6.0106692531522796</v>
      </c>
      <c r="AP87" s="46">
        <v>33</v>
      </c>
      <c r="AQ87" s="46" t="s">
        <v>343</v>
      </c>
      <c r="AR87" s="7">
        <v>8937</v>
      </c>
      <c r="AS87" s="7">
        <f>AR87/AR88</f>
        <v>4.4198813056379818</v>
      </c>
      <c r="AW87" s="46">
        <v>41</v>
      </c>
      <c r="AX87" s="46" t="s">
        <v>343</v>
      </c>
      <c r="AY87" s="7">
        <v>6336</v>
      </c>
      <c r="AZ87" s="7">
        <f>AY87/AY88</f>
        <v>3.7226792009400707</v>
      </c>
      <c r="BD87" s="46">
        <v>11</v>
      </c>
      <c r="BE87" s="46" t="s">
        <v>343</v>
      </c>
      <c r="BF87" s="7">
        <v>5003</v>
      </c>
      <c r="BG87" s="7">
        <f>BF87/BF88</f>
        <v>8.9021352313167252</v>
      </c>
      <c r="BK87" s="46">
        <v>29</v>
      </c>
      <c r="BL87" s="46" t="s">
        <v>343</v>
      </c>
      <c r="BM87" s="7">
        <v>11811</v>
      </c>
      <c r="BN87" s="7">
        <f>BM87/BM88</f>
        <v>4.3247894544123033</v>
      </c>
    </row>
    <row r="88" spans="7:66" x14ac:dyDescent="0.25">
      <c r="G88" s="46">
        <v>40</v>
      </c>
      <c r="H88" s="46" t="s">
        <v>342</v>
      </c>
      <c r="I88" s="7">
        <v>4135</v>
      </c>
      <c r="N88" s="46">
        <v>34</v>
      </c>
      <c r="O88" s="46" t="s">
        <v>342</v>
      </c>
      <c r="P88" s="7">
        <v>6333</v>
      </c>
      <c r="U88" s="46">
        <v>18</v>
      </c>
      <c r="V88" s="46" t="s">
        <v>342</v>
      </c>
      <c r="W88" s="7">
        <v>4069</v>
      </c>
      <c r="AB88" s="46">
        <v>28</v>
      </c>
      <c r="AC88" s="46" t="s">
        <v>342</v>
      </c>
      <c r="AD88" s="7">
        <v>1288</v>
      </c>
      <c r="AI88" s="46">
        <v>34</v>
      </c>
      <c r="AJ88" s="46" t="s">
        <v>342</v>
      </c>
      <c r="AK88" s="7">
        <v>1031</v>
      </c>
      <c r="AP88" s="46">
        <v>34</v>
      </c>
      <c r="AQ88" s="46" t="s">
        <v>342</v>
      </c>
      <c r="AR88" s="7">
        <v>2022</v>
      </c>
      <c r="AW88" s="46">
        <v>42</v>
      </c>
      <c r="AX88" s="46" t="s">
        <v>342</v>
      </c>
      <c r="AY88" s="7">
        <v>1702</v>
      </c>
      <c r="BD88" s="46">
        <v>12</v>
      </c>
      <c r="BE88" s="46" t="s">
        <v>342</v>
      </c>
      <c r="BF88" s="7">
        <v>562</v>
      </c>
      <c r="BK88" s="46">
        <v>30</v>
      </c>
      <c r="BL88" s="46" t="s">
        <v>342</v>
      </c>
      <c r="BM88" s="7">
        <v>2731</v>
      </c>
    </row>
    <row r="89" spans="7:66" x14ac:dyDescent="0.25">
      <c r="G89" s="46">
        <v>41</v>
      </c>
      <c r="H89" s="46" t="s">
        <v>343</v>
      </c>
      <c r="I89" s="7">
        <v>7125</v>
      </c>
      <c r="J89" s="7">
        <f>I89/I90</f>
        <v>1.4517114914425429</v>
      </c>
      <c r="N89" s="46">
        <v>35</v>
      </c>
      <c r="O89" s="46" t="s">
        <v>343</v>
      </c>
      <c r="P89" s="7">
        <v>8901</v>
      </c>
      <c r="Q89" s="7">
        <f>P89/P90</f>
        <v>2.016995241332427</v>
      </c>
      <c r="U89" s="46">
        <v>19</v>
      </c>
      <c r="V89" s="46" t="s">
        <v>343</v>
      </c>
      <c r="W89" s="7">
        <v>7740</v>
      </c>
      <c r="X89" s="7">
        <f>W89/W90</f>
        <v>1.7797194757415498</v>
      </c>
      <c r="AB89" s="46">
        <v>29</v>
      </c>
      <c r="AC89" s="46" t="s">
        <v>343</v>
      </c>
      <c r="AD89" s="7">
        <v>6516</v>
      </c>
      <c r="AE89" s="7">
        <f>AD89/AD90</f>
        <v>3.015270708005553</v>
      </c>
      <c r="AI89" s="46">
        <v>35</v>
      </c>
      <c r="AJ89" s="46" t="s">
        <v>343</v>
      </c>
      <c r="AK89" s="7">
        <v>5407</v>
      </c>
      <c r="AL89" s="7">
        <f>AK89/AK90</f>
        <v>3.5362982341399607</v>
      </c>
      <c r="AP89" s="46">
        <v>35</v>
      </c>
      <c r="AQ89" s="46" t="s">
        <v>343</v>
      </c>
      <c r="AR89" s="7">
        <v>7602</v>
      </c>
      <c r="AS89" s="7">
        <f>AR89/AR90</f>
        <v>3.7727047146401986</v>
      </c>
      <c r="AW89" s="46">
        <v>43</v>
      </c>
      <c r="AX89" s="46" t="s">
        <v>343</v>
      </c>
      <c r="AY89" s="7">
        <v>7870</v>
      </c>
      <c r="AZ89" s="7">
        <f>AY89/AY90</f>
        <v>4.7438215792646172</v>
      </c>
      <c r="BD89" s="46">
        <v>13</v>
      </c>
      <c r="BE89" s="46" t="s">
        <v>343</v>
      </c>
      <c r="BF89" s="7">
        <v>4541</v>
      </c>
      <c r="BG89" s="7">
        <f>BF89/BF90</f>
        <v>3.1933895921237694</v>
      </c>
      <c r="BK89" s="46">
        <v>31</v>
      </c>
      <c r="BL89" s="46" t="s">
        <v>343</v>
      </c>
      <c r="BM89" s="7">
        <v>10278</v>
      </c>
      <c r="BN89" s="7">
        <f>BM89/BM90</f>
        <v>9.2929475587703436</v>
      </c>
    </row>
    <row r="90" spans="7:66" x14ac:dyDescent="0.25">
      <c r="G90" s="46">
        <v>42</v>
      </c>
      <c r="H90" s="46" t="s">
        <v>342</v>
      </c>
      <c r="I90" s="7">
        <v>4908</v>
      </c>
      <c r="N90" s="46">
        <v>36</v>
      </c>
      <c r="O90" s="46" t="s">
        <v>342</v>
      </c>
      <c r="P90" s="7">
        <v>4413</v>
      </c>
      <c r="U90" s="46">
        <v>20</v>
      </c>
      <c r="V90" s="46" t="s">
        <v>342</v>
      </c>
      <c r="W90" s="7">
        <v>4349</v>
      </c>
      <c r="AB90" s="46">
        <v>30</v>
      </c>
      <c r="AC90" s="46" t="s">
        <v>342</v>
      </c>
      <c r="AD90" s="7">
        <v>2161</v>
      </c>
      <c r="AI90" s="46">
        <v>36</v>
      </c>
      <c r="AJ90" s="46" t="s">
        <v>342</v>
      </c>
      <c r="AK90" s="7">
        <v>1529</v>
      </c>
      <c r="AP90" s="46">
        <v>36</v>
      </c>
      <c r="AQ90" s="46" t="s">
        <v>342</v>
      </c>
      <c r="AR90" s="7">
        <v>2015</v>
      </c>
      <c r="AW90" s="46">
        <v>44</v>
      </c>
      <c r="AX90" s="46" t="s">
        <v>342</v>
      </c>
      <c r="AY90" s="7">
        <v>1659</v>
      </c>
      <c r="BD90" s="46">
        <v>14</v>
      </c>
      <c r="BE90" s="46" t="s">
        <v>342</v>
      </c>
      <c r="BF90" s="7">
        <v>1422</v>
      </c>
      <c r="BK90" s="46">
        <v>32</v>
      </c>
      <c r="BL90" s="46" t="s">
        <v>342</v>
      </c>
      <c r="BM90" s="7">
        <v>1106</v>
      </c>
    </row>
    <row r="91" spans="7:66" x14ac:dyDescent="0.25">
      <c r="G91" s="46">
        <v>43</v>
      </c>
      <c r="H91" s="46" t="s">
        <v>343</v>
      </c>
      <c r="I91" s="7">
        <v>7295</v>
      </c>
      <c r="J91" s="7">
        <f>I91/I92</f>
        <v>1.8398486759142496</v>
      </c>
      <c r="N91" s="46">
        <v>37</v>
      </c>
      <c r="O91" s="46" t="s">
        <v>343</v>
      </c>
      <c r="P91" s="7">
        <v>8214</v>
      </c>
      <c r="Q91" s="7">
        <f>P91/P92</f>
        <v>1.9613180515759312</v>
      </c>
      <c r="U91" s="46">
        <v>21</v>
      </c>
      <c r="V91" s="46" t="s">
        <v>343</v>
      </c>
      <c r="W91" s="7">
        <v>7526</v>
      </c>
      <c r="X91" s="7">
        <f>W91/W92</f>
        <v>1.3638999637549838</v>
      </c>
      <c r="AB91" s="46">
        <v>31</v>
      </c>
      <c r="AC91" s="46" t="s">
        <v>343</v>
      </c>
      <c r="AD91" s="7">
        <v>6452</v>
      </c>
      <c r="AE91" s="7">
        <f>AD91/AD92</f>
        <v>3.7775175644028103</v>
      </c>
      <c r="AI91" s="46">
        <v>37</v>
      </c>
      <c r="AJ91" s="46" t="s">
        <v>343</v>
      </c>
      <c r="AK91" s="7">
        <v>4138</v>
      </c>
      <c r="AL91" s="7">
        <f>AK91/AK92</f>
        <v>2.592731829573935</v>
      </c>
      <c r="AP91" s="46">
        <v>37</v>
      </c>
      <c r="AQ91" s="46" t="s">
        <v>343</v>
      </c>
      <c r="AR91" s="7">
        <v>8549</v>
      </c>
      <c r="AS91" s="7">
        <f>AR91/AR92</f>
        <v>6.6322730799069047</v>
      </c>
      <c r="AW91" s="46">
        <v>45</v>
      </c>
      <c r="AX91" s="46" t="s">
        <v>343</v>
      </c>
      <c r="AY91" s="7">
        <v>7046</v>
      </c>
      <c r="AZ91" s="7">
        <f>AY91/AY92</f>
        <v>4.6662251655629143</v>
      </c>
      <c r="BD91" s="46">
        <v>15</v>
      </c>
      <c r="BE91" s="46" t="s">
        <v>343</v>
      </c>
      <c r="BF91" s="7">
        <v>5888</v>
      </c>
      <c r="BG91" s="7">
        <f>BF91/BF92</f>
        <v>6.4632272228320531</v>
      </c>
      <c r="BK91" s="46">
        <v>33</v>
      </c>
      <c r="BL91" s="46" t="s">
        <v>343</v>
      </c>
      <c r="BM91" s="7">
        <v>10529</v>
      </c>
      <c r="BN91" s="7">
        <f>BM91/BM92</f>
        <v>2.1020163705330406</v>
      </c>
    </row>
    <row r="92" spans="7:66" x14ac:dyDescent="0.25">
      <c r="G92" s="46">
        <v>44</v>
      </c>
      <c r="H92" s="46" t="s">
        <v>342</v>
      </c>
      <c r="I92" s="7">
        <v>3965</v>
      </c>
      <c r="N92" s="46">
        <v>38</v>
      </c>
      <c r="O92" s="46" t="s">
        <v>342</v>
      </c>
      <c r="P92" s="7">
        <v>4188</v>
      </c>
      <c r="U92" s="46">
        <v>22</v>
      </c>
      <c r="V92" s="46" t="s">
        <v>342</v>
      </c>
      <c r="W92" s="7">
        <v>5518</v>
      </c>
      <c r="AB92" s="46">
        <v>32</v>
      </c>
      <c r="AC92" s="46" t="s">
        <v>342</v>
      </c>
      <c r="AD92" s="7">
        <v>1708</v>
      </c>
      <c r="AI92" s="46">
        <v>38</v>
      </c>
      <c r="AJ92" s="46" t="s">
        <v>342</v>
      </c>
      <c r="AK92" s="7">
        <v>1596</v>
      </c>
      <c r="AP92" s="46">
        <v>38</v>
      </c>
      <c r="AQ92" s="46" t="s">
        <v>342</v>
      </c>
      <c r="AR92" s="7">
        <v>1289</v>
      </c>
      <c r="AW92" s="46">
        <v>46</v>
      </c>
      <c r="AX92" s="46" t="s">
        <v>342</v>
      </c>
      <c r="AY92" s="7">
        <v>1510</v>
      </c>
      <c r="BD92" s="46">
        <v>16</v>
      </c>
      <c r="BE92" s="46" t="s">
        <v>342</v>
      </c>
      <c r="BF92" s="7">
        <v>911</v>
      </c>
      <c r="BK92" s="46">
        <v>34</v>
      </c>
      <c r="BL92" s="46" t="s">
        <v>342</v>
      </c>
      <c r="BM92" s="7">
        <v>5009</v>
      </c>
    </row>
    <row r="93" spans="7:66" x14ac:dyDescent="0.25">
      <c r="G93" s="46">
        <v>45</v>
      </c>
      <c r="H93" s="46" t="s">
        <v>343</v>
      </c>
      <c r="I93" s="7">
        <v>5562</v>
      </c>
      <c r="J93" s="7">
        <f>I93/I94</f>
        <v>1.7889996783531683</v>
      </c>
      <c r="N93" s="46">
        <v>39</v>
      </c>
      <c r="O93" s="46" t="s">
        <v>343</v>
      </c>
      <c r="P93" s="7">
        <v>7415</v>
      </c>
      <c r="Q93" s="7">
        <f>P93/P94</f>
        <v>1.2782278917428029</v>
      </c>
      <c r="U93" s="46">
        <v>23</v>
      </c>
      <c r="V93" s="46" t="s">
        <v>343</v>
      </c>
      <c r="W93" s="7">
        <v>7007</v>
      </c>
      <c r="X93" s="7">
        <f>W93/W94</f>
        <v>1.5964912280701755</v>
      </c>
      <c r="AB93" s="46">
        <v>33</v>
      </c>
      <c r="AC93" s="46" t="s">
        <v>343</v>
      </c>
      <c r="AD93" s="7">
        <v>4561</v>
      </c>
      <c r="AE93" s="7">
        <f>AD93/AD94</f>
        <v>4.3982642237222755</v>
      </c>
      <c r="AI93" s="46">
        <v>39</v>
      </c>
      <c r="AJ93" s="46" t="s">
        <v>343</v>
      </c>
      <c r="AK93" s="7">
        <v>5218</v>
      </c>
      <c r="AL93" s="7">
        <f>AK93/AK94</f>
        <v>4.5255854293148312</v>
      </c>
      <c r="AP93" s="46">
        <v>39</v>
      </c>
      <c r="AQ93" s="46" t="s">
        <v>343</v>
      </c>
      <c r="AR93" s="7">
        <v>9091</v>
      </c>
      <c r="AS93" s="7">
        <f>AR93/AR94</f>
        <v>5.1741605008537279</v>
      </c>
      <c r="AW93" s="46">
        <v>47</v>
      </c>
      <c r="AX93" s="46" t="s">
        <v>343</v>
      </c>
      <c r="AY93" s="7">
        <v>6660</v>
      </c>
      <c r="AZ93" s="7">
        <f>AY93/AY94</f>
        <v>5.806451612903226</v>
      </c>
      <c r="BD93" s="46">
        <v>17</v>
      </c>
      <c r="BE93" s="46" t="s">
        <v>343</v>
      </c>
      <c r="BF93" s="7">
        <v>3729</v>
      </c>
      <c r="BG93" s="7">
        <f>BF93/BF94</f>
        <v>3.2426086956521738</v>
      </c>
      <c r="BK93" s="46">
        <v>35</v>
      </c>
      <c r="BL93" s="46" t="s">
        <v>343</v>
      </c>
      <c r="BM93" s="7">
        <v>11354</v>
      </c>
      <c r="BN93" s="7">
        <f>BM93/BM94</f>
        <v>3.4946137273007079</v>
      </c>
    </row>
    <row r="94" spans="7:66" x14ac:dyDescent="0.25">
      <c r="G94" s="46">
        <v>46</v>
      </c>
      <c r="H94" s="46" t="s">
        <v>342</v>
      </c>
      <c r="I94" s="7">
        <v>3109</v>
      </c>
      <c r="N94" s="46">
        <v>40</v>
      </c>
      <c r="O94" s="46" t="s">
        <v>342</v>
      </c>
      <c r="P94" s="7">
        <v>5801</v>
      </c>
      <c r="U94" s="46">
        <v>24</v>
      </c>
      <c r="V94" s="46" t="s">
        <v>342</v>
      </c>
      <c r="W94" s="7">
        <v>4389</v>
      </c>
      <c r="AB94" s="46">
        <v>34</v>
      </c>
      <c r="AC94" s="46" t="s">
        <v>342</v>
      </c>
      <c r="AD94" s="7">
        <v>1037</v>
      </c>
      <c r="AI94" s="46">
        <v>40</v>
      </c>
      <c r="AJ94" s="46" t="s">
        <v>342</v>
      </c>
      <c r="AK94" s="7">
        <v>1153</v>
      </c>
      <c r="AP94" s="46">
        <v>40</v>
      </c>
      <c r="AQ94" s="46" t="s">
        <v>342</v>
      </c>
      <c r="AR94" s="7">
        <v>1757</v>
      </c>
      <c r="AW94" s="46">
        <v>48</v>
      </c>
      <c r="AX94" s="46" t="s">
        <v>342</v>
      </c>
      <c r="AY94" s="7">
        <v>1147</v>
      </c>
      <c r="BD94" s="46">
        <v>18</v>
      </c>
      <c r="BE94" s="46" t="s">
        <v>342</v>
      </c>
      <c r="BF94" s="7">
        <v>1150</v>
      </c>
      <c r="BK94" s="46">
        <v>36</v>
      </c>
      <c r="BL94" s="46" t="s">
        <v>342</v>
      </c>
      <c r="BM94" s="7">
        <v>3249</v>
      </c>
    </row>
    <row r="95" spans="7:66" x14ac:dyDescent="0.25">
      <c r="G95" s="46">
        <v>47</v>
      </c>
      <c r="H95" s="46" t="s">
        <v>343</v>
      </c>
      <c r="I95" s="7">
        <v>6553</v>
      </c>
      <c r="J95" s="7">
        <f>I95/I96</f>
        <v>2.2434097911674082</v>
      </c>
      <c r="N95" s="46">
        <v>41</v>
      </c>
      <c r="O95" s="46" t="s">
        <v>343</v>
      </c>
      <c r="P95" s="7">
        <v>6554</v>
      </c>
      <c r="Q95" s="7">
        <f>P95/P96</f>
        <v>1.2536342769701607</v>
      </c>
      <c r="U95" s="46">
        <v>25</v>
      </c>
      <c r="V95" s="46" t="s">
        <v>343</v>
      </c>
      <c r="W95" s="7">
        <v>5625</v>
      </c>
      <c r="X95" s="7">
        <f>W95/W96</f>
        <v>1.6053082191780821</v>
      </c>
      <c r="AB95" s="46">
        <v>35</v>
      </c>
      <c r="AC95" s="46" t="s">
        <v>343</v>
      </c>
      <c r="AD95" s="7">
        <v>7847</v>
      </c>
      <c r="AE95" s="7">
        <f>AD95/AD96</f>
        <v>5.2593833780160857</v>
      </c>
      <c r="AI95" s="46">
        <v>41</v>
      </c>
      <c r="AJ95" s="46" t="s">
        <v>343</v>
      </c>
      <c r="AK95" s="7">
        <v>6547</v>
      </c>
      <c r="AL95" s="7">
        <f>AK95/AK96</f>
        <v>5.3184402924451666</v>
      </c>
      <c r="AP95" s="46">
        <v>41</v>
      </c>
      <c r="AQ95" s="46" t="s">
        <v>343</v>
      </c>
      <c r="AR95" s="7">
        <v>6839</v>
      </c>
      <c r="AS95" s="7">
        <f>AR95/AR96</f>
        <v>2.8519599666388658</v>
      </c>
      <c r="AW95" s="46">
        <v>49</v>
      </c>
      <c r="AX95" s="46" t="s">
        <v>343</v>
      </c>
      <c r="AY95" s="7">
        <v>11528</v>
      </c>
      <c r="AZ95" s="7">
        <f>AY95/AY96</f>
        <v>4.6465135026199116</v>
      </c>
      <c r="BD95" s="46">
        <v>19</v>
      </c>
      <c r="BE95" s="46" t="s">
        <v>343</v>
      </c>
      <c r="BF95" s="7">
        <v>3711</v>
      </c>
      <c r="BG95" s="7">
        <f>BF95/BF96</f>
        <v>2.9452380952380954</v>
      </c>
      <c r="BK95" s="46">
        <v>37</v>
      </c>
      <c r="BL95" s="46" t="s">
        <v>343</v>
      </c>
      <c r="BM95" s="7">
        <v>12678</v>
      </c>
      <c r="BN95" s="7">
        <f>BM95/BM96</f>
        <v>7.4445096887844979</v>
      </c>
    </row>
    <row r="96" spans="7:66" x14ac:dyDescent="0.25">
      <c r="G96" s="46">
        <v>48</v>
      </c>
      <c r="H96" s="46" t="s">
        <v>342</v>
      </c>
      <c r="I96" s="7">
        <v>2921</v>
      </c>
      <c r="N96" s="46">
        <v>42</v>
      </c>
      <c r="O96" s="46" t="s">
        <v>342</v>
      </c>
      <c r="P96" s="7">
        <v>5228</v>
      </c>
      <c r="U96" s="46">
        <v>26</v>
      </c>
      <c r="V96" s="46" t="s">
        <v>342</v>
      </c>
      <c r="W96" s="7">
        <v>3504</v>
      </c>
      <c r="AB96" s="46">
        <v>36</v>
      </c>
      <c r="AC96" s="46" t="s">
        <v>342</v>
      </c>
      <c r="AD96" s="7">
        <v>1492</v>
      </c>
      <c r="AI96" s="46">
        <v>42</v>
      </c>
      <c r="AJ96" s="46" t="s">
        <v>342</v>
      </c>
      <c r="AK96" s="7">
        <v>1231</v>
      </c>
      <c r="AP96" s="46">
        <v>42</v>
      </c>
      <c r="AQ96" s="46" t="s">
        <v>342</v>
      </c>
      <c r="AR96" s="7">
        <v>2398</v>
      </c>
      <c r="AW96" s="46">
        <v>50</v>
      </c>
      <c r="AX96" s="46" t="s">
        <v>342</v>
      </c>
      <c r="AY96" s="7">
        <v>2481</v>
      </c>
      <c r="BD96" s="46">
        <v>20</v>
      </c>
      <c r="BE96" s="46" t="s">
        <v>342</v>
      </c>
      <c r="BF96" s="7">
        <v>1260</v>
      </c>
      <c r="BK96" s="46">
        <v>38</v>
      </c>
      <c r="BL96" s="46" t="s">
        <v>342</v>
      </c>
      <c r="BM96" s="7">
        <v>1703</v>
      </c>
    </row>
    <row r="97" spans="7:66" x14ac:dyDescent="0.25">
      <c r="G97" s="46">
        <v>49</v>
      </c>
      <c r="H97" s="46" t="s">
        <v>343</v>
      </c>
      <c r="I97" s="7">
        <v>5617</v>
      </c>
      <c r="J97" s="7">
        <f>I97/I98</f>
        <v>1.3841793987185806</v>
      </c>
      <c r="N97" s="46">
        <v>43</v>
      </c>
      <c r="O97" s="46" t="s">
        <v>343</v>
      </c>
      <c r="P97" s="7">
        <v>6507</v>
      </c>
      <c r="Q97" s="7">
        <f>P97/P98</f>
        <v>1.0119751166407465</v>
      </c>
      <c r="U97" s="46">
        <v>27</v>
      </c>
      <c r="V97" s="46" t="s">
        <v>343</v>
      </c>
      <c r="W97" s="7">
        <v>7571</v>
      </c>
      <c r="X97" s="7">
        <f>W97/W98</f>
        <v>1.3825785244704163</v>
      </c>
      <c r="AB97" s="46">
        <v>37</v>
      </c>
      <c r="AC97" s="46" t="s">
        <v>343</v>
      </c>
      <c r="AD97" s="7">
        <v>6229</v>
      </c>
      <c r="AE97" s="7">
        <f>AD97/AD98</f>
        <v>3.9102322661644697</v>
      </c>
      <c r="AI97" s="46">
        <v>43</v>
      </c>
      <c r="AJ97" s="46" t="s">
        <v>343</v>
      </c>
      <c r="AK97" s="7">
        <v>5541</v>
      </c>
      <c r="AL97" s="7">
        <f>AK97/AK98</f>
        <v>2.9646869983948636</v>
      </c>
      <c r="AP97" s="46">
        <v>43</v>
      </c>
      <c r="AQ97" s="46" t="s">
        <v>343</v>
      </c>
      <c r="AR97" s="7">
        <v>7406</v>
      </c>
      <c r="AS97" s="7">
        <f>AR97/AR98</f>
        <v>3.6303921568627451</v>
      </c>
      <c r="AW97" s="46">
        <v>51</v>
      </c>
      <c r="AX97" s="46" t="s">
        <v>343</v>
      </c>
      <c r="AY97" s="7">
        <v>6296</v>
      </c>
      <c r="AZ97" s="7">
        <f>AY97/AY98</f>
        <v>4.3360881542699721</v>
      </c>
      <c r="BD97" s="46">
        <v>21</v>
      </c>
      <c r="BE97" s="46" t="s">
        <v>343</v>
      </c>
      <c r="BF97" s="7">
        <v>4105</v>
      </c>
      <c r="BG97" s="7">
        <f>BF97/BF98</f>
        <v>7.2783687943262407</v>
      </c>
      <c r="BK97" s="46">
        <v>39</v>
      </c>
      <c r="BL97" s="46" t="s">
        <v>343</v>
      </c>
      <c r="BM97" s="7">
        <v>13762</v>
      </c>
      <c r="BN97" s="7">
        <f>BM97/BM98</f>
        <v>5.2607033639143728</v>
      </c>
    </row>
    <row r="98" spans="7:66" x14ac:dyDescent="0.25">
      <c r="G98" s="46">
        <v>50</v>
      </c>
      <c r="H98" s="46" t="s">
        <v>342</v>
      </c>
      <c r="I98" s="7">
        <v>4058</v>
      </c>
      <c r="N98" s="46">
        <v>44</v>
      </c>
      <c r="O98" s="46" t="s">
        <v>342</v>
      </c>
      <c r="P98" s="7">
        <v>6430</v>
      </c>
      <c r="U98" s="46">
        <v>28</v>
      </c>
      <c r="V98" s="46" t="s">
        <v>342</v>
      </c>
      <c r="W98" s="7">
        <v>5476</v>
      </c>
      <c r="AB98" s="46">
        <v>38</v>
      </c>
      <c r="AC98" s="46" t="s">
        <v>342</v>
      </c>
      <c r="AD98" s="7">
        <v>1593</v>
      </c>
      <c r="AI98" s="46">
        <v>44</v>
      </c>
      <c r="AJ98" s="46" t="s">
        <v>342</v>
      </c>
      <c r="AK98" s="7">
        <v>1869</v>
      </c>
      <c r="AP98" s="46">
        <v>44</v>
      </c>
      <c r="AQ98" s="46" t="s">
        <v>342</v>
      </c>
      <c r="AR98" s="7">
        <v>2040</v>
      </c>
      <c r="AW98" s="46">
        <v>52</v>
      </c>
      <c r="AX98" s="46" t="s">
        <v>342</v>
      </c>
      <c r="AY98" s="7">
        <v>1452</v>
      </c>
      <c r="BD98" s="46">
        <v>22</v>
      </c>
      <c r="BE98" s="46" t="s">
        <v>342</v>
      </c>
      <c r="BF98" s="7">
        <v>564</v>
      </c>
      <c r="BK98" s="46">
        <v>40</v>
      </c>
      <c r="BL98" s="46" t="s">
        <v>342</v>
      </c>
      <c r="BM98" s="7">
        <v>2616</v>
      </c>
    </row>
    <row r="99" spans="7:66" x14ac:dyDescent="0.25">
      <c r="G99" s="46">
        <v>51</v>
      </c>
      <c r="H99" s="46" t="s">
        <v>343</v>
      </c>
      <c r="I99" s="7">
        <v>7136</v>
      </c>
      <c r="J99" s="7">
        <f>I99/I100</f>
        <v>1.7224233647115617</v>
      </c>
      <c r="M99" s="7" t="s">
        <v>233</v>
      </c>
      <c r="N99" s="46">
        <v>1</v>
      </c>
      <c r="O99" s="46" t="s">
        <v>343</v>
      </c>
      <c r="P99" s="7">
        <v>6706</v>
      </c>
      <c r="Q99" s="7">
        <f>P99/P100</f>
        <v>1.628065064336004</v>
      </c>
      <c r="U99" s="46">
        <v>29</v>
      </c>
      <c r="V99" s="46" t="s">
        <v>343</v>
      </c>
      <c r="W99" s="7">
        <v>5861</v>
      </c>
      <c r="X99" s="7">
        <f>W99/W100</f>
        <v>1.031684562577011</v>
      </c>
      <c r="AB99" s="46">
        <v>39</v>
      </c>
      <c r="AC99" s="46" t="s">
        <v>343</v>
      </c>
      <c r="AD99" s="7">
        <v>5999</v>
      </c>
      <c r="AE99" s="7">
        <f>AD99/AD100</f>
        <v>4.8107457898957495</v>
      </c>
      <c r="AI99" s="46">
        <v>45</v>
      </c>
      <c r="AJ99" s="46" t="s">
        <v>343</v>
      </c>
      <c r="AK99" s="7">
        <v>6730</v>
      </c>
      <c r="AL99" s="7">
        <f>AK99/AK100</f>
        <v>4.1931464174454831</v>
      </c>
      <c r="AP99" s="46">
        <v>45</v>
      </c>
      <c r="AQ99" s="46" t="s">
        <v>343</v>
      </c>
      <c r="AR99" s="7">
        <v>8390</v>
      </c>
      <c r="AS99" s="7">
        <f>AR99/AR100</f>
        <v>4.6585230427540258</v>
      </c>
      <c r="AW99" s="46">
        <v>53</v>
      </c>
      <c r="AX99" s="46" t="s">
        <v>343</v>
      </c>
      <c r="AY99" s="7">
        <v>7994</v>
      </c>
      <c r="AZ99" s="7">
        <f>AY99/AY100</f>
        <v>5.0245128849780016</v>
      </c>
      <c r="BD99" s="46">
        <v>23</v>
      </c>
      <c r="BE99" s="46" t="s">
        <v>343</v>
      </c>
      <c r="BF99" s="7">
        <v>4888</v>
      </c>
      <c r="BG99" s="7">
        <f>BF99/BF100</f>
        <v>5.0184804928131417</v>
      </c>
      <c r="BK99" s="46">
        <v>41</v>
      </c>
      <c r="BL99" s="46" t="s">
        <v>343</v>
      </c>
      <c r="BM99" s="7">
        <v>12131</v>
      </c>
      <c r="BN99" s="7">
        <f>BM99/BM100</f>
        <v>7.1527122641509431</v>
      </c>
    </row>
    <row r="100" spans="7:66" x14ac:dyDescent="0.25">
      <c r="G100" s="46">
        <v>52</v>
      </c>
      <c r="H100" s="46" t="s">
        <v>342</v>
      </c>
      <c r="I100" s="7">
        <v>4143</v>
      </c>
      <c r="N100" s="46">
        <v>2</v>
      </c>
      <c r="O100" s="46" t="s">
        <v>342</v>
      </c>
      <c r="P100" s="7">
        <v>4119</v>
      </c>
      <c r="U100" s="46">
        <v>30</v>
      </c>
      <c r="V100" s="46" t="s">
        <v>342</v>
      </c>
      <c r="W100" s="7">
        <v>5681</v>
      </c>
      <c r="AB100" s="46">
        <v>40</v>
      </c>
      <c r="AC100" s="46" t="s">
        <v>342</v>
      </c>
      <c r="AD100" s="7">
        <v>1247</v>
      </c>
      <c r="AI100" s="46">
        <v>46</v>
      </c>
      <c r="AJ100" s="46" t="s">
        <v>342</v>
      </c>
      <c r="AK100" s="7">
        <v>1605</v>
      </c>
      <c r="AP100" s="46">
        <v>46</v>
      </c>
      <c r="AQ100" s="46" t="s">
        <v>342</v>
      </c>
      <c r="AR100" s="7">
        <v>1801</v>
      </c>
      <c r="AW100" s="46">
        <v>54</v>
      </c>
      <c r="AX100" s="46" t="s">
        <v>342</v>
      </c>
      <c r="AY100" s="7">
        <v>1591</v>
      </c>
      <c r="BD100" s="46">
        <v>24</v>
      </c>
      <c r="BE100" s="46" t="s">
        <v>342</v>
      </c>
      <c r="BF100" s="7">
        <v>974</v>
      </c>
      <c r="BK100" s="46">
        <v>42</v>
      </c>
      <c r="BL100" s="46" t="s">
        <v>342</v>
      </c>
      <c r="BM100" s="7">
        <v>1696</v>
      </c>
    </row>
    <row r="101" spans="7:66" x14ac:dyDescent="0.25">
      <c r="G101" s="46">
        <v>53</v>
      </c>
      <c r="H101" s="46" t="s">
        <v>343</v>
      </c>
      <c r="I101" s="7">
        <v>6475</v>
      </c>
      <c r="J101" s="7">
        <f>I101/I102</f>
        <v>2.0065075921908893</v>
      </c>
      <c r="N101" s="46">
        <v>3</v>
      </c>
      <c r="O101" s="46" t="s">
        <v>343</v>
      </c>
      <c r="P101" s="7">
        <v>7661</v>
      </c>
      <c r="Q101" s="7">
        <f>P101/P102</f>
        <v>1.4881507381507382</v>
      </c>
      <c r="U101" s="46">
        <v>31</v>
      </c>
      <c r="V101" s="46" t="s">
        <v>343</v>
      </c>
      <c r="W101" s="7">
        <v>6876</v>
      </c>
      <c r="X101" s="7">
        <f>W101/W102</f>
        <v>1.5961002785515321</v>
      </c>
      <c r="AB101" s="46">
        <v>41</v>
      </c>
      <c r="AC101" s="46" t="s">
        <v>343</v>
      </c>
      <c r="AD101" s="7">
        <v>7436</v>
      </c>
      <c r="AE101" s="7">
        <f>AD101/AD102</f>
        <v>5.0792349726775958</v>
      </c>
      <c r="AI101" s="46">
        <v>47</v>
      </c>
      <c r="AJ101" s="46" t="s">
        <v>343</v>
      </c>
      <c r="AK101" s="7">
        <v>7501</v>
      </c>
      <c r="AL101" s="7">
        <f>AK101/AK102</f>
        <v>6.9711895910780672</v>
      </c>
      <c r="AP101" s="46">
        <v>47</v>
      </c>
      <c r="AQ101" s="46" t="s">
        <v>343</v>
      </c>
      <c r="AR101" s="7">
        <v>9271</v>
      </c>
      <c r="AS101" s="7">
        <f>AR101/AR102</f>
        <v>4.3896780303030303</v>
      </c>
      <c r="AW101" s="46">
        <v>55</v>
      </c>
      <c r="AX101" s="46" t="s">
        <v>343</v>
      </c>
      <c r="AY101" s="7">
        <v>7387</v>
      </c>
      <c r="AZ101" s="7">
        <f>AY101/AY102</f>
        <v>6.6489648964896491</v>
      </c>
      <c r="BD101" s="46">
        <v>25</v>
      </c>
      <c r="BE101" s="46" t="s">
        <v>343</v>
      </c>
      <c r="BF101" s="7">
        <v>3779</v>
      </c>
      <c r="BG101" s="7">
        <f>BF101/BF102</f>
        <v>4.9463350785340312</v>
      </c>
      <c r="BK101" s="46">
        <v>43</v>
      </c>
      <c r="BL101" s="46" t="s">
        <v>343</v>
      </c>
      <c r="BM101" s="7">
        <v>11181</v>
      </c>
      <c r="BN101" s="7">
        <f>BM101/BM102</f>
        <v>5.8754598003152916</v>
      </c>
    </row>
    <row r="102" spans="7:66" x14ac:dyDescent="0.25">
      <c r="G102" s="46">
        <v>54</v>
      </c>
      <c r="H102" s="46" t="s">
        <v>342</v>
      </c>
      <c r="I102" s="7">
        <v>3227</v>
      </c>
      <c r="N102" s="46">
        <v>4</v>
      </c>
      <c r="O102" s="46" t="s">
        <v>342</v>
      </c>
      <c r="P102" s="7">
        <v>5148</v>
      </c>
      <c r="U102" s="46">
        <v>32</v>
      </c>
      <c r="V102" s="46" t="s">
        <v>342</v>
      </c>
      <c r="W102" s="7">
        <v>4308</v>
      </c>
      <c r="AB102" s="46">
        <v>42</v>
      </c>
      <c r="AC102" s="46" t="s">
        <v>342</v>
      </c>
      <c r="AD102" s="7">
        <v>1464</v>
      </c>
      <c r="AI102" s="46">
        <v>48</v>
      </c>
      <c r="AJ102" s="46" t="s">
        <v>342</v>
      </c>
      <c r="AK102" s="7">
        <v>1076</v>
      </c>
      <c r="AP102" s="46">
        <v>48</v>
      </c>
      <c r="AQ102" s="46" t="s">
        <v>342</v>
      </c>
      <c r="AR102" s="7">
        <v>2112</v>
      </c>
      <c r="AW102" s="46">
        <v>56</v>
      </c>
      <c r="AX102" s="46" t="s">
        <v>342</v>
      </c>
      <c r="AY102" s="7">
        <v>1111</v>
      </c>
      <c r="BD102" s="46">
        <v>26</v>
      </c>
      <c r="BE102" s="46" t="s">
        <v>342</v>
      </c>
      <c r="BF102" s="7">
        <v>764</v>
      </c>
      <c r="BK102" s="46">
        <v>44</v>
      </c>
      <c r="BL102" s="46" t="s">
        <v>342</v>
      </c>
      <c r="BM102" s="7">
        <v>1903</v>
      </c>
    </row>
    <row r="103" spans="7:66" x14ac:dyDescent="0.25">
      <c r="G103" s="46"/>
      <c r="H103" s="46"/>
      <c r="N103" s="46">
        <v>5</v>
      </c>
      <c r="O103" s="46" t="s">
        <v>343</v>
      </c>
      <c r="P103" s="7">
        <v>7544</v>
      </c>
      <c r="Q103" s="7">
        <f>P103/P104</f>
        <v>1.8485665278118109</v>
      </c>
      <c r="U103" s="46">
        <v>33</v>
      </c>
      <c r="V103" s="46" t="s">
        <v>343</v>
      </c>
      <c r="W103" s="7">
        <v>6871</v>
      </c>
      <c r="X103" s="7">
        <f>W103/W104</f>
        <v>1.2515482695810565</v>
      </c>
      <c r="AB103" s="46">
        <v>43</v>
      </c>
      <c r="AC103" s="46" t="s">
        <v>343</v>
      </c>
      <c r="AD103" s="7">
        <v>6201</v>
      </c>
      <c r="AE103" s="7">
        <f>AD103/AD104</f>
        <v>3.7087320574162681</v>
      </c>
      <c r="AI103" s="46">
        <v>49</v>
      </c>
      <c r="AJ103" s="46" t="s">
        <v>343</v>
      </c>
      <c r="AK103" s="7">
        <v>8005</v>
      </c>
      <c r="AL103" s="7">
        <f>AK103/AK104</f>
        <v>4.8960244648318039</v>
      </c>
      <c r="AP103" s="46">
        <v>49</v>
      </c>
      <c r="AQ103" s="46" t="s">
        <v>343</v>
      </c>
      <c r="AR103" s="7">
        <v>8056</v>
      </c>
      <c r="AS103" s="7">
        <f>AR103/AR104</f>
        <v>4.0645812310797176</v>
      </c>
      <c r="AW103" s="46">
        <v>57</v>
      </c>
      <c r="AX103" s="46" t="s">
        <v>343</v>
      </c>
      <c r="AY103" s="7">
        <v>6526</v>
      </c>
      <c r="AZ103" s="7">
        <f>AY103/AY104</f>
        <v>5.0238645111624329</v>
      </c>
      <c r="BD103" s="46">
        <v>27</v>
      </c>
      <c r="BE103" s="46" t="s">
        <v>343</v>
      </c>
      <c r="BF103" s="7">
        <v>4392</v>
      </c>
      <c r="BG103" s="7">
        <f>BF103/BF104</f>
        <v>5.449131513647643</v>
      </c>
      <c r="BK103" s="46">
        <v>45</v>
      </c>
      <c r="BL103" s="46" t="s">
        <v>343</v>
      </c>
      <c r="BM103" s="7">
        <v>8899</v>
      </c>
      <c r="BN103" s="7">
        <f>BM103/BM104</f>
        <v>5.4494794856093076</v>
      </c>
    </row>
    <row r="104" spans="7:66" x14ac:dyDescent="0.25">
      <c r="G104" s="46"/>
      <c r="H104" s="46"/>
      <c r="N104" s="46">
        <v>6</v>
      </c>
      <c r="O104" s="46" t="s">
        <v>342</v>
      </c>
      <c r="P104" s="7">
        <v>4081</v>
      </c>
      <c r="U104" s="46">
        <v>34</v>
      </c>
      <c r="V104" s="46" t="s">
        <v>342</v>
      </c>
      <c r="W104" s="7">
        <v>5490</v>
      </c>
      <c r="AB104" s="46">
        <v>44</v>
      </c>
      <c r="AC104" s="46" t="s">
        <v>342</v>
      </c>
      <c r="AD104" s="7">
        <v>1672</v>
      </c>
      <c r="AI104" s="46">
        <v>50</v>
      </c>
      <c r="AJ104" s="46" t="s">
        <v>342</v>
      </c>
      <c r="AK104" s="7">
        <v>1635</v>
      </c>
      <c r="AP104" s="46">
        <v>50</v>
      </c>
      <c r="AQ104" s="46" t="s">
        <v>342</v>
      </c>
      <c r="AR104" s="7">
        <v>1982</v>
      </c>
      <c r="AW104" s="46">
        <v>58</v>
      </c>
      <c r="AX104" s="46" t="s">
        <v>342</v>
      </c>
      <c r="AY104" s="7">
        <v>1299</v>
      </c>
      <c r="BD104" s="46">
        <v>28</v>
      </c>
      <c r="BE104" s="46" t="s">
        <v>342</v>
      </c>
      <c r="BF104" s="7">
        <v>806</v>
      </c>
      <c r="BK104" s="46">
        <v>46</v>
      </c>
      <c r="BL104" s="46" t="s">
        <v>342</v>
      </c>
      <c r="BM104" s="7">
        <v>1633</v>
      </c>
    </row>
    <row r="105" spans="7:66" x14ac:dyDescent="0.25">
      <c r="G105" s="46"/>
      <c r="H105" s="46"/>
      <c r="N105" s="46">
        <v>7</v>
      </c>
      <c r="O105" s="46" t="s">
        <v>343</v>
      </c>
      <c r="P105" s="7">
        <v>7389</v>
      </c>
      <c r="Q105" s="7">
        <f>P105/P106</f>
        <v>1.7817699541837473</v>
      </c>
      <c r="U105" s="46">
        <v>35</v>
      </c>
      <c r="V105" s="46" t="s">
        <v>343</v>
      </c>
      <c r="W105" s="7">
        <v>6553</v>
      </c>
      <c r="X105" s="7">
        <f>W105/W106</f>
        <v>1.0698775510204082</v>
      </c>
      <c r="AB105" s="46">
        <v>45</v>
      </c>
      <c r="AC105" s="46" t="s">
        <v>343</v>
      </c>
      <c r="AD105" s="7">
        <v>6511</v>
      </c>
      <c r="AE105" s="7">
        <f>AD105/AD106</f>
        <v>4.8337045285820341</v>
      </c>
      <c r="AI105" s="46">
        <v>51</v>
      </c>
      <c r="AJ105" s="46" t="s">
        <v>343</v>
      </c>
      <c r="AK105" s="7">
        <v>4437</v>
      </c>
      <c r="AL105" s="7">
        <f>AK105/AK106</f>
        <v>3.8582608695652172</v>
      </c>
      <c r="AP105" s="46">
        <v>51</v>
      </c>
      <c r="AQ105" s="46" t="s">
        <v>343</v>
      </c>
      <c r="AR105" s="7">
        <v>8754</v>
      </c>
      <c r="AS105" s="7">
        <f>AR105/AR106</f>
        <v>3.5484394000810702</v>
      </c>
      <c r="AW105" s="46">
        <v>59</v>
      </c>
      <c r="AX105" s="46" t="s">
        <v>343</v>
      </c>
      <c r="AY105" s="7">
        <v>8170</v>
      </c>
      <c r="AZ105" s="7">
        <f>AY105/AY106</f>
        <v>5.3820816864295127</v>
      </c>
      <c r="BD105" s="46">
        <v>29</v>
      </c>
      <c r="BE105" s="46" t="s">
        <v>343</v>
      </c>
      <c r="BF105" s="7">
        <v>4674</v>
      </c>
      <c r="BG105" s="7">
        <f>BF105/BF106</f>
        <v>4.0892388451443571</v>
      </c>
      <c r="BK105" s="46">
        <v>47</v>
      </c>
      <c r="BL105" s="46" t="s">
        <v>343</v>
      </c>
      <c r="BM105" s="7">
        <v>11489</v>
      </c>
      <c r="BN105" s="7">
        <f>BM105/BM106</f>
        <v>4.6029647435897436</v>
      </c>
    </row>
    <row r="106" spans="7:66" x14ac:dyDescent="0.25">
      <c r="G106" s="46"/>
      <c r="H106" s="46"/>
      <c r="N106" s="46">
        <v>8</v>
      </c>
      <c r="O106" s="46" t="s">
        <v>342</v>
      </c>
      <c r="P106" s="7">
        <v>4147</v>
      </c>
      <c r="U106" s="46">
        <v>36</v>
      </c>
      <c r="V106" s="46" t="s">
        <v>342</v>
      </c>
      <c r="W106" s="7">
        <v>6125</v>
      </c>
      <c r="AB106" s="46">
        <v>46</v>
      </c>
      <c r="AC106" s="46" t="s">
        <v>342</v>
      </c>
      <c r="AD106" s="7">
        <v>1347</v>
      </c>
      <c r="AI106" s="46">
        <v>52</v>
      </c>
      <c r="AJ106" s="46" t="s">
        <v>342</v>
      </c>
      <c r="AK106" s="7">
        <v>1150</v>
      </c>
      <c r="AP106" s="46">
        <v>52</v>
      </c>
      <c r="AQ106" s="46" t="s">
        <v>342</v>
      </c>
      <c r="AR106" s="7">
        <v>2467</v>
      </c>
      <c r="AW106" s="46">
        <v>60</v>
      </c>
      <c r="AX106" s="46" t="s">
        <v>342</v>
      </c>
      <c r="AY106" s="7">
        <v>1518</v>
      </c>
      <c r="BD106" s="46">
        <v>30</v>
      </c>
      <c r="BE106" s="46" t="s">
        <v>342</v>
      </c>
      <c r="BF106" s="7">
        <v>1143</v>
      </c>
      <c r="BK106" s="46">
        <v>48</v>
      </c>
      <c r="BL106" s="46" t="s">
        <v>342</v>
      </c>
      <c r="BM106" s="7">
        <v>2496</v>
      </c>
    </row>
    <row r="107" spans="7:66" x14ac:dyDescent="0.25">
      <c r="G107" s="46"/>
      <c r="H107" s="46"/>
      <c r="N107" s="46">
        <v>9</v>
      </c>
      <c r="O107" s="46" t="s">
        <v>343</v>
      </c>
      <c r="P107" s="7">
        <v>6290</v>
      </c>
      <c r="Q107" s="7">
        <f>P107/P108</f>
        <v>1.192191053828658</v>
      </c>
      <c r="U107" s="46">
        <v>37</v>
      </c>
      <c r="V107" s="46" t="s">
        <v>343</v>
      </c>
      <c r="W107" s="7">
        <v>7102</v>
      </c>
      <c r="X107" s="7">
        <f>W107/W108</f>
        <v>1.709265944645006</v>
      </c>
      <c r="AB107" s="46">
        <v>47</v>
      </c>
      <c r="AC107" s="46" t="s">
        <v>343</v>
      </c>
      <c r="AD107" s="7">
        <v>6225</v>
      </c>
      <c r="AE107" s="7">
        <f>AD107/AD108</f>
        <v>3.1744008159102499</v>
      </c>
      <c r="AI107" s="46">
        <v>53</v>
      </c>
      <c r="AJ107" s="46" t="s">
        <v>343</v>
      </c>
      <c r="AK107" s="7">
        <v>5220</v>
      </c>
      <c r="AL107" s="7">
        <f>AK107/AK108</f>
        <v>3.5704514363885087</v>
      </c>
      <c r="AP107" s="46">
        <v>53</v>
      </c>
      <c r="AQ107" s="46" t="s">
        <v>343</v>
      </c>
      <c r="AR107" s="7">
        <v>9371</v>
      </c>
      <c r="AS107" s="7">
        <f>AR107/AR108</f>
        <v>3.8217781402936377</v>
      </c>
      <c r="AW107" s="46">
        <v>61</v>
      </c>
      <c r="AX107" s="46" t="s">
        <v>343</v>
      </c>
      <c r="AY107" s="7">
        <v>6417</v>
      </c>
      <c r="AZ107" s="7">
        <f>AY107/AY108</f>
        <v>4.4811452513966481</v>
      </c>
      <c r="BD107" s="46">
        <v>31</v>
      </c>
      <c r="BE107" s="46" t="s">
        <v>343</v>
      </c>
      <c r="BF107" s="7">
        <v>3079</v>
      </c>
      <c r="BG107" s="7">
        <f>BF107/BF108</f>
        <v>3.5677867902665121</v>
      </c>
      <c r="BK107" s="46">
        <v>49</v>
      </c>
      <c r="BL107" s="46" t="s">
        <v>343</v>
      </c>
      <c r="BM107" s="7">
        <v>12343</v>
      </c>
      <c r="BN107" s="7">
        <f>BM107/BM108</f>
        <v>4.7236892460773054</v>
      </c>
    </row>
    <row r="108" spans="7:66" x14ac:dyDescent="0.25">
      <c r="G108" s="46"/>
      <c r="H108" s="46"/>
      <c r="N108" s="46">
        <v>10</v>
      </c>
      <c r="O108" s="46" t="s">
        <v>342</v>
      </c>
      <c r="P108" s="7">
        <v>5276</v>
      </c>
      <c r="U108" s="46">
        <v>38</v>
      </c>
      <c r="V108" s="46" t="s">
        <v>342</v>
      </c>
      <c r="W108" s="7">
        <v>4155</v>
      </c>
      <c r="AB108" s="46">
        <v>48</v>
      </c>
      <c r="AC108" s="46" t="s">
        <v>342</v>
      </c>
      <c r="AD108" s="7">
        <v>1961</v>
      </c>
      <c r="AI108" s="46">
        <v>54</v>
      </c>
      <c r="AJ108" s="46" t="s">
        <v>342</v>
      </c>
      <c r="AK108" s="7">
        <v>1462</v>
      </c>
      <c r="AP108" s="46">
        <v>54</v>
      </c>
      <c r="AQ108" s="46" t="s">
        <v>342</v>
      </c>
      <c r="AR108" s="7">
        <v>2452</v>
      </c>
      <c r="AW108" s="46">
        <v>62</v>
      </c>
      <c r="AX108" s="46" t="s">
        <v>342</v>
      </c>
      <c r="AY108" s="7">
        <v>1432</v>
      </c>
      <c r="BD108" s="46">
        <v>32</v>
      </c>
      <c r="BE108" s="46" t="s">
        <v>342</v>
      </c>
      <c r="BF108" s="7">
        <v>863</v>
      </c>
      <c r="BK108" s="46">
        <v>50</v>
      </c>
      <c r="BL108" s="46" t="s">
        <v>342</v>
      </c>
      <c r="BM108" s="7">
        <v>2613</v>
      </c>
    </row>
    <row r="109" spans="7:66" x14ac:dyDescent="0.25">
      <c r="G109" s="46"/>
      <c r="H109" s="46"/>
      <c r="N109" s="46">
        <v>11</v>
      </c>
      <c r="O109" s="46" t="s">
        <v>343</v>
      </c>
      <c r="P109" s="7">
        <v>7373</v>
      </c>
      <c r="Q109" s="7">
        <f>P109/P110</f>
        <v>2.0446478092068774</v>
      </c>
      <c r="U109" s="46">
        <v>39</v>
      </c>
      <c r="V109" s="46" t="s">
        <v>343</v>
      </c>
      <c r="W109" s="7">
        <v>6790</v>
      </c>
      <c r="X109" s="7">
        <f>W109/W110</f>
        <v>1.1123853211009174</v>
      </c>
      <c r="AB109" s="46">
        <v>49</v>
      </c>
      <c r="AC109" s="46" t="s">
        <v>343</v>
      </c>
      <c r="AD109" s="7">
        <v>4976</v>
      </c>
      <c r="AE109" s="7">
        <f>AD109/AD110</f>
        <v>4.4270462633451961</v>
      </c>
      <c r="AI109" s="46">
        <v>55</v>
      </c>
      <c r="AJ109" s="46" t="s">
        <v>343</v>
      </c>
      <c r="AK109" s="7">
        <v>5492</v>
      </c>
      <c r="AL109" s="7">
        <f>AK109/AK110</f>
        <v>3.6588940706195872</v>
      </c>
      <c r="AP109" s="46">
        <v>55</v>
      </c>
      <c r="AQ109" s="46" t="s">
        <v>343</v>
      </c>
      <c r="AR109" s="7">
        <v>11511</v>
      </c>
      <c r="AS109" s="7">
        <f>AR109/AR110</f>
        <v>6.2020474137931032</v>
      </c>
      <c r="AW109" s="46">
        <v>63</v>
      </c>
      <c r="AX109" s="46" t="s">
        <v>343</v>
      </c>
      <c r="AY109" s="7">
        <v>8170</v>
      </c>
      <c r="AZ109" s="7">
        <f>AY109/AY110</f>
        <v>9.963414634146341</v>
      </c>
      <c r="BD109" s="46">
        <v>33</v>
      </c>
      <c r="BE109" s="46" t="s">
        <v>343</v>
      </c>
      <c r="BF109" s="7">
        <v>5828</v>
      </c>
      <c r="BG109" s="7">
        <f>BF109/BF110</f>
        <v>6.6834862385321099</v>
      </c>
      <c r="BK109" s="46">
        <v>51</v>
      </c>
      <c r="BL109" s="46" t="s">
        <v>343</v>
      </c>
      <c r="BM109" s="7">
        <v>9740</v>
      </c>
      <c r="BN109" s="7">
        <f>BM109/BM110</f>
        <v>4.2551332459589339</v>
      </c>
    </row>
    <row r="110" spans="7:66" x14ac:dyDescent="0.25">
      <c r="G110" s="46"/>
      <c r="H110" s="46"/>
      <c r="N110" s="46">
        <v>12</v>
      </c>
      <c r="O110" s="46" t="s">
        <v>342</v>
      </c>
      <c r="P110" s="7">
        <v>3606</v>
      </c>
      <c r="U110" s="46">
        <v>40</v>
      </c>
      <c r="V110" s="46" t="s">
        <v>342</v>
      </c>
      <c r="W110" s="7">
        <v>6104</v>
      </c>
      <c r="AB110" s="46">
        <v>50</v>
      </c>
      <c r="AC110" s="46" t="s">
        <v>342</v>
      </c>
      <c r="AD110" s="7">
        <v>1124</v>
      </c>
      <c r="AI110" s="46">
        <v>56</v>
      </c>
      <c r="AJ110" s="46" t="s">
        <v>342</v>
      </c>
      <c r="AK110" s="7">
        <v>1501</v>
      </c>
      <c r="AP110" s="46">
        <v>56</v>
      </c>
      <c r="AQ110" s="46" t="s">
        <v>342</v>
      </c>
      <c r="AR110" s="7">
        <v>1856</v>
      </c>
      <c r="AW110" s="46">
        <v>64</v>
      </c>
      <c r="AX110" s="46" t="s">
        <v>342</v>
      </c>
      <c r="AY110" s="7">
        <v>820</v>
      </c>
      <c r="BD110" s="46">
        <v>34</v>
      </c>
      <c r="BE110" s="46" t="s">
        <v>342</v>
      </c>
      <c r="BF110" s="7">
        <v>872</v>
      </c>
      <c r="BK110" s="46">
        <v>52</v>
      </c>
      <c r="BL110" s="46" t="s">
        <v>342</v>
      </c>
      <c r="BM110" s="7">
        <v>2289</v>
      </c>
    </row>
    <row r="111" spans="7:66" x14ac:dyDescent="0.25">
      <c r="G111" s="46"/>
      <c r="H111" s="46"/>
      <c r="N111" s="46">
        <v>13</v>
      </c>
      <c r="O111" s="46" t="s">
        <v>343</v>
      </c>
      <c r="P111" s="7">
        <v>6630</v>
      </c>
      <c r="Q111" s="7">
        <f>P111/P112</f>
        <v>1.0390220968500234</v>
      </c>
      <c r="U111" s="46">
        <v>41</v>
      </c>
      <c r="V111" s="46" t="s">
        <v>343</v>
      </c>
      <c r="W111" s="7">
        <v>5443</v>
      </c>
      <c r="X111" s="7">
        <f>W111/W112</f>
        <v>0.93651066758430834</v>
      </c>
      <c r="AB111" s="46">
        <v>51</v>
      </c>
      <c r="AC111" s="46" t="s">
        <v>343</v>
      </c>
      <c r="AD111" s="7">
        <v>6237</v>
      </c>
      <c r="AE111" s="7">
        <f>AD111/AD112</f>
        <v>4.6719101123595506</v>
      </c>
      <c r="AI111" s="46">
        <v>57</v>
      </c>
      <c r="AJ111" s="46" t="s">
        <v>343</v>
      </c>
      <c r="AK111" s="7">
        <v>8052</v>
      </c>
      <c r="AL111" s="7">
        <f>AK111/AK112</f>
        <v>8.5116279069767433</v>
      </c>
      <c r="AP111" s="46">
        <v>57</v>
      </c>
      <c r="AQ111" s="46" t="s">
        <v>343</v>
      </c>
      <c r="AR111" s="7">
        <v>7846</v>
      </c>
      <c r="AS111" s="7">
        <f>AR111/AR112</f>
        <v>5.0230473751600515</v>
      </c>
      <c r="AW111" s="46">
        <v>65</v>
      </c>
      <c r="AX111" s="46" t="s">
        <v>343</v>
      </c>
      <c r="AY111" s="7">
        <v>8938</v>
      </c>
      <c r="AZ111" s="7">
        <f>AY111/AY112</f>
        <v>6.7102102102102101</v>
      </c>
      <c r="BD111" s="46">
        <v>35</v>
      </c>
      <c r="BE111" s="46" t="s">
        <v>343</v>
      </c>
      <c r="BF111" s="7">
        <v>5733</v>
      </c>
      <c r="BG111" s="7">
        <f>BF111/BF112</f>
        <v>5.9905956112852667</v>
      </c>
      <c r="BK111" s="46">
        <v>53</v>
      </c>
      <c r="BL111" s="46" t="s">
        <v>343</v>
      </c>
      <c r="BM111" s="7">
        <v>10814</v>
      </c>
      <c r="BN111" s="7">
        <f>BM111/BM112</f>
        <v>4.5379773394880401</v>
      </c>
    </row>
    <row r="112" spans="7:66" x14ac:dyDescent="0.25">
      <c r="G112" s="46"/>
      <c r="H112" s="46"/>
      <c r="N112" s="46">
        <v>14</v>
      </c>
      <c r="O112" s="46" t="s">
        <v>342</v>
      </c>
      <c r="P112" s="7">
        <v>6381</v>
      </c>
      <c r="U112" s="46">
        <v>42</v>
      </c>
      <c r="V112" s="46" t="s">
        <v>342</v>
      </c>
      <c r="W112" s="7">
        <v>5812</v>
      </c>
      <c r="AB112" s="46">
        <v>52</v>
      </c>
      <c r="AC112" s="46" t="s">
        <v>342</v>
      </c>
      <c r="AD112" s="7">
        <v>1335</v>
      </c>
      <c r="AI112" s="46">
        <v>58</v>
      </c>
      <c r="AJ112" s="46" t="s">
        <v>342</v>
      </c>
      <c r="AK112" s="7">
        <v>946</v>
      </c>
      <c r="AP112" s="46">
        <v>58</v>
      </c>
      <c r="AQ112" s="46" t="s">
        <v>342</v>
      </c>
      <c r="AR112" s="7">
        <v>1562</v>
      </c>
      <c r="AW112" s="46">
        <v>66</v>
      </c>
      <c r="AX112" s="46" t="s">
        <v>342</v>
      </c>
      <c r="AY112" s="7">
        <v>1332</v>
      </c>
      <c r="BD112" s="46">
        <v>36</v>
      </c>
      <c r="BE112" s="46" t="s">
        <v>342</v>
      </c>
      <c r="BF112" s="7">
        <v>957</v>
      </c>
      <c r="BK112" s="46">
        <v>54</v>
      </c>
      <c r="BL112" s="46" t="s">
        <v>342</v>
      </c>
      <c r="BM112" s="7">
        <v>2383</v>
      </c>
    </row>
    <row r="113" spans="7:66" x14ac:dyDescent="0.25">
      <c r="G113" s="46"/>
      <c r="H113" s="46"/>
      <c r="N113" s="46">
        <v>15</v>
      </c>
      <c r="O113" s="46" t="s">
        <v>343</v>
      </c>
      <c r="P113" s="7">
        <v>6284</v>
      </c>
      <c r="Q113" s="7">
        <f>P113/P114</f>
        <v>1.2093918398768284</v>
      </c>
      <c r="T113" s="7" t="s">
        <v>233</v>
      </c>
      <c r="U113" s="46">
        <v>1</v>
      </c>
      <c r="V113" s="46" t="s">
        <v>343</v>
      </c>
      <c r="W113" s="7">
        <v>4619</v>
      </c>
      <c r="X113" s="7">
        <f>W113/W114</f>
        <v>1.8914823914823915</v>
      </c>
      <c r="AB113" s="46">
        <v>53</v>
      </c>
      <c r="AC113" s="46" t="s">
        <v>343</v>
      </c>
      <c r="AD113" s="7">
        <v>3215</v>
      </c>
      <c r="AE113" s="7">
        <f>AD113/AD114</f>
        <v>3.4644396551724137</v>
      </c>
      <c r="AH113" s="7" t="s">
        <v>233</v>
      </c>
      <c r="AI113" s="46">
        <v>1</v>
      </c>
      <c r="AJ113" s="46" t="s">
        <v>343</v>
      </c>
      <c r="AK113" s="7">
        <v>4950</v>
      </c>
      <c r="AL113" s="7">
        <f>AK113/AK114</f>
        <v>3.7302185380557651</v>
      </c>
      <c r="AP113" s="46">
        <v>59</v>
      </c>
      <c r="AQ113" s="46" t="s">
        <v>343</v>
      </c>
      <c r="AR113" s="7">
        <v>6135</v>
      </c>
      <c r="AS113" s="7">
        <f>AR113/AR114</f>
        <v>4.4328034682080926</v>
      </c>
      <c r="AW113" s="46">
        <v>67</v>
      </c>
      <c r="AX113" s="46" t="s">
        <v>343</v>
      </c>
      <c r="AY113" s="7">
        <v>8306</v>
      </c>
      <c r="AZ113" s="7">
        <f>AY113/AY114</f>
        <v>5.1303273625694876</v>
      </c>
      <c r="BD113" s="46">
        <v>37</v>
      </c>
      <c r="BE113" s="46" t="s">
        <v>343</v>
      </c>
      <c r="BF113" s="7">
        <v>4446</v>
      </c>
      <c r="BG113" s="7">
        <f>BF113/BF114</f>
        <v>4.1052631578947372</v>
      </c>
      <c r="BK113" s="46">
        <v>55</v>
      </c>
      <c r="BL113" s="46" t="s">
        <v>343</v>
      </c>
      <c r="BM113" s="7">
        <v>10305</v>
      </c>
      <c r="BN113" s="7">
        <f>BM113/BM114</f>
        <v>3.6751069900142652</v>
      </c>
    </row>
    <row r="114" spans="7:66" x14ac:dyDescent="0.25">
      <c r="G114" s="46"/>
      <c r="H114" s="46"/>
      <c r="N114" s="46">
        <v>16</v>
      </c>
      <c r="O114" s="46" t="s">
        <v>342</v>
      </c>
      <c r="P114" s="7">
        <v>5196</v>
      </c>
      <c r="U114" s="46">
        <v>2</v>
      </c>
      <c r="V114" s="46" t="s">
        <v>342</v>
      </c>
      <c r="W114" s="7">
        <v>2442</v>
      </c>
      <c r="AB114" s="46">
        <v>54</v>
      </c>
      <c r="AC114" s="46" t="s">
        <v>342</v>
      </c>
      <c r="AD114" s="7">
        <v>928</v>
      </c>
      <c r="AI114" s="46">
        <v>2</v>
      </c>
      <c r="AJ114" s="46" t="s">
        <v>342</v>
      </c>
      <c r="AK114" s="7">
        <v>1327</v>
      </c>
      <c r="AP114" s="46">
        <v>60</v>
      </c>
      <c r="AQ114" s="46" t="s">
        <v>342</v>
      </c>
      <c r="AR114" s="7">
        <v>1384</v>
      </c>
      <c r="AW114" s="46">
        <v>68</v>
      </c>
      <c r="AX114" s="46" t="s">
        <v>342</v>
      </c>
      <c r="AY114" s="7">
        <v>1619</v>
      </c>
      <c r="BD114" s="46">
        <v>38</v>
      </c>
      <c r="BE114" s="46" t="s">
        <v>342</v>
      </c>
      <c r="BF114" s="7">
        <v>1083</v>
      </c>
      <c r="BK114" s="46">
        <v>56</v>
      </c>
      <c r="BL114" s="46" t="s">
        <v>342</v>
      </c>
      <c r="BM114" s="7">
        <v>2804</v>
      </c>
    </row>
    <row r="115" spans="7:66" x14ac:dyDescent="0.25">
      <c r="G115" s="46"/>
      <c r="H115" s="46"/>
      <c r="N115" s="46">
        <v>17</v>
      </c>
      <c r="O115" s="46" t="s">
        <v>343</v>
      </c>
      <c r="P115" s="7">
        <v>8478</v>
      </c>
      <c r="Q115" s="7">
        <f>P115/P116</f>
        <v>2.0876631371583354</v>
      </c>
      <c r="U115" s="46">
        <v>3</v>
      </c>
      <c r="V115" s="46" t="s">
        <v>343</v>
      </c>
      <c r="W115" s="7">
        <v>4726</v>
      </c>
      <c r="X115" s="7">
        <f>W115/W116</f>
        <v>0.97003284072249585</v>
      </c>
      <c r="AA115" s="7" t="s">
        <v>233</v>
      </c>
      <c r="AB115" s="46">
        <v>1</v>
      </c>
      <c r="AC115" s="46" t="s">
        <v>343</v>
      </c>
      <c r="AD115" s="7">
        <v>6431</v>
      </c>
      <c r="AE115" s="7">
        <f>AD115/AD116</f>
        <v>6.1896053897978822</v>
      </c>
      <c r="AI115" s="46">
        <v>3</v>
      </c>
      <c r="AJ115" s="46" t="s">
        <v>343</v>
      </c>
      <c r="AK115" s="7">
        <v>5914</v>
      </c>
      <c r="AL115" s="7">
        <f>AK115/AK116</f>
        <v>3.6060975609756096</v>
      </c>
      <c r="AP115" s="46">
        <v>61</v>
      </c>
      <c r="AQ115" s="46" t="s">
        <v>343</v>
      </c>
      <c r="AR115" s="7">
        <v>7869</v>
      </c>
      <c r="AS115" s="7">
        <f>AR115/AR116</f>
        <v>5.0507060333761231</v>
      </c>
      <c r="AV115" s="7" t="s">
        <v>233</v>
      </c>
      <c r="AW115" s="46">
        <v>1</v>
      </c>
      <c r="AX115" s="46" t="s">
        <v>343</v>
      </c>
      <c r="AY115" s="7">
        <v>8713</v>
      </c>
      <c r="AZ115" s="7">
        <f>AY115/AY116</f>
        <v>3.8519009725906277</v>
      </c>
      <c r="BD115" s="46">
        <v>39</v>
      </c>
      <c r="BE115" s="46" t="s">
        <v>343</v>
      </c>
      <c r="BF115" s="7">
        <v>3532</v>
      </c>
      <c r="BG115" s="7">
        <f>BF115/BF116</f>
        <v>3.3799043062200957</v>
      </c>
      <c r="BK115" s="46">
        <v>57</v>
      </c>
      <c r="BL115" s="46" t="s">
        <v>343</v>
      </c>
      <c r="BM115" s="7">
        <v>9838</v>
      </c>
      <c r="BN115" s="7">
        <f>BM115/BM116</f>
        <v>4.5232183908045975</v>
      </c>
    </row>
    <row r="116" spans="7:66" x14ac:dyDescent="0.25">
      <c r="G116" s="46"/>
      <c r="H116" s="46"/>
      <c r="N116" s="46">
        <v>18</v>
      </c>
      <c r="O116" s="46" t="s">
        <v>342</v>
      </c>
      <c r="P116" s="7">
        <v>4061</v>
      </c>
      <c r="U116" s="46">
        <v>4</v>
      </c>
      <c r="V116" s="46" t="s">
        <v>342</v>
      </c>
      <c r="W116" s="7">
        <v>4872</v>
      </c>
      <c r="AB116" s="46">
        <v>2</v>
      </c>
      <c r="AC116" s="46" t="s">
        <v>342</v>
      </c>
      <c r="AD116" s="7">
        <v>1039</v>
      </c>
      <c r="AI116" s="46">
        <v>4</v>
      </c>
      <c r="AJ116" s="46" t="s">
        <v>342</v>
      </c>
      <c r="AK116" s="7">
        <v>1640</v>
      </c>
      <c r="AP116" s="46">
        <v>62</v>
      </c>
      <c r="AQ116" s="46" t="s">
        <v>342</v>
      </c>
      <c r="AR116" s="7">
        <v>1558</v>
      </c>
      <c r="AW116" s="46">
        <v>2</v>
      </c>
      <c r="AX116" s="46" t="s">
        <v>342</v>
      </c>
      <c r="AY116" s="7">
        <v>2262</v>
      </c>
      <c r="BD116" s="46">
        <v>40</v>
      </c>
      <c r="BE116" s="46" t="s">
        <v>342</v>
      </c>
      <c r="BF116" s="7">
        <v>1045</v>
      </c>
      <c r="BK116" s="46">
        <v>58</v>
      </c>
      <c r="BL116" s="46" t="s">
        <v>342</v>
      </c>
      <c r="BM116" s="7">
        <v>2175</v>
      </c>
    </row>
    <row r="117" spans="7:66" x14ac:dyDescent="0.25">
      <c r="G117" s="46"/>
      <c r="H117" s="46"/>
      <c r="N117" s="46">
        <v>19</v>
      </c>
      <c r="O117" s="46" t="s">
        <v>343</v>
      </c>
      <c r="P117" s="7">
        <v>8626</v>
      </c>
      <c r="Q117" s="7">
        <f>P117/P118</f>
        <v>1.5151940980151062</v>
      </c>
      <c r="U117" s="46">
        <v>5</v>
      </c>
      <c r="V117" s="46" t="s">
        <v>343</v>
      </c>
      <c r="W117" s="7">
        <v>4132</v>
      </c>
      <c r="X117" s="7">
        <f>W117/W118</f>
        <v>1.0913893291072372</v>
      </c>
      <c r="AB117" s="46">
        <v>3</v>
      </c>
      <c r="AC117" s="46" t="s">
        <v>343</v>
      </c>
      <c r="AD117" s="7">
        <v>4813</v>
      </c>
      <c r="AE117" s="7">
        <f>AD117/AD118</f>
        <v>4.3954337899543381</v>
      </c>
      <c r="AI117" s="46">
        <v>5</v>
      </c>
      <c r="AJ117" s="46" t="s">
        <v>343</v>
      </c>
      <c r="AK117" s="7">
        <v>4133</v>
      </c>
      <c r="AL117" s="7">
        <f>AK117/AK118</f>
        <v>3.2339593114241003</v>
      </c>
      <c r="AP117" s="46">
        <v>63</v>
      </c>
      <c r="AQ117" s="46" t="s">
        <v>343</v>
      </c>
      <c r="AR117" s="7">
        <v>8503</v>
      </c>
      <c r="AS117" s="7">
        <f>AR117/AR118</f>
        <v>4.8783706253585768</v>
      </c>
      <c r="AW117" s="46">
        <v>3</v>
      </c>
      <c r="AX117" s="46" t="s">
        <v>343</v>
      </c>
      <c r="AY117" s="7">
        <v>9439</v>
      </c>
      <c r="AZ117" s="7">
        <f>AY117/AY118</f>
        <v>3.6713341112407623</v>
      </c>
      <c r="BD117" s="46">
        <v>41</v>
      </c>
      <c r="BE117" s="46" t="s">
        <v>343</v>
      </c>
      <c r="BF117" s="7">
        <v>3221</v>
      </c>
      <c r="BG117" s="7">
        <f>BF117/BF118</f>
        <v>4.329301075268817</v>
      </c>
      <c r="BJ117" s="7" t="s">
        <v>233</v>
      </c>
      <c r="BK117" s="46">
        <v>1</v>
      </c>
      <c r="BL117" s="46" t="s">
        <v>343</v>
      </c>
      <c r="BM117" s="7">
        <v>9437</v>
      </c>
      <c r="BN117" s="7">
        <f>BM117/BM118</f>
        <v>8.2491258741258733</v>
      </c>
    </row>
    <row r="118" spans="7:66" x14ac:dyDescent="0.25">
      <c r="G118" s="46"/>
      <c r="H118" s="46"/>
      <c r="N118" s="46">
        <v>20</v>
      </c>
      <c r="O118" s="46" t="s">
        <v>342</v>
      </c>
      <c r="P118" s="7">
        <v>5693</v>
      </c>
      <c r="U118" s="46">
        <v>6</v>
      </c>
      <c r="V118" s="46" t="s">
        <v>342</v>
      </c>
      <c r="W118" s="7">
        <v>3786</v>
      </c>
      <c r="AB118" s="46">
        <v>4</v>
      </c>
      <c r="AC118" s="46" t="s">
        <v>342</v>
      </c>
      <c r="AD118" s="7">
        <v>1095</v>
      </c>
      <c r="AI118" s="46">
        <v>6</v>
      </c>
      <c r="AJ118" s="46" t="s">
        <v>342</v>
      </c>
      <c r="AK118" s="7">
        <v>1278</v>
      </c>
      <c r="AP118" s="46">
        <v>64</v>
      </c>
      <c r="AQ118" s="46" t="s">
        <v>342</v>
      </c>
      <c r="AR118" s="7">
        <v>1743</v>
      </c>
      <c r="AW118" s="46">
        <v>4</v>
      </c>
      <c r="AX118" s="46" t="s">
        <v>342</v>
      </c>
      <c r="AY118" s="7">
        <v>2571</v>
      </c>
      <c r="BD118" s="46">
        <v>42</v>
      </c>
      <c r="BE118" s="46" t="s">
        <v>342</v>
      </c>
      <c r="BF118" s="7">
        <v>744</v>
      </c>
      <c r="BK118" s="46">
        <v>2</v>
      </c>
      <c r="BL118" s="46" t="s">
        <v>342</v>
      </c>
      <c r="BM118" s="7">
        <v>1144</v>
      </c>
    </row>
    <row r="119" spans="7:66" x14ac:dyDescent="0.25">
      <c r="G119" s="46"/>
      <c r="H119" s="46"/>
      <c r="N119" s="46">
        <v>21</v>
      </c>
      <c r="O119" s="46" t="s">
        <v>343</v>
      </c>
      <c r="P119" s="7">
        <v>6914</v>
      </c>
      <c r="Q119" s="7">
        <f>P119/P120</f>
        <v>1.3321772639691716</v>
      </c>
      <c r="U119" s="46">
        <v>7</v>
      </c>
      <c r="V119" s="46" t="s">
        <v>343</v>
      </c>
      <c r="W119" s="7">
        <v>3936</v>
      </c>
      <c r="X119" s="7">
        <f>W119/W120</f>
        <v>1.0713119216113227</v>
      </c>
      <c r="AB119" s="46">
        <v>5</v>
      </c>
      <c r="AC119" s="46" t="s">
        <v>343</v>
      </c>
      <c r="AD119" s="7">
        <v>4762</v>
      </c>
      <c r="AE119" s="7">
        <f>AD119/AD120</f>
        <v>3.9916177703269069</v>
      </c>
      <c r="AI119" s="46">
        <v>7</v>
      </c>
      <c r="AJ119" s="46" t="s">
        <v>343</v>
      </c>
      <c r="AK119" s="7">
        <v>2521</v>
      </c>
      <c r="AL119" s="7">
        <f>AK119/AK120</f>
        <v>2.1602399314481575</v>
      </c>
      <c r="AP119" s="46">
        <v>65</v>
      </c>
      <c r="AQ119" s="46" t="s">
        <v>343</v>
      </c>
      <c r="AR119" s="7">
        <v>8774</v>
      </c>
      <c r="AS119" s="7">
        <f>AR119/AR120</f>
        <v>2.6380036079374625</v>
      </c>
      <c r="AW119" s="46">
        <v>5</v>
      </c>
      <c r="AX119" s="46" t="s">
        <v>343</v>
      </c>
      <c r="AY119" s="7">
        <v>8657</v>
      </c>
      <c r="AZ119" s="7">
        <f>AY119/AY120</f>
        <v>3.2557352388115834</v>
      </c>
      <c r="BD119" s="46">
        <v>43</v>
      </c>
      <c r="BE119" s="46" t="s">
        <v>343</v>
      </c>
      <c r="BF119" s="7">
        <v>3056</v>
      </c>
      <c r="BG119" s="7">
        <f>BF119/BF120</f>
        <v>4.5611940298507463</v>
      </c>
      <c r="BK119" s="46">
        <v>3</v>
      </c>
      <c r="BL119" s="46" t="s">
        <v>343</v>
      </c>
      <c r="BM119" s="7">
        <v>9501</v>
      </c>
      <c r="BN119" s="7">
        <f>BM119/BM120</f>
        <v>4.0899698665518729</v>
      </c>
    </row>
    <row r="120" spans="7:66" x14ac:dyDescent="0.25">
      <c r="G120" s="46"/>
      <c r="H120" s="46"/>
      <c r="N120" s="46">
        <v>22</v>
      </c>
      <c r="O120" s="46" t="s">
        <v>342</v>
      </c>
      <c r="P120" s="7">
        <v>5190</v>
      </c>
      <c r="U120" s="46">
        <v>8</v>
      </c>
      <c r="V120" s="46" t="s">
        <v>342</v>
      </c>
      <c r="W120" s="7">
        <v>3674</v>
      </c>
      <c r="AB120" s="46">
        <v>6</v>
      </c>
      <c r="AC120" s="46" t="s">
        <v>342</v>
      </c>
      <c r="AD120" s="7">
        <v>1193</v>
      </c>
      <c r="AI120" s="46">
        <v>8</v>
      </c>
      <c r="AJ120" s="46" t="s">
        <v>342</v>
      </c>
      <c r="AK120" s="7">
        <v>1167</v>
      </c>
      <c r="AP120" s="46">
        <v>66</v>
      </c>
      <c r="AQ120" s="46" t="s">
        <v>342</v>
      </c>
      <c r="AR120" s="7">
        <v>3326</v>
      </c>
      <c r="AW120" s="46">
        <v>6</v>
      </c>
      <c r="AX120" s="46" t="s">
        <v>342</v>
      </c>
      <c r="AY120" s="7">
        <v>2659</v>
      </c>
      <c r="BD120" s="46">
        <v>44</v>
      </c>
      <c r="BE120" s="46" t="s">
        <v>342</v>
      </c>
      <c r="BF120" s="7">
        <v>670</v>
      </c>
      <c r="BK120" s="46">
        <v>4</v>
      </c>
      <c r="BL120" s="46" t="s">
        <v>342</v>
      </c>
      <c r="BM120" s="7">
        <v>2323</v>
      </c>
    </row>
    <row r="121" spans="7:66" x14ac:dyDescent="0.25">
      <c r="G121" s="46"/>
      <c r="H121" s="46"/>
      <c r="N121" s="46">
        <v>23</v>
      </c>
      <c r="O121" s="46" t="s">
        <v>343</v>
      </c>
      <c r="P121" s="7">
        <v>7029</v>
      </c>
      <c r="Q121" s="7">
        <f>P121/P122</f>
        <v>1.5682730923694779</v>
      </c>
      <c r="U121" s="46">
        <v>9</v>
      </c>
      <c r="V121" s="46" t="s">
        <v>343</v>
      </c>
      <c r="W121" s="7">
        <v>4520</v>
      </c>
      <c r="X121" s="7">
        <f>W121/W122</f>
        <v>0.9365934521342727</v>
      </c>
      <c r="AB121" s="46">
        <v>7</v>
      </c>
      <c r="AC121" s="46" t="s">
        <v>343</v>
      </c>
      <c r="AD121" s="7">
        <v>6331</v>
      </c>
      <c r="AE121" s="7">
        <f>AD121/AD122</f>
        <v>4.9345284489477788</v>
      </c>
      <c r="AI121" s="46">
        <v>9</v>
      </c>
      <c r="AJ121" s="46" t="s">
        <v>343</v>
      </c>
      <c r="AK121" s="7">
        <v>4536</v>
      </c>
      <c r="AL121" s="7">
        <f>AK121/AK122</f>
        <v>3.5354637568199534</v>
      </c>
      <c r="AO121" s="7" t="s">
        <v>233</v>
      </c>
      <c r="AP121" s="46">
        <v>1</v>
      </c>
      <c r="AQ121" s="46" t="s">
        <v>343</v>
      </c>
      <c r="AR121" s="7">
        <v>9035</v>
      </c>
      <c r="AS121" s="7">
        <f>AR121/AR122</f>
        <v>4.0262923351158646</v>
      </c>
      <c r="AW121" s="46">
        <v>7</v>
      </c>
      <c r="AX121" s="46" t="s">
        <v>343</v>
      </c>
      <c r="AY121" s="7">
        <v>10267</v>
      </c>
      <c r="AZ121" s="7">
        <f>AY121/AY122</f>
        <v>5.0927579365079367</v>
      </c>
      <c r="BD121" s="46">
        <v>45</v>
      </c>
      <c r="BE121" s="46" t="s">
        <v>343</v>
      </c>
      <c r="BF121" s="7">
        <v>2579</v>
      </c>
      <c r="BG121" s="7">
        <f>BF121/BF122</f>
        <v>1.7181878747501667</v>
      </c>
      <c r="BK121" s="46">
        <v>5</v>
      </c>
      <c r="BL121" s="46" t="s">
        <v>343</v>
      </c>
      <c r="BM121" s="7">
        <v>9714</v>
      </c>
      <c r="BN121" s="7">
        <f>BM121/BM122</f>
        <v>5.9087591240875916</v>
      </c>
    </row>
    <row r="122" spans="7:66" x14ac:dyDescent="0.25">
      <c r="G122" s="46"/>
      <c r="H122" s="46"/>
      <c r="N122" s="46">
        <v>24</v>
      </c>
      <c r="O122" s="46" t="s">
        <v>342</v>
      </c>
      <c r="P122" s="7">
        <v>4482</v>
      </c>
      <c r="U122" s="46">
        <v>10</v>
      </c>
      <c r="V122" s="46" t="s">
        <v>342</v>
      </c>
      <c r="W122" s="7">
        <v>4826</v>
      </c>
      <c r="AB122" s="46">
        <v>8</v>
      </c>
      <c r="AC122" s="46" t="s">
        <v>342</v>
      </c>
      <c r="AD122" s="7">
        <v>1283</v>
      </c>
      <c r="AI122" s="46">
        <v>10</v>
      </c>
      <c r="AJ122" s="46" t="s">
        <v>342</v>
      </c>
      <c r="AK122" s="7">
        <v>1283</v>
      </c>
      <c r="AP122" s="46">
        <v>2</v>
      </c>
      <c r="AQ122" s="46" t="s">
        <v>342</v>
      </c>
      <c r="AR122" s="7">
        <v>2244</v>
      </c>
      <c r="AW122" s="46">
        <v>8</v>
      </c>
      <c r="AX122" s="46" t="s">
        <v>342</v>
      </c>
      <c r="AY122" s="7">
        <v>2016</v>
      </c>
      <c r="BD122" s="46">
        <v>46</v>
      </c>
      <c r="BE122" s="46" t="s">
        <v>342</v>
      </c>
      <c r="BF122" s="7">
        <v>1501</v>
      </c>
      <c r="BK122" s="46">
        <v>6</v>
      </c>
      <c r="BL122" s="46" t="s">
        <v>342</v>
      </c>
      <c r="BM122" s="7">
        <v>1644</v>
      </c>
    </row>
    <row r="123" spans="7:66" x14ac:dyDescent="0.25">
      <c r="G123" s="46"/>
      <c r="H123" s="46"/>
      <c r="N123" s="46">
        <v>25</v>
      </c>
      <c r="O123" s="46" t="s">
        <v>343</v>
      </c>
      <c r="P123" s="7">
        <v>7813</v>
      </c>
      <c r="Q123" s="7">
        <f>P123/P124</f>
        <v>1.7628610108303249</v>
      </c>
      <c r="U123" s="46">
        <v>11</v>
      </c>
      <c r="V123" s="46" t="s">
        <v>343</v>
      </c>
      <c r="W123" s="7">
        <v>4448</v>
      </c>
      <c r="X123" s="7">
        <f>W123/W124</f>
        <v>1.1481672689726381</v>
      </c>
      <c r="AB123" s="46">
        <v>9</v>
      </c>
      <c r="AC123" s="46" t="s">
        <v>343</v>
      </c>
      <c r="AD123" s="7">
        <v>6038</v>
      </c>
      <c r="AE123" s="7">
        <f>AD123/AD124</f>
        <v>3.9284320104098893</v>
      </c>
      <c r="AI123" s="46">
        <v>11</v>
      </c>
      <c r="AJ123" s="46" t="s">
        <v>343</v>
      </c>
      <c r="AK123" s="7">
        <v>4485</v>
      </c>
      <c r="AL123" s="7">
        <f>AK123/AK124</f>
        <v>4.324975891996143</v>
      </c>
      <c r="AP123" s="46">
        <v>3</v>
      </c>
      <c r="AQ123" s="46" t="s">
        <v>343</v>
      </c>
      <c r="AR123" s="7">
        <v>8705</v>
      </c>
      <c r="AS123" s="7">
        <f>AR123/AR124</f>
        <v>3.1482820976491861</v>
      </c>
      <c r="AW123" s="46">
        <v>9</v>
      </c>
      <c r="AX123" s="46" t="s">
        <v>343</v>
      </c>
      <c r="AY123" s="7">
        <v>7631</v>
      </c>
      <c r="AZ123" s="7">
        <f>AY123/AY124</f>
        <v>3.8327473631341036</v>
      </c>
      <c r="BD123" s="46">
        <v>47</v>
      </c>
      <c r="BE123" s="46" t="s">
        <v>343</v>
      </c>
      <c r="BF123" s="7">
        <v>3964</v>
      </c>
      <c r="BG123" s="7">
        <f>BF123/BF124</f>
        <v>4.2946912242686892</v>
      </c>
      <c r="BK123" s="46">
        <v>7</v>
      </c>
      <c r="BL123" s="46" t="s">
        <v>343</v>
      </c>
      <c r="BM123" s="7">
        <v>10228</v>
      </c>
      <c r="BN123" s="7">
        <f>BM123/BM124</f>
        <v>4.1935219352193522</v>
      </c>
    </row>
    <row r="124" spans="7:66" x14ac:dyDescent="0.25">
      <c r="G124" s="46"/>
      <c r="H124" s="46"/>
      <c r="N124" s="46">
        <v>26</v>
      </c>
      <c r="O124" s="46" t="s">
        <v>342</v>
      </c>
      <c r="P124" s="7">
        <v>4432</v>
      </c>
      <c r="U124" s="46">
        <v>12</v>
      </c>
      <c r="V124" s="46" t="s">
        <v>342</v>
      </c>
      <c r="W124" s="7">
        <v>3874</v>
      </c>
      <c r="AB124" s="46">
        <v>10</v>
      </c>
      <c r="AC124" s="46" t="s">
        <v>342</v>
      </c>
      <c r="AD124" s="7">
        <v>1537</v>
      </c>
      <c r="AI124" s="46">
        <v>12</v>
      </c>
      <c r="AJ124" s="46" t="s">
        <v>342</v>
      </c>
      <c r="AK124" s="7">
        <v>1037</v>
      </c>
      <c r="AP124" s="46">
        <v>4</v>
      </c>
      <c r="AQ124" s="46" t="s">
        <v>342</v>
      </c>
      <c r="AR124" s="7">
        <v>2765</v>
      </c>
      <c r="AW124" s="46">
        <v>10</v>
      </c>
      <c r="AX124" s="46" t="s">
        <v>342</v>
      </c>
      <c r="AY124" s="7">
        <v>1991</v>
      </c>
      <c r="BD124" s="46">
        <v>48</v>
      </c>
      <c r="BE124" s="46" t="s">
        <v>342</v>
      </c>
      <c r="BF124" s="7">
        <v>923</v>
      </c>
      <c r="BK124" s="46">
        <v>8</v>
      </c>
      <c r="BL124" s="46" t="s">
        <v>342</v>
      </c>
      <c r="BM124" s="7">
        <v>2439</v>
      </c>
    </row>
    <row r="125" spans="7:66" x14ac:dyDescent="0.25">
      <c r="G125" s="46"/>
      <c r="H125" s="46"/>
      <c r="N125" s="46">
        <v>27</v>
      </c>
      <c r="O125" s="46" t="s">
        <v>343</v>
      </c>
      <c r="P125" s="7">
        <v>7521</v>
      </c>
      <c r="Q125" s="7">
        <f>P125/P126</f>
        <v>1.5336460032626427</v>
      </c>
      <c r="U125" s="46">
        <v>13</v>
      </c>
      <c r="V125" s="46" t="s">
        <v>343</v>
      </c>
      <c r="W125" s="7">
        <v>4381</v>
      </c>
      <c r="X125" s="7">
        <f>W125/W126</f>
        <v>1.7254824734147303</v>
      </c>
      <c r="AB125" s="46">
        <v>11</v>
      </c>
      <c r="AC125" s="46" t="s">
        <v>343</v>
      </c>
      <c r="AD125" s="7">
        <v>6711</v>
      </c>
      <c r="AE125" s="7">
        <f>AD125/AD126</f>
        <v>4.0354780517137705</v>
      </c>
      <c r="AI125" s="46">
        <v>13</v>
      </c>
      <c r="AJ125" s="46" t="s">
        <v>343</v>
      </c>
      <c r="AK125" s="7">
        <v>4962</v>
      </c>
      <c r="AL125" s="7">
        <f>AK125/AK126</f>
        <v>4.1838111298482294</v>
      </c>
      <c r="AP125" s="46">
        <v>5</v>
      </c>
      <c r="AQ125" s="46" t="s">
        <v>343</v>
      </c>
      <c r="AR125" s="7">
        <v>9182</v>
      </c>
      <c r="AS125" s="7">
        <f>AR125/AR126</f>
        <v>3.9055720969800083</v>
      </c>
      <c r="AW125" s="46">
        <v>11</v>
      </c>
      <c r="AX125" s="46" t="s">
        <v>343</v>
      </c>
      <c r="AY125" s="7">
        <v>7731</v>
      </c>
      <c r="AZ125" s="7">
        <f>AY125/AY126</f>
        <v>11.419497784342688</v>
      </c>
      <c r="BD125" s="46">
        <v>49</v>
      </c>
      <c r="BE125" s="46" t="s">
        <v>343</v>
      </c>
      <c r="BF125" s="7">
        <v>6921</v>
      </c>
      <c r="BG125" s="7">
        <f>BF125/BF126</f>
        <v>8.533908754623921</v>
      </c>
      <c r="BK125" s="46">
        <v>9</v>
      </c>
      <c r="BL125" s="46" t="s">
        <v>343</v>
      </c>
      <c r="BM125" s="7">
        <v>9053</v>
      </c>
      <c r="BN125" s="7">
        <f>BM125/BM126</f>
        <v>3.6696392379408187</v>
      </c>
    </row>
    <row r="126" spans="7:66" x14ac:dyDescent="0.25">
      <c r="G126" s="46"/>
      <c r="H126" s="46"/>
      <c r="N126" s="46">
        <v>28</v>
      </c>
      <c r="O126" s="46" t="s">
        <v>342</v>
      </c>
      <c r="P126" s="7">
        <v>4904</v>
      </c>
      <c r="U126" s="46">
        <v>14</v>
      </c>
      <c r="V126" s="46" t="s">
        <v>342</v>
      </c>
      <c r="W126" s="7">
        <v>2539</v>
      </c>
      <c r="AB126" s="46">
        <v>12</v>
      </c>
      <c r="AC126" s="46" t="s">
        <v>342</v>
      </c>
      <c r="AD126" s="7">
        <v>1663</v>
      </c>
      <c r="AI126" s="46">
        <v>14</v>
      </c>
      <c r="AJ126" s="46" t="s">
        <v>342</v>
      </c>
      <c r="AK126" s="7">
        <v>1186</v>
      </c>
      <c r="AP126" s="46">
        <v>6</v>
      </c>
      <c r="AQ126" s="46" t="s">
        <v>342</v>
      </c>
      <c r="AR126" s="7">
        <v>2351</v>
      </c>
      <c r="AW126" s="46">
        <v>12</v>
      </c>
      <c r="AX126" s="46" t="s">
        <v>342</v>
      </c>
      <c r="AY126" s="7">
        <v>677</v>
      </c>
      <c r="BD126" s="46">
        <v>50</v>
      </c>
      <c r="BE126" s="46" t="s">
        <v>342</v>
      </c>
      <c r="BF126" s="7">
        <v>811</v>
      </c>
      <c r="BK126" s="46">
        <v>10</v>
      </c>
      <c r="BL126" s="46" t="s">
        <v>342</v>
      </c>
      <c r="BM126" s="7">
        <v>2467</v>
      </c>
    </row>
    <row r="127" spans="7:66" x14ac:dyDescent="0.25">
      <c r="G127" s="46"/>
      <c r="H127" s="46"/>
      <c r="N127" s="46">
        <v>29</v>
      </c>
      <c r="O127" s="46" t="s">
        <v>343</v>
      </c>
      <c r="P127" s="7">
        <v>7317</v>
      </c>
      <c r="Q127" s="7">
        <f>P127/P128</f>
        <v>1.3217124277456647</v>
      </c>
      <c r="U127" s="46">
        <v>15</v>
      </c>
      <c r="V127" s="46" t="s">
        <v>343</v>
      </c>
      <c r="W127" s="7">
        <v>4620</v>
      </c>
      <c r="X127" s="7">
        <f>W127/W128</f>
        <v>1.4428482198625858</v>
      </c>
      <c r="AB127" s="46">
        <v>13</v>
      </c>
      <c r="AC127" s="46" t="s">
        <v>343</v>
      </c>
      <c r="AD127" s="7">
        <v>7289</v>
      </c>
      <c r="AE127" s="7">
        <f>AD127/AD128</f>
        <v>5.3952627683197631</v>
      </c>
      <c r="AI127" s="46">
        <v>15</v>
      </c>
      <c r="AJ127" s="46" t="s">
        <v>343</v>
      </c>
      <c r="AK127" s="7">
        <v>3969</v>
      </c>
      <c r="AL127" s="7">
        <f>AK127/AK128</f>
        <v>3.0460475825019189</v>
      </c>
      <c r="AP127" s="46">
        <v>7</v>
      </c>
      <c r="AQ127" s="46" t="s">
        <v>343</v>
      </c>
      <c r="AR127" s="7">
        <v>10290</v>
      </c>
      <c r="AS127" s="7">
        <f>AR127/AR128</f>
        <v>2.9800173761946134</v>
      </c>
      <c r="AW127" s="46">
        <v>13</v>
      </c>
      <c r="AX127" s="46" t="s">
        <v>343</v>
      </c>
      <c r="AY127" s="7">
        <v>7183</v>
      </c>
      <c r="AZ127" s="7">
        <f>AY127/AY128</f>
        <v>3.4483917426788286</v>
      </c>
      <c r="BD127" s="46">
        <v>51</v>
      </c>
      <c r="BE127" s="46" t="s">
        <v>343</v>
      </c>
      <c r="BF127" s="7">
        <v>5171</v>
      </c>
      <c r="BG127" s="7">
        <f>BF127/BF128</f>
        <v>5.3977035490605427</v>
      </c>
      <c r="BK127" s="46">
        <v>11</v>
      </c>
      <c r="BL127" s="46" t="s">
        <v>343</v>
      </c>
      <c r="BM127" s="7">
        <v>9423</v>
      </c>
      <c r="BN127" s="7">
        <f>BM127/BM128</f>
        <v>4.5943442223305704</v>
      </c>
    </row>
    <row r="128" spans="7:66" x14ac:dyDescent="0.25">
      <c r="G128" s="46"/>
      <c r="H128" s="46"/>
      <c r="N128" s="46">
        <v>30</v>
      </c>
      <c r="O128" s="46" t="s">
        <v>342</v>
      </c>
      <c r="P128" s="7">
        <v>5536</v>
      </c>
      <c r="U128" s="46">
        <v>16</v>
      </c>
      <c r="V128" s="46" t="s">
        <v>342</v>
      </c>
      <c r="W128" s="7">
        <v>3202</v>
      </c>
      <c r="AB128" s="46">
        <v>14</v>
      </c>
      <c r="AC128" s="46" t="s">
        <v>342</v>
      </c>
      <c r="AD128" s="7">
        <v>1351</v>
      </c>
      <c r="AI128" s="46">
        <v>16</v>
      </c>
      <c r="AJ128" s="46" t="s">
        <v>342</v>
      </c>
      <c r="AK128" s="7">
        <v>1303</v>
      </c>
      <c r="AP128" s="46">
        <v>8</v>
      </c>
      <c r="AQ128" s="46" t="s">
        <v>342</v>
      </c>
      <c r="AR128" s="7">
        <v>3453</v>
      </c>
      <c r="AW128" s="46">
        <v>14</v>
      </c>
      <c r="AX128" s="46" t="s">
        <v>342</v>
      </c>
      <c r="AY128" s="7">
        <v>2083</v>
      </c>
      <c r="BD128" s="46">
        <v>52</v>
      </c>
      <c r="BE128" s="46" t="s">
        <v>342</v>
      </c>
      <c r="BF128" s="7">
        <v>958</v>
      </c>
      <c r="BK128" s="46">
        <v>12</v>
      </c>
      <c r="BL128" s="46" t="s">
        <v>342</v>
      </c>
      <c r="BM128" s="7">
        <v>2051</v>
      </c>
    </row>
    <row r="129" spans="7:66" x14ac:dyDescent="0.25">
      <c r="G129" s="46"/>
      <c r="H129" s="46"/>
      <c r="N129" s="46">
        <v>31</v>
      </c>
      <c r="O129" s="46" t="s">
        <v>343</v>
      </c>
      <c r="P129" s="7">
        <v>7570</v>
      </c>
      <c r="Q129" s="7">
        <f>P129/P130</f>
        <v>1.1767449090626458</v>
      </c>
      <c r="U129" s="46">
        <v>17</v>
      </c>
      <c r="V129" s="46" t="s">
        <v>343</v>
      </c>
      <c r="W129" s="7">
        <v>3203</v>
      </c>
      <c r="X129" s="7">
        <f>W129/W130</f>
        <v>0.7579271178419309</v>
      </c>
      <c r="AB129" s="46">
        <v>15</v>
      </c>
      <c r="AC129" s="46" t="s">
        <v>343</v>
      </c>
      <c r="AD129" s="7">
        <v>4441</v>
      </c>
      <c r="AE129" s="7">
        <f>AD129/AD130</f>
        <v>2.6418798334324807</v>
      </c>
      <c r="AI129" s="46">
        <v>17</v>
      </c>
      <c r="AJ129" s="46" t="s">
        <v>343</v>
      </c>
      <c r="AK129" s="7">
        <v>3655</v>
      </c>
      <c r="AL129" s="7">
        <f>AK129/AK130</f>
        <v>2.3444515715202052</v>
      </c>
      <c r="AP129" s="46">
        <v>9</v>
      </c>
      <c r="AQ129" s="46" t="s">
        <v>343</v>
      </c>
      <c r="AR129" s="7">
        <v>8229</v>
      </c>
      <c r="AS129" s="7">
        <f>AR129/AR130</f>
        <v>3.2384887839433296</v>
      </c>
      <c r="AW129" s="46">
        <v>15</v>
      </c>
      <c r="AX129" s="46" t="s">
        <v>343</v>
      </c>
      <c r="AY129" s="7">
        <v>6101</v>
      </c>
      <c r="AZ129" s="7">
        <f>AY129/AY130</f>
        <v>6.2002032520325203</v>
      </c>
      <c r="BD129" s="46">
        <v>53</v>
      </c>
      <c r="BE129" s="46" t="s">
        <v>343</v>
      </c>
      <c r="BF129" s="7">
        <v>5134</v>
      </c>
      <c r="BG129" s="7">
        <f>BF129/BF130</f>
        <v>5.5442764578833694</v>
      </c>
      <c r="BK129" s="46">
        <v>13</v>
      </c>
      <c r="BL129" s="46" t="s">
        <v>343</v>
      </c>
      <c r="BM129" s="7">
        <v>10040</v>
      </c>
      <c r="BN129" s="7">
        <f>BM129/BM130</f>
        <v>6.073805202661827</v>
      </c>
    </row>
    <row r="130" spans="7:66" x14ac:dyDescent="0.25">
      <c r="G130" s="46"/>
      <c r="H130" s="46"/>
      <c r="N130" s="46">
        <v>32</v>
      </c>
      <c r="O130" s="46" t="s">
        <v>342</v>
      </c>
      <c r="P130" s="7">
        <v>6433</v>
      </c>
      <c r="U130" s="46">
        <v>18</v>
      </c>
      <c r="V130" s="46" t="s">
        <v>342</v>
      </c>
      <c r="W130" s="7">
        <v>4226</v>
      </c>
      <c r="AB130" s="46">
        <v>16</v>
      </c>
      <c r="AC130" s="46" t="s">
        <v>342</v>
      </c>
      <c r="AD130" s="7">
        <v>1681</v>
      </c>
      <c r="AI130" s="46">
        <v>18</v>
      </c>
      <c r="AJ130" s="46" t="s">
        <v>342</v>
      </c>
      <c r="AK130" s="7">
        <v>1559</v>
      </c>
      <c r="AP130" s="46">
        <v>10</v>
      </c>
      <c r="AQ130" s="46" t="s">
        <v>342</v>
      </c>
      <c r="AR130" s="7">
        <v>2541</v>
      </c>
      <c r="AW130" s="46">
        <v>16</v>
      </c>
      <c r="AX130" s="46" t="s">
        <v>342</v>
      </c>
      <c r="AY130" s="7">
        <v>984</v>
      </c>
      <c r="BD130" s="46">
        <v>54</v>
      </c>
      <c r="BE130" s="46" t="s">
        <v>342</v>
      </c>
      <c r="BF130" s="7">
        <v>926</v>
      </c>
      <c r="BK130" s="46">
        <v>14</v>
      </c>
      <c r="BL130" s="46" t="s">
        <v>342</v>
      </c>
      <c r="BM130" s="7">
        <v>1653</v>
      </c>
    </row>
    <row r="131" spans="7:66" x14ac:dyDescent="0.25">
      <c r="G131" s="46"/>
      <c r="H131" s="46"/>
      <c r="N131" s="46">
        <v>33</v>
      </c>
      <c r="O131" s="46" t="s">
        <v>343</v>
      </c>
      <c r="P131" s="7">
        <v>6919</v>
      </c>
      <c r="Q131" s="7">
        <f>P131/P132</f>
        <v>1.249142444484564</v>
      </c>
      <c r="U131" s="46">
        <v>19</v>
      </c>
      <c r="V131" s="46" t="s">
        <v>343</v>
      </c>
      <c r="W131" s="7">
        <v>4026</v>
      </c>
      <c r="X131" s="7">
        <f>W131/W132</f>
        <v>1.1893648449039882</v>
      </c>
      <c r="AB131" s="46">
        <v>17</v>
      </c>
      <c r="AC131" s="46" t="s">
        <v>343</v>
      </c>
      <c r="AD131" s="7">
        <v>7901</v>
      </c>
      <c r="AE131" s="7">
        <f>AD131/AD132</f>
        <v>6.955105633802817</v>
      </c>
      <c r="AI131" s="46">
        <v>19</v>
      </c>
      <c r="AJ131" s="46" t="s">
        <v>343</v>
      </c>
      <c r="AK131" s="7">
        <v>4869</v>
      </c>
      <c r="AL131" s="7">
        <f>AK131/AK132</f>
        <v>4.615165876777251</v>
      </c>
      <c r="AP131" s="46">
        <v>11</v>
      </c>
      <c r="AQ131" s="46" t="s">
        <v>343</v>
      </c>
      <c r="AR131" s="7">
        <v>7514</v>
      </c>
      <c r="AS131" s="7">
        <f>AR131/AR132</f>
        <v>3.2290502793296088</v>
      </c>
      <c r="AW131" s="46">
        <v>17</v>
      </c>
      <c r="AX131" s="46" t="s">
        <v>343</v>
      </c>
      <c r="AY131" s="7">
        <v>8874</v>
      </c>
      <c r="AZ131" s="7">
        <f>AY131/AY132</f>
        <v>5.4208918753817956</v>
      </c>
      <c r="BD131" s="46">
        <v>55</v>
      </c>
      <c r="BE131" s="46" t="s">
        <v>343</v>
      </c>
      <c r="BF131" s="7">
        <v>5967</v>
      </c>
      <c r="BG131" s="7">
        <f>BF131/BF132</f>
        <v>4.9518672199170126</v>
      </c>
      <c r="BK131" s="46">
        <v>15</v>
      </c>
      <c r="BL131" s="46" t="s">
        <v>343</v>
      </c>
      <c r="BM131" s="7">
        <v>12508</v>
      </c>
      <c r="BN131" s="7">
        <f>BM131/BM132</f>
        <v>8.6143250688705226</v>
      </c>
    </row>
    <row r="132" spans="7:66" x14ac:dyDescent="0.25">
      <c r="G132" s="46"/>
      <c r="H132" s="46"/>
      <c r="N132" s="46">
        <v>34</v>
      </c>
      <c r="O132" s="46" t="s">
        <v>342</v>
      </c>
      <c r="P132" s="7">
        <v>5539</v>
      </c>
      <c r="U132" s="46">
        <v>20</v>
      </c>
      <c r="V132" s="46" t="s">
        <v>342</v>
      </c>
      <c r="W132" s="7">
        <v>3385</v>
      </c>
      <c r="AB132" s="46">
        <v>18</v>
      </c>
      <c r="AC132" s="46" t="s">
        <v>342</v>
      </c>
      <c r="AD132" s="7">
        <v>1136</v>
      </c>
      <c r="AI132" s="46">
        <v>20</v>
      </c>
      <c r="AJ132" s="46" t="s">
        <v>342</v>
      </c>
      <c r="AK132" s="7">
        <v>1055</v>
      </c>
      <c r="AP132" s="46">
        <v>12</v>
      </c>
      <c r="AQ132" s="46" t="s">
        <v>342</v>
      </c>
      <c r="AR132" s="7">
        <v>2327</v>
      </c>
      <c r="AW132" s="46">
        <v>18</v>
      </c>
      <c r="AX132" s="46" t="s">
        <v>342</v>
      </c>
      <c r="AY132" s="7">
        <v>1637</v>
      </c>
      <c r="BD132" s="46">
        <v>56</v>
      </c>
      <c r="BE132" s="46" t="s">
        <v>342</v>
      </c>
      <c r="BF132" s="7">
        <v>1205</v>
      </c>
      <c r="BK132" s="46">
        <v>16</v>
      </c>
      <c r="BL132" s="46" t="s">
        <v>342</v>
      </c>
      <c r="BM132" s="7">
        <v>1452</v>
      </c>
    </row>
    <row r="133" spans="7:66" x14ac:dyDescent="0.25">
      <c r="G133" s="46"/>
      <c r="H133" s="46"/>
      <c r="N133" s="46">
        <v>35</v>
      </c>
      <c r="O133" s="46" t="s">
        <v>343</v>
      </c>
      <c r="P133" s="7">
        <v>5545</v>
      </c>
      <c r="Q133" s="7">
        <f>P133/P134</f>
        <v>1.3995456839979807</v>
      </c>
      <c r="U133" s="46">
        <v>21</v>
      </c>
      <c r="V133" s="46" t="s">
        <v>343</v>
      </c>
      <c r="W133" s="7">
        <v>3552</v>
      </c>
      <c r="X133" s="7">
        <f>W133/W134</f>
        <v>1.5654473336271486</v>
      </c>
      <c r="AB133" s="46">
        <v>19</v>
      </c>
      <c r="AC133" s="46" t="s">
        <v>343</v>
      </c>
      <c r="AD133" s="7">
        <v>5153</v>
      </c>
      <c r="AE133" s="7">
        <f>AD133/AD134</f>
        <v>3.2511041009463724</v>
      </c>
      <c r="AI133" s="46">
        <v>21</v>
      </c>
      <c r="AJ133" s="46" t="s">
        <v>343</v>
      </c>
      <c r="AK133" s="7">
        <v>4153</v>
      </c>
      <c r="AL133" s="7">
        <f>AK133/AK134</f>
        <v>3.3357429718875502</v>
      </c>
      <c r="AP133" s="46">
        <v>13</v>
      </c>
      <c r="AQ133" s="46" t="s">
        <v>343</v>
      </c>
      <c r="AR133" s="7">
        <v>8274</v>
      </c>
      <c r="AS133" s="7">
        <f>AR133/AR134</f>
        <v>2.8171603677221655</v>
      </c>
      <c r="AW133" s="46">
        <v>19</v>
      </c>
      <c r="AX133" s="46" t="s">
        <v>343</v>
      </c>
      <c r="AY133" s="7">
        <v>8940</v>
      </c>
      <c r="AZ133" s="7">
        <f>AY133/AY134</f>
        <v>4.0784671532846719</v>
      </c>
      <c r="BD133" s="46">
        <v>57</v>
      </c>
      <c r="BE133" s="46" t="s">
        <v>343</v>
      </c>
      <c r="BF133" s="7">
        <v>6180</v>
      </c>
      <c r="BG133" s="7">
        <f>BF133/BF134</f>
        <v>6.6380236305048337</v>
      </c>
      <c r="BK133" s="46">
        <v>17</v>
      </c>
      <c r="BL133" s="46" t="s">
        <v>343</v>
      </c>
      <c r="BM133" s="7">
        <v>10521</v>
      </c>
      <c r="BN133" s="7">
        <f>BM133/BM134</f>
        <v>5.9007291082445317</v>
      </c>
    </row>
    <row r="134" spans="7:66" x14ac:dyDescent="0.25">
      <c r="G134" s="46"/>
      <c r="H134" s="46"/>
      <c r="N134" s="46">
        <v>36</v>
      </c>
      <c r="O134" s="46" t="s">
        <v>342</v>
      </c>
      <c r="P134" s="7">
        <v>3962</v>
      </c>
      <c r="U134" s="46">
        <v>22</v>
      </c>
      <c r="V134" s="46" t="s">
        <v>342</v>
      </c>
      <c r="W134" s="7">
        <v>2269</v>
      </c>
      <c r="AB134" s="46">
        <v>20</v>
      </c>
      <c r="AC134" s="46" t="s">
        <v>342</v>
      </c>
      <c r="AD134" s="7">
        <v>1585</v>
      </c>
      <c r="AI134" s="46">
        <v>22</v>
      </c>
      <c r="AJ134" s="46" t="s">
        <v>342</v>
      </c>
      <c r="AK134" s="7">
        <v>1245</v>
      </c>
      <c r="AP134" s="46">
        <v>14</v>
      </c>
      <c r="AQ134" s="46" t="s">
        <v>342</v>
      </c>
      <c r="AR134" s="7">
        <v>2937</v>
      </c>
      <c r="AW134" s="46">
        <v>20</v>
      </c>
      <c r="AX134" s="46" t="s">
        <v>342</v>
      </c>
      <c r="AY134" s="7">
        <v>2192</v>
      </c>
      <c r="BD134" s="46">
        <v>58</v>
      </c>
      <c r="BE134" s="46" t="s">
        <v>342</v>
      </c>
      <c r="BF134" s="7">
        <v>931</v>
      </c>
      <c r="BK134" s="46">
        <v>18</v>
      </c>
      <c r="BL134" s="46" t="s">
        <v>342</v>
      </c>
      <c r="BM134" s="7">
        <v>1783</v>
      </c>
    </row>
    <row r="135" spans="7:66" x14ac:dyDescent="0.25">
      <c r="G135" s="46"/>
      <c r="H135" s="46"/>
      <c r="N135" s="46">
        <v>37</v>
      </c>
      <c r="O135" s="46" t="s">
        <v>343</v>
      </c>
      <c r="P135" s="7">
        <v>6274</v>
      </c>
      <c r="Q135" s="7">
        <f>P135/P136</f>
        <v>1.4724243135414221</v>
      </c>
      <c r="U135" s="46">
        <v>23</v>
      </c>
      <c r="V135" s="46" t="s">
        <v>343</v>
      </c>
      <c r="W135" s="7">
        <v>4835</v>
      </c>
      <c r="X135" s="7">
        <f>W135/W136</f>
        <v>1.4458732057416268</v>
      </c>
      <c r="AB135" s="46">
        <v>21</v>
      </c>
      <c r="AC135" s="46" t="s">
        <v>343</v>
      </c>
      <c r="AD135" s="7">
        <v>5292</v>
      </c>
      <c r="AE135" s="7">
        <f>AD135/AD136</f>
        <v>3.4274611398963732</v>
      </c>
      <c r="AI135" s="46">
        <v>23</v>
      </c>
      <c r="AJ135" s="46" t="s">
        <v>343</v>
      </c>
      <c r="AK135" s="7">
        <v>4577</v>
      </c>
      <c r="AL135" s="7">
        <f>AK135/AK136</f>
        <v>4.465365853658537</v>
      </c>
      <c r="AP135" s="46">
        <v>15</v>
      </c>
      <c r="AQ135" s="46" t="s">
        <v>343</v>
      </c>
      <c r="AR135" s="7">
        <v>11047</v>
      </c>
      <c r="AS135" s="7">
        <f>AR135/AR136</f>
        <v>4.4670440760210273</v>
      </c>
      <c r="AW135" s="46">
        <v>21</v>
      </c>
      <c r="AX135" s="46" t="s">
        <v>343</v>
      </c>
      <c r="AY135" s="7">
        <v>10071</v>
      </c>
      <c r="AZ135" s="7">
        <f>AY135/AY136</f>
        <v>4.0839416058394162</v>
      </c>
      <c r="BD135" s="46">
        <v>59</v>
      </c>
      <c r="BE135" s="46" t="s">
        <v>343</v>
      </c>
      <c r="BF135" s="7">
        <v>4459</v>
      </c>
      <c r="BG135" s="7">
        <f>BF135/BF136</f>
        <v>4.5223123732251524</v>
      </c>
      <c r="BK135" s="46">
        <v>19</v>
      </c>
      <c r="BL135" s="46" t="s">
        <v>343</v>
      </c>
      <c r="BM135" s="7">
        <v>8295</v>
      </c>
      <c r="BN135" s="7">
        <f>BM135/BM136</f>
        <v>6.3563218390804597</v>
      </c>
    </row>
    <row r="136" spans="7:66" x14ac:dyDescent="0.25">
      <c r="G136" s="46"/>
      <c r="H136" s="46"/>
      <c r="N136" s="46">
        <v>38</v>
      </c>
      <c r="O136" s="46" t="s">
        <v>342</v>
      </c>
      <c r="P136" s="7">
        <v>4261</v>
      </c>
      <c r="U136" s="46">
        <v>24</v>
      </c>
      <c r="V136" s="46" t="s">
        <v>342</v>
      </c>
      <c r="W136" s="7">
        <v>3344</v>
      </c>
      <c r="AB136" s="46">
        <v>22</v>
      </c>
      <c r="AC136" s="46" t="s">
        <v>342</v>
      </c>
      <c r="AD136" s="7">
        <v>1544</v>
      </c>
      <c r="AI136" s="46">
        <v>24</v>
      </c>
      <c r="AJ136" s="46" t="s">
        <v>342</v>
      </c>
      <c r="AK136" s="7">
        <v>1025</v>
      </c>
      <c r="AP136" s="46">
        <v>16</v>
      </c>
      <c r="AQ136" s="46" t="s">
        <v>342</v>
      </c>
      <c r="AR136" s="7">
        <v>2473</v>
      </c>
      <c r="AW136" s="46">
        <v>22</v>
      </c>
      <c r="AX136" s="46" t="s">
        <v>342</v>
      </c>
      <c r="AY136" s="7">
        <v>2466</v>
      </c>
      <c r="BD136" s="46">
        <v>60</v>
      </c>
      <c r="BE136" s="46" t="s">
        <v>342</v>
      </c>
      <c r="BF136" s="7">
        <v>986</v>
      </c>
      <c r="BK136" s="46">
        <v>20</v>
      </c>
      <c r="BL136" s="46" t="s">
        <v>342</v>
      </c>
      <c r="BM136" s="7">
        <v>1305</v>
      </c>
    </row>
    <row r="137" spans="7:66" x14ac:dyDescent="0.25">
      <c r="G137" s="46"/>
      <c r="H137" s="46"/>
      <c r="N137" s="46">
        <v>39</v>
      </c>
      <c r="O137" s="46" t="s">
        <v>343</v>
      </c>
      <c r="P137" s="7">
        <v>5990</v>
      </c>
      <c r="Q137" s="7">
        <f>P137/P138</f>
        <v>1.394320297951583</v>
      </c>
      <c r="U137" s="46">
        <v>25</v>
      </c>
      <c r="V137" s="46" t="s">
        <v>343</v>
      </c>
      <c r="W137" s="7">
        <v>4265</v>
      </c>
      <c r="X137" s="7">
        <f>W137/W138</f>
        <v>1.6247619047619049</v>
      </c>
      <c r="AB137" s="46">
        <v>23</v>
      </c>
      <c r="AC137" s="46" t="s">
        <v>343</v>
      </c>
      <c r="AD137" s="7">
        <v>5438</v>
      </c>
      <c r="AE137" s="7">
        <f>AD137/AD138</f>
        <v>3.4971061093247586</v>
      </c>
      <c r="AI137" s="46">
        <v>25</v>
      </c>
      <c r="AJ137" s="46" t="s">
        <v>343</v>
      </c>
      <c r="AK137" s="7">
        <v>4638</v>
      </c>
      <c r="AL137" s="7">
        <f>AK137/AK138</f>
        <v>4.0899470899470902</v>
      </c>
      <c r="AP137" s="46">
        <v>17</v>
      </c>
      <c r="AQ137" s="46" t="s">
        <v>343</v>
      </c>
      <c r="AR137" s="7">
        <v>8416</v>
      </c>
      <c r="AS137" s="7">
        <f>AR137/AR138</f>
        <v>2.7593442622950821</v>
      </c>
      <c r="AW137" s="46">
        <v>23</v>
      </c>
      <c r="AX137" s="46" t="s">
        <v>343</v>
      </c>
      <c r="AY137" s="7">
        <v>7137</v>
      </c>
      <c r="AZ137" s="7">
        <f>AY137/AY138</f>
        <v>2.9000406338886631</v>
      </c>
      <c r="BD137" s="46">
        <v>61</v>
      </c>
      <c r="BE137" s="46" t="s">
        <v>343</v>
      </c>
      <c r="BF137" s="7">
        <v>4781</v>
      </c>
      <c r="BG137" s="7">
        <f>BF137/BF138</f>
        <v>3.7177293934681184</v>
      </c>
      <c r="BK137" s="46">
        <v>21</v>
      </c>
      <c r="BL137" s="46" t="s">
        <v>343</v>
      </c>
      <c r="BM137" s="7">
        <v>12025</v>
      </c>
      <c r="BN137" s="7">
        <f>BM137/BM138</f>
        <v>5.5211202938475665</v>
      </c>
    </row>
    <row r="138" spans="7:66" x14ac:dyDescent="0.25">
      <c r="G138" s="46"/>
      <c r="H138" s="46"/>
      <c r="N138" s="46">
        <v>40</v>
      </c>
      <c r="O138" s="46" t="s">
        <v>342</v>
      </c>
      <c r="P138" s="7">
        <v>4296</v>
      </c>
      <c r="U138" s="46">
        <v>26</v>
      </c>
      <c r="V138" s="46" t="s">
        <v>342</v>
      </c>
      <c r="W138" s="7">
        <v>2625</v>
      </c>
      <c r="AB138" s="46">
        <v>24</v>
      </c>
      <c r="AC138" s="46" t="s">
        <v>342</v>
      </c>
      <c r="AD138" s="7">
        <v>1555</v>
      </c>
      <c r="AI138" s="46">
        <v>26</v>
      </c>
      <c r="AJ138" s="46" t="s">
        <v>342</v>
      </c>
      <c r="AK138" s="7">
        <v>1134</v>
      </c>
      <c r="AP138" s="46">
        <v>18</v>
      </c>
      <c r="AQ138" s="46" t="s">
        <v>342</v>
      </c>
      <c r="AR138" s="7">
        <v>3050</v>
      </c>
      <c r="AW138" s="46">
        <v>24</v>
      </c>
      <c r="AX138" s="46" t="s">
        <v>342</v>
      </c>
      <c r="AY138" s="7">
        <v>2461</v>
      </c>
      <c r="BD138" s="46">
        <v>62</v>
      </c>
      <c r="BE138" s="46" t="s">
        <v>342</v>
      </c>
      <c r="BF138" s="7">
        <v>1286</v>
      </c>
      <c r="BK138" s="46">
        <v>22</v>
      </c>
      <c r="BL138" s="46" t="s">
        <v>342</v>
      </c>
      <c r="BM138" s="7">
        <v>2178</v>
      </c>
    </row>
    <row r="139" spans="7:66" x14ac:dyDescent="0.25">
      <c r="G139" s="46"/>
      <c r="H139" s="46"/>
      <c r="N139" s="46">
        <v>41</v>
      </c>
      <c r="O139" s="46" t="s">
        <v>343</v>
      </c>
      <c r="P139" s="7">
        <v>6538</v>
      </c>
      <c r="Q139" s="7">
        <f>P139/P140</f>
        <v>1.5282842449742871</v>
      </c>
      <c r="U139" s="46">
        <v>27</v>
      </c>
      <c r="V139" s="46" t="s">
        <v>343</v>
      </c>
      <c r="W139" s="7">
        <v>3757</v>
      </c>
      <c r="X139" s="7">
        <f>W139/W140</f>
        <v>1.09918080748976</v>
      </c>
      <c r="AB139" s="46">
        <v>25</v>
      </c>
      <c r="AC139" s="46" t="s">
        <v>343</v>
      </c>
      <c r="AD139" s="7">
        <v>5323</v>
      </c>
      <c r="AE139" s="7">
        <f>AD139/AD140</f>
        <v>5.3497487437185933</v>
      </c>
      <c r="AI139" s="46">
        <v>27</v>
      </c>
      <c r="AJ139" s="46" t="s">
        <v>343</v>
      </c>
      <c r="AK139" s="7">
        <v>5031</v>
      </c>
      <c r="AL139" s="7">
        <f>AK139/AK140</f>
        <v>4.5365193868349865</v>
      </c>
      <c r="AP139" s="46">
        <v>19</v>
      </c>
      <c r="AQ139" s="46" t="s">
        <v>343</v>
      </c>
      <c r="AR139" s="7">
        <v>8750</v>
      </c>
      <c r="AS139" s="7">
        <f>AR139/AR140</f>
        <v>4.2703757930697899</v>
      </c>
      <c r="AW139" s="46">
        <v>25</v>
      </c>
      <c r="AX139" s="46" t="s">
        <v>343</v>
      </c>
      <c r="AY139" s="7">
        <v>7710</v>
      </c>
      <c r="AZ139" s="7">
        <f>AY139/AY140</f>
        <v>2.9814385150812064</v>
      </c>
      <c r="BD139" s="46">
        <v>63</v>
      </c>
      <c r="BE139" s="46" t="s">
        <v>343</v>
      </c>
      <c r="BF139" s="7">
        <v>4041</v>
      </c>
      <c r="BG139" s="7">
        <f>BF139/BF140</f>
        <v>7.7118320610687023</v>
      </c>
      <c r="BK139" s="46">
        <v>23</v>
      </c>
      <c r="BL139" s="46" t="s">
        <v>343</v>
      </c>
      <c r="BM139" s="7">
        <v>9068</v>
      </c>
      <c r="BN139" s="7">
        <f>BM139/BM140</f>
        <v>3.2362598144182728</v>
      </c>
    </row>
    <row r="140" spans="7:66" x14ac:dyDescent="0.25">
      <c r="G140" s="46"/>
      <c r="H140" s="46"/>
      <c r="N140" s="46">
        <v>42</v>
      </c>
      <c r="O140" s="46" t="s">
        <v>342</v>
      </c>
      <c r="P140" s="7">
        <v>4278</v>
      </c>
      <c r="U140" s="46">
        <v>28</v>
      </c>
      <c r="V140" s="46" t="s">
        <v>342</v>
      </c>
      <c r="W140" s="7">
        <v>3418</v>
      </c>
      <c r="AB140" s="46">
        <v>26</v>
      </c>
      <c r="AC140" s="46" t="s">
        <v>342</v>
      </c>
      <c r="AD140" s="7">
        <v>995</v>
      </c>
      <c r="AI140" s="46">
        <v>28</v>
      </c>
      <c r="AJ140" s="46" t="s">
        <v>342</v>
      </c>
      <c r="AK140" s="7">
        <v>1109</v>
      </c>
      <c r="AP140" s="46">
        <v>20</v>
      </c>
      <c r="AQ140" s="46" t="s">
        <v>342</v>
      </c>
      <c r="AR140" s="7">
        <v>2049</v>
      </c>
      <c r="AW140" s="46">
        <v>26</v>
      </c>
      <c r="AX140" s="46" t="s">
        <v>342</v>
      </c>
      <c r="AY140" s="7">
        <v>2586</v>
      </c>
      <c r="BD140" s="46">
        <v>64</v>
      </c>
      <c r="BE140" s="46" t="s">
        <v>342</v>
      </c>
      <c r="BF140" s="7">
        <v>524</v>
      </c>
      <c r="BK140" s="46">
        <v>24</v>
      </c>
      <c r="BL140" s="46" t="s">
        <v>342</v>
      </c>
      <c r="BM140" s="7">
        <v>2802</v>
      </c>
    </row>
    <row r="141" spans="7:66" x14ac:dyDescent="0.25">
      <c r="G141" s="46"/>
      <c r="H141" s="46"/>
      <c r="N141" s="46">
        <v>43</v>
      </c>
      <c r="O141" s="46" t="s">
        <v>343</v>
      </c>
      <c r="P141" s="7">
        <v>6969</v>
      </c>
      <c r="Q141" s="7">
        <f>P141/P142</f>
        <v>1.2984907769703744</v>
      </c>
      <c r="U141" s="46">
        <v>29</v>
      </c>
      <c r="V141" s="46" t="s">
        <v>343</v>
      </c>
      <c r="W141" s="7">
        <v>4438</v>
      </c>
      <c r="X141" s="7">
        <f>W141/W142</f>
        <v>1</v>
      </c>
      <c r="AB141" s="46">
        <v>27</v>
      </c>
      <c r="AC141" s="46" t="s">
        <v>343</v>
      </c>
      <c r="AD141" s="7">
        <v>4829</v>
      </c>
      <c r="AE141" s="7">
        <f>AD141/AD142</f>
        <v>2.9463087248322148</v>
      </c>
      <c r="AI141" s="46">
        <v>29</v>
      </c>
      <c r="AJ141" s="46" t="s">
        <v>343</v>
      </c>
      <c r="AK141" s="7">
        <v>5318</v>
      </c>
      <c r="AL141" s="7">
        <f>AK141/AK142</f>
        <v>3.7556497175141241</v>
      </c>
      <c r="AP141" s="46">
        <v>21</v>
      </c>
      <c r="AQ141" s="46" t="s">
        <v>343</v>
      </c>
      <c r="AR141" s="7">
        <v>8988</v>
      </c>
      <c r="AS141" s="7">
        <f>AR141/AR142</f>
        <v>3.731008717310087</v>
      </c>
      <c r="AW141" s="46">
        <v>27</v>
      </c>
      <c r="AX141" s="46" t="s">
        <v>343</v>
      </c>
      <c r="AY141" s="7">
        <v>7913</v>
      </c>
      <c r="AZ141" s="7">
        <f>AY141/AY142</f>
        <v>3.4166666666666665</v>
      </c>
      <c r="BD141" s="46">
        <v>65</v>
      </c>
      <c r="BE141" s="46" t="s">
        <v>343</v>
      </c>
      <c r="BF141" s="7">
        <v>4378</v>
      </c>
      <c r="BG141" s="7">
        <f>BF141/BF142</f>
        <v>5.2494004796163072</v>
      </c>
      <c r="BK141" s="46">
        <v>25</v>
      </c>
      <c r="BL141" s="46" t="s">
        <v>343</v>
      </c>
      <c r="BM141" s="7">
        <v>8817</v>
      </c>
      <c r="BN141" s="7">
        <f>BM141/BM142</f>
        <v>5.4225092250922513</v>
      </c>
    </row>
    <row r="142" spans="7:66" x14ac:dyDescent="0.25">
      <c r="G142" s="46"/>
      <c r="H142" s="46"/>
      <c r="N142" s="46">
        <v>44</v>
      </c>
      <c r="O142" s="46" t="s">
        <v>342</v>
      </c>
      <c r="P142" s="7">
        <v>5367</v>
      </c>
      <c r="U142" s="46">
        <v>30</v>
      </c>
      <c r="V142" s="46" t="s">
        <v>342</v>
      </c>
      <c r="W142" s="7">
        <v>4438</v>
      </c>
      <c r="AB142" s="46">
        <v>28</v>
      </c>
      <c r="AC142" s="46" t="s">
        <v>342</v>
      </c>
      <c r="AD142" s="7">
        <v>1639</v>
      </c>
      <c r="AI142" s="46">
        <v>30</v>
      </c>
      <c r="AJ142" s="46" t="s">
        <v>342</v>
      </c>
      <c r="AK142" s="7">
        <v>1416</v>
      </c>
      <c r="AP142" s="46">
        <v>22</v>
      </c>
      <c r="AQ142" s="46" t="s">
        <v>342</v>
      </c>
      <c r="AR142" s="7">
        <v>2409</v>
      </c>
      <c r="AW142" s="46">
        <v>28</v>
      </c>
      <c r="AX142" s="46" t="s">
        <v>342</v>
      </c>
      <c r="AY142" s="7">
        <v>2316</v>
      </c>
      <c r="BD142" s="46">
        <v>66</v>
      </c>
      <c r="BE142" s="46" t="s">
        <v>342</v>
      </c>
      <c r="BF142" s="7">
        <v>834</v>
      </c>
      <c r="BK142" s="46">
        <v>26</v>
      </c>
      <c r="BL142" s="46" t="s">
        <v>342</v>
      </c>
      <c r="BM142" s="7">
        <v>1626</v>
      </c>
    </row>
    <row r="143" spans="7:66" x14ac:dyDescent="0.25">
      <c r="G143" s="46"/>
      <c r="H143" s="46"/>
      <c r="N143" s="46">
        <v>45</v>
      </c>
      <c r="O143" s="46" t="s">
        <v>343</v>
      </c>
      <c r="P143" s="7">
        <v>6685</v>
      </c>
      <c r="Q143" s="7">
        <f>P143/P144</f>
        <v>1.3461538461538463</v>
      </c>
      <c r="U143" s="46">
        <v>31</v>
      </c>
      <c r="V143" s="46" t="s">
        <v>343</v>
      </c>
      <c r="W143" s="7">
        <v>4243</v>
      </c>
      <c r="X143" s="7">
        <f>W143/W144</f>
        <v>1.0666163901458019</v>
      </c>
      <c r="AB143" s="46">
        <v>29</v>
      </c>
      <c r="AC143" s="46" t="s">
        <v>343</v>
      </c>
      <c r="AD143" s="7">
        <v>5089</v>
      </c>
      <c r="AE143" s="7">
        <f>AD143/AD144</f>
        <v>3.266367137355584</v>
      </c>
      <c r="AI143" s="46">
        <v>31</v>
      </c>
      <c r="AJ143" s="46" t="s">
        <v>343</v>
      </c>
      <c r="AK143" s="7">
        <v>4094</v>
      </c>
      <c r="AL143" s="7">
        <f>AK143/AK144</f>
        <v>4.1104417670682727</v>
      </c>
      <c r="AP143" s="46">
        <v>23</v>
      </c>
      <c r="AQ143" s="46" t="s">
        <v>343</v>
      </c>
      <c r="AR143" s="7">
        <v>9787</v>
      </c>
      <c r="AS143" s="7">
        <f>AR143/AR144</f>
        <v>4.1860564585115485</v>
      </c>
      <c r="AW143" s="46">
        <v>29</v>
      </c>
      <c r="AX143" s="46" t="s">
        <v>343</v>
      </c>
      <c r="AY143" s="7">
        <v>6468</v>
      </c>
      <c r="AZ143" s="7">
        <f>AY143/AY144</f>
        <v>4.0526315789473681</v>
      </c>
      <c r="BD143" s="46">
        <v>67</v>
      </c>
      <c r="BE143" s="46" t="s">
        <v>343</v>
      </c>
      <c r="BF143" s="7">
        <v>5052</v>
      </c>
      <c r="BG143" s="7">
        <f>BF143/BF144</f>
        <v>4.6691312384473198</v>
      </c>
      <c r="BK143" s="46">
        <v>27</v>
      </c>
      <c r="BL143" s="46" t="s">
        <v>343</v>
      </c>
      <c r="BM143" s="7">
        <v>7692</v>
      </c>
      <c r="BN143" s="7">
        <f>BM143/BM144</f>
        <v>6.0806324110671941</v>
      </c>
    </row>
    <row r="144" spans="7:66" x14ac:dyDescent="0.25">
      <c r="G144" s="46"/>
      <c r="H144" s="46"/>
      <c r="N144" s="46">
        <v>46</v>
      </c>
      <c r="O144" s="46" t="s">
        <v>342</v>
      </c>
      <c r="P144" s="7">
        <v>4966</v>
      </c>
      <c r="U144" s="46">
        <v>32</v>
      </c>
      <c r="V144" s="46" t="s">
        <v>342</v>
      </c>
      <c r="W144" s="7">
        <v>3978</v>
      </c>
      <c r="AB144" s="46">
        <v>30</v>
      </c>
      <c r="AC144" s="46" t="s">
        <v>342</v>
      </c>
      <c r="AD144" s="7">
        <v>1558</v>
      </c>
      <c r="AI144" s="46">
        <v>32</v>
      </c>
      <c r="AJ144" s="46" t="s">
        <v>342</v>
      </c>
      <c r="AK144" s="7">
        <v>996</v>
      </c>
      <c r="AP144" s="46">
        <v>24</v>
      </c>
      <c r="AQ144" s="46" t="s">
        <v>342</v>
      </c>
      <c r="AR144" s="7">
        <v>2338</v>
      </c>
      <c r="AW144" s="46">
        <v>30</v>
      </c>
      <c r="AX144" s="46" t="s">
        <v>342</v>
      </c>
      <c r="AY144" s="7">
        <v>1596</v>
      </c>
      <c r="BD144" s="46">
        <v>68</v>
      </c>
      <c r="BE144" s="46" t="s">
        <v>342</v>
      </c>
      <c r="BF144" s="7">
        <v>1082</v>
      </c>
      <c r="BK144" s="46">
        <v>28</v>
      </c>
      <c r="BL144" s="46" t="s">
        <v>342</v>
      </c>
      <c r="BM144" s="7">
        <v>1265</v>
      </c>
    </row>
    <row r="145" spans="7:66" x14ac:dyDescent="0.25">
      <c r="G145" s="46"/>
      <c r="H145" s="46"/>
      <c r="N145" s="46">
        <v>47</v>
      </c>
      <c r="O145" s="46" t="s">
        <v>343</v>
      </c>
      <c r="P145" s="7">
        <v>6126</v>
      </c>
      <c r="Q145" s="7">
        <f>P145/P146</f>
        <v>1.1534550932027867</v>
      </c>
      <c r="U145" s="46">
        <v>33</v>
      </c>
      <c r="V145" s="46" t="s">
        <v>343</v>
      </c>
      <c r="W145" s="7">
        <v>4551</v>
      </c>
      <c r="X145" s="7">
        <f>W145/W146</f>
        <v>1.3879231473010063</v>
      </c>
      <c r="AB145" s="46">
        <v>31</v>
      </c>
      <c r="AC145" s="46" t="s">
        <v>343</v>
      </c>
      <c r="AD145" s="7">
        <v>4050</v>
      </c>
      <c r="AE145" s="7">
        <f>AD145/AD146</f>
        <v>2.4035608308605343</v>
      </c>
      <c r="AI145" s="46">
        <v>33</v>
      </c>
      <c r="AJ145" s="46" t="s">
        <v>343</v>
      </c>
      <c r="AK145" s="7">
        <v>2793</v>
      </c>
      <c r="AL145" s="7">
        <f>AK145/AK146</f>
        <v>1.9641350210970465</v>
      </c>
      <c r="AP145" s="46">
        <v>25</v>
      </c>
      <c r="AQ145" s="46" t="s">
        <v>343</v>
      </c>
      <c r="AR145" s="7">
        <v>9758</v>
      </c>
      <c r="AS145" s="7">
        <f>AR145/AR146</f>
        <v>5.1987213638785299</v>
      </c>
      <c r="AW145" s="46">
        <v>31</v>
      </c>
      <c r="AX145" s="46" t="s">
        <v>343</v>
      </c>
      <c r="AY145" s="7">
        <v>6956</v>
      </c>
      <c r="AZ145" s="7">
        <f>AY145/AY146</f>
        <v>2.5887606996650541</v>
      </c>
      <c r="BC145" s="7" t="s">
        <v>233</v>
      </c>
      <c r="BD145" s="46">
        <v>1</v>
      </c>
      <c r="BE145" s="46" t="s">
        <v>343</v>
      </c>
      <c r="BF145" s="7">
        <v>4306</v>
      </c>
      <c r="BG145" s="7">
        <f>BF145/BF146</f>
        <v>4.8490990990990994</v>
      </c>
      <c r="BK145" s="46">
        <v>29</v>
      </c>
      <c r="BL145" s="46" t="s">
        <v>343</v>
      </c>
      <c r="BM145" s="7">
        <v>9748</v>
      </c>
      <c r="BN145" s="7">
        <f>BM145/BM146</f>
        <v>6.1154328732747807</v>
      </c>
    </row>
    <row r="146" spans="7:66" x14ac:dyDescent="0.25">
      <c r="G146" s="46"/>
      <c r="H146" s="46"/>
      <c r="N146" s="46">
        <v>48</v>
      </c>
      <c r="O146" s="46" t="s">
        <v>342</v>
      </c>
      <c r="P146" s="7">
        <v>5311</v>
      </c>
      <c r="U146" s="46">
        <v>34</v>
      </c>
      <c r="V146" s="46" t="s">
        <v>342</v>
      </c>
      <c r="W146" s="7">
        <v>3279</v>
      </c>
      <c r="AB146" s="46">
        <v>32</v>
      </c>
      <c r="AC146" s="46" t="s">
        <v>342</v>
      </c>
      <c r="AD146" s="7">
        <v>1685</v>
      </c>
      <c r="AI146" s="46">
        <v>34</v>
      </c>
      <c r="AJ146" s="46" t="s">
        <v>342</v>
      </c>
      <c r="AK146" s="7">
        <v>1422</v>
      </c>
      <c r="AP146" s="46">
        <v>26</v>
      </c>
      <c r="AQ146" s="46" t="s">
        <v>342</v>
      </c>
      <c r="AR146" s="7">
        <v>1877</v>
      </c>
      <c r="AW146" s="46">
        <v>32</v>
      </c>
      <c r="AX146" s="46" t="s">
        <v>342</v>
      </c>
      <c r="AY146" s="7">
        <v>2687</v>
      </c>
      <c r="BD146" s="46">
        <v>2</v>
      </c>
      <c r="BE146" s="46" t="s">
        <v>342</v>
      </c>
      <c r="BF146" s="7">
        <v>888</v>
      </c>
      <c r="BK146" s="46">
        <v>30</v>
      </c>
      <c r="BL146" s="46" t="s">
        <v>342</v>
      </c>
      <c r="BM146" s="7">
        <v>1594</v>
      </c>
    </row>
    <row r="147" spans="7:66" x14ac:dyDescent="0.25">
      <c r="G147" s="46"/>
      <c r="H147" s="46"/>
      <c r="N147" s="46">
        <v>49</v>
      </c>
      <c r="O147" s="46" t="s">
        <v>343</v>
      </c>
      <c r="P147" s="7">
        <v>5514</v>
      </c>
      <c r="Q147" s="7">
        <f>P147/P148</f>
        <v>1.6499102333931777</v>
      </c>
      <c r="U147" s="46"/>
      <c r="V147" s="46"/>
      <c r="AB147" s="46">
        <v>33</v>
      </c>
      <c r="AC147" s="46" t="s">
        <v>343</v>
      </c>
      <c r="AD147" s="7">
        <v>5858</v>
      </c>
      <c r="AE147" s="7">
        <f>AD147/AD148</f>
        <v>4.0680555555555555</v>
      </c>
      <c r="AI147" s="46">
        <v>35</v>
      </c>
      <c r="AJ147" s="46" t="s">
        <v>343</v>
      </c>
      <c r="AK147" s="7">
        <v>3203</v>
      </c>
      <c r="AL147" s="7">
        <f>AK147/AK148</f>
        <v>2.6625103906899419</v>
      </c>
      <c r="AP147" s="46">
        <v>27</v>
      </c>
      <c r="AQ147" s="46" t="s">
        <v>343</v>
      </c>
      <c r="AR147" s="7">
        <v>8259</v>
      </c>
      <c r="AS147" s="7">
        <f>AR147/AR148</f>
        <v>3.9216524216524218</v>
      </c>
      <c r="AW147" s="46">
        <v>33</v>
      </c>
      <c r="AX147" s="46" t="s">
        <v>343</v>
      </c>
      <c r="AY147" s="7">
        <v>7871</v>
      </c>
      <c r="AZ147" s="7">
        <f>AY147/AY148</f>
        <v>3.7498808956646021</v>
      </c>
      <c r="BD147" s="46">
        <v>3</v>
      </c>
      <c r="BE147" s="46" t="s">
        <v>343</v>
      </c>
      <c r="BF147" s="7">
        <v>4595</v>
      </c>
      <c r="BG147" s="7">
        <f>BF147/BF148</f>
        <v>5.9290322580645158</v>
      </c>
      <c r="BK147" s="46">
        <v>31</v>
      </c>
      <c r="BL147" s="46" t="s">
        <v>343</v>
      </c>
      <c r="BM147" s="7">
        <v>12209</v>
      </c>
      <c r="BN147" s="7">
        <f>BM147/BM148</f>
        <v>5.3998230871295885</v>
      </c>
    </row>
    <row r="148" spans="7:66" x14ac:dyDescent="0.25">
      <c r="G148" s="46"/>
      <c r="H148" s="46"/>
      <c r="N148" s="46">
        <v>50</v>
      </c>
      <c r="O148" s="46" t="s">
        <v>342</v>
      </c>
      <c r="P148" s="7">
        <v>3342</v>
      </c>
      <c r="U148" s="46"/>
      <c r="V148" s="46"/>
      <c r="AB148" s="46">
        <v>34</v>
      </c>
      <c r="AC148" s="46" t="s">
        <v>342</v>
      </c>
      <c r="AD148" s="7">
        <v>1440</v>
      </c>
      <c r="AI148" s="46">
        <v>36</v>
      </c>
      <c r="AJ148" s="46" t="s">
        <v>342</v>
      </c>
      <c r="AK148" s="7">
        <v>1203</v>
      </c>
      <c r="AP148" s="46">
        <v>28</v>
      </c>
      <c r="AQ148" s="46" t="s">
        <v>342</v>
      </c>
      <c r="AR148" s="7">
        <v>2106</v>
      </c>
      <c r="AW148" s="46">
        <v>34</v>
      </c>
      <c r="AX148" s="46" t="s">
        <v>342</v>
      </c>
      <c r="AY148" s="7">
        <v>2099</v>
      </c>
      <c r="BD148" s="46">
        <v>4</v>
      </c>
      <c r="BE148" s="46" t="s">
        <v>342</v>
      </c>
      <c r="BF148" s="7">
        <v>775</v>
      </c>
      <c r="BK148" s="46">
        <v>32</v>
      </c>
      <c r="BL148" s="46" t="s">
        <v>342</v>
      </c>
      <c r="BM148" s="7">
        <v>2261</v>
      </c>
    </row>
    <row r="149" spans="7:66" x14ac:dyDescent="0.25">
      <c r="G149" s="46"/>
      <c r="H149" s="46"/>
      <c r="N149" s="46">
        <v>51</v>
      </c>
      <c r="O149" s="46" t="s">
        <v>343</v>
      </c>
      <c r="P149" s="7">
        <v>6353</v>
      </c>
      <c r="Q149" s="7">
        <f>P149/P150</f>
        <v>1.2560300514037168</v>
      </c>
      <c r="U149" s="46"/>
      <c r="V149" s="46"/>
      <c r="AB149" s="46">
        <v>35</v>
      </c>
      <c r="AC149" s="46" t="s">
        <v>343</v>
      </c>
      <c r="AD149" s="7">
        <v>4029</v>
      </c>
      <c r="AE149" s="7">
        <f>AD149/AD150</f>
        <v>4.1365503080082133</v>
      </c>
      <c r="AI149" s="46">
        <v>37</v>
      </c>
      <c r="AJ149" s="46" t="s">
        <v>343</v>
      </c>
      <c r="AK149" s="7">
        <v>4077</v>
      </c>
      <c r="AL149" s="7">
        <f>AK149/AK150</f>
        <v>3.5268166089965396</v>
      </c>
      <c r="AP149" s="46">
        <v>29</v>
      </c>
      <c r="AQ149" s="46" t="s">
        <v>343</v>
      </c>
      <c r="AR149" s="7">
        <v>10741</v>
      </c>
      <c r="AS149" s="7">
        <f>AR149/AR150</f>
        <v>4.4147143444307435</v>
      </c>
      <c r="AW149" s="46">
        <v>35</v>
      </c>
      <c r="AX149" s="46" t="s">
        <v>343</v>
      </c>
      <c r="AY149" s="7">
        <v>6362</v>
      </c>
      <c r="AZ149" s="7">
        <f>AY149/AY150</f>
        <v>2.6289256198347108</v>
      </c>
      <c r="BD149" s="46">
        <v>5</v>
      </c>
      <c r="BE149" s="46" t="s">
        <v>343</v>
      </c>
      <c r="BF149" s="7">
        <v>4121</v>
      </c>
      <c r="BG149" s="7">
        <f>BF149/BF150</f>
        <v>3.8228200371057515</v>
      </c>
      <c r="BK149" s="46">
        <v>33</v>
      </c>
      <c r="BL149" s="46" t="s">
        <v>343</v>
      </c>
      <c r="BM149" s="7">
        <v>11842</v>
      </c>
      <c r="BN149" s="7">
        <f>BM149/BM150</f>
        <v>4.5651503469545105</v>
      </c>
    </row>
    <row r="150" spans="7:66" x14ac:dyDescent="0.25">
      <c r="G150" s="46"/>
      <c r="H150" s="46"/>
      <c r="N150" s="46">
        <v>52</v>
      </c>
      <c r="O150" s="46" t="s">
        <v>342</v>
      </c>
      <c r="P150" s="7">
        <v>5058</v>
      </c>
      <c r="U150" s="46"/>
      <c r="V150" s="46"/>
      <c r="AB150" s="46">
        <v>36</v>
      </c>
      <c r="AC150" s="46" t="s">
        <v>342</v>
      </c>
      <c r="AD150" s="7">
        <v>974</v>
      </c>
      <c r="AI150" s="46">
        <v>38</v>
      </c>
      <c r="AJ150" s="46" t="s">
        <v>342</v>
      </c>
      <c r="AK150" s="7">
        <v>1156</v>
      </c>
      <c r="AP150" s="46">
        <v>30</v>
      </c>
      <c r="AQ150" s="46" t="s">
        <v>342</v>
      </c>
      <c r="AR150" s="7">
        <v>2433</v>
      </c>
      <c r="AW150" s="46">
        <v>36</v>
      </c>
      <c r="AX150" s="46" t="s">
        <v>342</v>
      </c>
      <c r="AY150" s="7">
        <v>2420</v>
      </c>
      <c r="BD150" s="46">
        <v>6</v>
      </c>
      <c r="BE150" s="46" t="s">
        <v>342</v>
      </c>
      <c r="BF150" s="7">
        <v>1078</v>
      </c>
      <c r="BK150" s="46">
        <v>34</v>
      </c>
      <c r="BL150" s="46" t="s">
        <v>342</v>
      </c>
      <c r="BM150" s="7">
        <v>2594</v>
      </c>
    </row>
    <row r="151" spans="7:66" x14ac:dyDescent="0.25">
      <c r="G151" s="46"/>
      <c r="H151" s="46"/>
      <c r="N151" s="46"/>
      <c r="O151" s="46"/>
      <c r="U151" s="46"/>
      <c r="V151" s="46"/>
      <c r="AB151" s="46">
        <v>37</v>
      </c>
      <c r="AC151" s="46" t="s">
        <v>343</v>
      </c>
      <c r="AD151" s="7">
        <v>4439</v>
      </c>
      <c r="AE151" s="7">
        <f>AD151/AD152</f>
        <v>4.2276190476190481</v>
      </c>
      <c r="AI151" s="46">
        <v>39</v>
      </c>
      <c r="AJ151" s="46" t="s">
        <v>343</v>
      </c>
      <c r="AK151" s="7">
        <v>4199</v>
      </c>
      <c r="AL151" s="7">
        <f>AK151/AK152</f>
        <v>3.6898066783831283</v>
      </c>
      <c r="AP151" s="46">
        <v>31</v>
      </c>
      <c r="AQ151" s="46" t="s">
        <v>343</v>
      </c>
      <c r="AR151" s="7">
        <v>8253</v>
      </c>
      <c r="AS151" s="7">
        <f>AR151/AR152</f>
        <v>3.1084745762711865</v>
      </c>
      <c r="AW151" s="46">
        <v>37</v>
      </c>
      <c r="AX151" s="46" t="s">
        <v>343</v>
      </c>
      <c r="AY151" s="7">
        <v>6722</v>
      </c>
      <c r="AZ151" s="7">
        <f>AY151/AY152</f>
        <v>2.923879947803393</v>
      </c>
      <c r="BD151" s="46">
        <v>7</v>
      </c>
      <c r="BE151" s="46" t="s">
        <v>343</v>
      </c>
      <c r="BF151" s="7">
        <v>4761</v>
      </c>
      <c r="BG151" s="7">
        <f>BF151/BF152</f>
        <v>5.4102272727272727</v>
      </c>
      <c r="BK151" s="46">
        <v>35</v>
      </c>
      <c r="BL151" s="46" t="s">
        <v>343</v>
      </c>
      <c r="BM151" s="7">
        <v>9907</v>
      </c>
      <c r="BN151" s="7">
        <f>BM151/BM152</f>
        <v>3.7216378662659655</v>
      </c>
    </row>
    <row r="152" spans="7:66" x14ac:dyDescent="0.25">
      <c r="G152" s="46"/>
      <c r="H152" s="46"/>
      <c r="N152" s="46"/>
      <c r="O152" s="46"/>
      <c r="U152" s="46"/>
      <c r="V152" s="46"/>
      <c r="AB152" s="46">
        <v>38</v>
      </c>
      <c r="AC152" s="46" t="s">
        <v>342</v>
      </c>
      <c r="AD152" s="7">
        <v>1050</v>
      </c>
      <c r="AI152" s="46">
        <v>40</v>
      </c>
      <c r="AJ152" s="46" t="s">
        <v>342</v>
      </c>
      <c r="AK152" s="7">
        <v>1138</v>
      </c>
      <c r="AP152" s="46">
        <v>32</v>
      </c>
      <c r="AQ152" s="46" t="s">
        <v>342</v>
      </c>
      <c r="AR152" s="7">
        <v>2655</v>
      </c>
      <c r="AW152" s="46">
        <v>38</v>
      </c>
      <c r="AX152" s="46" t="s">
        <v>342</v>
      </c>
      <c r="AY152" s="7">
        <v>2299</v>
      </c>
      <c r="BD152" s="46">
        <v>8</v>
      </c>
      <c r="BE152" s="46" t="s">
        <v>342</v>
      </c>
      <c r="BF152" s="7">
        <v>880</v>
      </c>
      <c r="BK152" s="46">
        <v>36</v>
      </c>
      <c r="BL152" s="46" t="s">
        <v>342</v>
      </c>
      <c r="BM152" s="7">
        <v>2662</v>
      </c>
    </row>
    <row r="153" spans="7:66" x14ac:dyDescent="0.25">
      <c r="G153" s="46"/>
      <c r="H153" s="46"/>
      <c r="N153" s="46"/>
      <c r="O153" s="46"/>
      <c r="U153" s="46"/>
      <c r="V153" s="46"/>
      <c r="AB153" s="46">
        <v>39</v>
      </c>
      <c r="AC153" s="46" t="s">
        <v>343</v>
      </c>
      <c r="AD153" s="7">
        <v>4492</v>
      </c>
      <c r="AE153" s="7">
        <f>AD153/AD154</f>
        <v>3.1745583038869256</v>
      </c>
      <c r="AI153" s="46">
        <v>41</v>
      </c>
      <c r="AJ153" s="46" t="s">
        <v>343</v>
      </c>
      <c r="AK153" s="7">
        <v>3909</v>
      </c>
      <c r="AL153" s="7">
        <f>AK153/AK154</f>
        <v>2.912816691505216</v>
      </c>
      <c r="AP153" s="46">
        <v>33</v>
      </c>
      <c r="AQ153" s="46" t="s">
        <v>343</v>
      </c>
      <c r="AR153" s="7">
        <v>7862</v>
      </c>
      <c r="AS153" s="7">
        <f>AR153/AR154</f>
        <v>3.8369936554416788</v>
      </c>
      <c r="AW153" s="46">
        <v>39</v>
      </c>
      <c r="AX153" s="46" t="s">
        <v>343</v>
      </c>
      <c r="AY153" s="7">
        <v>7364</v>
      </c>
      <c r="AZ153" s="7">
        <f>AY153/AY154</f>
        <v>3.1269639065817412</v>
      </c>
      <c r="BD153" s="46">
        <v>9</v>
      </c>
      <c r="BE153" s="46" t="s">
        <v>343</v>
      </c>
      <c r="BF153" s="7">
        <v>3644</v>
      </c>
      <c r="BG153" s="7">
        <f>BF153/BF154</f>
        <v>4.1456200227531284</v>
      </c>
      <c r="BK153" s="46">
        <v>37</v>
      </c>
      <c r="BL153" s="46" t="s">
        <v>343</v>
      </c>
      <c r="BM153" s="7">
        <v>14550</v>
      </c>
      <c r="BN153" s="7">
        <f>BM153/BM154</f>
        <v>5.0224370037970312</v>
      </c>
    </row>
    <row r="154" spans="7:66" x14ac:dyDescent="0.25">
      <c r="G154" s="46"/>
      <c r="H154" s="46"/>
      <c r="N154" s="46"/>
      <c r="O154" s="46"/>
      <c r="U154" s="46"/>
      <c r="V154" s="46"/>
      <c r="AB154" s="46">
        <v>40</v>
      </c>
      <c r="AC154" s="46" t="s">
        <v>342</v>
      </c>
      <c r="AD154" s="7">
        <v>1415</v>
      </c>
      <c r="AI154" s="46">
        <v>42</v>
      </c>
      <c r="AJ154" s="46" t="s">
        <v>342</v>
      </c>
      <c r="AK154" s="7">
        <v>1342</v>
      </c>
      <c r="AP154" s="46">
        <v>34</v>
      </c>
      <c r="AQ154" s="46" t="s">
        <v>342</v>
      </c>
      <c r="AR154" s="7">
        <v>2049</v>
      </c>
      <c r="AW154" s="46">
        <v>40</v>
      </c>
      <c r="AX154" s="46" t="s">
        <v>342</v>
      </c>
      <c r="AY154" s="7">
        <v>2355</v>
      </c>
      <c r="BD154" s="46">
        <v>10</v>
      </c>
      <c r="BE154" s="46" t="s">
        <v>342</v>
      </c>
      <c r="BF154" s="7">
        <v>879</v>
      </c>
      <c r="BK154" s="46">
        <v>38</v>
      </c>
      <c r="BL154" s="46" t="s">
        <v>342</v>
      </c>
      <c r="BM154" s="7">
        <v>2897</v>
      </c>
    </row>
    <row r="155" spans="7:66" x14ac:dyDescent="0.25">
      <c r="G155" s="46"/>
      <c r="H155" s="46"/>
      <c r="N155" s="46"/>
      <c r="O155" s="46"/>
      <c r="U155" s="46"/>
      <c r="V155" s="46"/>
      <c r="AB155" s="46">
        <v>41</v>
      </c>
      <c r="AC155" s="46" t="s">
        <v>343</v>
      </c>
      <c r="AD155" s="7">
        <v>5199</v>
      </c>
      <c r="AE155" s="7">
        <f>AD155/AD156</f>
        <v>4.2579852579852577</v>
      </c>
      <c r="AI155" s="46">
        <v>43</v>
      </c>
      <c r="AJ155" s="46" t="s">
        <v>343</v>
      </c>
      <c r="AK155" s="7">
        <v>8520</v>
      </c>
      <c r="AL155" s="7">
        <f>AK155/AK156</f>
        <v>6.9099756690997571</v>
      </c>
      <c r="AP155" s="46">
        <v>35</v>
      </c>
      <c r="AQ155" s="46" t="s">
        <v>343</v>
      </c>
      <c r="AR155" s="7">
        <v>7698</v>
      </c>
      <c r="AS155" s="7">
        <f>AR155/AR156</f>
        <v>3.1575061525840855</v>
      </c>
      <c r="AW155" s="46">
        <v>41</v>
      </c>
      <c r="AX155" s="46" t="s">
        <v>343</v>
      </c>
      <c r="AY155" s="7">
        <v>6957</v>
      </c>
      <c r="AZ155" s="7">
        <f>AY155/AY156</f>
        <v>2.543692870201097</v>
      </c>
      <c r="BD155" s="46">
        <v>11</v>
      </c>
      <c r="BE155" s="46" t="s">
        <v>343</v>
      </c>
      <c r="BF155" s="7">
        <v>4673</v>
      </c>
      <c r="BG155" s="7">
        <f>BF155/BF156</f>
        <v>5.3589449541284404</v>
      </c>
      <c r="BK155" s="46">
        <v>39</v>
      </c>
      <c r="BL155" s="46" t="s">
        <v>343</v>
      </c>
      <c r="BM155" s="7">
        <v>9895</v>
      </c>
      <c r="BN155" s="7">
        <f>BM155/BM156</f>
        <v>2.5835509138381201</v>
      </c>
    </row>
    <row r="156" spans="7:66" x14ac:dyDescent="0.25">
      <c r="G156" s="46"/>
      <c r="H156" s="46"/>
      <c r="N156" s="46"/>
      <c r="O156" s="46"/>
      <c r="U156" s="46"/>
      <c r="V156" s="46"/>
      <c r="AB156" s="46">
        <v>42</v>
      </c>
      <c r="AC156" s="46" t="s">
        <v>342</v>
      </c>
      <c r="AD156" s="7">
        <v>1221</v>
      </c>
      <c r="AI156" s="46">
        <v>44</v>
      </c>
      <c r="AJ156" s="46" t="s">
        <v>342</v>
      </c>
      <c r="AK156" s="7">
        <v>1233</v>
      </c>
      <c r="AP156" s="46">
        <v>36</v>
      </c>
      <c r="AQ156" s="46" t="s">
        <v>342</v>
      </c>
      <c r="AR156" s="7">
        <v>2438</v>
      </c>
      <c r="AW156" s="46">
        <v>42</v>
      </c>
      <c r="AX156" s="46" t="s">
        <v>342</v>
      </c>
      <c r="AY156" s="7">
        <v>2735</v>
      </c>
      <c r="BD156" s="46">
        <v>12</v>
      </c>
      <c r="BE156" s="46" t="s">
        <v>342</v>
      </c>
      <c r="BF156" s="7">
        <v>872</v>
      </c>
      <c r="BK156" s="46">
        <v>40</v>
      </c>
      <c r="BL156" s="46" t="s">
        <v>342</v>
      </c>
      <c r="BM156" s="7">
        <v>3830</v>
      </c>
    </row>
    <row r="157" spans="7:66" x14ac:dyDescent="0.25">
      <c r="G157" s="46"/>
      <c r="H157" s="46"/>
      <c r="N157" s="46"/>
      <c r="O157" s="46"/>
      <c r="U157" s="46"/>
      <c r="V157" s="46"/>
      <c r="AB157" s="46">
        <v>43</v>
      </c>
      <c r="AC157" s="46" t="s">
        <v>343</v>
      </c>
      <c r="AD157" s="7">
        <v>5456</v>
      </c>
      <c r="AE157" s="7">
        <f>AD157/AD158</f>
        <v>3.5291073738680465</v>
      </c>
      <c r="AI157" s="46">
        <v>45</v>
      </c>
      <c r="AJ157" s="46" t="s">
        <v>343</v>
      </c>
      <c r="AK157" s="7">
        <v>5694</v>
      </c>
      <c r="AL157" s="7">
        <f>AK157/AK158</f>
        <v>3.7362204724409449</v>
      </c>
      <c r="AP157" s="46">
        <v>37</v>
      </c>
      <c r="AQ157" s="46" t="s">
        <v>343</v>
      </c>
      <c r="AR157" s="7">
        <v>5733</v>
      </c>
      <c r="AS157" s="7">
        <f>AR157/AR158</f>
        <v>2.4128787878787881</v>
      </c>
      <c r="AW157" s="46"/>
      <c r="AX157" s="46"/>
      <c r="BD157" s="46">
        <v>13</v>
      </c>
      <c r="BE157" s="46" t="s">
        <v>343</v>
      </c>
      <c r="BF157" s="7">
        <v>4162</v>
      </c>
      <c r="BG157" s="7">
        <f>BF157/BF158</f>
        <v>4.349007314524556</v>
      </c>
      <c r="BK157" s="46">
        <v>41</v>
      </c>
      <c r="BL157" s="46" t="s">
        <v>343</v>
      </c>
      <c r="BM157" s="7">
        <v>10842</v>
      </c>
      <c r="BN157" s="7">
        <f>BM157/BM158</f>
        <v>5.2250602409638551</v>
      </c>
    </row>
    <row r="158" spans="7:66" x14ac:dyDescent="0.25">
      <c r="G158" s="46"/>
      <c r="H158" s="46"/>
      <c r="N158" s="46"/>
      <c r="O158" s="46"/>
      <c r="U158" s="46"/>
      <c r="V158" s="46"/>
      <c r="AB158" s="46">
        <v>44</v>
      </c>
      <c r="AC158" s="46" t="s">
        <v>342</v>
      </c>
      <c r="AD158" s="7">
        <v>1546</v>
      </c>
      <c r="AI158" s="46">
        <v>46</v>
      </c>
      <c r="AJ158" s="46" t="s">
        <v>342</v>
      </c>
      <c r="AK158" s="7">
        <v>1524</v>
      </c>
      <c r="AP158" s="46">
        <v>38</v>
      </c>
      <c r="AQ158" s="46" t="s">
        <v>342</v>
      </c>
      <c r="AR158" s="7">
        <v>2376</v>
      </c>
      <c r="AW158" s="46"/>
      <c r="AX158" s="46"/>
      <c r="BD158" s="46">
        <v>14</v>
      </c>
      <c r="BE158" s="46" t="s">
        <v>342</v>
      </c>
      <c r="BF158" s="7">
        <v>957</v>
      </c>
      <c r="BK158" s="46">
        <v>42</v>
      </c>
      <c r="BL158" s="46" t="s">
        <v>342</v>
      </c>
      <c r="BM158" s="7">
        <v>2075</v>
      </c>
    </row>
    <row r="159" spans="7:66" x14ac:dyDescent="0.25">
      <c r="G159" s="46"/>
      <c r="H159" s="46"/>
      <c r="N159" s="46"/>
      <c r="O159" s="46"/>
      <c r="U159" s="46"/>
      <c r="V159" s="46"/>
      <c r="AB159" s="46">
        <v>45</v>
      </c>
      <c r="AC159" s="46" t="s">
        <v>343</v>
      </c>
      <c r="AD159" s="7">
        <v>4861</v>
      </c>
      <c r="AE159" s="7">
        <f>AD159/AD160</f>
        <v>3.1812827225130889</v>
      </c>
      <c r="AI159" s="46">
        <v>47</v>
      </c>
      <c r="AJ159" s="46" t="s">
        <v>343</v>
      </c>
      <c r="AK159" s="7">
        <v>3795</v>
      </c>
      <c r="AL159" s="7">
        <f>AK159/AK160</f>
        <v>4.2929864253393664</v>
      </c>
      <c r="AP159" s="46">
        <v>39</v>
      </c>
      <c r="AQ159" s="46" t="s">
        <v>343</v>
      </c>
      <c r="AR159" s="7">
        <v>9382</v>
      </c>
      <c r="AS159" s="7">
        <f>AR159/AR160</f>
        <v>3.5270676691729324</v>
      </c>
      <c r="AW159" s="46"/>
      <c r="AX159" s="46"/>
      <c r="BD159" s="46">
        <v>15</v>
      </c>
      <c r="BE159" s="46" t="s">
        <v>343</v>
      </c>
      <c r="BF159" s="7">
        <v>4733</v>
      </c>
      <c r="BG159" s="7">
        <f>BF159/BF160</f>
        <v>3.1680053547523426</v>
      </c>
      <c r="BK159" s="46">
        <v>43</v>
      </c>
      <c r="BL159" s="46" t="s">
        <v>343</v>
      </c>
      <c r="BM159" s="7">
        <v>9209</v>
      </c>
      <c r="BN159" s="7">
        <f>BM159/BM160</f>
        <v>4.7567148760330582</v>
      </c>
    </row>
    <row r="160" spans="7:66" x14ac:dyDescent="0.25">
      <c r="G160" s="46"/>
      <c r="H160" s="46"/>
      <c r="N160" s="46"/>
      <c r="O160" s="46"/>
      <c r="U160" s="46"/>
      <c r="V160" s="46"/>
      <c r="AB160" s="46">
        <v>46</v>
      </c>
      <c r="AC160" s="46" t="s">
        <v>342</v>
      </c>
      <c r="AD160" s="7">
        <v>1528</v>
      </c>
      <c r="AI160" s="46">
        <v>48</v>
      </c>
      <c r="AJ160" s="46" t="s">
        <v>342</v>
      </c>
      <c r="AK160" s="7">
        <v>884</v>
      </c>
      <c r="AP160" s="46">
        <v>40</v>
      </c>
      <c r="AQ160" s="46" t="s">
        <v>342</v>
      </c>
      <c r="AR160" s="7">
        <v>2660</v>
      </c>
      <c r="AW160" s="46"/>
      <c r="AX160" s="46"/>
      <c r="BD160" s="46">
        <v>16</v>
      </c>
      <c r="BE160" s="46" t="s">
        <v>342</v>
      </c>
      <c r="BF160" s="7">
        <v>1494</v>
      </c>
      <c r="BK160" s="46">
        <v>44</v>
      </c>
      <c r="BL160" s="46" t="s">
        <v>342</v>
      </c>
      <c r="BM160" s="7">
        <v>1936</v>
      </c>
    </row>
    <row r="161" spans="7:66" x14ac:dyDescent="0.25">
      <c r="G161" s="46"/>
      <c r="H161" s="46"/>
      <c r="N161" s="46"/>
      <c r="O161" s="46"/>
      <c r="U161" s="46"/>
      <c r="V161" s="46"/>
      <c r="AB161" s="46">
        <v>47</v>
      </c>
      <c r="AC161" s="46" t="s">
        <v>343</v>
      </c>
      <c r="AD161" s="7">
        <v>5681</v>
      </c>
      <c r="AE161" s="7">
        <f>AD161/AD162</f>
        <v>4.2175204157386785</v>
      </c>
      <c r="AI161" s="46">
        <v>49</v>
      </c>
      <c r="AJ161" s="46" t="s">
        <v>343</v>
      </c>
      <c r="AK161" s="7">
        <v>3850</v>
      </c>
      <c r="AL161" s="7">
        <f>AK161/AK162</f>
        <v>3.1148867313915858</v>
      </c>
      <c r="AP161" s="46">
        <v>41</v>
      </c>
      <c r="AQ161" s="46" t="s">
        <v>343</v>
      </c>
      <c r="AR161" s="7">
        <v>8453</v>
      </c>
      <c r="AS161" s="7">
        <f>AR161/AR162</f>
        <v>4.0776652194886633</v>
      </c>
      <c r="AW161" s="46"/>
      <c r="AX161" s="46"/>
      <c r="BD161" s="46">
        <v>17</v>
      </c>
      <c r="BE161" s="46" t="s">
        <v>343</v>
      </c>
      <c r="BF161" s="7">
        <v>3928</v>
      </c>
      <c r="BG161" s="7">
        <f>BF161/BF162</f>
        <v>4.1434599156118139</v>
      </c>
      <c r="BK161" s="46">
        <v>45</v>
      </c>
      <c r="BL161" s="46" t="s">
        <v>343</v>
      </c>
      <c r="BM161" s="7">
        <v>8641</v>
      </c>
      <c r="BN161" s="7">
        <f>BM161/BM162</f>
        <v>4.4358316221765914</v>
      </c>
    </row>
    <row r="162" spans="7:66" x14ac:dyDescent="0.25">
      <c r="G162" s="46"/>
      <c r="H162" s="46"/>
      <c r="N162" s="46"/>
      <c r="O162" s="46"/>
      <c r="U162" s="46"/>
      <c r="V162" s="46"/>
      <c r="AB162" s="46">
        <v>48</v>
      </c>
      <c r="AC162" s="46" t="s">
        <v>342</v>
      </c>
      <c r="AD162" s="7">
        <v>1347</v>
      </c>
      <c r="AI162" s="46">
        <v>50</v>
      </c>
      <c r="AJ162" s="46" t="s">
        <v>342</v>
      </c>
      <c r="AK162" s="7">
        <v>1236</v>
      </c>
      <c r="AP162" s="46">
        <v>42</v>
      </c>
      <c r="AQ162" s="46" t="s">
        <v>342</v>
      </c>
      <c r="AR162" s="7">
        <v>2073</v>
      </c>
      <c r="AW162" s="46"/>
      <c r="AX162" s="46"/>
      <c r="BD162" s="46">
        <v>18</v>
      </c>
      <c r="BE162" s="46" t="s">
        <v>342</v>
      </c>
      <c r="BF162" s="7">
        <v>948</v>
      </c>
      <c r="BK162" s="46">
        <v>46</v>
      </c>
      <c r="BL162" s="46" t="s">
        <v>342</v>
      </c>
      <c r="BM162" s="7">
        <v>1948</v>
      </c>
    </row>
    <row r="163" spans="7:66" x14ac:dyDescent="0.25">
      <c r="G163" s="46"/>
      <c r="H163" s="46"/>
      <c r="N163" s="46"/>
      <c r="O163" s="46"/>
      <c r="U163" s="46"/>
      <c r="V163" s="46"/>
      <c r="AB163" s="46">
        <v>49</v>
      </c>
      <c r="AC163" s="46" t="s">
        <v>343</v>
      </c>
      <c r="AD163" s="7">
        <v>5427</v>
      </c>
      <c r="AE163" s="7">
        <f>AD163/AD164</f>
        <v>5.3839285714285712</v>
      </c>
      <c r="AI163" s="46">
        <v>51</v>
      </c>
      <c r="AJ163" s="46" t="s">
        <v>343</v>
      </c>
      <c r="AK163" s="7">
        <v>2870</v>
      </c>
      <c r="AL163" s="7">
        <f>AK163/AK164</f>
        <v>2.7756286266924564</v>
      </c>
      <c r="AP163" s="46"/>
      <c r="AQ163" s="46"/>
      <c r="AW163" s="46"/>
      <c r="AX163" s="46"/>
      <c r="BD163" s="46">
        <v>19</v>
      </c>
      <c r="BE163" s="46" t="s">
        <v>343</v>
      </c>
      <c r="BF163" s="7">
        <v>2759</v>
      </c>
      <c r="BG163" s="7">
        <f>BF163/BF164</f>
        <v>2.4372791519434629</v>
      </c>
      <c r="BK163" s="46">
        <v>47</v>
      </c>
      <c r="BL163" s="46" t="s">
        <v>343</v>
      </c>
      <c r="BM163" s="7">
        <v>7820</v>
      </c>
      <c r="BN163" s="7">
        <f>BM163/BM164</f>
        <v>3.4464521815777878</v>
      </c>
    </row>
    <row r="164" spans="7:66" x14ac:dyDescent="0.25">
      <c r="G164" s="46"/>
      <c r="H164" s="46"/>
      <c r="N164" s="46"/>
      <c r="O164" s="46"/>
      <c r="U164" s="46"/>
      <c r="V164" s="46"/>
      <c r="AB164" s="46">
        <v>50</v>
      </c>
      <c r="AC164" s="46" t="s">
        <v>342</v>
      </c>
      <c r="AD164" s="7">
        <v>1008</v>
      </c>
      <c r="AI164" s="46">
        <v>52</v>
      </c>
      <c r="AJ164" s="46" t="s">
        <v>342</v>
      </c>
      <c r="AK164" s="7">
        <v>1034</v>
      </c>
      <c r="AP164" s="46"/>
      <c r="AQ164" s="46"/>
      <c r="AW164" s="46"/>
      <c r="AX164" s="46"/>
      <c r="BD164" s="46">
        <v>20</v>
      </c>
      <c r="BE164" s="46" t="s">
        <v>342</v>
      </c>
      <c r="BF164" s="7">
        <v>1132</v>
      </c>
      <c r="BK164" s="46">
        <v>48</v>
      </c>
      <c r="BL164" s="46" t="s">
        <v>342</v>
      </c>
      <c r="BM164" s="7">
        <v>2269</v>
      </c>
    </row>
    <row r="165" spans="7:66" x14ac:dyDescent="0.25">
      <c r="G165" s="46"/>
      <c r="H165" s="46"/>
      <c r="N165" s="46"/>
      <c r="O165" s="46"/>
      <c r="U165" s="46"/>
      <c r="V165" s="46"/>
      <c r="AB165" s="46">
        <v>51</v>
      </c>
      <c r="AC165" s="46" t="s">
        <v>343</v>
      </c>
      <c r="AD165" s="7">
        <v>5690</v>
      </c>
      <c r="AE165" s="7">
        <f>AD165/AD166</f>
        <v>3.6924075275794936</v>
      </c>
      <c r="AI165" s="46">
        <v>53</v>
      </c>
      <c r="AJ165" s="46" t="s">
        <v>343</v>
      </c>
      <c r="AK165" s="7">
        <v>3195</v>
      </c>
      <c r="AL165" s="7">
        <f>AK165/AK166</f>
        <v>3.028436018957346</v>
      </c>
      <c r="AP165" s="46"/>
      <c r="AQ165" s="46"/>
      <c r="AW165" s="46"/>
      <c r="AX165" s="46"/>
      <c r="BD165" s="46">
        <v>21</v>
      </c>
      <c r="BE165" s="46" t="s">
        <v>343</v>
      </c>
      <c r="BF165" s="7">
        <v>2992</v>
      </c>
      <c r="BG165" s="7">
        <f>BF165/BF166</f>
        <v>2.9133398247322297</v>
      </c>
      <c r="BK165" s="46">
        <v>49</v>
      </c>
      <c r="BL165" s="46" t="s">
        <v>343</v>
      </c>
      <c r="BM165" s="7">
        <v>8595</v>
      </c>
      <c r="BN165" s="7">
        <f>BM165/BM166</f>
        <v>3.3288148721920989</v>
      </c>
    </row>
    <row r="166" spans="7:66" x14ac:dyDescent="0.25">
      <c r="G166" s="46"/>
      <c r="H166" s="46"/>
      <c r="N166" s="46"/>
      <c r="O166" s="46"/>
      <c r="U166" s="46"/>
      <c r="V166" s="46"/>
      <c r="AB166" s="46">
        <v>52</v>
      </c>
      <c r="AC166" s="46" t="s">
        <v>342</v>
      </c>
      <c r="AD166" s="7">
        <v>1541</v>
      </c>
      <c r="AI166" s="46">
        <v>54</v>
      </c>
      <c r="AJ166" s="46" t="s">
        <v>342</v>
      </c>
      <c r="AK166" s="7">
        <v>1055</v>
      </c>
      <c r="AP166" s="46"/>
      <c r="AQ166" s="46"/>
      <c r="AW166" s="46"/>
      <c r="AX166" s="46"/>
      <c r="BD166" s="46">
        <v>22</v>
      </c>
      <c r="BE166" s="46" t="s">
        <v>342</v>
      </c>
      <c r="BF166" s="7">
        <v>1027</v>
      </c>
      <c r="BK166" s="46">
        <v>50</v>
      </c>
      <c r="BL166" s="46" t="s">
        <v>342</v>
      </c>
      <c r="BM166" s="7">
        <v>2582</v>
      </c>
    </row>
    <row r="167" spans="7:66" x14ac:dyDescent="0.25">
      <c r="G167" s="46"/>
      <c r="H167" s="46"/>
      <c r="N167" s="46"/>
      <c r="O167" s="46"/>
      <c r="U167" s="46"/>
      <c r="V167" s="46"/>
      <c r="AB167" s="46">
        <v>53</v>
      </c>
      <c r="AC167" s="46" t="s">
        <v>343</v>
      </c>
      <c r="AD167" s="7">
        <v>4380</v>
      </c>
      <c r="AE167" s="7">
        <f>AD167/AD168</f>
        <v>3.656093489148581</v>
      </c>
      <c r="AI167" s="46">
        <v>55</v>
      </c>
      <c r="AJ167" s="46" t="s">
        <v>343</v>
      </c>
      <c r="AK167" s="7">
        <v>3377</v>
      </c>
      <c r="AL167" s="7">
        <f>AK167/AK168</f>
        <v>2.8378151260504203</v>
      </c>
      <c r="AP167" s="46"/>
      <c r="AQ167" s="46"/>
      <c r="AW167" s="46"/>
      <c r="AX167" s="46"/>
      <c r="BD167" s="46">
        <v>23</v>
      </c>
      <c r="BE167" s="46" t="s">
        <v>343</v>
      </c>
      <c r="BF167" s="7">
        <v>6720</v>
      </c>
      <c r="BG167" s="7">
        <f>BF167/BF168</f>
        <v>7.3202614379084965</v>
      </c>
      <c r="BK167" s="46">
        <v>51</v>
      </c>
      <c r="BL167" s="46" t="s">
        <v>343</v>
      </c>
      <c r="BM167" s="7">
        <v>8671</v>
      </c>
      <c r="BN167" s="7">
        <f>BM167/BM168</f>
        <v>3.9557481751824817</v>
      </c>
    </row>
    <row r="168" spans="7:66" x14ac:dyDescent="0.25">
      <c r="G168" s="46"/>
      <c r="H168" s="46"/>
      <c r="N168" s="46"/>
      <c r="O168" s="46"/>
      <c r="U168" s="46"/>
      <c r="V168" s="46"/>
      <c r="AB168" s="46">
        <v>54</v>
      </c>
      <c r="AC168" s="46" t="s">
        <v>342</v>
      </c>
      <c r="AD168" s="7">
        <v>1198</v>
      </c>
      <c r="AI168" s="46">
        <v>56</v>
      </c>
      <c r="AJ168" s="46" t="s">
        <v>342</v>
      </c>
      <c r="AK168" s="7">
        <v>1190</v>
      </c>
      <c r="AP168" s="46"/>
      <c r="AQ168" s="46"/>
      <c r="AW168" s="46"/>
      <c r="AX168" s="46"/>
      <c r="BD168" s="46">
        <v>24</v>
      </c>
      <c r="BE168" s="46" t="s">
        <v>342</v>
      </c>
      <c r="BF168" s="7">
        <v>918</v>
      </c>
      <c r="BK168" s="46">
        <v>52</v>
      </c>
      <c r="BL168" s="46" t="s">
        <v>342</v>
      </c>
      <c r="BM168" s="7">
        <v>2192</v>
      </c>
    </row>
    <row r="169" spans="7:66" x14ac:dyDescent="0.25">
      <c r="G169" s="46"/>
      <c r="H169" s="46"/>
      <c r="N169" s="46"/>
      <c r="O169" s="46"/>
      <c r="U169" s="46"/>
      <c r="V169" s="46"/>
      <c r="AB169" s="46">
        <v>55</v>
      </c>
      <c r="AC169" s="46" t="s">
        <v>343</v>
      </c>
      <c r="AD169" s="7">
        <v>5736</v>
      </c>
      <c r="AE169" s="7">
        <f>AD169/AD170</f>
        <v>3.5805243445692883</v>
      </c>
      <c r="AI169" s="46">
        <v>57</v>
      </c>
      <c r="AJ169" s="46" t="s">
        <v>343</v>
      </c>
      <c r="AK169" s="7">
        <v>3403</v>
      </c>
      <c r="AL169" s="7">
        <f>AK169/AK170</f>
        <v>3.1803738317757011</v>
      </c>
      <c r="AP169" s="46"/>
      <c r="AQ169" s="46"/>
      <c r="AW169" s="46"/>
      <c r="AX169" s="46"/>
      <c r="BD169" s="46">
        <v>25</v>
      </c>
      <c r="BE169" s="46" t="s">
        <v>343</v>
      </c>
      <c r="BF169" s="7">
        <v>4102</v>
      </c>
      <c r="BG169" s="7">
        <f>BF169/BF170</f>
        <v>5.6191780821917812</v>
      </c>
      <c r="BK169" s="46">
        <v>53</v>
      </c>
      <c r="BL169" s="46" t="s">
        <v>343</v>
      </c>
      <c r="BM169" s="7">
        <v>10987</v>
      </c>
      <c r="BN169" s="7">
        <f>BM169/BM170</f>
        <v>5.3180058083252666</v>
      </c>
    </row>
    <row r="170" spans="7:66" x14ac:dyDescent="0.25">
      <c r="G170" s="46"/>
      <c r="H170" s="46"/>
      <c r="N170" s="46"/>
      <c r="O170" s="46"/>
      <c r="U170" s="46"/>
      <c r="V170" s="46"/>
      <c r="AB170" s="46">
        <v>56</v>
      </c>
      <c r="AC170" s="46" t="s">
        <v>342</v>
      </c>
      <c r="AD170" s="7">
        <v>1602</v>
      </c>
      <c r="AI170" s="46">
        <v>58</v>
      </c>
      <c r="AJ170" s="46" t="s">
        <v>342</v>
      </c>
      <c r="AK170" s="7">
        <v>1070</v>
      </c>
      <c r="AP170" s="46"/>
      <c r="AQ170" s="46"/>
      <c r="AW170" s="46"/>
      <c r="AX170" s="46"/>
      <c r="BD170" s="46">
        <v>26</v>
      </c>
      <c r="BE170" s="46" t="s">
        <v>342</v>
      </c>
      <c r="BF170" s="7">
        <v>730</v>
      </c>
      <c r="BK170" s="46">
        <v>54</v>
      </c>
      <c r="BL170" s="46" t="s">
        <v>342</v>
      </c>
      <c r="BM170" s="7">
        <v>2066</v>
      </c>
    </row>
    <row r="171" spans="7:66" x14ac:dyDescent="0.25">
      <c r="G171" s="46"/>
      <c r="H171" s="46"/>
      <c r="N171" s="46"/>
      <c r="O171" s="46"/>
      <c r="U171" s="46"/>
      <c r="V171" s="46"/>
      <c r="AB171" s="46">
        <v>57</v>
      </c>
      <c r="AC171" s="46" t="s">
        <v>343</v>
      </c>
      <c r="AD171" s="7">
        <v>5814</v>
      </c>
      <c r="AE171" s="7">
        <f>AD171/AD172</f>
        <v>4.1647564469914036</v>
      </c>
      <c r="AI171" s="46">
        <v>59</v>
      </c>
      <c r="AJ171" s="46" t="s">
        <v>343</v>
      </c>
      <c r="AK171" s="7">
        <v>3567</v>
      </c>
      <c r="AL171" s="7">
        <f>AK171/AK172</f>
        <v>3.2077338129496402</v>
      </c>
      <c r="AP171" s="46"/>
      <c r="AQ171" s="46"/>
      <c r="AW171" s="46"/>
      <c r="AX171" s="46"/>
      <c r="BD171" s="46">
        <v>27</v>
      </c>
      <c r="BE171" s="46" t="s">
        <v>343</v>
      </c>
      <c r="BF171" s="7">
        <v>3428</v>
      </c>
      <c r="BG171" s="7">
        <f>BF171/BF172</f>
        <v>4.317380352644836</v>
      </c>
      <c r="BK171" s="46">
        <v>55</v>
      </c>
      <c r="BL171" s="46" t="s">
        <v>343</v>
      </c>
      <c r="BM171" s="7">
        <v>10811</v>
      </c>
      <c r="BN171" s="7">
        <f>BM171/BM172</f>
        <v>5.8851388132825262</v>
      </c>
    </row>
    <row r="172" spans="7:66" x14ac:dyDescent="0.25">
      <c r="G172" s="46"/>
      <c r="H172" s="46"/>
      <c r="N172" s="46"/>
      <c r="O172" s="46"/>
      <c r="U172" s="46"/>
      <c r="V172" s="46"/>
      <c r="AB172" s="46">
        <v>58</v>
      </c>
      <c r="AC172" s="46" t="s">
        <v>342</v>
      </c>
      <c r="AD172" s="7">
        <v>1396</v>
      </c>
      <c r="AI172" s="46">
        <v>60</v>
      </c>
      <c r="AJ172" s="46" t="s">
        <v>342</v>
      </c>
      <c r="AK172" s="7">
        <v>1112</v>
      </c>
      <c r="AP172" s="46"/>
      <c r="AQ172" s="46"/>
      <c r="AW172" s="46"/>
      <c r="AX172" s="46"/>
      <c r="BD172" s="46">
        <v>28</v>
      </c>
      <c r="BE172" s="46" t="s">
        <v>342</v>
      </c>
      <c r="BF172" s="7">
        <v>794</v>
      </c>
      <c r="BK172" s="46">
        <v>56</v>
      </c>
      <c r="BL172" s="46" t="s">
        <v>342</v>
      </c>
      <c r="BM172" s="7">
        <v>1837</v>
      </c>
    </row>
    <row r="173" spans="7:66" x14ac:dyDescent="0.25">
      <c r="G173" s="46"/>
      <c r="H173" s="46"/>
      <c r="N173" s="46"/>
      <c r="O173" s="46"/>
      <c r="U173" s="46"/>
      <c r="V173" s="46"/>
      <c r="AB173" s="46">
        <v>59</v>
      </c>
      <c r="AC173" s="46" t="s">
        <v>343</v>
      </c>
      <c r="AD173" s="7">
        <v>5792</v>
      </c>
      <c r="AE173" s="7">
        <f>AD173/AD174</f>
        <v>4.7281632653061223</v>
      </c>
      <c r="AI173" s="46">
        <v>61</v>
      </c>
      <c r="AJ173" s="46" t="s">
        <v>343</v>
      </c>
      <c r="AK173" s="7">
        <v>5304</v>
      </c>
      <c r="AL173" s="7">
        <f>AK173/AK174</f>
        <v>5.0999999999999996</v>
      </c>
      <c r="AP173" s="46"/>
      <c r="AQ173" s="46"/>
      <c r="AW173" s="46"/>
      <c r="AX173" s="46"/>
      <c r="BD173" s="46">
        <v>29</v>
      </c>
      <c r="BE173" s="46" t="s">
        <v>343</v>
      </c>
      <c r="BF173" s="7">
        <v>5465</v>
      </c>
      <c r="BG173" s="7">
        <f>BF173/BF174</f>
        <v>6.2600229095074456</v>
      </c>
      <c r="BK173" s="46">
        <v>57</v>
      </c>
      <c r="BL173" s="46" t="s">
        <v>343</v>
      </c>
      <c r="BM173" s="7">
        <v>7174</v>
      </c>
      <c r="BN173" s="7">
        <f>BM173/BM174</f>
        <v>3.8200212992545262</v>
      </c>
    </row>
    <row r="174" spans="7:66" x14ac:dyDescent="0.25">
      <c r="G174" s="46"/>
      <c r="H174" s="46"/>
      <c r="N174" s="46"/>
      <c r="O174" s="46"/>
      <c r="U174" s="46"/>
      <c r="V174" s="46"/>
      <c r="AB174" s="46">
        <v>60</v>
      </c>
      <c r="AC174" s="46" t="s">
        <v>342</v>
      </c>
      <c r="AD174" s="7">
        <v>1225</v>
      </c>
      <c r="AI174" s="46">
        <v>62</v>
      </c>
      <c r="AJ174" s="46" t="s">
        <v>342</v>
      </c>
      <c r="AK174" s="7">
        <v>1040</v>
      </c>
      <c r="AP174" s="46"/>
      <c r="AQ174" s="46"/>
      <c r="AW174" s="46"/>
      <c r="AX174" s="46"/>
      <c r="BD174" s="46">
        <v>30</v>
      </c>
      <c r="BE174" s="46" t="s">
        <v>342</v>
      </c>
      <c r="BF174" s="7">
        <v>873</v>
      </c>
      <c r="BK174" s="46">
        <v>58</v>
      </c>
      <c r="BL174" s="46" t="s">
        <v>342</v>
      </c>
      <c r="BM174" s="7">
        <v>1878</v>
      </c>
    </row>
    <row r="175" spans="7:66" x14ac:dyDescent="0.25">
      <c r="G175" s="46"/>
      <c r="H175" s="46"/>
      <c r="N175" s="46"/>
      <c r="O175" s="46"/>
      <c r="U175" s="46"/>
      <c r="V175" s="46"/>
      <c r="AB175" s="46">
        <v>61</v>
      </c>
      <c r="AC175" s="46" t="s">
        <v>343</v>
      </c>
      <c r="AD175" s="7">
        <v>5144</v>
      </c>
      <c r="AE175" s="7">
        <f>AD175/AD176</f>
        <v>4.8300469483568076</v>
      </c>
      <c r="AI175" s="46">
        <v>63</v>
      </c>
      <c r="AJ175" s="46" t="s">
        <v>343</v>
      </c>
      <c r="AK175" s="7">
        <v>4014</v>
      </c>
      <c r="AL175" s="7">
        <f>AK175/AK176</f>
        <v>3.011252813203301</v>
      </c>
      <c r="AP175" s="46"/>
      <c r="AQ175" s="46"/>
      <c r="AW175" s="46"/>
      <c r="AX175" s="46"/>
      <c r="BD175" s="46">
        <v>31</v>
      </c>
      <c r="BE175" s="46" t="s">
        <v>343</v>
      </c>
      <c r="BF175" s="7">
        <v>4268</v>
      </c>
      <c r="BG175" s="7">
        <f>BF175/BF176</f>
        <v>7.6900900900900897</v>
      </c>
      <c r="BK175" s="46">
        <v>59</v>
      </c>
      <c r="BL175" s="46" t="s">
        <v>343</v>
      </c>
      <c r="BM175" s="7">
        <v>10265</v>
      </c>
      <c r="BN175" s="7">
        <f>BM175/BM176</f>
        <v>4.8904240114340158</v>
      </c>
    </row>
    <row r="176" spans="7:66" x14ac:dyDescent="0.25">
      <c r="G176" s="46"/>
      <c r="H176" s="46"/>
      <c r="N176" s="46"/>
      <c r="O176" s="46"/>
      <c r="U176" s="46"/>
      <c r="V176" s="46"/>
      <c r="AB176" s="46">
        <v>62</v>
      </c>
      <c r="AC176" s="46" t="s">
        <v>342</v>
      </c>
      <c r="AD176" s="7">
        <v>1065</v>
      </c>
      <c r="AI176" s="46">
        <v>64</v>
      </c>
      <c r="AJ176" s="46" t="s">
        <v>342</v>
      </c>
      <c r="AK176" s="7">
        <v>1333</v>
      </c>
      <c r="AP176" s="46"/>
      <c r="AQ176" s="46"/>
      <c r="AW176" s="46"/>
      <c r="AX176" s="46"/>
      <c r="BD176" s="46">
        <v>32</v>
      </c>
      <c r="BE176" s="46" t="s">
        <v>342</v>
      </c>
      <c r="BF176" s="7">
        <v>555</v>
      </c>
      <c r="BK176" s="46">
        <v>60</v>
      </c>
      <c r="BL176" s="46" t="s">
        <v>342</v>
      </c>
      <c r="BM176" s="7">
        <v>2099</v>
      </c>
    </row>
    <row r="177" spans="7:66" x14ac:dyDescent="0.25">
      <c r="G177" s="46"/>
      <c r="H177" s="46"/>
      <c r="N177" s="46"/>
      <c r="O177" s="46"/>
      <c r="U177" s="46"/>
      <c r="V177" s="46"/>
      <c r="AB177" s="46">
        <v>63</v>
      </c>
      <c r="AC177" s="46" t="s">
        <v>343</v>
      </c>
      <c r="AD177" s="7">
        <v>6301</v>
      </c>
      <c r="AE177" s="7">
        <f>AD177/AD178</f>
        <v>5.6971066907775771</v>
      </c>
      <c r="AI177" s="46">
        <v>65</v>
      </c>
      <c r="AJ177" s="46" t="s">
        <v>343</v>
      </c>
      <c r="AK177" s="7">
        <v>3233</v>
      </c>
      <c r="AL177" s="7">
        <f>AK177/AK178</f>
        <v>2.0952689565780944</v>
      </c>
      <c r="AP177" s="46"/>
      <c r="AQ177" s="46"/>
      <c r="AW177" s="46"/>
      <c r="AX177" s="46"/>
      <c r="BD177" s="46">
        <v>33</v>
      </c>
      <c r="BE177" s="46" t="s">
        <v>343</v>
      </c>
      <c r="BF177" s="7">
        <v>4139</v>
      </c>
      <c r="BG177" s="7">
        <f>BF177/BF178</f>
        <v>6.7630718954248366</v>
      </c>
      <c r="BK177" s="46">
        <v>61</v>
      </c>
      <c r="BL177" s="46" t="s">
        <v>343</v>
      </c>
      <c r="BM177" s="7">
        <v>8750</v>
      </c>
      <c r="BN177" s="7">
        <f>BM177/BM178</f>
        <v>4.8882681564245809</v>
      </c>
    </row>
    <row r="178" spans="7:66" x14ac:dyDescent="0.25">
      <c r="G178" s="46"/>
      <c r="H178" s="46"/>
      <c r="N178" s="46"/>
      <c r="O178" s="46"/>
      <c r="U178" s="46"/>
      <c r="V178" s="46"/>
      <c r="AB178" s="46">
        <v>64</v>
      </c>
      <c r="AC178" s="46" t="s">
        <v>342</v>
      </c>
      <c r="AD178" s="7">
        <v>1106</v>
      </c>
      <c r="AI178" s="46">
        <v>66</v>
      </c>
      <c r="AJ178" s="46" t="s">
        <v>342</v>
      </c>
      <c r="AK178" s="7">
        <v>1543</v>
      </c>
      <c r="AP178" s="46"/>
      <c r="AQ178" s="46"/>
      <c r="AW178" s="46"/>
      <c r="AX178" s="46"/>
      <c r="BD178" s="46">
        <v>34</v>
      </c>
      <c r="BE178" s="46" t="s">
        <v>342</v>
      </c>
      <c r="BF178" s="7">
        <v>612</v>
      </c>
      <c r="BK178" s="46">
        <v>62</v>
      </c>
      <c r="BL178" s="46" t="s">
        <v>342</v>
      </c>
      <c r="BM178" s="7">
        <v>1790</v>
      </c>
    </row>
    <row r="179" spans="7:66" x14ac:dyDescent="0.25">
      <c r="G179" s="46"/>
      <c r="H179" s="46"/>
      <c r="N179" s="46"/>
      <c r="O179" s="46"/>
      <c r="U179" s="46"/>
      <c r="V179" s="46"/>
      <c r="AB179" s="46">
        <v>65</v>
      </c>
      <c r="AC179" s="46" t="s">
        <v>343</v>
      </c>
      <c r="AD179" s="7">
        <v>6123</v>
      </c>
      <c r="AE179" s="7">
        <f>AD179/AD180</f>
        <v>4.6704805491990848</v>
      </c>
      <c r="AI179" s="46">
        <v>67</v>
      </c>
      <c r="AJ179" s="46" t="s">
        <v>343</v>
      </c>
      <c r="AK179" s="7">
        <v>4404</v>
      </c>
      <c r="AL179" s="7">
        <f>AK179/AK180</f>
        <v>2.4686098654708521</v>
      </c>
      <c r="AP179" s="46"/>
      <c r="AQ179" s="46"/>
      <c r="AW179" s="46"/>
      <c r="AX179" s="46"/>
      <c r="BD179" s="46">
        <v>35</v>
      </c>
      <c r="BE179" s="46" t="s">
        <v>343</v>
      </c>
      <c r="BF179" s="7">
        <v>4473</v>
      </c>
      <c r="BG179" s="7">
        <f>BF179/BF180</f>
        <v>4.1416666666666666</v>
      </c>
      <c r="BK179" s="46">
        <v>63</v>
      </c>
      <c r="BL179" s="46" t="s">
        <v>343</v>
      </c>
      <c r="BM179" s="7">
        <v>9830</v>
      </c>
      <c r="BN179" s="7">
        <f>BM179/BM180</f>
        <v>3.8219284603421464</v>
      </c>
    </row>
    <row r="180" spans="7:66" x14ac:dyDescent="0.25">
      <c r="G180" s="46"/>
      <c r="H180" s="46"/>
      <c r="N180" s="46"/>
      <c r="O180" s="46"/>
      <c r="U180" s="46"/>
      <c r="V180" s="46"/>
      <c r="AB180" s="46">
        <v>66</v>
      </c>
      <c r="AC180" s="46" t="s">
        <v>342</v>
      </c>
      <c r="AD180" s="7">
        <v>1311</v>
      </c>
      <c r="AI180" s="46">
        <v>68</v>
      </c>
      <c r="AJ180" s="46" t="s">
        <v>342</v>
      </c>
      <c r="AK180" s="7">
        <v>1784</v>
      </c>
      <c r="AP180" s="46"/>
      <c r="AQ180" s="46"/>
      <c r="AW180" s="46"/>
      <c r="AX180" s="46"/>
      <c r="BD180" s="46">
        <v>36</v>
      </c>
      <c r="BE180" s="46" t="s">
        <v>342</v>
      </c>
      <c r="BF180" s="7">
        <v>1080</v>
      </c>
      <c r="BK180" s="46">
        <v>64</v>
      </c>
      <c r="BL180" s="46" t="s">
        <v>342</v>
      </c>
      <c r="BM180" s="7">
        <v>2572</v>
      </c>
    </row>
    <row r="181" spans="7:66" x14ac:dyDescent="0.25">
      <c r="G181" s="46"/>
      <c r="H181" s="46"/>
      <c r="N181" s="46"/>
      <c r="O181" s="46"/>
      <c r="U181" s="46"/>
      <c r="V181" s="46"/>
      <c r="AB181" s="46"/>
      <c r="AC181" s="46"/>
      <c r="AI181" s="46">
        <v>69</v>
      </c>
      <c r="AJ181" s="46" t="s">
        <v>343</v>
      </c>
      <c r="AK181" s="7">
        <v>2844</v>
      </c>
      <c r="AL181" s="7">
        <f>AK181/AK182</f>
        <v>3.2027027027027026</v>
      </c>
      <c r="AP181" s="46"/>
      <c r="AQ181" s="46"/>
      <c r="AW181" s="46"/>
      <c r="AX181" s="46"/>
      <c r="BD181" s="46">
        <v>37</v>
      </c>
      <c r="BE181" s="46" t="s">
        <v>343</v>
      </c>
      <c r="BF181" s="7">
        <v>2645</v>
      </c>
      <c r="BG181" s="7">
        <f>BF181/BF182</f>
        <v>4.5920138888888893</v>
      </c>
      <c r="BK181" s="46">
        <v>65</v>
      </c>
      <c r="BL181" s="46" t="s">
        <v>343</v>
      </c>
      <c r="BM181" s="7">
        <v>7903</v>
      </c>
      <c r="BN181" s="7">
        <f>BM181/BM182</f>
        <v>3.5615141955835963</v>
      </c>
    </row>
    <row r="182" spans="7:66" x14ac:dyDescent="0.25">
      <c r="G182" s="46"/>
      <c r="H182" s="46"/>
      <c r="N182" s="46"/>
      <c r="O182" s="46"/>
      <c r="U182" s="46"/>
      <c r="V182" s="46"/>
      <c r="AB182" s="46"/>
      <c r="AC182" s="46"/>
      <c r="AI182" s="46">
        <v>70</v>
      </c>
      <c r="AJ182" s="46" t="s">
        <v>342</v>
      </c>
      <c r="AK182" s="7">
        <v>888</v>
      </c>
      <c r="AP182" s="46"/>
      <c r="AQ182" s="46"/>
      <c r="AW182" s="46"/>
      <c r="AX182" s="46"/>
      <c r="BD182" s="46">
        <v>38</v>
      </c>
      <c r="BE182" s="46" t="s">
        <v>342</v>
      </c>
      <c r="BF182" s="7">
        <v>576</v>
      </c>
      <c r="BK182" s="46">
        <v>66</v>
      </c>
      <c r="BL182" s="46" t="s">
        <v>342</v>
      </c>
      <c r="BM182" s="7">
        <v>2219</v>
      </c>
    </row>
    <row r="183" spans="7:66" x14ac:dyDescent="0.25">
      <c r="G183" s="46"/>
      <c r="H183" s="46"/>
      <c r="N183" s="46"/>
      <c r="O183" s="46"/>
      <c r="U183" s="46"/>
      <c r="V183" s="46"/>
      <c r="AB183" s="46"/>
      <c r="AC183" s="46"/>
      <c r="AI183" s="46"/>
      <c r="AJ183" s="46"/>
      <c r="AP183" s="46"/>
      <c r="AQ183" s="46"/>
      <c r="AW183" s="46"/>
      <c r="AX183" s="46"/>
      <c r="BD183" s="46">
        <v>39</v>
      </c>
      <c r="BE183" s="46" t="s">
        <v>343</v>
      </c>
      <c r="BF183" s="7">
        <v>4874</v>
      </c>
      <c r="BG183" s="7">
        <f>BF183/BF184</f>
        <v>6.1231155778894468</v>
      </c>
      <c r="BK183" s="46">
        <v>67</v>
      </c>
      <c r="BL183" s="46" t="s">
        <v>343</v>
      </c>
      <c r="BM183" s="7">
        <v>10069</v>
      </c>
      <c r="BN183" s="7">
        <f>BM183/BM184</f>
        <v>4.5315031503150314</v>
      </c>
    </row>
    <row r="184" spans="7:66" x14ac:dyDescent="0.25">
      <c r="G184" s="46"/>
      <c r="H184" s="46"/>
      <c r="N184" s="46"/>
      <c r="O184" s="46"/>
      <c r="U184" s="46"/>
      <c r="V184" s="46"/>
      <c r="AB184" s="46"/>
      <c r="AC184" s="46"/>
      <c r="AI184" s="46"/>
      <c r="AJ184" s="46"/>
      <c r="AP184" s="46"/>
      <c r="AQ184" s="46"/>
      <c r="AW184" s="46"/>
      <c r="AX184" s="46"/>
      <c r="BD184" s="46">
        <v>40</v>
      </c>
      <c r="BE184" s="46" t="s">
        <v>342</v>
      </c>
      <c r="BF184" s="7">
        <v>796</v>
      </c>
      <c r="BK184" s="46">
        <v>68</v>
      </c>
      <c r="BL184" s="46" t="s">
        <v>342</v>
      </c>
      <c r="BM184" s="7">
        <v>2222</v>
      </c>
    </row>
    <row r="185" spans="7:66" x14ac:dyDescent="0.25">
      <c r="G185" s="46"/>
      <c r="H185" s="46"/>
      <c r="N185" s="46"/>
      <c r="O185" s="46"/>
      <c r="U185" s="46"/>
      <c r="V185" s="46"/>
      <c r="AB185" s="46"/>
      <c r="AC185" s="46"/>
      <c r="AI185" s="46"/>
      <c r="AJ185" s="46"/>
      <c r="AP185" s="46"/>
      <c r="AQ185" s="46"/>
      <c r="AW185" s="46"/>
      <c r="AX185" s="46"/>
      <c r="BD185" s="46">
        <v>41</v>
      </c>
      <c r="BE185" s="46" t="s">
        <v>343</v>
      </c>
      <c r="BF185" s="7">
        <v>3867</v>
      </c>
      <c r="BG185" s="7">
        <f>BF185/BF186</f>
        <v>4.4346330275229358</v>
      </c>
      <c r="BK185" s="46">
        <v>69</v>
      </c>
      <c r="BL185" s="46" t="s">
        <v>343</v>
      </c>
      <c r="BM185" s="7">
        <v>5114</v>
      </c>
      <c r="BN185" s="7">
        <f>BM185/BM186</f>
        <v>2.7058201058201057</v>
      </c>
    </row>
    <row r="186" spans="7:66" x14ac:dyDescent="0.25">
      <c r="G186" s="46"/>
      <c r="H186" s="46"/>
      <c r="N186" s="46"/>
      <c r="O186" s="46"/>
      <c r="U186" s="46"/>
      <c r="V186" s="46"/>
      <c r="AB186" s="46"/>
      <c r="AC186" s="46"/>
      <c r="AI186" s="46"/>
      <c r="AJ186" s="46"/>
      <c r="AP186" s="46"/>
      <c r="AQ186" s="46"/>
      <c r="AW186" s="46"/>
      <c r="AX186" s="46"/>
      <c r="BD186" s="46">
        <v>42</v>
      </c>
      <c r="BE186" s="46" t="s">
        <v>342</v>
      </c>
      <c r="BF186" s="7">
        <v>872</v>
      </c>
      <c r="BK186" s="46">
        <v>70</v>
      </c>
      <c r="BL186" s="46" t="s">
        <v>342</v>
      </c>
      <c r="BM186" s="7">
        <v>1890</v>
      </c>
    </row>
    <row r="187" spans="7:66" x14ac:dyDescent="0.25">
      <c r="G187" s="46"/>
      <c r="H187" s="46"/>
      <c r="N187" s="46"/>
      <c r="O187" s="46"/>
      <c r="U187" s="46"/>
      <c r="V187" s="46"/>
      <c r="AB187" s="46"/>
      <c r="AC187" s="46"/>
      <c r="AI187" s="46"/>
      <c r="AJ187" s="46"/>
      <c r="AP187" s="46"/>
      <c r="AQ187" s="46"/>
      <c r="AW187" s="46"/>
      <c r="AX187" s="46"/>
      <c r="BD187" s="46">
        <v>43</v>
      </c>
      <c r="BE187" s="46" t="s">
        <v>343</v>
      </c>
      <c r="BF187" s="7">
        <v>3262</v>
      </c>
      <c r="BG187" s="7">
        <f>BF187/BF188</f>
        <v>3.4591728525980914</v>
      </c>
      <c r="BK187" s="46">
        <v>71</v>
      </c>
      <c r="BL187" s="46" t="s">
        <v>343</v>
      </c>
      <c r="BM187" s="7">
        <v>10961</v>
      </c>
      <c r="BN187" s="7">
        <f>BM187/BM188</f>
        <v>5.0792400370713624</v>
      </c>
    </row>
    <row r="188" spans="7:66" x14ac:dyDescent="0.25">
      <c r="AB188" s="46"/>
      <c r="AC188" s="46"/>
      <c r="AI188" s="46"/>
      <c r="AJ188" s="46"/>
      <c r="AP188" s="46"/>
      <c r="AQ188" s="46"/>
      <c r="AW188" s="46"/>
      <c r="AX188" s="46"/>
      <c r="BD188" s="46">
        <v>44</v>
      </c>
      <c r="BE188" s="46" t="s">
        <v>342</v>
      </c>
      <c r="BF188" s="7">
        <v>943</v>
      </c>
      <c r="BK188" s="46">
        <v>72</v>
      </c>
      <c r="BL188" s="46" t="s">
        <v>342</v>
      </c>
      <c r="BM188" s="7">
        <v>2158</v>
      </c>
    </row>
    <row r="189" spans="7:66" x14ac:dyDescent="0.25">
      <c r="AB189" s="46"/>
      <c r="AC189" s="46"/>
      <c r="AI189" s="46"/>
      <c r="AJ189" s="46"/>
      <c r="AP189" s="46"/>
      <c r="AQ189" s="46"/>
      <c r="AW189" s="46"/>
      <c r="AX189" s="46"/>
      <c r="BD189" s="46">
        <v>45</v>
      </c>
      <c r="BE189" s="46" t="s">
        <v>343</v>
      </c>
      <c r="BF189" s="7">
        <v>4620</v>
      </c>
      <c r="BG189" s="7">
        <f>BF189/BF190</f>
        <v>5.4609929078014181</v>
      </c>
      <c r="BK189" s="46">
        <v>73</v>
      </c>
      <c r="BL189" s="46" t="s">
        <v>343</v>
      </c>
      <c r="BM189" s="7">
        <v>10319</v>
      </c>
      <c r="BN189" s="7">
        <f>BM189/BM190</f>
        <v>4.0562106918238996</v>
      </c>
    </row>
    <row r="190" spans="7:66" x14ac:dyDescent="0.25">
      <c r="AB190" s="46"/>
      <c r="AC190" s="46"/>
      <c r="AI190" s="46"/>
      <c r="AJ190" s="46"/>
      <c r="AP190" s="46"/>
      <c r="AQ190" s="46"/>
      <c r="AW190" s="46"/>
      <c r="AX190" s="46"/>
      <c r="BD190" s="46">
        <v>46</v>
      </c>
      <c r="BE190" s="46" t="s">
        <v>342</v>
      </c>
      <c r="BF190" s="7">
        <v>846</v>
      </c>
      <c r="BK190" s="46">
        <v>74</v>
      </c>
      <c r="BL190" s="46" t="s">
        <v>342</v>
      </c>
      <c r="BM190" s="7">
        <v>2544</v>
      </c>
    </row>
    <row r="191" spans="7:66" x14ac:dyDescent="0.25">
      <c r="AB191" s="46"/>
      <c r="AC191" s="46"/>
      <c r="AI191" s="46"/>
      <c r="AJ191" s="46"/>
      <c r="AP191" s="46"/>
      <c r="AQ191" s="46"/>
      <c r="AW191" s="46"/>
      <c r="AX191" s="46"/>
      <c r="BD191" s="46">
        <v>47</v>
      </c>
      <c r="BE191" s="46" t="s">
        <v>343</v>
      </c>
      <c r="BF191" s="7">
        <v>2652</v>
      </c>
      <c r="BG191" s="7">
        <f>BF191/BF192</f>
        <v>2.4510166358595193</v>
      </c>
      <c r="BK191" s="46"/>
      <c r="BL191" s="46"/>
    </row>
    <row r="192" spans="7:66" x14ac:dyDescent="0.25">
      <c r="AB192" s="46"/>
      <c r="AC192" s="46"/>
      <c r="AI192" s="46"/>
      <c r="AJ192" s="46"/>
      <c r="AP192" s="46"/>
      <c r="AQ192" s="46"/>
      <c r="AW192" s="46"/>
      <c r="AX192" s="46"/>
      <c r="BD192" s="46">
        <v>48</v>
      </c>
      <c r="BE192" s="46" t="s">
        <v>342</v>
      </c>
      <c r="BF192" s="7">
        <v>1082</v>
      </c>
      <c r="BK192" s="46"/>
      <c r="BL192" s="46"/>
    </row>
    <row r="193" spans="28:64" x14ac:dyDescent="0.25">
      <c r="AB193" s="46"/>
      <c r="AC193" s="46"/>
      <c r="AI193" s="46"/>
      <c r="AJ193" s="46"/>
      <c r="AP193" s="46"/>
      <c r="AQ193" s="46"/>
      <c r="AW193" s="46"/>
      <c r="AX193" s="46"/>
      <c r="BD193" s="46">
        <v>49</v>
      </c>
      <c r="BE193" s="46" t="s">
        <v>343</v>
      </c>
      <c r="BF193" s="7">
        <v>2471</v>
      </c>
      <c r="BG193" s="7">
        <f>BF193/BF194</f>
        <v>2.7394678492239466</v>
      </c>
      <c r="BK193" s="46"/>
      <c r="BL193" s="46"/>
    </row>
    <row r="194" spans="28:64" x14ac:dyDescent="0.25">
      <c r="AB194" s="46"/>
      <c r="AC194" s="46"/>
      <c r="AI194" s="46"/>
      <c r="AJ194" s="46"/>
      <c r="AP194" s="46"/>
      <c r="AQ194" s="46"/>
      <c r="AW194" s="46"/>
      <c r="AX194" s="46"/>
      <c r="BD194" s="46">
        <v>50</v>
      </c>
      <c r="BE194" s="46" t="s">
        <v>342</v>
      </c>
      <c r="BF194" s="7">
        <v>902</v>
      </c>
      <c r="BK194" s="46"/>
      <c r="BL194" s="46"/>
    </row>
    <row r="195" spans="28:64" x14ac:dyDescent="0.25">
      <c r="AB195" s="46"/>
      <c r="AC195" s="46"/>
      <c r="AI195" s="46"/>
      <c r="AJ195" s="46"/>
      <c r="AP195" s="46"/>
      <c r="AQ195" s="46"/>
      <c r="AW195" s="46"/>
      <c r="AX195" s="46"/>
      <c r="BD195" s="46">
        <v>51</v>
      </c>
      <c r="BE195" s="46" t="s">
        <v>343</v>
      </c>
      <c r="BF195" s="7">
        <v>5014</v>
      </c>
      <c r="BG195" s="7">
        <f>BF195/BF196</f>
        <v>6.896836313617607</v>
      </c>
      <c r="BK195" s="46"/>
      <c r="BL195" s="46"/>
    </row>
    <row r="196" spans="28:64" x14ac:dyDescent="0.25">
      <c r="AB196" s="46"/>
      <c r="AC196" s="46"/>
      <c r="AI196" s="46"/>
      <c r="AJ196" s="46"/>
      <c r="AP196" s="46"/>
      <c r="AQ196" s="46"/>
      <c r="AW196" s="46"/>
      <c r="AX196" s="46"/>
      <c r="BD196" s="46">
        <v>52</v>
      </c>
      <c r="BE196" s="46" t="s">
        <v>342</v>
      </c>
      <c r="BF196" s="7">
        <v>727</v>
      </c>
      <c r="BK196" s="46"/>
      <c r="BL196" s="46"/>
    </row>
    <row r="197" spans="28:64" x14ac:dyDescent="0.25">
      <c r="AB197" s="46"/>
      <c r="AC197" s="46"/>
      <c r="AI197" s="46"/>
      <c r="AJ197" s="46"/>
      <c r="AP197" s="46"/>
      <c r="AQ197" s="46"/>
      <c r="AW197" s="46"/>
      <c r="AX197" s="46"/>
      <c r="BD197" s="46">
        <v>53</v>
      </c>
      <c r="BE197" s="46" t="s">
        <v>343</v>
      </c>
      <c r="BF197" s="7">
        <v>2764</v>
      </c>
      <c r="BG197" s="7">
        <f>BF197/BF198</f>
        <v>4.5990016638935112</v>
      </c>
      <c r="BK197" s="46"/>
      <c r="BL197" s="46"/>
    </row>
    <row r="198" spans="28:64" x14ac:dyDescent="0.25">
      <c r="AB198" s="46"/>
      <c r="AC198" s="46"/>
      <c r="AI198" s="46"/>
      <c r="AJ198" s="46"/>
      <c r="AP198" s="46"/>
      <c r="AQ198" s="46"/>
      <c r="AW198" s="46"/>
      <c r="AX198" s="46"/>
      <c r="BD198" s="46">
        <v>54</v>
      </c>
      <c r="BE198" s="46" t="s">
        <v>342</v>
      </c>
      <c r="BF198" s="7">
        <v>601</v>
      </c>
      <c r="BK198" s="46"/>
      <c r="BL198" s="46"/>
    </row>
    <row r="199" spans="28:64" x14ac:dyDescent="0.25">
      <c r="AB199" s="46"/>
      <c r="AC199" s="46"/>
      <c r="AI199" s="46"/>
      <c r="AJ199" s="46"/>
      <c r="AP199" s="46"/>
      <c r="AQ199" s="46"/>
      <c r="AW199" s="46"/>
      <c r="AX199" s="46"/>
      <c r="BD199" s="46">
        <v>55</v>
      </c>
      <c r="BE199" s="46" t="s">
        <v>343</v>
      </c>
      <c r="BF199" s="7">
        <v>3946</v>
      </c>
      <c r="BG199" s="7">
        <f>BF199/BF200</f>
        <v>4.1018711018711018</v>
      </c>
      <c r="BK199" s="46"/>
      <c r="BL199" s="46"/>
    </row>
    <row r="200" spans="28:64" x14ac:dyDescent="0.25">
      <c r="AB200" s="46"/>
      <c r="AC200" s="46"/>
      <c r="AI200" s="46"/>
      <c r="AJ200" s="46"/>
      <c r="AP200" s="46"/>
      <c r="AQ200" s="46"/>
      <c r="AW200" s="46"/>
      <c r="AX200" s="46"/>
      <c r="BD200" s="46">
        <v>56</v>
      </c>
      <c r="BE200" s="46" t="s">
        <v>342</v>
      </c>
      <c r="BF200" s="7">
        <v>962</v>
      </c>
      <c r="BK200" s="46"/>
      <c r="BL200" s="46"/>
    </row>
    <row r="201" spans="28:64" x14ac:dyDescent="0.25">
      <c r="AB201" s="46"/>
      <c r="AC201" s="46"/>
      <c r="AI201" s="46"/>
      <c r="AJ201" s="46"/>
      <c r="AP201" s="46"/>
      <c r="AQ201" s="46"/>
      <c r="AW201" s="46"/>
      <c r="AX201" s="46"/>
      <c r="BD201" s="46"/>
      <c r="BE201" s="46"/>
      <c r="BK201" s="46"/>
      <c r="BL201" s="46"/>
    </row>
    <row r="202" spans="28:64" x14ac:dyDescent="0.25">
      <c r="AB202" s="46"/>
      <c r="AC202" s="46"/>
      <c r="AI202" s="46"/>
      <c r="AJ202" s="46"/>
      <c r="AP202" s="46"/>
      <c r="AQ202" s="46"/>
      <c r="AW202" s="46"/>
      <c r="AX202" s="46"/>
      <c r="BD202" s="46"/>
      <c r="BE202" s="46"/>
      <c r="BK202" s="46"/>
      <c r="BL202" s="46"/>
    </row>
    <row r="203" spans="28:64" x14ac:dyDescent="0.25">
      <c r="AB203" s="46"/>
      <c r="AC203" s="46"/>
      <c r="AI203" s="46"/>
      <c r="AJ203" s="46"/>
      <c r="AP203" s="46"/>
      <c r="AQ203" s="46"/>
      <c r="AW203" s="46"/>
      <c r="AX203" s="46"/>
      <c r="BD203" s="46"/>
      <c r="BE203" s="46"/>
      <c r="BK203" s="46"/>
      <c r="BL203" s="46"/>
    </row>
    <row r="204" spans="28:64" x14ac:dyDescent="0.25">
      <c r="AB204" s="46"/>
      <c r="AC204" s="46"/>
      <c r="AI204" s="46"/>
      <c r="AJ204" s="46"/>
      <c r="AP204" s="46"/>
      <c r="AQ204" s="46"/>
      <c r="AW204" s="46"/>
      <c r="AX204" s="46"/>
      <c r="BD204" s="46"/>
      <c r="BE204" s="46"/>
      <c r="BK204" s="46"/>
      <c r="BL204" s="46"/>
    </row>
    <row r="205" spans="28:64" x14ac:dyDescent="0.25">
      <c r="AB205" s="46"/>
      <c r="AC205" s="46"/>
      <c r="AI205" s="46"/>
      <c r="AJ205" s="46"/>
      <c r="AP205" s="46"/>
      <c r="AQ205" s="46"/>
      <c r="AW205" s="46"/>
      <c r="AX205" s="46"/>
      <c r="BD205" s="46"/>
      <c r="BE205" s="46"/>
      <c r="BK205" s="46"/>
      <c r="BL205" s="46"/>
    </row>
    <row r="206" spans="28:64" x14ac:dyDescent="0.25">
      <c r="AB206" s="46"/>
      <c r="AC206" s="46"/>
      <c r="AI206" s="46"/>
      <c r="AJ206" s="46"/>
      <c r="AP206" s="46"/>
      <c r="AQ206" s="46"/>
      <c r="AW206" s="46"/>
      <c r="AX206" s="46"/>
      <c r="BD206" s="46"/>
      <c r="BE206" s="46"/>
      <c r="BK206" s="46"/>
      <c r="BL206" s="46"/>
    </row>
    <row r="207" spans="28:64" x14ac:dyDescent="0.25">
      <c r="AW207" s="46"/>
      <c r="AX207" s="46"/>
      <c r="BD207" s="46"/>
      <c r="BE207" s="46"/>
      <c r="BK207" s="46"/>
      <c r="BL207" s="46"/>
    </row>
    <row r="208" spans="28:64" x14ac:dyDescent="0.25">
      <c r="AW208" s="46"/>
      <c r="AX208" s="46"/>
      <c r="BD208" s="46"/>
      <c r="BE208" s="46"/>
      <c r="BK208" s="46"/>
      <c r="BL208" s="46"/>
    </row>
    <row r="209" spans="49:64" x14ac:dyDescent="0.25">
      <c r="AW209" s="46"/>
      <c r="AX209" s="46"/>
      <c r="BD209" s="46"/>
      <c r="BE209" s="46"/>
      <c r="BK209" s="46"/>
      <c r="BL209" s="46"/>
    </row>
    <row r="210" spans="49:64" x14ac:dyDescent="0.25">
      <c r="AW210" s="46"/>
      <c r="AX210" s="46"/>
      <c r="BD210" s="46"/>
      <c r="BE210" s="46"/>
      <c r="BK210" s="46"/>
      <c r="BL210" s="46"/>
    </row>
    <row r="211" spans="49:64" x14ac:dyDescent="0.25">
      <c r="AW211" s="46"/>
      <c r="AX211" s="46"/>
      <c r="BD211" s="46"/>
      <c r="BE211" s="46"/>
      <c r="BK211" s="46"/>
      <c r="BL211" s="46"/>
    </row>
    <row r="212" spans="49:64" x14ac:dyDescent="0.25">
      <c r="AW212" s="46"/>
      <c r="AX212" s="46"/>
      <c r="BD212" s="46"/>
      <c r="BE212" s="46"/>
      <c r="BK212" s="46"/>
      <c r="BL212" s="46"/>
    </row>
    <row r="213" spans="49:64" x14ac:dyDescent="0.25">
      <c r="AW213" s="46"/>
      <c r="AX213" s="46"/>
      <c r="BD213" s="46"/>
      <c r="BE213" s="46"/>
      <c r="BK213" s="46"/>
      <c r="BL213" s="46"/>
    </row>
    <row r="214" spans="49:64" x14ac:dyDescent="0.25">
      <c r="AW214" s="46"/>
      <c r="AX214" s="46"/>
      <c r="BD214" s="46"/>
      <c r="BE214" s="46"/>
      <c r="BK214" s="46"/>
      <c r="BL214" s="46"/>
    </row>
    <row r="215" spans="49:64" x14ac:dyDescent="0.25">
      <c r="AW215" s="46"/>
      <c r="AX215" s="46"/>
      <c r="BD215" s="46"/>
      <c r="BE215" s="46"/>
      <c r="BK215" s="46"/>
      <c r="BL215" s="46"/>
    </row>
    <row r="216" spans="49:64" x14ac:dyDescent="0.25">
      <c r="AW216" s="46"/>
      <c r="AX216" s="46"/>
      <c r="BD216" s="46"/>
      <c r="BE216" s="46"/>
      <c r="BK216" s="46"/>
      <c r="BL216" s="46"/>
    </row>
    <row r="217" spans="49:64" x14ac:dyDescent="0.25">
      <c r="AW217" s="46"/>
      <c r="AX217" s="46"/>
      <c r="BD217" s="46"/>
      <c r="BE217" s="46"/>
      <c r="BK217" s="46"/>
      <c r="BL217" s="46"/>
    </row>
    <row r="218" spans="49:64" x14ac:dyDescent="0.25">
      <c r="AW218" s="46"/>
      <c r="AX218" s="46"/>
      <c r="BD218" s="46"/>
      <c r="BE218" s="46"/>
      <c r="BK218" s="46"/>
      <c r="BL218" s="46"/>
    </row>
    <row r="219" spans="49:64" x14ac:dyDescent="0.25">
      <c r="AW219" s="46"/>
      <c r="AX219" s="46"/>
      <c r="BD219" s="46"/>
      <c r="BE219" s="46"/>
      <c r="BK219" s="46"/>
      <c r="BL219" s="46"/>
    </row>
    <row r="220" spans="49:64" x14ac:dyDescent="0.25">
      <c r="AW220" s="46"/>
      <c r="AX220" s="46"/>
      <c r="BD220" s="46"/>
      <c r="BE220" s="46"/>
      <c r="BK220" s="46"/>
      <c r="BL220" s="46"/>
    </row>
    <row r="221" spans="49:64" x14ac:dyDescent="0.25">
      <c r="AW221" s="46"/>
      <c r="AX221" s="46"/>
      <c r="BD221" s="46"/>
      <c r="BE221" s="46"/>
      <c r="BK221" s="46"/>
      <c r="BL221" s="46"/>
    </row>
    <row r="222" spans="49:64" x14ac:dyDescent="0.25">
      <c r="AW222" s="46"/>
      <c r="AX222" s="46"/>
      <c r="BD222" s="46"/>
      <c r="BE222" s="46"/>
      <c r="BK222" s="46"/>
      <c r="BL222" s="46"/>
    </row>
    <row r="223" spans="49:64" x14ac:dyDescent="0.25">
      <c r="AW223" s="46"/>
      <c r="AX223" s="46"/>
      <c r="BD223" s="46"/>
      <c r="BE223" s="46"/>
      <c r="BK223" s="46"/>
      <c r="BL223" s="46"/>
    </row>
    <row r="224" spans="49:64" x14ac:dyDescent="0.25">
      <c r="AW224" s="46"/>
      <c r="AX224" s="46"/>
      <c r="BD224" s="46"/>
      <c r="BE224" s="46"/>
      <c r="BK224" s="46"/>
      <c r="BL224" s="46"/>
    </row>
    <row r="225" spans="49:64" x14ac:dyDescent="0.25">
      <c r="AW225" s="46"/>
      <c r="AX225" s="46"/>
      <c r="BD225" s="46"/>
      <c r="BE225" s="46"/>
      <c r="BK225" s="46"/>
      <c r="BL225" s="46"/>
    </row>
    <row r="226" spans="49:64" x14ac:dyDescent="0.25">
      <c r="AW226" s="46"/>
      <c r="AX226" s="46"/>
      <c r="BD226" s="46"/>
      <c r="BE226" s="46"/>
      <c r="BK226" s="46"/>
      <c r="BL226" s="46"/>
    </row>
    <row r="227" spans="49:64" x14ac:dyDescent="0.25">
      <c r="AW227" s="46"/>
      <c r="AX227" s="46"/>
      <c r="BD227" s="46"/>
      <c r="BE227" s="46"/>
      <c r="BK227" s="46"/>
      <c r="BL227" s="46"/>
    </row>
    <row r="228" spans="49:64" x14ac:dyDescent="0.25">
      <c r="AW228" s="46"/>
      <c r="AX228" s="46"/>
      <c r="BD228" s="46"/>
      <c r="BE228" s="46"/>
      <c r="BK228" s="46"/>
      <c r="BL228" s="46"/>
    </row>
    <row r="229" spans="49:64" x14ac:dyDescent="0.25">
      <c r="AW229" s="46"/>
      <c r="AX229" s="46"/>
      <c r="BD229" s="46"/>
      <c r="BE229" s="46"/>
      <c r="BK229" s="46"/>
      <c r="BL229" s="46"/>
    </row>
    <row r="230" spans="49:64" x14ac:dyDescent="0.25">
      <c r="AW230" s="46"/>
      <c r="AX230" s="46"/>
      <c r="BD230" s="46"/>
      <c r="BE230" s="46"/>
      <c r="BK230" s="46"/>
      <c r="BL230" s="46"/>
    </row>
    <row r="231" spans="49:64" x14ac:dyDescent="0.25">
      <c r="AW231" s="46"/>
      <c r="AX231" s="46"/>
      <c r="BD231" s="46"/>
      <c r="BE231" s="46"/>
      <c r="BK231" s="46"/>
      <c r="BL231" s="46"/>
    </row>
    <row r="232" spans="49:64" x14ac:dyDescent="0.25">
      <c r="AW232" s="46"/>
      <c r="AX232" s="46"/>
      <c r="BD232" s="46"/>
      <c r="BE232" s="46"/>
      <c r="BK232" s="46"/>
      <c r="BL232" s="46"/>
    </row>
    <row r="233" spans="49:64" x14ac:dyDescent="0.25">
      <c r="AW233" s="46"/>
      <c r="AX233" s="46"/>
      <c r="BD233" s="46"/>
      <c r="BE233" s="46"/>
      <c r="BK233" s="46"/>
      <c r="BL233" s="46"/>
    </row>
    <row r="234" spans="49:64" x14ac:dyDescent="0.25">
      <c r="AW234" s="46"/>
      <c r="AX234" s="46"/>
      <c r="BD234" s="46"/>
      <c r="BE234" s="46"/>
      <c r="BK234" s="46"/>
      <c r="BL234" s="46"/>
    </row>
    <row r="235" spans="49:64" x14ac:dyDescent="0.25">
      <c r="AW235" s="46"/>
      <c r="AX235" s="46"/>
      <c r="BD235" s="46"/>
      <c r="BE235" s="46"/>
      <c r="BK235" s="46"/>
      <c r="BL235" s="46"/>
    </row>
    <row r="236" spans="49:64" x14ac:dyDescent="0.25">
      <c r="AW236" s="46"/>
      <c r="AX236" s="46"/>
      <c r="BD236" s="46"/>
      <c r="BE236" s="46"/>
      <c r="BK236" s="46"/>
      <c r="BL236" s="46"/>
    </row>
    <row r="237" spans="49:64" x14ac:dyDescent="0.25">
      <c r="AW237" s="46"/>
      <c r="AX237" s="46"/>
      <c r="BD237" s="46"/>
      <c r="BE237" s="46"/>
      <c r="BK237" s="46"/>
      <c r="BL237" s="46"/>
    </row>
    <row r="238" spans="49:64" x14ac:dyDescent="0.25">
      <c r="AW238" s="46"/>
      <c r="AX238" s="46"/>
      <c r="BD238" s="46"/>
      <c r="BE238" s="46"/>
      <c r="BK238" s="46"/>
      <c r="BL238" s="46"/>
    </row>
    <row r="239" spans="49:64" x14ac:dyDescent="0.25">
      <c r="AW239" s="46"/>
      <c r="AX239" s="46"/>
      <c r="BD239" s="46"/>
      <c r="BE239" s="46"/>
      <c r="BK239" s="46"/>
      <c r="BL239" s="46"/>
    </row>
    <row r="240" spans="49:64" x14ac:dyDescent="0.25">
      <c r="AW240" s="46"/>
      <c r="AX240" s="46"/>
      <c r="BD240" s="46"/>
      <c r="BE240" s="46"/>
      <c r="BK240" s="46"/>
      <c r="BL240" s="46"/>
    </row>
    <row r="241" spans="49:64" x14ac:dyDescent="0.25">
      <c r="AW241" s="46"/>
      <c r="AX241" s="46"/>
      <c r="BD241" s="46"/>
      <c r="BE241" s="46"/>
      <c r="BK241" s="46"/>
      <c r="BL241" s="46"/>
    </row>
    <row r="242" spans="49:64" x14ac:dyDescent="0.25">
      <c r="AW242" s="46"/>
      <c r="AX242" s="46"/>
      <c r="BD242" s="46"/>
      <c r="BE242" s="46"/>
      <c r="BK242" s="46"/>
      <c r="BL242" s="46"/>
    </row>
    <row r="243" spans="49:64" x14ac:dyDescent="0.25">
      <c r="AW243" s="46"/>
      <c r="AX243" s="46"/>
      <c r="BD243" s="46"/>
      <c r="BE243" s="46"/>
      <c r="BK243" s="46"/>
      <c r="BL243" s="4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1210-465F-4F6C-A216-A0D1329D8B2F}">
  <dimension ref="A1:V8"/>
  <sheetViews>
    <sheetView workbookViewId="0"/>
  </sheetViews>
  <sheetFormatPr defaultRowHeight="15.75" x14ac:dyDescent="0.25"/>
  <cols>
    <col min="1" max="1" width="14.5703125" style="7" customWidth="1"/>
    <col min="2" max="2" width="11.140625" style="7" customWidth="1"/>
    <col min="3" max="16384" width="9.140625" style="7"/>
  </cols>
  <sheetData>
    <row r="1" spans="1:22" x14ac:dyDescent="0.25">
      <c r="A1" s="45"/>
      <c r="B1" s="39"/>
      <c r="C1" s="39"/>
      <c r="D1" s="39"/>
      <c r="F1" s="8" t="s">
        <v>26</v>
      </c>
      <c r="L1" s="8" t="s">
        <v>26</v>
      </c>
      <c r="R1" s="8" t="s">
        <v>26</v>
      </c>
    </row>
    <row r="2" spans="1:22" x14ac:dyDescent="0.25">
      <c r="A2" s="39" t="s">
        <v>356</v>
      </c>
      <c r="B2" s="38" t="s">
        <v>258</v>
      </c>
      <c r="C2" s="38" t="s">
        <v>362</v>
      </c>
      <c r="D2" s="38" t="s">
        <v>361</v>
      </c>
      <c r="F2" s="8" t="s">
        <v>261</v>
      </c>
      <c r="G2" s="7" t="s">
        <v>360</v>
      </c>
      <c r="H2" s="7" t="s">
        <v>359</v>
      </c>
      <c r="I2" s="7" t="s">
        <v>358</v>
      </c>
      <c r="J2" s="7" t="s">
        <v>357</v>
      </c>
      <c r="L2" s="8" t="s">
        <v>362</v>
      </c>
      <c r="M2" s="7" t="s">
        <v>360</v>
      </c>
      <c r="N2" s="7" t="s">
        <v>359</v>
      </c>
      <c r="O2" s="7" t="s">
        <v>358</v>
      </c>
      <c r="P2" s="7" t="s">
        <v>357</v>
      </c>
      <c r="R2" s="8" t="s">
        <v>361</v>
      </c>
      <c r="S2" s="7" t="s">
        <v>360</v>
      </c>
      <c r="T2" s="7" t="s">
        <v>359</v>
      </c>
      <c r="U2" s="7" t="s">
        <v>358</v>
      </c>
      <c r="V2" s="7" t="s">
        <v>357</v>
      </c>
    </row>
    <row r="3" spans="1:22" x14ac:dyDescent="0.25">
      <c r="A3" s="45" t="s">
        <v>37</v>
      </c>
      <c r="B3" s="7">
        <f>H5</f>
        <v>21.705669239162763</v>
      </c>
      <c r="C3" s="7">
        <f>N5</f>
        <v>38.319318547805764</v>
      </c>
      <c r="D3" s="7">
        <f>T5</f>
        <v>53.817370576237735</v>
      </c>
      <c r="G3" s="7">
        <v>30.01</v>
      </c>
      <c r="H3" s="7">
        <v>25.57</v>
      </c>
      <c r="I3" s="7">
        <v>25.61</v>
      </c>
      <c r="J3" s="7">
        <v>25.59</v>
      </c>
      <c r="M3" s="7">
        <v>30.57</v>
      </c>
      <c r="N3" s="7">
        <v>25.31</v>
      </c>
      <c r="O3" s="7">
        <v>25.31</v>
      </c>
      <c r="P3" s="7">
        <v>25.34</v>
      </c>
      <c r="S3" s="7">
        <v>30.92</v>
      </c>
      <c r="T3" s="7">
        <v>25.17</v>
      </c>
      <c r="U3" s="7">
        <v>25.19</v>
      </c>
      <c r="V3" s="7">
        <v>25.25</v>
      </c>
    </row>
    <row r="4" spans="1:22" x14ac:dyDescent="0.25">
      <c r="A4" s="45" t="s">
        <v>38</v>
      </c>
      <c r="B4" s="7">
        <f>I5</f>
        <v>21.112126572366336</v>
      </c>
      <c r="C4" s="7">
        <f>O5</f>
        <v>38.319318547805764</v>
      </c>
      <c r="D4" s="7">
        <f>U5</f>
        <v>53.076450932124267</v>
      </c>
      <c r="G4" s="7" t="s">
        <v>355</v>
      </c>
      <c r="H4" s="7">
        <f>G3-H3</f>
        <v>4.4400000000000013</v>
      </c>
      <c r="I4" s="7">
        <f>G3-I3</f>
        <v>4.4000000000000021</v>
      </c>
      <c r="J4" s="7">
        <f>G3-J3</f>
        <v>4.4200000000000017</v>
      </c>
      <c r="M4" s="7" t="s">
        <v>355</v>
      </c>
      <c r="N4" s="7">
        <f>M3-N3</f>
        <v>5.2600000000000016</v>
      </c>
      <c r="O4" s="7">
        <f>M3-O3</f>
        <v>5.2600000000000016</v>
      </c>
      <c r="P4" s="7">
        <f>M3-P3</f>
        <v>5.23</v>
      </c>
      <c r="S4" s="7" t="s">
        <v>355</v>
      </c>
      <c r="T4" s="7">
        <f>S3-T3</f>
        <v>5.75</v>
      </c>
      <c r="U4" s="7">
        <f>S3-U3</f>
        <v>5.73</v>
      </c>
      <c r="V4" s="7">
        <f>S3-V3</f>
        <v>5.6700000000000017</v>
      </c>
    </row>
    <row r="5" spans="1:22" x14ac:dyDescent="0.25">
      <c r="A5" s="45" t="s">
        <v>39</v>
      </c>
      <c r="B5" s="7">
        <f>J5</f>
        <v>21.406840876577814</v>
      </c>
      <c r="C5" s="7">
        <f>P5</f>
        <v>37.530718375420136</v>
      </c>
      <c r="D5" s="7">
        <f>V5</f>
        <v>50.914334960314847</v>
      </c>
      <c r="G5" s="7" t="s">
        <v>354</v>
      </c>
      <c r="H5" s="7">
        <f>2^H4</f>
        <v>21.705669239162763</v>
      </c>
      <c r="I5" s="7">
        <f>2^I4</f>
        <v>21.112126572366336</v>
      </c>
      <c r="J5" s="7">
        <f>2^J4</f>
        <v>21.406840876577814</v>
      </c>
      <c r="M5" s="7" t="s">
        <v>354</v>
      </c>
      <c r="N5" s="7">
        <f>2^N4</f>
        <v>38.319318547805764</v>
      </c>
      <c r="O5" s="7">
        <f>2^O4</f>
        <v>38.319318547805764</v>
      </c>
      <c r="P5" s="7">
        <f>2^P4</f>
        <v>37.530718375420136</v>
      </c>
      <c r="S5" s="7" t="s">
        <v>354</v>
      </c>
      <c r="T5" s="7">
        <f>2^T4</f>
        <v>53.817370576237735</v>
      </c>
      <c r="U5" s="7">
        <f>2^U4</f>
        <v>53.076450932124267</v>
      </c>
      <c r="V5" s="7">
        <f>2^V4</f>
        <v>50.914334960314847</v>
      </c>
    </row>
    <row r="6" spans="1:22" x14ac:dyDescent="0.25">
      <c r="A6" s="38" t="s">
        <v>235</v>
      </c>
      <c r="B6" s="7">
        <f>AVERAGE(B3:B5)</f>
        <v>21.408212229368971</v>
      </c>
      <c r="C6" s="7">
        <f>AVERAGE(C3:C5)</f>
        <v>38.056451823677222</v>
      </c>
      <c r="D6" s="7">
        <f>AVERAGE(D3:D5)</f>
        <v>52.602718822892285</v>
      </c>
    </row>
    <row r="7" spans="1:22" x14ac:dyDescent="0.25">
      <c r="A7" s="38" t="s">
        <v>1</v>
      </c>
      <c r="B7" s="7">
        <f>STDEV(B3:B5)</f>
        <v>0.2967737097239444</v>
      </c>
      <c r="C7" s="7">
        <f>STDEV(C3:C5)</f>
        <v>0.45529852180982772</v>
      </c>
      <c r="D7" s="7">
        <f>STDEV(D3:D5)</f>
        <v>1.5083834162165912</v>
      </c>
    </row>
    <row r="8" spans="1:22" x14ac:dyDescent="0.25">
      <c r="A8" s="38" t="s">
        <v>220</v>
      </c>
      <c r="C8" s="7">
        <f>_xlfn.T.TEST(B3:B5,C3:C5,2,1)</f>
        <v>3.5374232146802092E-4</v>
      </c>
      <c r="D8" s="7">
        <f>_xlfn.T.TEST(B3:B5,D3:D5,2,1)</f>
        <v>7.3222839730211669E-4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C597-83CF-4C0F-B469-1B340B0E5EE2}">
  <dimension ref="A1:CS113"/>
  <sheetViews>
    <sheetView workbookViewId="0"/>
  </sheetViews>
  <sheetFormatPr defaultRowHeight="15.75" x14ac:dyDescent="0.25"/>
  <cols>
    <col min="1" max="1" width="16.28515625" style="7" customWidth="1"/>
    <col min="2" max="2" width="9.140625" style="7"/>
    <col min="3" max="4" width="12.28515625" style="7" customWidth="1"/>
    <col min="5" max="5" width="8.7109375" style="7" customWidth="1"/>
    <col min="6" max="6" width="11.85546875" style="7" customWidth="1"/>
    <col min="7" max="7" width="11.42578125" style="7" customWidth="1"/>
    <col min="8" max="9" width="9.140625" style="7"/>
    <col min="10" max="10" width="8.7109375" style="46" customWidth="1"/>
    <col min="11" max="11" width="16.42578125" style="7" customWidth="1"/>
    <col min="12" max="14" width="9.140625" style="7"/>
    <col min="15" max="15" width="8.5703125" style="46" customWidth="1"/>
    <col min="16" max="16" width="16.42578125" style="7" customWidth="1"/>
    <col min="17" max="19" width="9.140625" style="7"/>
    <col min="20" max="20" width="7.5703125" style="46" customWidth="1"/>
    <col min="21" max="21" width="16.140625" style="7" customWidth="1"/>
    <col min="22" max="24" width="9.140625" style="7"/>
    <col min="25" max="25" width="7.7109375" style="46" customWidth="1"/>
    <col min="26" max="26" width="16.28515625" style="7" customWidth="1"/>
    <col min="27" max="29" width="9.140625" style="7"/>
    <col min="30" max="30" width="7.85546875" style="46" customWidth="1"/>
    <col min="31" max="31" width="16.42578125" style="7" customWidth="1"/>
    <col min="32" max="34" width="9.140625" style="7"/>
    <col min="35" max="35" width="8.5703125" style="46" customWidth="1"/>
    <col min="36" max="36" width="16.28515625" style="7" customWidth="1"/>
    <col min="37" max="39" width="9.140625" style="7"/>
    <col min="40" max="40" width="7.7109375" style="46" customWidth="1"/>
    <col min="41" max="41" width="15.85546875" style="7" customWidth="1"/>
    <col min="42" max="44" width="9.140625" style="7"/>
    <col min="45" max="45" width="6.85546875" style="46" customWidth="1"/>
    <col min="46" max="46" width="16" style="7" customWidth="1"/>
    <col min="47" max="49" width="9.140625" style="7"/>
    <col min="50" max="50" width="8.140625" style="46" customWidth="1"/>
    <col min="51" max="51" width="16.28515625" style="7" customWidth="1"/>
    <col min="52" max="54" width="9.140625" style="7"/>
    <col min="55" max="55" width="7.42578125" style="46" customWidth="1"/>
    <col min="56" max="56" width="16.5703125" style="7" customWidth="1"/>
    <col min="57" max="59" width="9.140625" style="7"/>
    <col min="60" max="60" width="7" style="46" customWidth="1"/>
    <col min="61" max="61" width="16" style="7" customWidth="1"/>
    <col min="62" max="64" width="9.140625" style="7"/>
    <col min="65" max="65" width="7.85546875" style="46" customWidth="1"/>
    <col min="66" max="66" width="16.28515625" style="7" customWidth="1"/>
    <col min="67" max="69" width="9.140625" style="7"/>
    <col min="70" max="70" width="6.85546875" style="46" customWidth="1"/>
    <col min="71" max="71" width="16" style="7" customWidth="1"/>
    <col min="72" max="74" width="9.140625" style="7"/>
    <col min="75" max="75" width="5.7109375" style="46" customWidth="1"/>
    <col min="76" max="76" width="16" style="7" customWidth="1"/>
    <col min="77" max="79" width="9.140625" style="7"/>
    <col min="80" max="80" width="8.140625" style="46" customWidth="1"/>
    <col min="81" max="81" width="15.85546875" style="7" customWidth="1"/>
    <col min="82" max="84" width="9.140625" style="7"/>
    <col min="85" max="85" width="7.42578125" style="46" customWidth="1"/>
    <col min="86" max="86" width="16.140625" style="7" customWidth="1"/>
    <col min="87" max="89" width="9.140625" style="7"/>
    <col min="90" max="90" width="7.140625" style="46" customWidth="1"/>
    <col min="91" max="91" width="16.28515625" style="7" customWidth="1"/>
    <col min="92" max="94" width="9.140625" style="7"/>
    <col min="95" max="95" width="7.42578125" style="46" customWidth="1"/>
    <col min="96" max="96" width="16.140625" style="7" customWidth="1"/>
    <col min="97" max="16384" width="9.140625" style="7"/>
  </cols>
  <sheetData>
    <row r="1" spans="1:97" x14ac:dyDescent="0.25">
      <c r="A1" s="39" t="s">
        <v>375</v>
      </c>
      <c r="B1" s="65" t="s">
        <v>261</v>
      </c>
      <c r="C1" s="65" t="s">
        <v>261</v>
      </c>
      <c r="D1" s="65" t="s">
        <v>261</v>
      </c>
      <c r="E1" s="65" t="s">
        <v>374</v>
      </c>
      <c r="F1" s="65" t="s">
        <v>374</v>
      </c>
      <c r="G1" s="65" t="s">
        <v>374</v>
      </c>
      <c r="I1" s="8" t="s">
        <v>373</v>
      </c>
      <c r="N1" s="8" t="s">
        <v>373</v>
      </c>
      <c r="S1" s="8" t="s">
        <v>373</v>
      </c>
      <c r="X1" s="8" t="s">
        <v>372</v>
      </c>
      <c r="AC1" s="8" t="s">
        <v>372</v>
      </c>
      <c r="AH1" s="8" t="s">
        <v>372</v>
      </c>
      <c r="AM1" s="8" t="s">
        <v>371</v>
      </c>
      <c r="AR1" s="8" t="s">
        <v>371</v>
      </c>
      <c r="AW1" s="8" t="s">
        <v>371</v>
      </c>
      <c r="BB1" s="8" t="s">
        <v>370</v>
      </c>
      <c r="BG1" s="8" t="s">
        <v>370</v>
      </c>
      <c r="BL1" s="8" t="s">
        <v>370</v>
      </c>
      <c r="BQ1" s="8" t="s">
        <v>369</v>
      </c>
      <c r="BV1" s="8" t="s">
        <v>369</v>
      </c>
      <c r="CA1" s="8" t="s">
        <v>369</v>
      </c>
      <c r="CF1" s="8" t="s">
        <v>368</v>
      </c>
      <c r="CK1" s="8" t="s">
        <v>368</v>
      </c>
      <c r="CP1" s="8" t="s">
        <v>368</v>
      </c>
    </row>
    <row r="2" spans="1:97" x14ac:dyDescent="0.25">
      <c r="A2" s="39"/>
      <c r="B2" s="39" t="s">
        <v>367</v>
      </c>
      <c r="C2" s="39" t="s">
        <v>366</v>
      </c>
      <c r="D2" s="39" t="s">
        <v>365</v>
      </c>
      <c r="E2" s="39" t="s">
        <v>367</v>
      </c>
      <c r="F2" s="39" t="s">
        <v>366</v>
      </c>
      <c r="G2" s="39" t="s">
        <v>365</v>
      </c>
      <c r="I2" s="8" t="s">
        <v>245</v>
      </c>
      <c r="J2" s="63" t="s">
        <v>348</v>
      </c>
      <c r="K2" s="8" t="s">
        <v>346</v>
      </c>
      <c r="L2" s="8" t="s">
        <v>364</v>
      </c>
      <c r="N2" s="8" t="s">
        <v>243</v>
      </c>
      <c r="O2" s="63" t="s">
        <v>348</v>
      </c>
      <c r="P2" s="8" t="s">
        <v>346</v>
      </c>
      <c r="Q2" s="8" t="s">
        <v>364</v>
      </c>
      <c r="S2" s="8" t="s">
        <v>241</v>
      </c>
      <c r="T2" s="63" t="s">
        <v>348</v>
      </c>
      <c r="U2" s="8" t="s">
        <v>346</v>
      </c>
      <c r="V2" s="8" t="s">
        <v>364</v>
      </c>
      <c r="X2" s="8" t="s">
        <v>245</v>
      </c>
      <c r="Y2" s="63" t="s">
        <v>348</v>
      </c>
      <c r="Z2" s="8" t="s">
        <v>346</v>
      </c>
      <c r="AA2" s="8" t="s">
        <v>364</v>
      </c>
      <c r="AC2" s="8" t="s">
        <v>243</v>
      </c>
      <c r="AD2" s="63" t="s">
        <v>348</v>
      </c>
      <c r="AE2" s="8" t="s">
        <v>346</v>
      </c>
      <c r="AF2" s="8" t="s">
        <v>364</v>
      </c>
      <c r="AH2" s="8" t="s">
        <v>241</v>
      </c>
      <c r="AI2" s="63" t="s">
        <v>348</v>
      </c>
      <c r="AJ2" s="8" t="s">
        <v>346</v>
      </c>
      <c r="AK2" s="8" t="s">
        <v>364</v>
      </c>
      <c r="AM2" s="8" t="s">
        <v>245</v>
      </c>
      <c r="AN2" s="63" t="s">
        <v>348</v>
      </c>
      <c r="AO2" s="8" t="s">
        <v>346</v>
      </c>
      <c r="AP2" s="8" t="s">
        <v>364</v>
      </c>
      <c r="AR2" s="8" t="s">
        <v>243</v>
      </c>
      <c r="AS2" s="63" t="s">
        <v>348</v>
      </c>
      <c r="AT2" s="8" t="s">
        <v>346</v>
      </c>
      <c r="AU2" s="8" t="s">
        <v>364</v>
      </c>
      <c r="AW2" s="8" t="s">
        <v>241</v>
      </c>
      <c r="AX2" s="63" t="s">
        <v>348</v>
      </c>
      <c r="AY2" s="8" t="s">
        <v>346</v>
      </c>
      <c r="AZ2" s="8" t="s">
        <v>364</v>
      </c>
      <c r="BB2" s="8" t="s">
        <v>245</v>
      </c>
      <c r="BC2" s="63" t="s">
        <v>348</v>
      </c>
      <c r="BD2" s="8" t="s">
        <v>346</v>
      </c>
      <c r="BE2" s="8" t="s">
        <v>364</v>
      </c>
      <c r="BG2" s="8" t="s">
        <v>243</v>
      </c>
      <c r="BH2" s="63" t="s">
        <v>348</v>
      </c>
      <c r="BI2" s="8" t="s">
        <v>346</v>
      </c>
      <c r="BJ2" s="8" t="s">
        <v>364</v>
      </c>
      <c r="BL2" s="8" t="s">
        <v>241</v>
      </c>
      <c r="BM2" s="63" t="s">
        <v>348</v>
      </c>
      <c r="BN2" s="8" t="s">
        <v>346</v>
      </c>
      <c r="BO2" s="8" t="s">
        <v>364</v>
      </c>
      <c r="BQ2" s="8" t="s">
        <v>245</v>
      </c>
      <c r="BR2" s="63" t="s">
        <v>348</v>
      </c>
      <c r="BS2" s="8" t="s">
        <v>346</v>
      </c>
      <c r="BT2" s="8" t="s">
        <v>364</v>
      </c>
      <c r="BV2" s="8" t="s">
        <v>243</v>
      </c>
      <c r="BW2" s="63" t="s">
        <v>348</v>
      </c>
      <c r="BX2" s="8" t="s">
        <v>346</v>
      </c>
      <c r="BY2" s="8" t="s">
        <v>364</v>
      </c>
      <c r="CA2" s="8" t="s">
        <v>241</v>
      </c>
      <c r="CB2" s="63" t="s">
        <v>348</v>
      </c>
      <c r="CC2" s="8" t="s">
        <v>346</v>
      </c>
      <c r="CD2" s="8" t="s">
        <v>364</v>
      </c>
      <c r="CF2" s="8" t="s">
        <v>245</v>
      </c>
      <c r="CG2" s="63" t="s">
        <v>348</v>
      </c>
      <c r="CH2" s="8" t="s">
        <v>346</v>
      </c>
      <c r="CI2" s="8" t="s">
        <v>364</v>
      </c>
      <c r="CK2" s="8" t="s">
        <v>243</v>
      </c>
      <c r="CL2" s="63" t="s">
        <v>348</v>
      </c>
      <c r="CM2" s="8" t="s">
        <v>346</v>
      </c>
      <c r="CN2" s="8" t="s">
        <v>364</v>
      </c>
      <c r="CP2" s="8" t="s">
        <v>241</v>
      </c>
      <c r="CQ2" s="63" t="s">
        <v>348</v>
      </c>
      <c r="CR2" s="8" t="s">
        <v>346</v>
      </c>
      <c r="CS2" s="8" t="s">
        <v>364</v>
      </c>
    </row>
    <row r="3" spans="1:97" x14ac:dyDescent="0.25">
      <c r="A3" s="45" t="s">
        <v>37</v>
      </c>
      <c r="B3" s="7">
        <f>L3</f>
        <v>9762.6893203883501</v>
      </c>
      <c r="C3" s="7">
        <f>AA3</f>
        <v>4815.6891891891892</v>
      </c>
      <c r="D3" s="7">
        <f>AP3</f>
        <v>4961.1265822784808</v>
      </c>
      <c r="E3" s="7">
        <f>BE3</f>
        <v>10513.15</v>
      </c>
      <c r="F3" s="7">
        <f>BT3</f>
        <v>4998.7657657657655</v>
      </c>
      <c r="G3" s="7">
        <f>CI3</f>
        <v>4387.666666666667</v>
      </c>
      <c r="I3" s="7" t="s">
        <v>236</v>
      </c>
      <c r="J3" s="46">
        <v>1</v>
      </c>
      <c r="K3" s="7">
        <v>9572</v>
      </c>
      <c r="L3" s="7">
        <f>AVERAGE(K3:K105)</f>
        <v>9762.6893203883501</v>
      </c>
      <c r="N3" s="7" t="s">
        <v>236</v>
      </c>
      <c r="O3" s="46">
        <v>1</v>
      </c>
      <c r="P3" s="7">
        <v>9385</v>
      </c>
      <c r="Q3" s="7">
        <f>AVERAGE(P3:P85)</f>
        <v>11311.313253012047</v>
      </c>
      <c r="S3" s="7" t="s">
        <v>236</v>
      </c>
      <c r="T3" s="46">
        <v>1</v>
      </c>
      <c r="U3" s="7">
        <v>14693</v>
      </c>
      <c r="V3" s="7">
        <f>AVERAGE(U3:U103)</f>
        <v>11330.623762376237</v>
      </c>
      <c r="X3" s="7" t="s">
        <v>236</v>
      </c>
      <c r="Y3" s="46">
        <v>1</v>
      </c>
      <c r="Z3" s="7">
        <v>4915</v>
      </c>
      <c r="AA3" s="7">
        <f>AVERAGE(Z3:Z76)</f>
        <v>4815.6891891891892</v>
      </c>
      <c r="AC3" s="7" t="s">
        <v>236</v>
      </c>
      <c r="AD3" s="46">
        <v>1</v>
      </c>
      <c r="AE3" s="7">
        <v>7847</v>
      </c>
      <c r="AF3" s="7">
        <f>AVERAGE(AE3:AE55)</f>
        <v>6115.1886792452833</v>
      </c>
      <c r="AH3" s="7" t="s">
        <v>236</v>
      </c>
      <c r="AI3" s="46">
        <v>1</v>
      </c>
      <c r="AJ3" s="7">
        <v>6196</v>
      </c>
      <c r="AK3" s="7">
        <f>AVERAGE(AJ3:AJ57)</f>
        <v>5428.636363636364</v>
      </c>
      <c r="AM3" s="7" t="s">
        <v>236</v>
      </c>
      <c r="AN3" s="46">
        <v>1</v>
      </c>
      <c r="AO3" s="7">
        <v>3832</v>
      </c>
      <c r="AP3" s="7">
        <f>AVERAGE(AO3:AO81)</f>
        <v>4961.1265822784808</v>
      </c>
      <c r="AR3" s="7" t="s">
        <v>236</v>
      </c>
      <c r="AS3" s="46">
        <v>1</v>
      </c>
      <c r="AT3" s="7">
        <v>8968</v>
      </c>
      <c r="AU3" s="7">
        <f>AVERAGE(AT3:AT56)</f>
        <v>6759.2407407407409</v>
      </c>
      <c r="AW3" s="7" t="s">
        <v>236</v>
      </c>
      <c r="AX3" s="46">
        <v>1</v>
      </c>
      <c r="AY3" s="7">
        <v>4654</v>
      </c>
      <c r="AZ3" s="7">
        <f>AVERAGE(AY3:AY64)</f>
        <v>6258.6451612903229</v>
      </c>
      <c r="BB3" s="7" t="s">
        <v>236</v>
      </c>
      <c r="BC3" s="46">
        <v>1</v>
      </c>
      <c r="BD3" s="7">
        <v>11078</v>
      </c>
      <c r="BE3" s="7">
        <f>AVERAGE(BD3:BD82)</f>
        <v>10513.15</v>
      </c>
      <c r="BG3" s="7" t="s">
        <v>236</v>
      </c>
      <c r="BH3" s="46">
        <v>1</v>
      </c>
      <c r="BI3" s="7">
        <v>8122</v>
      </c>
      <c r="BJ3" s="7">
        <f>AVERAGE(BI3:BI71)</f>
        <v>10457.63768115942</v>
      </c>
      <c r="BL3" s="7" t="s">
        <v>236</v>
      </c>
      <c r="BM3" s="46">
        <v>1</v>
      </c>
      <c r="BN3" s="7">
        <v>18624</v>
      </c>
      <c r="BO3" s="7">
        <f>AVERAGE(BN3:BN80)</f>
        <v>9481.7307692307695</v>
      </c>
      <c r="BQ3" s="7" t="s">
        <v>236</v>
      </c>
      <c r="BR3" s="46">
        <v>1</v>
      </c>
      <c r="BS3" s="7">
        <v>4461</v>
      </c>
      <c r="BT3" s="7">
        <f>AVERAGE(BS3:BS113)</f>
        <v>4998.7657657657655</v>
      </c>
      <c r="BV3" s="7" t="s">
        <v>236</v>
      </c>
      <c r="BW3" s="46">
        <v>1</v>
      </c>
      <c r="BX3" s="7">
        <v>5023</v>
      </c>
      <c r="BY3" s="7">
        <f>AVERAGE(BX3:BX67)</f>
        <v>4858.8615384615387</v>
      </c>
      <c r="CA3" s="7" t="s">
        <v>236</v>
      </c>
      <c r="CB3" s="46">
        <v>1</v>
      </c>
      <c r="CC3" s="7">
        <v>5474</v>
      </c>
      <c r="CD3" s="7">
        <f>AVERAGE(CC3:CC59)</f>
        <v>5068.5964912280706</v>
      </c>
      <c r="CF3" s="7" t="s">
        <v>236</v>
      </c>
      <c r="CG3" s="46">
        <v>1</v>
      </c>
      <c r="CH3" s="7">
        <v>3785</v>
      </c>
      <c r="CI3" s="7">
        <f>AVERAGE(CH3:CH80)</f>
        <v>4387.666666666667</v>
      </c>
      <c r="CK3" s="7" t="s">
        <v>236</v>
      </c>
      <c r="CL3" s="46">
        <v>1</v>
      </c>
      <c r="CM3" s="7">
        <v>6328</v>
      </c>
      <c r="CN3" s="7">
        <f>AVERAGE(CM3:CM55)</f>
        <v>6697.8490566037735</v>
      </c>
      <c r="CP3" s="7" t="s">
        <v>236</v>
      </c>
      <c r="CQ3" s="46">
        <v>1</v>
      </c>
      <c r="CR3" s="7">
        <v>5603</v>
      </c>
      <c r="CS3" s="7">
        <f>AVERAGE(CR3:CR71)</f>
        <v>4471.971014492754</v>
      </c>
    </row>
    <row r="4" spans="1:97" x14ac:dyDescent="0.25">
      <c r="A4" s="45" t="s">
        <v>38</v>
      </c>
      <c r="B4" s="7">
        <f>Q3</f>
        <v>11311.313253012047</v>
      </c>
      <c r="C4" s="7">
        <f>AF3</f>
        <v>6115.1886792452833</v>
      </c>
      <c r="D4" s="7">
        <f>AU3</f>
        <v>6759.2407407407409</v>
      </c>
      <c r="E4" s="7">
        <f>BJ3</f>
        <v>10457.63768115942</v>
      </c>
      <c r="F4" s="7">
        <f>BY3</f>
        <v>4858.8615384615387</v>
      </c>
      <c r="G4" s="7">
        <f>CN3</f>
        <v>6697.8490566037735</v>
      </c>
      <c r="J4" s="46">
        <v>2</v>
      </c>
      <c r="K4" s="7">
        <v>6928</v>
      </c>
      <c r="O4" s="46">
        <v>2</v>
      </c>
      <c r="P4" s="7">
        <v>9023</v>
      </c>
      <c r="T4" s="46">
        <v>2</v>
      </c>
      <c r="U4" s="7">
        <v>12876</v>
      </c>
      <c r="Y4" s="46">
        <v>2</v>
      </c>
      <c r="Z4" s="7">
        <v>4818</v>
      </c>
      <c r="AD4" s="46">
        <v>2</v>
      </c>
      <c r="AE4" s="7">
        <v>11048</v>
      </c>
      <c r="AI4" s="46">
        <v>2</v>
      </c>
      <c r="AJ4" s="7">
        <v>6841</v>
      </c>
      <c r="AN4" s="46">
        <v>2</v>
      </c>
      <c r="AO4" s="7">
        <v>4983</v>
      </c>
      <c r="AS4" s="46">
        <v>2</v>
      </c>
      <c r="AT4" s="7">
        <v>7107</v>
      </c>
      <c r="AX4" s="46">
        <v>2</v>
      </c>
      <c r="AY4" s="7">
        <v>5653</v>
      </c>
      <c r="BC4" s="46">
        <v>2</v>
      </c>
      <c r="BD4" s="7">
        <v>12843</v>
      </c>
      <c r="BH4" s="46">
        <v>2</v>
      </c>
      <c r="BI4" s="7">
        <v>9051</v>
      </c>
      <c r="BM4" s="46">
        <v>2</v>
      </c>
      <c r="BN4" s="7">
        <v>9029</v>
      </c>
      <c r="BR4" s="46">
        <v>2</v>
      </c>
      <c r="BS4" s="7">
        <v>4047</v>
      </c>
      <c r="BW4" s="46">
        <v>2</v>
      </c>
      <c r="BX4" s="7">
        <v>4423</v>
      </c>
      <c r="CB4" s="46">
        <v>2</v>
      </c>
      <c r="CC4" s="7">
        <v>5793</v>
      </c>
      <c r="CG4" s="46">
        <v>2</v>
      </c>
      <c r="CH4" s="7">
        <v>4764</v>
      </c>
      <c r="CL4" s="46">
        <v>2</v>
      </c>
      <c r="CM4" s="7">
        <v>5336</v>
      </c>
      <c r="CQ4" s="46">
        <v>2</v>
      </c>
      <c r="CR4" s="7">
        <v>5057</v>
      </c>
    </row>
    <row r="5" spans="1:97" x14ac:dyDescent="0.25">
      <c r="A5" s="45" t="s">
        <v>39</v>
      </c>
      <c r="B5" s="7">
        <f>V3</f>
        <v>11330.623762376237</v>
      </c>
      <c r="C5" s="7">
        <f>AK3</f>
        <v>5428.636363636364</v>
      </c>
      <c r="D5" s="7">
        <f>AZ3</f>
        <v>6258.6451612903229</v>
      </c>
      <c r="E5" s="7">
        <f>BO3</f>
        <v>9481.7307692307695</v>
      </c>
      <c r="F5" s="7">
        <f>CD3</f>
        <v>5068.5964912280706</v>
      </c>
      <c r="G5" s="7">
        <f>CS3</f>
        <v>4471.971014492754</v>
      </c>
      <c r="J5" s="46">
        <v>3</v>
      </c>
      <c r="K5" s="7">
        <v>10288</v>
      </c>
      <c r="O5" s="46">
        <v>3</v>
      </c>
      <c r="P5" s="7">
        <v>8588</v>
      </c>
      <c r="T5" s="46">
        <v>3</v>
      </c>
      <c r="U5" s="7">
        <v>12734</v>
      </c>
      <c r="Y5" s="46">
        <v>3</v>
      </c>
      <c r="Z5" s="7">
        <v>4382</v>
      </c>
      <c r="AD5" s="46">
        <v>3</v>
      </c>
      <c r="AE5" s="7">
        <v>8843</v>
      </c>
      <c r="AI5" s="46">
        <v>3</v>
      </c>
      <c r="AJ5" s="7">
        <v>7016</v>
      </c>
      <c r="AN5" s="46">
        <v>3</v>
      </c>
      <c r="AO5" s="7">
        <v>4002</v>
      </c>
      <c r="AS5" s="46">
        <v>3</v>
      </c>
      <c r="AT5" s="7">
        <v>8055</v>
      </c>
      <c r="AX5" s="46">
        <v>3</v>
      </c>
      <c r="AY5" s="7">
        <v>5265</v>
      </c>
      <c r="BC5" s="46">
        <v>3</v>
      </c>
      <c r="BD5" s="7">
        <v>9749</v>
      </c>
      <c r="BH5" s="46">
        <v>3</v>
      </c>
      <c r="BI5" s="7">
        <v>12871</v>
      </c>
      <c r="BM5" s="46">
        <v>3</v>
      </c>
      <c r="BN5" s="7">
        <v>9247</v>
      </c>
      <c r="BR5" s="46">
        <v>3</v>
      </c>
      <c r="BS5" s="7">
        <v>6840</v>
      </c>
      <c r="BW5" s="46">
        <v>3</v>
      </c>
      <c r="BX5" s="7">
        <v>6600</v>
      </c>
      <c r="CB5" s="46">
        <v>3</v>
      </c>
      <c r="CC5" s="7">
        <v>6229</v>
      </c>
      <c r="CG5" s="46">
        <v>3</v>
      </c>
      <c r="CH5" s="7">
        <v>5594</v>
      </c>
      <c r="CL5" s="46">
        <v>3</v>
      </c>
      <c r="CM5" s="7">
        <v>6149</v>
      </c>
      <c r="CQ5" s="46">
        <v>3</v>
      </c>
      <c r="CR5" s="7">
        <v>5148</v>
      </c>
    </row>
    <row r="6" spans="1:97" x14ac:dyDescent="0.25">
      <c r="A6" s="38" t="s">
        <v>235</v>
      </c>
      <c r="B6" s="7">
        <f t="shared" ref="B6:G6" si="0">AVERAGE(B3:B5)</f>
        <v>10801.542111925546</v>
      </c>
      <c r="C6" s="7">
        <f t="shared" si="0"/>
        <v>5453.1714106902791</v>
      </c>
      <c r="D6" s="7">
        <f t="shared" si="0"/>
        <v>5993.0041614365146</v>
      </c>
      <c r="E6" s="7">
        <f t="shared" si="0"/>
        <v>10150.839483463396</v>
      </c>
      <c r="F6" s="7">
        <f t="shared" si="0"/>
        <v>4975.4079318184586</v>
      </c>
      <c r="G6" s="7">
        <f t="shared" si="0"/>
        <v>5185.8289125877318</v>
      </c>
      <c r="J6" s="46">
        <v>4</v>
      </c>
      <c r="K6" s="7">
        <v>12464</v>
      </c>
      <c r="O6" s="46">
        <v>4</v>
      </c>
      <c r="P6" s="7">
        <v>17244</v>
      </c>
      <c r="T6" s="46">
        <v>4</v>
      </c>
      <c r="U6" s="7">
        <v>13136</v>
      </c>
      <c r="Y6" s="46">
        <v>4</v>
      </c>
      <c r="Z6" s="7">
        <v>6165</v>
      </c>
      <c r="AD6" s="46">
        <v>4</v>
      </c>
      <c r="AE6" s="7">
        <v>9618</v>
      </c>
      <c r="AI6" s="46">
        <v>4</v>
      </c>
      <c r="AJ6" s="7">
        <v>6271</v>
      </c>
      <c r="AN6" s="46">
        <v>4</v>
      </c>
      <c r="AO6" s="7">
        <v>3906</v>
      </c>
      <c r="AS6" s="46">
        <v>4</v>
      </c>
      <c r="AT6" s="7">
        <v>6956</v>
      </c>
      <c r="AX6" s="46">
        <v>4</v>
      </c>
      <c r="AY6" s="7">
        <v>5690</v>
      </c>
      <c r="BC6" s="46">
        <v>4</v>
      </c>
      <c r="BD6" s="7">
        <v>9990</v>
      </c>
      <c r="BH6" s="46">
        <v>4</v>
      </c>
      <c r="BI6" s="7">
        <v>13651</v>
      </c>
      <c r="BM6" s="46">
        <v>4</v>
      </c>
      <c r="BN6" s="7">
        <v>10010</v>
      </c>
      <c r="BR6" s="46">
        <v>4</v>
      </c>
      <c r="BS6" s="7">
        <v>4426</v>
      </c>
      <c r="BW6" s="46">
        <v>4</v>
      </c>
      <c r="BX6" s="7">
        <v>3076</v>
      </c>
      <c r="CB6" s="46">
        <v>4</v>
      </c>
      <c r="CC6" s="7">
        <v>5983</v>
      </c>
      <c r="CG6" s="46">
        <v>4</v>
      </c>
      <c r="CH6" s="7">
        <v>4810</v>
      </c>
      <c r="CL6" s="46">
        <v>4</v>
      </c>
      <c r="CM6" s="7">
        <v>6819</v>
      </c>
      <c r="CQ6" s="46">
        <v>4</v>
      </c>
      <c r="CR6" s="7">
        <v>3680</v>
      </c>
    </row>
    <row r="7" spans="1:97" x14ac:dyDescent="0.25">
      <c r="A7" s="38" t="s">
        <v>1</v>
      </c>
      <c r="B7" s="7">
        <f t="shared" ref="B7:G7" si="1">STDEV(B3:B5)</f>
        <v>899.72471668085393</v>
      </c>
      <c r="C7" s="7">
        <f t="shared" si="1"/>
        <v>650.09707549293398</v>
      </c>
      <c r="D7" s="7">
        <f t="shared" si="1"/>
        <v>928.02343037130311</v>
      </c>
      <c r="E7" s="7">
        <f t="shared" si="1"/>
        <v>580.12951828216251</v>
      </c>
      <c r="F7" s="7">
        <f t="shared" si="1"/>
        <v>106.8006503165001</v>
      </c>
      <c r="G7" s="7">
        <f t="shared" si="1"/>
        <v>1310.1261361786198</v>
      </c>
      <c r="J7" s="46">
        <v>5</v>
      </c>
      <c r="K7" s="7">
        <v>13600</v>
      </c>
      <c r="O7" s="46">
        <v>5</v>
      </c>
      <c r="P7" s="7">
        <v>18496</v>
      </c>
      <c r="T7" s="46">
        <v>5</v>
      </c>
      <c r="U7" s="7">
        <v>13681</v>
      </c>
      <c r="Y7" s="46">
        <v>5</v>
      </c>
      <c r="Z7" s="7">
        <v>5671</v>
      </c>
      <c r="AD7" s="46">
        <v>5</v>
      </c>
      <c r="AE7" s="7">
        <v>7633</v>
      </c>
      <c r="AI7" s="46">
        <v>5</v>
      </c>
      <c r="AJ7" s="7">
        <v>5144</v>
      </c>
      <c r="AN7" s="46">
        <v>5</v>
      </c>
      <c r="AO7" s="7">
        <v>6840</v>
      </c>
      <c r="AS7" s="46">
        <v>5</v>
      </c>
      <c r="AT7" s="7">
        <v>4999</v>
      </c>
      <c r="AX7" s="46">
        <v>5</v>
      </c>
      <c r="AY7" s="7">
        <v>5411</v>
      </c>
      <c r="BC7" s="46">
        <v>5</v>
      </c>
      <c r="BD7" s="7">
        <v>9855</v>
      </c>
      <c r="BH7" s="46">
        <v>5</v>
      </c>
      <c r="BI7" s="7">
        <v>8745</v>
      </c>
      <c r="BM7" s="46">
        <v>5</v>
      </c>
      <c r="BN7" s="7">
        <v>10499</v>
      </c>
      <c r="BR7" s="46">
        <v>5</v>
      </c>
      <c r="BS7" s="7">
        <v>4577</v>
      </c>
      <c r="BW7" s="46">
        <v>5</v>
      </c>
      <c r="BX7" s="7">
        <v>7832</v>
      </c>
      <c r="CB7" s="46">
        <v>5</v>
      </c>
      <c r="CC7" s="7">
        <v>7458</v>
      </c>
      <c r="CG7" s="46">
        <v>5</v>
      </c>
      <c r="CH7" s="7">
        <v>5358</v>
      </c>
      <c r="CL7" s="46">
        <v>5</v>
      </c>
      <c r="CM7" s="7">
        <v>6634</v>
      </c>
      <c r="CQ7" s="46">
        <v>5</v>
      </c>
      <c r="CR7" s="7">
        <v>4702</v>
      </c>
    </row>
    <row r="8" spans="1:97" x14ac:dyDescent="0.25">
      <c r="A8" s="38" t="s">
        <v>15</v>
      </c>
      <c r="B8" s="7">
        <f t="shared" ref="B8:G8" si="2">B7/SQRT(3)</f>
        <v>519.45630737225088</v>
      </c>
      <c r="C8" s="7">
        <f t="shared" si="2"/>
        <v>375.33372153523391</v>
      </c>
      <c r="D8" s="7">
        <f t="shared" si="2"/>
        <v>535.79457733915183</v>
      </c>
      <c r="E8" s="7">
        <f t="shared" si="2"/>
        <v>334.93793354505448</v>
      </c>
      <c r="F8" s="7">
        <f t="shared" si="2"/>
        <v>61.661384209858426</v>
      </c>
      <c r="G8" s="7">
        <f t="shared" si="2"/>
        <v>756.40167739509047</v>
      </c>
      <c r="J8" s="46">
        <v>6</v>
      </c>
      <c r="K8" s="7">
        <v>8846</v>
      </c>
      <c r="O8" s="46">
        <v>6</v>
      </c>
      <c r="P8" s="7">
        <v>13796</v>
      </c>
      <c r="T8" s="46">
        <v>6</v>
      </c>
      <c r="U8" s="7">
        <v>14884</v>
      </c>
      <c r="Y8" s="46">
        <v>6</v>
      </c>
      <c r="Z8" s="7">
        <v>5512</v>
      </c>
      <c r="AD8" s="46">
        <v>6</v>
      </c>
      <c r="AE8" s="7">
        <v>8530</v>
      </c>
      <c r="AI8" s="46">
        <v>6</v>
      </c>
      <c r="AJ8" s="7">
        <v>4296</v>
      </c>
      <c r="AN8" s="46">
        <v>6</v>
      </c>
      <c r="AO8" s="7">
        <v>5622</v>
      </c>
      <c r="AS8" s="46">
        <v>6</v>
      </c>
      <c r="AT8" s="7">
        <v>7208</v>
      </c>
      <c r="AX8" s="46">
        <v>6</v>
      </c>
      <c r="AY8" s="7">
        <v>5025</v>
      </c>
      <c r="BC8" s="46">
        <v>6</v>
      </c>
      <c r="BD8" s="7">
        <v>8480</v>
      </c>
      <c r="BH8" s="46">
        <v>6</v>
      </c>
      <c r="BI8" s="7">
        <v>9608</v>
      </c>
      <c r="BM8" s="46">
        <v>6</v>
      </c>
      <c r="BN8" s="7">
        <v>5238</v>
      </c>
      <c r="BR8" s="46">
        <v>6</v>
      </c>
      <c r="BS8" s="7">
        <v>7038</v>
      </c>
      <c r="BW8" s="46">
        <v>6</v>
      </c>
      <c r="BX8" s="7">
        <v>4608</v>
      </c>
      <c r="CB8" s="46">
        <v>6</v>
      </c>
      <c r="CC8" s="7">
        <v>6781</v>
      </c>
      <c r="CG8" s="46">
        <v>6</v>
      </c>
      <c r="CH8" s="7">
        <v>6405</v>
      </c>
      <c r="CL8" s="46">
        <v>6</v>
      </c>
      <c r="CM8" s="7">
        <v>6863</v>
      </c>
      <c r="CQ8" s="46">
        <v>6</v>
      </c>
      <c r="CR8" s="7">
        <v>5938</v>
      </c>
    </row>
    <row r="9" spans="1:97" x14ac:dyDescent="0.25">
      <c r="A9" s="38" t="s">
        <v>220</v>
      </c>
      <c r="C9" s="16">
        <f>_xlfn.T.TEST(B3:B5,C3:C5,2,1)</f>
        <v>2.8472439144368584E-3</v>
      </c>
      <c r="D9" s="16">
        <f>_xlfn.T.TEST(B3:B5,D3:D5,2,1)</f>
        <v>9.7329056789978994E-4</v>
      </c>
      <c r="E9" s="16"/>
      <c r="F9" s="16">
        <f>_xlfn.T.TEST(E3:E5,F3:F5,2,1)</f>
        <v>5.401771054078873E-3</v>
      </c>
      <c r="G9" s="16">
        <f>_xlfn.T.TEST(E3:E5,G3:G5,2,1)</f>
        <v>1.8417603278786419E-2</v>
      </c>
      <c r="J9" s="46">
        <v>7</v>
      </c>
      <c r="K9" s="7">
        <v>13080</v>
      </c>
      <c r="O9" s="46">
        <v>7</v>
      </c>
      <c r="P9" s="7">
        <v>11418</v>
      </c>
      <c r="T9" s="46">
        <v>7</v>
      </c>
      <c r="U9" s="7">
        <v>10287</v>
      </c>
      <c r="Y9" s="46">
        <v>7</v>
      </c>
      <c r="Z9" s="7">
        <v>5097</v>
      </c>
      <c r="AD9" s="46">
        <v>7</v>
      </c>
      <c r="AE9" s="7">
        <v>7249</v>
      </c>
      <c r="AI9" s="46">
        <v>7</v>
      </c>
      <c r="AJ9" s="7">
        <v>5746</v>
      </c>
      <c r="AN9" s="46">
        <v>7</v>
      </c>
      <c r="AO9" s="7">
        <v>3870</v>
      </c>
      <c r="AS9" s="46">
        <v>7</v>
      </c>
      <c r="AT9" s="7">
        <v>5536</v>
      </c>
      <c r="AX9" s="46">
        <v>7</v>
      </c>
      <c r="AY9" s="7">
        <v>3740</v>
      </c>
      <c r="BC9" s="46">
        <v>7</v>
      </c>
      <c r="BD9" s="7">
        <v>12055</v>
      </c>
      <c r="BH9" s="46">
        <v>7</v>
      </c>
      <c r="BI9" s="7">
        <v>10636</v>
      </c>
      <c r="BM9" s="46">
        <v>7</v>
      </c>
      <c r="BN9" s="7">
        <v>9657</v>
      </c>
      <c r="BR9" s="46">
        <v>7</v>
      </c>
      <c r="BS9" s="7">
        <v>5216</v>
      </c>
      <c r="BW9" s="46">
        <v>7</v>
      </c>
      <c r="BX9" s="7">
        <v>5900</v>
      </c>
      <c r="CB9" s="46">
        <v>7</v>
      </c>
      <c r="CC9" s="7">
        <v>4992</v>
      </c>
      <c r="CG9" s="46">
        <v>7</v>
      </c>
      <c r="CH9" s="7">
        <v>6093</v>
      </c>
      <c r="CL9" s="46">
        <v>7</v>
      </c>
      <c r="CM9" s="7">
        <v>7807</v>
      </c>
      <c r="CQ9" s="46">
        <v>7</v>
      </c>
      <c r="CR9" s="7">
        <v>7460</v>
      </c>
    </row>
    <row r="10" spans="1:97" x14ac:dyDescent="0.25">
      <c r="J10" s="46">
        <v>8</v>
      </c>
      <c r="K10" s="7">
        <v>9753</v>
      </c>
      <c r="O10" s="46">
        <v>8</v>
      </c>
      <c r="P10" s="7">
        <v>8751</v>
      </c>
      <c r="T10" s="46">
        <v>8</v>
      </c>
      <c r="U10" s="7">
        <v>8749</v>
      </c>
      <c r="Y10" s="46">
        <v>8</v>
      </c>
      <c r="Z10" s="7">
        <v>3983</v>
      </c>
      <c r="AD10" s="46">
        <v>8</v>
      </c>
      <c r="AE10" s="7">
        <v>10887</v>
      </c>
      <c r="AI10" s="46">
        <v>8</v>
      </c>
      <c r="AJ10" s="7">
        <v>7675</v>
      </c>
      <c r="AN10" s="46">
        <v>8</v>
      </c>
      <c r="AO10" s="7">
        <v>6950</v>
      </c>
      <c r="AS10" s="46">
        <v>8</v>
      </c>
      <c r="AT10" s="7">
        <v>7797</v>
      </c>
      <c r="AX10" s="46">
        <v>8</v>
      </c>
      <c r="AY10" s="7">
        <v>4148</v>
      </c>
      <c r="BC10" s="46">
        <v>8</v>
      </c>
      <c r="BD10" s="7">
        <v>11220</v>
      </c>
      <c r="BH10" s="46">
        <v>8</v>
      </c>
      <c r="BI10" s="7">
        <v>8144</v>
      </c>
      <c r="BM10" s="46">
        <v>8</v>
      </c>
      <c r="BN10" s="7">
        <v>8516</v>
      </c>
      <c r="BR10" s="46">
        <v>8</v>
      </c>
      <c r="BS10" s="7">
        <v>4034</v>
      </c>
      <c r="BW10" s="46">
        <v>8</v>
      </c>
      <c r="BX10" s="7">
        <v>3870</v>
      </c>
      <c r="CB10" s="46">
        <v>8</v>
      </c>
      <c r="CC10" s="7">
        <v>5826</v>
      </c>
      <c r="CG10" s="46">
        <v>8</v>
      </c>
      <c r="CH10" s="7">
        <v>4170</v>
      </c>
      <c r="CL10" s="46">
        <v>8</v>
      </c>
      <c r="CM10" s="7">
        <v>4827</v>
      </c>
      <c r="CQ10" s="46">
        <v>8</v>
      </c>
      <c r="CR10" s="7">
        <v>4024</v>
      </c>
    </row>
    <row r="11" spans="1:97" x14ac:dyDescent="0.25">
      <c r="J11" s="46">
        <v>9</v>
      </c>
      <c r="K11" s="7">
        <v>12852</v>
      </c>
      <c r="O11" s="46">
        <v>9</v>
      </c>
      <c r="P11" s="7">
        <v>10009</v>
      </c>
      <c r="T11" s="46">
        <v>9</v>
      </c>
      <c r="U11" s="7">
        <v>10704</v>
      </c>
      <c r="Y11" s="46">
        <v>9</v>
      </c>
      <c r="Z11" s="7">
        <v>4902</v>
      </c>
      <c r="AD11" s="46">
        <v>9</v>
      </c>
      <c r="AE11" s="7">
        <v>7278</v>
      </c>
      <c r="AI11" s="46">
        <v>9</v>
      </c>
      <c r="AJ11" s="7">
        <v>6935</v>
      </c>
      <c r="AN11" s="46">
        <v>9</v>
      </c>
      <c r="AO11" s="7">
        <v>6829</v>
      </c>
      <c r="AS11" s="46">
        <v>9</v>
      </c>
      <c r="AT11" s="7">
        <v>5778</v>
      </c>
      <c r="AX11" s="46">
        <v>9</v>
      </c>
      <c r="AY11" s="7">
        <v>6324</v>
      </c>
      <c r="BC11" s="46">
        <v>9</v>
      </c>
      <c r="BD11" s="7">
        <v>9493</v>
      </c>
      <c r="BH11" s="46">
        <v>9</v>
      </c>
      <c r="BI11" s="7">
        <v>7142</v>
      </c>
      <c r="BM11" s="46">
        <v>9</v>
      </c>
      <c r="BN11" s="7">
        <v>8046</v>
      </c>
      <c r="BR11" s="46">
        <v>9</v>
      </c>
      <c r="BS11" s="7">
        <v>5931</v>
      </c>
      <c r="BW11" s="46">
        <v>9</v>
      </c>
      <c r="BX11" s="7">
        <v>6049</v>
      </c>
      <c r="CB11" s="46">
        <v>9</v>
      </c>
      <c r="CC11" s="7">
        <v>6965</v>
      </c>
      <c r="CG11" s="46">
        <v>9</v>
      </c>
      <c r="CH11" s="7">
        <v>5359</v>
      </c>
      <c r="CL11" s="46">
        <v>9</v>
      </c>
      <c r="CM11" s="7">
        <v>6125</v>
      </c>
      <c r="CQ11" s="46">
        <v>9</v>
      </c>
      <c r="CR11" s="7">
        <v>4124</v>
      </c>
    </row>
    <row r="12" spans="1:97" x14ac:dyDescent="0.25">
      <c r="J12" s="46">
        <v>10</v>
      </c>
      <c r="K12" s="7">
        <v>11071</v>
      </c>
      <c r="O12" s="46">
        <v>10</v>
      </c>
      <c r="P12" s="7">
        <v>11155</v>
      </c>
      <c r="T12" s="46">
        <v>10</v>
      </c>
      <c r="U12" s="7">
        <v>14672</v>
      </c>
      <c r="Y12" s="46">
        <v>10</v>
      </c>
      <c r="Z12" s="7">
        <v>4579</v>
      </c>
      <c r="AD12" s="46">
        <v>10</v>
      </c>
      <c r="AE12" s="7">
        <v>8759</v>
      </c>
      <c r="AI12" s="46">
        <v>10</v>
      </c>
      <c r="AJ12" s="7">
        <v>4304</v>
      </c>
      <c r="AN12" s="46">
        <v>10</v>
      </c>
      <c r="AO12" s="7">
        <v>7432</v>
      </c>
      <c r="AS12" s="46">
        <v>10</v>
      </c>
      <c r="AT12" s="7">
        <v>9829</v>
      </c>
      <c r="AX12" s="46">
        <v>10</v>
      </c>
      <c r="AY12" s="7">
        <v>6281</v>
      </c>
      <c r="BC12" s="46">
        <v>10</v>
      </c>
      <c r="BD12" s="7">
        <v>10670</v>
      </c>
      <c r="BH12" s="46">
        <v>10</v>
      </c>
      <c r="BI12" s="7">
        <v>15767</v>
      </c>
      <c r="BM12" s="46">
        <v>10</v>
      </c>
      <c r="BN12" s="7">
        <v>7760</v>
      </c>
      <c r="BR12" s="46">
        <v>10</v>
      </c>
      <c r="BS12" s="7">
        <v>5937</v>
      </c>
      <c r="BW12" s="46">
        <v>10</v>
      </c>
      <c r="BX12" s="7">
        <v>6498</v>
      </c>
      <c r="CB12" s="46">
        <v>10</v>
      </c>
      <c r="CC12" s="7">
        <v>5111</v>
      </c>
      <c r="CG12" s="46">
        <v>10</v>
      </c>
      <c r="CH12" s="7">
        <v>4439</v>
      </c>
      <c r="CL12" s="46">
        <v>10</v>
      </c>
      <c r="CM12" s="7">
        <v>8473</v>
      </c>
      <c r="CQ12" s="46">
        <v>10</v>
      </c>
      <c r="CR12" s="7">
        <v>3722</v>
      </c>
    </row>
    <row r="13" spans="1:97" x14ac:dyDescent="0.25">
      <c r="J13" s="46">
        <v>11</v>
      </c>
      <c r="K13" s="7">
        <v>9040</v>
      </c>
      <c r="O13" s="46">
        <v>11</v>
      </c>
      <c r="P13" s="7">
        <v>12910</v>
      </c>
      <c r="T13" s="46">
        <v>11</v>
      </c>
      <c r="U13" s="7">
        <v>15300</v>
      </c>
      <c r="Y13" s="46">
        <v>11</v>
      </c>
      <c r="Z13" s="7">
        <v>3734</v>
      </c>
      <c r="AD13" s="46">
        <v>11</v>
      </c>
      <c r="AE13" s="7">
        <v>7100</v>
      </c>
      <c r="AI13" s="46">
        <v>11</v>
      </c>
      <c r="AJ13" s="7">
        <v>5688</v>
      </c>
      <c r="AN13" s="46">
        <v>11</v>
      </c>
      <c r="AO13" s="7">
        <v>6425</v>
      </c>
      <c r="AS13" s="46">
        <v>11</v>
      </c>
      <c r="AT13" s="7">
        <v>8087</v>
      </c>
      <c r="AX13" s="46">
        <v>11</v>
      </c>
      <c r="AY13" s="7">
        <v>5742</v>
      </c>
      <c r="BC13" s="46">
        <v>11</v>
      </c>
      <c r="BD13" s="7">
        <v>9034</v>
      </c>
      <c r="BH13" s="46">
        <v>11</v>
      </c>
      <c r="BI13" s="7">
        <v>8770</v>
      </c>
      <c r="BM13" s="46">
        <v>11</v>
      </c>
      <c r="BN13" s="7">
        <v>8738</v>
      </c>
      <c r="BR13" s="46">
        <v>11</v>
      </c>
      <c r="BS13" s="7">
        <v>7099</v>
      </c>
      <c r="BW13" s="46">
        <v>11</v>
      </c>
      <c r="BX13" s="7">
        <v>3603</v>
      </c>
      <c r="CB13" s="46">
        <v>11</v>
      </c>
      <c r="CC13" s="7">
        <v>4679</v>
      </c>
      <c r="CG13" s="46">
        <v>11</v>
      </c>
      <c r="CH13" s="7">
        <v>4307</v>
      </c>
      <c r="CL13" s="46">
        <v>11</v>
      </c>
      <c r="CM13" s="7">
        <v>3790</v>
      </c>
      <c r="CQ13" s="46">
        <v>11</v>
      </c>
      <c r="CR13" s="7">
        <v>5980</v>
      </c>
    </row>
    <row r="14" spans="1:97" x14ac:dyDescent="0.25">
      <c r="J14" s="46">
        <v>12</v>
      </c>
      <c r="K14" s="7">
        <v>8972</v>
      </c>
      <c r="O14" s="46">
        <v>12</v>
      </c>
      <c r="P14" s="7">
        <v>11667</v>
      </c>
      <c r="T14" s="46">
        <v>12</v>
      </c>
      <c r="U14" s="7">
        <v>12110</v>
      </c>
      <c r="Y14" s="46">
        <v>12</v>
      </c>
      <c r="Z14" s="7">
        <v>3055</v>
      </c>
      <c r="AD14" s="46">
        <v>12</v>
      </c>
      <c r="AE14" s="7">
        <v>9898</v>
      </c>
      <c r="AI14" s="46">
        <v>12</v>
      </c>
      <c r="AJ14" s="7">
        <v>6707</v>
      </c>
      <c r="AN14" s="46">
        <v>12</v>
      </c>
      <c r="AO14" s="7">
        <v>5805</v>
      </c>
      <c r="AS14" s="46">
        <v>12</v>
      </c>
      <c r="AT14" s="7">
        <v>8259</v>
      </c>
      <c r="AX14" s="46">
        <v>12</v>
      </c>
      <c r="AY14" s="7">
        <v>3941</v>
      </c>
      <c r="BC14" s="46">
        <v>12</v>
      </c>
      <c r="BD14" s="7">
        <v>8170</v>
      </c>
      <c r="BH14" s="46">
        <v>12</v>
      </c>
      <c r="BI14" s="7">
        <v>7718</v>
      </c>
      <c r="BM14" s="46">
        <v>12</v>
      </c>
      <c r="BN14" s="7">
        <v>13187</v>
      </c>
      <c r="BR14" s="46">
        <v>12</v>
      </c>
      <c r="BS14" s="7">
        <v>5174</v>
      </c>
      <c r="BW14" s="46">
        <v>12</v>
      </c>
      <c r="BX14" s="7">
        <v>4480</v>
      </c>
      <c r="CB14" s="46">
        <v>12</v>
      </c>
      <c r="CC14" s="7">
        <v>5602</v>
      </c>
      <c r="CG14" s="46">
        <v>12</v>
      </c>
      <c r="CH14" s="7">
        <v>4395</v>
      </c>
      <c r="CL14" s="46">
        <v>12</v>
      </c>
      <c r="CM14" s="7">
        <v>5899</v>
      </c>
      <c r="CQ14" s="46">
        <v>12</v>
      </c>
      <c r="CR14" s="7">
        <v>5718</v>
      </c>
    </row>
    <row r="15" spans="1:97" x14ac:dyDescent="0.25">
      <c r="J15" s="46">
        <v>13</v>
      </c>
      <c r="K15" s="7">
        <v>11715</v>
      </c>
      <c r="O15" s="46">
        <v>13</v>
      </c>
      <c r="P15" s="7">
        <v>15931</v>
      </c>
      <c r="T15" s="46">
        <v>13</v>
      </c>
      <c r="U15" s="7">
        <v>11961</v>
      </c>
      <c r="Y15" s="46">
        <v>13</v>
      </c>
      <c r="Z15" s="7">
        <v>4473</v>
      </c>
      <c r="AD15" s="46">
        <v>13</v>
      </c>
      <c r="AE15" s="7">
        <v>6185</v>
      </c>
      <c r="AI15" s="46">
        <v>13</v>
      </c>
      <c r="AJ15" s="7">
        <v>6548</v>
      </c>
      <c r="AN15" s="46">
        <v>13</v>
      </c>
      <c r="AO15" s="7">
        <v>4809</v>
      </c>
      <c r="AS15" s="46">
        <v>13</v>
      </c>
      <c r="AT15" s="7">
        <v>7901</v>
      </c>
      <c r="AX15" s="46">
        <v>13</v>
      </c>
      <c r="AY15" s="7">
        <v>5806</v>
      </c>
      <c r="BC15" s="46">
        <v>13</v>
      </c>
      <c r="BD15" s="7">
        <v>9418</v>
      </c>
      <c r="BH15" s="46">
        <v>13</v>
      </c>
      <c r="BI15" s="7">
        <v>9545</v>
      </c>
      <c r="BM15" s="46">
        <v>13</v>
      </c>
      <c r="BN15" s="7">
        <v>11643</v>
      </c>
      <c r="BR15" s="46">
        <v>13</v>
      </c>
      <c r="BS15" s="7">
        <v>5304</v>
      </c>
      <c r="BW15" s="46">
        <v>13</v>
      </c>
      <c r="BX15" s="7">
        <v>6466</v>
      </c>
      <c r="CB15" s="46">
        <v>13</v>
      </c>
      <c r="CC15" s="7">
        <v>6454</v>
      </c>
      <c r="CG15" s="46">
        <v>13</v>
      </c>
      <c r="CH15" s="7">
        <v>4626</v>
      </c>
      <c r="CL15" s="46">
        <v>13</v>
      </c>
      <c r="CM15" s="7">
        <v>7431</v>
      </c>
      <c r="CQ15" s="46">
        <v>13</v>
      </c>
      <c r="CR15" s="7">
        <v>3400</v>
      </c>
    </row>
    <row r="16" spans="1:97" x14ac:dyDescent="0.25">
      <c r="J16" s="46">
        <v>14</v>
      </c>
      <c r="K16" s="7">
        <v>12375</v>
      </c>
      <c r="O16" s="46">
        <v>14</v>
      </c>
      <c r="P16" s="7">
        <v>12783</v>
      </c>
      <c r="T16" s="46">
        <v>14</v>
      </c>
      <c r="U16" s="7">
        <v>14038</v>
      </c>
      <c r="Y16" s="46">
        <v>14</v>
      </c>
      <c r="Z16" s="7">
        <v>6092</v>
      </c>
      <c r="AD16" s="46">
        <v>14</v>
      </c>
      <c r="AE16" s="7">
        <v>7098</v>
      </c>
      <c r="AI16" s="46">
        <v>14</v>
      </c>
      <c r="AJ16" s="7">
        <v>5298</v>
      </c>
      <c r="AN16" s="46">
        <v>14</v>
      </c>
      <c r="AO16" s="7">
        <v>4070</v>
      </c>
      <c r="AS16" s="46">
        <v>14</v>
      </c>
      <c r="AT16" s="7">
        <v>7403</v>
      </c>
      <c r="AX16" s="46">
        <v>14</v>
      </c>
      <c r="AY16" s="7">
        <v>7007</v>
      </c>
      <c r="BC16" s="46">
        <v>14</v>
      </c>
      <c r="BD16" s="7">
        <v>12549</v>
      </c>
      <c r="BH16" s="46">
        <v>14</v>
      </c>
      <c r="BI16" s="7">
        <v>9578</v>
      </c>
      <c r="BM16" s="46">
        <v>14</v>
      </c>
      <c r="BN16" s="7">
        <v>12569</v>
      </c>
      <c r="BR16" s="46">
        <v>14</v>
      </c>
      <c r="BS16" s="7">
        <v>4592</v>
      </c>
      <c r="BW16" s="46">
        <v>14</v>
      </c>
      <c r="BX16" s="7">
        <v>4872</v>
      </c>
      <c r="CB16" s="46">
        <v>14</v>
      </c>
      <c r="CC16" s="7">
        <v>5113</v>
      </c>
      <c r="CG16" s="46">
        <v>14</v>
      </c>
      <c r="CH16" s="7">
        <v>4619</v>
      </c>
      <c r="CL16" s="46">
        <v>14</v>
      </c>
      <c r="CM16" s="7">
        <v>7827</v>
      </c>
      <c r="CQ16" s="46">
        <v>14</v>
      </c>
      <c r="CR16" s="7">
        <v>3531</v>
      </c>
    </row>
    <row r="17" spans="10:96" x14ac:dyDescent="0.25">
      <c r="J17" s="46">
        <v>15</v>
      </c>
      <c r="K17" s="7">
        <v>11592</v>
      </c>
      <c r="O17" s="46">
        <v>15</v>
      </c>
      <c r="P17" s="7">
        <v>15448</v>
      </c>
      <c r="T17" s="46">
        <v>15</v>
      </c>
      <c r="U17" s="7">
        <v>13308</v>
      </c>
      <c r="Y17" s="46">
        <v>15</v>
      </c>
      <c r="Z17" s="7">
        <v>4220</v>
      </c>
      <c r="AC17" s="7" t="s">
        <v>234</v>
      </c>
      <c r="AD17" s="46">
        <v>1</v>
      </c>
      <c r="AE17" s="7">
        <v>5351</v>
      </c>
      <c r="AI17" s="46">
        <v>15</v>
      </c>
      <c r="AJ17" s="7">
        <v>5752</v>
      </c>
      <c r="AN17" s="46">
        <v>15</v>
      </c>
      <c r="AO17" s="7">
        <v>5425</v>
      </c>
      <c r="AS17" s="46">
        <v>15</v>
      </c>
      <c r="AT17" s="7">
        <v>7241</v>
      </c>
      <c r="AX17" s="46">
        <v>15</v>
      </c>
      <c r="AY17" s="7">
        <v>6639</v>
      </c>
      <c r="BC17" s="46">
        <v>15</v>
      </c>
      <c r="BD17" s="7">
        <v>10185</v>
      </c>
      <c r="BH17" s="46">
        <v>15</v>
      </c>
      <c r="BI17" s="7">
        <v>9822</v>
      </c>
      <c r="BM17" s="46">
        <v>15</v>
      </c>
      <c r="BN17" s="7">
        <v>9125</v>
      </c>
      <c r="BR17" s="46">
        <v>15</v>
      </c>
      <c r="BS17" s="7">
        <v>5337</v>
      </c>
      <c r="BW17" s="46">
        <v>15</v>
      </c>
      <c r="BX17" s="7">
        <v>4987</v>
      </c>
      <c r="CB17" s="46">
        <v>15</v>
      </c>
      <c r="CC17" s="7">
        <v>6115</v>
      </c>
      <c r="CG17" s="46">
        <v>15</v>
      </c>
      <c r="CH17" s="7">
        <v>4485</v>
      </c>
      <c r="CL17" s="46">
        <v>15</v>
      </c>
      <c r="CM17" s="7">
        <v>7417</v>
      </c>
      <c r="CQ17" s="46">
        <v>15</v>
      </c>
      <c r="CR17" s="7">
        <v>3314</v>
      </c>
    </row>
    <row r="18" spans="10:96" x14ac:dyDescent="0.25">
      <c r="J18" s="46">
        <v>16</v>
      </c>
      <c r="K18" s="7">
        <v>9852</v>
      </c>
      <c r="O18" s="46">
        <v>16</v>
      </c>
      <c r="P18" s="7">
        <v>12628</v>
      </c>
      <c r="T18" s="46">
        <v>16</v>
      </c>
      <c r="U18" s="7">
        <v>12557</v>
      </c>
      <c r="Y18" s="46">
        <v>16</v>
      </c>
      <c r="Z18" s="7">
        <v>5725</v>
      </c>
      <c r="AD18" s="46">
        <v>2</v>
      </c>
      <c r="AE18" s="7">
        <v>5885</v>
      </c>
      <c r="AI18" s="46">
        <v>16</v>
      </c>
      <c r="AJ18" s="7">
        <v>4936</v>
      </c>
      <c r="AN18" s="46">
        <v>16</v>
      </c>
      <c r="AO18" s="7">
        <v>2609</v>
      </c>
      <c r="AS18" s="46">
        <v>16</v>
      </c>
      <c r="AT18" s="7">
        <v>7117</v>
      </c>
      <c r="AX18" s="46">
        <v>16</v>
      </c>
      <c r="AY18" s="7">
        <v>6563</v>
      </c>
      <c r="BC18" s="46">
        <v>16</v>
      </c>
      <c r="BD18" s="7">
        <v>9154</v>
      </c>
      <c r="BH18" s="46">
        <v>16</v>
      </c>
      <c r="BI18" s="7">
        <v>9073</v>
      </c>
      <c r="BM18" s="46">
        <v>16</v>
      </c>
      <c r="BN18" s="7">
        <v>8114</v>
      </c>
      <c r="BR18" s="46">
        <v>16</v>
      </c>
      <c r="BS18" s="7">
        <v>5119</v>
      </c>
      <c r="BW18" s="46">
        <v>16</v>
      </c>
      <c r="BX18" s="7">
        <v>4918</v>
      </c>
      <c r="CB18" s="46">
        <v>16</v>
      </c>
      <c r="CC18" s="7">
        <v>4820</v>
      </c>
      <c r="CG18" s="46">
        <v>16</v>
      </c>
      <c r="CH18" s="7">
        <v>4282</v>
      </c>
      <c r="CK18" s="7" t="s">
        <v>234</v>
      </c>
      <c r="CL18" s="46">
        <v>1</v>
      </c>
      <c r="CM18" s="7">
        <v>5959</v>
      </c>
      <c r="CQ18" s="46">
        <v>16</v>
      </c>
      <c r="CR18" s="7">
        <v>4761</v>
      </c>
    </row>
    <row r="19" spans="10:96" x14ac:dyDescent="0.25">
      <c r="J19" s="46">
        <v>17</v>
      </c>
      <c r="K19" s="7">
        <v>9162</v>
      </c>
      <c r="O19" s="46">
        <v>17</v>
      </c>
      <c r="P19" s="7">
        <v>17624</v>
      </c>
      <c r="T19" s="46">
        <v>17</v>
      </c>
      <c r="U19" s="7">
        <v>13720</v>
      </c>
      <c r="Y19" s="46">
        <v>17</v>
      </c>
      <c r="Z19" s="7">
        <v>5602</v>
      </c>
      <c r="AD19" s="46">
        <v>3</v>
      </c>
      <c r="AE19" s="7">
        <v>6539</v>
      </c>
      <c r="AI19" s="46">
        <v>17</v>
      </c>
      <c r="AJ19" s="7">
        <v>5647</v>
      </c>
      <c r="AN19" s="46">
        <v>17</v>
      </c>
      <c r="AO19" s="7">
        <v>5016</v>
      </c>
      <c r="AR19" s="7" t="s">
        <v>234</v>
      </c>
      <c r="AS19" s="46">
        <v>1</v>
      </c>
      <c r="AT19" s="7">
        <v>7749</v>
      </c>
      <c r="AX19" s="46">
        <v>17</v>
      </c>
      <c r="AY19" s="7">
        <v>6636</v>
      </c>
      <c r="BC19" s="46">
        <v>17</v>
      </c>
      <c r="BD19" s="7">
        <v>9248</v>
      </c>
      <c r="BH19" s="46">
        <v>17</v>
      </c>
      <c r="BI19" s="7">
        <v>8809</v>
      </c>
      <c r="BM19" s="46">
        <v>17</v>
      </c>
      <c r="BN19" s="7">
        <v>8914</v>
      </c>
      <c r="BR19" s="46">
        <v>17</v>
      </c>
      <c r="BS19" s="7">
        <v>5759</v>
      </c>
      <c r="BW19" s="46">
        <v>17</v>
      </c>
      <c r="BX19" s="7">
        <v>4419</v>
      </c>
      <c r="CA19" s="7" t="s">
        <v>234</v>
      </c>
      <c r="CB19" s="46">
        <v>1</v>
      </c>
      <c r="CC19" s="7">
        <v>4959</v>
      </c>
      <c r="CG19" s="46">
        <v>17</v>
      </c>
      <c r="CH19" s="7">
        <v>3234</v>
      </c>
      <c r="CL19" s="46">
        <v>2</v>
      </c>
      <c r="CM19" s="7">
        <v>5391</v>
      </c>
      <c r="CQ19" s="46">
        <v>17</v>
      </c>
      <c r="CR19" s="7">
        <v>4430</v>
      </c>
    </row>
    <row r="20" spans="10:96" x14ac:dyDescent="0.25">
      <c r="J20" s="46">
        <v>18</v>
      </c>
      <c r="K20" s="7">
        <v>8340</v>
      </c>
      <c r="O20" s="46">
        <v>18</v>
      </c>
      <c r="P20" s="7">
        <v>16928</v>
      </c>
      <c r="T20" s="46">
        <v>18</v>
      </c>
      <c r="U20" s="7">
        <v>11141</v>
      </c>
      <c r="Y20" s="46">
        <v>18</v>
      </c>
      <c r="Z20" s="7">
        <v>5884</v>
      </c>
      <c r="AD20" s="46">
        <v>4</v>
      </c>
      <c r="AE20" s="7">
        <v>5006</v>
      </c>
      <c r="AI20" s="46">
        <v>18</v>
      </c>
      <c r="AJ20" s="7">
        <v>7413</v>
      </c>
      <c r="AN20" s="46">
        <v>18</v>
      </c>
      <c r="AO20" s="7">
        <v>7397</v>
      </c>
      <c r="AS20" s="46">
        <v>2</v>
      </c>
      <c r="AT20" s="7">
        <v>6759</v>
      </c>
      <c r="AX20" s="46">
        <v>18</v>
      </c>
      <c r="AY20" s="7">
        <v>5787</v>
      </c>
      <c r="BC20" s="46">
        <v>18</v>
      </c>
      <c r="BD20" s="7">
        <v>11196</v>
      </c>
      <c r="BH20" s="46">
        <v>18</v>
      </c>
      <c r="BI20" s="7">
        <v>7185</v>
      </c>
      <c r="BM20" s="46">
        <v>18</v>
      </c>
      <c r="BN20" s="7">
        <v>9391</v>
      </c>
      <c r="BR20" s="46">
        <v>18</v>
      </c>
      <c r="BS20" s="7">
        <v>5487</v>
      </c>
      <c r="BW20" s="46">
        <v>18</v>
      </c>
      <c r="BX20" s="7">
        <v>3052</v>
      </c>
      <c r="CB20" s="46">
        <v>2</v>
      </c>
      <c r="CC20" s="7">
        <v>4925</v>
      </c>
      <c r="CG20" s="46">
        <v>18</v>
      </c>
      <c r="CH20" s="7">
        <v>4931</v>
      </c>
      <c r="CL20" s="46">
        <v>3</v>
      </c>
      <c r="CM20" s="7">
        <v>6892</v>
      </c>
      <c r="CQ20" s="46">
        <v>18</v>
      </c>
      <c r="CR20" s="7">
        <v>5319</v>
      </c>
    </row>
    <row r="21" spans="10:96" x14ac:dyDescent="0.25">
      <c r="J21" s="46">
        <v>19</v>
      </c>
      <c r="K21" s="7">
        <v>9960</v>
      </c>
      <c r="O21" s="46">
        <v>19</v>
      </c>
      <c r="P21" s="7">
        <v>14571</v>
      </c>
      <c r="T21" s="46">
        <v>19</v>
      </c>
      <c r="U21" s="7">
        <v>13830</v>
      </c>
      <c r="Y21" s="46">
        <v>19</v>
      </c>
      <c r="Z21" s="7">
        <v>7027</v>
      </c>
      <c r="AD21" s="46">
        <v>5</v>
      </c>
      <c r="AE21" s="7">
        <v>4231</v>
      </c>
      <c r="AI21" s="46">
        <v>19</v>
      </c>
      <c r="AJ21" s="7">
        <v>7168</v>
      </c>
      <c r="AN21" s="46">
        <v>19</v>
      </c>
      <c r="AO21" s="7">
        <v>6655</v>
      </c>
      <c r="AS21" s="46">
        <v>3</v>
      </c>
      <c r="AT21" s="7">
        <v>6582</v>
      </c>
      <c r="AX21" s="46">
        <v>19</v>
      </c>
      <c r="AY21" s="7">
        <v>4425</v>
      </c>
      <c r="BC21" s="46">
        <v>19</v>
      </c>
      <c r="BD21" s="7">
        <v>12971</v>
      </c>
      <c r="BH21" s="46">
        <v>19</v>
      </c>
      <c r="BI21" s="7">
        <v>7887</v>
      </c>
      <c r="BM21" s="46">
        <v>19</v>
      </c>
      <c r="BN21" s="7">
        <v>7248</v>
      </c>
      <c r="BR21" s="46">
        <v>19</v>
      </c>
      <c r="BS21" s="7">
        <v>6217</v>
      </c>
      <c r="BW21" s="46">
        <v>19</v>
      </c>
      <c r="BX21" s="7">
        <v>5800</v>
      </c>
      <c r="CB21" s="46">
        <v>3</v>
      </c>
      <c r="CC21" s="7">
        <v>5256</v>
      </c>
      <c r="CG21" s="46">
        <v>19</v>
      </c>
      <c r="CH21" s="7">
        <v>4217</v>
      </c>
      <c r="CL21" s="46">
        <v>4</v>
      </c>
      <c r="CM21" s="7">
        <v>8092</v>
      </c>
      <c r="CQ21" s="46">
        <v>19</v>
      </c>
      <c r="CR21" s="7">
        <v>4885</v>
      </c>
    </row>
    <row r="22" spans="10:96" x14ac:dyDescent="0.25">
      <c r="J22" s="46">
        <v>20</v>
      </c>
      <c r="K22" s="7">
        <v>10291</v>
      </c>
      <c r="O22" s="46">
        <v>20</v>
      </c>
      <c r="P22" s="7">
        <v>9813</v>
      </c>
      <c r="T22" s="46">
        <v>20</v>
      </c>
      <c r="U22" s="7">
        <v>10712</v>
      </c>
      <c r="Y22" s="46">
        <v>20</v>
      </c>
      <c r="Z22" s="7">
        <v>6477</v>
      </c>
      <c r="AD22" s="46">
        <v>6</v>
      </c>
      <c r="AE22" s="7">
        <v>6806</v>
      </c>
      <c r="AI22" s="46">
        <v>20</v>
      </c>
      <c r="AJ22" s="7">
        <v>7486</v>
      </c>
      <c r="AN22" s="46">
        <v>20</v>
      </c>
      <c r="AO22" s="7">
        <v>6895</v>
      </c>
      <c r="AS22" s="46">
        <v>4</v>
      </c>
      <c r="AT22" s="7">
        <v>6390</v>
      </c>
      <c r="AX22" s="46">
        <v>20</v>
      </c>
      <c r="AY22" s="7">
        <v>7036</v>
      </c>
      <c r="BC22" s="46">
        <v>20</v>
      </c>
      <c r="BD22" s="7">
        <v>10560</v>
      </c>
      <c r="BH22" s="46">
        <v>20</v>
      </c>
      <c r="BI22" s="7">
        <v>6740</v>
      </c>
      <c r="BM22" s="46">
        <v>20</v>
      </c>
      <c r="BN22" s="7">
        <v>7626</v>
      </c>
      <c r="BR22" s="46">
        <v>20</v>
      </c>
      <c r="BS22" s="7">
        <v>4322</v>
      </c>
      <c r="BW22" s="46">
        <v>20</v>
      </c>
      <c r="BX22" s="7">
        <v>4909</v>
      </c>
      <c r="CB22" s="46">
        <v>4</v>
      </c>
      <c r="CC22" s="7">
        <v>4771</v>
      </c>
      <c r="CG22" s="46">
        <v>20</v>
      </c>
      <c r="CH22" s="7">
        <v>4083</v>
      </c>
      <c r="CL22" s="46">
        <v>5</v>
      </c>
      <c r="CM22" s="7">
        <v>7608</v>
      </c>
      <c r="CQ22" s="46">
        <v>20</v>
      </c>
      <c r="CR22" s="7">
        <v>3656</v>
      </c>
    </row>
    <row r="23" spans="10:96" x14ac:dyDescent="0.25">
      <c r="J23" s="46">
        <v>21</v>
      </c>
      <c r="K23" s="7">
        <v>8464</v>
      </c>
      <c r="O23" s="46">
        <v>21</v>
      </c>
      <c r="P23" s="7">
        <v>10971</v>
      </c>
      <c r="T23" s="46">
        <v>21</v>
      </c>
      <c r="U23" s="7">
        <v>10254</v>
      </c>
      <c r="Y23" s="46">
        <v>21</v>
      </c>
      <c r="Z23" s="7">
        <v>2851</v>
      </c>
      <c r="AD23" s="46">
        <v>7</v>
      </c>
      <c r="AE23" s="7">
        <v>5593</v>
      </c>
      <c r="AH23" s="7" t="s">
        <v>234</v>
      </c>
      <c r="AI23" s="46">
        <v>1</v>
      </c>
      <c r="AJ23" s="7">
        <v>5624</v>
      </c>
      <c r="AN23" s="46">
        <v>21</v>
      </c>
      <c r="AO23" s="7">
        <v>6927</v>
      </c>
      <c r="AS23" s="46">
        <v>5</v>
      </c>
      <c r="AT23" s="7">
        <v>9082</v>
      </c>
      <c r="AX23" s="46">
        <v>21</v>
      </c>
      <c r="AY23" s="7">
        <v>6193</v>
      </c>
      <c r="BC23" s="46">
        <v>21</v>
      </c>
      <c r="BD23" s="7">
        <v>9863</v>
      </c>
      <c r="BH23" s="46">
        <v>21</v>
      </c>
      <c r="BI23" s="7">
        <v>8238</v>
      </c>
      <c r="BM23" s="46">
        <v>21</v>
      </c>
      <c r="BN23" s="7">
        <v>8183</v>
      </c>
      <c r="BR23" s="46">
        <v>21</v>
      </c>
      <c r="BS23" s="7">
        <v>4877</v>
      </c>
      <c r="BW23" s="46">
        <v>21</v>
      </c>
      <c r="BX23" s="7">
        <v>4802</v>
      </c>
      <c r="CB23" s="46">
        <v>5</v>
      </c>
      <c r="CC23" s="7">
        <v>5383</v>
      </c>
      <c r="CG23" s="46">
        <v>21</v>
      </c>
      <c r="CH23" s="7">
        <v>5972</v>
      </c>
      <c r="CL23" s="46">
        <v>6</v>
      </c>
      <c r="CM23" s="7">
        <v>7970</v>
      </c>
      <c r="CQ23" s="46">
        <v>21</v>
      </c>
      <c r="CR23" s="7">
        <v>4425</v>
      </c>
    </row>
    <row r="24" spans="10:96" x14ac:dyDescent="0.25">
      <c r="J24" s="46">
        <v>22</v>
      </c>
      <c r="K24" s="7">
        <v>11280</v>
      </c>
      <c r="N24" s="7" t="s">
        <v>234</v>
      </c>
      <c r="O24" s="46">
        <v>1</v>
      </c>
      <c r="P24" s="7">
        <v>8488</v>
      </c>
      <c r="T24" s="46">
        <v>22</v>
      </c>
      <c r="U24" s="7">
        <v>9978</v>
      </c>
      <c r="Y24" s="46">
        <v>22</v>
      </c>
      <c r="Z24" s="7">
        <v>5217</v>
      </c>
      <c r="AD24" s="46">
        <v>8</v>
      </c>
      <c r="AE24" s="7">
        <v>6964</v>
      </c>
      <c r="AI24" s="46">
        <v>2</v>
      </c>
      <c r="AJ24" s="7">
        <v>6036</v>
      </c>
      <c r="AN24" s="46">
        <v>22</v>
      </c>
      <c r="AO24" s="7">
        <v>6360</v>
      </c>
      <c r="AS24" s="46">
        <v>6</v>
      </c>
      <c r="AT24" s="7">
        <v>5914</v>
      </c>
      <c r="AX24" s="46">
        <v>22</v>
      </c>
      <c r="AY24" s="7">
        <v>4426</v>
      </c>
      <c r="BC24" s="46">
        <v>22</v>
      </c>
      <c r="BD24" s="7">
        <v>8948</v>
      </c>
      <c r="BH24" s="46">
        <v>22</v>
      </c>
      <c r="BI24" s="7">
        <v>10742</v>
      </c>
      <c r="BM24" s="46">
        <v>22</v>
      </c>
      <c r="BN24" s="7">
        <v>11774</v>
      </c>
      <c r="BR24" s="46">
        <v>22</v>
      </c>
      <c r="BS24" s="7">
        <v>5833</v>
      </c>
      <c r="BW24" s="46">
        <v>22</v>
      </c>
      <c r="BX24" s="7">
        <v>3703</v>
      </c>
      <c r="CB24" s="46">
        <v>6</v>
      </c>
      <c r="CC24" s="7">
        <v>5078</v>
      </c>
      <c r="CG24" s="46">
        <v>22</v>
      </c>
      <c r="CH24" s="7">
        <v>3081</v>
      </c>
      <c r="CL24" s="46">
        <v>7</v>
      </c>
      <c r="CM24" s="7">
        <v>5900</v>
      </c>
      <c r="CQ24" s="46">
        <v>22</v>
      </c>
      <c r="CR24" s="7">
        <v>4539</v>
      </c>
    </row>
    <row r="25" spans="10:96" x14ac:dyDescent="0.25">
      <c r="J25" s="46">
        <v>23</v>
      </c>
      <c r="K25" s="7">
        <v>11307</v>
      </c>
      <c r="O25" s="46">
        <v>2</v>
      </c>
      <c r="P25" s="7">
        <v>7508</v>
      </c>
      <c r="T25" s="46">
        <v>23</v>
      </c>
      <c r="U25" s="7">
        <v>12289</v>
      </c>
      <c r="Y25" s="46">
        <v>23</v>
      </c>
      <c r="Z25" s="7">
        <v>4478</v>
      </c>
      <c r="AD25" s="46">
        <v>9</v>
      </c>
      <c r="AE25" s="7">
        <v>3876</v>
      </c>
      <c r="AI25" s="46">
        <v>3</v>
      </c>
      <c r="AJ25" s="7">
        <v>6005</v>
      </c>
      <c r="AN25" s="46">
        <v>23</v>
      </c>
      <c r="AO25" s="7">
        <v>5622</v>
      </c>
      <c r="AS25" s="46">
        <v>7</v>
      </c>
      <c r="AT25" s="7">
        <v>8285</v>
      </c>
      <c r="AX25" s="46">
        <v>23</v>
      </c>
      <c r="AY25" s="7">
        <v>6552</v>
      </c>
      <c r="BC25" s="46">
        <v>23</v>
      </c>
      <c r="BD25" s="7">
        <v>11641</v>
      </c>
      <c r="BH25" s="46">
        <v>23</v>
      </c>
      <c r="BI25" s="7">
        <v>8653</v>
      </c>
      <c r="BM25" s="46">
        <v>23</v>
      </c>
      <c r="BN25" s="7">
        <v>10272</v>
      </c>
      <c r="BR25" s="46">
        <v>23</v>
      </c>
      <c r="BS25" s="7">
        <v>5152</v>
      </c>
      <c r="BW25" s="46">
        <v>23</v>
      </c>
      <c r="BX25" s="7">
        <v>5607</v>
      </c>
      <c r="CB25" s="46">
        <v>7</v>
      </c>
      <c r="CC25" s="7">
        <v>5031</v>
      </c>
      <c r="CG25" s="46">
        <v>23</v>
      </c>
      <c r="CH25" s="7">
        <v>3930</v>
      </c>
      <c r="CL25" s="46">
        <v>8</v>
      </c>
      <c r="CM25" s="7">
        <v>3595</v>
      </c>
      <c r="CQ25" s="46">
        <v>23</v>
      </c>
      <c r="CR25" s="7">
        <v>5629</v>
      </c>
    </row>
    <row r="26" spans="10:96" x14ac:dyDescent="0.25">
      <c r="J26" s="46">
        <v>24</v>
      </c>
      <c r="K26" s="7">
        <v>8847</v>
      </c>
      <c r="O26" s="46">
        <v>3</v>
      </c>
      <c r="P26" s="7">
        <v>12361</v>
      </c>
      <c r="T26" s="46">
        <v>24</v>
      </c>
      <c r="U26" s="7">
        <v>12676</v>
      </c>
      <c r="Y26" s="46">
        <v>24</v>
      </c>
      <c r="Z26" s="7">
        <v>5154</v>
      </c>
      <c r="AD26" s="46">
        <v>10</v>
      </c>
      <c r="AE26" s="7">
        <v>3458</v>
      </c>
      <c r="AI26" s="46">
        <v>4</v>
      </c>
      <c r="AJ26" s="7">
        <v>7348</v>
      </c>
      <c r="AN26" s="46">
        <v>24</v>
      </c>
      <c r="AO26" s="7">
        <v>3355</v>
      </c>
      <c r="AS26" s="46">
        <v>8</v>
      </c>
      <c r="AT26" s="7">
        <v>8955</v>
      </c>
      <c r="AX26" s="46">
        <v>24</v>
      </c>
      <c r="AY26" s="7">
        <v>7435</v>
      </c>
      <c r="BB26" s="7" t="s">
        <v>234</v>
      </c>
      <c r="BC26" s="46">
        <v>1</v>
      </c>
      <c r="BD26" s="7">
        <v>6694</v>
      </c>
      <c r="BH26" s="46">
        <v>24</v>
      </c>
      <c r="BI26" s="7">
        <v>11588</v>
      </c>
      <c r="BM26" s="46">
        <v>24</v>
      </c>
      <c r="BN26" s="7">
        <v>8559</v>
      </c>
      <c r="BR26" s="46">
        <v>24</v>
      </c>
      <c r="BS26" s="7">
        <v>6518</v>
      </c>
      <c r="BW26" s="46">
        <v>24</v>
      </c>
      <c r="BX26" s="7">
        <v>3461</v>
      </c>
      <c r="CB26" s="46">
        <v>8</v>
      </c>
      <c r="CC26" s="7">
        <v>4251</v>
      </c>
      <c r="CG26" s="46">
        <v>24</v>
      </c>
      <c r="CH26" s="7">
        <v>3827</v>
      </c>
      <c r="CL26" s="46">
        <v>9</v>
      </c>
      <c r="CM26" s="7">
        <v>7175</v>
      </c>
      <c r="CP26" s="7" t="s">
        <v>234</v>
      </c>
      <c r="CQ26" s="46">
        <v>1</v>
      </c>
      <c r="CR26" s="7">
        <v>3820</v>
      </c>
    </row>
    <row r="27" spans="10:96" x14ac:dyDescent="0.25">
      <c r="J27" s="46">
        <v>25</v>
      </c>
      <c r="K27" s="7">
        <v>8114</v>
      </c>
      <c r="O27" s="46">
        <v>4</v>
      </c>
      <c r="P27" s="7">
        <v>11299</v>
      </c>
      <c r="T27" s="46">
        <v>25</v>
      </c>
      <c r="U27" s="7">
        <v>10651</v>
      </c>
      <c r="Y27" s="46">
        <v>25</v>
      </c>
      <c r="Z27" s="7">
        <v>6249</v>
      </c>
      <c r="AD27" s="46">
        <v>11</v>
      </c>
      <c r="AE27" s="7">
        <v>4918</v>
      </c>
      <c r="AI27" s="46">
        <v>5</v>
      </c>
      <c r="AJ27" s="7">
        <v>5513</v>
      </c>
      <c r="AN27" s="46">
        <v>25</v>
      </c>
      <c r="AO27" s="7">
        <v>3213</v>
      </c>
      <c r="AS27" s="46">
        <v>9</v>
      </c>
      <c r="AT27" s="7">
        <v>5826</v>
      </c>
      <c r="AX27" s="46">
        <v>25</v>
      </c>
      <c r="AY27" s="7">
        <v>8292</v>
      </c>
      <c r="BC27" s="46">
        <v>2</v>
      </c>
      <c r="BD27" s="7">
        <v>9697</v>
      </c>
      <c r="BH27" s="46">
        <v>25</v>
      </c>
      <c r="BI27" s="7">
        <v>8711</v>
      </c>
      <c r="BM27" s="46">
        <v>25</v>
      </c>
      <c r="BN27" s="7">
        <v>11343</v>
      </c>
      <c r="BR27" s="46">
        <v>25</v>
      </c>
      <c r="BS27" s="7">
        <v>4151</v>
      </c>
      <c r="BW27" s="46">
        <v>25</v>
      </c>
      <c r="BX27" s="7">
        <v>6522</v>
      </c>
      <c r="CB27" s="46">
        <v>9</v>
      </c>
      <c r="CC27" s="7">
        <v>4709</v>
      </c>
      <c r="CG27" s="46">
        <v>25</v>
      </c>
      <c r="CH27" s="7">
        <v>4333</v>
      </c>
      <c r="CL27" s="46">
        <v>10</v>
      </c>
      <c r="CM27" s="7">
        <v>5659</v>
      </c>
      <c r="CQ27" s="46">
        <v>2</v>
      </c>
      <c r="CR27" s="7">
        <v>3936</v>
      </c>
    </row>
    <row r="28" spans="10:96" x14ac:dyDescent="0.25">
      <c r="J28" s="46">
        <v>26</v>
      </c>
      <c r="K28" s="7">
        <v>12160</v>
      </c>
      <c r="O28" s="46">
        <v>5</v>
      </c>
      <c r="P28" s="7">
        <v>11760</v>
      </c>
      <c r="T28" s="46">
        <v>26</v>
      </c>
      <c r="U28" s="7">
        <v>15180</v>
      </c>
      <c r="Y28" s="46">
        <v>26</v>
      </c>
      <c r="Z28" s="7">
        <v>3107</v>
      </c>
      <c r="AD28" s="46">
        <v>12</v>
      </c>
      <c r="AE28" s="7">
        <v>4783</v>
      </c>
      <c r="AI28" s="46">
        <v>6</v>
      </c>
      <c r="AJ28" s="7">
        <v>5522</v>
      </c>
      <c r="AN28" s="46">
        <v>26</v>
      </c>
      <c r="AO28" s="7">
        <v>4181</v>
      </c>
      <c r="AS28" s="46">
        <v>10</v>
      </c>
      <c r="AT28" s="7">
        <v>4887</v>
      </c>
      <c r="AX28" s="46">
        <v>26</v>
      </c>
      <c r="AY28" s="7">
        <v>7832</v>
      </c>
      <c r="BC28" s="46">
        <v>3</v>
      </c>
      <c r="BD28" s="7">
        <v>9523</v>
      </c>
      <c r="BG28" s="7" t="s">
        <v>234</v>
      </c>
      <c r="BH28" s="46">
        <v>1</v>
      </c>
      <c r="BI28" s="7">
        <v>15782</v>
      </c>
      <c r="BM28" s="46">
        <v>26</v>
      </c>
      <c r="BN28" s="7">
        <v>6158</v>
      </c>
      <c r="BR28" s="46">
        <v>26</v>
      </c>
      <c r="BS28" s="7">
        <v>4735</v>
      </c>
      <c r="BW28" s="46">
        <v>26</v>
      </c>
      <c r="BX28" s="7">
        <v>3735</v>
      </c>
      <c r="CB28" s="46">
        <v>10</v>
      </c>
      <c r="CC28" s="7">
        <v>6148</v>
      </c>
      <c r="CF28" s="7" t="s">
        <v>234</v>
      </c>
      <c r="CG28" s="46">
        <v>1</v>
      </c>
      <c r="CH28" s="7">
        <v>4194</v>
      </c>
      <c r="CL28" s="46">
        <v>11</v>
      </c>
      <c r="CM28" s="7">
        <v>6119</v>
      </c>
      <c r="CQ28" s="46">
        <v>3</v>
      </c>
      <c r="CR28" s="7">
        <v>6997</v>
      </c>
    </row>
    <row r="29" spans="10:96" x14ac:dyDescent="0.25">
      <c r="J29" s="46">
        <v>27</v>
      </c>
      <c r="K29" s="7">
        <v>9850</v>
      </c>
      <c r="O29" s="46">
        <v>6</v>
      </c>
      <c r="P29" s="7">
        <v>10920</v>
      </c>
      <c r="T29" s="46">
        <v>27</v>
      </c>
      <c r="U29" s="7">
        <v>11506</v>
      </c>
      <c r="Y29" s="46">
        <v>27</v>
      </c>
      <c r="Z29" s="7">
        <v>5591</v>
      </c>
      <c r="AD29" s="46">
        <v>13</v>
      </c>
      <c r="AE29" s="7">
        <v>5311</v>
      </c>
      <c r="AI29" s="46">
        <v>7</v>
      </c>
      <c r="AJ29" s="7">
        <v>6612</v>
      </c>
      <c r="AN29" s="46">
        <v>27</v>
      </c>
      <c r="AO29" s="7">
        <v>4056</v>
      </c>
      <c r="AS29" s="46">
        <v>11</v>
      </c>
      <c r="AT29" s="7">
        <v>5806</v>
      </c>
      <c r="AX29" s="46">
        <v>27</v>
      </c>
      <c r="AY29" s="7">
        <v>5770</v>
      </c>
      <c r="BC29" s="46">
        <v>4</v>
      </c>
      <c r="BD29" s="7">
        <v>9046</v>
      </c>
      <c r="BH29" s="46">
        <v>2</v>
      </c>
      <c r="BI29" s="7">
        <v>12372</v>
      </c>
      <c r="BM29" s="46">
        <v>27</v>
      </c>
      <c r="BN29" s="7">
        <v>8283</v>
      </c>
      <c r="BR29" s="46">
        <v>27</v>
      </c>
      <c r="BS29" s="7">
        <v>5085</v>
      </c>
      <c r="BV29" s="7" t="s">
        <v>234</v>
      </c>
      <c r="BW29" s="46">
        <v>1</v>
      </c>
      <c r="BX29" s="7">
        <v>7362</v>
      </c>
      <c r="CB29" s="46">
        <v>11</v>
      </c>
      <c r="CC29" s="7">
        <v>3859</v>
      </c>
      <c r="CG29" s="46">
        <v>2</v>
      </c>
      <c r="CH29" s="7">
        <v>4277</v>
      </c>
      <c r="CL29" s="46">
        <v>12</v>
      </c>
      <c r="CM29" s="7">
        <v>6634</v>
      </c>
      <c r="CQ29" s="46">
        <v>4</v>
      </c>
      <c r="CR29" s="7">
        <v>4119</v>
      </c>
    </row>
    <row r="30" spans="10:96" x14ac:dyDescent="0.25">
      <c r="J30" s="46">
        <v>28</v>
      </c>
      <c r="K30" s="7">
        <v>11584</v>
      </c>
      <c r="O30" s="46">
        <v>7</v>
      </c>
      <c r="P30" s="7">
        <v>7279</v>
      </c>
      <c r="S30" s="7" t="s">
        <v>234</v>
      </c>
      <c r="T30" s="46">
        <v>1</v>
      </c>
      <c r="U30" s="7">
        <v>9497</v>
      </c>
      <c r="Y30" s="46">
        <v>28</v>
      </c>
      <c r="Z30" s="7">
        <v>4997</v>
      </c>
      <c r="AD30" s="46">
        <v>14</v>
      </c>
      <c r="AE30" s="7">
        <v>4892</v>
      </c>
      <c r="AI30" s="46">
        <v>8</v>
      </c>
      <c r="AJ30" s="7">
        <v>6419</v>
      </c>
      <c r="AN30" s="46">
        <v>28</v>
      </c>
      <c r="AO30" s="7">
        <v>4502</v>
      </c>
      <c r="AS30" s="46">
        <v>12</v>
      </c>
      <c r="AT30" s="7">
        <v>5626</v>
      </c>
      <c r="AX30" s="46">
        <v>28</v>
      </c>
      <c r="AY30" s="7">
        <v>6643</v>
      </c>
      <c r="BC30" s="46">
        <v>5</v>
      </c>
      <c r="BD30" s="7">
        <v>13961</v>
      </c>
      <c r="BH30" s="46">
        <v>3</v>
      </c>
      <c r="BI30" s="7">
        <v>13882</v>
      </c>
      <c r="BM30" s="46">
        <v>28</v>
      </c>
      <c r="BN30" s="7">
        <v>8403</v>
      </c>
      <c r="BR30" s="46">
        <v>28</v>
      </c>
      <c r="BS30" s="7">
        <v>5034</v>
      </c>
      <c r="BW30" s="46">
        <v>2</v>
      </c>
      <c r="BX30" s="7">
        <v>5054</v>
      </c>
      <c r="CB30" s="46">
        <v>12</v>
      </c>
      <c r="CC30" s="7">
        <v>6212</v>
      </c>
      <c r="CG30" s="46">
        <v>3</v>
      </c>
      <c r="CH30" s="7">
        <v>5211</v>
      </c>
      <c r="CL30" s="46">
        <v>13</v>
      </c>
      <c r="CM30" s="7">
        <v>4905</v>
      </c>
      <c r="CQ30" s="46">
        <v>5</v>
      </c>
      <c r="CR30" s="7">
        <v>4783</v>
      </c>
    </row>
    <row r="31" spans="10:96" x14ac:dyDescent="0.25">
      <c r="J31" s="46">
        <v>29</v>
      </c>
      <c r="K31" s="7">
        <v>12346</v>
      </c>
      <c r="O31" s="46">
        <v>8</v>
      </c>
      <c r="P31" s="7">
        <v>8990</v>
      </c>
      <c r="T31" s="46">
        <v>2</v>
      </c>
      <c r="U31" s="7">
        <v>11605</v>
      </c>
      <c r="X31" s="7" t="s">
        <v>234</v>
      </c>
      <c r="Y31" s="46">
        <v>1</v>
      </c>
      <c r="Z31" s="7">
        <v>4128</v>
      </c>
      <c r="AD31" s="46">
        <v>15</v>
      </c>
      <c r="AE31" s="7">
        <v>7028</v>
      </c>
      <c r="AI31" s="46">
        <v>9</v>
      </c>
      <c r="AJ31" s="7">
        <v>5137</v>
      </c>
      <c r="AN31" s="46">
        <v>29</v>
      </c>
      <c r="AO31" s="7">
        <v>3081</v>
      </c>
      <c r="AS31" s="46">
        <v>13</v>
      </c>
      <c r="AT31" s="7">
        <v>6396</v>
      </c>
      <c r="AX31" s="46">
        <v>29</v>
      </c>
      <c r="AY31" s="7">
        <v>5920</v>
      </c>
      <c r="BC31" s="46">
        <v>6</v>
      </c>
      <c r="BD31" s="7">
        <v>13274</v>
      </c>
      <c r="BH31" s="46">
        <v>4</v>
      </c>
      <c r="BI31" s="7">
        <v>10923</v>
      </c>
      <c r="BM31" s="46">
        <v>29</v>
      </c>
      <c r="BN31" s="7">
        <v>9029</v>
      </c>
      <c r="BR31" s="46">
        <v>29</v>
      </c>
      <c r="BS31" s="7">
        <v>5275</v>
      </c>
      <c r="BW31" s="46">
        <v>3</v>
      </c>
      <c r="BX31" s="7">
        <v>6296</v>
      </c>
      <c r="CB31" s="46">
        <v>13</v>
      </c>
      <c r="CC31" s="7">
        <v>4345</v>
      </c>
      <c r="CG31" s="46">
        <v>4</v>
      </c>
      <c r="CH31" s="7">
        <v>5241</v>
      </c>
      <c r="CL31" s="46">
        <v>14</v>
      </c>
      <c r="CM31" s="7">
        <v>7182</v>
      </c>
      <c r="CQ31" s="46">
        <v>6</v>
      </c>
      <c r="CR31" s="7">
        <v>3264</v>
      </c>
    </row>
    <row r="32" spans="10:96" x14ac:dyDescent="0.25">
      <c r="J32" s="46">
        <v>30</v>
      </c>
      <c r="K32" s="7">
        <v>11658</v>
      </c>
      <c r="O32" s="46">
        <v>9</v>
      </c>
      <c r="P32" s="7">
        <v>14231</v>
      </c>
      <c r="T32" s="46">
        <v>3</v>
      </c>
      <c r="U32" s="7">
        <v>12786</v>
      </c>
      <c r="Y32" s="46">
        <v>2</v>
      </c>
      <c r="Z32" s="7">
        <v>4563</v>
      </c>
      <c r="AD32" s="46">
        <v>16</v>
      </c>
      <c r="AE32" s="7">
        <v>4134</v>
      </c>
      <c r="AI32" s="46">
        <v>10</v>
      </c>
      <c r="AJ32" s="7">
        <v>6735</v>
      </c>
      <c r="AM32" s="7" t="s">
        <v>234</v>
      </c>
      <c r="AN32" s="46">
        <v>1</v>
      </c>
      <c r="AO32" s="7">
        <v>6362</v>
      </c>
      <c r="AS32" s="46">
        <v>14</v>
      </c>
      <c r="AT32" s="7">
        <v>5096</v>
      </c>
      <c r="AX32" s="46">
        <v>30</v>
      </c>
      <c r="AY32" s="7">
        <v>5482</v>
      </c>
      <c r="BC32" s="46">
        <v>7</v>
      </c>
      <c r="BD32" s="7">
        <v>9959</v>
      </c>
      <c r="BH32" s="46">
        <v>5</v>
      </c>
      <c r="BI32" s="7">
        <v>10387</v>
      </c>
      <c r="BM32" s="46">
        <v>30</v>
      </c>
      <c r="BN32" s="7">
        <v>10150</v>
      </c>
      <c r="BR32" s="46">
        <v>30</v>
      </c>
      <c r="BS32" s="7">
        <v>5626</v>
      </c>
      <c r="BW32" s="46">
        <v>4</v>
      </c>
      <c r="BX32" s="7">
        <v>7595</v>
      </c>
      <c r="CB32" s="46">
        <v>14</v>
      </c>
      <c r="CC32" s="7">
        <v>4790</v>
      </c>
      <c r="CG32" s="46">
        <v>5</v>
      </c>
      <c r="CH32" s="7">
        <v>5863</v>
      </c>
      <c r="CL32" s="46">
        <v>15</v>
      </c>
      <c r="CM32" s="7">
        <v>7275</v>
      </c>
      <c r="CQ32" s="46">
        <v>7</v>
      </c>
      <c r="CR32" s="7">
        <v>5132</v>
      </c>
    </row>
    <row r="33" spans="10:96" x14ac:dyDescent="0.25">
      <c r="J33" s="46">
        <v>31</v>
      </c>
      <c r="K33" s="7">
        <v>8190</v>
      </c>
      <c r="O33" s="46">
        <v>10</v>
      </c>
      <c r="P33" s="7">
        <v>12750</v>
      </c>
      <c r="T33" s="46">
        <v>4</v>
      </c>
      <c r="U33" s="7">
        <v>13972</v>
      </c>
      <c r="Y33" s="46">
        <v>3</v>
      </c>
      <c r="Z33" s="7">
        <v>3268</v>
      </c>
      <c r="AD33" s="46">
        <v>17</v>
      </c>
      <c r="AE33" s="7">
        <v>7059</v>
      </c>
      <c r="AI33" s="46">
        <v>11</v>
      </c>
      <c r="AJ33" s="7">
        <v>5704</v>
      </c>
      <c r="AN33" s="46">
        <v>2</v>
      </c>
      <c r="AO33" s="7">
        <v>7409</v>
      </c>
      <c r="AS33" s="46">
        <v>15</v>
      </c>
      <c r="AT33" s="7">
        <v>6394</v>
      </c>
      <c r="AW33" s="7" t="s">
        <v>234</v>
      </c>
      <c r="AX33" s="46">
        <v>1</v>
      </c>
      <c r="AY33" s="7">
        <v>6510</v>
      </c>
      <c r="BC33" s="46">
        <v>8</v>
      </c>
      <c r="BD33" s="7">
        <v>13532</v>
      </c>
      <c r="BH33" s="46">
        <v>6</v>
      </c>
      <c r="BI33" s="7">
        <v>14162</v>
      </c>
      <c r="BL33" s="7" t="s">
        <v>234</v>
      </c>
      <c r="BM33" s="46">
        <v>1</v>
      </c>
      <c r="BN33" s="7">
        <v>9449</v>
      </c>
      <c r="BR33" s="46">
        <v>31</v>
      </c>
      <c r="BS33" s="7">
        <v>7605</v>
      </c>
      <c r="BW33" s="46">
        <v>5</v>
      </c>
      <c r="BX33" s="7">
        <v>5038</v>
      </c>
      <c r="CB33" s="46">
        <v>15</v>
      </c>
      <c r="CC33" s="7">
        <v>7659</v>
      </c>
      <c r="CG33" s="46">
        <v>6</v>
      </c>
      <c r="CH33" s="7">
        <v>3528</v>
      </c>
      <c r="CK33" s="7" t="s">
        <v>233</v>
      </c>
      <c r="CL33" s="46">
        <v>1</v>
      </c>
      <c r="CM33" s="7">
        <v>7515</v>
      </c>
      <c r="CQ33" s="46">
        <v>8</v>
      </c>
      <c r="CR33" s="7">
        <v>3262</v>
      </c>
    </row>
    <row r="34" spans="10:96" x14ac:dyDescent="0.25">
      <c r="J34" s="46">
        <v>32</v>
      </c>
      <c r="K34" s="7">
        <v>11789</v>
      </c>
      <c r="O34" s="46">
        <v>11</v>
      </c>
      <c r="P34" s="7">
        <v>13148</v>
      </c>
      <c r="T34" s="46">
        <v>5</v>
      </c>
      <c r="U34" s="7">
        <v>12487</v>
      </c>
      <c r="Y34" s="46">
        <v>4</v>
      </c>
      <c r="Z34" s="7">
        <v>5709</v>
      </c>
      <c r="AD34" s="46">
        <v>18</v>
      </c>
      <c r="AE34" s="7">
        <v>5002</v>
      </c>
      <c r="AI34" s="46">
        <v>12</v>
      </c>
      <c r="AJ34" s="7">
        <v>5455</v>
      </c>
      <c r="AN34" s="46">
        <v>3</v>
      </c>
      <c r="AO34" s="7">
        <v>5664</v>
      </c>
      <c r="AS34" s="46">
        <v>16</v>
      </c>
      <c r="AT34" s="7">
        <v>7060</v>
      </c>
      <c r="AX34" s="46">
        <v>2</v>
      </c>
      <c r="AY34" s="7">
        <v>7901</v>
      </c>
      <c r="BC34" s="46">
        <v>9</v>
      </c>
      <c r="BD34" s="7">
        <v>14947</v>
      </c>
      <c r="BH34" s="46">
        <v>7</v>
      </c>
      <c r="BI34" s="7">
        <v>10879</v>
      </c>
      <c r="BM34" s="46">
        <v>2</v>
      </c>
      <c r="BN34" s="7">
        <v>10855</v>
      </c>
      <c r="BR34" s="46">
        <v>32</v>
      </c>
      <c r="BS34" s="7">
        <v>6467</v>
      </c>
      <c r="BW34" s="46">
        <v>6</v>
      </c>
      <c r="BX34" s="7">
        <v>5082</v>
      </c>
      <c r="CB34" s="46">
        <v>16</v>
      </c>
      <c r="CC34" s="7">
        <v>4684</v>
      </c>
      <c r="CG34" s="46">
        <v>7</v>
      </c>
      <c r="CH34" s="7">
        <v>3742</v>
      </c>
      <c r="CL34" s="46">
        <v>2</v>
      </c>
      <c r="CM34" s="7">
        <v>6955</v>
      </c>
      <c r="CQ34" s="46">
        <v>9</v>
      </c>
      <c r="CR34" s="7">
        <v>3766</v>
      </c>
    </row>
    <row r="35" spans="10:96" x14ac:dyDescent="0.25">
      <c r="J35" s="46">
        <v>33</v>
      </c>
      <c r="K35" s="7">
        <v>10595</v>
      </c>
      <c r="O35" s="46">
        <v>12</v>
      </c>
      <c r="P35" s="7">
        <v>11257</v>
      </c>
      <c r="T35" s="46">
        <v>6</v>
      </c>
      <c r="U35" s="7">
        <v>9994</v>
      </c>
      <c r="Y35" s="46">
        <v>5</v>
      </c>
      <c r="Z35" s="7">
        <v>4118</v>
      </c>
      <c r="AC35" s="7" t="s">
        <v>233</v>
      </c>
      <c r="AD35" s="46">
        <v>1</v>
      </c>
      <c r="AE35" s="7">
        <v>5093</v>
      </c>
      <c r="AI35" s="46">
        <v>13</v>
      </c>
      <c r="AJ35" s="7">
        <v>7650</v>
      </c>
      <c r="AN35" s="46">
        <v>4</v>
      </c>
      <c r="AO35" s="7">
        <v>4431</v>
      </c>
      <c r="AS35" s="46">
        <v>17</v>
      </c>
      <c r="AT35" s="7">
        <v>8191</v>
      </c>
      <c r="AX35" s="46">
        <v>3</v>
      </c>
      <c r="AY35" s="7">
        <v>9240</v>
      </c>
      <c r="BC35" s="46">
        <v>10</v>
      </c>
      <c r="BD35" s="7">
        <v>12366</v>
      </c>
      <c r="BH35" s="46">
        <v>8</v>
      </c>
      <c r="BI35" s="7">
        <v>12257</v>
      </c>
      <c r="BM35" s="46">
        <v>3</v>
      </c>
      <c r="BN35" s="7">
        <v>11020</v>
      </c>
      <c r="BR35" s="46">
        <v>33</v>
      </c>
      <c r="BS35" s="7">
        <v>4863</v>
      </c>
      <c r="BW35" s="46">
        <v>7</v>
      </c>
      <c r="BX35" s="7">
        <v>6625</v>
      </c>
      <c r="CB35" s="46">
        <v>17</v>
      </c>
      <c r="CC35" s="7">
        <v>5047</v>
      </c>
      <c r="CG35" s="46">
        <v>8</v>
      </c>
      <c r="CH35" s="7">
        <v>5549</v>
      </c>
      <c r="CL35" s="46">
        <v>3</v>
      </c>
      <c r="CM35" s="7">
        <v>10761</v>
      </c>
      <c r="CQ35" s="46">
        <v>10</v>
      </c>
      <c r="CR35" s="7">
        <v>4888</v>
      </c>
    </row>
    <row r="36" spans="10:96" x14ac:dyDescent="0.25">
      <c r="J36" s="46">
        <v>34</v>
      </c>
      <c r="K36" s="7">
        <v>9727</v>
      </c>
      <c r="O36" s="46">
        <v>13</v>
      </c>
      <c r="P36" s="7">
        <v>11759</v>
      </c>
      <c r="T36" s="46">
        <v>7</v>
      </c>
      <c r="U36" s="7">
        <v>13345</v>
      </c>
      <c r="Y36" s="46">
        <v>6</v>
      </c>
      <c r="Z36" s="7">
        <v>4202</v>
      </c>
      <c r="AD36" s="46">
        <v>2</v>
      </c>
      <c r="AE36" s="7">
        <v>6451</v>
      </c>
      <c r="AI36" s="46">
        <v>14</v>
      </c>
      <c r="AJ36" s="7">
        <v>7380</v>
      </c>
      <c r="AN36" s="46">
        <v>5</v>
      </c>
      <c r="AO36" s="7">
        <v>4119</v>
      </c>
      <c r="AS36" s="46">
        <v>18</v>
      </c>
      <c r="AT36" s="7">
        <v>7691</v>
      </c>
      <c r="AX36" s="46">
        <v>4</v>
      </c>
      <c r="AY36" s="7">
        <v>9108</v>
      </c>
      <c r="BC36" s="46">
        <v>11</v>
      </c>
      <c r="BD36" s="7">
        <v>9813</v>
      </c>
      <c r="BH36" s="46">
        <v>9</v>
      </c>
      <c r="BI36" s="7">
        <v>12939</v>
      </c>
      <c r="BM36" s="46">
        <v>4</v>
      </c>
      <c r="BN36" s="7">
        <v>11474</v>
      </c>
      <c r="BR36" s="46">
        <v>34</v>
      </c>
      <c r="BS36" s="7">
        <v>5128</v>
      </c>
      <c r="BW36" s="46">
        <v>8</v>
      </c>
      <c r="BX36" s="7">
        <v>6036</v>
      </c>
      <c r="CB36" s="46">
        <v>18</v>
      </c>
      <c r="CC36" s="7">
        <v>3954</v>
      </c>
      <c r="CG36" s="46">
        <v>9</v>
      </c>
      <c r="CH36" s="7">
        <v>4515</v>
      </c>
      <c r="CL36" s="46">
        <v>4</v>
      </c>
      <c r="CM36" s="7">
        <v>9218</v>
      </c>
      <c r="CQ36" s="46">
        <v>11</v>
      </c>
      <c r="CR36" s="7">
        <v>6017</v>
      </c>
    </row>
    <row r="37" spans="10:96" x14ac:dyDescent="0.25">
      <c r="J37" s="46">
        <v>35</v>
      </c>
      <c r="K37" s="7">
        <v>8862</v>
      </c>
      <c r="O37" s="46">
        <v>14</v>
      </c>
      <c r="P37" s="7">
        <v>9787</v>
      </c>
      <c r="T37" s="46">
        <v>8</v>
      </c>
      <c r="U37" s="7">
        <v>13744</v>
      </c>
      <c r="Y37" s="46">
        <v>7</v>
      </c>
      <c r="Z37" s="7">
        <v>3887</v>
      </c>
      <c r="AD37" s="46">
        <v>3</v>
      </c>
      <c r="AE37" s="7">
        <v>4601</v>
      </c>
      <c r="AI37" s="46">
        <v>15</v>
      </c>
      <c r="AJ37" s="7">
        <v>6171</v>
      </c>
      <c r="AN37" s="46">
        <v>6</v>
      </c>
      <c r="AO37" s="7">
        <v>4900</v>
      </c>
      <c r="AS37" s="46">
        <v>19</v>
      </c>
      <c r="AT37" s="7">
        <v>5645</v>
      </c>
      <c r="AX37" s="46">
        <v>5</v>
      </c>
      <c r="AY37" s="7">
        <v>6875</v>
      </c>
      <c r="BC37" s="46">
        <v>12</v>
      </c>
      <c r="BD37" s="7">
        <v>8114</v>
      </c>
      <c r="BH37" s="46">
        <v>10</v>
      </c>
      <c r="BI37" s="7">
        <v>11258</v>
      </c>
      <c r="BM37" s="46">
        <v>5</v>
      </c>
      <c r="BN37" s="7">
        <v>10795</v>
      </c>
      <c r="BR37" s="46">
        <v>35</v>
      </c>
      <c r="BS37" s="7">
        <v>6629</v>
      </c>
      <c r="BW37" s="46">
        <v>9</v>
      </c>
      <c r="BX37" s="7">
        <v>6899</v>
      </c>
      <c r="CA37" s="7" t="s">
        <v>233</v>
      </c>
      <c r="CB37" s="46">
        <v>1</v>
      </c>
      <c r="CC37" s="7">
        <v>6158</v>
      </c>
      <c r="CG37" s="46">
        <v>10</v>
      </c>
      <c r="CH37" s="7">
        <v>3136</v>
      </c>
      <c r="CL37" s="46">
        <v>5</v>
      </c>
      <c r="CM37" s="7">
        <v>7103</v>
      </c>
      <c r="CQ37" s="46">
        <v>12</v>
      </c>
      <c r="CR37" s="7">
        <v>3330</v>
      </c>
    </row>
    <row r="38" spans="10:96" x14ac:dyDescent="0.25">
      <c r="J38" s="46">
        <v>36</v>
      </c>
      <c r="K38" s="7">
        <v>6914</v>
      </c>
      <c r="O38" s="46">
        <v>15</v>
      </c>
      <c r="P38" s="7">
        <v>11487</v>
      </c>
      <c r="T38" s="46">
        <v>9</v>
      </c>
      <c r="U38" s="7">
        <v>11129</v>
      </c>
      <c r="Y38" s="46">
        <v>8</v>
      </c>
      <c r="Z38" s="7">
        <v>3620</v>
      </c>
      <c r="AD38" s="46">
        <v>4</v>
      </c>
      <c r="AE38" s="7">
        <v>4690</v>
      </c>
      <c r="AH38" s="7" t="s">
        <v>233</v>
      </c>
      <c r="AI38" s="46">
        <v>1</v>
      </c>
      <c r="AJ38" s="7">
        <v>4082</v>
      </c>
      <c r="AN38" s="46">
        <v>7</v>
      </c>
      <c r="AO38" s="7">
        <v>6844</v>
      </c>
      <c r="AS38" s="46">
        <v>20</v>
      </c>
      <c r="AT38" s="7">
        <v>6491</v>
      </c>
      <c r="AX38" s="46">
        <v>6</v>
      </c>
      <c r="AY38" s="7">
        <v>4575</v>
      </c>
      <c r="BC38" s="46">
        <v>13</v>
      </c>
      <c r="BD38" s="7">
        <v>11319</v>
      </c>
      <c r="BH38" s="46">
        <v>11</v>
      </c>
      <c r="BI38" s="7">
        <v>13960</v>
      </c>
      <c r="BM38" s="46">
        <v>6</v>
      </c>
      <c r="BN38" s="7">
        <v>9766</v>
      </c>
      <c r="BR38" s="46">
        <v>36</v>
      </c>
      <c r="BS38" s="7">
        <v>4265</v>
      </c>
      <c r="BW38" s="46">
        <v>10</v>
      </c>
      <c r="BX38" s="7">
        <v>6052</v>
      </c>
      <c r="CB38" s="46">
        <v>2</v>
      </c>
      <c r="CC38" s="7">
        <v>4523</v>
      </c>
      <c r="CG38" s="46">
        <v>11</v>
      </c>
      <c r="CH38" s="7">
        <v>2984</v>
      </c>
      <c r="CL38" s="46">
        <v>6</v>
      </c>
      <c r="CM38" s="7">
        <v>4642</v>
      </c>
      <c r="CQ38" s="46">
        <v>13</v>
      </c>
      <c r="CR38" s="7">
        <v>3579</v>
      </c>
    </row>
    <row r="39" spans="10:96" x14ac:dyDescent="0.25">
      <c r="J39" s="46">
        <v>37</v>
      </c>
      <c r="K39" s="7">
        <v>9225</v>
      </c>
      <c r="O39" s="46">
        <v>16</v>
      </c>
      <c r="P39" s="7">
        <v>11129</v>
      </c>
      <c r="T39" s="46">
        <v>10</v>
      </c>
      <c r="U39" s="7">
        <v>6383</v>
      </c>
      <c r="Y39" s="46">
        <v>9</v>
      </c>
      <c r="Z39" s="7">
        <v>4951</v>
      </c>
      <c r="AD39" s="46">
        <v>5</v>
      </c>
      <c r="AE39" s="7">
        <v>4157</v>
      </c>
      <c r="AI39" s="46">
        <v>2</v>
      </c>
      <c r="AJ39" s="7">
        <v>3759</v>
      </c>
      <c r="AN39" s="46">
        <v>8</v>
      </c>
      <c r="AO39" s="7">
        <v>5664</v>
      </c>
      <c r="AS39" s="46">
        <v>21</v>
      </c>
      <c r="AT39" s="7">
        <v>6138</v>
      </c>
      <c r="AX39" s="46">
        <v>7</v>
      </c>
      <c r="AY39" s="7">
        <v>3813</v>
      </c>
      <c r="BC39" s="46">
        <v>14</v>
      </c>
      <c r="BD39" s="7">
        <v>11349</v>
      </c>
      <c r="BH39" s="46">
        <v>12</v>
      </c>
      <c r="BI39" s="7">
        <v>14017</v>
      </c>
      <c r="BM39" s="46">
        <v>7</v>
      </c>
      <c r="BN39" s="7">
        <v>10797</v>
      </c>
      <c r="BR39" s="46">
        <v>37</v>
      </c>
      <c r="BS39" s="7">
        <v>4598</v>
      </c>
      <c r="BW39" s="46">
        <v>11</v>
      </c>
      <c r="BX39" s="7">
        <v>4931</v>
      </c>
      <c r="CB39" s="46">
        <v>3</v>
      </c>
      <c r="CC39" s="7">
        <v>5463</v>
      </c>
      <c r="CG39" s="46">
        <v>12</v>
      </c>
      <c r="CH39" s="7">
        <v>4280</v>
      </c>
      <c r="CL39" s="46">
        <v>7</v>
      </c>
      <c r="CM39" s="7">
        <v>6334</v>
      </c>
      <c r="CQ39" s="46">
        <v>14</v>
      </c>
      <c r="CR39" s="7">
        <v>4433</v>
      </c>
    </row>
    <row r="40" spans="10:96" x14ac:dyDescent="0.25">
      <c r="J40" s="46">
        <v>38</v>
      </c>
      <c r="K40" s="7">
        <v>6816</v>
      </c>
      <c r="O40" s="46">
        <v>17</v>
      </c>
      <c r="P40" s="7">
        <v>11701</v>
      </c>
      <c r="T40" s="46">
        <v>11</v>
      </c>
      <c r="U40" s="7">
        <v>7048</v>
      </c>
      <c r="Y40" s="46">
        <v>10</v>
      </c>
      <c r="Z40" s="7">
        <v>4341</v>
      </c>
      <c r="AD40" s="46">
        <v>6</v>
      </c>
      <c r="AE40" s="7">
        <v>5700</v>
      </c>
      <c r="AI40" s="46">
        <v>3</v>
      </c>
      <c r="AJ40" s="7">
        <v>4238</v>
      </c>
      <c r="AN40" s="46">
        <v>9</v>
      </c>
      <c r="AO40" s="7">
        <v>3739</v>
      </c>
      <c r="AR40" s="7" t="s">
        <v>233</v>
      </c>
      <c r="AS40" s="46">
        <v>1</v>
      </c>
      <c r="AT40" s="7">
        <v>6118</v>
      </c>
      <c r="AX40" s="46">
        <v>8</v>
      </c>
      <c r="AY40" s="7">
        <v>5023</v>
      </c>
      <c r="BC40" s="46">
        <v>15</v>
      </c>
      <c r="BD40" s="7">
        <v>9285</v>
      </c>
      <c r="BH40" s="46">
        <v>13</v>
      </c>
      <c r="BI40" s="7">
        <v>16301</v>
      </c>
      <c r="BM40" s="46">
        <v>8</v>
      </c>
      <c r="BN40" s="7">
        <v>9480</v>
      </c>
      <c r="BR40" s="46">
        <v>38</v>
      </c>
      <c r="BS40" s="7">
        <v>4294</v>
      </c>
      <c r="BW40" s="46">
        <v>12</v>
      </c>
      <c r="BX40" s="7">
        <v>5278</v>
      </c>
      <c r="CB40" s="46">
        <v>4</v>
      </c>
      <c r="CC40" s="7">
        <v>3900</v>
      </c>
      <c r="CG40" s="46">
        <v>13</v>
      </c>
      <c r="CH40" s="7">
        <v>4246</v>
      </c>
      <c r="CL40" s="46">
        <v>8</v>
      </c>
      <c r="CM40" s="7">
        <v>5783</v>
      </c>
      <c r="CQ40" s="46">
        <v>15</v>
      </c>
      <c r="CR40" s="7">
        <v>3383</v>
      </c>
    </row>
    <row r="41" spans="10:96" x14ac:dyDescent="0.25">
      <c r="J41" s="46">
        <v>39</v>
      </c>
      <c r="K41" s="7">
        <v>10203</v>
      </c>
      <c r="O41" s="46">
        <v>18</v>
      </c>
      <c r="P41" s="7">
        <v>9261</v>
      </c>
      <c r="T41" s="46">
        <v>12</v>
      </c>
      <c r="U41" s="7">
        <v>6498</v>
      </c>
      <c r="Y41" s="46">
        <v>11</v>
      </c>
      <c r="Z41" s="7">
        <v>5509</v>
      </c>
      <c r="AD41" s="46">
        <v>7</v>
      </c>
      <c r="AE41" s="7">
        <v>4974</v>
      </c>
      <c r="AI41" s="46">
        <v>4</v>
      </c>
      <c r="AJ41" s="7">
        <v>4270</v>
      </c>
      <c r="AN41" s="46">
        <v>10</v>
      </c>
      <c r="AO41" s="7">
        <v>7880</v>
      </c>
      <c r="AS41" s="46">
        <v>2</v>
      </c>
      <c r="AT41" s="7">
        <v>4207</v>
      </c>
      <c r="AX41" s="46">
        <v>9</v>
      </c>
      <c r="AY41" s="7">
        <v>4480</v>
      </c>
      <c r="BC41" s="46">
        <v>16</v>
      </c>
      <c r="BD41" s="7">
        <v>8577</v>
      </c>
      <c r="BH41" s="46">
        <v>14</v>
      </c>
      <c r="BI41" s="7">
        <v>11240</v>
      </c>
      <c r="BM41" s="46">
        <v>9</v>
      </c>
      <c r="BN41" s="7">
        <v>12565</v>
      </c>
      <c r="BQ41" s="7" t="s">
        <v>234</v>
      </c>
      <c r="BR41" s="46">
        <v>1</v>
      </c>
      <c r="BS41" s="7">
        <v>5838</v>
      </c>
      <c r="BW41" s="46">
        <v>13</v>
      </c>
      <c r="BX41" s="7">
        <v>6825</v>
      </c>
      <c r="CB41" s="46">
        <v>5</v>
      </c>
      <c r="CC41" s="7">
        <v>3714</v>
      </c>
      <c r="CG41" s="46">
        <v>14</v>
      </c>
      <c r="CH41" s="7">
        <v>5390</v>
      </c>
      <c r="CL41" s="46">
        <v>9</v>
      </c>
      <c r="CM41" s="7">
        <v>7958</v>
      </c>
      <c r="CQ41" s="46">
        <v>16</v>
      </c>
      <c r="CR41" s="7">
        <v>4723</v>
      </c>
    </row>
    <row r="42" spans="10:96" x14ac:dyDescent="0.25">
      <c r="J42" s="46">
        <v>40</v>
      </c>
      <c r="K42" s="7">
        <v>11190</v>
      </c>
      <c r="O42" s="46">
        <v>19</v>
      </c>
      <c r="P42" s="7">
        <v>9568</v>
      </c>
      <c r="T42" s="46">
        <v>13</v>
      </c>
      <c r="U42" s="7">
        <v>5889</v>
      </c>
      <c r="Y42" s="46">
        <v>12</v>
      </c>
      <c r="Z42" s="7">
        <v>4079</v>
      </c>
      <c r="AD42" s="46">
        <v>8</v>
      </c>
      <c r="AE42" s="7">
        <v>4578</v>
      </c>
      <c r="AI42" s="46">
        <v>5</v>
      </c>
      <c r="AJ42" s="7">
        <v>4677</v>
      </c>
      <c r="AN42" s="46">
        <v>11</v>
      </c>
      <c r="AO42" s="7">
        <v>4689</v>
      </c>
      <c r="AS42" s="46">
        <v>3</v>
      </c>
      <c r="AT42" s="7">
        <v>6553</v>
      </c>
      <c r="AX42" s="46">
        <v>10</v>
      </c>
      <c r="AY42" s="7">
        <v>4761</v>
      </c>
      <c r="BC42" s="46">
        <v>17</v>
      </c>
      <c r="BD42" s="7">
        <v>11218</v>
      </c>
      <c r="BH42" s="46">
        <v>15</v>
      </c>
      <c r="BI42" s="7">
        <v>11830</v>
      </c>
      <c r="BM42" s="46">
        <v>10</v>
      </c>
      <c r="BN42" s="7">
        <v>9504</v>
      </c>
      <c r="BR42" s="46">
        <v>2</v>
      </c>
      <c r="BS42" s="7">
        <v>5569</v>
      </c>
      <c r="BW42" s="46">
        <v>14</v>
      </c>
      <c r="BX42" s="7">
        <v>7076</v>
      </c>
      <c r="CB42" s="46">
        <v>6</v>
      </c>
      <c r="CC42" s="7">
        <v>6271</v>
      </c>
      <c r="CG42" s="46">
        <v>15</v>
      </c>
      <c r="CH42" s="7">
        <v>3282</v>
      </c>
      <c r="CL42" s="46">
        <v>10</v>
      </c>
      <c r="CM42" s="7">
        <v>8235</v>
      </c>
      <c r="CQ42" s="46">
        <v>17</v>
      </c>
      <c r="CR42" s="7">
        <v>6409</v>
      </c>
    </row>
    <row r="43" spans="10:96" x14ac:dyDescent="0.25">
      <c r="J43" s="46">
        <v>41</v>
      </c>
      <c r="K43" s="7">
        <v>9844</v>
      </c>
      <c r="O43" s="46">
        <v>20</v>
      </c>
      <c r="P43" s="7">
        <v>7822</v>
      </c>
      <c r="T43" s="46">
        <v>14</v>
      </c>
      <c r="U43" s="7">
        <v>7159</v>
      </c>
      <c r="Y43" s="46">
        <v>13</v>
      </c>
      <c r="Z43" s="7">
        <v>3916</v>
      </c>
      <c r="AD43" s="46">
        <v>9</v>
      </c>
      <c r="AE43" s="7">
        <v>5202</v>
      </c>
      <c r="AI43" s="46">
        <v>6</v>
      </c>
      <c r="AJ43" s="7">
        <v>4042</v>
      </c>
      <c r="AN43" s="46">
        <v>12</v>
      </c>
      <c r="AO43" s="7">
        <v>4699</v>
      </c>
      <c r="AS43" s="46">
        <v>4</v>
      </c>
      <c r="AT43" s="7">
        <v>5762</v>
      </c>
      <c r="AX43" s="46">
        <v>11</v>
      </c>
      <c r="AY43" s="7">
        <v>7759</v>
      </c>
      <c r="BC43" s="46">
        <v>18</v>
      </c>
      <c r="BD43" s="7">
        <v>12195</v>
      </c>
      <c r="BH43" s="46">
        <v>16</v>
      </c>
      <c r="BI43" s="7">
        <v>13313</v>
      </c>
      <c r="BM43" s="46">
        <v>11</v>
      </c>
      <c r="BN43" s="7">
        <v>9341</v>
      </c>
      <c r="BR43" s="46">
        <v>3</v>
      </c>
      <c r="BS43" s="7">
        <v>3386</v>
      </c>
      <c r="BW43" s="46">
        <v>15</v>
      </c>
      <c r="BX43" s="7">
        <v>4708</v>
      </c>
      <c r="CB43" s="46">
        <v>7</v>
      </c>
      <c r="CC43" s="7">
        <v>4458</v>
      </c>
      <c r="CG43" s="46">
        <v>16</v>
      </c>
      <c r="CH43" s="7">
        <v>5650</v>
      </c>
      <c r="CL43" s="46">
        <v>11</v>
      </c>
      <c r="CM43" s="7">
        <v>8437</v>
      </c>
      <c r="CQ43" s="46">
        <v>18</v>
      </c>
      <c r="CR43" s="7">
        <v>3874</v>
      </c>
    </row>
    <row r="44" spans="10:96" x14ac:dyDescent="0.25">
      <c r="J44" s="46">
        <v>42</v>
      </c>
      <c r="K44" s="7">
        <v>9972</v>
      </c>
      <c r="O44" s="46">
        <v>21</v>
      </c>
      <c r="P44" s="7">
        <v>7633</v>
      </c>
      <c r="T44" s="46">
        <v>15</v>
      </c>
      <c r="U44" s="7">
        <v>10485</v>
      </c>
      <c r="Y44" s="46">
        <v>14</v>
      </c>
      <c r="Z44" s="7">
        <v>7007</v>
      </c>
      <c r="AD44" s="46">
        <v>10</v>
      </c>
      <c r="AE44" s="7">
        <v>6401</v>
      </c>
      <c r="AI44" s="46">
        <v>7</v>
      </c>
      <c r="AJ44" s="7">
        <v>3448</v>
      </c>
      <c r="AN44" s="46">
        <v>13</v>
      </c>
      <c r="AO44" s="7">
        <v>5533</v>
      </c>
      <c r="AS44" s="46">
        <v>5</v>
      </c>
      <c r="AT44" s="7">
        <v>7324</v>
      </c>
      <c r="AX44" s="46">
        <v>12</v>
      </c>
      <c r="AY44" s="7">
        <v>6721</v>
      </c>
      <c r="BC44" s="46">
        <v>19</v>
      </c>
      <c r="BD44" s="7">
        <v>7601</v>
      </c>
      <c r="BH44" s="46">
        <v>17</v>
      </c>
      <c r="BI44" s="7">
        <v>10330</v>
      </c>
      <c r="BM44" s="46">
        <v>12</v>
      </c>
      <c r="BN44" s="7">
        <v>9659</v>
      </c>
      <c r="BR44" s="46">
        <v>4</v>
      </c>
      <c r="BS44" s="7">
        <v>4872</v>
      </c>
      <c r="BW44" s="46">
        <v>16</v>
      </c>
      <c r="BX44" s="7">
        <v>5975</v>
      </c>
      <c r="CB44" s="46">
        <v>8</v>
      </c>
      <c r="CC44" s="7">
        <v>4775</v>
      </c>
      <c r="CG44" s="46">
        <v>17</v>
      </c>
      <c r="CH44" s="7">
        <v>6565</v>
      </c>
      <c r="CL44" s="46">
        <v>12</v>
      </c>
      <c r="CM44" s="7">
        <v>4636</v>
      </c>
      <c r="CP44" s="7" t="s">
        <v>233</v>
      </c>
      <c r="CQ44" s="46">
        <v>1</v>
      </c>
      <c r="CR44" s="7">
        <v>4380</v>
      </c>
    </row>
    <row r="45" spans="10:96" x14ac:dyDescent="0.25">
      <c r="J45" s="46">
        <v>43</v>
      </c>
      <c r="K45" s="7">
        <v>11525</v>
      </c>
      <c r="O45" s="46">
        <v>22</v>
      </c>
      <c r="P45" s="7">
        <v>9966</v>
      </c>
      <c r="T45" s="46">
        <v>16</v>
      </c>
      <c r="U45" s="7">
        <v>10552</v>
      </c>
      <c r="Y45" s="46">
        <v>15</v>
      </c>
      <c r="Z45" s="7">
        <v>3975</v>
      </c>
      <c r="AD45" s="46">
        <v>11</v>
      </c>
      <c r="AE45" s="7">
        <v>6793</v>
      </c>
      <c r="AI45" s="46">
        <v>8</v>
      </c>
      <c r="AJ45" s="7">
        <v>3492</v>
      </c>
      <c r="AN45" s="46">
        <v>14</v>
      </c>
      <c r="AO45" s="7">
        <v>7430</v>
      </c>
      <c r="AS45" s="46">
        <v>6</v>
      </c>
      <c r="AT45" s="7">
        <v>5302</v>
      </c>
      <c r="AX45" s="46">
        <v>13</v>
      </c>
      <c r="AY45" s="7">
        <v>6728</v>
      </c>
      <c r="BC45" s="46">
        <v>20</v>
      </c>
      <c r="BD45" s="7">
        <v>12812</v>
      </c>
      <c r="BH45" s="46">
        <v>18</v>
      </c>
      <c r="BI45" s="7">
        <v>14079</v>
      </c>
      <c r="BM45" s="46">
        <v>13</v>
      </c>
      <c r="BN45" s="7">
        <v>11630</v>
      </c>
      <c r="BR45" s="46">
        <v>5</v>
      </c>
      <c r="BS45" s="7">
        <v>5114</v>
      </c>
      <c r="BW45" s="46">
        <v>17</v>
      </c>
      <c r="BX45" s="7">
        <v>4203</v>
      </c>
      <c r="CB45" s="46">
        <v>9</v>
      </c>
      <c r="CC45" s="7">
        <v>3825</v>
      </c>
      <c r="CG45" s="46">
        <v>18</v>
      </c>
      <c r="CH45" s="7">
        <v>4288</v>
      </c>
      <c r="CL45" s="46">
        <v>13</v>
      </c>
      <c r="CM45" s="7">
        <v>5322</v>
      </c>
      <c r="CQ45" s="46">
        <v>2</v>
      </c>
      <c r="CR45" s="7">
        <v>3950</v>
      </c>
    </row>
    <row r="46" spans="10:96" x14ac:dyDescent="0.25">
      <c r="J46" s="46">
        <v>44</v>
      </c>
      <c r="K46" s="7">
        <v>9953</v>
      </c>
      <c r="O46" s="46">
        <v>23</v>
      </c>
      <c r="P46" s="7">
        <v>11874</v>
      </c>
      <c r="T46" s="46">
        <v>17</v>
      </c>
      <c r="U46" s="7">
        <v>13304</v>
      </c>
      <c r="Y46" s="46">
        <v>16</v>
      </c>
      <c r="Z46" s="7">
        <v>3748</v>
      </c>
      <c r="AD46" s="46">
        <v>12</v>
      </c>
      <c r="AE46" s="7">
        <v>5511</v>
      </c>
      <c r="AI46" s="46">
        <v>9</v>
      </c>
      <c r="AJ46" s="7">
        <v>3601</v>
      </c>
      <c r="AN46" s="46">
        <v>15</v>
      </c>
      <c r="AO46" s="7">
        <v>4187</v>
      </c>
      <c r="AS46" s="46">
        <v>7</v>
      </c>
      <c r="AT46" s="7">
        <v>5722</v>
      </c>
      <c r="AX46" s="46">
        <v>14</v>
      </c>
      <c r="AY46" s="7">
        <v>8221</v>
      </c>
      <c r="BC46" s="46">
        <v>21</v>
      </c>
      <c r="BD46" s="7">
        <v>9977</v>
      </c>
      <c r="BH46" s="46">
        <v>19</v>
      </c>
      <c r="BI46" s="7">
        <v>13396</v>
      </c>
      <c r="BM46" s="46">
        <v>14</v>
      </c>
      <c r="BN46" s="7">
        <v>7839</v>
      </c>
      <c r="BR46" s="46">
        <v>6</v>
      </c>
      <c r="BS46" s="7">
        <v>6590</v>
      </c>
      <c r="BW46" s="46">
        <v>18</v>
      </c>
      <c r="BX46" s="7">
        <v>5515</v>
      </c>
      <c r="CB46" s="46">
        <v>10</v>
      </c>
      <c r="CC46" s="7">
        <v>4971</v>
      </c>
      <c r="CG46" s="46">
        <v>19</v>
      </c>
      <c r="CH46" s="7">
        <v>5947</v>
      </c>
      <c r="CL46" s="46">
        <v>14</v>
      </c>
      <c r="CM46" s="7">
        <v>5060</v>
      </c>
      <c r="CQ46" s="46">
        <v>3</v>
      </c>
      <c r="CR46" s="7">
        <v>3934</v>
      </c>
    </row>
    <row r="47" spans="10:96" x14ac:dyDescent="0.25">
      <c r="J47" s="46">
        <v>45</v>
      </c>
      <c r="K47" s="7">
        <v>8619</v>
      </c>
      <c r="O47" s="46">
        <v>24</v>
      </c>
      <c r="P47" s="7">
        <v>7319</v>
      </c>
      <c r="T47" s="46">
        <v>18</v>
      </c>
      <c r="U47" s="7">
        <v>12385</v>
      </c>
      <c r="Y47" s="46">
        <v>17</v>
      </c>
      <c r="Z47" s="7">
        <v>3338</v>
      </c>
      <c r="AD47" s="46">
        <v>13</v>
      </c>
      <c r="AE47" s="7">
        <v>5607</v>
      </c>
      <c r="AI47" s="46">
        <v>10</v>
      </c>
      <c r="AJ47" s="7">
        <v>4689</v>
      </c>
      <c r="AN47" s="46">
        <v>16</v>
      </c>
      <c r="AO47" s="7">
        <v>5101</v>
      </c>
      <c r="AS47" s="46">
        <v>8</v>
      </c>
      <c r="AT47" s="7">
        <v>4988</v>
      </c>
      <c r="AX47" s="46">
        <v>15</v>
      </c>
      <c r="AY47" s="7">
        <v>6055</v>
      </c>
      <c r="BC47" s="46">
        <v>22</v>
      </c>
      <c r="BD47" s="7">
        <v>13136</v>
      </c>
      <c r="BH47" s="46">
        <v>20</v>
      </c>
      <c r="BI47" s="7">
        <v>13782</v>
      </c>
      <c r="BM47" s="46">
        <v>15</v>
      </c>
      <c r="BN47" s="7">
        <v>10572</v>
      </c>
      <c r="BR47" s="46">
        <v>7</v>
      </c>
      <c r="BS47" s="7">
        <v>4868</v>
      </c>
      <c r="BW47" s="46">
        <v>19</v>
      </c>
      <c r="BX47" s="7">
        <v>5178</v>
      </c>
      <c r="CB47" s="46">
        <v>11</v>
      </c>
      <c r="CC47" s="7">
        <v>4193</v>
      </c>
      <c r="CG47" s="46">
        <v>20</v>
      </c>
      <c r="CH47" s="7">
        <v>5448</v>
      </c>
      <c r="CL47" s="46">
        <v>15</v>
      </c>
      <c r="CM47" s="7">
        <v>6281</v>
      </c>
      <c r="CQ47" s="46">
        <v>4</v>
      </c>
      <c r="CR47" s="7">
        <v>4184</v>
      </c>
    </row>
    <row r="48" spans="10:96" x14ac:dyDescent="0.25">
      <c r="J48" s="46">
        <v>46</v>
      </c>
      <c r="K48" s="7">
        <v>10336</v>
      </c>
      <c r="O48" s="46">
        <v>25</v>
      </c>
      <c r="P48" s="7">
        <v>9850</v>
      </c>
      <c r="T48" s="46">
        <v>19</v>
      </c>
      <c r="U48" s="7">
        <v>11347</v>
      </c>
      <c r="Y48" s="46">
        <v>18</v>
      </c>
      <c r="Z48" s="7">
        <v>6594</v>
      </c>
      <c r="AD48" s="46">
        <v>14</v>
      </c>
      <c r="AE48" s="7">
        <v>5179</v>
      </c>
      <c r="AI48" s="46">
        <v>11</v>
      </c>
      <c r="AJ48" s="7">
        <v>3689</v>
      </c>
      <c r="AM48" s="7" t="s">
        <v>233</v>
      </c>
      <c r="AN48" s="46">
        <v>1</v>
      </c>
      <c r="AO48" s="7">
        <v>3405</v>
      </c>
      <c r="AS48" s="46">
        <v>9</v>
      </c>
      <c r="AT48" s="7">
        <v>5939</v>
      </c>
      <c r="AX48" s="46">
        <v>16</v>
      </c>
      <c r="AY48" s="7">
        <v>9439</v>
      </c>
      <c r="BC48" s="46">
        <v>23</v>
      </c>
      <c r="BD48" s="7">
        <v>10684</v>
      </c>
      <c r="BH48" s="46">
        <v>21</v>
      </c>
      <c r="BI48" s="7">
        <v>11253</v>
      </c>
      <c r="BM48" s="46">
        <v>16</v>
      </c>
      <c r="BN48" s="7">
        <v>11674</v>
      </c>
      <c r="BR48" s="46">
        <v>8</v>
      </c>
      <c r="BS48" s="7">
        <v>3728</v>
      </c>
      <c r="BW48" s="46">
        <v>20</v>
      </c>
      <c r="BX48" s="7">
        <v>4238</v>
      </c>
      <c r="CB48" s="46">
        <v>12</v>
      </c>
      <c r="CC48" s="7">
        <v>3065</v>
      </c>
      <c r="CG48" s="46">
        <v>21</v>
      </c>
      <c r="CH48" s="7">
        <v>3746</v>
      </c>
      <c r="CL48" s="46">
        <v>16</v>
      </c>
      <c r="CM48" s="7">
        <v>7022</v>
      </c>
      <c r="CQ48" s="46">
        <v>5</v>
      </c>
      <c r="CR48" s="7">
        <v>3703</v>
      </c>
    </row>
    <row r="49" spans="9:96" x14ac:dyDescent="0.25">
      <c r="J49" s="46">
        <v>47</v>
      </c>
      <c r="K49" s="7">
        <v>7831</v>
      </c>
      <c r="O49" s="46">
        <v>26</v>
      </c>
      <c r="P49" s="7">
        <v>8031</v>
      </c>
      <c r="T49" s="46">
        <v>20</v>
      </c>
      <c r="U49" s="7">
        <v>12165</v>
      </c>
      <c r="Y49" s="46">
        <v>19</v>
      </c>
      <c r="Z49" s="7">
        <v>5676</v>
      </c>
      <c r="AD49" s="46">
        <v>15</v>
      </c>
      <c r="AE49" s="7">
        <v>5926</v>
      </c>
      <c r="AI49" s="46">
        <v>12</v>
      </c>
      <c r="AJ49" s="7">
        <v>5336</v>
      </c>
      <c r="AN49" s="46">
        <v>2</v>
      </c>
      <c r="AO49" s="7">
        <v>2571</v>
      </c>
      <c r="AS49" s="46">
        <v>10</v>
      </c>
      <c r="AT49" s="7">
        <v>6143</v>
      </c>
      <c r="AX49" s="46">
        <v>17</v>
      </c>
      <c r="AY49" s="7">
        <v>10440</v>
      </c>
      <c r="BC49" s="46">
        <v>24</v>
      </c>
      <c r="BD49" s="7">
        <v>9121</v>
      </c>
      <c r="BH49" s="46">
        <v>22</v>
      </c>
      <c r="BI49" s="7">
        <v>7802</v>
      </c>
      <c r="BM49" s="46">
        <v>17</v>
      </c>
      <c r="BN49" s="7">
        <v>7285</v>
      </c>
      <c r="BR49" s="46">
        <v>9</v>
      </c>
      <c r="BS49" s="7">
        <v>5079</v>
      </c>
      <c r="BW49" s="46">
        <v>21</v>
      </c>
      <c r="BX49" s="7">
        <v>1619</v>
      </c>
      <c r="CB49" s="46">
        <v>13</v>
      </c>
      <c r="CC49" s="7">
        <v>5272</v>
      </c>
      <c r="CG49" s="46">
        <v>22</v>
      </c>
      <c r="CH49" s="7">
        <v>4807</v>
      </c>
      <c r="CL49" s="46">
        <v>17</v>
      </c>
      <c r="CM49" s="7">
        <v>5225</v>
      </c>
      <c r="CQ49" s="46">
        <v>6</v>
      </c>
      <c r="CR49" s="7">
        <v>4991</v>
      </c>
    </row>
    <row r="50" spans="9:96" x14ac:dyDescent="0.25">
      <c r="J50" s="46">
        <v>48</v>
      </c>
      <c r="K50" s="7">
        <v>11391</v>
      </c>
      <c r="O50" s="46">
        <v>27</v>
      </c>
      <c r="P50" s="7">
        <v>10805</v>
      </c>
      <c r="T50" s="46">
        <v>21</v>
      </c>
      <c r="U50" s="7">
        <v>10524</v>
      </c>
      <c r="Y50" s="46">
        <v>20</v>
      </c>
      <c r="Z50" s="7">
        <v>2666</v>
      </c>
      <c r="AD50" s="46">
        <v>16</v>
      </c>
      <c r="AE50" s="7">
        <v>5303</v>
      </c>
      <c r="AI50" s="46">
        <v>13</v>
      </c>
      <c r="AJ50" s="7">
        <v>3648</v>
      </c>
      <c r="AN50" s="46">
        <v>3</v>
      </c>
      <c r="AO50" s="7">
        <v>3280</v>
      </c>
      <c r="AS50" s="46">
        <v>11</v>
      </c>
      <c r="AT50" s="7">
        <v>7427</v>
      </c>
      <c r="AX50" s="46">
        <v>18</v>
      </c>
      <c r="AY50" s="7">
        <v>8091</v>
      </c>
      <c r="BC50" s="46">
        <v>25</v>
      </c>
      <c r="BD50" s="7">
        <v>12582</v>
      </c>
      <c r="BH50" s="46">
        <v>23</v>
      </c>
      <c r="BI50" s="7">
        <v>10814</v>
      </c>
      <c r="BM50" s="46">
        <v>18</v>
      </c>
      <c r="BN50" s="7">
        <v>7619</v>
      </c>
      <c r="BR50" s="46">
        <v>10</v>
      </c>
      <c r="BS50" s="7">
        <v>4907</v>
      </c>
      <c r="BV50" s="7" t="s">
        <v>233</v>
      </c>
      <c r="BW50" s="46">
        <v>1</v>
      </c>
      <c r="BX50" s="7">
        <v>3987</v>
      </c>
      <c r="CB50" s="46">
        <v>14</v>
      </c>
      <c r="CC50" s="7">
        <v>3897</v>
      </c>
      <c r="CG50" s="46">
        <v>23</v>
      </c>
      <c r="CH50" s="7">
        <v>4356</v>
      </c>
      <c r="CL50" s="46">
        <v>18</v>
      </c>
      <c r="CM50" s="7">
        <v>7546</v>
      </c>
      <c r="CQ50" s="46">
        <v>7</v>
      </c>
      <c r="CR50" s="7">
        <v>4269</v>
      </c>
    </row>
    <row r="51" spans="9:96" x14ac:dyDescent="0.25">
      <c r="J51" s="46">
        <v>49</v>
      </c>
      <c r="K51" s="7">
        <v>7968</v>
      </c>
      <c r="O51" s="46">
        <v>28</v>
      </c>
      <c r="P51" s="7">
        <v>11529</v>
      </c>
      <c r="T51" s="46">
        <v>22</v>
      </c>
      <c r="U51" s="7">
        <v>13747</v>
      </c>
      <c r="Y51" s="46">
        <v>21</v>
      </c>
      <c r="Z51" s="7">
        <v>3541</v>
      </c>
      <c r="AD51" s="46">
        <v>17</v>
      </c>
      <c r="AE51" s="7">
        <v>4037</v>
      </c>
      <c r="AI51" s="46">
        <v>14</v>
      </c>
      <c r="AJ51" s="7">
        <v>5289</v>
      </c>
      <c r="AN51" s="46">
        <v>4</v>
      </c>
      <c r="AO51" s="7">
        <v>2127</v>
      </c>
      <c r="AS51" s="46">
        <v>12</v>
      </c>
      <c r="AT51" s="7">
        <v>7532</v>
      </c>
      <c r="AW51" s="7" t="s">
        <v>233</v>
      </c>
      <c r="AX51" s="46">
        <v>1</v>
      </c>
      <c r="AY51" s="7">
        <v>5616</v>
      </c>
      <c r="BC51" s="46">
        <v>26</v>
      </c>
      <c r="BD51" s="7">
        <v>11069</v>
      </c>
      <c r="BH51" s="46">
        <v>24</v>
      </c>
      <c r="BI51" s="7">
        <v>10149</v>
      </c>
      <c r="BM51" s="46">
        <v>19</v>
      </c>
      <c r="BN51" s="7">
        <v>8867</v>
      </c>
      <c r="BR51" s="46">
        <v>11</v>
      </c>
      <c r="BS51" s="7">
        <v>4928</v>
      </c>
      <c r="BW51" s="46">
        <v>2</v>
      </c>
      <c r="BX51" s="7">
        <v>3411</v>
      </c>
      <c r="CB51" s="46">
        <v>15</v>
      </c>
      <c r="CC51" s="7">
        <v>4549</v>
      </c>
      <c r="CG51" s="46">
        <v>24</v>
      </c>
      <c r="CH51" s="7">
        <v>4387</v>
      </c>
      <c r="CL51" s="46">
        <v>19</v>
      </c>
      <c r="CM51" s="7">
        <v>6638</v>
      </c>
      <c r="CQ51" s="46">
        <v>8</v>
      </c>
      <c r="CR51" s="7">
        <v>2889</v>
      </c>
    </row>
    <row r="52" spans="9:96" x14ac:dyDescent="0.25">
      <c r="I52" s="7" t="s">
        <v>234</v>
      </c>
      <c r="J52" s="46">
        <v>1</v>
      </c>
      <c r="K52" s="7">
        <v>8795</v>
      </c>
      <c r="N52" s="7" t="s">
        <v>233</v>
      </c>
      <c r="O52" s="46">
        <v>1</v>
      </c>
      <c r="P52" s="7">
        <v>11292</v>
      </c>
      <c r="T52" s="46">
        <v>23</v>
      </c>
      <c r="U52" s="7">
        <v>9386</v>
      </c>
      <c r="Y52" s="46">
        <v>22</v>
      </c>
      <c r="Z52" s="7">
        <v>3805</v>
      </c>
      <c r="AD52" s="46">
        <v>18</v>
      </c>
      <c r="AE52" s="7">
        <v>3973</v>
      </c>
      <c r="AI52" s="46">
        <v>15</v>
      </c>
      <c r="AJ52" s="7">
        <v>3985</v>
      </c>
      <c r="AN52" s="46">
        <v>5</v>
      </c>
      <c r="AO52" s="7">
        <v>3246</v>
      </c>
      <c r="AS52" s="46">
        <v>13</v>
      </c>
      <c r="AT52" s="7">
        <v>4646</v>
      </c>
      <c r="AX52" s="46">
        <v>2</v>
      </c>
      <c r="AY52" s="7">
        <v>8078</v>
      </c>
      <c r="BC52" s="46">
        <v>27</v>
      </c>
      <c r="BD52" s="7">
        <v>9741</v>
      </c>
      <c r="BG52" s="7" t="s">
        <v>233</v>
      </c>
      <c r="BH52" s="46">
        <v>1</v>
      </c>
      <c r="BI52" s="7">
        <v>8755</v>
      </c>
      <c r="BM52" s="46">
        <v>20</v>
      </c>
      <c r="BN52" s="7">
        <v>12309</v>
      </c>
      <c r="BR52" s="46">
        <v>12</v>
      </c>
      <c r="BS52" s="7">
        <v>5198</v>
      </c>
      <c r="BW52" s="46">
        <v>3</v>
      </c>
      <c r="BX52" s="7">
        <v>4536</v>
      </c>
      <c r="CB52" s="46">
        <v>16</v>
      </c>
      <c r="CC52" s="7">
        <v>4705</v>
      </c>
      <c r="CG52" s="46">
        <v>25</v>
      </c>
      <c r="CH52" s="7">
        <v>5111</v>
      </c>
      <c r="CL52" s="46">
        <v>20</v>
      </c>
      <c r="CM52" s="7">
        <v>9089</v>
      </c>
      <c r="CQ52" s="46">
        <v>9</v>
      </c>
      <c r="CR52" s="7">
        <v>5794</v>
      </c>
    </row>
    <row r="53" spans="9:96" x14ac:dyDescent="0.25">
      <c r="J53" s="46">
        <v>2</v>
      </c>
      <c r="K53" s="7">
        <v>9819</v>
      </c>
      <c r="O53" s="46">
        <v>2</v>
      </c>
      <c r="P53" s="7">
        <v>9605</v>
      </c>
      <c r="T53" s="46">
        <v>24</v>
      </c>
      <c r="U53" s="7">
        <v>8257</v>
      </c>
      <c r="X53" s="7" t="s">
        <v>233</v>
      </c>
      <c r="Y53" s="46">
        <v>1</v>
      </c>
      <c r="Z53" s="7">
        <v>5434</v>
      </c>
      <c r="AD53" s="46">
        <v>19</v>
      </c>
      <c r="AE53" s="7">
        <v>3746</v>
      </c>
      <c r="AI53" s="46">
        <v>16</v>
      </c>
      <c r="AJ53" s="7">
        <v>3078</v>
      </c>
      <c r="AN53" s="46">
        <v>6</v>
      </c>
      <c r="AO53" s="7">
        <v>4068</v>
      </c>
      <c r="AS53" s="46">
        <v>14</v>
      </c>
      <c r="AT53" s="7">
        <v>5198</v>
      </c>
      <c r="AX53" s="46">
        <v>3</v>
      </c>
      <c r="AY53" s="7">
        <v>5782</v>
      </c>
      <c r="BC53" s="46">
        <v>28</v>
      </c>
      <c r="BD53" s="7">
        <v>8124</v>
      </c>
      <c r="BH53" s="46">
        <v>2</v>
      </c>
      <c r="BI53" s="7">
        <v>7817</v>
      </c>
      <c r="BM53" s="46">
        <v>21</v>
      </c>
      <c r="BN53" s="7">
        <v>8323</v>
      </c>
      <c r="BR53" s="46">
        <v>13</v>
      </c>
      <c r="BS53" s="7">
        <v>5277</v>
      </c>
      <c r="BW53" s="46">
        <v>4</v>
      </c>
      <c r="BX53" s="7">
        <v>3230</v>
      </c>
      <c r="CB53" s="46">
        <v>17</v>
      </c>
      <c r="CC53" s="7">
        <v>4069</v>
      </c>
      <c r="CG53" s="46">
        <v>26</v>
      </c>
      <c r="CH53" s="7">
        <v>5400</v>
      </c>
      <c r="CL53" s="46">
        <v>21</v>
      </c>
      <c r="CM53" s="7">
        <v>6881</v>
      </c>
      <c r="CQ53" s="46">
        <v>10</v>
      </c>
      <c r="CR53" s="7">
        <v>4359</v>
      </c>
    </row>
    <row r="54" spans="9:96" x14ac:dyDescent="0.25">
      <c r="J54" s="46">
        <v>3</v>
      </c>
      <c r="K54" s="7">
        <v>7035</v>
      </c>
      <c r="O54" s="46">
        <v>3</v>
      </c>
      <c r="P54" s="7">
        <v>10224</v>
      </c>
      <c r="T54" s="46">
        <v>25</v>
      </c>
      <c r="U54" s="7">
        <v>10355</v>
      </c>
      <c r="Y54" s="46">
        <v>2</v>
      </c>
      <c r="Z54" s="7">
        <v>3484</v>
      </c>
      <c r="AD54" s="46">
        <v>20</v>
      </c>
      <c r="AE54" s="7">
        <v>5006</v>
      </c>
      <c r="AI54" s="46">
        <v>17</v>
      </c>
      <c r="AJ54" s="7">
        <v>3321</v>
      </c>
      <c r="AN54" s="46">
        <v>7</v>
      </c>
      <c r="AO54" s="7">
        <v>3716</v>
      </c>
      <c r="AS54" s="46">
        <v>15</v>
      </c>
      <c r="AT54" s="7">
        <v>7519</v>
      </c>
      <c r="AX54" s="46">
        <v>4</v>
      </c>
      <c r="AY54" s="7">
        <v>5365</v>
      </c>
      <c r="BC54" s="46">
        <v>29</v>
      </c>
      <c r="BD54" s="7">
        <v>9895</v>
      </c>
      <c r="BH54" s="46">
        <v>3</v>
      </c>
      <c r="BI54" s="7">
        <v>11354</v>
      </c>
      <c r="BM54" s="46">
        <v>22</v>
      </c>
      <c r="BN54" s="7">
        <v>7420</v>
      </c>
      <c r="BR54" s="46">
        <v>14</v>
      </c>
      <c r="BS54" s="7">
        <v>6166</v>
      </c>
      <c r="BW54" s="46">
        <v>5</v>
      </c>
      <c r="BX54" s="7">
        <v>3720</v>
      </c>
      <c r="CB54" s="46">
        <v>18</v>
      </c>
      <c r="CC54" s="7">
        <v>4384</v>
      </c>
      <c r="CG54" s="46">
        <v>27</v>
      </c>
      <c r="CH54" s="7">
        <v>5444</v>
      </c>
      <c r="CL54" s="46">
        <v>22</v>
      </c>
      <c r="CM54" s="7">
        <v>6008</v>
      </c>
      <c r="CQ54" s="46">
        <v>11</v>
      </c>
      <c r="CR54" s="7">
        <v>3075</v>
      </c>
    </row>
    <row r="55" spans="9:96" x14ac:dyDescent="0.25">
      <c r="J55" s="46">
        <v>4</v>
      </c>
      <c r="K55" s="7">
        <v>6535</v>
      </c>
      <c r="O55" s="46">
        <v>4</v>
      </c>
      <c r="P55" s="7">
        <v>12362</v>
      </c>
      <c r="T55" s="46">
        <v>26</v>
      </c>
      <c r="U55" s="7">
        <v>9331</v>
      </c>
      <c r="Y55" s="46">
        <v>3</v>
      </c>
      <c r="Z55" s="7">
        <v>2891</v>
      </c>
      <c r="AD55" s="46">
        <v>21</v>
      </c>
      <c r="AE55" s="7">
        <v>6368</v>
      </c>
      <c r="AI55" s="46">
        <v>18</v>
      </c>
      <c r="AJ55" s="7">
        <v>3724</v>
      </c>
      <c r="AN55" s="46">
        <v>8</v>
      </c>
      <c r="AO55" s="7">
        <v>4943</v>
      </c>
      <c r="AS55" s="46">
        <v>16</v>
      </c>
      <c r="AT55" s="7">
        <v>8005</v>
      </c>
      <c r="AX55" s="46">
        <v>5</v>
      </c>
      <c r="AY55" s="7">
        <v>5634</v>
      </c>
      <c r="BB55" s="7" t="s">
        <v>233</v>
      </c>
      <c r="BC55" s="46">
        <v>1</v>
      </c>
      <c r="BD55" s="7">
        <v>13299</v>
      </c>
      <c r="BH55" s="46">
        <v>4</v>
      </c>
      <c r="BI55" s="7">
        <v>11328</v>
      </c>
      <c r="BM55" s="46">
        <v>23</v>
      </c>
      <c r="BN55" s="7">
        <v>9850</v>
      </c>
      <c r="BR55" s="46">
        <v>15</v>
      </c>
      <c r="BS55" s="7">
        <v>6496</v>
      </c>
      <c r="BW55" s="46">
        <v>6</v>
      </c>
      <c r="BX55" s="7">
        <v>3772</v>
      </c>
      <c r="CB55" s="46">
        <v>19</v>
      </c>
      <c r="CC55" s="7">
        <v>4189</v>
      </c>
      <c r="CG55" s="46">
        <v>28</v>
      </c>
      <c r="CH55" s="7">
        <v>4418</v>
      </c>
      <c r="CL55" s="46">
        <v>23</v>
      </c>
      <c r="CM55" s="7">
        <v>8256</v>
      </c>
      <c r="CQ55" s="46">
        <v>12</v>
      </c>
      <c r="CR55" s="7">
        <v>5463</v>
      </c>
    </row>
    <row r="56" spans="9:96" x14ac:dyDescent="0.25">
      <c r="J56" s="46">
        <v>5</v>
      </c>
      <c r="K56" s="7">
        <v>7415</v>
      </c>
      <c r="O56" s="46">
        <v>5</v>
      </c>
      <c r="P56" s="7">
        <v>13211</v>
      </c>
      <c r="T56" s="46">
        <v>27</v>
      </c>
      <c r="U56" s="7">
        <v>12820</v>
      </c>
      <c r="Y56" s="46">
        <v>4</v>
      </c>
      <c r="Z56" s="7">
        <v>2467</v>
      </c>
      <c r="AI56" s="46">
        <v>19</v>
      </c>
      <c r="AJ56" s="7">
        <v>5072</v>
      </c>
      <c r="AN56" s="46">
        <v>9</v>
      </c>
      <c r="AO56" s="7">
        <v>6301</v>
      </c>
      <c r="AS56" s="46">
        <v>17</v>
      </c>
      <c r="AT56" s="7">
        <v>7410</v>
      </c>
      <c r="AX56" s="46">
        <v>6</v>
      </c>
      <c r="AY56" s="7">
        <v>6981</v>
      </c>
      <c r="BC56" s="46">
        <v>2</v>
      </c>
      <c r="BD56" s="7">
        <v>13976</v>
      </c>
      <c r="BH56" s="46">
        <v>5</v>
      </c>
      <c r="BI56" s="7">
        <v>11635</v>
      </c>
      <c r="BM56" s="46">
        <v>24</v>
      </c>
      <c r="BN56" s="7">
        <v>10304</v>
      </c>
      <c r="BR56" s="46">
        <v>16</v>
      </c>
      <c r="BS56" s="7">
        <v>3713</v>
      </c>
      <c r="BW56" s="46">
        <v>7</v>
      </c>
      <c r="BX56" s="7">
        <v>3055</v>
      </c>
      <c r="CB56" s="46">
        <v>20</v>
      </c>
      <c r="CC56" s="7">
        <v>4798</v>
      </c>
      <c r="CG56" s="46">
        <v>29</v>
      </c>
      <c r="CH56" s="7">
        <v>2952</v>
      </c>
      <c r="CQ56" s="46">
        <v>13</v>
      </c>
      <c r="CR56" s="7">
        <v>4354</v>
      </c>
    </row>
    <row r="57" spans="9:96" x14ac:dyDescent="0.25">
      <c r="J57" s="46">
        <v>6</v>
      </c>
      <c r="K57" s="7">
        <v>11228</v>
      </c>
      <c r="O57" s="46">
        <v>6</v>
      </c>
      <c r="P57" s="7">
        <v>8818</v>
      </c>
      <c r="T57" s="46">
        <v>28</v>
      </c>
      <c r="U57" s="7">
        <v>10255</v>
      </c>
      <c r="Y57" s="46">
        <v>5</v>
      </c>
      <c r="Z57" s="7">
        <v>3069</v>
      </c>
      <c r="AI57" s="46">
        <v>20</v>
      </c>
      <c r="AJ57" s="7">
        <v>4757</v>
      </c>
      <c r="AN57" s="46">
        <v>10</v>
      </c>
      <c r="AO57" s="7">
        <v>4274</v>
      </c>
      <c r="AX57" s="46">
        <v>7</v>
      </c>
      <c r="AY57" s="7">
        <v>6181</v>
      </c>
      <c r="BC57" s="46">
        <v>3</v>
      </c>
      <c r="BD57" s="7">
        <v>11296</v>
      </c>
      <c r="BH57" s="46">
        <v>6</v>
      </c>
      <c r="BI57" s="7">
        <v>9562</v>
      </c>
      <c r="BL57" s="7" t="s">
        <v>233</v>
      </c>
      <c r="BM57" s="46">
        <v>1</v>
      </c>
      <c r="BN57" s="7">
        <v>9089</v>
      </c>
      <c r="BR57" s="46">
        <v>17</v>
      </c>
      <c r="BS57" s="7">
        <v>4924</v>
      </c>
      <c r="BW57" s="46">
        <v>8</v>
      </c>
      <c r="BX57" s="7">
        <v>2342</v>
      </c>
      <c r="CB57" s="46">
        <v>21</v>
      </c>
      <c r="CC57" s="7">
        <v>3245</v>
      </c>
      <c r="CF57" s="7" t="s">
        <v>233</v>
      </c>
      <c r="CG57" s="46">
        <v>1</v>
      </c>
      <c r="CH57" s="7">
        <v>3475</v>
      </c>
      <c r="CQ57" s="46">
        <v>14</v>
      </c>
      <c r="CR57" s="7">
        <v>5098</v>
      </c>
    </row>
    <row r="58" spans="9:96" x14ac:dyDescent="0.25">
      <c r="J58" s="46">
        <v>7</v>
      </c>
      <c r="K58" s="7">
        <v>11162</v>
      </c>
      <c r="O58" s="46">
        <v>7</v>
      </c>
      <c r="P58" s="7">
        <v>9022</v>
      </c>
      <c r="T58" s="46">
        <v>29</v>
      </c>
      <c r="U58" s="7">
        <v>10199</v>
      </c>
      <c r="Y58" s="46">
        <v>6</v>
      </c>
      <c r="Z58" s="7">
        <v>4533</v>
      </c>
      <c r="AN58" s="46">
        <v>11</v>
      </c>
      <c r="AO58" s="7">
        <v>6884</v>
      </c>
      <c r="AX58" s="46">
        <v>8</v>
      </c>
      <c r="AY58" s="7">
        <v>6498</v>
      </c>
      <c r="BC58" s="46">
        <v>4</v>
      </c>
      <c r="BD58" s="7">
        <v>9920</v>
      </c>
      <c r="BH58" s="46">
        <v>7</v>
      </c>
      <c r="BI58" s="7">
        <v>9999</v>
      </c>
      <c r="BM58" s="46">
        <v>2</v>
      </c>
      <c r="BN58" s="7">
        <v>8459</v>
      </c>
      <c r="BR58" s="46">
        <v>18</v>
      </c>
      <c r="BS58" s="7">
        <v>6705</v>
      </c>
      <c r="BW58" s="46">
        <v>9</v>
      </c>
      <c r="BX58" s="7">
        <v>3704</v>
      </c>
      <c r="CB58" s="46">
        <v>22</v>
      </c>
      <c r="CC58" s="7">
        <v>4967</v>
      </c>
      <c r="CG58" s="46">
        <v>2</v>
      </c>
      <c r="CH58" s="7">
        <v>3361</v>
      </c>
      <c r="CQ58" s="46">
        <v>15</v>
      </c>
      <c r="CR58" s="7">
        <v>4101</v>
      </c>
    </row>
    <row r="59" spans="9:96" x14ac:dyDescent="0.25">
      <c r="J59" s="46">
        <v>8</v>
      </c>
      <c r="K59" s="7">
        <v>14284</v>
      </c>
      <c r="O59" s="46">
        <v>8</v>
      </c>
      <c r="P59" s="7">
        <v>10007</v>
      </c>
      <c r="T59" s="46">
        <v>30</v>
      </c>
      <c r="U59" s="7">
        <v>9993</v>
      </c>
      <c r="Y59" s="46">
        <v>7</v>
      </c>
      <c r="Z59" s="7">
        <v>5538</v>
      </c>
      <c r="AN59" s="46">
        <v>12</v>
      </c>
      <c r="AO59" s="7">
        <v>4673</v>
      </c>
      <c r="AX59" s="46">
        <v>9</v>
      </c>
      <c r="AY59" s="7">
        <v>5215</v>
      </c>
      <c r="BC59" s="46">
        <v>5</v>
      </c>
      <c r="BD59" s="7">
        <v>12936</v>
      </c>
      <c r="BH59" s="46">
        <v>8</v>
      </c>
      <c r="BI59" s="7">
        <v>11599</v>
      </c>
      <c r="BM59" s="46">
        <v>3</v>
      </c>
      <c r="BN59" s="7">
        <v>10243</v>
      </c>
      <c r="BR59" s="46">
        <v>19</v>
      </c>
      <c r="BS59" s="7">
        <v>5552</v>
      </c>
      <c r="BW59" s="46">
        <v>10</v>
      </c>
      <c r="BX59" s="7">
        <v>4121</v>
      </c>
      <c r="CB59" s="46">
        <v>23</v>
      </c>
      <c r="CC59" s="7">
        <v>5063</v>
      </c>
      <c r="CG59" s="46">
        <v>3</v>
      </c>
      <c r="CH59" s="7">
        <v>4537</v>
      </c>
      <c r="CQ59" s="46">
        <v>16</v>
      </c>
      <c r="CR59" s="7">
        <v>4895</v>
      </c>
    </row>
    <row r="60" spans="9:96" x14ac:dyDescent="0.25">
      <c r="J60" s="46">
        <v>9</v>
      </c>
      <c r="K60" s="7">
        <v>15267</v>
      </c>
      <c r="O60" s="46">
        <v>9</v>
      </c>
      <c r="P60" s="7">
        <v>11546</v>
      </c>
      <c r="T60" s="46">
        <v>31</v>
      </c>
      <c r="U60" s="7">
        <v>11655</v>
      </c>
      <c r="Y60" s="46">
        <v>8</v>
      </c>
      <c r="Z60" s="7">
        <v>5597</v>
      </c>
      <c r="AN60" s="46">
        <v>13</v>
      </c>
      <c r="AO60" s="7">
        <v>4805</v>
      </c>
      <c r="AX60" s="46">
        <v>10</v>
      </c>
      <c r="AY60" s="7">
        <v>6839</v>
      </c>
      <c r="BC60" s="46">
        <v>6</v>
      </c>
      <c r="BD60" s="7">
        <v>9017</v>
      </c>
      <c r="BH60" s="46">
        <v>9</v>
      </c>
      <c r="BI60" s="7">
        <v>7113</v>
      </c>
      <c r="BM60" s="46">
        <v>4</v>
      </c>
      <c r="BN60" s="7">
        <v>10425</v>
      </c>
      <c r="BR60" s="46">
        <v>20</v>
      </c>
      <c r="BS60" s="7">
        <v>5994</v>
      </c>
      <c r="BW60" s="46">
        <v>11</v>
      </c>
      <c r="BX60" s="7">
        <v>3106</v>
      </c>
      <c r="CG60" s="46">
        <v>4</v>
      </c>
      <c r="CH60" s="7">
        <v>5346</v>
      </c>
      <c r="CQ60" s="46">
        <v>17</v>
      </c>
      <c r="CR60" s="7">
        <v>4392</v>
      </c>
    </row>
    <row r="61" spans="9:96" x14ac:dyDescent="0.25">
      <c r="J61" s="46">
        <v>10</v>
      </c>
      <c r="K61" s="7">
        <v>13681</v>
      </c>
      <c r="O61" s="46">
        <v>10</v>
      </c>
      <c r="P61" s="7">
        <v>10237</v>
      </c>
      <c r="T61" s="46">
        <v>32</v>
      </c>
      <c r="U61" s="7">
        <v>14567</v>
      </c>
      <c r="Y61" s="46">
        <v>9</v>
      </c>
      <c r="Z61" s="7">
        <v>4241</v>
      </c>
      <c r="AN61" s="46">
        <v>14</v>
      </c>
      <c r="AO61" s="7">
        <v>5046</v>
      </c>
      <c r="AX61" s="46">
        <v>11</v>
      </c>
      <c r="AY61" s="7">
        <v>4681</v>
      </c>
      <c r="BC61" s="46">
        <v>7</v>
      </c>
      <c r="BD61" s="7">
        <v>8277</v>
      </c>
      <c r="BH61" s="46">
        <v>10</v>
      </c>
      <c r="BI61" s="7">
        <v>9324</v>
      </c>
      <c r="BM61" s="46">
        <v>5</v>
      </c>
      <c r="BN61" s="7">
        <v>8556</v>
      </c>
      <c r="BR61" s="46">
        <v>21</v>
      </c>
      <c r="BS61" s="7">
        <v>5963</v>
      </c>
      <c r="BW61" s="46">
        <v>12</v>
      </c>
      <c r="BX61" s="7">
        <v>3242</v>
      </c>
      <c r="CG61" s="46">
        <v>5</v>
      </c>
      <c r="CH61" s="7">
        <v>4488</v>
      </c>
      <c r="CQ61" s="46">
        <v>18</v>
      </c>
      <c r="CR61" s="7">
        <v>3536</v>
      </c>
    </row>
    <row r="62" spans="9:96" x14ac:dyDescent="0.25">
      <c r="J62" s="46">
        <v>11</v>
      </c>
      <c r="K62" s="7">
        <v>10877</v>
      </c>
      <c r="O62" s="46">
        <v>11</v>
      </c>
      <c r="P62" s="7">
        <v>9447</v>
      </c>
      <c r="T62" s="46">
        <v>33</v>
      </c>
      <c r="U62" s="7">
        <v>13148</v>
      </c>
      <c r="Y62" s="46">
        <v>10</v>
      </c>
      <c r="Z62" s="7">
        <v>5210</v>
      </c>
      <c r="AN62" s="46">
        <v>15</v>
      </c>
      <c r="AO62" s="7">
        <v>4393</v>
      </c>
      <c r="AX62" s="46">
        <v>12</v>
      </c>
      <c r="AY62" s="7">
        <v>5572</v>
      </c>
      <c r="BC62" s="46">
        <v>8</v>
      </c>
      <c r="BD62" s="7">
        <v>11812</v>
      </c>
      <c r="BH62" s="46">
        <v>11</v>
      </c>
      <c r="BI62" s="7">
        <v>9213</v>
      </c>
      <c r="BM62" s="46">
        <v>6</v>
      </c>
      <c r="BN62" s="7">
        <v>9592</v>
      </c>
      <c r="BR62" s="46">
        <v>22</v>
      </c>
      <c r="BS62" s="7">
        <v>4944</v>
      </c>
      <c r="BW62" s="46">
        <v>13</v>
      </c>
      <c r="BX62" s="7">
        <v>4393</v>
      </c>
      <c r="CG62" s="46">
        <v>6</v>
      </c>
      <c r="CH62" s="7">
        <v>4772</v>
      </c>
      <c r="CQ62" s="46">
        <v>19</v>
      </c>
      <c r="CR62" s="7">
        <v>2715</v>
      </c>
    </row>
    <row r="63" spans="9:96" x14ac:dyDescent="0.25">
      <c r="J63" s="46">
        <v>12</v>
      </c>
      <c r="K63" s="7">
        <v>10632</v>
      </c>
      <c r="O63" s="46">
        <v>12</v>
      </c>
      <c r="P63" s="7">
        <v>10951</v>
      </c>
      <c r="T63" s="46">
        <v>34</v>
      </c>
      <c r="U63" s="7">
        <v>12745</v>
      </c>
      <c r="Y63" s="46">
        <v>11</v>
      </c>
      <c r="Z63" s="7">
        <v>5362</v>
      </c>
      <c r="AN63" s="46">
        <v>16</v>
      </c>
      <c r="AO63" s="7">
        <v>3889</v>
      </c>
      <c r="AX63" s="46">
        <v>13</v>
      </c>
      <c r="AY63" s="7">
        <v>4749</v>
      </c>
      <c r="BC63" s="46">
        <v>9</v>
      </c>
      <c r="BD63" s="7">
        <v>7747</v>
      </c>
      <c r="BH63" s="46">
        <v>12</v>
      </c>
      <c r="BI63" s="7">
        <v>7756</v>
      </c>
      <c r="BM63" s="46">
        <v>7</v>
      </c>
      <c r="BN63" s="7">
        <v>8395</v>
      </c>
      <c r="BR63" s="46">
        <v>23</v>
      </c>
      <c r="BS63" s="7">
        <v>5008</v>
      </c>
      <c r="BW63" s="46">
        <v>14</v>
      </c>
      <c r="BX63" s="7">
        <v>4458</v>
      </c>
      <c r="CG63" s="46">
        <v>7</v>
      </c>
      <c r="CH63" s="7">
        <v>5597</v>
      </c>
      <c r="CQ63" s="46">
        <v>20</v>
      </c>
      <c r="CR63" s="7">
        <v>3958</v>
      </c>
    </row>
    <row r="64" spans="9:96" x14ac:dyDescent="0.25">
      <c r="J64" s="46">
        <v>13</v>
      </c>
      <c r="K64" s="7">
        <v>9186</v>
      </c>
      <c r="O64" s="46">
        <v>13</v>
      </c>
      <c r="P64" s="7">
        <v>16468</v>
      </c>
      <c r="T64" s="46">
        <v>35</v>
      </c>
      <c r="U64" s="7">
        <v>6704</v>
      </c>
      <c r="Y64" s="46">
        <v>12</v>
      </c>
      <c r="Z64" s="7">
        <v>4290</v>
      </c>
      <c r="AN64" s="46">
        <v>17</v>
      </c>
      <c r="AO64" s="7">
        <v>5956</v>
      </c>
      <c r="AX64" s="46">
        <v>14</v>
      </c>
      <c r="AY64" s="7">
        <v>8787</v>
      </c>
      <c r="BC64" s="46">
        <v>10</v>
      </c>
      <c r="BD64" s="7">
        <v>7589</v>
      </c>
      <c r="BH64" s="46">
        <v>13</v>
      </c>
      <c r="BI64" s="7">
        <v>8807</v>
      </c>
      <c r="BM64" s="46">
        <v>8</v>
      </c>
      <c r="BN64" s="7">
        <v>9757</v>
      </c>
      <c r="BR64" s="46">
        <v>24</v>
      </c>
      <c r="BS64" s="7">
        <v>4519</v>
      </c>
      <c r="BW64" s="46">
        <v>15</v>
      </c>
      <c r="BX64" s="7">
        <v>5240</v>
      </c>
      <c r="CG64" s="46">
        <v>8</v>
      </c>
      <c r="CH64" s="7">
        <v>2899</v>
      </c>
      <c r="CQ64" s="46">
        <v>21</v>
      </c>
      <c r="CR64" s="7">
        <v>4910</v>
      </c>
    </row>
    <row r="65" spans="10:96" x14ac:dyDescent="0.25">
      <c r="J65" s="46">
        <v>14</v>
      </c>
      <c r="K65" s="7">
        <v>7106</v>
      </c>
      <c r="O65" s="46">
        <v>14</v>
      </c>
      <c r="P65" s="7">
        <v>12660</v>
      </c>
      <c r="S65" s="7" t="s">
        <v>233</v>
      </c>
      <c r="T65" s="46">
        <v>1</v>
      </c>
      <c r="U65" s="7">
        <v>11434</v>
      </c>
      <c r="Y65" s="46">
        <v>13</v>
      </c>
      <c r="Z65" s="7">
        <v>5333</v>
      </c>
      <c r="AN65" s="46">
        <v>18</v>
      </c>
      <c r="AO65" s="7">
        <v>5816</v>
      </c>
      <c r="BC65" s="46">
        <v>11</v>
      </c>
      <c r="BD65" s="7">
        <v>9021</v>
      </c>
      <c r="BH65" s="46">
        <v>14</v>
      </c>
      <c r="BI65" s="7">
        <v>10437</v>
      </c>
      <c r="BM65" s="46">
        <v>9</v>
      </c>
      <c r="BN65" s="7">
        <v>6914</v>
      </c>
      <c r="BR65" s="46">
        <v>25</v>
      </c>
      <c r="BS65" s="7">
        <v>5292</v>
      </c>
      <c r="BW65" s="46">
        <v>16</v>
      </c>
      <c r="BX65" s="7">
        <v>5282</v>
      </c>
      <c r="CG65" s="46">
        <v>9</v>
      </c>
      <c r="CH65" s="7">
        <v>4675</v>
      </c>
      <c r="CQ65" s="46">
        <v>22</v>
      </c>
      <c r="CR65" s="7">
        <v>5510</v>
      </c>
    </row>
    <row r="66" spans="10:96" x14ac:dyDescent="0.25">
      <c r="J66" s="46">
        <v>15</v>
      </c>
      <c r="K66" s="7">
        <v>8405</v>
      </c>
      <c r="O66" s="46">
        <v>15</v>
      </c>
      <c r="P66" s="7">
        <v>9494</v>
      </c>
      <c r="T66" s="46">
        <v>2</v>
      </c>
      <c r="U66" s="7">
        <v>8887</v>
      </c>
      <c r="Y66" s="46">
        <v>14</v>
      </c>
      <c r="Z66" s="7">
        <v>4311</v>
      </c>
      <c r="AN66" s="46">
        <v>19</v>
      </c>
      <c r="AO66" s="7">
        <v>4458</v>
      </c>
      <c r="BC66" s="46">
        <v>12</v>
      </c>
      <c r="BD66" s="7">
        <v>9944</v>
      </c>
      <c r="BH66" s="46">
        <v>15</v>
      </c>
      <c r="BI66" s="7">
        <v>5961</v>
      </c>
      <c r="BM66" s="46">
        <v>10</v>
      </c>
      <c r="BN66" s="7">
        <v>9744</v>
      </c>
      <c r="BR66" s="46">
        <v>26</v>
      </c>
      <c r="BS66" s="7">
        <v>6154</v>
      </c>
      <c r="BW66" s="46">
        <v>17</v>
      </c>
      <c r="BX66" s="7">
        <v>3044</v>
      </c>
      <c r="CG66" s="46">
        <v>10</v>
      </c>
      <c r="CH66" s="7">
        <v>2976</v>
      </c>
      <c r="CQ66" s="46">
        <v>23</v>
      </c>
      <c r="CR66" s="7">
        <v>5268</v>
      </c>
    </row>
    <row r="67" spans="10:96" x14ac:dyDescent="0.25">
      <c r="J67" s="46">
        <v>16</v>
      </c>
      <c r="K67" s="7">
        <v>9061</v>
      </c>
      <c r="O67" s="46">
        <v>16</v>
      </c>
      <c r="P67" s="7">
        <v>10777</v>
      </c>
      <c r="T67" s="46">
        <v>3</v>
      </c>
      <c r="U67" s="7">
        <v>9892</v>
      </c>
      <c r="Y67" s="46">
        <v>15</v>
      </c>
      <c r="Z67" s="7">
        <v>5608</v>
      </c>
      <c r="AN67" s="46">
        <v>20</v>
      </c>
      <c r="AO67" s="7">
        <v>5443</v>
      </c>
      <c r="BC67" s="46">
        <v>13</v>
      </c>
      <c r="BD67" s="7">
        <v>11040</v>
      </c>
      <c r="BH67" s="46">
        <v>16</v>
      </c>
      <c r="BI67" s="7">
        <v>10429</v>
      </c>
      <c r="BM67" s="46">
        <v>11</v>
      </c>
      <c r="BN67" s="7">
        <v>10419</v>
      </c>
      <c r="BR67" s="46">
        <v>27</v>
      </c>
      <c r="BS67" s="7">
        <v>6061</v>
      </c>
      <c r="BW67" s="46">
        <v>18</v>
      </c>
      <c r="BX67" s="7">
        <v>4383</v>
      </c>
      <c r="CG67" s="46">
        <v>11</v>
      </c>
      <c r="CH67" s="7">
        <v>3717</v>
      </c>
      <c r="CQ67" s="46">
        <v>24</v>
      </c>
      <c r="CR67" s="7">
        <v>3920</v>
      </c>
    </row>
    <row r="68" spans="10:96" x14ac:dyDescent="0.25">
      <c r="J68" s="46">
        <v>17</v>
      </c>
      <c r="K68" s="7">
        <v>11716</v>
      </c>
      <c r="O68" s="46">
        <v>17</v>
      </c>
      <c r="P68" s="7">
        <v>11131</v>
      </c>
      <c r="T68" s="46">
        <v>4</v>
      </c>
      <c r="U68" s="7">
        <v>11587</v>
      </c>
      <c r="Y68" s="46">
        <v>16</v>
      </c>
      <c r="Z68" s="7">
        <v>5455</v>
      </c>
      <c r="AN68" s="46">
        <v>21</v>
      </c>
      <c r="AO68" s="7">
        <v>4509</v>
      </c>
      <c r="BC68" s="46">
        <v>14</v>
      </c>
      <c r="BD68" s="7">
        <v>7657</v>
      </c>
      <c r="BH68" s="46">
        <v>17</v>
      </c>
      <c r="BI68" s="7">
        <v>11434</v>
      </c>
      <c r="BM68" s="46">
        <v>12</v>
      </c>
      <c r="BN68" s="7">
        <v>9396</v>
      </c>
      <c r="BR68" s="46">
        <v>28</v>
      </c>
      <c r="BS68" s="7">
        <v>5827</v>
      </c>
      <c r="CG68" s="46">
        <v>12</v>
      </c>
      <c r="CH68" s="7">
        <v>3158</v>
      </c>
      <c r="CQ68" s="46">
        <v>25</v>
      </c>
      <c r="CR68" s="7">
        <v>3565</v>
      </c>
    </row>
    <row r="69" spans="10:96" x14ac:dyDescent="0.25">
      <c r="J69" s="46">
        <v>18</v>
      </c>
      <c r="K69" s="7">
        <v>8207</v>
      </c>
      <c r="O69" s="46">
        <v>18</v>
      </c>
      <c r="P69" s="7">
        <v>15769</v>
      </c>
      <c r="T69" s="46">
        <v>5</v>
      </c>
      <c r="U69" s="7">
        <v>12945</v>
      </c>
      <c r="Y69" s="46">
        <v>17</v>
      </c>
      <c r="Z69" s="7">
        <v>5331</v>
      </c>
      <c r="AN69" s="46">
        <v>22</v>
      </c>
      <c r="AO69" s="7">
        <v>5012</v>
      </c>
      <c r="BC69" s="46">
        <v>15</v>
      </c>
      <c r="BD69" s="7">
        <v>11824</v>
      </c>
      <c r="BH69" s="46">
        <v>18</v>
      </c>
      <c r="BI69" s="7">
        <v>8070</v>
      </c>
      <c r="BM69" s="46">
        <v>13</v>
      </c>
      <c r="BN69" s="7">
        <v>11129</v>
      </c>
      <c r="BR69" s="46">
        <v>29</v>
      </c>
      <c r="BS69" s="7">
        <v>5154</v>
      </c>
      <c r="CG69" s="46">
        <v>13</v>
      </c>
      <c r="CH69" s="7">
        <v>5079</v>
      </c>
      <c r="CQ69" s="46">
        <v>26</v>
      </c>
      <c r="CR69" s="7">
        <v>4598</v>
      </c>
    </row>
    <row r="70" spans="10:96" x14ac:dyDescent="0.25">
      <c r="J70" s="46">
        <v>19</v>
      </c>
      <c r="K70" s="7">
        <v>9448</v>
      </c>
      <c r="O70" s="46">
        <v>19</v>
      </c>
      <c r="P70" s="7">
        <v>14978</v>
      </c>
      <c r="T70" s="46">
        <v>6</v>
      </c>
      <c r="U70" s="7">
        <v>12644</v>
      </c>
      <c r="Y70" s="46">
        <v>18</v>
      </c>
      <c r="Z70" s="7">
        <v>7915</v>
      </c>
      <c r="AN70" s="46">
        <v>23</v>
      </c>
      <c r="AO70" s="7">
        <v>5214</v>
      </c>
      <c r="BC70" s="46">
        <v>16</v>
      </c>
      <c r="BD70" s="7">
        <v>10169</v>
      </c>
      <c r="BH70" s="46">
        <v>19</v>
      </c>
      <c r="BI70" s="7">
        <v>9530</v>
      </c>
      <c r="BM70" s="46">
        <v>14</v>
      </c>
      <c r="BN70" s="7">
        <v>8210</v>
      </c>
      <c r="BR70" s="46">
        <v>30</v>
      </c>
      <c r="BS70" s="7">
        <v>4590</v>
      </c>
      <c r="CG70" s="46">
        <v>14</v>
      </c>
      <c r="CH70" s="7">
        <v>3476</v>
      </c>
      <c r="CQ70" s="46">
        <v>27</v>
      </c>
      <c r="CR70" s="7">
        <v>2662</v>
      </c>
    </row>
    <row r="71" spans="10:96" x14ac:dyDescent="0.25">
      <c r="J71" s="46">
        <v>20</v>
      </c>
      <c r="K71" s="7">
        <v>11941</v>
      </c>
      <c r="O71" s="46">
        <v>20</v>
      </c>
      <c r="P71" s="7">
        <v>12887</v>
      </c>
      <c r="T71" s="46">
        <v>7</v>
      </c>
      <c r="U71" s="7">
        <v>10332</v>
      </c>
      <c r="Y71" s="46">
        <v>19</v>
      </c>
      <c r="Z71" s="7">
        <v>8104</v>
      </c>
      <c r="AN71" s="46">
        <v>24</v>
      </c>
      <c r="AO71" s="7">
        <v>3573</v>
      </c>
      <c r="BC71" s="46">
        <v>17</v>
      </c>
      <c r="BD71" s="7">
        <v>11094</v>
      </c>
      <c r="BH71" s="46">
        <v>20</v>
      </c>
      <c r="BI71" s="7">
        <v>7551</v>
      </c>
      <c r="BM71" s="46">
        <v>15</v>
      </c>
      <c r="BN71" s="7">
        <v>5980</v>
      </c>
      <c r="BQ71" s="7" t="s">
        <v>233</v>
      </c>
      <c r="BR71" s="46">
        <v>1</v>
      </c>
      <c r="BS71" s="7">
        <v>4240</v>
      </c>
      <c r="CG71" s="46">
        <v>15</v>
      </c>
      <c r="CH71" s="7">
        <v>3077</v>
      </c>
      <c r="CQ71" s="46">
        <v>28</v>
      </c>
      <c r="CR71" s="7">
        <v>5333</v>
      </c>
    </row>
    <row r="72" spans="10:96" x14ac:dyDescent="0.25">
      <c r="J72" s="46">
        <v>21</v>
      </c>
      <c r="K72" s="7">
        <v>10523</v>
      </c>
      <c r="O72" s="46">
        <v>21</v>
      </c>
      <c r="P72" s="7">
        <v>12776</v>
      </c>
      <c r="T72" s="46">
        <v>8</v>
      </c>
      <c r="U72" s="7">
        <v>7747</v>
      </c>
      <c r="Y72" s="46">
        <v>20</v>
      </c>
      <c r="Z72" s="7">
        <v>5379</v>
      </c>
      <c r="AN72" s="46">
        <v>25</v>
      </c>
      <c r="AO72" s="7">
        <v>3258</v>
      </c>
      <c r="BC72" s="46">
        <v>18</v>
      </c>
      <c r="BD72" s="7">
        <v>10049</v>
      </c>
      <c r="BM72" s="46">
        <v>16</v>
      </c>
      <c r="BN72" s="7">
        <v>7966</v>
      </c>
      <c r="BR72" s="46">
        <v>2</v>
      </c>
      <c r="BS72" s="7">
        <v>3933</v>
      </c>
      <c r="CG72" s="46">
        <v>16</v>
      </c>
      <c r="CH72" s="7">
        <v>4529</v>
      </c>
    </row>
    <row r="73" spans="10:96" x14ac:dyDescent="0.25">
      <c r="J73" s="46">
        <v>22</v>
      </c>
      <c r="K73" s="7">
        <v>7736</v>
      </c>
      <c r="O73" s="46">
        <v>22</v>
      </c>
      <c r="P73" s="7">
        <v>11197</v>
      </c>
      <c r="T73" s="46">
        <v>9</v>
      </c>
      <c r="U73" s="7">
        <v>8813</v>
      </c>
      <c r="Y73" s="46">
        <v>21</v>
      </c>
      <c r="Z73" s="7">
        <v>7205</v>
      </c>
      <c r="AN73" s="46">
        <v>26</v>
      </c>
      <c r="AO73" s="7">
        <v>4690</v>
      </c>
      <c r="BC73" s="46">
        <v>19</v>
      </c>
      <c r="BD73" s="7">
        <v>10663</v>
      </c>
      <c r="BM73" s="46">
        <v>17</v>
      </c>
      <c r="BN73" s="7">
        <v>9284</v>
      </c>
      <c r="BR73" s="46">
        <v>3</v>
      </c>
      <c r="BS73" s="7">
        <v>4479</v>
      </c>
      <c r="CG73" s="46">
        <v>17</v>
      </c>
      <c r="CH73" s="7">
        <v>2149</v>
      </c>
    </row>
    <row r="74" spans="10:96" x14ac:dyDescent="0.25">
      <c r="J74" s="46">
        <v>23</v>
      </c>
      <c r="K74" s="7">
        <v>8898</v>
      </c>
      <c r="O74" s="46">
        <v>23</v>
      </c>
      <c r="P74" s="7">
        <v>9758</v>
      </c>
      <c r="T74" s="46">
        <v>10</v>
      </c>
      <c r="U74" s="7">
        <v>8755</v>
      </c>
      <c r="Y74" s="46">
        <v>22</v>
      </c>
      <c r="Z74" s="7">
        <v>5145</v>
      </c>
      <c r="AN74" s="46">
        <v>27</v>
      </c>
      <c r="AO74" s="7">
        <v>4354</v>
      </c>
      <c r="BC74" s="46">
        <v>20</v>
      </c>
      <c r="BD74" s="7">
        <v>12233</v>
      </c>
      <c r="BM74" s="46">
        <v>18</v>
      </c>
      <c r="BN74" s="7">
        <v>9085</v>
      </c>
      <c r="BR74" s="46">
        <v>4</v>
      </c>
      <c r="BS74" s="7">
        <v>4842</v>
      </c>
      <c r="CG74" s="46">
        <v>18</v>
      </c>
      <c r="CH74" s="7">
        <v>4162</v>
      </c>
    </row>
    <row r="75" spans="10:96" x14ac:dyDescent="0.25">
      <c r="J75" s="46">
        <v>24</v>
      </c>
      <c r="K75" s="7">
        <v>10451</v>
      </c>
      <c r="O75" s="46">
        <v>24</v>
      </c>
      <c r="P75" s="7">
        <v>10791</v>
      </c>
      <c r="T75" s="46">
        <v>11</v>
      </c>
      <c r="U75" s="7">
        <v>11260</v>
      </c>
      <c r="Y75" s="46">
        <v>23</v>
      </c>
      <c r="Z75" s="7">
        <v>3588</v>
      </c>
      <c r="AN75" s="46">
        <v>28</v>
      </c>
      <c r="AO75" s="7">
        <v>5781</v>
      </c>
      <c r="BC75" s="46">
        <v>21</v>
      </c>
      <c r="BD75" s="7">
        <v>8676</v>
      </c>
      <c r="BM75" s="46">
        <v>19</v>
      </c>
      <c r="BN75" s="7">
        <v>8097</v>
      </c>
      <c r="BR75" s="46">
        <v>5</v>
      </c>
      <c r="BS75" s="7">
        <v>6130</v>
      </c>
      <c r="CG75" s="46">
        <v>19</v>
      </c>
      <c r="CH75" s="7">
        <v>3824</v>
      </c>
    </row>
    <row r="76" spans="10:96" x14ac:dyDescent="0.25">
      <c r="J76" s="46">
        <v>25</v>
      </c>
      <c r="K76" s="7">
        <v>9006</v>
      </c>
      <c r="O76" s="46">
        <v>25</v>
      </c>
      <c r="P76" s="7">
        <v>10656</v>
      </c>
      <c r="T76" s="46">
        <v>12</v>
      </c>
      <c r="U76" s="7">
        <v>12608</v>
      </c>
      <c r="Y76" s="46">
        <v>24</v>
      </c>
      <c r="Z76" s="7">
        <v>4273</v>
      </c>
      <c r="AN76" s="46">
        <v>29</v>
      </c>
      <c r="AO76" s="7">
        <v>5307</v>
      </c>
      <c r="BC76" s="46">
        <v>22</v>
      </c>
      <c r="BD76" s="7">
        <v>13153</v>
      </c>
      <c r="BM76" s="46">
        <v>20</v>
      </c>
      <c r="BN76" s="7">
        <v>6936</v>
      </c>
      <c r="BR76" s="46">
        <v>6</v>
      </c>
      <c r="BS76" s="7">
        <v>3684</v>
      </c>
      <c r="CG76" s="46">
        <v>20</v>
      </c>
      <c r="CH76" s="7">
        <v>3505</v>
      </c>
    </row>
    <row r="77" spans="10:96" x14ac:dyDescent="0.25">
      <c r="J77" s="46">
        <v>26</v>
      </c>
      <c r="K77" s="7">
        <v>6872</v>
      </c>
      <c r="O77" s="46">
        <v>26</v>
      </c>
      <c r="P77" s="7">
        <v>10206</v>
      </c>
      <c r="T77" s="46">
        <v>13</v>
      </c>
      <c r="U77" s="7">
        <v>8647</v>
      </c>
      <c r="AN77" s="46">
        <v>30</v>
      </c>
      <c r="AO77" s="7">
        <v>5142</v>
      </c>
      <c r="BC77" s="46">
        <v>23</v>
      </c>
      <c r="BD77" s="7">
        <v>10072</v>
      </c>
      <c r="BM77" s="46">
        <v>21</v>
      </c>
      <c r="BN77" s="7">
        <v>12634</v>
      </c>
      <c r="BR77" s="46">
        <v>7</v>
      </c>
      <c r="BS77" s="7">
        <v>3202</v>
      </c>
      <c r="CG77" s="46">
        <v>21</v>
      </c>
      <c r="CH77" s="7">
        <v>4347</v>
      </c>
    </row>
    <row r="78" spans="10:96" x14ac:dyDescent="0.25">
      <c r="J78" s="46">
        <v>27</v>
      </c>
      <c r="K78" s="7">
        <v>6670</v>
      </c>
      <c r="O78" s="46">
        <v>27</v>
      </c>
      <c r="P78" s="7">
        <v>9040</v>
      </c>
      <c r="T78" s="46">
        <v>14</v>
      </c>
      <c r="U78" s="7">
        <v>8390</v>
      </c>
      <c r="AN78" s="46">
        <v>31</v>
      </c>
      <c r="AO78" s="7">
        <v>3725</v>
      </c>
      <c r="BC78" s="46">
        <v>24</v>
      </c>
      <c r="BD78" s="7">
        <v>7971</v>
      </c>
      <c r="BM78" s="46">
        <v>22</v>
      </c>
      <c r="BN78" s="7">
        <v>10281</v>
      </c>
      <c r="BR78" s="46">
        <v>8</v>
      </c>
      <c r="BS78" s="7">
        <v>3033</v>
      </c>
      <c r="CG78" s="46">
        <v>22</v>
      </c>
      <c r="CH78" s="7">
        <v>3595</v>
      </c>
    </row>
    <row r="79" spans="10:96" x14ac:dyDescent="0.25">
      <c r="J79" s="46">
        <v>28</v>
      </c>
      <c r="K79" s="7">
        <v>9232</v>
      </c>
      <c r="O79" s="46">
        <v>28</v>
      </c>
      <c r="P79" s="7">
        <v>7661</v>
      </c>
      <c r="T79" s="46">
        <v>15</v>
      </c>
      <c r="U79" s="7">
        <v>9984</v>
      </c>
      <c r="AN79" s="46">
        <v>32</v>
      </c>
      <c r="AO79" s="7">
        <v>5212</v>
      </c>
      <c r="BC79" s="46">
        <v>25</v>
      </c>
      <c r="BD79" s="7">
        <v>12256</v>
      </c>
      <c r="BM79" s="46">
        <v>23</v>
      </c>
      <c r="BN79" s="7">
        <v>7095</v>
      </c>
      <c r="BR79" s="46">
        <v>9</v>
      </c>
      <c r="BS79" s="7">
        <v>5484</v>
      </c>
      <c r="CG79" s="46">
        <v>23</v>
      </c>
      <c r="CH79" s="7">
        <v>2991</v>
      </c>
    </row>
    <row r="80" spans="10:96" x14ac:dyDescent="0.25">
      <c r="J80" s="46">
        <v>29</v>
      </c>
      <c r="K80" s="7">
        <v>8503</v>
      </c>
      <c r="O80" s="46">
        <v>29</v>
      </c>
      <c r="P80" s="7">
        <v>11790</v>
      </c>
      <c r="T80" s="46">
        <v>16</v>
      </c>
      <c r="U80" s="7">
        <v>12004</v>
      </c>
      <c r="AN80" s="46">
        <v>33</v>
      </c>
      <c r="AO80" s="7">
        <v>5998</v>
      </c>
      <c r="BC80" s="46">
        <v>26</v>
      </c>
      <c r="BD80" s="7">
        <v>10132</v>
      </c>
      <c r="BM80" s="46">
        <v>24</v>
      </c>
      <c r="BN80" s="7">
        <v>8157</v>
      </c>
      <c r="BR80" s="46">
        <v>10</v>
      </c>
      <c r="BS80" s="7">
        <v>5142</v>
      </c>
      <c r="CG80" s="46">
        <v>24</v>
      </c>
      <c r="CH80" s="7">
        <v>3447</v>
      </c>
    </row>
    <row r="81" spans="9:71" x14ac:dyDescent="0.25">
      <c r="J81" s="46">
        <v>30</v>
      </c>
      <c r="K81" s="7">
        <v>8460</v>
      </c>
      <c r="O81" s="46">
        <v>30</v>
      </c>
      <c r="P81" s="7">
        <v>10841</v>
      </c>
      <c r="T81" s="46">
        <v>17</v>
      </c>
      <c r="U81" s="7">
        <v>10092</v>
      </c>
      <c r="AN81" s="46">
        <v>34</v>
      </c>
      <c r="AO81" s="7">
        <v>1540</v>
      </c>
      <c r="BC81" s="46">
        <v>27</v>
      </c>
      <c r="BD81" s="7">
        <v>9289</v>
      </c>
      <c r="BR81" s="46">
        <v>11</v>
      </c>
      <c r="BS81" s="7">
        <v>4538</v>
      </c>
    </row>
    <row r="82" spans="9:71" x14ac:dyDescent="0.25">
      <c r="J82" s="46">
        <v>31</v>
      </c>
      <c r="K82" s="7">
        <v>10112</v>
      </c>
      <c r="O82" s="46">
        <v>31</v>
      </c>
      <c r="P82" s="7">
        <v>10210</v>
      </c>
      <c r="T82" s="46">
        <v>18</v>
      </c>
      <c r="U82" s="7">
        <v>15711</v>
      </c>
      <c r="BC82" s="46">
        <v>28</v>
      </c>
      <c r="BD82" s="7">
        <v>11959</v>
      </c>
      <c r="BR82" s="46">
        <v>12</v>
      </c>
      <c r="BS82" s="7">
        <v>4960</v>
      </c>
    </row>
    <row r="83" spans="9:71" x14ac:dyDescent="0.25">
      <c r="J83" s="46">
        <v>32</v>
      </c>
      <c r="K83" s="7">
        <v>9292</v>
      </c>
      <c r="O83" s="46">
        <v>32</v>
      </c>
      <c r="P83" s="7">
        <v>13723</v>
      </c>
      <c r="T83" s="46">
        <v>19</v>
      </c>
      <c r="U83" s="7">
        <v>12729</v>
      </c>
      <c r="BR83" s="46">
        <v>13</v>
      </c>
      <c r="BS83" s="7">
        <v>3731</v>
      </c>
    </row>
    <row r="84" spans="9:71" x14ac:dyDescent="0.25">
      <c r="I84" s="7" t="s">
        <v>233</v>
      </c>
      <c r="J84" s="46">
        <v>1</v>
      </c>
      <c r="K84" s="7">
        <v>7131</v>
      </c>
      <c r="O84" s="46">
        <v>33</v>
      </c>
      <c r="P84" s="7">
        <v>12250</v>
      </c>
      <c r="T84" s="46">
        <v>20</v>
      </c>
      <c r="U84" s="7">
        <v>9953</v>
      </c>
      <c r="BR84" s="46">
        <v>14</v>
      </c>
      <c r="BS84" s="7">
        <v>4598</v>
      </c>
    </row>
    <row r="85" spans="9:71" x14ac:dyDescent="0.25">
      <c r="J85" s="46">
        <v>2</v>
      </c>
      <c r="K85" s="7">
        <v>8189</v>
      </c>
      <c r="O85" s="46">
        <v>34</v>
      </c>
      <c r="P85" s="7">
        <v>8403</v>
      </c>
      <c r="T85" s="46">
        <v>21</v>
      </c>
      <c r="U85" s="7">
        <v>8715</v>
      </c>
      <c r="BR85" s="46">
        <v>15</v>
      </c>
      <c r="BS85" s="7">
        <v>4393</v>
      </c>
    </row>
    <row r="86" spans="9:71" x14ac:dyDescent="0.25">
      <c r="J86" s="46">
        <v>3</v>
      </c>
      <c r="K86" s="7">
        <v>5929</v>
      </c>
      <c r="T86" s="46">
        <v>22</v>
      </c>
      <c r="U86" s="7">
        <v>10727</v>
      </c>
      <c r="BR86" s="46">
        <v>16</v>
      </c>
      <c r="BS86" s="7">
        <v>3352</v>
      </c>
    </row>
    <row r="87" spans="9:71" x14ac:dyDescent="0.25">
      <c r="J87" s="46">
        <v>4</v>
      </c>
      <c r="K87" s="7">
        <v>7982</v>
      </c>
      <c r="T87" s="46">
        <v>23</v>
      </c>
      <c r="U87" s="7">
        <v>9709</v>
      </c>
      <c r="BR87" s="46">
        <v>17</v>
      </c>
      <c r="BS87" s="7">
        <v>5188</v>
      </c>
    </row>
    <row r="88" spans="9:71" x14ac:dyDescent="0.25">
      <c r="J88" s="46">
        <v>5</v>
      </c>
      <c r="K88" s="7">
        <v>14014</v>
      </c>
      <c r="T88" s="46">
        <v>24</v>
      </c>
      <c r="U88" s="7">
        <v>11059</v>
      </c>
      <c r="BR88" s="46">
        <v>18</v>
      </c>
      <c r="BS88" s="7">
        <v>6813</v>
      </c>
    </row>
    <row r="89" spans="9:71" x14ac:dyDescent="0.25">
      <c r="J89" s="46">
        <v>6</v>
      </c>
      <c r="K89" s="7">
        <v>6953</v>
      </c>
      <c r="T89" s="46">
        <v>25</v>
      </c>
      <c r="U89" s="7">
        <v>11900</v>
      </c>
      <c r="BR89" s="46">
        <v>19</v>
      </c>
      <c r="BS89" s="7">
        <v>4993</v>
      </c>
    </row>
    <row r="90" spans="9:71" x14ac:dyDescent="0.25">
      <c r="J90" s="46">
        <v>7</v>
      </c>
      <c r="K90" s="7">
        <v>7016</v>
      </c>
      <c r="T90" s="46">
        <v>26</v>
      </c>
      <c r="U90" s="7">
        <v>10421</v>
      </c>
      <c r="BR90" s="46">
        <v>20</v>
      </c>
      <c r="BS90" s="7">
        <v>3701</v>
      </c>
    </row>
    <row r="91" spans="9:71" x14ac:dyDescent="0.25">
      <c r="J91" s="46">
        <v>8</v>
      </c>
      <c r="K91" s="7">
        <v>11295</v>
      </c>
      <c r="T91" s="46">
        <v>27</v>
      </c>
      <c r="U91" s="7">
        <v>14444</v>
      </c>
      <c r="BR91" s="46">
        <v>21</v>
      </c>
      <c r="BS91" s="7">
        <v>5887</v>
      </c>
    </row>
    <row r="92" spans="9:71" x14ac:dyDescent="0.25">
      <c r="J92" s="46">
        <v>9</v>
      </c>
      <c r="K92" s="7">
        <v>11560</v>
      </c>
      <c r="T92" s="46">
        <v>28</v>
      </c>
      <c r="U92" s="7">
        <v>10156</v>
      </c>
      <c r="BR92" s="46">
        <v>22</v>
      </c>
      <c r="BS92" s="7">
        <v>4845</v>
      </c>
    </row>
    <row r="93" spans="9:71" x14ac:dyDescent="0.25">
      <c r="J93" s="46">
        <v>10</v>
      </c>
      <c r="K93" s="7">
        <v>9704</v>
      </c>
      <c r="T93" s="46">
        <v>29</v>
      </c>
      <c r="U93" s="7">
        <v>14700</v>
      </c>
      <c r="BR93" s="46">
        <v>23</v>
      </c>
      <c r="BS93" s="7">
        <v>4652</v>
      </c>
    </row>
    <row r="94" spans="9:71" x14ac:dyDescent="0.25">
      <c r="J94" s="46">
        <v>11</v>
      </c>
      <c r="K94" s="7">
        <v>12233</v>
      </c>
      <c r="T94" s="46">
        <v>30</v>
      </c>
      <c r="U94" s="7">
        <v>13130</v>
      </c>
      <c r="BR94" s="46">
        <v>24</v>
      </c>
      <c r="BS94" s="7">
        <v>4795</v>
      </c>
    </row>
    <row r="95" spans="9:71" x14ac:dyDescent="0.25">
      <c r="J95" s="46">
        <v>12</v>
      </c>
      <c r="K95" s="7">
        <v>9623</v>
      </c>
      <c r="T95" s="46">
        <v>31</v>
      </c>
      <c r="U95" s="7">
        <v>11121</v>
      </c>
      <c r="BR95" s="46">
        <v>25</v>
      </c>
      <c r="BS95" s="7">
        <v>5161</v>
      </c>
    </row>
    <row r="96" spans="9:71" x14ac:dyDescent="0.25">
      <c r="J96" s="46">
        <v>13</v>
      </c>
      <c r="K96" s="7">
        <v>10302</v>
      </c>
      <c r="T96" s="46">
        <v>32</v>
      </c>
      <c r="U96" s="7">
        <v>13420</v>
      </c>
      <c r="BR96" s="46">
        <v>26</v>
      </c>
      <c r="BS96" s="7">
        <v>4283</v>
      </c>
    </row>
    <row r="97" spans="10:71" x14ac:dyDescent="0.25">
      <c r="J97" s="46">
        <v>14</v>
      </c>
      <c r="K97" s="7">
        <v>9923</v>
      </c>
      <c r="T97" s="46">
        <v>33</v>
      </c>
      <c r="U97" s="7">
        <v>13767</v>
      </c>
      <c r="BR97" s="46">
        <v>27</v>
      </c>
      <c r="BS97" s="7">
        <v>2936</v>
      </c>
    </row>
    <row r="98" spans="10:71" x14ac:dyDescent="0.25">
      <c r="J98" s="46">
        <v>15</v>
      </c>
      <c r="K98" s="7">
        <v>9786</v>
      </c>
      <c r="T98" s="46">
        <v>34</v>
      </c>
      <c r="U98" s="7">
        <v>12330</v>
      </c>
      <c r="BR98" s="46">
        <v>28</v>
      </c>
      <c r="BS98" s="7">
        <v>3372</v>
      </c>
    </row>
    <row r="99" spans="10:71" x14ac:dyDescent="0.25">
      <c r="J99" s="46">
        <v>16</v>
      </c>
      <c r="K99" s="7">
        <v>8549</v>
      </c>
      <c r="T99" s="46">
        <v>35</v>
      </c>
      <c r="U99" s="7">
        <v>10485</v>
      </c>
      <c r="BR99" s="46">
        <v>29</v>
      </c>
      <c r="BS99" s="7">
        <v>7023</v>
      </c>
    </row>
    <row r="100" spans="10:71" x14ac:dyDescent="0.25">
      <c r="J100" s="46">
        <v>17</v>
      </c>
      <c r="K100" s="7">
        <v>10740</v>
      </c>
      <c r="T100" s="46">
        <v>36</v>
      </c>
      <c r="U100" s="7">
        <v>8079</v>
      </c>
      <c r="BR100" s="46">
        <v>30</v>
      </c>
      <c r="BS100" s="7">
        <v>4942</v>
      </c>
    </row>
    <row r="101" spans="10:71" x14ac:dyDescent="0.25">
      <c r="J101" s="46">
        <v>18</v>
      </c>
      <c r="K101" s="7">
        <v>7818</v>
      </c>
      <c r="T101" s="46">
        <v>37</v>
      </c>
      <c r="U101" s="7">
        <v>11931</v>
      </c>
      <c r="BR101" s="46">
        <v>31</v>
      </c>
      <c r="BS101" s="7">
        <v>5632</v>
      </c>
    </row>
    <row r="102" spans="10:71" x14ac:dyDescent="0.25">
      <c r="J102" s="46">
        <v>19</v>
      </c>
      <c r="K102" s="7">
        <v>8258</v>
      </c>
      <c r="T102" s="46">
        <v>38</v>
      </c>
      <c r="U102" s="7">
        <v>11488</v>
      </c>
      <c r="BR102" s="46">
        <v>32</v>
      </c>
      <c r="BS102" s="7">
        <v>3962</v>
      </c>
    </row>
    <row r="103" spans="10:71" x14ac:dyDescent="0.25">
      <c r="J103" s="46">
        <v>20</v>
      </c>
      <c r="K103" s="7">
        <v>7321</v>
      </c>
      <c r="T103" s="46">
        <v>39</v>
      </c>
      <c r="U103" s="7">
        <v>9310</v>
      </c>
      <c r="BR103" s="46">
        <v>33</v>
      </c>
      <c r="BS103" s="7">
        <v>2934</v>
      </c>
    </row>
    <row r="104" spans="10:71" x14ac:dyDescent="0.25">
      <c r="J104" s="46">
        <v>21</v>
      </c>
      <c r="K104" s="7">
        <v>7709</v>
      </c>
      <c r="BR104" s="46">
        <v>34</v>
      </c>
      <c r="BS104" s="7">
        <v>3418</v>
      </c>
    </row>
    <row r="105" spans="10:71" x14ac:dyDescent="0.25">
      <c r="J105" s="46">
        <v>22</v>
      </c>
      <c r="K105" s="7">
        <v>9654</v>
      </c>
      <c r="BR105" s="46">
        <v>35</v>
      </c>
      <c r="BS105" s="7">
        <v>3326</v>
      </c>
    </row>
    <row r="106" spans="10:71" x14ac:dyDescent="0.25">
      <c r="BR106" s="46">
        <v>36</v>
      </c>
      <c r="BS106" s="7">
        <v>2786</v>
      </c>
    </row>
    <row r="107" spans="10:71" x14ac:dyDescent="0.25">
      <c r="BR107" s="46">
        <v>37</v>
      </c>
      <c r="BS107" s="7">
        <v>6396</v>
      </c>
    </row>
    <row r="108" spans="10:71" x14ac:dyDescent="0.25">
      <c r="BR108" s="46">
        <v>38</v>
      </c>
      <c r="BS108" s="7">
        <v>3044</v>
      </c>
    </row>
    <row r="109" spans="10:71" x14ac:dyDescent="0.25">
      <c r="BR109" s="46">
        <v>39</v>
      </c>
      <c r="BS109" s="7">
        <v>4683</v>
      </c>
    </row>
    <row r="110" spans="10:71" x14ac:dyDescent="0.25">
      <c r="BR110" s="46">
        <v>40</v>
      </c>
      <c r="BS110" s="7">
        <v>4596</v>
      </c>
    </row>
    <row r="111" spans="10:71" x14ac:dyDescent="0.25">
      <c r="BR111" s="46">
        <v>41</v>
      </c>
      <c r="BS111" s="7">
        <v>5544</v>
      </c>
    </row>
    <row r="112" spans="10:71" x14ac:dyDescent="0.25">
      <c r="BR112" s="46">
        <v>42</v>
      </c>
      <c r="BS112" s="7">
        <v>4841</v>
      </c>
    </row>
    <row r="113" spans="70:71" x14ac:dyDescent="0.25">
      <c r="BR113" s="46">
        <v>43</v>
      </c>
      <c r="BS113" s="7">
        <v>3901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6B17-2AB9-4BB7-B892-0B6FEC2FAA0E}">
  <dimension ref="A1:CS95"/>
  <sheetViews>
    <sheetView workbookViewId="0"/>
  </sheetViews>
  <sheetFormatPr defaultRowHeight="15.75" x14ac:dyDescent="0.25"/>
  <cols>
    <col min="1" max="1" width="9.7109375" style="7" customWidth="1"/>
    <col min="2" max="2" width="9.140625" style="7"/>
    <col min="3" max="3" width="11.85546875" style="7" customWidth="1"/>
    <col min="4" max="4" width="10.85546875" style="7" customWidth="1"/>
    <col min="5" max="5" width="9.140625" style="7"/>
    <col min="6" max="7" width="11.140625" style="7" customWidth="1"/>
    <col min="8" max="9" width="9.140625" style="7"/>
    <col min="10" max="10" width="7.140625" style="46" customWidth="1"/>
    <col min="11" max="11" width="13.7109375" style="7" customWidth="1"/>
    <col min="12" max="14" width="9.140625" style="7"/>
    <col min="15" max="15" width="7" style="46" customWidth="1"/>
    <col min="16" max="16" width="13.28515625" style="7" customWidth="1"/>
    <col min="17" max="19" width="9.140625" style="7"/>
    <col min="20" max="20" width="8" style="46" customWidth="1"/>
    <col min="21" max="21" width="13.5703125" style="7" customWidth="1"/>
    <col min="22" max="24" width="9.140625" style="7"/>
    <col min="25" max="25" width="7.85546875" style="46" customWidth="1"/>
    <col min="26" max="26" width="13.7109375" style="7" customWidth="1"/>
    <col min="27" max="29" width="9.140625" style="7"/>
    <col min="30" max="30" width="7.5703125" style="46" customWidth="1"/>
    <col min="31" max="31" width="13" style="7" customWidth="1"/>
    <col min="32" max="34" width="9.140625" style="7"/>
    <col min="35" max="35" width="7.7109375" style="46" customWidth="1"/>
    <col min="36" max="36" width="13.5703125" style="7" customWidth="1"/>
    <col min="37" max="39" width="9.140625" style="7"/>
    <col min="40" max="40" width="6.42578125" style="46" customWidth="1"/>
    <col min="41" max="41" width="13.140625" style="7" customWidth="1"/>
    <col min="42" max="44" width="9.140625" style="7"/>
    <col min="45" max="45" width="8" style="46" customWidth="1"/>
    <col min="46" max="46" width="13.28515625" style="7" customWidth="1"/>
    <col min="47" max="49" width="9.140625" style="7"/>
    <col min="50" max="50" width="8.7109375" style="46" customWidth="1"/>
    <col min="51" max="51" width="13.140625" style="7" customWidth="1"/>
    <col min="52" max="54" width="9.140625" style="7"/>
    <col min="55" max="55" width="7.28515625" style="46" customWidth="1"/>
    <col min="56" max="56" width="13.7109375" style="7" customWidth="1"/>
    <col min="57" max="59" width="9.140625" style="7"/>
    <col min="60" max="60" width="7" style="46" customWidth="1"/>
    <col min="61" max="61" width="13.85546875" style="7" customWidth="1"/>
    <col min="62" max="64" width="9.140625" style="7"/>
    <col min="65" max="65" width="7.42578125" style="46" customWidth="1"/>
    <col min="66" max="66" width="13.85546875" style="7" customWidth="1"/>
    <col min="67" max="69" width="9.140625" style="7"/>
    <col min="70" max="70" width="7.140625" style="46" customWidth="1"/>
    <col min="71" max="71" width="13.7109375" style="7" customWidth="1"/>
    <col min="72" max="74" width="9.140625" style="7"/>
    <col min="75" max="75" width="7.42578125" style="46" customWidth="1"/>
    <col min="76" max="76" width="13.42578125" style="7" customWidth="1"/>
    <col min="77" max="79" width="9.140625" style="7"/>
    <col min="80" max="80" width="7.85546875" style="46" customWidth="1"/>
    <col min="81" max="81" width="13.85546875" style="7" customWidth="1"/>
    <col min="82" max="84" width="9.140625" style="7"/>
    <col min="85" max="85" width="7" style="46" customWidth="1"/>
    <col min="86" max="86" width="13.5703125" style="7" customWidth="1"/>
    <col min="87" max="89" width="9.140625" style="7"/>
    <col min="90" max="90" width="7.42578125" style="46" customWidth="1"/>
    <col min="91" max="91" width="13.28515625" style="7" customWidth="1"/>
    <col min="92" max="94" width="9.140625" style="7"/>
    <col min="95" max="95" width="8.42578125" style="46" customWidth="1"/>
    <col min="96" max="96" width="13.85546875" style="7" customWidth="1"/>
    <col min="97" max="16384" width="9.140625" style="7"/>
  </cols>
  <sheetData>
    <row r="1" spans="1:97" x14ac:dyDescent="0.25">
      <c r="A1" s="39" t="s">
        <v>249</v>
      </c>
      <c r="B1" s="65" t="s">
        <v>261</v>
      </c>
      <c r="C1" s="65" t="s">
        <v>261</v>
      </c>
      <c r="D1" s="65" t="s">
        <v>261</v>
      </c>
      <c r="E1" s="65" t="s">
        <v>374</v>
      </c>
      <c r="F1" s="65" t="s">
        <v>374</v>
      </c>
      <c r="G1" s="65" t="s">
        <v>374</v>
      </c>
      <c r="I1" s="8" t="s">
        <v>373</v>
      </c>
      <c r="N1" s="8" t="s">
        <v>373</v>
      </c>
      <c r="S1" s="8" t="s">
        <v>373</v>
      </c>
      <c r="X1" s="8" t="s">
        <v>372</v>
      </c>
      <c r="AC1" s="8" t="s">
        <v>372</v>
      </c>
      <c r="AH1" s="8" t="s">
        <v>372</v>
      </c>
      <c r="AM1" s="8" t="s">
        <v>371</v>
      </c>
      <c r="AR1" s="8" t="s">
        <v>371</v>
      </c>
      <c r="AW1" s="8" t="s">
        <v>371</v>
      </c>
      <c r="BB1" s="8" t="s">
        <v>370</v>
      </c>
      <c r="BG1" s="8" t="s">
        <v>370</v>
      </c>
      <c r="BL1" s="8" t="s">
        <v>370</v>
      </c>
      <c r="BQ1" s="8" t="s">
        <v>369</v>
      </c>
      <c r="BV1" s="8" t="s">
        <v>369</v>
      </c>
      <c r="CA1" s="8" t="s">
        <v>369</v>
      </c>
      <c r="CF1" s="8" t="s">
        <v>368</v>
      </c>
      <c r="CK1" s="8" t="s">
        <v>368</v>
      </c>
      <c r="CP1" s="8" t="s">
        <v>368</v>
      </c>
    </row>
    <row r="2" spans="1:97" x14ac:dyDescent="0.25">
      <c r="A2" s="39"/>
      <c r="B2" s="39" t="s">
        <v>367</v>
      </c>
      <c r="C2" s="39" t="s">
        <v>366</v>
      </c>
      <c r="D2" s="39" t="s">
        <v>365</v>
      </c>
      <c r="E2" s="39" t="s">
        <v>367</v>
      </c>
      <c r="F2" s="39" t="s">
        <v>366</v>
      </c>
      <c r="G2" s="39" t="s">
        <v>365</v>
      </c>
      <c r="I2" s="8" t="s">
        <v>245</v>
      </c>
      <c r="J2" s="63" t="s">
        <v>348</v>
      </c>
      <c r="K2" s="8" t="s">
        <v>238</v>
      </c>
      <c r="L2" s="8" t="s">
        <v>364</v>
      </c>
      <c r="N2" s="8" t="s">
        <v>243</v>
      </c>
      <c r="O2" s="63" t="s">
        <v>240</v>
      </c>
      <c r="P2" s="8" t="s">
        <v>238</v>
      </c>
      <c r="Q2" s="8" t="s">
        <v>364</v>
      </c>
      <c r="S2" s="8" t="s">
        <v>241</v>
      </c>
      <c r="T2" s="63" t="s">
        <v>240</v>
      </c>
      <c r="U2" s="8" t="s">
        <v>238</v>
      </c>
      <c r="V2" s="8" t="s">
        <v>364</v>
      </c>
      <c r="X2" s="8" t="s">
        <v>245</v>
      </c>
      <c r="Y2" s="63" t="s">
        <v>240</v>
      </c>
      <c r="Z2" s="8" t="s">
        <v>238</v>
      </c>
      <c r="AA2" s="8" t="s">
        <v>364</v>
      </c>
      <c r="AC2" s="8" t="s">
        <v>243</v>
      </c>
      <c r="AD2" s="63" t="s">
        <v>240</v>
      </c>
      <c r="AE2" s="8" t="s">
        <v>238</v>
      </c>
      <c r="AF2" s="8" t="s">
        <v>364</v>
      </c>
      <c r="AH2" s="8" t="s">
        <v>241</v>
      </c>
      <c r="AI2" s="63" t="s">
        <v>240</v>
      </c>
      <c r="AJ2" s="8" t="s">
        <v>238</v>
      </c>
      <c r="AK2" s="8" t="s">
        <v>364</v>
      </c>
      <c r="AM2" s="8" t="s">
        <v>245</v>
      </c>
      <c r="AN2" s="63" t="s">
        <v>240</v>
      </c>
      <c r="AO2" s="8" t="s">
        <v>238</v>
      </c>
      <c r="AP2" s="8" t="s">
        <v>364</v>
      </c>
      <c r="AR2" s="8" t="s">
        <v>243</v>
      </c>
      <c r="AS2" s="63" t="s">
        <v>240</v>
      </c>
      <c r="AT2" s="8" t="s">
        <v>238</v>
      </c>
      <c r="AU2" s="8" t="s">
        <v>364</v>
      </c>
      <c r="AW2" s="8" t="s">
        <v>241</v>
      </c>
      <c r="AX2" s="63" t="s">
        <v>240</v>
      </c>
      <c r="AY2" s="8" t="s">
        <v>238</v>
      </c>
      <c r="AZ2" s="8" t="s">
        <v>364</v>
      </c>
      <c r="BB2" s="8" t="s">
        <v>245</v>
      </c>
      <c r="BC2" s="63" t="s">
        <v>348</v>
      </c>
      <c r="BD2" s="8" t="s">
        <v>238</v>
      </c>
      <c r="BE2" s="8" t="s">
        <v>364</v>
      </c>
      <c r="BG2" s="8" t="s">
        <v>243</v>
      </c>
      <c r="BH2" s="63" t="s">
        <v>348</v>
      </c>
      <c r="BI2" s="8" t="s">
        <v>238</v>
      </c>
      <c r="BJ2" s="8" t="s">
        <v>364</v>
      </c>
      <c r="BL2" s="8" t="s">
        <v>241</v>
      </c>
      <c r="BM2" s="63" t="s">
        <v>348</v>
      </c>
      <c r="BN2" s="8" t="s">
        <v>238</v>
      </c>
      <c r="BO2" s="8" t="s">
        <v>364</v>
      </c>
      <c r="BQ2" s="8" t="s">
        <v>245</v>
      </c>
      <c r="BR2" s="63" t="s">
        <v>240</v>
      </c>
      <c r="BS2" s="8" t="s">
        <v>238</v>
      </c>
      <c r="BT2" s="8" t="s">
        <v>364</v>
      </c>
      <c r="BV2" s="8" t="s">
        <v>243</v>
      </c>
      <c r="BW2" s="63" t="s">
        <v>240</v>
      </c>
      <c r="BX2" s="8" t="s">
        <v>238</v>
      </c>
      <c r="BY2" s="8" t="s">
        <v>364</v>
      </c>
      <c r="CA2" s="8" t="s">
        <v>241</v>
      </c>
      <c r="CB2" s="63" t="s">
        <v>240</v>
      </c>
      <c r="CC2" s="8" t="s">
        <v>238</v>
      </c>
      <c r="CD2" s="8" t="s">
        <v>364</v>
      </c>
      <c r="CF2" s="8" t="s">
        <v>245</v>
      </c>
      <c r="CG2" s="63" t="s">
        <v>240</v>
      </c>
      <c r="CH2" s="8" t="s">
        <v>238</v>
      </c>
      <c r="CI2" s="8" t="s">
        <v>364</v>
      </c>
      <c r="CK2" s="8" t="s">
        <v>243</v>
      </c>
      <c r="CL2" s="63" t="s">
        <v>240</v>
      </c>
      <c r="CM2" s="8" t="s">
        <v>238</v>
      </c>
      <c r="CN2" s="8" t="s">
        <v>364</v>
      </c>
      <c r="CP2" s="8" t="s">
        <v>241</v>
      </c>
      <c r="CQ2" s="63" t="s">
        <v>240</v>
      </c>
      <c r="CR2" s="8" t="s">
        <v>238</v>
      </c>
      <c r="CS2" s="8" t="s">
        <v>364</v>
      </c>
    </row>
    <row r="3" spans="1:97" x14ac:dyDescent="0.25">
      <c r="A3" s="45" t="s">
        <v>37</v>
      </c>
      <c r="B3" s="7">
        <f>L3</f>
        <v>760.48837209302326</v>
      </c>
      <c r="C3" s="7">
        <f>AA3</f>
        <v>873.94117647058829</v>
      </c>
      <c r="D3" s="7">
        <f>AP3</f>
        <v>1049.5652173913043</v>
      </c>
      <c r="E3" s="7">
        <f>BE3</f>
        <v>5952.8314606741569</v>
      </c>
      <c r="F3" s="7">
        <f>BT3</f>
        <v>1296.175</v>
      </c>
      <c r="G3" s="7">
        <f>CI3</f>
        <v>2015.0461538461539</v>
      </c>
      <c r="I3" s="7" t="s">
        <v>236</v>
      </c>
      <c r="J3" s="46">
        <v>1</v>
      </c>
      <c r="K3" s="7">
        <v>305</v>
      </c>
      <c r="L3" s="7">
        <f>AVERAGE(K3:K45)</f>
        <v>760.48837209302326</v>
      </c>
      <c r="N3" s="7" t="s">
        <v>236</v>
      </c>
      <c r="O3" s="46">
        <v>1</v>
      </c>
      <c r="P3" s="7">
        <v>1290</v>
      </c>
      <c r="Q3" s="7">
        <f>AVERAGE(P3:P65)</f>
        <v>875.34920634920638</v>
      </c>
      <c r="S3" s="7" t="s">
        <v>236</v>
      </c>
      <c r="T3" s="46">
        <v>1</v>
      </c>
      <c r="U3" s="7">
        <v>1224</v>
      </c>
      <c r="V3" s="7">
        <f>AVERAGE(U3:U59)</f>
        <v>987.96491228070181</v>
      </c>
      <c r="X3" s="7" t="s">
        <v>236</v>
      </c>
      <c r="Y3" s="46">
        <v>1</v>
      </c>
      <c r="Z3" s="7">
        <v>518</v>
      </c>
      <c r="AA3" s="7">
        <f>AVERAGE(Z3:Z53)</f>
        <v>873.94117647058829</v>
      </c>
      <c r="AC3" s="7" t="s">
        <v>236</v>
      </c>
      <c r="AD3" s="46">
        <v>1</v>
      </c>
      <c r="AE3" s="7">
        <v>1039</v>
      </c>
      <c r="AF3" s="7">
        <f>AVERAGE(AE3:AE49)</f>
        <v>798.063829787234</v>
      </c>
      <c r="AH3" s="7" t="s">
        <v>236</v>
      </c>
      <c r="AI3" s="46">
        <v>1</v>
      </c>
      <c r="AJ3" s="7">
        <v>572</v>
      </c>
      <c r="AK3" s="7">
        <f>AVERAGE(AJ3:AJ95)</f>
        <v>1008.1935483870968</v>
      </c>
      <c r="AM3" s="7" t="s">
        <v>236</v>
      </c>
      <c r="AN3" s="46">
        <v>1</v>
      </c>
      <c r="AO3" s="7">
        <v>328</v>
      </c>
      <c r="AP3" s="7">
        <f>AVERAGE(AO3:AO25)</f>
        <v>1049.5652173913043</v>
      </c>
      <c r="AR3" s="7" t="s">
        <v>236</v>
      </c>
      <c r="AS3" s="46">
        <v>1</v>
      </c>
      <c r="AT3" s="7">
        <v>1689</v>
      </c>
      <c r="AU3" s="7">
        <f>AVERAGE(AT3:AT80)</f>
        <v>1075.4230769230769</v>
      </c>
      <c r="AW3" s="7" t="s">
        <v>236</v>
      </c>
      <c r="AX3" s="46">
        <v>1</v>
      </c>
      <c r="AY3" s="7">
        <v>807</v>
      </c>
      <c r="AZ3" s="7">
        <f>AVERAGE(AY3:AY64)</f>
        <v>798.61290322580646</v>
      </c>
      <c r="BB3" s="7" t="s">
        <v>236</v>
      </c>
      <c r="BC3" s="46">
        <v>1</v>
      </c>
      <c r="BD3" s="7">
        <v>5572</v>
      </c>
      <c r="BE3" s="7">
        <f>AVERAGE(BD3:BD91)</f>
        <v>5952.8314606741569</v>
      </c>
      <c r="BG3" s="7" t="s">
        <v>236</v>
      </c>
      <c r="BH3" s="46">
        <v>1</v>
      </c>
      <c r="BI3" s="7">
        <v>14526</v>
      </c>
      <c r="BJ3" s="7">
        <f>AVERAGE(BI3:BI88)</f>
        <v>5346.8023255813951</v>
      </c>
      <c r="BL3" s="7" t="s">
        <v>236</v>
      </c>
      <c r="BM3" s="46">
        <v>1</v>
      </c>
      <c r="BN3" s="7">
        <v>5971</v>
      </c>
      <c r="BO3" s="7">
        <f>AVERAGE(BN3:BN95)</f>
        <v>6008.9677419354839</v>
      </c>
      <c r="BQ3" s="7" t="s">
        <v>236</v>
      </c>
      <c r="BR3" s="46">
        <v>1</v>
      </c>
      <c r="BS3" s="7">
        <v>2219</v>
      </c>
      <c r="BT3" s="7">
        <f>AVERAGE(BS3:BS82)</f>
        <v>1296.175</v>
      </c>
      <c r="BV3" s="7" t="s">
        <v>236</v>
      </c>
      <c r="BW3" s="46">
        <v>1</v>
      </c>
      <c r="BX3" s="7">
        <v>2800</v>
      </c>
      <c r="BY3" s="7">
        <f>AVERAGE(BX3:BX84)</f>
        <v>1379.6951219512196</v>
      </c>
      <c r="CA3" s="7" t="s">
        <v>236</v>
      </c>
      <c r="CB3" s="46">
        <v>1</v>
      </c>
      <c r="CC3" s="7">
        <v>1226</v>
      </c>
      <c r="CD3" s="7">
        <f>AVERAGE(CC3:CC95)</f>
        <v>1428.6881720430108</v>
      </c>
      <c r="CF3" s="7" t="s">
        <v>236</v>
      </c>
      <c r="CG3" s="46">
        <v>1</v>
      </c>
      <c r="CH3" s="7">
        <v>2481</v>
      </c>
      <c r="CI3" s="7">
        <f>AVERAGE(CH3:CH67)</f>
        <v>2015.0461538461539</v>
      </c>
      <c r="CK3" s="7" t="s">
        <v>236</v>
      </c>
      <c r="CL3" s="46">
        <v>1</v>
      </c>
      <c r="CM3" s="7">
        <v>451</v>
      </c>
      <c r="CN3" s="7">
        <f>AVERAGE(CM3:CM64)</f>
        <v>1675.1612903225807</v>
      </c>
      <c r="CP3" s="7" t="s">
        <v>236</v>
      </c>
      <c r="CQ3" s="46">
        <v>1</v>
      </c>
      <c r="CR3" s="7">
        <v>326</v>
      </c>
      <c r="CS3" s="7">
        <f>AVERAGE(CR3:CR95)</f>
        <v>1230.7741935483871</v>
      </c>
    </row>
    <row r="4" spans="1:97" x14ac:dyDescent="0.25">
      <c r="A4" s="45" t="s">
        <v>38</v>
      </c>
      <c r="B4" s="7">
        <f>Q3</f>
        <v>875.34920634920638</v>
      </c>
      <c r="C4" s="7">
        <f>AF3</f>
        <v>798.063829787234</v>
      </c>
      <c r="D4" s="7">
        <f>AU3</f>
        <v>1075.4230769230769</v>
      </c>
      <c r="E4" s="7">
        <f>BJ3</f>
        <v>5346.8023255813951</v>
      </c>
      <c r="F4" s="7">
        <f>BY3</f>
        <v>1379.6951219512196</v>
      </c>
      <c r="G4" s="7">
        <f>CN3</f>
        <v>1675.1612903225807</v>
      </c>
      <c r="J4" s="46">
        <v>2</v>
      </c>
      <c r="K4" s="7">
        <v>605</v>
      </c>
      <c r="O4" s="46">
        <v>2</v>
      </c>
      <c r="P4" s="7">
        <v>845</v>
      </c>
      <c r="T4" s="46">
        <v>2</v>
      </c>
      <c r="U4" s="7">
        <v>2411</v>
      </c>
      <c r="Y4" s="46">
        <v>2</v>
      </c>
      <c r="Z4" s="7">
        <v>186</v>
      </c>
      <c r="AD4" s="46">
        <v>2</v>
      </c>
      <c r="AE4" s="7">
        <v>2089</v>
      </c>
      <c r="AI4" s="46">
        <v>2</v>
      </c>
      <c r="AJ4" s="7">
        <v>551</v>
      </c>
      <c r="AN4" s="46">
        <v>2</v>
      </c>
      <c r="AO4" s="7">
        <v>974</v>
      </c>
      <c r="AS4" s="46">
        <v>2</v>
      </c>
      <c r="AT4" s="7">
        <v>1834</v>
      </c>
      <c r="AX4" s="46">
        <v>2</v>
      </c>
      <c r="AY4" s="7">
        <v>695</v>
      </c>
      <c r="BC4" s="46">
        <v>2</v>
      </c>
      <c r="BD4" s="7">
        <v>15622</v>
      </c>
      <c r="BH4" s="46">
        <v>2</v>
      </c>
      <c r="BI4" s="7">
        <v>14570</v>
      </c>
      <c r="BM4" s="46">
        <v>2</v>
      </c>
      <c r="BN4" s="7">
        <v>3673</v>
      </c>
      <c r="BR4" s="46">
        <v>2</v>
      </c>
      <c r="BS4" s="7">
        <v>1502</v>
      </c>
      <c r="BW4" s="46">
        <v>2</v>
      </c>
      <c r="BX4" s="7">
        <v>1027</v>
      </c>
      <c r="CB4" s="46">
        <v>2</v>
      </c>
      <c r="CC4" s="7">
        <v>535</v>
      </c>
      <c r="CG4" s="46">
        <v>2</v>
      </c>
      <c r="CH4" s="7">
        <v>2447</v>
      </c>
      <c r="CL4" s="46">
        <v>2</v>
      </c>
      <c r="CM4" s="7">
        <v>288</v>
      </c>
      <c r="CQ4" s="46">
        <v>2</v>
      </c>
      <c r="CR4" s="7">
        <v>429</v>
      </c>
    </row>
    <row r="5" spans="1:97" x14ac:dyDescent="0.25">
      <c r="A5" s="45" t="s">
        <v>39</v>
      </c>
      <c r="B5" s="7">
        <f>V3</f>
        <v>987.96491228070181</v>
      </c>
      <c r="C5" s="7">
        <f>AK3</f>
        <v>1008.1935483870968</v>
      </c>
      <c r="D5" s="7">
        <f>AZ3</f>
        <v>798.61290322580646</v>
      </c>
      <c r="E5" s="7">
        <f>BO3</f>
        <v>6008.9677419354839</v>
      </c>
      <c r="F5" s="7">
        <f>CD3</f>
        <v>1428.6881720430108</v>
      </c>
      <c r="G5" s="7">
        <f>CS3</f>
        <v>1230.7741935483871</v>
      </c>
      <c r="J5" s="46">
        <v>3</v>
      </c>
      <c r="K5" s="7">
        <v>1099</v>
      </c>
      <c r="O5" s="46">
        <v>3</v>
      </c>
      <c r="P5" s="7">
        <v>219</v>
      </c>
      <c r="T5" s="46">
        <v>3</v>
      </c>
      <c r="U5" s="7">
        <v>665</v>
      </c>
      <c r="Y5" s="46">
        <v>3</v>
      </c>
      <c r="Z5" s="7">
        <v>444</v>
      </c>
      <c r="AD5" s="46">
        <v>3</v>
      </c>
      <c r="AE5" s="7">
        <v>2296</v>
      </c>
      <c r="AI5" s="46">
        <v>3</v>
      </c>
      <c r="AJ5" s="7">
        <v>490</v>
      </c>
      <c r="AN5" s="46">
        <v>3</v>
      </c>
      <c r="AO5" s="7">
        <v>262</v>
      </c>
      <c r="AS5" s="46">
        <v>3</v>
      </c>
      <c r="AT5" s="7">
        <v>1280</v>
      </c>
      <c r="AX5" s="46">
        <v>3</v>
      </c>
      <c r="AY5" s="7">
        <v>180</v>
      </c>
      <c r="BC5" s="46">
        <v>3</v>
      </c>
      <c r="BD5" s="7">
        <v>10439</v>
      </c>
      <c r="BH5" s="46">
        <v>3</v>
      </c>
      <c r="BI5" s="7">
        <v>1625</v>
      </c>
      <c r="BM5" s="46">
        <v>3</v>
      </c>
      <c r="BN5" s="7">
        <v>6576</v>
      </c>
      <c r="BR5" s="46">
        <v>3</v>
      </c>
      <c r="BS5" s="7">
        <v>1290</v>
      </c>
      <c r="BW5" s="46">
        <v>3</v>
      </c>
      <c r="BX5" s="7">
        <v>1448</v>
      </c>
      <c r="CB5" s="46">
        <v>3</v>
      </c>
      <c r="CC5" s="7">
        <v>126</v>
      </c>
      <c r="CG5" s="46">
        <v>3</v>
      </c>
      <c r="CH5" s="7">
        <v>4024</v>
      </c>
      <c r="CL5" s="46">
        <v>3</v>
      </c>
      <c r="CM5" s="7">
        <v>107</v>
      </c>
      <c r="CQ5" s="46">
        <v>3</v>
      </c>
      <c r="CR5" s="7">
        <v>765</v>
      </c>
    </row>
    <row r="6" spans="1:97" x14ac:dyDescent="0.25">
      <c r="A6" s="38" t="s">
        <v>235</v>
      </c>
      <c r="B6" s="7">
        <f t="shared" ref="B6:G6" si="0">AVERAGE(B3:B5)</f>
        <v>874.60083024097719</v>
      </c>
      <c r="C6" s="7">
        <f t="shared" si="0"/>
        <v>893.399518214973</v>
      </c>
      <c r="D6" s="7">
        <f t="shared" si="0"/>
        <v>974.53373251339588</v>
      </c>
      <c r="E6" s="7">
        <f t="shared" si="0"/>
        <v>5769.5338427303459</v>
      </c>
      <c r="F6" s="7">
        <f t="shared" si="0"/>
        <v>1368.1860979980768</v>
      </c>
      <c r="G6" s="7">
        <f t="shared" si="0"/>
        <v>1640.327212572374</v>
      </c>
      <c r="J6" s="46">
        <v>4</v>
      </c>
      <c r="K6" s="7">
        <v>304</v>
      </c>
      <c r="O6" s="46">
        <v>4</v>
      </c>
      <c r="P6" s="7">
        <v>609</v>
      </c>
      <c r="T6" s="46">
        <v>4</v>
      </c>
      <c r="U6" s="7">
        <v>611</v>
      </c>
      <c r="Y6" s="46">
        <v>4</v>
      </c>
      <c r="Z6" s="7">
        <v>260</v>
      </c>
      <c r="AD6" s="46">
        <v>4</v>
      </c>
      <c r="AE6" s="7">
        <v>20</v>
      </c>
      <c r="AI6" s="46">
        <v>4</v>
      </c>
      <c r="AJ6" s="7">
        <v>590</v>
      </c>
      <c r="AN6" s="46">
        <v>4</v>
      </c>
      <c r="AO6" s="7">
        <v>144</v>
      </c>
      <c r="AS6" s="46">
        <v>4</v>
      </c>
      <c r="AT6" s="7">
        <v>1518</v>
      </c>
      <c r="AX6" s="46">
        <v>4</v>
      </c>
      <c r="AY6" s="7">
        <v>400</v>
      </c>
      <c r="BC6" s="46">
        <v>4</v>
      </c>
      <c r="BD6" s="7">
        <v>10153</v>
      </c>
      <c r="BH6" s="46">
        <v>4</v>
      </c>
      <c r="BI6" s="7">
        <v>3766</v>
      </c>
      <c r="BM6" s="46">
        <v>4</v>
      </c>
      <c r="BN6" s="7">
        <v>12822</v>
      </c>
      <c r="BR6" s="46">
        <v>4</v>
      </c>
      <c r="BS6" s="7">
        <v>1245</v>
      </c>
      <c r="BW6" s="46">
        <v>4</v>
      </c>
      <c r="BX6" s="7">
        <v>898</v>
      </c>
      <c r="CB6" s="46">
        <v>4</v>
      </c>
      <c r="CC6" s="7">
        <v>219</v>
      </c>
      <c r="CG6" s="46">
        <v>4</v>
      </c>
      <c r="CH6" s="7">
        <v>2194</v>
      </c>
      <c r="CL6" s="46">
        <v>4</v>
      </c>
      <c r="CM6" s="7">
        <v>109</v>
      </c>
      <c r="CQ6" s="46">
        <v>4</v>
      </c>
      <c r="CR6" s="7">
        <v>356</v>
      </c>
    </row>
    <row r="7" spans="1:97" x14ac:dyDescent="0.25">
      <c r="A7" s="38" t="s">
        <v>1</v>
      </c>
      <c r="B7" s="7">
        <f t="shared" ref="B7:G7" si="1">STDEV(B3:B5)</f>
        <v>113.74011664333091</v>
      </c>
      <c r="C7" s="7">
        <f t="shared" si="1"/>
        <v>106.40768279262232</v>
      </c>
      <c r="D7" s="7">
        <f t="shared" si="1"/>
        <v>152.89951228769857</v>
      </c>
      <c r="E7" s="7">
        <f t="shared" si="1"/>
        <v>367.17063092212675</v>
      </c>
      <c r="F7" s="7">
        <f t="shared" si="1"/>
        <v>67.002077695327174</v>
      </c>
      <c r="G7" s="7">
        <f t="shared" si="1"/>
        <v>393.29465627803279</v>
      </c>
      <c r="J7" s="46">
        <v>5</v>
      </c>
      <c r="K7" s="7">
        <v>486</v>
      </c>
      <c r="O7" s="46">
        <v>5</v>
      </c>
      <c r="P7" s="7">
        <v>471</v>
      </c>
      <c r="T7" s="46">
        <v>5</v>
      </c>
      <c r="U7" s="7">
        <v>691</v>
      </c>
      <c r="Y7" s="46">
        <v>5</v>
      </c>
      <c r="Z7" s="7">
        <v>493</v>
      </c>
      <c r="AD7" s="46">
        <v>5</v>
      </c>
      <c r="AE7" s="7">
        <v>659</v>
      </c>
      <c r="AI7" s="46">
        <v>5</v>
      </c>
      <c r="AJ7" s="7">
        <v>964</v>
      </c>
      <c r="AN7" s="46">
        <v>5</v>
      </c>
      <c r="AO7" s="7">
        <v>1827</v>
      </c>
      <c r="AS7" s="46">
        <v>5</v>
      </c>
      <c r="AT7" s="7">
        <v>2312</v>
      </c>
      <c r="AX7" s="46">
        <v>5</v>
      </c>
      <c r="AY7" s="7">
        <v>1175</v>
      </c>
      <c r="BC7" s="46">
        <v>5</v>
      </c>
      <c r="BD7" s="7">
        <v>14114</v>
      </c>
      <c r="BH7" s="46">
        <v>5</v>
      </c>
      <c r="BI7" s="7">
        <v>7809</v>
      </c>
      <c r="BM7" s="46">
        <v>5</v>
      </c>
      <c r="BN7" s="7">
        <v>11735</v>
      </c>
      <c r="BR7" s="46">
        <v>5</v>
      </c>
      <c r="BS7" s="7">
        <v>691</v>
      </c>
      <c r="BW7" s="46">
        <v>5</v>
      </c>
      <c r="BX7" s="7">
        <v>2435</v>
      </c>
      <c r="CB7" s="46">
        <v>5</v>
      </c>
      <c r="CC7" s="7">
        <v>87</v>
      </c>
      <c r="CG7" s="46">
        <v>5</v>
      </c>
      <c r="CH7" s="7">
        <v>3103</v>
      </c>
      <c r="CL7" s="46">
        <v>5</v>
      </c>
      <c r="CM7" s="7">
        <v>1221</v>
      </c>
      <c r="CQ7" s="46">
        <v>5</v>
      </c>
      <c r="CR7" s="7">
        <v>427</v>
      </c>
    </row>
    <row r="8" spans="1:97" x14ac:dyDescent="0.25">
      <c r="A8" s="38" t="s">
        <v>15</v>
      </c>
      <c r="B8" s="7">
        <f t="shared" ref="B8:G8" si="2">B7/SQRT(3)</f>
        <v>65.667886961686534</v>
      </c>
      <c r="C8" s="7">
        <f t="shared" si="2"/>
        <v>61.434504304164811</v>
      </c>
      <c r="D8" s="7">
        <f t="shared" si="2"/>
        <v>88.276574578265269</v>
      </c>
      <c r="E8" s="7">
        <f t="shared" si="2"/>
        <v>211.98606260141463</v>
      </c>
      <c r="F8" s="7">
        <f t="shared" si="2"/>
        <v>38.683667593661369</v>
      </c>
      <c r="G8" s="7">
        <f t="shared" si="2"/>
        <v>227.0687756729636</v>
      </c>
      <c r="J8" s="46">
        <v>6</v>
      </c>
      <c r="K8" s="7">
        <v>584</v>
      </c>
      <c r="O8" s="46">
        <v>6</v>
      </c>
      <c r="P8" s="7">
        <v>313</v>
      </c>
      <c r="T8" s="46">
        <v>6</v>
      </c>
      <c r="U8" s="7">
        <v>162</v>
      </c>
      <c r="Y8" s="46">
        <v>6</v>
      </c>
      <c r="Z8" s="7">
        <v>60</v>
      </c>
      <c r="AD8" s="46">
        <v>6</v>
      </c>
      <c r="AE8" s="7">
        <v>534</v>
      </c>
      <c r="AI8" s="46">
        <v>6</v>
      </c>
      <c r="AJ8" s="7">
        <v>474</v>
      </c>
      <c r="AN8" s="46">
        <v>6</v>
      </c>
      <c r="AO8" s="7">
        <v>2845</v>
      </c>
      <c r="AS8" s="46">
        <v>6</v>
      </c>
      <c r="AT8" s="7">
        <v>630</v>
      </c>
      <c r="AX8" s="46">
        <v>6</v>
      </c>
      <c r="AY8" s="7">
        <v>648</v>
      </c>
      <c r="BC8" s="46">
        <v>6</v>
      </c>
      <c r="BD8" s="7">
        <v>5877</v>
      </c>
      <c r="BH8" s="46">
        <v>6</v>
      </c>
      <c r="BI8" s="7">
        <v>6765</v>
      </c>
      <c r="BM8" s="46">
        <v>6</v>
      </c>
      <c r="BN8" s="7">
        <v>7414</v>
      </c>
      <c r="BR8" s="46">
        <v>6</v>
      </c>
      <c r="BS8" s="7">
        <v>1377</v>
      </c>
      <c r="BW8" s="46">
        <v>6</v>
      </c>
      <c r="BX8" s="7">
        <v>2996</v>
      </c>
      <c r="CB8" s="46">
        <v>6</v>
      </c>
      <c r="CC8" s="7">
        <v>310</v>
      </c>
      <c r="CG8" s="46">
        <v>6</v>
      </c>
      <c r="CH8" s="7">
        <v>4573</v>
      </c>
      <c r="CL8" s="46">
        <v>6</v>
      </c>
      <c r="CM8" s="7">
        <v>1642</v>
      </c>
      <c r="CQ8" s="46">
        <v>6</v>
      </c>
      <c r="CR8" s="7">
        <v>578</v>
      </c>
    </row>
    <row r="9" spans="1:97" x14ac:dyDescent="0.25">
      <c r="A9" s="38" t="s">
        <v>845</v>
      </c>
      <c r="F9" s="16">
        <f>_xlfn.T.TEST(E3:E5,F3:F5,2,1)</f>
        <v>2.449553073303151E-3</v>
      </c>
      <c r="G9" s="16">
        <f>_xlfn.T.TEST(E3:E5,G3:G5,2,1)</f>
        <v>6.4586722305005947E-3</v>
      </c>
      <c r="J9" s="46">
        <v>7</v>
      </c>
      <c r="K9" s="7">
        <v>621</v>
      </c>
      <c r="O9" s="46">
        <v>7</v>
      </c>
      <c r="P9" s="7">
        <v>646</v>
      </c>
      <c r="T9" s="46">
        <v>7</v>
      </c>
      <c r="U9" s="7">
        <v>686</v>
      </c>
      <c r="Y9" s="46">
        <v>7</v>
      </c>
      <c r="Z9" s="7">
        <v>195</v>
      </c>
      <c r="AD9" s="46">
        <v>7</v>
      </c>
      <c r="AE9" s="7">
        <v>86</v>
      </c>
      <c r="AI9" s="46">
        <v>7</v>
      </c>
      <c r="AJ9" s="7">
        <v>1381</v>
      </c>
      <c r="AN9" s="46">
        <v>7</v>
      </c>
      <c r="AO9" s="7">
        <v>1539</v>
      </c>
      <c r="AS9" s="46">
        <v>7</v>
      </c>
      <c r="AT9" s="7">
        <v>1031</v>
      </c>
      <c r="AX9" s="46">
        <v>7</v>
      </c>
      <c r="AY9" s="7">
        <v>1164</v>
      </c>
      <c r="BC9" s="46">
        <v>7</v>
      </c>
      <c r="BD9" s="7">
        <v>11794</v>
      </c>
      <c r="BH9" s="46">
        <v>7</v>
      </c>
      <c r="BI9" s="7">
        <v>4909</v>
      </c>
      <c r="BM9" s="46">
        <v>7</v>
      </c>
      <c r="BN9" s="7">
        <v>6537</v>
      </c>
      <c r="BR9" s="46">
        <v>7</v>
      </c>
      <c r="BS9" s="7">
        <v>792</v>
      </c>
      <c r="BW9" s="46">
        <v>7</v>
      </c>
      <c r="BX9" s="7">
        <v>878</v>
      </c>
      <c r="CB9" s="46">
        <v>7</v>
      </c>
      <c r="CC9" s="7">
        <v>1040</v>
      </c>
      <c r="CG9" s="46">
        <v>7</v>
      </c>
      <c r="CH9" s="7">
        <v>2792</v>
      </c>
      <c r="CL9" s="46">
        <v>7</v>
      </c>
      <c r="CM9" s="7">
        <v>1258</v>
      </c>
      <c r="CQ9" s="46">
        <v>7</v>
      </c>
      <c r="CR9" s="7">
        <v>602</v>
      </c>
    </row>
    <row r="10" spans="1:97" x14ac:dyDescent="0.25">
      <c r="J10" s="46">
        <v>8</v>
      </c>
      <c r="K10" s="7">
        <v>1744</v>
      </c>
      <c r="O10" s="46">
        <v>8</v>
      </c>
      <c r="P10" s="7">
        <v>597</v>
      </c>
      <c r="T10" s="46">
        <v>8</v>
      </c>
      <c r="U10" s="7">
        <v>749</v>
      </c>
      <c r="Y10" s="46">
        <v>8</v>
      </c>
      <c r="Z10" s="7">
        <v>160</v>
      </c>
      <c r="AD10" s="46">
        <v>8</v>
      </c>
      <c r="AE10" s="7">
        <v>154</v>
      </c>
      <c r="AI10" s="46">
        <v>8</v>
      </c>
      <c r="AJ10" s="7">
        <v>1569</v>
      </c>
      <c r="AN10" s="46">
        <v>8</v>
      </c>
      <c r="AO10" s="7">
        <v>2593</v>
      </c>
      <c r="AS10" s="46">
        <v>8</v>
      </c>
      <c r="AT10" s="7">
        <v>850</v>
      </c>
      <c r="AX10" s="46">
        <v>8</v>
      </c>
      <c r="AY10" s="7">
        <v>467</v>
      </c>
      <c r="BC10" s="46">
        <v>8</v>
      </c>
      <c r="BD10" s="7">
        <v>10141</v>
      </c>
      <c r="BH10" s="46">
        <v>8</v>
      </c>
      <c r="BI10" s="7">
        <v>21155</v>
      </c>
      <c r="BM10" s="46">
        <v>8</v>
      </c>
      <c r="BN10" s="7">
        <v>11489</v>
      </c>
      <c r="BR10" s="46">
        <v>8</v>
      </c>
      <c r="BS10" s="7">
        <v>309</v>
      </c>
      <c r="BW10" s="46">
        <v>8</v>
      </c>
      <c r="BX10" s="7">
        <v>1330</v>
      </c>
      <c r="CB10" s="46">
        <v>8</v>
      </c>
      <c r="CC10" s="7">
        <v>2243</v>
      </c>
      <c r="CG10" s="46">
        <v>8</v>
      </c>
      <c r="CH10" s="7">
        <v>2533</v>
      </c>
      <c r="CL10" s="46">
        <v>8</v>
      </c>
      <c r="CM10" s="7">
        <v>3848</v>
      </c>
      <c r="CQ10" s="46">
        <v>8</v>
      </c>
      <c r="CR10" s="7">
        <v>1462</v>
      </c>
    </row>
    <row r="11" spans="1:97" x14ac:dyDescent="0.25">
      <c r="J11" s="46">
        <v>9</v>
      </c>
      <c r="K11" s="7">
        <v>712</v>
      </c>
      <c r="O11" s="46">
        <v>9</v>
      </c>
      <c r="P11" s="7">
        <v>85</v>
      </c>
      <c r="T11" s="46">
        <v>9</v>
      </c>
      <c r="U11" s="7">
        <v>1325</v>
      </c>
      <c r="Y11" s="46">
        <v>9</v>
      </c>
      <c r="Z11" s="7">
        <v>553</v>
      </c>
      <c r="AD11" s="46">
        <v>9</v>
      </c>
      <c r="AE11" s="7">
        <v>191</v>
      </c>
      <c r="AI11" s="46">
        <v>9</v>
      </c>
      <c r="AJ11" s="7">
        <v>736</v>
      </c>
      <c r="AN11" s="46">
        <v>9</v>
      </c>
      <c r="AO11" s="7">
        <v>227</v>
      </c>
      <c r="AS11" s="46">
        <v>9</v>
      </c>
      <c r="AT11" s="7">
        <v>525</v>
      </c>
      <c r="AX11" s="46">
        <v>9</v>
      </c>
      <c r="AY11" s="7">
        <v>612</v>
      </c>
      <c r="BC11" s="46">
        <v>9</v>
      </c>
      <c r="BD11" s="7">
        <v>12072</v>
      </c>
      <c r="BH11" s="46">
        <v>9</v>
      </c>
      <c r="BI11" s="7">
        <v>7036</v>
      </c>
      <c r="BM11" s="46">
        <v>9</v>
      </c>
      <c r="BN11" s="7">
        <v>7880</v>
      </c>
      <c r="BR11" s="46">
        <v>9</v>
      </c>
      <c r="BS11" s="7">
        <v>1510</v>
      </c>
      <c r="BW11" s="46">
        <v>9</v>
      </c>
      <c r="BX11" s="7">
        <v>1703</v>
      </c>
      <c r="CB11" s="46">
        <v>9</v>
      </c>
      <c r="CC11" s="7">
        <v>271</v>
      </c>
      <c r="CG11" s="46">
        <v>9</v>
      </c>
      <c r="CH11" s="7">
        <v>3486</v>
      </c>
      <c r="CL11" s="46">
        <v>9</v>
      </c>
      <c r="CM11" s="7">
        <v>414</v>
      </c>
      <c r="CQ11" s="46">
        <v>9</v>
      </c>
      <c r="CR11" s="7">
        <v>2005</v>
      </c>
    </row>
    <row r="12" spans="1:97" x14ac:dyDescent="0.25">
      <c r="J12" s="46">
        <v>10</v>
      </c>
      <c r="K12" s="7">
        <v>293</v>
      </c>
      <c r="O12" s="46">
        <v>10</v>
      </c>
      <c r="P12" s="7">
        <v>1044</v>
      </c>
      <c r="T12" s="46">
        <v>10</v>
      </c>
      <c r="U12" s="7">
        <v>583</v>
      </c>
      <c r="Y12" s="46">
        <v>10</v>
      </c>
      <c r="Z12" s="7">
        <v>625</v>
      </c>
      <c r="AD12" s="46">
        <v>10</v>
      </c>
      <c r="AE12" s="7">
        <v>880</v>
      </c>
      <c r="AI12" s="46">
        <v>10</v>
      </c>
      <c r="AJ12" s="7">
        <v>640</v>
      </c>
      <c r="AN12" s="46">
        <v>10</v>
      </c>
      <c r="AO12" s="7">
        <v>5131</v>
      </c>
      <c r="AS12" s="46">
        <v>10</v>
      </c>
      <c r="AT12" s="7">
        <v>249</v>
      </c>
      <c r="AX12" s="46">
        <v>10</v>
      </c>
      <c r="AY12" s="7">
        <v>480</v>
      </c>
      <c r="BC12" s="46">
        <v>10</v>
      </c>
      <c r="BD12" s="7">
        <v>7157</v>
      </c>
      <c r="BH12" s="46">
        <v>10</v>
      </c>
      <c r="BI12" s="7">
        <v>9061</v>
      </c>
      <c r="BM12" s="46">
        <v>10</v>
      </c>
      <c r="BN12" s="7">
        <v>5309</v>
      </c>
      <c r="BR12" s="46">
        <v>10</v>
      </c>
      <c r="BS12" s="7">
        <v>987</v>
      </c>
      <c r="BW12" s="46">
        <v>10</v>
      </c>
      <c r="BX12" s="7">
        <v>483</v>
      </c>
      <c r="CB12" s="46">
        <v>10</v>
      </c>
      <c r="CC12" s="7">
        <v>404</v>
      </c>
      <c r="CG12" s="46">
        <v>10</v>
      </c>
      <c r="CH12" s="7">
        <v>1930</v>
      </c>
      <c r="CL12" s="46">
        <v>10</v>
      </c>
      <c r="CM12" s="7">
        <v>652</v>
      </c>
      <c r="CQ12" s="46">
        <v>10</v>
      </c>
      <c r="CR12" s="7">
        <v>943</v>
      </c>
    </row>
    <row r="13" spans="1:97" x14ac:dyDescent="0.25">
      <c r="J13" s="46">
        <v>11</v>
      </c>
      <c r="K13" s="7">
        <v>330</v>
      </c>
      <c r="O13" s="46">
        <v>11</v>
      </c>
      <c r="P13" s="7">
        <v>638</v>
      </c>
      <c r="T13" s="46">
        <v>11</v>
      </c>
      <c r="U13" s="7">
        <v>2332</v>
      </c>
      <c r="Y13" s="46">
        <v>11</v>
      </c>
      <c r="Z13" s="7">
        <v>785</v>
      </c>
      <c r="AD13" s="46">
        <v>11</v>
      </c>
      <c r="AE13" s="7">
        <v>2771</v>
      </c>
      <c r="AI13" s="46">
        <v>11</v>
      </c>
      <c r="AJ13" s="7">
        <v>859</v>
      </c>
      <c r="AN13" s="46">
        <v>11</v>
      </c>
      <c r="AO13" s="7">
        <v>2728</v>
      </c>
      <c r="AS13" s="46">
        <v>11</v>
      </c>
      <c r="AT13" s="7">
        <v>56</v>
      </c>
      <c r="AX13" s="46">
        <v>11</v>
      </c>
      <c r="AY13" s="7">
        <v>477</v>
      </c>
      <c r="BC13" s="46">
        <v>11</v>
      </c>
      <c r="BD13" s="7">
        <v>6914</v>
      </c>
      <c r="BH13" s="46">
        <v>11</v>
      </c>
      <c r="BI13" s="7">
        <v>6854</v>
      </c>
      <c r="BM13" s="46">
        <v>11</v>
      </c>
      <c r="BN13" s="7">
        <v>6264</v>
      </c>
      <c r="BR13" s="46">
        <v>11</v>
      </c>
      <c r="BS13" s="7">
        <v>1048</v>
      </c>
      <c r="BW13" s="46">
        <v>11</v>
      </c>
      <c r="BX13" s="7">
        <v>962</v>
      </c>
      <c r="CB13" s="46">
        <v>11</v>
      </c>
      <c r="CC13" s="7">
        <v>4673</v>
      </c>
      <c r="CG13" s="46">
        <v>11</v>
      </c>
      <c r="CH13" s="7">
        <v>3342</v>
      </c>
      <c r="CL13" s="46">
        <v>11</v>
      </c>
      <c r="CM13" s="7">
        <v>626</v>
      </c>
      <c r="CQ13" s="46">
        <v>11</v>
      </c>
      <c r="CR13" s="7">
        <v>2315</v>
      </c>
    </row>
    <row r="14" spans="1:97" x14ac:dyDescent="0.25">
      <c r="J14" s="46">
        <v>12</v>
      </c>
      <c r="K14" s="7">
        <v>224</v>
      </c>
      <c r="O14" s="46">
        <v>12</v>
      </c>
      <c r="P14" s="7">
        <v>287</v>
      </c>
      <c r="T14" s="46">
        <v>12</v>
      </c>
      <c r="U14" s="7">
        <v>1228</v>
      </c>
      <c r="Y14" s="46">
        <v>12</v>
      </c>
      <c r="Z14" s="7">
        <v>759</v>
      </c>
      <c r="AD14" s="46">
        <v>12</v>
      </c>
      <c r="AE14" s="7">
        <v>616</v>
      </c>
      <c r="AI14" s="46">
        <v>12</v>
      </c>
      <c r="AJ14" s="7">
        <v>3292</v>
      </c>
      <c r="AM14" s="7" t="s">
        <v>234</v>
      </c>
      <c r="AN14" s="46">
        <v>1</v>
      </c>
      <c r="AO14" s="7">
        <v>971</v>
      </c>
      <c r="AS14" s="46">
        <v>12</v>
      </c>
      <c r="AT14" s="7">
        <v>267</v>
      </c>
      <c r="AX14" s="46">
        <v>12</v>
      </c>
      <c r="AY14" s="7">
        <v>144</v>
      </c>
      <c r="BC14" s="46">
        <v>12</v>
      </c>
      <c r="BD14" s="7">
        <v>4632</v>
      </c>
      <c r="BH14" s="46">
        <v>12</v>
      </c>
      <c r="BI14" s="7">
        <v>4921</v>
      </c>
      <c r="BM14" s="46">
        <v>12</v>
      </c>
      <c r="BN14" s="7">
        <v>6160</v>
      </c>
      <c r="BR14" s="46">
        <v>12</v>
      </c>
      <c r="BS14" s="7">
        <v>717</v>
      </c>
      <c r="BW14" s="46">
        <v>12</v>
      </c>
      <c r="BX14" s="7">
        <v>975</v>
      </c>
      <c r="CB14" s="46">
        <v>12</v>
      </c>
      <c r="CC14" s="7">
        <v>465</v>
      </c>
      <c r="CG14" s="46">
        <v>12</v>
      </c>
      <c r="CH14" s="7">
        <v>5878</v>
      </c>
      <c r="CL14" s="46">
        <v>12</v>
      </c>
      <c r="CM14" s="7">
        <v>429</v>
      </c>
      <c r="CQ14" s="46">
        <v>12</v>
      </c>
      <c r="CR14" s="7">
        <v>451</v>
      </c>
    </row>
    <row r="15" spans="1:97" x14ac:dyDescent="0.25">
      <c r="J15" s="46">
        <v>13</v>
      </c>
      <c r="K15" s="7">
        <v>420</v>
      </c>
      <c r="O15" s="46">
        <v>13</v>
      </c>
      <c r="P15" s="7">
        <v>30</v>
      </c>
      <c r="T15" s="46">
        <v>13</v>
      </c>
      <c r="U15" s="7">
        <v>505</v>
      </c>
      <c r="Y15" s="46">
        <v>13</v>
      </c>
      <c r="Z15" s="7">
        <v>1381</v>
      </c>
      <c r="AD15" s="46">
        <v>13</v>
      </c>
      <c r="AE15" s="7">
        <v>1297</v>
      </c>
      <c r="AI15" s="46">
        <v>13</v>
      </c>
      <c r="AJ15" s="7">
        <v>524</v>
      </c>
      <c r="AN15" s="46">
        <v>2</v>
      </c>
      <c r="AO15" s="7">
        <v>819</v>
      </c>
      <c r="AS15" s="46">
        <v>13</v>
      </c>
      <c r="AT15" s="7">
        <v>529</v>
      </c>
      <c r="AX15" s="46">
        <v>13</v>
      </c>
      <c r="AY15" s="7">
        <v>858</v>
      </c>
      <c r="BC15" s="46">
        <v>13</v>
      </c>
      <c r="BD15" s="7">
        <v>3189</v>
      </c>
      <c r="BH15" s="46">
        <v>13</v>
      </c>
      <c r="BI15" s="7">
        <v>5567</v>
      </c>
      <c r="BM15" s="46">
        <v>13</v>
      </c>
      <c r="BN15" s="7">
        <v>7688</v>
      </c>
      <c r="BR15" s="46">
        <v>13</v>
      </c>
      <c r="BS15" s="7">
        <v>93</v>
      </c>
      <c r="BW15" s="46">
        <v>13</v>
      </c>
      <c r="BX15" s="7">
        <v>1171</v>
      </c>
      <c r="CB15" s="46">
        <v>13</v>
      </c>
      <c r="CC15" s="7">
        <v>4264</v>
      </c>
      <c r="CG15" s="46">
        <v>13</v>
      </c>
      <c r="CH15" s="7">
        <v>807</v>
      </c>
      <c r="CL15" s="46">
        <v>13</v>
      </c>
      <c r="CM15" s="7">
        <v>940</v>
      </c>
      <c r="CQ15" s="46">
        <v>13</v>
      </c>
      <c r="CR15" s="7">
        <v>433</v>
      </c>
    </row>
    <row r="16" spans="1:97" x14ac:dyDescent="0.25">
      <c r="I16" s="7" t="s">
        <v>234</v>
      </c>
      <c r="J16" s="46">
        <v>1</v>
      </c>
      <c r="K16" s="7">
        <v>381</v>
      </c>
      <c r="O16" s="46">
        <v>14</v>
      </c>
      <c r="P16" s="7">
        <v>295</v>
      </c>
      <c r="T16" s="46">
        <v>14</v>
      </c>
      <c r="U16" s="7">
        <v>1263</v>
      </c>
      <c r="Y16" s="46">
        <v>14</v>
      </c>
      <c r="Z16" s="7">
        <v>1786</v>
      </c>
      <c r="AD16" s="46">
        <v>14</v>
      </c>
      <c r="AE16" s="7">
        <v>256</v>
      </c>
      <c r="AI16" s="46">
        <v>14</v>
      </c>
      <c r="AJ16" s="7">
        <v>902</v>
      </c>
      <c r="AN16" s="46">
        <v>3</v>
      </c>
      <c r="AO16" s="7">
        <v>124</v>
      </c>
      <c r="AS16" s="46">
        <v>14</v>
      </c>
      <c r="AT16" s="7">
        <v>3385</v>
      </c>
      <c r="AX16" s="46">
        <v>14</v>
      </c>
      <c r="AY16" s="7">
        <v>296</v>
      </c>
      <c r="BC16" s="46">
        <v>14</v>
      </c>
      <c r="BD16" s="7">
        <v>5315</v>
      </c>
      <c r="BH16" s="46">
        <v>14</v>
      </c>
      <c r="BI16" s="7">
        <v>1181</v>
      </c>
      <c r="BM16" s="46">
        <v>14</v>
      </c>
      <c r="BN16" s="7">
        <v>5911</v>
      </c>
      <c r="BR16" s="46">
        <v>14</v>
      </c>
      <c r="BS16" s="7">
        <v>395</v>
      </c>
      <c r="BW16" s="46">
        <v>14</v>
      </c>
      <c r="BX16" s="7">
        <v>415</v>
      </c>
      <c r="CB16" s="46">
        <v>14</v>
      </c>
      <c r="CC16" s="7">
        <v>1083</v>
      </c>
      <c r="CG16" s="46">
        <v>14</v>
      </c>
      <c r="CH16" s="7">
        <v>2241</v>
      </c>
      <c r="CL16" s="46">
        <v>14</v>
      </c>
      <c r="CM16" s="7">
        <v>275</v>
      </c>
      <c r="CQ16" s="46">
        <v>14</v>
      </c>
      <c r="CR16" s="7">
        <v>1053</v>
      </c>
    </row>
    <row r="17" spans="9:96" x14ac:dyDescent="0.25">
      <c r="J17" s="46">
        <v>2</v>
      </c>
      <c r="K17" s="7">
        <v>1726</v>
      </c>
      <c r="O17" s="46">
        <v>15</v>
      </c>
      <c r="P17" s="7">
        <v>547</v>
      </c>
      <c r="T17" s="46">
        <v>15</v>
      </c>
      <c r="U17" s="7">
        <v>886</v>
      </c>
      <c r="Y17" s="46">
        <v>15</v>
      </c>
      <c r="Z17" s="7">
        <v>1385</v>
      </c>
      <c r="AC17" s="7" t="s">
        <v>234</v>
      </c>
      <c r="AD17" s="46">
        <v>1</v>
      </c>
      <c r="AE17" s="7">
        <v>747</v>
      </c>
      <c r="AI17" s="46">
        <v>15</v>
      </c>
      <c r="AJ17" s="7">
        <v>1223</v>
      </c>
      <c r="AN17" s="46">
        <v>4</v>
      </c>
      <c r="AO17" s="7">
        <v>195</v>
      </c>
      <c r="AS17" s="46">
        <v>15</v>
      </c>
      <c r="AT17" s="7">
        <v>777</v>
      </c>
      <c r="AX17" s="46">
        <v>15</v>
      </c>
      <c r="AY17" s="7">
        <v>200</v>
      </c>
      <c r="BC17" s="46">
        <v>15</v>
      </c>
      <c r="BD17" s="7">
        <v>5189</v>
      </c>
      <c r="BH17" s="46">
        <v>15</v>
      </c>
      <c r="BI17" s="7">
        <v>1744</v>
      </c>
      <c r="BM17" s="46">
        <v>15</v>
      </c>
      <c r="BN17" s="7">
        <v>9059</v>
      </c>
      <c r="BR17" s="46">
        <v>15</v>
      </c>
      <c r="BS17" s="7">
        <v>894</v>
      </c>
      <c r="BW17" s="46">
        <v>15</v>
      </c>
      <c r="BX17" s="7">
        <v>881</v>
      </c>
      <c r="CB17" s="46">
        <v>15</v>
      </c>
      <c r="CC17" s="7">
        <v>2221</v>
      </c>
      <c r="CF17" s="7" t="s">
        <v>234</v>
      </c>
      <c r="CG17" s="46">
        <v>1</v>
      </c>
      <c r="CH17" s="7">
        <v>3966</v>
      </c>
      <c r="CL17" s="46">
        <v>15</v>
      </c>
      <c r="CM17" s="7">
        <v>368</v>
      </c>
      <c r="CQ17" s="46">
        <v>15</v>
      </c>
      <c r="CR17" s="7">
        <v>159</v>
      </c>
    </row>
    <row r="18" spans="9:96" x14ac:dyDescent="0.25">
      <c r="J18" s="46">
        <v>3</v>
      </c>
      <c r="K18" s="7">
        <v>1187</v>
      </c>
      <c r="N18" s="7" t="s">
        <v>234</v>
      </c>
      <c r="O18" s="46">
        <v>1</v>
      </c>
      <c r="P18" s="7">
        <v>430</v>
      </c>
      <c r="T18" s="46">
        <v>16</v>
      </c>
      <c r="U18" s="7">
        <v>323</v>
      </c>
      <c r="Y18" s="46">
        <v>16</v>
      </c>
      <c r="Z18" s="7">
        <v>872</v>
      </c>
      <c r="AD18" s="46">
        <v>2</v>
      </c>
      <c r="AE18" s="7">
        <v>388</v>
      </c>
      <c r="AI18" s="46">
        <v>16</v>
      </c>
      <c r="AJ18" s="7">
        <v>329</v>
      </c>
      <c r="AN18" s="46">
        <v>5</v>
      </c>
      <c r="AO18" s="7">
        <v>363</v>
      </c>
      <c r="AS18" s="46">
        <v>16</v>
      </c>
      <c r="AT18" s="7">
        <v>379</v>
      </c>
      <c r="AX18" s="46">
        <v>16</v>
      </c>
      <c r="AY18" s="7">
        <v>322</v>
      </c>
      <c r="BC18" s="46">
        <v>16</v>
      </c>
      <c r="BD18" s="7">
        <v>2188</v>
      </c>
      <c r="BH18" s="46">
        <v>16</v>
      </c>
      <c r="BI18" s="7">
        <v>3482</v>
      </c>
      <c r="BM18" s="46">
        <v>16</v>
      </c>
      <c r="BN18" s="7">
        <v>3900</v>
      </c>
      <c r="BR18" s="46">
        <v>16</v>
      </c>
      <c r="BS18" s="7">
        <v>1978</v>
      </c>
      <c r="BW18" s="46">
        <v>16</v>
      </c>
      <c r="BX18" s="7">
        <v>942</v>
      </c>
      <c r="CB18" s="46">
        <v>16</v>
      </c>
      <c r="CC18" s="7">
        <v>303</v>
      </c>
      <c r="CG18" s="46">
        <v>2</v>
      </c>
      <c r="CH18" s="7">
        <v>784</v>
      </c>
      <c r="CL18" s="46">
        <v>16</v>
      </c>
      <c r="CM18" s="7">
        <v>134</v>
      </c>
      <c r="CQ18" s="46">
        <v>16</v>
      </c>
      <c r="CR18" s="7">
        <v>179</v>
      </c>
    </row>
    <row r="19" spans="9:96" x14ac:dyDescent="0.25">
      <c r="J19" s="46">
        <v>4</v>
      </c>
      <c r="K19" s="7">
        <v>523</v>
      </c>
      <c r="O19" s="46">
        <v>2</v>
      </c>
      <c r="P19" s="7">
        <v>1003</v>
      </c>
      <c r="T19" s="46">
        <v>17</v>
      </c>
      <c r="U19" s="7">
        <v>666</v>
      </c>
      <c r="Y19" s="46">
        <v>17</v>
      </c>
      <c r="Z19" s="7">
        <v>1311</v>
      </c>
      <c r="AD19" s="46">
        <v>3</v>
      </c>
      <c r="AE19" s="7">
        <v>67</v>
      </c>
      <c r="AI19" s="46">
        <v>17</v>
      </c>
      <c r="AJ19" s="7">
        <v>394</v>
      </c>
      <c r="AN19" s="46">
        <v>6</v>
      </c>
      <c r="AO19" s="7">
        <v>316</v>
      </c>
      <c r="AS19" s="46">
        <v>17</v>
      </c>
      <c r="AT19" s="7">
        <v>2673</v>
      </c>
      <c r="AX19" s="46">
        <v>17</v>
      </c>
      <c r="AY19" s="7">
        <v>208</v>
      </c>
      <c r="BC19" s="46">
        <v>17</v>
      </c>
      <c r="BD19" s="7">
        <v>3777</v>
      </c>
      <c r="BH19" s="46">
        <v>17</v>
      </c>
      <c r="BI19" s="7">
        <v>93</v>
      </c>
      <c r="BM19" s="46">
        <v>17</v>
      </c>
      <c r="BN19" s="7">
        <v>7304</v>
      </c>
      <c r="BR19" s="46">
        <v>17</v>
      </c>
      <c r="BS19" s="7">
        <v>1725</v>
      </c>
      <c r="BW19" s="46">
        <v>17</v>
      </c>
      <c r="BX19" s="7">
        <v>1021</v>
      </c>
      <c r="CB19" s="46">
        <v>17</v>
      </c>
      <c r="CC19" s="7">
        <v>1603</v>
      </c>
      <c r="CG19" s="46">
        <v>3</v>
      </c>
      <c r="CH19" s="7">
        <v>193</v>
      </c>
      <c r="CL19" s="46">
        <v>17</v>
      </c>
      <c r="CM19" s="7">
        <v>259</v>
      </c>
      <c r="CQ19" s="46">
        <v>17</v>
      </c>
      <c r="CR19" s="7">
        <v>2124</v>
      </c>
    </row>
    <row r="20" spans="9:96" x14ac:dyDescent="0.25">
      <c r="J20" s="46">
        <v>5</v>
      </c>
      <c r="K20" s="7">
        <v>323</v>
      </c>
      <c r="O20" s="46">
        <v>3</v>
      </c>
      <c r="P20" s="7">
        <v>648</v>
      </c>
      <c r="S20" s="7" t="s">
        <v>234</v>
      </c>
      <c r="T20" s="46">
        <v>1</v>
      </c>
      <c r="U20" s="7">
        <v>1784</v>
      </c>
      <c r="Y20" s="46">
        <v>18</v>
      </c>
      <c r="Z20" s="7">
        <v>1246</v>
      </c>
      <c r="AD20" s="46">
        <v>4</v>
      </c>
      <c r="AE20" s="7">
        <v>980</v>
      </c>
      <c r="AI20" s="46">
        <v>18</v>
      </c>
      <c r="AJ20" s="7">
        <v>449</v>
      </c>
      <c r="AN20" s="46">
        <v>7</v>
      </c>
      <c r="AO20" s="7">
        <v>428</v>
      </c>
      <c r="AS20" s="46">
        <v>18</v>
      </c>
      <c r="AT20" s="7">
        <v>3053</v>
      </c>
      <c r="AX20" s="46">
        <v>18</v>
      </c>
      <c r="AY20" s="7">
        <v>290</v>
      </c>
      <c r="BC20" s="46">
        <v>18</v>
      </c>
      <c r="BD20" s="7">
        <v>5137</v>
      </c>
      <c r="BH20" s="46">
        <v>18</v>
      </c>
      <c r="BI20" s="7">
        <v>339</v>
      </c>
      <c r="BM20" s="46">
        <v>18</v>
      </c>
      <c r="BN20" s="7">
        <v>5125</v>
      </c>
      <c r="BR20" s="46">
        <v>18</v>
      </c>
      <c r="BS20" s="7">
        <v>2252</v>
      </c>
      <c r="BW20" s="46">
        <v>18</v>
      </c>
      <c r="BX20" s="7">
        <v>853</v>
      </c>
      <c r="CB20" s="46">
        <v>18</v>
      </c>
      <c r="CC20" s="7">
        <v>405</v>
      </c>
      <c r="CG20" s="46">
        <v>4</v>
      </c>
      <c r="CH20" s="7">
        <v>434</v>
      </c>
      <c r="CL20" s="46">
        <v>18</v>
      </c>
      <c r="CM20" s="7">
        <v>509</v>
      </c>
      <c r="CQ20" s="46">
        <v>18</v>
      </c>
      <c r="CR20" s="7">
        <v>2816</v>
      </c>
    </row>
    <row r="21" spans="9:96" x14ac:dyDescent="0.25">
      <c r="J21" s="46">
        <v>6</v>
      </c>
      <c r="K21" s="7">
        <v>687</v>
      </c>
      <c r="O21" s="46">
        <v>4</v>
      </c>
      <c r="P21" s="7">
        <v>499</v>
      </c>
      <c r="T21" s="46">
        <v>2</v>
      </c>
      <c r="U21" s="7">
        <v>1489</v>
      </c>
      <c r="Y21" s="46">
        <v>19</v>
      </c>
      <c r="Z21" s="7">
        <v>510</v>
      </c>
      <c r="AD21" s="46">
        <v>5</v>
      </c>
      <c r="AE21" s="7">
        <v>429</v>
      </c>
      <c r="AI21" s="46">
        <v>19</v>
      </c>
      <c r="AJ21" s="7">
        <v>3598</v>
      </c>
      <c r="AN21" s="46">
        <v>8</v>
      </c>
      <c r="AO21" s="7">
        <v>483</v>
      </c>
      <c r="AS21" s="46">
        <v>19</v>
      </c>
      <c r="AT21" s="7">
        <v>1313</v>
      </c>
      <c r="AX21" s="46">
        <v>19</v>
      </c>
      <c r="AY21" s="7">
        <v>719</v>
      </c>
      <c r="BC21" s="46">
        <v>19</v>
      </c>
      <c r="BD21" s="7">
        <v>7205</v>
      </c>
      <c r="BH21" s="46">
        <v>19</v>
      </c>
      <c r="BI21" s="7">
        <v>1091</v>
      </c>
      <c r="BM21" s="46">
        <v>19</v>
      </c>
      <c r="BN21" s="7">
        <v>2363</v>
      </c>
      <c r="BR21" s="46">
        <v>19</v>
      </c>
      <c r="BS21" s="7">
        <v>1062</v>
      </c>
      <c r="BW21" s="46">
        <v>19</v>
      </c>
      <c r="BX21" s="7">
        <v>1314</v>
      </c>
      <c r="CB21" s="46">
        <v>19</v>
      </c>
      <c r="CC21" s="7">
        <v>2454</v>
      </c>
      <c r="CG21" s="46">
        <v>5</v>
      </c>
      <c r="CH21" s="7">
        <v>3024</v>
      </c>
      <c r="CL21" s="46">
        <v>19</v>
      </c>
      <c r="CM21" s="7">
        <v>54</v>
      </c>
      <c r="CQ21" s="46">
        <v>19</v>
      </c>
      <c r="CR21" s="7">
        <v>2481</v>
      </c>
    </row>
    <row r="22" spans="9:96" x14ac:dyDescent="0.25">
      <c r="J22" s="46">
        <v>7</v>
      </c>
      <c r="K22" s="7">
        <v>450</v>
      </c>
      <c r="O22" s="46">
        <v>5</v>
      </c>
      <c r="P22" s="7">
        <v>1718</v>
      </c>
      <c r="T22" s="46">
        <v>3</v>
      </c>
      <c r="U22" s="7">
        <v>2692</v>
      </c>
      <c r="Y22" s="46">
        <v>20</v>
      </c>
      <c r="Z22" s="7">
        <v>95</v>
      </c>
      <c r="AD22" s="46">
        <v>6</v>
      </c>
      <c r="AE22" s="7">
        <v>261</v>
      </c>
      <c r="AI22" s="46">
        <v>20</v>
      </c>
      <c r="AJ22" s="7">
        <v>370</v>
      </c>
      <c r="AN22" s="46">
        <v>9</v>
      </c>
      <c r="AO22" s="7">
        <v>641</v>
      </c>
      <c r="AS22" s="46">
        <v>20</v>
      </c>
      <c r="AT22" s="7">
        <v>1406</v>
      </c>
      <c r="AX22" s="46">
        <v>20</v>
      </c>
      <c r="AY22" s="7">
        <v>379</v>
      </c>
      <c r="BC22" s="46">
        <v>20</v>
      </c>
      <c r="BD22" s="7">
        <v>7427</v>
      </c>
      <c r="BH22" s="46">
        <v>20</v>
      </c>
      <c r="BI22" s="7">
        <v>3462</v>
      </c>
      <c r="BM22" s="46">
        <v>20</v>
      </c>
      <c r="BN22" s="7">
        <v>1627</v>
      </c>
      <c r="BQ22" s="7" t="s">
        <v>234</v>
      </c>
      <c r="BR22" s="46">
        <v>1</v>
      </c>
      <c r="BS22" s="7">
        <v>1286</v>
      </c>
      <c r="BW22" s="46">
        <v>20</v>
      </c>
      <c r="BX22" s="7">
        <v>1663</v>
      </c>
      <c r="CB22" s="46">
        <v>20</v>
      </c>
      <c r="CC22" s="7">
        <v>2219</v>
      </c>
      <c r="CG22" s="46">
        <v>6</v>
      </c>
      <c r="CH22" s="7">
        <v>784</v>
      </c>
      <c r="CK22" s="7" t="s">
        <v>234</v>
      </c>
      <c r="CL22" s="46">
        <v>1</v>
      </c>
      <c r="CM22" s="7">
        <v>2135</v>
      </c>
      <c r="CQ22" s="46">
        <v>20</v>
      </c>
      <c r="CR22" s="7">
        <v>899</v>
      </c>
    </row>
    <row r="23" spans="9:96" x14ac:dyDescent="0.25">
      <c r="J23" s="46">
        <v>8</v>
      </c>
      <c r="K23" s="7">
        <v>1012</v>
      </c>
      <c r="O23" s="46">
        <v>6</v>
      </c>
      <c r="P23" s="7">
        <v>1555</v>
      </c>
      <c r="T23" s="46">
        <v>4</v>
      </c>
      <c r="U23" s="7">
        <v>2497</v>
      </c>
      <c r="Y23" s="46">
        <v>21</v>
      </c>
      <c r="Z23" s="7">
        <v>1631</v>
      </c>
      <c r="AD23" s="46">
        <v>7</v>
      </c>
      <c r="AE23" s="7">
        <v>310</v>
      </c>
      <c r="AI23" s="46">
        <v>21</v>
      </c>
      <c r="AJ23" s="7">
        <v>323</v>
      </c>
      <c r="AN23" s="46">
        <v>10</v>
      </c>
      <c r="AO23" s="7">
        <v>531</v>
      </c>
      <c r="AS23" s="46">
        <v>21</v>
      </c>
      <c r="AT23" s="7">
        <v>1001</v>
      </c>
      <c r="AX23" s="46">
        <v>21</v>
      </c>
      <c r="AY23" s="7">
        <v>313</v>
      </c>
      <c r="BC23" s="46">
        <v>21</v>
      </c>
      <c r="BD23" s="7">
        <v>5867</v>
      </c>
      <c r="BH23" s="46">
        <v>21</v>
      </c>
      <c r="BI23" s="7">
        <v>2253</v>
      </c>
      <c r="BM23" s="46">
        <v>21</v>
      </c>
      <c r="BN23" s="7">
        <v>1743</v>
      </c>
      <c r="BR23" s="46">
        <v>2</v>
      </c>
      <c r="BS23" s="7">
        <v>1030</v>
      </c>
      <c r="BW23" s="46">
        <v>21</v>
      </c>
      <c r="BX23" s="7">
        <v>1997</v>
      </c>
      <c r="CB23" s="46">
        <v>21</v>
      </c>
      <c r="CC23" s="7">
        <v>1402</v>
      </c>
      <c r="CG23" s="46">
        <v>7</v>
      </c>
      <c r="CH23" s="7">
        <v>1219</v>
      </c>
      <c r="CL23" s="46">
        <v>2</v>
      </c>
      <c r="CM23" s="7">
        <v>2559</v>
      </c>
      <c r="CQ23" s="46">
        <v>21</v>
      </c>
      <c r="CR23" s="7">
        <v>1408</v>
      </c>
    </row>
    <row r="24" spans="9:96" x14ac:dyDescent="0.25">
      <c r="J24" s="46">
        <v>9</v>
      </c>
      <c r="K24" s="7">
        <v>238</v>
      </c>
      <c r="O24" s="46">
        <v>7</v>
      </c>
      <c r="P24" s="7">
        <v>2222</v>
      </c>
      <c r="T24" s="46">
        <v>5</v>
      </c>
      <c r="U24" s="7">
        <v>1902</v>
      </c>
      <c r="Y24" s="46">
        <v>22</v>
      </c>
      <c r="Z24" s="7">
        <v>1332</v>
      </c>
      <c r="AD24" s="46">
        <v>8</v>
      </c>
      <c r="AE24" s="7">
        <v>145</v>
      </c>
      <c r="AI24" s="46">
        <v>22</v>
      </c>
      <c r="AJ24" s="7">
        <v>1963</v>
      </c>
      <c r="AN24" s="46">
        <v>11</v>
      </c>
      <c r="AO24" s="7">
        <v>405</v>
      </c>
      <c r="AR24" s="7" t="s">
        <v>234</v>
      </c>
      <c r="AS24" s="46">
        <v>1</v>
      </c>
      <c r="AT24" s="7">
        <v>2542</v>
      </c>
      <c r="AX24" s="46">
        <v>22</v>
      </c>
      <c r="AY24" s="7">
        <v>923</v>
      </c>
      <c r="BC24" s="46">
        <v>22</v>
      </c>
      <c r="BD24" s="7">
        <v>5476</v>
      </c>
      <c r="BH24" s="46">
        <v>22</v>
      </c>
      <c r="BI24" s="7">
        <v>4358</v>
      </c>
      <c r="BM24" s="46">
        <v>22</v>
      </c>
      <c r="BN24" s="7">
        <v>1350</v>
      </c>
      <c r="BR24" s="46">
        <v>3</v>
      </c>
      <c r="BS24" s="7">
        <v>928</v>
      </c>
      <c r="BW24" s="46">
        <v>22</v>
      </c>
      <c r="BX24" s="7">
        <v>741</v>
      </c>
      <c r="CB24" s="46">
        <v>22</v>
      </c>
      <c r="CC24" s="7">
        <v>1193</v>
      </c>
      <c r="CG24" s="46">
        <v>8</v>
      </c>
      <c r="CH24" s="7">
        <v>846</v>
      </c>
      <c r="CL24" s="46">
        <v>3</v>
      </c>
      <c r="CM24" s="7">
        <v>1380</v>
      </c>
      <c r="CQ24" s="46">
        <v>22</v>
      </c>
      <c r="CR24" s="7">
        <v>3239</v>
      </c>
    </row>
    <row r="25" spans="9:96" x14ac:dyDescent="0.25">
      <c r="J25" s="46">
        <v>10</v>
      </c>
      <c r="K25" s="7">
        <v>652</v>
      </c>
      <c r="O25" s="46">
        <v>8</v>
      </c>
      <c r="P25" s="7">
        <v>537</v>
      </c>
      <c r="T25" s="46">
        <v>6</v>
      </c>
      <c r="U25" s="7">
        <v>1898</v>
      </c>
      <c r="Y25" s="46">
        <v>23</v>
      </c>
      <c r="Z25" s="7">
        <v>498</v>
      </c>
      <c r="AD25" s="46">
        <v>9</v>
      </c>
      <c r="AE25" s="7">
        <v>160</v>
      </c>
      <c r="AI25" s="46">
        <v>23</v>
      </c>
      <c r="AJ25" s="7">
        <v>418</v>
      </c>
      <c r="AN25" s="46">
        <v>12</v>
      </c>
      <c r="AO25" s="7">
        <v>266</v>
      </c>
      <c r="AS25" s="46">
        <v>2</v>
      </c>
      <c r="AT25" s="7">
        <v>309</v>
      </c>
      <c r="AW25" s="7" t="s">
        <v>234</v>
      </c>
      <c r="AX25" s="46">
        <v>1</v>
      </c>
      <c r="AY25" s="7">
        <v>475</v>
      </c>
      <c r="BC25" s="46">
        <v>23</v>
      </c>
      <c r="BD25" s="7">
        <v>7794</v>
      </c>
      <c r="BH25" s="46">
        <v>23</v>
      </c>
      <c r="BI25" s="7">
        <v>4598</v>
      </c>
      <c r="BM25" s="46">
        <v>23</v>
      </c>
      <c r="BN25" s="7">
        <v>824</v>
      </c>
      <c r="BR25" s="46">
        <v>4</v>
      </c>
      <c r="BS25" s="7">
        <v>1669</v>
      </c>
      <c r="BW25" s="46">
        <v>23</v>
      </c>
      <c r="BX25" s="7">
        <v>301</v>
      </c>
      <c r="CB25" s="46">
        <v>23</v>
      </c>
      <c r="CC25" s="7">
        <v>1577</v>
      </c>
      <c r="CG25" s="46">
        <v>9</v>
      </c>
      <c r="CH25" s="7">
        <v>1051</v>
      </c>
      <c r="CL25" s="46">
        <v>4</v>
      </c>
      <c r="CM25" s="7">
        <v>1856</v>
      </c>
      <c r="CQ25" s="46">
        <v>23</v>
      </c>
      <c r="CR25" s="7">
        <v>543</v>
      </c>
    </row>
    <row r="26" spans="9:96" x14ac:dyDescent="0.25">
      <c r="J26" s="46">
        <v>11</v>
      </c>
      <c r="K26" s="7">
        <v>1176</v>
      </c>
      <c r="O26" s="46">
        <v>9</v>
      </c>
      <c r="P26" s="7">
        <v>670</v>
      </c>
      <c r="T26" s="46">
        <v>7</v>
      </c>
      <c r="U26" s="7">
        <v>871</v>
      </c>
      <c r="Y26" s="46">
        <v>24</v>
      </c>
      <c r="Z26" s="7">
        <v>3084</v>
      </c>
      <c r="AD26" s="46">
        <v>10</v>
      </c>
      <c r="AE26" s="7">
        <v>951</v>
      </c>
      <c r="AI26" s="46">
        <v>24</v>
      </c>
      <c r="AJ26" s="7">
        <v>1012</v>
      </c>
      <c r="AS26" s="46">
        <v>3</v>
      </c>
      <c r="AT26" s="7">
        <v>3313</v>
      </c>
      <c r="AX26" s="46">
        <v>2</v>
      </c>
      <c r="AY26" s="7">
        <v>1376</v>
      </c>
      <c r="BC26" s="46">
        <v>24</v>
      </c>
      <c r="BD26" s="7">
        <v>5339</v>
      </c>
      <c r="BH26" s="46">
        <v>24</v>
      </c>
      <c r="BI26" s="7">
        <v>2150</v>
      </c>
      <c r="BM26" s="46">
        <v>24</v>
      </c>
      <c r="BN26" s="7">
        <v>6858</v>
      </c>
      <c r="BR26" s="46">
        <v>5</v>
      </c>
      <c r="BS26" s="7">
        <v>388</v>
      </c>
      <c r="BW26" s="46">
        <v>24</v>
      </c>
      <c r="BX26" s="7">
        <v>1172</v>
      </c>
      <c r="CB26" s="46">
        <v>24</v>
      </c>
      <c r="CC26" s="7">
        <v>900</v>
      </c>
      <c r="CG26" s="46">
        <v>10</v>
      </c>
      <c r="CH26" s="7">
        <v>3170</v>
      </c>
      <c r="CL26" s="46">
        <v>5</v>
      </c>
      <c r="CM26" s="7">
        <v>1551</v>
      </c>
      <c r="CQ26" s="46">
        <v>24</v>
      </c>
      <c r="CR26" s="7">
        <v>148</v>
      </c>
    </row>
    <row r="27" spans="9:96" x14ac:dyDescent="0.25">
      <c r="J27" s="46">
        <v>12</v>
      </c>
      <c r="K27" s="7">
        <v>521</v>
      </c>
      <c r="O27" s="46">
        <v>10</v>
      </c>
      <c r="P27" s="7">
        <v>1970</v>
      </c>
      <c r="T27" s="46">
        <v>8</v>
      </c>
      <c r="U27" s="7">
        <v>424</v>
      </c>
      <c r="X27" s="7" t="s">
        <v>234</v>
      </c>
      <c r="Y27" s="46">
        <v>1</v>
      </c>
      <c r="Z27" s="7">
        <v>684</v>
      </c>
      <c r="AD27" s="46">
        <v>11</v>
      </c>
      <c r="AE27" s="7">
        <v>975</v>
      </c>
      <c r="AI27" s="46">
        <v>25</v>
      </c>
      <c r="AJ27" s="7">
        <v>183</v>
      </c>
      <c r="AS27" s="46">
        <v>4</v>
      </c>
      <c r="AT27" s="7">
        <v>420</v>
      </c>
      <c r="AX27" s="46">
        <v>3</v>
      </c>
      <c r="AY27" s="7">
        <v>652</v>
      </c>
      <c r="BC27" s="46">
        <v>25</v>
      </c>
      <c r="BD27" s="7">
        <v>9689</v>
      </c>
      <c r="BH27" s="46">
        <v>25</v>
      </c>
      <c r="BI27" s="7">
        <v>3640</v>
      </c>
      <c r="BM27" s="46">
        <v>25</v>
      </c>
      <c r="BN27" s="7">
        <v>11935</v>
      </c>
      <c r="BR27" s="46">
        <v>6</v>
      </c>
      <c r="BS27" s="7">
        <v>106</v>
      </c>
      <c r="BW27" s="46">
        <v>25</v>
      </c>
      <c r="BX27" s="7">
        <v>600</v>
      </c>
      <c r="CB27" s="46">
        <v>25</v>
      </c>
      <c r="CC27" s="7">
        <v>4014</v>
      </c>
      <c r="CG27" s="46">
        <v>11</v>
      </c>
      <c r="CH27" s="7">
        <v>1337</v>
      </c>
      <c r="CL27" s="46">
        <v>6</v>
      </c>
      <c r="CM27" s="7">
        <v>6554</v>
      </c>
      <c r="CQ27" s="46">
        <v>25</v>
      </c>
      <c r="CR27" s="7">
        <v>574</v>
      </c>
    </row>
    <row r="28" spans="9:96" x14ac:dyDescent="0.25">
      <c r="J28" s="46">
        <v>13</v>
      </c>
      <c r="K28" s="7">
        <v>1320</v>
      </c>
      <c r="O28" s="46">
        <v>11</v>
      </c>
      <c r="P28" s="7">
        <v>2329</v>
      </c>
      <c r="T28" s="46">
        <v>9</v>
      </c>
      <c r="U28" s="7">
        <v>724</v>
      </c>
      <c r="Y28" s="46">
        <v>2</v>
      </c>
      <c r="Z28" s="7">
        <v>964</v>
      </c>
      <c r="AD28" s="46">
        <v>12</v>
      </c>
      <c r="AE28" s="7">
        <v>852</v>
      </c>
      <c r="AI28" s="46">
        <v>26</v>
      </c>
      <c r="AJ28" s="7">
        <v>410</v>
      </c>
      <c r="AS28" s="46">
        <v>5</v>
      </c>
      <c r="AT28" s="7">
        <v>42</v>
      </c>
      <c r="AX28" s="46">
        <v>4</v>
      </c>
      <c r="AY28" s="7">
        <v>602</v>
      </c>
      <c r="BC28" s="46">
        <v>26</v>
      </c>
      <c r="BD28" s="7">
        <v>1629</v>
      </c>
      <c r="BH28" s="46">
        <v>26</v>
      </c>
      <c r="BI28" s="7">
        <v>2755</v>
      </c>
      <c r="BM28" s="46">
        <v>26</v>
      </c>
      <c r="BN28" s="7">
        <v>5124</v>
      </c>
      <c r="BR28" s="46">
        <v>7</v>
      </c>
      <c r="BS28" s="7">
        <v>339</v>
      </c>
      <c r="BW28" s="46">
        <v>26</v>
      </c>
      <c r="BX28" s="7">
        <v>1862</v>
      </c>
      <c r="CB28" s="46">
        <v>26</v>
      </c>
      <c r="CC28" s="7">
        <v>3216</v>
      </c>
      <c r="CG28" s="46">
        <v>12</v>
      </c>
      <c r="CH28" s="7">
        <v>1501</v>
      </c>
      <c r="CL28" s="46">
        <v>7</v>
      </c>
      <c r="CM28" s="7">
        <v>2703</v>
      </c>
      <c r="CQ28" s="46">
        <v>26</v>
      </c>
      <c r="CR28" s="7">
        <v>386</v>
      </c>
    </row>
    <row r="29" spans="9:96" x14ac:dyDescent="0.25">
      <c r="J29" s="46">
        <v>14</v>
      </c>
      <c r="K29" s="7">
        <v>588</v>
      </c>
      <c r="O29" s="46">
        <v>12</v>
      </c>
      <c r="P29" s="7">
        <v>1221</v>
      </c>
      <c r="T29" s="46">
        <v>10</v>
      </c>
      <c r="U29" s="7">
        <v>746</v>
      </c>
      <c r="Y29" s="46">
        <v>3</v>
      </c>
      <c r="Z29" s="7">
        <v>478</v>
      </c>
      <c r="AD29" s="46">
        <v>13</v>
      </c>
      <c r="AE29" s="7">
        <v>1297</v>
      </c>
      <c r="AH29" s="7" t="s">
        <v>234</v>
      </c>
      <c r="AI29" s="46">
        <v>1</v>
      </c>
      <c r="AJ29" s="7">
        <v>1262</v>
      </c>
      <c r="AS29" s="46">
        <v>6</v>
      </c>
      <c r="AT29" s="7">
        <v>1854</v>
      </c>
      <c r="AX29" s="46">
        <v>5</v>
      </c>
      <c r="AY29" s="7">
        <v>906</v>
      </c>
      <c r="BC29" s="46">
        <v>27</v>
      </c>
      <c r="BD29" s="7">
        <v>2996</v>
      </c>
      <c r="BH29" s="46">
        <v>27</v>
      </c>
      <c r="BI29" s="7">
        <v>3908</v>
      </c>
      <c r="BM29" s="46">
        <v>27</v>
      </c>
      <c r="BN29" s="7">
        <v>15633</v>
      </c>
      <c r="BR29" s="46">
        <v>8</v>
      </c>
      <c r="BS29" s="7">
        <v>413</v>
      </c>
      <c r="BW29" s="46">
        <v>27</v>
      </c>
      <c r="BX29" s="7">
        <v>691</v>
      </c>
      <c r="CB29" s="46">
        <v>27</v>
      </c>
      <c r="CC29" s="7">
        <v>1242</v>
      </c>
      <c r="CG29" s="46">
        <v>13</v>
      </c>
      <c r="CH29" s="7">
        <v>2314</v>
      </c>
      <c r="CL29" s="46">
        <v>8</v>
      </c>
      <c r="CM29" s="7">
        <v>1614</v>
      </c>
      <c r="CQ29" s="46">
        <v>27</v>
      </c>
      <c r="CR29" s="7">
        <v>1193</v>
      </c>
    </row>
    <row r="30" spans="9:96" x14ac:dyDescent="0.25">
      <c r="J30" s="46">
        <v>15</v>
      </c>
      <c r="K30" s="7">
        <v>1212</v>
      </c>
      <c r="O30" s="46">
        <v>13</v>
      </c>
      <c r="P30" s="7">
        <v>862</v>
      </c>
      <c r="T30" s="46">
        <v>11</v>
      </c>
      <c r="U30" s="7">
        <v>669</v>
      </c>
      <c r="Y30" s="46">
        <v>4</v>
      </c>
      <c r="Z30" s="7">
        <v>398</v>
      </c>
      <c r="AD30" s="46">
        <v>14</v>
      </c>
      <c r="AE30" s="7">
        <v>1430</v>
      </c>
      <c r="AI30" s="46">
        <v>2</v>
      </c>
      <c r="AJ30" s="7">
        <v>706</v>
      </c>
      <c r="AS30" s="46">
        <v>7</v>
      </c>
      <c r="AT30" s="7">
        <v>997</v>
      </c>
      <c r="AX30" s="46">
        <v>6</v>
      </c>
      <c r="AY30" s="7">
        <v>831</v>
      </c>
      <c r="BC30" s="46">
        <v>28</v>
      </c>
      <c r="BD30" s="7">
        <v>4670</v>
      </c>
      <c r="BH30" s="46">
        <v>28</v>
      </c>
      <c r="BI30" s="7">
        <v>4328</v>
      </c>
      <c r="BM30" s="46">
        <v>28</v>
      </c>
      <c r="BN30" s="7">
        <v>8416</v>
      </c>
      <c r="BR30" s="46">
        <v>9</v>
      </c>
      <c r="BS30" s="7">
        <v>759</v>
      </c>
      <c r="BW30" s="46">
        <v>28</v>
      </c>
      <c r="BX30" s="7">
        <v>1261</v>
      </c>
      <c r="CB30" s="46">
        <v>28</v>
      </c>
      <c r="CC30" s="7">
        <v>2401</v>
      </c>
      <c r="CG30" s="46">
        <v>14</v>
      </c>
      <c r="CH30" s="7">
        <v>1106</v>
      </c>
      <c r="CL30" s="46">
        <v>9</v>
      </c>
      <c r="CM30" s="7">
        <v>3592</v>
      </c>
      <c r="CQ30" s="46">
        <v>28</v>
      </c>
      <c r="CR30" s="7">
        <v>1828</v>
      </c>
    </row>
    <row r="31" spans="9:96" x14ac:dyDescent="0.25">
      <c r="J31" s="46">
        <v>16</v>
      </c>
      <c r="K31" s="7">
        <v>626</v>
      </c>
      <c r="O31" s="46">
        <v>14</v>
      </c>
      <c r="P31" s="7">
        <v>1478</v>
      </c>
      <c r="T31" s="46">
        <v>12</v>
      </c>
      <c r="U31" s="7">
        <v>1054</v>
      </c>
      <c r="Y31" s="46">
        <v>5</v>
      </c>
      <c r="Z31" s="7">
        <v>1699</v>
      </c>
      <c r="AD31" s="46">
        <v>15</v>
      </c>
      <c r="AE31" s="7">
        <v>2093</v>
      </c>
      <c r="AI31" s="46">
        <v>3</v>
      </c>
      <c r="AJ31" s="7">
        <v>1723</v>
      </c>
      <c r="AS31" s="46">
        <v>8</v>
      </c>
      <c r="AT31" s="7">
        <v>41</v>
      </c>
      <c r="AX31" s="46">
        <v>7</v>
      </c>
      <c r="AY31" s="7">
        <v>1299</v>
      </c>
      <c r="BC31" s="46">
        <v>29</v>
      </c>
      <c r="BD31" s="7">
        <v>4213</v>
      </c>
      <c r="BH31" s="46">
        <v>29</v>
      </c>
      <c r="BI31" s="7">
        <v>3891</v>
      </c>
      <c r="BM31" s="46">
        <v>29</v>
      </c>
      <c r="BN31" s="7">
        <v>7501</v>
      </c>
      <c r="BR31" s="46">
        <v>10</v>
      </c>
      <c r="BS31" s="7">
        <v>3114</v>
      </c>
      <c r="BW31" s="46">
        <v>29</v>
      </c>
      <c r="BX31" s="7">
        <v>986</v>
      </c>
      <c r="CB31" s="46">
        <v>29</v>
      </c>
      <c r="CC31" s="7">
        <v>8534</v>
      </c>
      <c r="CG31" s="46">
        <v>15</v>
      </c>
      <c r="CH31" s="7">
        <v>536</v>
      </c>
      <c r="CL31" s="46">
        <v>10</v>
      </c>
      <c r="CM31" s="7">
        <v>4627</v>
      </c>
      <c r="CQ31" s="46">
        <v>29</v>
      </c>
      <c r="CR31" s="7">
        <v>2114</v>
      </c>
    </row>
    <row r="32" spans="9:96" x14ac:dyDescent="0.25">
      <c r="I32" s="7" t="s">
        <v>233</v>
      </c>
      <c r="J32" s="46">
        <v>1</v>
      </c>
      <c r="K32" s="7">
        <v>704</v>
      </c>
      <c r="O32" s="46">
        <v>15</v>
      </c>
      <c r="P32" s="7">
        <v>676</v>
      </c>
      <c r="T32" s="46">
        <v>13</v>
      </c>
      <c r="U32" s="7">
        <v>1237</v>
      </c>
      <c r="Y32" s="46">
        <v>6</v>
      </c>
      <c r="Z32" s="7">
        <v>2794</v>
      </c>
      <c r="AD32" s="46">
        <v>16</v>
      </c>
      <c r="AE32" s="7">
        <v>1004</v>
      </c>
      <c r="AI32" s="46">
        <v>4</v>
      </c>
      <c r="AJ32" s="7">
        <v>1583</v>
      </c>
      <c r="AS32" s="46">
        <v>9</v>
      </c>
      <c r="AT32" s="7">
        <v>669</v>
      </c>
      <c r="AX32" s="46">
        <v>8</v>
      </c>
      <c r="AY32" s="7">
        <v>802</v>
      </c>
      <c r="BC32" s="46">
        <v>30</v>
      </c>
      <c r="BD32" s="7">
        <v>5168</v>
      </c>
      <c r="BH32" s="46">
        <v>30</v>
      </c>
      <c r="BI32" s="7">
        <v>2429</v>
      </c>
      <c r="BM32" s="46">
        <v>30</v>
      </c>
      <c r="BN32" s="7">
        <v>3806</v>
      </c>
      <c r="BR32" s="46">
        <v>11</v>
      </c>
      <c r="BS32" s="7">
        <v>1135</v>
      </c>
      <c r="BW32" s="46">
        <v>30</v>
      </c>
      <c r="BX32" s="7">
        <v>1589</v>
      </c>
      <c r="CB32" s="46">
        <v>30</v>
      </c>
      <c r="CC32" s="7">
        <v>3780</v>
      </c>
      <c r="CG32" s="46">
        <v>16</v>
      </c>
      <c r="CH32" s="7">
        <v>348</v>
      </c>
      <c r="CL32" s="46">
        <v>11</v>
      </c>
      <c r="CM32" s="7">
        <v>1394</v>
      </c>
      <c r="CQ32" s="46">
        <v>30</v>
      </c>
      <c r="CR32" s="7">
        <v>582</v>
      </c>
    </row>
    <row r="33" spans="10:96" x14ac:dyDescent="0.25">
      <c r="J33" s="46">
        <v>2</v>
      </c>
      <c r="K33" s="7">
        <v>979</v>
      </c>
      <c r="O33" s="46">
        <v>16</v>
      </c>
      <c r="P33" s="7">
        <v>626</v>
      </c>
      <c r="T33" s="46">
        <v>14</v>
      </c>
      <c r="U33" s="7">
        <v>1081</v>
      </c>
      <c r="Y33" s="46">
        <v>7</v>
      </c>
      <c r="Z33" s="7">
        <v>524</v>
      </c>
      <c r="AD33" s="46">
        <v>17</v>
      </c>
      <c r="AE33" s="7">
        <v>339</v>
      </c>
      <c r="AI33" s="46">
        <v>5</v>
      </c>
      <c r="AJ33" s="7">
        <v>1335</v>
      </c>
      <c r="AS33" s="46">
        <v>10</v>
      </c>
      <c r="AT33" s="7">
        <v>137</v>
      </c>
      <c r="AX33" s="46">
        <v>9</v>
      </c>
      <c r="AY33" s="7">
        <v>818</v>
      </c>
      <c r="BB33" s="7" t="s">
        <v>234</v>
      </c>
      <c r="BC33" s="46">
        <v>1</v>
      </c>
      <c r="BD33" s="7">
        <v>6351</v>
      </c>
      <c r="BH33" s="46">
        <v>31</v>
      </c>
      <c r="BI33" s="7">
        <v>2472</v>
      </c>
      <c r="BM33" s="46">
        <v>31</v>
      </c>
      <c r="BN33" s="7">
        <v>2763</v>
      </c>
      <c r="BR33" s="46">
        <v>12</v>
      </c>
      <c r="BS33" s="7">
        <v>1830</v>
      </c>
      <c r="BV33" s="7" t="s">
        <v>234</v>
      </c>
      <c r="BW33" s="46">
        <v>1</v>
      </c>
      <c r="BX33" s="7">
        <v>2366</v>
      </c>
      <c r="CB33" s="46">
        <v>31</v>
      </c>
      <c r="CC33" s="7">
        <v>2498</v>
      </c>
      <c r="CG33" s="46">
        <v>17</v>
      </c>
      <c r="CH33" s="7">
        <v>2031</v>
      </c>
      <c r="CL33" s="46">
        <v>12</v>
      </c>
      <c r="CM33" s="7">
        <v>2545</v>
      </c>
      <c r="CP33" s="7" t="s">
        <v>234</v>
      </c>
      <c r="CQ33" s="46">
        <v>1</v>
      </c>
      <c r="CR33" s="7">
        <v>3697</v>
      </c>
    </row>
    <row r="34" spans="10:96" x14ac:dyDescent="0.25">
      <c r="J34" s="46">
        <v>3</v>
      </c>
      <c r="K34" s="7">
        <v>104</v>
      </c>
      <c r="O34" s="46">
        <v>17</v>
      </c>
      <c r="P34" s="7">
        <v>666</v>
      </c>
      <c r="T34" s="46">
        <v>15</v>
      </c>
      <c r="U34" s="7">
        <v>861</v>
      </c>
      <c r="Y34" s="46">
        <v>8</v>
      </c>
      <c r="Z34" s="7">
        <v>1306</v>
      </c>
      <c r="AD34" s="46">
        <v>18</v>
      </c>
      <c r="AE34" s="7">
        <v>199</v>
      </c>
      <c r="AI34" s="46">
        <v>6</v>
      </c>
      <c r="AJ34" s="7">
        <v>1788</v>
      </c>
      <c r="AS34" s="46">
        <v>11</v>
      </c>
      <c r="AT34" s="7">
        <v>176</v>
      </c>
      <c r="AX34" s="46">
        <v>10</v>
      </c>
      <c r="AY34" s="7">
        <v>489</v>
      </c>
      <c r="BC34" s="46">
        <v>2</v>
      </c>
      <c r="BD34" s="7">
        <v>7185</v>
      </c>
      <c r="BH34" s="46">
        <v>32</v>
      </c>
      <c r="BI34" s="7">
        <v>4084</v>
      </c>
      <c r="BM34" s="46">
        <v>32</v>
      </c>
      <c r="BN34" s="7">
        <v>1136</v>
      </c>
      <c r="BR34" s="46">
        <v>13</v>
      </c>
      <c r="BS34" s="7">
        <v>2378</v>
      </c>
      <c r="BW34" s="46">
        <v>2</v>
      </c>
      <c r="BX34" s="7">
        <v>1295</v>
      </c>
      <c r="CB34" s="46">
        <v>32</v>
      </c>
      <c r="CC34" s="7">
        <v>115</v>
      </c>
      <c r="CG34" s="46">
        <v>18</v>
      </c>
      <c r="CH34" s="7">
        <v>2981</v>
      </c>
      <c r="CL34" s="46">
        <v>13</v>
      </c>
      <c r="CM34" s="7">
        <v>256</v>
      </c>
      <c r="CQ34" s="46">
        <v>2</v>
      </c>
      <c r="CR34" s="7">
        <v>3247</v>
      </c>
    </row>
    <row r="35" spans="10:96" x14ac:dyDescent="0.25">
      <c r="J35" s="46">
        <v>4</v>
      </c>
      <c r="K35" s="7">
        <v>983</v>
      </c>
      <c r="O35" s="46">
        <v>18</v>
      </c>
      <c r="P35" s="7">
        <v>1262</v>
      </c>
      <c r="T35" s="46">
        <v>16</v>
      </c>
      <c r="U35" s="7">
        <v>1287</v>
      </c>
      <c r="Y35" s="46">
        <v>9</v>
      </c>
      <c r="Z35" s="7">
        <v>753</v>
      </c>
      <c r="AD35" s="46">
        <v>19</v>
      </c>
      <c r="AE35" s="7">
        <v>371</v>
      </c>
      <c r="AI35" s="46">
        <v>7</v>
      </c>
      <c r="AJ35" s="7">
        <v>938</v>
      </c>
      <c r="AS35" s="46">
        <v>12</v>
      </c>
      <c r="AT35" s="7">
        <v>297</v>
      </c>
      <c r="AX35" s="46">
        <v>11</v>
      </c>
      <c r="AY35" s="7">
        <v>1008</v>
      </c>
      <c r="BC35" s="46">
        <v>3</v>
      </c>
      <c r="BD35" s="7">
        <v>7385</v>
      </c>
      <c r="BH35" s="46">
        <v>33</v>
      </c>
      <c r="BI35" s="7">
        <v>4406</v>
      </c>
      <c r="BM35" s="46">
        <v>33</v>
      </c>
      <c r="BN35" s="7">
        <v>3560</v>
      </c>
      <c r="BR35" s="46">
        <v>14</v>
      </c>
      <c r="BS35" s="7">
        <v>608</v>
      </c>
      <c r="BW35" s="46">
        <v>3</v>
      </c>
      <c r="BX35" s="7">
        <v>203</v>
      </c>
      <c r="CB35" s="46">
        <v>33</v>
      </c>
      <c r="CC35" s="7">
        <v>1080</v>
      </c>
      <c r="CG35" s="46">
        <v>19</v>
      </c>
      <c r="CH35" s="7">
        <v>1299</v>
      </c>
      <c r="CL35" s="46">
        <v>14</v>
      </c>
      <c r="CM35" s="7">
        <v>1553</v>
      </c>
      <c r="CQ35" s="46">
        <v>3</v>
      </c>
      <c r="CR35" s="7">
        <v>2185</v>
      </c>
    </row>
    <row r="36" spans="10:96" x14ac:dyDescent="0.25">
      <c r="J36" s="46">
        <v>5</v>
      </c>
      <c r="K36" s="7">
        <v>623</v>
      </c>
      <c r="O36" s="46">
        <v>19</v>
      </c>
      <c r="P36" s="7">
        <v>650</v>
      </c>
      <c r="T36" s="46">
        <v>17</v>
      </c>
      <c r="U36" s="7">
        <v>803</v>
      </c>
      <c r="Y36" s="46">
        <v>10</v>
      </c>
      <c r="Z36" s="7">
        <v>296</v>
      </c>
      <c r="AD36" s="46">
        <v>20</v>
      </c>
      <c r="AE36" s="7">
        <v>270</v>
      </c>
      <c r="AI36" s="46">
        <v>8</v>
      </c>
      <c r="AJ36" s="7">
        <v>641</v>
      </c>
      <c r="AS36" s="46">
        <v>13</v>
      </c>
      <c r="AT36" s="7">
        <v>67</v>
      </c>
      <c r="AX36" s="46">
        <v>12</v>
      </c>
      <c r="AY36" s="7">
        <v>1605</v>
      </c>
      <c r="BC36" s="46">
        <v>4</v>
      </c>
      <c r="BD36" s="7">
        <v>9262</v>
      </c>
      <c r="BH36" s="46">
        <v>34</v>
      </c>
      <c r="BI36" s="7">
        <v>716</v>
      </c>
      <c r="BL36" s="7" t="s">
        <v>234</v>
      </c>
      <c r="BM36" s="46">
        <v>1</v>
      </c>
      <c r="BN36" s="7">
        <v>2509</v>
      </c>
      <c r="BR36" s="46">
        <v>15</v>
      </c>
      <c r="BS36" s="7">
        <v>808</v>
      </c>
      <c r="BW36" s="46">
        <v>4</v>
      </c>
      <c r="BX36" s="7">
        <v>624</v>
      </c>
      <c r="CB36" s="46">
        <v>34</v>
      </c>
      <c r="CC36" s="7">
        <v>843</v>
      </c>
      <c r="CG36" s="46">
        <v>20</v>
      </c>
      <c r="CH36" s="7">
        <v>949</v>
      </c>
      <c r="CL36" s="46">
        <v>15</v>
      </c>
      <c r="CM36" s="7">
        <v>190</v>
      </c>
      <c r="CQ36" s="46">
        <v>4</v>
      </c>
      <c r="CR36" s="7">
        <v>3536</v>
      </c>
    </row>
    <row r="37" spans="10:96" x14ac:dyDescent="0.25">
      <c r="J37" s="46">
        <v>6</v>
      </c>
      <c r="K37" s="7">
        <v>428</v>
      </c>
      <c r="O37" s="46">
        <v>20</v>
      </c>
      <c r="P37" s="7">
        <v>726</v>
      </c>
      <c r="T37" s="46">
        <v>18</v>
      </c>
      <c r="U37" s="7">
        <v>1568</v>
      </c>
      <c r="Y37" s="46">
        <v>11</v>
      </c>
      <c r="Z37" s="7">
        <v>526</v>
      </c>
      <c r="AD37" s="46">
        <v>21</v>
      </c>
      <c r="AE37" s="7">
        <v>455</v>
      </c>
      <c r="AI37" s="46">
        <v>9</v>
      </c>
      <c r="AJ37" s="7">
        <v>798</v>
      </c>
      <c r="AS37" s="46">
        <v>14</v>
      </c>
      <c r="AT37" s="7">
        <v>132</v>
      </c>
      <c r="AX37" s="46">
        <v>13</v>
      </c>
      <c r="AY37" s="7">
        <v>204</v>
      </c>
      <c r="BC37" s="46">
        <v>5</v>
      </c>
      <c r="BD37" s="7">
        <v>2350</v>
      </c>
      <c r="BG37" s="7" t="s">
        <v>234</v>
      </c>
      <c r="BH37" s="46">
        <v>1</v>
      </c>
      <c r="BI37" s="7">
        <v>7912</v>
      </c>
      <c r="BM37" s="46">
        <v>2</v>
      </c>
      <c r="BN37" s="7">
        <v>5235</v>
      </c>
      <c r="BR37" s="46">
        <v>16</v>
      </c>
      <c r="BS37" s="7">
        <v>1619</v>
      </c>
      <c r="BW37" s="46">
        <v>5</v>
      </c>
      <c r="BX37" s="7">
        <v>524</v>
      </c>
      <c r="CB37" s="46">
        <v>35</v>
      </c>
      <c r="CC37" s="7">
        <v>766</v>
      </c>
      <c r="CF37" s="7" t="s">
        <v>233</v>
      </c>
      <c r="CG37" s="46">
        <v>1</v>
      </c>
      <c r="CH37" s="7">
        <v>4792</v>
      </c>
      <c r="CL37" s="46">
        <v>16</v>
      </c>
      <c r="CM37" s="7">
        <v>4001</v>
      </c>
      <c r="CQ37" s="46">
        <v>5</v>
      </c>
      <c r="CR37" s="7">
        <v>4453</v>
      </c>
    </row>
    <row r="38" spans="10:96" x14ac:dyDescent="0.25">
      <c r="J38" s="46">
        <v>7</v>
      </c>
      <c r="K38" s="7">
        <v>1357</v>
      </c>
      <c r="O38" s="46">
        <v>21</v>
      </c>
      <c r="P38" s="7">
        <v>936</v>
      </c>
      <c r="T38" s="46">
        <v>19</v>
      </c>
      <c r="U38" s="7">
        <v>2869</v>
      </c>
      <c r="Y38" s="46">
        <v>12</v>
      </c>
      <c r="Z38" s="7">
        <v>938</v>
      </c>
      <c r="AC38" s="7" t="s">
        <v>233</v>
      </c>
      <c r="AD38" s="46">
        <v>1</v>
      </c>
      <c r="AE38" s="7">
        <v>675</v>
      </c>
      <c r="AI38" s="46">
        <v>10</v>
      </c>
      <c r="AJ38" s="7">
        <v>1387</v>
      </c>
      <c r="AS38" s="46">
        <v>15</v>
      </c>
      <c r="AT38" s="7">
        <v>1193</v>
      </c>
      <c r="AW38" s="7" t="s">
        <v>233</v>
      </c>
      <c r="AX38" s="46">
        <v>1</v>
      </c>
      <c r="AY38" s="7">
        <v>699</v>
      </c>
      <c r="BC38" s="46">
        <v>6</v>
      </c>
      <c r="BD38" s="7">
        <v>9156</v>
      </c>
      <c r="BH38" s="46">
        <v>2</v>
      </c>
      <c r="BI38" s="7">
        <v>7209</v>
      </c>
      <c r="BM38" s="46">
        <v>3</v>
      </c>
      <c r="BN38" s="7">
        <v>5583</v>
      </c>
      <c r="BR38" s="46">
        <v>17</v>
      </c>
      <c r="BS38" s="7">
        <v>2293</v>
      </c>
      <c r="BW38" s="46">
        <v>6</v>
      </c>
      <c r="BX38" s="7">
        <v>1099</v>
      </c>
      <c r="CB38" s="46">
        <v>36</v>
      </c>
      <c r="CC38" s="7">
        <v>843</v>
      </c>
      <c r="CG38" s="46">
        <v>2</v>
      </c>
      <c r="CH38" s="7">
        <v>3953</v>
      </c>
      <c r="CL38" s="46">
        <v>17</v>
      </c>
      <c r="CM38" s="7">
        <v>584</v>
      </c>
      <c r="CQ38" s="46">
        <v>6</v>
      </c>
      <c r="CR38" s="7">
        <v>247</v>
      </c>
    </row>
    <row r="39" spans="10:96" x14ac:dyDescent="0.25">
      <c r="J39" s="46">
        <v>8</v>
      </c>
      <c r="K39" s="7">
        <v>1603</v>
      </c>
      <c r="O39" s="46">
        <v>22</v>
      </c>
      <c r="P39" s="7">
        <v>741</v>
      </c>
      <c r="T39" s="46">
        <v>20</v>
      </c>
      <c r="U39" s="7">
        <v>726</v>
      </c>
      <c r="Y39" s="46">
        <v>13</v>
      </c>
      <c r="Z39" s="7">
        <v>1213</v>
      </c>
      <c r="AD39" s="46">
        <v>2</v>
      </c>
      <c r="AE39" s="7">
        <v>3152</v>
      </c>
      <c r="AI39" s="46">
        <v>11</v>
      </c>
      <c r="AJ39" s="7">
        <v>2092</v>
      </c>
      <c r="AS39" s="46">
        <v>16</v>
      </c>
      <c r="AT39" s="7">
        <v>114</v>
      </c>
      <c r="AX39" s="46">
        <v>2</v>
      </c>
      <c r="AY39" s="7">
        <v>3081</v>
      </c>
      <c r="BC39" s="46">
        <v>7</v>
      </c>
      <c r="BD39" s="7">
        <v>7247</v>
      </c>
      <c r="BH39" s="46">
        <v>3</v>
      </c>
      <c r="BI39" s="7">
        <v>6573</v>
      </c>
      <c r="BM39" s="46">
        <v>4</v>
      </c>
      <c r="BN39" s="7">
        <v>17438</v>
      </c>
      <c r="BR39" s="46">
        <v>18</v>
      </c>
      <c r="BS39" s="7">
        <v>1830</v>
      </c>
      <c r="BW39" s="46">
        <v>7</v>
      </c>
      <c r="BX39" s="7">
        <v>1261</v>
      </c>
      <c r="CA39" s="7" t="s">
        <v>234</v>
      </c>
      <c r="CB39" s="46">
        <v>1</v>
      </c>
      <c r="CC39" s="7">
        <v>3308</v>
      </c>
      <c r="CG39" s="46">
        <v>3</v>
      </c>
      <c r="CH39" s="7">
        <v>889</v>
      </c>
      <c r="CL39" s="46">
        <v>18</v>
      </c>
      <c r="CM39" s="7">
        <v>2957</v>
      </c>
      <c r="CQ39" s="46">
        <v>7</v>
      </c>
      <c r="CR39" s="7">
        <v>354</v>
      </c>
    </row>
    <row r="40" spans="10:96" x14ac:dyDescent="0.25">
      <c r="J40" s="46">
        <v>9</v>
      </c>
      <c r="K40" s="7">
        <v>1839</v>
      </c>
      <c r="O40" s="46">
        <v>23</v>
      </c>
      <c r="P40" s="7">
        <v>83</v>
      </c>
      <c r="T40" s="46">
        <v>21</v>
      </c>
      <c r="U40" s="7">
        <v>498</v>
      </c>
      <c r="Y40" s="46">
        <v>14</v>
      </c>
      <c r="Z40" s="7">
        <v>724</v>
      </c>
      <c r="AD40" s="46">
        <v>3</v>
      </c>
      <c r="AE40" s="7">
        <v>586</v>
      </c>
      <c r="AI40" s="46">
        <v>12</v>
      </c>
      <c r="AJ40" s="7">
        <v>200</v>
      </c>
      <c r="AS40" s="46">
        <v>17</v>
      </c>
      <c r="AT40" s="7">
        <v>411</v>
      </c>
      <c r="AX40" s="46">
        <v>3</v>
      </c>
      <c r="AY40" s="7">
        <v>1521</v>
      </c>
      <c r="BC40" s="46">
        <v>8</v>
      </c>
      <c r="BD40" s="7">
        <v>7841</v>
      </c>
      <c r="BH40" s="46">
        <v>4</v>
      </c>
      <c r="BI40" s="7">
        <v>9292</v>
      </c>
      <c r="BM40" s="46">
        <v>5</v>
      </c>
      <c r="BN40" s="7">
        <v>10887</v>
      </c>
      <c r="BR40" s="46">
        <v>19</v>
      </c>
      <c r="BS40" s="7">
        <v>1662</v>
      </c>
      <c r="BW40" s="46">
        <v>8</v>
      </c>
      <c r="BX40" s="7">
        <v>1896</v>
      </c>
      <c r="CB40" s="46">
        <v>2</v>
      </c>
      <c r="CC40" s="7">
        <v>3658</v>
      </c>
      <c r="CG40" s="46">
        <v>4</v>
      </c>
      <c r="CH40" s="7">
        <v>1107</v>
      </c>
      <c r="CL40" s="46">
        <v>19</v>
      </c>
      <c r="CM40" s="7">
        <v>1335</v>
      </c>
      <c r="CQ40" s="46">
        <v>8</v>
      </c>
      <c r="CR40" s="7">
        <v>197</v>
      </c>
    </row>
    <row r="41" spans="10:96" x14ac:dyDescent="0.25">
      <c r="J41" s="46">
        <v>10</v>
      </c>
      <c r="K41" s="7">
        <v>163</v>
      </c>
      <c r="N41" s="7" t="s">
        <v>233</v>
      </c>
      <c r="O41" s="46">
        <v>1</v>
      </c>
      <c r="P41" s="7">
        <v>440</v>
      </c>
      <c r="T41" s="46">
        <v>22</v>
      </c>
      <c r="U41" s="7">
        <v>286</v>
      </c>
      <c r="Y41" s="46">
        <v>15</v>
      </c>
      <c r="Z41" s="7">
        <v>1896</v>
      </c>
      <c r="AD41" s="46">
        <v>4</v>
      </c>
      <c r="AE41" s="7">
        <v>730</v>
      </c>
      <c r="AI41" s="46">
        <v>13</v>
      </c>
      <c r="AJ41" s="7">
        <v>1271</v>
      </c>
      <c r="AS41" s="46">
        <v>18</v>
      </c>
      <c r="AT41" s="7">
        <v>0</v>
      </c>
      <c r="AX41" s="46">
        <v>4</v>
      </c>
      <c r="AY41" s="7">
        <v>196</v>
      </c>
      <c r="BC41" s="46">
        <v>9</v>
      </c>
      <c r="BD41" s="7">
        <v>4166</v>
      </c>
      <c r="BH41" s="46">
        <v>5</v>
      </c>
      <c r="BI41" s="7">
        <v>3698</v>
      </c>
      <c r="BM41" s="46">
        <v>6</v>
      </c>
      <c r="BN41" s="7">
        <v>12340</v>
      </c>
      <c r="BR41" s="46">
        <v>20</v>
      </c>
      <c r="BS41" s="7">
        <v>587</v>
      </c>
      <c r="BW41" s="46">
        <v>9</v>
      </c>
      <c r="BX41" s="7">
        <v>2061</v>
      </c>
      <c r="CB41" s="46">
        <v>3</v>
      </c>
      <c r="CC41" s="7">
        <v>2342</v>
      </c>
      <c r="CG41" s="46">
        <v>5</v>
      </c>
      <c r="CH41" s="7">
        <v>4964</v>
      </c>
      <c r="CL41" s="46">
        <v>20</v>
      </c>
      <c r="CM41" s="7">
        <v>3121</v>
      </c>
      <c r="CQ41" s="46">
        <v>9</v>
      </c>
      <c r="CR41" s="7">
        <v>381</v>
      </c>
    </row>
    <row r="42" spans="10:96" x14ac:dyDescent="0.25">
      <c r="J42" s="46">
        <v>11</v>
      </c>
      <c r="K42" s="7">
        <v>1930</v>
      </c>
      <c r="O42" s="46">
        <v>2</v>
      </c>
      <c r="P42" s="7">
        <v>1234</v>
      </c>
      <c r="S42" s="7" t="s">
        <v>233</v>
      </c>
      <c r="T42" s="46">
        <v>1</v>
      </c>
      <c r="U42" s="7">
        <v>110</v>
      </c>
      <c r="X42" s="7" t="s">
        <v>233</v>
      </c>
      <c r="Y42" s="46">
        <v>1</v>
      </c>
      <c r="Z42" s="7">
        <v>672</v>
      </c>
      <c r="AD42" s="46">
        <v>5</v>
      </c>
      <c r="AE42" s="7">
        <v>847</v>
      </c>
      <c r="AI42" s="46">
        <v>14</v>
      </c>
      <c r="AJ42" s="7">
        <v>1262</v>
      </c>
      <c r="AS42" s="46">
        <v>19</v>
      </c>
      <c r="AT42" s="7">
        <v>2446</v>
      </c>
      <c r="AX42" s="46">
        <v>5</v>
      </c>
      <c r="AY42" s="7">
        <v>2451</v>
      </c>
      <c r="BC42" s="46">
        <v>10</v>
      </c>
      <c r="BD42" s="7">
        <v>3023</v>
      </c>
      <c r="BH42" s="46">
        <v>6</v>
      </c>
      <c r="BI42" s="7">
        <v>1554</v>
      </c>
      <c r="BM42" s="46">
        <v>7</v>
      </c>
      <c r="BN42" s="7">
        <v>11798</v>
      </c>
      <c r="BR42" s="46">
        <v>21</v>
      </c>
      <c r="BS42" s="7">
        <v>869</v>
      </c>
      <c r="BW42" s="46">
        <v>10</v>
      </c>
      <c r="BX42" s="7">
        <v>1461</v>
      </c>
      <c r="CB42" s="46">
        <v>4</v>
      </c>
      <c r="CC42" s="7">
        <v>2174</v>
      </c>
      <c r="CG42" s="46">
        <v>6</v>
      </c>
      <c r="CH42" s="7">
        <v>1497</v>
      </c>
      <c r="CL42" s="46">
        <v>21</v>
      </c>
      <c r="CM42" s="7">
        <v>1740</v>
      </c>
      <c r="CQ42" s="46">
        <v>10</v>
      </c>
      <c r="CR42" s="7">
        <v>213</v>
      </c>
    </row>
    <row r="43" spans="10:96" x14ac:dyDescent="0.25">
      <c r="J43" s="46">
        <v>12</v>
      </c>
      <c r="K43" s="7">
        <v>1148</v>
      </c>
      <c r="O43" s="46">
        <v>3</v>
      </c>
      <c r="P43" s="7">
        <v>936</v>
      </c>
      <c r="T43" s="46">
        <v>2</v>
      </c>
      <c r="U43" s="7">
        <v>86</v>
      </c>
      <c r="Y43" s="46">
        <v>2</v>
      </c>
      <c r="Z43" s="7">
        <v>146</v>
      </c>
      <c r="AD43" s="46">
        <v>6</v>
      </c>
      <c r="AE43" s="7">
        <v>1265</v>
      </c>
      <c r="AI43" s="46">
        <v>15</v>
      </c>
      <c r="AJ43" s="7">
        <v>550</v>
      </c>
      <c r="AS43" s="46">
        <v>20</v>
      </c>
      <c r="AT43" s="7">
        <v>1805</v>
      </c>
      <c r="AX43" s="46">
        <v>6</v>
      </c>
      <c r="AY43" s="7">
        <v>4149</v>
      </c>
      <c r="BC43" s="46">
        <v>11</v>
      </c>
      <c r="BD43" s="7">
        <v>6550</v>
      </c>
      <c r="BH43" s="46">
        <v>7</v>
      </c>
      <c r="BI43" s="7">
        <v>2896</v>
      </c>
      <c r="BM43" s="46">
        <v>8</v>
      </c>
      <c r="BN43" s="7">
        <v>10737</v>
      </c>
      <c r="BR43" s="46">
        <v>22</v>
      </c>
      <c r="BS43" s="7">
        <v>2046</v>
      </c>
      <c r="BW43" s="46">
        <v>11</v>
      </c>
      <c r="BX43" s="7">
        <v>1423</v>
      </c>
      <c r="CB43" s="46">
        <v>5</v>
      </c>
      <c r="CC43" s="7">
        <v>905</v>
      </c>
      <c r="CG43" s="46">
        <v>7</v>
      </c>
      <c r="CH43" s="7">
        <v>2532</v>
      </c>
      <c r="CL43" s="46">
        <v>22</v>
      </c>
      <c r="CM43" s="7">
        <v>2431</v>
      </c>
      <c r="CQ43" s="46">
        <v>11</v>
      </c>
      <c r="CR43" s="7">
        <v>630</v>
      </c>
    </row>
    <row r="44" spans="10:96" x14ac:dyDescent="0.25">
      <c r="J44" s="46">
        <v>13</v>
      </c>
      <c r="K44" s="7">
        <v>150</v>
      </c>
      <c r="O44" s="46">
        <v>4</v>
      </c>
      <c r="P44" s="7">
        <v>1029</v>
      </c>
      <c r="T44" s="46">
        <v>3</v>
      </c>
      <c r="U44" s="7">
        <v>1275</v>
      </c>
      <c r="Y44" s="46">
        <v>3</v>
      </c>
      <c r="Z44" s="7">
        <v>646</v>
      </c>
      <c r="AD44" s="46">
        <v>7</v>
      </c>
      <c r="AE44" s="7">
        <v>1018</v>
      </c>
      <c r="AI44" s="46">
        <v>16</v>
      </c>
      <c r="AJ44" s="7">
        <v>524</v>
      </c>
      <c r="AS44" s="46">
        <v>21</v>
      </c>
      <c r="AT44" s="7">
        <v>181</v>
      </c>
      <c r="AX44" s="46">
        <v>7</v>
      </c>
      <c r="AY44" s="7">
        <v>1008</v>
      </c>
      <c r="BC44" s="46">
        <v>12</v>
      </c>
      <c r="BD44" s="7">
        <v>4831</v>
      </c>
      <c r="BH44" s="46">
        <v>8</v>
      </c>
      <c r="BI44" s="7">
        <v>2266</v>
      </c>
      <c r="BM44" s="46">
        <v>9</v>
      </c>
      <c r="BN44" s="7">
        <v>8909</v>
      </c>
      <c r="BR44" s="46">
        <v>23</v>
      </c>
      <c r="BS44" s="7">
        <v>986</v>
      </c>
      <c r="BW44" s="46">
        <v>12</v>
      </c>
      <c r="BX44" s="7">
        <v>1897</v>
      </c>
      <c r="CB44" s="46">
        <v>6</v>
      </c>
      <c r="CC44" s="7">
        <v>2677</v>
      </c>
      <c r="CG44" s="46">
        <v>8</v>
      </c>
      <c r="CH44" s="7">
        <v>1172</v>
      </c>
      <c r="CL44" s="46">
        <v>23</v>
      </c>
      <c r="CM44" s="7">
        <v>3357</v>
      </c>
      <c r="CQ44" s="46">
        <v>12</v>
      </c>
      <c r="CR44" s="7">
        <v>1052</v>
      </c>
    </row>
    <row r="45" spans="10:96" x14ac:dyDescent="0.25">
      <c r="J45" s="46">
        <v>14</v>
      </c>
      <c r="K45" s="7">
        <v>341</v>
      </c>
      <c r="O45" s="46">
        <v>5</v>
      </c>
      <c r="P45" s="7">
        <v>1009</v>
      </c>
      <c r="T45" s="46">
        <v>4</v>
      </c>
      <c r="U45" s="7">
        <v>867</v>
      </c>
      <c r="Y45" s="46">
        <v>4</v>
      </c>
      <c r="Z45" s="7">
        <v>835</v>
      </c>
      <c r="AD45" s="46">
        <v>8</v>
      </c>
      <c r="AE45" s="7">
        <v>1092</v>
      </c>
      <c r="AI45" s="46">
        <v>17</v>
      </c>
      <c r="AJ45" s="7">
        <v>1168</v>
      </c>
      <c r="AS45" s="46">
        <v>22</v>
      </c>
      <c r="AT45" s="7">
        <v>311</v>
      </c>
      <c r="AX45" s="46">
        <v>8</v>
      </c>
      <c r="AY45" s="7">
        <v>578</v>
      </c>
      <c r="BC45" s="46">
        <v>13</v>
      </c>
      <c r="BD45" s="7">
        <v>4509</v>
      </c>
      <c r="BH45" s="46">
        <v>9</v>
      </c>
      <c r="BI45" s="7">
        <v>1816</v>
      </c>
      <c r="BM45" s="46">
        <v>10</v>
      </c>
      <c r="BN45" s="7">
        <v>5147</v>
      </c>
      <c r="BR45" s="46">
        <v>24</v>
      </c>
      <c r="BS45" s="7">
        <v>940</v>
      </c>
      <c r="BW45" s="46">
        <v>13</v>
      </c>
      <c r="BX45" s="7">
        <v>2948</v>
      </c>
      <c r="CB45" s="46">
        <v>7</v>
      </c>
      <c r="CC45" s="7">
        <v>2219</v>
      </c>
      <c r="CG45" s="46">
        <v>9</v>
      </c>
      <c r="CH45" s="7">
        <v>937</v>
      </c>
      <c r="CL45" s="46">
        <v>24</v>
      </c>
      <c r="CM45" s="7">
        <v>2373</v>
      </c>
      <c r="CQ45" s="46">
        <v>13</v>
      </c>
      <c r="CR45" s="7">
        <v>435</v>
      </c>
    </row>
    <row r="46" spans="10:96" x14ac:dyDescent="0.25">
      <c r="O46" s="46">
        <v>6</v>
      </c>
      <c r="P46" s="7">
        <v>2708</v>
      </c>
      <c r="T46" s="46">
        <v>5</v>
      </c>
      <c r="U46" s="7">
        <v>300</v>
      </c>
      <c r="Y46" s="46">
        <v>5</v>
      </c>
      <c r="Z46" s="7">
        <v>1177</v>
      </c>
      <c r="AD46" s="46">
        <v>9</v>
      </c>
      <c r="AE46" s="7">
        <v>323</v>
      </c>
      <c r="AI46" s="46">
        <v>18</v>
      </c>
      <c r="AJ46" s="7">
        <v>450</v>
      </c>
      <c r="AS46" s="46">
        <v>23</v>
      </c>
      <c r="AT46" s="7">
        <v>228</v>
      </c>
      <c r="AX46" s="46">
        <v>9</v>
      </c>
      <c r="AY46" s="7">
        <v>522</v>
      </c>
      <c r="BC46" s="46">
        <v>14</v>
      </c>
      <c r="BD46" s="7">
        <v>4204</v>
      </c>
      <c r="BH46" s="46">
        <v>10</v>
      </c>
      <c r="BI46" s="7">
        <v>1462</v>
      </c>
      <c r="BM46" s="46">
        <v>11</v>
      </c>
      <c r="BN46" s="7">
        <v>9816</v>
      </c>
      <c r="BR46" s="46">
        <v>25</v>
      </c>
      <c r="BS46" s="7">
        <v>201</v>
      </c>
      <c r="BW46" s="46">
        <v>14</v>
      </c>
      <c r="BX46" s="7">
        <v>68</v>
      </c>
      <c r="CB46" s="46">
        <v>8</v>
      </c>
      <c r="CC46" s="7">
        <v>2613</v>
      </c>
      <c r="CG46" s="46">
        <v>10</v>
      </c>
      <c r="CH46" s="7">
        <v>836</v>
      </c>
      <c r="CK46" s="7" t="s">
        <v>233</v>
      </c>
      <c r="CL46" s="46">
        <v>1</v>
      </c>
      <c r="CM46" s="7">
        <v>3222</v>
      </c>
      <c r="CQ46" s="46">
        <v>14</v>
      </c>
      <c r="CR46" s="7">
        <v>2078</v>
      </c>
    </row>
    <row r="47" spans="10:96" x14ac:dyDescent="0.25">
      <c r="O47" s="46">
        <v>7</v>
      </c>
      <c r="P47" s="7">
        <v>707</v>
      </c>
      <c r="T47" s="46">
        <v>6</v>
      </c>
      <c r="U47" s="7">
        <v>1089</v>
      </c>
      <c r="Y47" s="46">
        <v>6</v>
      </c>
      <c r="Z47" s="7">
        <v>970</v>
      </c>
      <c r="AD47" s="46">
        <v>10</v>
      </c>
      <c r="AE47" s="7">
        <v>678</v>
      </c>
      <c r="AI47" s="46">
        <v>19</v>
      </c>
      <c r="AJ47" s="7">
        <v>620</v>
      </c>
      <c r="AS47" s="46">
        <v>24</v>
      </c>
      <c r="AT47" s="7">
        <v>314</v>
      </c>
      <c r="AX47" s="46">
        <v>10</v>
      </c>
      <c r="AY47" s="7">
        <v>1058</v>
      </c>
      <c r="BC47" s="46">
        <v>15</v>
      </c>
      <c r="BD47" s="7">
        <v>4529</v>
      </c>
      <c r="BH47" s="46">
        <v>11</v>
      </c>
      <c r="BI47" s="7">
        <v>5512</v>
      </c>
      <c r="BM47" s="46">
        <v>12</v>
      </c>
      <c r="BN47" s="7">
        <v>9077</v>
      </c>
      <c r="BR47" s="46">
        <v>26</v>
      </c>
      <c r="BS47" s="7">
        <v>614</v>
      </c>
      <c r="BW47" s="46">
        <v>15</v>
      </c>
      <c r="BX47" s="7">
        <v>293</v>
      </c>
      <c r="CB47" s="46">
        <v>9</v>
      </c>
      <c r="CC47" s="7">
        <v>3015</v>
      </c>
      <c r="CG47" s="46">
        <v>11</v>
      </c>
      <c r="CH47" s="7">
        <v>1199</v>
      </c>
      <c r="CL47" s="46">
        <v>2</v>
      </c>
      <c r="CM47" s="7">
        <v>2983</v>
      </c>
      <c r="CQ47" s="46">
        <v>15</v>
      </c>
      <c r="CR47" s="7">
        <v>1981</v>
      </c>
    </row>
    <row r="48" spans="10:96" x14ac:dyDescent="0.25">
      <c r="O48" s="46">
        <v>8</v>
      </c>
      <c r="P48" s="7">
        <v>1634</v>
      </c>
      <c r="T48" s="46">
        <v>7</v>
      </c>
      <c r="U48" s="7">
        <v>1109</v>
      </c>
      <c r="Y48" s="46">
        <v>7</v>
      </c>
      <c r="Z48" s="7">
        <v>1248</v>
      </c>
      <c r="AD48" s="46">
        <v>11</v>
      </c>
      <c r="AE48" s="7">
        <v>128</v>
      </c>
      <c r="AI48" s="46">
        <v>20</v>
      </c>
      <c r="AJ48" s="7">
        <v>784</v>
      </c>
      <c r="AS48" s="46">
        <v>25</v>
      </c>
      <c r="AT48" s="7">
        <v>1087</v>
      </c>
      <c r="AX48" s="46">
        <v>11</v>
      </c>
      <c r="AY48" s="7">
        <v>1537</v>
      </c>
      <c r="BC48" s="46">
        <v>16</v>
      </c>
      <c r="BD48" s="7">
        <v>4999</v>
      </c>
      <c r="BH48" s="46">
        <v>12</v>
      </c>
      <c r="BI48" s="7">
        <v>10618</v>
      </c>
      <c r="BM48" s="46">
        <v>13</v>
      </c>
      <c r="BN48" s="7">
        <v>12572</v>
      </c>
      <c r="BR48" s="46">
        <v>27</v>
      </c>
      <c r="BS48" s="7">
        <v>1601</v>
      </c>
      <c r="BW48" s="46">
        <v>16</v>
      </c>
      <c r="BX48" s="7">
        <v>328</v>
      </c>
      <c r="CB48" s="46">
        <v>10</v>
      </c>
      <c r="CC48" s="7">
        <v>2741</v>
      </c>
      <c r="CG48" s="46">
        <v>12</v>
      </c>
      <c r="CH48" s="7">
        <v>1368</v>
      </c>
      <c r="CL48" s="46">
        <v>3</v>
      </c>
      <c r="CM48" s="7">
        <v>7236</v>
      </c>
      <c r="CQ48" s="46">
        <v>16</v>
      </c>
      <c r="CR48" s="7">
        <v>1373</v>
      </c>
    </row>
    <row r="49" spans="15:96" x14ac:dyDescent="0.25">
      <c r="O49" s="46">
        <v>9</v>
      </c>
      <c r="P49" s="7">
        <v>717</v>
      </c>
      <c r="T49" s="46">
        <v>8</v>
      </c>
      <c r="U49" s="7">
        <v>1013</v>
      </c>
      <c r="Y49" s="46">
        <v>8</v>
      </c>
      <c r="Z49" s="7">
        <v>1364</v>
      </c>
      <c r="AD49" s="46">
        <v>12</v>
      </c>
      <c r="AE49" s="7">
        <v>404</v>
      </c>
      <c r="AI49" s="46">
        <v>21</v>
      </c>
      <c r="AJ49" s="7">
        <v>414</v>
      </c>
      <c r="AS49" s="46">
        <v>26</v>
      </c>
      <c r="AT49" s="7">
        <v>4026</v>
      </c>
      <c r="AX49" s="46">
        <v>12</v>
      </c>
      <c r="AY49" s="7">
        <v>1728</v>
      </c>
      <c r="BC49" s="46">
        <v>17</v>
      </c>
      <c r="BD49" s="7">
        <v>5812</v>
      </c>
      <c r="BH49" s="46">
        <v>13</v>
      </c>
      <c r="BI49" s="7">
        <v>9275</v>
      </c>
      <c r="BM49" s="46">
        <v>14</v>
      </c>
      <c r="BN49" s="7">
        <v>6956</v>
      </c>
      <c r="BR49" s="46">
        <v>28</v>
      </c>
      <c r="BS49" s="7">
        <v>2264</v>
      </c>
      <c r="BW49" s="46">
        <v>17</v>
      </c>
      <c r="BX49" s="7">
        <v>135</v>
      </c>
      <c r="CB49" s="46">
        <v>11</v>
      </c>
      <c r="CC49" s="7">
        <v>981</v>
      </c>
      <c r="CG49" s="46">
        <v>13</v>
      </c>
      <c r="CH49" s="7">
        <v>2099</v>
      </c>
      <c r="CL49" s="46">
        <v>4</v>
      </c>
      <c r="CM49" s="7">
        <v>830</v>
      </c>
      <c r="CQ49" s="46">
        <v>17</v>
      </c>
      <c r="CR49" s="7">
        <v>238</v>
      </c>
    </row>
    <row r="50" spans="15:96" x14ac:dyDescent="0.25">
      <c r="O50" s="46">
        <v>10</v>
      </c>
      <c r="P50" s="7">
        <v>572</v>
      </c>
      <c r="T50" s="46">
        <v>9</v>
      </c>
      <c r="U50" s="7">
        <v>740</v>
      </c>
      <c r="Y50" s="46">
        <v>9</v>
      </c>
      <c r="Z50" s="7">
        <v>254</v>
      </c>
      <c r="AI50" s="46">
        <v>22</v>
      </c>
      <c r="AJ50" s="7">
        <v>739</v>
      </c>
      <c r="AR50" s="7" t="s">
        <v>233</v>
      </c>
      <c r="AS50" s="46">
        <v>1</v>
      </c>
      <c r="AT50" s="7">
        <v>1597</v>
      </c>
      <c r="AX50" s="46">
        <v>13</v>
      </c>
      <c r="AY50" s="7">
        <v>1490</v>
      </c>
      <c r="BC50" s="46">
        <v>18</v>
      </c>
      <c r="BD50" s="7">
        <v>4134</v>
      </c>
      <c r="BH50" s="46">
        <v>14</v>
      </c>
      <c r="BI50" s="7">
        <v>6689</v>
      </c>
      <c r="BM50" s="46">
        <v>15</v>
      </c>
      <c r="BN50" s="7">
        <v>2793</v>
      </c>
      <c r="BR50" s="46">
        <v>29</v>
      </c>
      <c r="BS50" s="7">
        <v>1316</v>
      </c>
      <c r="BW50" s="46">
        <v>18</v>
      </c>
      <c r="BX50" s="7">
        <v>5281</v>
      </c>
      <c r="CB50" s="46">
        <v>12</v>
      </c>
      <c r="CC50" s="7">
        <v>687</v>
      </c>
      <c r="CG50" s="46">
        <v>14</v>
      </c>
      <c r="CH50" s="7">
        <v>3656</v>
      </c>
      <c r="CL50" s="46">
        <v>5</v>
      </c>
      <c r="CM50" s="7">
        <v>2650</v>
      </c>
      <c r="CQ50" s="46">
        <v>18</v>
      </c>
      <c r="CR50" s="7">
        <v>727</v>
      </c>
    </row>
    <row r="51" spans="15:96" x14ac:dyDescent="0.25">
      <c r="O51" s="46">
        <v>11</v>
      </c>
      <c r="P51" s="7">
        <v>213</v>
      </c>
      <c r="T51" s="46">
        <v>10</v>
      </c>
      <c r="U51" s="7">
        <v>759</v>
      </c>
      <c r="Y51" s="46">
        <v>10</v>
      </c>
      <c r="Z51" s="7">
        <v>623</v>
      </c>
      <c r="AI51" s="46">
        <v>23</v>
      </c>
      <c r="AJ51" s="7">
        <v>1614</v>
      </c>
      <c r="AS51" s="46">
        <v>2</v>
      </c>
      <c r="AT51" s="7">
        <v>611</v>
      </c>
      <c r="AX51" s="46">
        <v>14</v>
      </c>
      <c r="AY51" s="7">
        <v>574</v>
      </c>
      <c r="BC51" s="46">
        <v>19</v>
      </c>
      <c r="BD51" s="7">
        <v>1503</v>
      </c>
      <c r="BH51" s="46">
        <v>15</v>
      </c>
      <c r="BI51" s="7">
        <v>1905</v>
      </c>
      <c r="BM51" s="46">
        <v>16</v>
      </c>
      <c r="BN51" s="7">
        <v>2303</v>
      </c>
      <c r="BR51" s="46">
        <v>30</v>
      </c>
      <c r="BS51" s="7">
        <v>2393</v>
      </c>
      <c r="BW51" s="46">
        <v>19</v>
      </c>
      <c r="BX51" s="7">
        <v>3236</v>
      </c>
      <c r="CB51" s="46">
        <v>13</v>
      </c>
      <c r="CC51" s="7">
        <v>713</v>
      </c>
      <c r="CG51" s="46">
        <v>15</v>
      </c>
      <c r="CH51" s="7">
        <v>3431</v>
      </c>
      <c r="CL51" s="46">
        <v>6</v>
      </c>
      <c r="CM51" s="7">
        <v>393</v>
      </c>
      <c r="CQ51" s="46">
        <v>19</v>
      </c>
      <c r="CR51" s="7">
        <v>875</v>
      </c>
    </row>
    <row r="52" spans="15:96" x14ac:dyDescent="0.25">
      <c r="O52" s="46">
        <v>12</v>
      </c>
      <c r="P52" s="7">
        <v>901</v>
      </c>
      <c r="T52" s="46">
        <v>11</v>
      </c>
      <c r="U52" s="7">
        <v>707</v>
      </c>
      <c r="Y52" s="46">
        <v>11</v>
      </c>
      <c r="Z52" s="7">
        <v>255</v>
      </c>
      <c r="AI52" s="46">
        <v>24</v>
      </c>
      <c r="AJ52" s="7">
        <v>2511</v>
      </c>
      <c r="AS52" s="46">
        <v>3</v>
      </c>
      <c r="AT52" s="7">
        <v>623</v>
      </c>
      <c r="AX52" s="46">
        <v>15</v>
      </c>
      <c r="AY52" s="7">
        <v>107</v>
      </c>
      <c r="BC52" s="46">
        <v>20</v>
      </c>
      <c r="BD52" s="7">
        <v>2973</v>
      </c>
      <c r="BH52" s="46">
        <v>16</v>
      </c>
      <c r="BI52" s="7">
        <v>3569</v>
      </c>
      <c r="BM52" s="46">
        <v>17</v>
      </c>
      <c r="BN52" s="7">
        <v>6919</v>
      </c>
      <c r="BR52" s="46">
        <v>31</v>
      </c>
      <c r="BS52" s="7">
        <v>1463</v>
      </c>
      <c r="BW52" s="46">
        <v>20</v>
      </c>
      <c r="BX52" s="7">
        <v>2647</v>
      </c>
      <c r="CB52" s="46">
        <v>14</v>
      </c>
      <c r="CC52" s="7">
        <v>444</v>
      </c>
      <c r="CG52" s="46">
        <v>16</v>
      </c>
      <c r="CH52" s="7">
        <v>1001</v>
      </c>
      <c r="CL52" s="46">
        <v>7</v>
      </c>
      <c r="CM52" s="7">
        <v>1726</v>
      </c>
      <c r="CQ52" s="46">
        <v>20</v>
      </c>
      <c r="CR52" s="7">
        <v>586</v>
      </c>
    </row>
    <row r="53" spans="15:96" x14ac:dyDescent="0.25">
      <c r="O53" s="46">
        <v>13</v>
      </c>
      <c r="P53" s="7">
        <v>1451</v>
      </c>
      <c r="T53" s="46">
        <v>12</v>
      </c>
      <c r="U53" s="7">
        <v>1111</v>
      </c>
      <c r="Y53" s="46">
        <v>12</v>
      </c>
      <c r="Z53" s="7">
        <v>1019</v>
      </c>
      <c r="AI53" s="46">
        <v>25</v>
      </c>
      <c r="AJ53" s="7">
        <v>4268</v>
      </c>
      <c r="AS53" s="46">
        <v>4</v>
      </c>
      <c r="AT53" s="7">
        <v>2470</v>
      </c>
      <c r="AX53" s="46">
        <v>16</v>
      </c>
      <c r="AY53" s="7">
        <v>674</v>
      </c>
      <c r="BC53" s="46">
        <v>21</v>
      </c>
      <c r="BD53" s="7">
        <v>3669</v>
      </c>
      <c r="BH53" s="46">
        <v>17</v>
      </c>
      <c r="BI53" s="7">
        <v>2801</v>
      </c>
      <c r="BM53" s="46">
        <v>18</v>
      </c>
      <c r="BN53" s="7">
        <v>6110</v>
      </c>
      <c r="BQ53" s="7" t="s">
        <v>233</v>
      </c>
      <c r="BR53" s="46">
        <v>1</v>
      </c>
      <c r="BS53" s="7">
        <v>403</v>
      </c>
      <c r="BW53" s="46">
        <v>21</v>
      </c>
      <c r="BX53" s="7">
        <v>886</v>
      </c>
      <c r="CB53" s="46">
        <v>15</v>
      </c>
      <c r="CC53" s="7">
        <v>1611</v>
      </c>
      <c r="CG53" s="46">
        <v>17</v>
      </c>
      <c r="CH53" s="7">
        <v>1541</v>
      </c>
      <c r="CL53" s="46">
        <v>8</v>
      </c>
      <c r="CM53" s="7">
        <v>2998</v>
      </c>
      <c r="CQ53" s="46">
        <v>21</v>
      </c>
      <c r="CR53" s="7">
        <v>441</v>
      </c>
    </row>
    <row r="54" spans="15:96" x14ac:dyDescent="0.25">
      <c r="O54" s="46">
        <v>14</v>
      </c>
      <c r="P54" s="7">
        <v>2997</v>
      </c>
      <c r="T54" s="46">
        <v>13</v>
      </c>
      <c r="U54" s="7">
        <v>237</v>
      </c>
      <c r="AI54" s="46">
        <v>26</v>
      </c>
      <c r="AJ54" s="7">
        <v>4843</v>
      </c>
      <c r="AS54" s="46">
        <v>5</v>
      </c>
      <c r="AT54" s="7">
        <v>220</v>
      </c>
      <c r="AX54" s="46">
        <v>17</v>
      </c>
      <c r="AY54" s="7">
        <v>114</v>
      </c>
      <c r="BC54" s="46">
        <v>22</v>
      </c>
      <c r="BD54" s="7">
        <v>4789</v>
      </c>
      <c r="BH54" s="46">
        <v>18</v>
      </c>
      <c r="BI54" s="7">
        <v>2602</v>
      </c>
      <c r="BM54" s="46">
        <v>19</v>
      </c>
      <c r="BN54" s="7">
        <v>5880</v>
      </c>
      <c r="BR54" s="46">
        <v>2</v>
      </c>
      <c r="BS54" s="7">
        <v>696</v>
      </c>
      <c r="BW54" s="46">
        <v>22</v>
      </c>
      <c r="BX54" s="7">
        <v>1319</v>
      </c>
      <c r="CB54" s="46">
        <v>16</v>
      </c>
      <c r="CC54" s="7">
        <v>804</v>
      </c>
      <c r="CG54" s="46">
        <v>18</v>
      </c>
      <c r="CH54" s="7">
        <v>1974</v>
      </c>
      <c r="CL54" s="46">
        <v>9</v>
      </c>
      <c r="CM54" s="7">
        <v>1119</v>
      </c>
      <c r="CQ54" s="46">
        <v>22</v>
      </c>
      <c r="CR54" s="7">
        <v>657</v>
      </c>
    </row>
    <row r="55" spans="15:96" x14ac:dyDescent="0.25">
      <c r="O55" s="46">
        <v>15</v>
      </c>
      <c r="P55" s="7">
        <v>1804</v>
      </c>
      <c r="T55" s="46">
        <v>14</v>
      </c>
      <c r="U55" s="7">
        <v>623</v>
      </c>
      <c r="AI55" s="46">
        <v>27</v>
      </c>
      <c r="AJ55" s="7">
        <v>940</v>
      </c>
      <c r="AS55" s="46">
        <v>6</v>
      </c>
      <c r="AT55" s="7">
        <v>1692</v>
      </c>
      <c r="AX55" s="46">
        <v>18</v>
      </c>
      <c r="AY55" s="7">
        <v>638</v>
      </c>
      <c r="BC55" s="46">
        <v>23</v>
      </c>
      <c r="BD55" s="7">
        <v>3266</v>
      </c>
      <c r="BH55" s="46">
        <v>19</v>
      </c>
      <c r="BI55" s="7">
        <v>1122</v>
      </c>
      <c r="BM55" s="46">
        <v>20</v>
      </c>
      <c r="BN55" s="7">
        <v>5576</v>
      </c>
      <c r="BR55" s="46">
        <v>3</v>
      </c>
      <c r="BS55" s="7">
        <v>2186</v>
      </c>
      <c r="BW55" s="46">
        <v>23</v>
      </c>
      <c r="BX55" s="7">
        <v>462</v>
      </c>
      <c r="CB55" s="46">
        <v>17</v>
      </c>
      <c r="CC55" s="7">
        <v>778</v>
      </c>
      <c r="CG55" s="46">
        <v>19</v>
      </c>
      <c r="CH55" s="7">
        <v>2347</v>
      </c>
      <c r="CL55" s="46">
        <v>10</v>
      </c>
      <c r="CM55" s="7">
        <v>245</v>
      </c>
      <c r="CQ55" s="46">
        <v>23</v>
      </c>
      <c r="CR55" s="7">
        <v>488</v>
      </c>
    </row>
    <row r="56" spans="15:96" x14ac:dyDescent="0.25">
      <c r="O56" s="46">
        <v>16</v>
      </c>
      <c r="P56" s="7">
        <v>1492</v>
      </c>
      <c r="T56" s="46">
        <v>15</v>
      </c>
      <c r="U56" s="7">
        <v>362</v>
      </c>
      <c r="AI56" s="46">
        <v>28</v>
      </c>
      <c r="AJ56" s="7">
        <v>174</v>
      </c>
      <c r="AS56" s="46">
        <v>7</v>
      </c>
      <c r="AT56" s="7">
        <v>1627</v>
      </c>
      <c r="AX56" s="46">
        <v>19</v>
      </c>
      <c r="AY56" s="7">
        <v>1210</v>
      </c>
      <c r="BB56" s="7" t="s">
        <v>233</v>
      </c>
      <c r="BC56" s="46">
        <v>1</v>
      </c>
      <c r="BD56" s="7">
        <v>5696</v>
      </c>
      <c r="BH56" s="46">
        <v>20</v>
      </c>
      <c r="BI56" s="7">
        <v>2176</v>
      </c>
      <c r="BM56" s="46">
        <v>21</v>
      </c>
      <c r="BN56" s="7">
        <v>488</v>
      </c>
      <c r="BR56" s="46">
        <v>4</v>
      </c>
      <c r="BS56" s="7">
        <v>4489</v>
      </c>
      <c r="BW56" s="46">
        <v>24</v>
      </c>
      <c r="BX56" s="7">
        <v>165</v>
      </c>
      <c r="CB56" s="46">
        <v>18</v>
      </c>
      <c r="CC56" s="7">
        <v>439</v>
      </c>
      <c r="CG56" s="46">
        <v>20</v>
      </c>
      <c r="CH56" s="7">
        <v>3433</v>
      </c>
      <c r="CL56" s="46">
        <v>11</v>
      </c>
      <c r="CM56" s="7">
        <v>968</v>
      </c>
      <c r="CQ56" s="46">
        <v>24</v>
      </c>
      <c r="CR56" s="7">
        <v>917</v>
      </c>
    </row>
    <row r="57" spans="15:96" x14ac:dyDescent="0.25">
      <c r="O57" s="46">
        <v>17</v>
      </c>
      <c r="P57" s="7">
        <v>215</v>
      </c>
      <c r="T57" s="46">
        <v>16</v>
      </c>
      <c r="U57" s="7">
        <v>48</v>
      </c>
      <c r="AI57" s="46">
        <v>29</v>
      </c>
      <c r="AJ57" s="7">
        <v>881</v>
      </c>
      <c r="AS57" s="46">
        <v>8</v>
      </c>
      <c r="AT57" s="7">
        <v>924</v>
      </c>
      <c r="AX57" s="46">
        <v>20</v>
      </c>
      <c r="AY57" s="7">
        <v>176</v>
      </c>
      <c r="BC57" s="46">
        <v>2</v>
      </c>
      <c r="BD57" s="7">
        <v>4732</v>
      </c>
      <c r="BH57" s="46">
        <v>21</v>
      </c>
      <c r="BI57" s="7">
        <v>13391</v>
      </c>
      <c r="BM57" s="46">
        <v>22</v>
      </c>
      <c r="BN57" s="7">
        <v>1574</v>
      </c>
      <c r="BR57" s="46">
        <v>5</v>
      </c>
      <c r="BS57" s="7">
        <v>3146</v>
      </c>
      <c r="BW57" s="46">
        <v>25</v>
      </c>
      <c r="BX57" s="7">
        <v>453</v>
      </c>
      <c r="CB57" s="46">
        <v>19</v>
      </c>
      <c r="CC57" s="7">
        <v>72</v>
      </c>
      <c r="CG57" s="46">
        <v>21</v>
      </c>
      <c r="CH57" s="7">
        <v>1725</v>
      </c>
      <c r="CL57" s="46">
        <v>12</v>
      </c>
      <c r="CM57" s="7">
        <v>239</v>
      </c>
      <c r="CQ57" s="46">
        <v>25</v>
      </c>
      <c r="CR57" s="7">
        <v>821</v>
      </c>
    </row>
    <row r="58" spans="15:96" x14ac:dyDescent="0.25">
      <c r="O58" s="46">
        <v>18</v>
      </c>
      <c r="P58" s="7">
        <v>226</v>
      </c>
      <c r="T58" s="46">
        <v>17</v>
      </c>
      <c r="U58" s="7">
        <v>950</v>
      </c>
      <c r="AI58" s="46">
        <v>30</v>
      </c>
      <c r="AJ58" s="7">
        <v>94</v>
      </c>
      <c r="AS58" s="46">
        <v>9</v>
      </c>
      <c r="AT58" s="7">
        <v>419</v>
      </c>
      <c r="AX58" s="46">
        <v>21</v>
      </c>
      <c r="AY58" s="7">
        <v>161</v>
      </c>
      <c r="BC58" s="46">
        <v>3</v>
      </c>
      <c r="BD58" s="7">
        <v>6101</v>
      </c>
      <c r="BH58" s="46">
        <v>22</v>
      </c>
      <c r="BI58" s="7">
        <v>2567</v>
      </c>
      <c r="BM58" s="46">
        <v>23</v>
      </c>
      <c r="BN58" s="7">
        <v>1618</v>
      </c>
      <c r="BR58" s="46">
        <v>6</v>
      </c>
      <c r="BS58" s="7">
        <v>716</v>
      </c>
      <c r="BW58" s="46">
        <v>26</v>
      </c>
      <c r="BX58" s="7">
        <v>4005</v>
      </c>
      <c r="CB58" s="46">
        <v>20</v>
      </c>
      <c r="CC58" s="7">
        <v>1133</v>
      </c>
      <c r="CG58" s="46">
        <v>22</v>
      </c>
      <c r="CH58" s="7">
        <v>1233</v>
      </c>
      <c r="CL58" s="46">
        <v>13</v>
      </c>
      <c r="CM58" s="7">
        <v>161</v>
      </c>
      <c r="CQ58" s="46">
        <v>26</v>
      </c>
      <c r="CR58" s="7">
        <v>2048</v>
      </c>
    </row>
    <row r="59" spans="15:96" x14ac:dyDescent="0.25">
      <c r="O59" s="46">
        <v>19</v>
      </c>
      <c r="P59" s="7">
        <v>883</v>
      </c>
      <c r="T59" s="46">
        <v>18</v>
      </c>
      <c r="U59" s="7">
        <v>652</v>
      </c>
      <c r="AH59" s="7" t="s">
        <v>233</v>
      </c>
      <c r="AI59" s="46">
        <v>1</v>
      </c>
      <c r="AJ59" s="7">
        <v>285</v>
      </c>
      <c r="AS59" s="46">
        <v>10</v>
      </c>
      <c r="AT59" s="7">
        <v>4557</v>
      </c>
      <c r="AX59" s="46">
        <v>22</v>
      </c>
      <c r="AY59" s="7">
        <v>984</v>
      </c>
      <c r="BC59" s="46">
        <v>4</v>
      </c>
      <c r="BD59" s="7">
        <v>3343</v>
      </c>
      <c r="BH59" s="46">
        <v>23</v>
      </c>
      <c r="BI59" s="7">
        <v>5630</v>
      </c>
      <c r="BM59" s="46">
        <v>24</v>
      </c>
      <c r="BN59" s="7">
        <v>375</v>
      </c>
      <c r="BR59" s="46">
        <v>7</v>
      </c>
      <c r="BS59" s="7">
        <v>1071</v>
      </c>
      <c r="BW59" s="46">
        <v>27</v>
      </c>
      <c r="BX59" s="7">
        <v>752</v>
      </c>
      <c r="CB59" s="46">
        <v>21</v>
      </c>
      <c r="CC59" s="7">
        <v>1194</v>
      </c>
      <c r="CG59" s="46">
        <v>23</v>
      </c>
      <c r="CH59" s="7">
        <v>1796</v>
      </c>
      <c r="CL59" s="46">
        <v>14</v>
      </c>
      <c r="CM59" s="7">
        <v>993</v>
      </c>
      <c r="CQ59" s="46">
        <v>27</v>
      </c>
      <c r="CR59" s="7">
        <v>1777</v>
      </c>
    </row>
    <row r="60" spans="15:96" x14ac:dyDescent="0.25">
      <c r="O60" s="46">
        <v>20</v>
      </c>
      <c r="P60" s="7">
        <v>888</v>
      </c>
      <c r="AI60" s="46">
        <v>2</v>
      </c>
      <c r="AJ60" s="7">
        <v>659</v>
      </c>
      <c r="AS60" s="46">
        <v>11</v>
      </c>
      <c r="AT60" s="7">
        <v>2085</v>
      </c>
      <c r="AX60" s="46">
        <v>23</v>
      </c>
      <c r="AY60" s="7">
        <v>144</v>
      </c>
      <c r="BC60" s="46">
        <v>5</v>
      </c>
      <c r="BD60" s="7">
        <v>6122</v>
      </c>
      <c r="BH60" s="46">
        <v>24</v>
      </c>
      <c r="BI60" s="7">
        <v>6615</v>
      </c>
      <c r="BM60" s="46">
        <v>25</v>
      </c>
      <c r="BN60" s="7">
        <v>871</v>
      </c>
      <c r="BR60" s="46">
        <v>8</v>
      </c>
      <c r="BS60" s="7">
        <v>3273</v>
      </c>
      <c r="BW60" s="46">
        <v>28</v>
      </c>
      <c r="BX60" s="7">
        <v>507</v>
      </c>
      <c r="CB60" s="46">
        <v>22</v>
      </c>
      <c r="CC60" s="7">
        <v>2067</v>
      </c>
      <c r="CG60" s="46">
        <v>24</v>
      </c>
      <c r="CH60" s="7">
        <v>1508</v>
      </c>
      <c r="CL60" s="46">
        <v>15</v>
      </c>
      <c r="CM60" s="7">
        <v>279</v>
      </c>
      <c r="CQ60" s="46">
        <v>28</v>
      </c>
      <c r="CR60" s="7">
        <v>2009</v>
      </c>
    </row>
    <row r="61" spans="15:96" x14ac:dyDescent="0.25">
      <c r="O61" s="46">
        <v>21</v>
      </c>
      <c r="P61" s="7">
        <v>188</v>
      </c>
      <c r="AI61" s="46">
        <v>3</v>
      </c>
      <c r="AJ61" s="7">
        <v>2141</v>
      </c>
      <c r="AS61" s="46">
        <v>12</v>
      </c>
      <c r="AT61" s="7">
        <v>912</v>
      </c>
      <c r="AX61" s="46">
        <v>24</v>
      </c>
      <c r="AY61" s="7">
        <v>545</v>
      </c>
      <c r="BC61" s="46">
        <v>6</v>
      </c>
      <c r="BD61" s="7">
        <v>13885</v>
      </c>
      <c r="BG61" s="7" t="s">
        <v>233</v>
      </c>
      <c r="BH61" s="46">
        <v>1</v>
      </c>
      <c r="BI61" s="7">
        <v>8308</v>
      </c>
      <c r="BM61" s="46">
        <v>26</v>
      </c>
      <c r="BN61" s="7">
        <v>3334</v>
      </c>
      <c r="BR61" s="46">
        <v>9</v>
      </c>
      <c r="BS61" s="7">
        <v>2635</v>
      </c>
      <c r="BV61" s="7" t="s">
        <v>233</v>
      </c>
      <c r="BW61" s="46">
        <v>1</v>
      </c>
      <c r="BX61" s="7">
        <v>1130</v>
      </c>
      <c r="CB61" s="46">
        <v>23</v>
      </c>
      <c r="CC61" s="7">
        <v>2600</v>
      </c>
      <c r="CG61" s="46">
        <v>25</v>
      </c>
      <c r="CH61" s="7">
        <v>622</v>
      </c>
      <c r="CL61" s="46">
        <v>16</v>
      </c>
      <c r="CM61" s="7">
        <v>902</v>
      </c>
      <c r="CQ61" s="46">
        <v>29</v>
      </c>
      <c r="CR61" s="7">
        <v>775</v>
      </c>
    </row>
    <row r="62" spans="15:96" x14ac:dyDescent="0.25">
      <c r="O62" s="46">
        <v>22</v>
      </c>
      <c r="P62" s="7">
        <v>285</v>
      </c>
      <c r="AI62" s="46">
        <v>4</v>
      </c>
      <c r="AJ62" s="7">
        <v>1190</v>
      </c>
      <c r="AS62" s="46">
        <v>13</v>
      </c>
      <c r="AT62" s="7">
        <v>28</v>
      </c>
      <c r="AX62" s="46">
        <v>25</v>
      </c>
      <c r="AY62" s="7">
        <v>814</v>
      </c>
      <c r="BC62" s="46">
        <v>7</v>
      </c>
      <c r="BD62" s="7">
        <v>9899</v>
      </c>
      <c r="BH62" s="46">
        <v>2</v>
      </c>
      <c r="BI62" s="7">
        <v>16251</v>
      </c>
      <c r="BM62" s="46">
        <v>27</v>
      </c>
      <c r="BN62" s="7">
        <v>981</v>
      </c>
      <c r="BR62" s="46">
        <v>10</v>
      </c>
      <c r="BS62" s="7">
        <v>2145</v>
      </c>
      <c r="BW62" s="46">
        <v>2</v>
      </c>
      <c r="BX62" s="7">
        <v>354</v>
      </c>
      <c r="CB62" s="46">
        <v>24</v>
      </c>
      <c r="CC62" s="7">
        <v>8680</v>
      </c>
      <c r="CG62" s="46">
        <v>26</v>
      </c>
      <c r="CH62" s="7">
        <v>245</v>
      </c>
      <c r="CL62" s="46">
        <v>17</v>
      </c>
      <c r="CM62" s="7">
        <v>1879</v>
      </c>
      <c r="CQ62" s="46">
        <v>30</v>
      </c>
      <c r="CR62" s="7">
        <v>1018</v>
      </c>
    </row>
    <row r="63" spans="15:96" x14ac:dyDescent="0.25">
      <c r="O63" s="46">
        <v>23</v>
      </c>
      <c r="P63" s="7">
        <v>405</v>
      </c>
      <c r="AI63" s="46">
        <v>5</v>
      </c>
      <c r="AJ63" s="7">
        <v>1559</v>
      </c>
      <c r="AS63" s="46">
        <v>14</v>
      </c>
      <c r="AT63" s="7">
        <v>522</v>
      </c>
      <c r="AX63" s="46">
        <v>26</v>
      </c>
      <c r="AY63" s="7">
        <v>292</v>
      </c>
      <c r="BC63" s="46">
        <v>8</v>
      </c>
      <c r="BD63" s="7">
        <v>7685</v>
      </c>
      <c r="BH63" s="46">
        <v>3</v>
      </c>
      <c r="BI63" s="7">
        <v>10590</v>
      </c>
      <c r="BM63" s="46">
        <v>28</v>
      </c>
      <c r="BN63" s="7">
        <v>1437</v>
      </c>
      <c r="BR63" s="46">
        <v>11</v>
      </c>
      <c r="BS63" s="7">
        <v>745</v>
      </c>
      <c r="BW63" s="46">
        <v>3</v>
      </c>
      <c r="BX63" s="7">
        <v>1891</v>
      </c>
      <c r="CB63" s="46">
        <v>25</v>
      </c>
      <c r="CC63" s="7">
        <v>479</v>
      </c>
      <c r="CG63" s="46">
        <v>27</v>
      </c>
      <c r="CH63" s="7">
        <v>555</v>
      </c>
      <c r="CL63" s="46">
        <v>18</v>
      </c>
      <c r="CM63" s="7">
        <v>4348</v>
      </c>
      <c r="CQ63" s="46">
        <v>31</v>
      </c>
      <c r="CR63" s="7">
        <v>465</v>
      </c>
    </row>
    <row r="64" spans="15:96" x14ac:dyDescent="0.25">
      <c r="O64" s="46">
        <v>24</v>
      </c>
      <c r="P64" s="7">
        <v>140</v>
      </c>
      <c r="AI64" s="46">
        <v>6</v>
      </c>
      <c r="AJ64" s="7">
        <v>309</v>
      </c>
      <c r="AS64" s="46">
        <v>15</v>
      </c>
      <c r="AT64" s="7">
        <v>2173</v>
      </c>
      <c r="AX64" s="46">
        <v>27</v>
      </c>
      <c r="AY64" s="7">
        <v>239</v>
      </c>
      <c r="BC64" s="46">
        <v>9</v>
      </c>
      <c r="BD64" s="7">
        <v>7505</v>
      </c>
      <c r="BH64" s="46">
        <v>4</v>
      </c>
      <c r="BI64" s="7">
        <v>6286</v>
      </c>
      <c r="BM64" s="46">
        <v>29</v>
      </c>
      <c r="BN64" s="7">
        <v>3401</v>
      </c>
      <c r="BR64" s="46">
        <v>12</v>
      </c>
      <c r="BS64" s="7">
        <v>1261</v>
      </c>
      <c r="BW64" s="46">
        <v>4</v>
      </c>
      <c r="BX64" s="7">
        <v>1235</v>
      </c>
      <c r="CB64" s="46">
        <v>26</v>
      </c>
      <c r="CC64" s="7">
        <v>931</v>
      </c>
      <c r="CG64" s="46">
        <v>28</v>
      </c>
      <c r="CH64" s="7">
        <v>1392</v>
      </c>
      <c r="CL64" s="46">
        <v>19</v>
      </c>
      <c r="CM64" s="7">
        <v>697</v>
      </c>
      <c r="CQ64" s="46">
        <v>32</v>
      </c>
      <c r="CR64" s="7">
        <v>4148</v>
      </c>
    </row>
    <row r="65" spans="15:96" x14ac:dyDescent="0.25">
      <c r="O65" s="46">
        <v>25</v>
      </c>
      <c r="P65" s="7">
        <v>649</v>
      </c>
      <c r="AI65" s="46">
        <v>7</v>
      </c>
      <c r="AJ65" s="7">
        <v>4</v>
      </c>
      <c r="AS65" s="46">
        <v>16</v>
      </c>
      <c r="AT65" s="7">
        <v>489</v>
      </c>
      <c r="BC65" s="46">
        <v>10</v>
      </c>
      <c r="BD65" s="7">
        <v>4490</v>
      </c>
      <c r="BH65" s="46">
        <v>5</v>
      </c>
      <c r="BI65" s="7">
        <v>6818</v>
      </c>
      <c r="BM65" s="46">
        <v>30</v>
      </c>
      <c r="BN65" s="7">
        <v>607</v>
      </c>
      <c r="BR65" s="46">
        <v>13</v>
      </c>
      <c r="BS65" s="7">
        <v>399</v>
      </c>
      <c r="BW65" s="46">
        <v>5</v>
      </c>
      <c r="BX65" s="7">
        <v>1592</v>
      </c>
      <c r="CB65" s="46">
        <v>27</v>
      </c>
      <c r="CC65" s="7">
        <v>921</v>
      </c>
      <c r="CG65" s="46">
        <v>29</v>
      </c>
      <c r="CH65" s="7">
        <v>3955</v>
      </c>
      <c r="CQ65" s="46">
        <v>33</v>
      </c>
      <c r="CR65" s="7">
        <v>2488</v>
      </c>
    </row>
    <row r="66" spans="15:96" x14ac:dyDescent="0.25">
      <c r="AI66" s="46">
        <v>8</v>
      </c>
      <c r="AJ66" s="7">
        <v>242</v>
      </c>
      <c r="AS66" s="46">
        <v>17</v>
      </c>
      <c r="AT66" s="7">
        <v>810</v>
      </c>
      <c r="BC66" s="46">
        <v>11</v>
      </c>
      <c r="BD66" s="7">
        <v>11142</v>
      </c>
      <c r="BH66" s="46">
        <v>6</v>
      </c>
      <c r="BI66" s="7">
        <v>4935</v>
      </c>
      <c r="BL66" s="7" t="s">
        <v>233</v>
      </c>
      <c r="BM66" s="46">
        <v>1</v>
      </c>
      <c r="BN66" s="7">
        <v>7365</v>
      </c>
      <c r="BR66" s="46">
        <v>14</v>
      </c>
      <c r="BS66" s="7">
        <v>903</v>
      </c>
      <c r="BW66" s="46">
        <v>6</v>
      </c>
      <c r="BX66" s="7">
        <v>1153</v>
      </c>
      <c r="CB66" s="46">
        <v>28</v>
      </c>
      <c r="CC66" s="7">
        <v>633</v>
      </c>
      <c r="CG66" s="46">
        <v>30</v>
      </c>
      <c r="CH66" s="7">
        <v>1039</v>
      </c>
      <c r="CQ66" s="46">
        <v>34</v>
      </c>
      <c r="CR66" s="7">
        <v>1844</v>
      </c>
    </row>
    <row r="67" spans="15:96" x14ac:dyDescent="0.25">
      <c r="AI67" s="46">
        <v>9</v>
      </c>
      <c r="AJ67" s="7">
        <v>149</v>
      </c>
      <c r="AS67" s="46">
        <v>18</v>
      </c>
      <c r="AT67" s="7">
        <v>758</v>
      </c>
      <c r="BC67" s="46">
        <v>12</v>
      </c>
      <c r="BD67" s="7">
        <v>6172</v>
      </c>
      <c r="BH67" s="46">
        <v>7</v>
      </c>
      <c r="BI67" s="7">
        <v>2396</v>
      </c>
      <c r="BM67" s="46">
        <v>2</v>
      </c>
      <c r="BN67" s="7">
        <v>4215</v>
      </c>
      <c r="BR67" s="46">
        <v>15</v>
      </c>
      <c r="BS67" s="7">
        <v>430</v>
      </c>
      <c r="BW67" s="46">
        <v>7</v>
      </c>
      <c r="BX67" s="7">
        <v>1230</v>
      </c>
      <c r="CB67" s="46">
        <v>29</v>
      </c>
      <c r="CC67" s="7">
        <v>507</v>
      </c>
      <c r="CG67" s="46">
        <v>31</v>
      </c>
      <c r="CH67" s="7">
        <v>476</v>
      </c>
      <c r="CQ67" s="46">
        <v>35</v>
      </c>
      <c r="CR67" s="7">
        <v>52</v>
      </c>
    </row>
    <row r="68" spans="15:96" x14ac:dyDescent="0.25">
      <c r="AI68" s="46">
        <v>10</v>
      </c>
      <c r="AJ68" s="7">
        <v>69</v>
      </c>
      <c r="AS68" s="46">
        <v>19</v>
      </c>
      <c r="AT68" s="7">
        <v>206</v>
      </c>
      <c r="BC68" s="46">
        <v>13</v>
      </c>
      <c r="BD68" s="7">
        <v>8162</v>
      </c>
      <c r="BH68" s="46">
        <v>8</v>
      </c>
      <c r="BI68" s="7">
        <v>3350</v>
      </c>
      <c r="BM68" s="46">
        <v>3</v>
      </c>
      <c r="BN68" s="7">
        <v>5035</v>
      </c>
      <c r="BR68" s="46">
        <v>16</v>
      </c>
      <c r="BS68" s="7">
        <v>939</v>
      </c>
      <c r="BW68" s="46">
        <v>8</v>
      </c>
      <c r="BX68" s="7">
        <v>1824</v>
      </c>
      <c r="CA68" s="7" t="s">
        <v>233</v>
      </c>
      <c r="CB68" s="46">
        <v>1</v>
      </c>
      <c r="CC68" s="7">
        <v>5253</v>
      </c>
      <c r="CQ68" s="46">
        <v>36</v>
      </c>
      <c r="CR68" s="7">
        <v>85</v>
      </c>
    </row>
    <row r="69" spans="15:96" x14ac:dyDescent="0.25">
      <c r="AI69" s="46">
        <v>11</v>
      </c>
      <c r="AJ69" s="7">
        <v>645</v>
      </c>
      <c r="AS69" s="46">
        <v>20</v>
      </c>
      <c r="AT69" s="7">
        <v>316</v>
      </c>
      <c r="BC69" s="46">
        <v>14</v>
      </c>
      <c r="BD69" s="7">
        <v>9360</v>
      </c>
      <c r="BH69" s="46">
        <v>9</v>
      </c>
      <c r="BI69" s="7">
        <v>6564</v>
      </c>
      <c r="BM69" s="46">
        <v>4</v>
      </c>
      <c r="BN69" s="7">
        <v>3542</v>
      </c>
      <c r="BR69" s="46">
        <v>17</v>
      </c>
      <c r="BS69" s="7">
        <v>709</v>
      </c>
      <c r="BW69" s="46">
        <v>9</v>
      </c>
      <c r="BX69" s="7">
        <v>2872</v>
      </c>
      <c r="CB69" s="46">
        <v>2</v>
      </c>
      <c r="CC69" s="7">
        <v>80</v>
      </c>
      <c r="CQ69" s="46">
        <v>37</v>
      </c>
      <c r="CR69" s="7">
        <v>371</v>
      </c>
    </row>
    <row r="70" spans="15:96" x14ac:dyDescent="0.25">
      <c r="AI70" s="46">
        <v>12</v>
      </c>
      <c r="AJ70" s="7">
        <v>534</v>
      </c>
      <c r="AS70" s="46">
        <v>21</v>
      </c>
      <c r="AT70" s="7">
        <v>1595</v>
      </c>
      <c r="BC70" s="46">
        <v>15</v>
      </c>
      <c r="BD70" s="7">
        <v>6137</v>
      </c>
      <c r="BH70" s="46">
        <v>10</v>
      </c>
      <c r="BI70" s="7">
        <v>5224</v>
      </c>
      <c r="BM70" s="46">
        <v>5</v>
      </c>
      <c r="BN70" s="7">
        <v>7384</v>
      </c>
      <c r="BR70" s="46">
        <v>18</v>
      </c>
      <c r="BS70" s="7">
        <v>3097</v>
      </c>
      <c r="BW70" s="46">
        <v>10</v>
      </c>
      <c r="BX70" s="7">
        <v>2033</v>
      </c>
      <c r="CB70" s="46">
        <v>3</v>
      </c>
      <c r="CC70" s="7">
        <v>2138</v>
      </c>
      <c r="CQ70" s="46">
        <v>38</v>
      </c>
      <c r="CR70" s="7">
        <v>682</v>
      </c>
    </row>
    <row r="71" spans="15:96" x14ac:dyDescent="0.25">
      <c r="AI71" s="46">
        <v>13</v>
      </c>
      <c r="AJ71" s="7">
        <v>406</v>
      </c>
      <c r="AS71" s="46">
        <v>22</v>
      </c>
      <c r="AT71" s="7">
        <v>515</v>
      </c>
      <c r="BC71" s="46">
        <v>16</v>
      </c>
      <c r="BD71" s="7">
        <v>6412</v>
      </c>
      <c r="BH71" s="46">
        <v>11</v>
      </c>
      <c r="BI71" s="7">
        <v>5574</v>
      </c>
      <c r="BM71" s="46">
        <v>6</v>
      </c>
      <c r="BN71" s="7">
        <v>6175</v>
      </c>
      <c r="BR71" s="46">
        <v>19</v>
      </c>
      <c r="BS71" s="7">
        <v>1906</v>
      </c>
      <c r="BW71" s="46">
        <v>11</v>
      </c>
      <c r="BX71" s="7">
        <v>4979</v>
      </c>
      <c r="CB71" s="46">
        <v>4</v>
      </c>
      <c r="CC71" s="7">
        <v>596</v>
      </c>
      <c r="CP71" s="7" t="s">
        <v>233</v>
      </c>
      <c r="CQ71" s="46">
        <v>1</v>
      </c>
      <c r="CR71" s="7">
        <v>3928</v>
      </c>
    </row>
    <row r="72" spans="15:96" x14ac:dyDescent="0.25">
      <c r="AI72" s="46">
        <v>14</v>
      </c>
      <c r="AJ72" s="7">
        <v>41</v>
      </c>
      <c r="AS72" s="46">
        <v>23</v>
      </c>
      <c r="AT72" s="7">
        <v>911</v>
      </c>
      <c r="BC72" s="46">
        <v>17</v>
      </c>
      <c r="BD72" s="7">
        <v>3599</v>
      </c>
      <c r="BH72" s="46">
        <v>12</v>
      </c>
      <c r="BI72" s="7">
        <v>1737</v>
      </c>
      <c r="BM72" s="46">
        <v>7</v>
      </c>
      <c r="BN72" s="7">
        <v>3761</v>
      </c>
      <c r="BR72" s="46">
        <v>20</v>
      </c>
      <c r="BS72" s="7">
        <v>2067</v>
      </c>
      <c r="BW72" s="46">
        <v>12</v>
      </c>
      <c r="BX72" s="7">
        <v>2658</v>
      </c>
      <c r="CB72" s="46">
        <v>5</v>
      </c>
      <c r="CC72" s="7">
        <v>615</v>
      </c>
      <c r="CQ72" s="46">
        <v>2</v>
      </c>
      <c r="CR72" s="7">
        <v>983</v>
      </c>
    </row>
    <row r="73" spans="15:96" x14ac:dyDescent="0.25">
      <c r="AI73" s="46">
        <v>15</v>
      </c>
      <c r="AJ73" s="7">
        <v>447</v>
      </c>
      <c r="AS73" s="46">
        <v>24</v>
      </c>
      <c r="AT73" s="7">
        <v>1916</v>
      </c>
      <c r="BC73" s="46">
        <v>18</v>
      </c>
      <c r="BD73" s="7">
        <v>3548</v>
      </c>
      <c r="BH73" s="46">
        <v>13</v>
      </c>
      <c r="BI73" s="7">
        <v>15573</v>
      </c>
      <c r="BM73" s="46">
        <v>8</v>
      </c>
      <c r="BN73" s="7">
        <v>20652</v>
      </c>
      <c r="BR73" s="46">
        <v>21</v>
      </c>
      <c r="BS73" s="7">
        <v>1507</v>
      </c>
      <c r="BW73" s="46">
        <v>13</v>
      </c>
      <c r="BX73" s="7">
        <v>3055</v>
      </c>
      <c r="CB73" s="46">
        <v>6</v>
      </c>
      <c r="CC73" s="7">
        <v>893</v>
      </c>
      <c r="CQ73" s="46">
        <v>3</v>
      </c>
      <c r="CR73" s="7">
        <v>1624</v>
      </c>
    </row>
    <row r="74" spans="15:96" x14ac:dyDescent="0.25">
      <c r="AI74" s="46">
        <v>16</v>
      </c>
      <c r="AJ74" s="7">
        <v>268</v>
      </c>
      <c r="AS74" s="46">
        <v>25</v>
      </c>
      <c r="AT74" s="7">
        <v>5</v>
      </c>
      <c r="BC74" s="46">
        <v>19</v>
      </c>
      <c r="BD74" s="7">
        <v>4742</v>
      </c>
      <c r="BH74" s="46">
        <v>14</v>
      </c>
      <c r="BI74" s="7">
        <v>12173</v>
      </c>
      <c r="BM74" s="46">
        <v>9</v>
      </c>
      <c r="BN74" s="7">
        <v>17572</v>
      </c>
      <c r="BR74" s="46">
        <v>22</v>
      </c>
      <c r="BS74" s="7">
        <v>451</v>
      </c>
      <c r="BW74" s="46">
        <v>14</v>
      </c>
      <c r="BX74" s="7">
        <v>1574</v>
      </c>
      <c r="CB74" s="46">
        <v>7</v>
      </c>
      <c r="CC74" s="7">
        <v>839</v>
      </c>
      <c r="CQ74" s="46">
        <v>4</v>
      </c>
      <c r="CR74" s="7">
        <v>1292</v>
      </c>
    </row>
    <row r="75" spans="15:96" x14ac:dyDescent="0.25">
      <c r="AI75" s="46">
        <v>17</v>
      </c>
      <c r="AJ75" s="7">
        <v>484</v>
      </c>
      <c r="AS75" s="46">
        <v>26</v>
      </c>
      <c r="AT75" s="7">
        <v>1615</v>
      </c>
      <c r="BC75" s="46">
        <v>20</v>
      </c>
      <c r="BD75" s="7">
        <v>3670</v>
      </c>
      <c r="BH75" s="46">
        <v>15</v>
      </c>
      <c r="BI75" s="7">
        <v>5833</v>
      </c>
      <c r="BM75" s="46">
        <v>10</v>
      </c>
      <c r="BN75" s="7">
        <v>11892</v>
      </c>
      <c r="BR75" s="46">
        <v>23</v>
      </c>
      <c r="BS75" s="7">
        <v>1268</v>
      </c>
      <c r="BW75" s="46">
        <v>15</v>
      </c>
      <c r="BX75" s="7">
        <v>1101</v>
      </c>
      <c r="CB75" s="46">
        <v>8</v>
      </c>
      <c r="CC75" s="7">
        <v>763</v>
      </c>
      <c r="CQ75" s="46">
        <v>5</v>
      </c>
      <c r="CR75" s="7">
        <v>266</v>
      </c>
    </row>
    <row r="76" spans="15:96" x14ac:dyDescent="0.25">
      <c r="AI76" s="46">
        <v>18</v>
      </c>
      <c r="AJ76" s="7">
        <v>1072</v>
      </c>
      <c r="AS76" s="46">
        <v>27</v>
      </c>
      <c r="AT76" s="7">
        <v>1679</v>
      </c>
      <c r="BC76" s="46">
        <v>21</v>
      </c>
      <c r="BD76" s="7">
        <v>4136</v>
      </c>
      <c r="BH76" s="46">
        <v>16</v>
      </c>
      <c r="BI76" s="7">
        <v>10842</v>
      </c>
      <c r="BM76" s="46">
        <v>11</v>
      </c>
      <c r="BN76" s="7">
        <v>3417</v>
      </c>
      <c r="BR76" s="46">
        <v>24</v>
      </c>
      <c r="BS76" s="7">
        <v>737</v>
      </c>
      <c r="BW76" s="46">
        <v>16</v>
      </c>
      <c r="BX76" s="7">
        <v>846</v>
      </c>
      <c r="CB76" s="46">
        <v>9</v>
      </c>
      <c r="CC76" s="7">
        <v>0</v>
      </c>
      <c r="CQ76" s="46">
        <v>6</v>
      </c>
      <c r="CR76" s="7">
        <v>1412</v>
      </c>
    </row>
    <row r="77" spans="15:96" x14ac:dyDescent="0.25">
      <c r="AI77" s="46">
        <v>19</v>
      </c>
      <c r="AJ77" s="7">
        <v>795</v>
      </c>
      <c r="AS77" s="46">
        <v>28</v>
      </c>
      <c r="AT77" s="7">
        <v>591</v>
      </c>
      <c r="BC77" s="46">
        <v>22</v>
      </c>
      <c r="BD77" s="7">
        <v>2687</v>
      </c>
      <c r="BH77" s="46">
        <v>17</v>
      </c>
      <c r="BI77" s="7">
        <v>3672</v>
      </c>
      <c r="BM77" s="46">
        <v>12</v>
      </c>
      <c r="BN77" s="7">
        <v>1957</v>
      </c>
      <c r="BR77" s="46">
        <v>25</v>
      </c>
      <c r="BS77" s="7">
        <v>1927</v>
      </c>
      <c r="BW77" s="46">
        <v>17</v>
      </c>
      <c r="BX77" s="7">
        <v>560</v>
      </c>
      <c r="CB77" s="46">
        <v>10</v>
      </c>
      <c r="CC77" s="7">
        <v>422</v>
      </c>
      <c r="CQ77" s="46">
        <v>7</v>
      </c>
      <c r="CR77" s="7">
        <v>204</v>
      </c>
    </row>
    <row r="78" spans="15:96" x14ac:dyDescent="0.25">
      <c r="AI78" s="46">
        <v>20</v>
      </c>
      <c r="AJ78" s="7">
        <v>878</v>
      </c>
      <c r="AS78" s="46">
        <v>29</v>
      </c>
      <c r="AT78" s="7">
        <v>285</v>
      </c>
      <c r="BC78" s="46">
        <v>23</v>
      </c>
      <c r="BD78" s="7">
        <v>8528</v>
      </c>
      <c r="BH78" s="46">
        <v>18</v>
      </c>
      <c r="BI78" s="7">
        <v>2799</v>
      </c>
      <c r="BM78" s="46">
        <v>13</v>
      </c>
      <c r="BN78" s="7">
        <v>7040</v>
      </c>
      <c r="BR78" s="46">
        <v>26</v>
      </c>
      <c r="BS78" s="7">
        <v>574</v>
      </c>
      <c r="BW78" s="46">
        <v>18</v>
      </c>
      <c r="BX78" s="7">
        <v>815</v>
      </c>
      <c r="CB78" s="46">
        <v>11</v>
      </c>
      <c r="CC78" s="7">
        <v>481</v>
      </c>
      <c r="CQ78" s="46">
        <v>8</v>
      </c>
      <c r="CR78" s="7">
        <v>614</v>
      </c>
    </row>
    <row r="79" spans="15:96" x14ac:dyDescent="0.25">
      <c r="AI79" s="46">
        <v>21</v>
      </c>
      <c r="AJ79" s="7">
        <v>301</v>
      </c>
      <c r="AS79" s="46">
        <v>30</v>
      </c>
      <c r="AT79" s="7">
        <v>1580</v>
      </c>
      <c r="BC79" s="46">
        <v>24</v>
      </c>
      <c r="BD79" s="7">
        <v>3431</v>
      </c>
      <c r="BH79" s="46">
        <v>19</v>
      </c>
      <c r="BI79" s="7">
        <v>2312</v>
      </c>
      <c r="BM79" s="46">
        <v>14</v>
      </c>
      <c r="BN79" s="7">
        <v>7386</v>
      </c>
      <c r="BR79" s="46">
        <v>27</v>
      </c>
      <c r="BS79" s="7">
        <v>1269</v>
      </c>
      <c r="BW79" s="46">
        <v>19</v>
      </c>
      <c r="BX79" s="7">
        <v>267</v>
      </c>
      <c r="CB79" s="46">
        <v>12</v>
      </c>
      <c r="CC79" s="7">
        <v>273</v>
      </c>
      <c r="CQ79" s="46">
        <v>9</v>
      </c>
      <c r="CR79" s="7">
        <v>726</v>
      </c>
    </row>
    <row r="80" spans="15:96" x14ac:dyDescent="0.25">
      <c r="AI80" s="46">
        <v>22</v>
      </c>
      <c r="AJ80" s="7">
        <v>67</v>
      </c>
      <c r="AS80" s="46">
        <v>31</v>
      </c>
      <c r="AT80" s="7">
        <v>283</v>
      </c>
      <c r="BC80" s="46">
        <v>25</v>
      </c>
      <c r="BD80" s="7">
        <v>2212</v>
      </c>
      <c r="BH80" s="46">
        <v>20</v>
      </c>
      <c r="BI80" s="7">
        <v>1753</v>
      </c>
      <c r="BM80" s="46">
        <v>15</v>
      </c>
      <c r="BN80" s="7">
        <v>9102</v>
      </c>
      <c r="BR80" s="46">
        <v>28</v>
      </c>
      <c r="BS80" s="7">
        <v>767</v>
      </c>
      <c r="BW80" s="46">
        <v>20</v>
      </c>
      <c r="BX80" s="7">
        <v>719</v>
      </c>
      <c r="CB80" s="46">
        <v>13</v>
      </c>
      <c r="CC80" s="7">
        <v>405</v>
      </c>
      <c r="CQ80" s="46">
        <v>10</v>
      </c>
      <c r="CR80" s="7">
        <v>218</v>
      </c>
    </row>
    <row r="81" spans="35:96" x14ac:dyDescent="0.25">
      <c r="AI81" s="46">
        <v>23</v>
      </c>
      <c r="AJ81" s="7">
        <v>1035</v>
      </c>
      <c r="BC81" s="46">
        <v>26</v>
      </c>
      <c r="BD81" s="7">
        <v>4380</v>
      </c>
      <c r="BH81" s="46">
        <v>21</v>
      </c>
      <c r="BI81" s="7">
        <v>2155</v>
      </c>
      <c r="BM81" s="46">
        <v>16</v>
      </c>
      <c r="BN81" s="7">
        <v>6837</v>
      </c>
      <c r="BR81" s="46">
        <v>29</v>
      </c>
      <c r="BS81" s="7">
        <v>284</v>
      </c>
      <c r="BW81" s="46">
        <v>21</v>
      </c>
      <c r="BX81" s="7">
        <v>1467</v>
      </c>
      <c r="CB81" s="46">
        <v>14</v>
      </c>
      <c r="CC81" s="7">
        <v>878</v>
      </c>
      <c r="CQ81" s="46">
        <v>11</v>
      </c>
      <c r="CR81" s="7">
        <v>1368</v>
      </c>
    </row>
    <row r="82" spans="35:96" x14ac:dyDescent="0.25">
      <c r="AI82" s="46">
        <v>24</v>
      </c>
      <c r="AJ82" s="7">
        <v>307</v>
      </c>
      <c r="BC82" s="46">
        <v>27</v>
      </c>
      <c r="BD82" s="7">
        <v>4393</v>
      </c>
      <c r="BH82" s="46">
        <v>22</v>
      </c>
      <c r="BI82" s="7">
        <v>6203</v>
      </c>
      <c r="BM82" s="46">
        <v>17</v>
      </c>
      <c r="BN82" s="7">
        <v>3454</v>
      </c>
      <c r="BR82" s="46">
        <v>30</v>
      </c>
      <c r="BS82" s="7">
        <v>133</v>
      </c>
      <c r="BW82" s="46">
        <v>22</v>
      </c>
      <c r="BX82" s="7">
        <v>2328</v>
      </c>
      <c r="CB82" s="46">
        <v>15</v>
      </c>
      <c r="CC82" s="7">
        <v>624</v>
      </c>
      <c r="CQ82" s="46">
        <v>12</v>
      </c>
      <c r="CR82" s="7">
        <v>517</v>
      </c>
    </row>
    <row r="83" spans="35:96" x14ac:dyDescent="0.25">
      <c r="AI83" s="46">
        <v>25</v>
      </c>
      <c r="AJ83" s="7">
        <v>1409</v>
      </c>
      <c r="BC83" s="46">
        <v>28</v>
      </c>
      <c r="BD83" s="7">
        <v>3621</v>
      </c>
      <c r="BH83" s="46">
        <v>23</v>
      </c>
      <c r="BI83" s="7">
        <v>4904</v>
      </c>
      <c r="BM83" s="46">
        <v>18</v>
      </c>
      <c r="BN83" s="7">
        <v>5532</v>
      </c>
      <c r="BW83" s="46">
        <v>23</v>
      </c>
      <c r="BX83" s="7">
        <v>249</v>
      </c>
      <c r="CB83" s="46">
        <v>16</v>
      </c>
      <c r="CC83" s="7">
        <v>1128</v>
      </c>
      <c r="CQ83" s="46">
        <v>13</v>
      </c>
      <c r="CR83" s="7">
        <v>546</v>
      </c>
    </row>
    <row r="84" spans="35:96" x14ac:dyDescent="0.25">
      <c r="AI84" s="46">
        <v>26</v>
      </c>
      <c r="AJ84" s="7">
        <v>2043</v>
      </c>
      <c r="BC84" s="46">
        <v>29</v>
      </c>
      <c r="BD84" s="7">
        <v>8055</v>
      </c>
      <c r="BH84" s="46">
        <v>24</v>
      </c>
      <c r="BI84" s="7">
        <v>4965</v>
      </c>
      <c r="BM84" s="46">
        <v>19</v>
      </c>
      <c r="BN84" s="7">
        <v>5293</v>
      </c>
      <c r="BW84" s="46">
        <v>24</v>
      </c>
      <c r="BX84" s="7">
        <v>213</v>
      </c>
      <c r="CB84" s="46">
        <v>17</v>
      </c>
      <c r="CC84" s="7">
        <v>109</v>
      </c>
      <c r="CQ84" s="46">
        <v>14</v>
      </c>
      <c r="CR84" s="7">
        <v>342</v>
      </c>
    </row>
    <row r="85" spans="35:96" x14ac:dyDescent="0.25">
      <c r="AI85" s="46">
        <v>27</v>
      </c>
      <c r="AJ85" s="7">
        <v>694</v>
      </c>
      <c r="BC85" s="46">
        <v>30</v>
      </c>
      <c r="BD85" s="7">
        <v>5406</v>
      </c>
      <c r="BH85" s="46">
        <v>25</v>
      </c>
      <c r="BI85" s="7">
        <v>5495</v>
      </c>
      <c r="BM85" s="46">
        <v>20</v>
      </c>
      <c r="BN85" s="7">
        <v>9620</v>
      </c>
      <c r="CB85" s="46">
        <v>18</v>
      </c>
      <c r="CC85" s="7">
        <v>323</v>
      </c>
      <c r="CQ85" s="46">
        <v>15</v>
      </c>
      <c r="CR85" s="7">
        <v>1085</v>
      </c>
    </row>
    <row r="86" spans="35:96" x14ac:dyDescent="0.25">
      <c r="AI86" s="46">
        <v>28</v>
      </c>
      <c r="AJ86" s="7">
        <v>1724</v>
      </c>
      <c r="BC86" s="46">
        <v>31</v>
      </c>
      <c r="BD86" s="7">
        <v>3542</v>
      </c>
      <c r="BH86" s="46">
        <v>26</v>
      </c>
      <c r="BI86" s="7">
        <v>11261</v>
      </c>
      <c r="BM86" s="46">
        <v>21</v>
      </c>
      <c r="BN86" s="7">
        <v>4358</v>
      </c>
      <c r="CB86" s="46">
        <v>19</v>
      </c>
      <c r="CC86" s="7">
        <v>159</v>
      </c>
      <c r="CQ86" s="46">
        <v>16</v>
      </c>
      <c r="CR86" s="7">
        <v>609</v>
      </c>
    </row>
    <row r="87" spans="35:96" x14ac:dyDescent="0.25">
      <c r="AI87" s="46">
        <v>29</v>
      </c>
      <c r="AJ87" s="7">
        <v>2913</v>
      </c>
      <c r="BC87" s="46">
        <v>32</v>
      </c>
      <c r="BD87" s="7">
        <v>4390</v>
      </c>
      <c r="BH87" s="46">
        <v>27</v>
      </c>
      <c r="BI87" s="7">
        <v>3290</v>
      </c>
      <c r="BM87" s="46">
        <v>22</v>
      </c>
      <c r="BN87" s="7">
        <v>4450</v>
      </c>
      <c r="CB87" s="46">
        <v>20</v>
      </c>
      <c r="CC87" s="7">
        <v>124</v>
      </c>
      <c r="CQ87" s="46">
        <v>17</v>
      </c>
      <c r="CR87" s="7">
        <v>1304</v>
      </c>
    </row>
    <row r="88" spans="35:96" x14ac:dyDescent="0.25">
      <c r="AI88" s="46">
        <v>30</v>
      </c>
      <c r="AJ88" s="7">
        <v>586</v>
      </c>
      <c r="BC88" s="46">
        <v>33</v>
      </c>
      <c r="BD88" s="7">
        <v>3576</v>
      </c>
      <c r="BH88" s="46">
        <v>28</v>
      </c>
      <c r="BI88" s="7">
        <v>3468</v>
      </c>
      <c r="BM88" s="46">
        <v>23</v>
      </c>
      <c r="BN88" s="7">
        <v>4002</v>
      </c>
      <c r="CB88" s="46">
        <v>21</v>
      </c>
      <c r="CC88" s="7">
        <v>134</v>
      </c>
      <c r="CQ88" s="46">
        <v>18</v>
      </c>
      <c r="CR88" s="7">
        <v>794</v>
      </c>
    </row>
    <row r="89" spans="35:96" x14ac:dyDescent="0.25">
      <c r="AI89" s="46">
        <v>31</v>
      </c>
      <c r="AJ89" s="7">
        <v>3099</v>
      </c>
      <c r="BC89" s="46">
        <v>34</v>
      </c>
      <c r="BD89" s="7">
        <v>4299</v>
      </c>
      <c r="BM89" s="46">
        <v>24</v>
      </c>
      <c r="BN89" s="7">
        <v>1784</v>
      </c>
      <c r="CB89" s="46">
        <v>22</v>
      </c>
      <c r="CC89" s="7">
        <v>275</v>
      </c>
      <c r="CQ89" s="46">
        <v>19</v>
      </c>
      <c r="CR89" s="7">
        <v>2571</v>
      </c>
    </row>
    <row r="90" spans="35:96" x14ac:dyDescent="0.25">
      <c r="AI90" s="46">
        <v>32</v>
      </c>
      <c r="AJ90" s="7">
        <v>963</v>
      </c>
      <c r="BC90" s="46">
        <v>35</v>
      </c>
      <c r="BD90" s="7">
        <v>4615</v>
      </c>
      <c r="BM90" s="46">
        <v>25</v>
      </c>
      <c r="BN90" s="7">
        <v>610</v>
      </c>
      <c r="CB90" s="46">
        <v>23</v>
      </c>
      <c r="CC90" s="7">
        <v>1268</v>
      </c>
      <c r="CQ90" s="46">
        <v>20</v>
      </c>
      <c r="CR90" s="7">
        <v>3392</v>
      </c>
    </row>
    <row r="91" spans="35:96" x14ac:dyDescent="0.25">
      <c r="AI91" s="46">
        <v>33</v>
      </c>
      <c r="AJ91" s="7">
        <v>830</v>
      </c>
      <c r="BC91" s="46">
        <v>36</v>
      </c>
      <c r="BD91" s="7">
        <v>3640</v>
      </c>
      <c r="BM91" s="46">
        <v>26</v>
      </c>
      <c r="BN91" s="7">
        <v>1672</v>
      </c>
      <c r="CB91" s="46">
        <v>24</v>
      </c>
      <c r="CC91" s="7">
        <v>655</v>
      </c>
      <c r="CQ91" s="46">
        <v>21</v>
      </c>
      <c r="CR91" s="7">
        <v>2657</v>
      </c>
    </row>
    <row r="92" spans="35:96" x14ac:dyDescent="0.25">
      <c r="AI92" s="46">
        <v>34</v>
      </c>
      <c r="AJ92" s="7">
        <v>771</v>
      </c>
      <c r="BM92" s="46">
        <v>27</v>
      </c>
      <c r="BN92" s="7">
        <v>1287</v>
      </c>
      <c r="CB92" s="46">
        <v>25</v>
      </c>
      <c r="CC92" s="7">
        <v>1449</v>
      </c>
      <c r="CQ92" s="46">
        <v>22</v>
      </c>
      <c r="CR92" s="7">
        <v>1798</v>
      </c>
    </row>
    <row r="93" spans="35:96" x14ac:dyDescent="0.25">
      <c r="AI93" s="46">
        <v>35</v>
      </c>
      <c r="AJ93" s="7">
        <v>499</v>
      </c>
      <c r="BM93" s="46">
        <v>28</v>
      </c>
      <c r="BN93" s="7">
        <v>6503</v>
      </c>
      <c r="CB93" s="46">
        <v>26</v>
      </c>
      <c r="CC93" s="7">
        <v>729</v>
      </c>
      <c r="CQ93" s="46">
        <v>23</v>
      </c>
      <c r="CR93" s="7">
        <v>2053</v>
      </c>
    </row>
    <row r="94" spans="35:96" x14ac:dyDescent="0.25">
      <c r="AI94" s="46">
        <v>36</v>
      </c>
      <c r="AJ94" s="7">
        <v>594</v>
      </c>
      <c r="BM94" s="46">
        <v>29</v>
      </c>
      <c r="BN94" s="7">
        <v>6507</v>
      </c>
      <c r="CB94" s="46">
        <v>27</v>
      </c>
      <c r="CC94" s="7">
        <v>86</v>
      </c>
      <c r="CQ94" s="46">
        <v>24</v>
      </c>
      <c r="CR94" s="7">
        <v>1444</v>
      </c>
    </row>
    <row r="95" spans="35:96" x14ac:dyDescent="0.25">
      <c r="AI95" s="46">
        <v>37</v>
      </c>
      <c r="AJ95" s="7">
        <v>1974</v>
      </c>
      <c r="BM95" s="46">
        <v>30</v>
      </c>
      <c r="BN95" s="7">
        <v>1703</v>
      </c>
      <c r="CB95" s="46">
        <v>28</v>
      </c>
      <c r="CC95" s="7">
        <v>288</v>
      </c>
      <c r="CQ95" s="46">
        <v>25</v>
      </c>
      <c r="CR95" s="7">
        <v>326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A960-F1D6-4BC1-9ADD-3C0A9B170439}">
  <dimension ref="A1:AK21"/>
  <sheetViews>
    <sheetView workbookViewId="0"/>
  </sheetViews>
  <sheetFormatPr defaultRowHeight="15.75" x14ac:dyDescent="0.25"/>
  <cols>
    <col min="1" max="1" width="12.85546875" style="7" customWidth="1"/>
    <col min="2" max="2" width="9.140625" style="7"/>
    <col min="3" max="3" width="11.140625" style="7" customWidth="1"/>
    <col min="4" max="5" width="9.140625" style="7"/>
    <col min="6" max="6" width="11.140625" style="7" customWidth="1"/>
    <col min="7" max="7" width="11.5703125" style="7" customWidth="1"/>
    <col min="8" max="10" width="9.140625" style="7"/>
    <col min="11" max="11" width="13.7109375" style="7" customWidth="1"/>
    <col min="12" max="13" width="9.140625" style="7"/>
    <col min="14" max="14" width="11.85546875" style="7" customWidth="1"/>
    <col min="15" max="15" width="9.140625" style="7"/>
    <col min="16" max="16" width="14.28515625" style="7" customWidth="1"/>
    <col min="17" max="18" width="9.140625" style="7"/>
    <col min="19" max="19" width="11" style="7" customWidth="1"/>
    <col min="20" max="20" width="9.140625" style="7"/>
    <col min="21" max="21" width="13.5703125" style="7" customWidth="1"/>
    <col min="22" max="25" width="9.140625" style="7"/>
    <col min="26" max="26" width="13.85546875" style="7" customWidth="1"/>
    <col min="27" max="28" width="9.140625" style="7"/>
    <col min="29" max="29" width="11.42578125" style="7" customWidth="1"/>
    <col min="30" max="30" width="9.140625" style="7"/>
    <col min="31" max="31" width="13.5703125" style="7" customWidth="1"/>
    <col min="32" max="33" width="9.140625" style="7"/>
    <col min="34" max="34" width="11.42578125" style="7" customWidth="1"/>
    <col min="35" max="35" width="9.140625" style="7"/>
    <col min="36" max="36" width="14.5703125" style="7" customWidth="1"/>
    <col min="37" max="16384" width="9.140625" style="7"/>
  </cols>
  <sheetData>
    <row r="1" spans="1:37" x14ac:dyDescent="0.25">
      <c r="A1" s="39" t="s">
        <v>255</v>
      </c>
      <c r="B1" s="65" t="s">
        <v>261</v>
      </c>
      <c r="C1" s="65" t="s">
        <v>261</v>
      </c>
      <c r="D1" s="65" t="s">
        <v>261</v>
      </c>
      <c r="E1" s="65" t="s">
        <v>374</v>
      </c>
      <c r="F1" s="65" t="s">
        <v>374</v>
      </c>
      <c r="G1" s="65" t="s">
        <v>374</v>
      </c>
      <c r="I1" s="39" t="s">
        <v>377</v>
      </c>
      <c r="N1" s="39" t="s">
        <v>377</v>
      </c>
      <c r="S1" s="39" t="s">
        <v>377</v>
      </c>
      <c r="X1" s="39" t="s">
        <v>376</v>
      </c>
      <c r="AC1" s="39" t="s">
        <v>376</v>
      </c>
      <c r="AH1" s="39" t="s">
        <v>376</v>
      </c>
    </row>
    <row r="2" spans="1:37" x14ac:dyDescent="0.25">
      <c r="A2" s="39"/>
      <c r="B2" s="39" t="s">
        <v>367</v>
      </c>
      <c r="C2" s="39" t="s">
        <v>366</v>
      </c>
      <c r="D2" s="39" t="s">
        <v>365</v>
      </c>
      <c r="E2" s="39" t="s">
        <v>367</v>
      </c>
      <c r="F2" s="39" t="s">
        <v>366</v>
      </c>
      <c r="G2" s="39" t="s">
        <v>365</v>
      </c>
      <c r="H2" s="38"/>
      <c r="I2" s="39" t="s">
        <v>367</v>
      </c>
      <c r="J2" s="38" t="s">
        <v>245</v>
      </c>
      <c r="K2" s="7" t="s">
        <v>254</v>
      </c>
      <c r="L2" s="7" t="s">
        <v>253</v>
      </c>
      <c r="N2" s="39" t="s">
        <v>366</v>
      </c>
      <c r="O2" s="38" t="s">
        <v>245</v>
      </c>
      <c r="P2" s="7" t="s">
        <v>254</v>
      </c>
      <c r="Q2" s="7" t="s">
        <v>253</v>
      </c>
      <c r="S2" s="39" t="s">
        <v>365</v>
      </c>
      <c r="T2" s="38" t="s">
        <v>245</v>
      </c>
      <c r="U2" s="7" t="s">
        <v>254</v>
      </c>
      <c r="V2" s="7" t="s">
        <v>253</v>
      </c>
      <c r="X2" s="39" t="s">
        <v>367</v>
      </c>
      <c r="Y2" s="38" t="s">
        <v>245</v>
      </c>
      <c r="Z2" s="7" t="s">
        <v>254</v>
      </c>
      <c r="AA2" s="7" t="s">
        <v>253</v>
      </c>
      <c r="AC2" s="39" t="s">
        <v>366</v>
      </c>
      <c r="AD2" s="38" t="s">
        <v>245</v>
      </c>
      <c r="AE2" s="7" t="s">
        <v>254</v>
      </c>
      <c r="AF2" s="7" t="s">
        <v>253</v>
      </c>
      <c r="AH2" s="39" t="s">
        <v>365</v>
      </c>
      <c r="AI2" s="38" t="s">
        <v>245</v>
      </c>
      <c r="AJ2" s="7" t="s">
        <v>254</v>
      </c>
      <c r="AK2" s="7" t="s">
        <v>253</v>
      </c>
    </row>
    <row r="3" spans="1:37" x14ac:dyDescent="0.25">
      <c r="A3" s="45" t="s">
        <v>37</v>
      </c>
      <c r="B3" s="7">
        <f>L7</f>
        <v>72.033898305084747</v>
      </c>
      <c r="C3" s="7">
        <f>Q7</f>
        <v>81.102362204724415</v>
      </c>
      <c r="D3" s="7">
        <f>V7</f>
        <v>82.568807339449549</v>
      </c>
      <c r="E3" s="7">
        <f>AA7</f>
        <v>9.6385542168674707</v>
      </c>
      <c r="F3" s="7">
        <f>AF7</f>
        <v>81.87919463087249</v>
      </c>
      <c r="G3" s="7">
        <f>AK7</f>
        <v>84.615384615384613</v>
      </c>
      <c r="I3" s="38" t="s">
        <v>253</v>
      </c>
      <c r="J3" s="7" t="s">
        <v>236</v>
      </c>
      <c r="K3" s="66">
        <v>34</v>
      </c>
      <c r="L3" s="66">
        <v>25</v>
      </c>
      <c r="N3" s="38" t="s">
        <v>253</v>
      </c>
      <c r="O3" s="7" t="s">
        <v>236</v>
      </c>
      <c r="P3" s="7">
        <v>46</v>
      </c>
      <c r="Q3" s="7">
        <v>36</v>
      </c>
      <c r="S3" s="38" t="s">
        <v>253</v>
      </c>
      <c r="T3" s="7" t="s">
        <v>236</v>
      </c>
      <c r="U3" s="7">
        <v>29</v>
      </c>
      <c r="V3" s="7">
        <v>24</v>
      </c>
      <c r="X3" s="38" t="s">
        <v>253</v>
      </c>
      <c r="Y3" s="7" t="s">
        <v>236</v>
      </c>
      <c r="Z3" s="7">
        <v>28</v>
      </c>
      <c r="AA3" s="7">
        <v>3</v>
      </c>
      <c r="AC3" s="38" t="s">
        <v>253</v>
      </c>
      <c r="AD3" s="7" t="s">
        <v>236</v>
      </c>
      <c r="AE3" s="7">
        <v>49</v>
      </c>
      <c r="AF3" s="7">
        <v>38</v>
      </c>
      <c r="AH3" s="38" t="s">
        <v>253</v>
      </c>
      <c r="AI3" s="7" t="s">
        <v>236</v>
      </c>
      <c r="AJ3" s="7">
        <v>49</v>
      </c>
      <c r="AK3" s="7">
        <v>44</v>
      </c>
    </row>
    <row r="4" spans="1:37" x14ac:dyDescent="0.25">
      <c r="A4" s="45" t="s">
        <v>38</v>
      </c>
      <c r="B4" s="7">
        <f>L14</f>
        <v>67.961165048543691</v>
      </c>
      <c r="C4" s="7">
        <f>Q14</f>
        <v>71.900826446281002</v>
      </c>
      <c r="D4" s="7">
        <f>V14</f>
        <v>81.481481481481481</v>
      </c>
      <c r="E4" s="7">
        <f>AA14</f>
        <v>13.698630136986301</v>
      </c>
      <c r="F4" s="7">
        <f>AF14</f>
        <v>80.392156862745097</v>
      </c>
      <c r="G4" s="7">
        <f>AK14</f>
        <v>76.785714285714292</v>
      </c>
      <c r="J4" s="7" t="s">
        <v>234</v>
      </c>
      <c r="K4" s="66">
        <v>53</v>
      </c>
      <c r="L4" s="66">
        <v>38</v>
      </c>
      <c r="O4" s="7" t="s">
        <v>234</v>
      </c>
      <c r="P4" s="7">
        <v>37</v>
      </c>
      <c r="Q4" s="7">
        <v>31</v>
      </c>
      <c r="T4" s="7" t="s">
        <v>234</v>
      </c>
      <c r="U4" s="7">
        <v>56</v>
      </c>
      <c r="V4" s="7">
        <v>46</v>
      </c>
      <c r="Y4" s="7" t="s">
        <v>234</v>
      </c>
      <c r="Z4" s="7">
        <v>20</v>
      </c>
      <c r="AA4" s="7">
        <v>2</v>
      </c>
      <c r="AD4" s="7" t="s">
        <v>234</v>
      </c>
      <c r="AE4" s="7">
        <v>50</v>
      </c>
      <c r="AF4" s="7">
        <v>45</v>
      </c>
      <c r="AI4" s="7" t="s">
        <v>234</v>
      </c>
      <c r="AJ4" s="7">
        <v>25</v>
      </c>
      <c r="AK4" s="7">
        <v>21</v>
      </c>
    </row>
    <row r="5" spans="1:37" x14ac:dyDescent="0.25">
      <c r="A5" s="45" t="s">
        <v>39</v>
      </c>
      <c r="B5" s="7">
        <f>L21</f>
        <v>63.380281690140848</v>
      </c>
      <c r="C5" s="7">
        <f>Q21</f>
        <v>69.655172413793096</v>
      </c>
      <c r="D5" s="7">
        <f>V21</f>
        <v>75.539568345323744</v>
      </c>
      <c r="E5" s="7">
        <f>AA21</f>
        <v>13.684210526315791</v>
      </c>
      <c r="F5" s="7">
        <f>AF21</f>
        <v>79.069767441860463</v>
      </c>
      <c r="G5" s="7">
        <f>AK21</f>
        <v>80</v>
      </c>
      <c r="J5" s="7" t="s">
        <v>233</v>
      </c>
      <c r="K5" s="66">
        <v>31</v>
      </c>
      <c r="L5" s="66">
        <v>22</v>
      </c>
      <c r="O5" s="7" t="s">
        <v>233</v>
      </c>
      <c r="P5" s="7">
        <v>44</v>
      </c>
      <c r="Q5" s="7">
        <v>36</v>
      </c>
      <c r="T5" s="7" t="s">
        <v>233</v>
      </c>
      <c r="U5" s="7">
        <v>24</v>
      </c>
      <c r="V5" s="7">
        <v>20</v>
      </c>
      <c r="Y5" s="7" t="s">
        <v>233</v>
      </c>
      <c r="Z5" s="7">
        <v>35</v>
      </c>
      <c r="AA5" s="7">
        <v>3</v>
      </c>
      <c r="AD5" s="7" t="s">
        <v>233</v>
      </c>
      <c r="AE5" s="7">
        <v>50</v>
      </c>
      <c r="AF5" s="7">
        <v>39</v>
      </c>
      <c r="AI5" s="7" t="s">
        <v>233</v>
      </c>
      <c r="AJ5" s="7">
        <v>43</v>
      </c>
      <c r="AK5" s="7">
        <v>34</v>
      </c>
    </row>
    <row r="6" spans="1:37" x14ac:dyDescent="0.25">
      <c r="A6" s="38" t="s">
        <v>235</v>
      </c>
      <c r="B6" s="7">
        <f t="shared" ref="B6:G6" si="0">AVERAGE(B3:B5)</f>
        <v>67.791781681256438</v>
      </c>
      <c r="C6" s="7">
        <f t="shared" si="0"/>
        <v>74.219453688266171</v>
      </c>
      <c r="D6" s="7">
        <f t="shared" si="0"/>
        <v>79.863285722084925</v>
      </c>
      <c r="E6" s="7">
        <f t="shared" si="0"/>
        <v>12.340464960056522</v>
      </c>
      <c r="F6" s="7">
        <f t="shared" si="0"/>
        <v>80.44703964515935</v>
      </c>
      <c r="G6" s="7">
        <f t="shared" si="0"/>
        <v>80.467032967032978</v>
      </c>
      <c r="J6" s="7" t="s">
        <v>252</v>
      </c>
      <c r="K6" s="7">
        <f>SUM(K3:K5)</f>
        <v>118</v>
      </c>
      <c r="L6" s="7">
        <f>SUM(L3:L5)</f>
        <v>85</v>
      </c>
      <c r="O6" s="7" t="s">
        <v>252</v>
      </c>
      <c r="P6" s="7">
        <f>SUM(P3:P5)</f>
        <v>127</v>
      </c>
      <c r="Q6" s="7">
        <f>SUM(Q3:Q5)</f>
        <v>103</v>
      </c>
      <c r="T6" s="7" t="s">
        <v>252</v>
      </c>
      <c r="U6" s="7">
        <f>SUM(U3:U5)</f>
        <v>109</v>
      </c>
      <c r="V6" s="7">
        <f>SUM(V3:V5)</f>
        <v>90</v>
      </c>
      <c r="Y6" s="7" t="s">
        <v>252</v>
      </c>
      <c r="Z6" s="7">
        <f>SUM(Z3:Z5)</f>
        <v>83</v>
      </c>
      <c r="AA6" s="7">
        <f>SUM(AA3:AA5)</f>
        <v>8</v>
      </c>
      <c r="AD6" s="7" t="s">
        <v>252</v>
      </c>
      <c r="AE6" s="7">
        <f>SUM(AE3:AE5)</f>
        <v>149</v>
      </c>
      <c r="AF6" s="7">
        <f>SUM(AF3:AF5)</f>
        <v>122</v>
      </c>
      <c r="AI6" s="7" t="s">
        <v>252</v>
      </c>
      <c r="AJ6" s="7">
        <f>SUM(AJ3:AJ5)</f>
        <v>117</v>
      </c>
      <c r="AK6" s="7">
        <f>SUM(AK3:AK5)</f>
        <v>99</v>
      </c>
    </row>
    <row r="7" spans="1:37" x14ac:dyDescent="0.25">
      <c r="A7" s="38" t="s">
        <v>1</v>
      </c>
      <c r="B7" s="7">
        <f t="shared" ref="B7:G7" si="1">STDEV(B3:B5)</f>
        <v>4.3292941888307217</v>
      </c>
      <c r="C7" s="7">
        <f t="shared" si="1"/>
        <v>6.0656048950502344</v>
      </c>
      <c r="D7" s="7">
        <f t="shared" si="1"/>
        <v>3.7837109226170331</v>
      </c>
      <c r="E7" s="7">
        <f t="shared" si="1"/>
        <v>2.3399344498111931</v>
      </c>
      <c r="F7" s="7">
        <f t="shared" si="1"/>
        <v>1.4055174749693269</v>
      </c>
      <c r="G7" s="7">
        <f t="shared" si="1"/>
        <v>3.9356732857354477</v>
      </c>
      <c r="J7" s="38" t="s">
        <v>251</v>
      </c>
      <c r="K7" s="7" t="s">
        <v>250</v>
      </c>
      <c r="L7" s="7">
        <f>(L6/K6)*100</f>
        <v>72.033898305084747</v>
      </c>
      <c r="O7" s="38" t="s">
        <v>251</v>
      </c>
      <c r="P7" s="7" t="s">
        <v>250</v>
      </c>
      <c r="Q7" s="7">
        <f>(Q6/P6)*100</f>
        <v>81.102362204724415</v>
      </c>
      <c r="T7" s="38" t="s">
        <v>251</v>
      </c>
      <c r="U7" s="7" t="s">
        <v>250</v>
      </c>
      <c r="V7" s="7">
        <f>(V6/U6)*100</f>
        <v>82.568807339449549</v>
      </c>
      <c r="Y7" s="38" t="s">
        <v>251</v>
      </c>
      <c r="Z7" s="7" t="s">
        <v>250</v>
      </c>
      <c r="AA7" s="7">
        <f>(AA6/Z6)*100</f>
        <v>9.6385542168674707</v>
      </c>
      <c r="AD7" s="38" t="s">
        <v>251</v>
      </c>
      <c r="AE7" s="7" t="s">
        <v>250</v>
      </c>
      <c r="AF7" s="7">
        <f>(AF6/AE6)*100</f>
        <v>81.87919463087249</v>
      </c>
      <c r="AI7" s="38" t="s">
        <v>251</v>
      </c>
      <c r="AJ7" s="7" t="s">
        <v>250</v>
      </c>
      <c r="AK7" s="7">
        <f>(AK6/AJ6)*100</f>
        <v>84.615384615384613</v>
      </c>
    </row>
    <row r="8" spans="1:37" x14ac:dyDescent="0.25">
      <c r="A8" s="38" t="s">
        <v>15</v>
      </c>
      <c r="B8" s="7">
        <f t="shared" ref="B8:G8" si="2">B7/SQRT(3)</f>
        <v>2.4995191653225</v>
      </c>
      <c r="C8" s="7">
        <f t="shared" si="2"/>
        <v>3.5019786189551647</v>
      </c>
      <c r="D8" s="7">
        <f t="shared" si="2"/>
        <v>2.1845265197086716</v>
      </c>
      <c r="E8" s="7">
        <f t="shared" si="2"/>
        <v>1.3509617844845714</v>
      </c>
      <c r="F8" s="7">
        <f t="shared" si="2"/>
        <v>0.811475892524264</v>
      </c>
      <c r="G8" s="7">
        <f t="shared" si="2"/>
        <v>2.2722620309617798</v>
      </c>
    </row>
    <row r="9" spans="1:37" x14ac:dyDescent="0.25">
      <c r="A9" s="38" t="s">
        <v>845</v>
      </c>
      <c r="F9" s="16">
        <f>_xlfn.T.TEST(E3:E5,F3:F5,2,1)</f>
        <v>9.5049931740322907E-4</v>
      </c>
      <c r="G9" s="16">
        <f>_xlfn.T.TEST(E3:E5,G3:G5,2,1)</f>
        <v>2.703842875450745E-3</v>
      </c>
      <c r="J9" s="38" t="s">
        <v>243</v>
      </c>
      <c r="K9" s="7" t="s">
        <v>254</v>
      </c>
      <c r="L9" s="7" t="s">
        <v>253</v>
      </c>
      <c r="O9" s="38" t="s">
        <v>243</v>
      </c>
      <c r="P9" s="7" t="s">
        <v>254</v>
      </c>
      <c r="Q9" s="7" t="s">
        <v>253</v>
      </c>
      <c r="T9" s="38" t="s">
        <v>243</v>
      </c>
      <c r="U9" s="7" t="s">
        <v>254</v>
      </c>
      <c r="V9" s="7" t="s">
        <v>253</v>
      </c>
      <c r="Y9" s="38" t="s">
        <v>243</v>
      </c>
      <c r="Z9" s="7" t="s">
        <v>254</v>
      </c>
      <c r="AA9" s="7" t="s">
        <v>253</v>
      </c>
      <c r="AD9" s="38" t="s">
        <v>243</v>
      </c>
      <c r="AE9" s="7" t="s">
        <v>254</v>
      </c>
      <c r="AF9" s="7" t="s">
        <v>253</v>
      </c>
      <c r="AI9" s="38" t="s">
        <v>243</v>
      </c>
      <c r="AJ9" s="7" t="s">
        <v>254</v>
      </c>
      <c r="AK9" s="7" t="s">
        <v>253</v>
      </c>
    </row>
    <row r="10" spans="1:37" x14ac:dyDescent="0.25">
      <c r="J10" s="7" t="s">
        <v>236</v>
      </c>
      <c r="K10" s="7">
        <v>44</v>
      </c>
      <c r="L10" s="7">
        <v>27</v>
      </c>
      <c r="O10" s="7" t="s">
        <v>236</v>
      </c>
      <c r="P10" s="7">
        <v>50</v>
      </c>
      <c r="Q10" s="7">
        <v>34</v>
      </c>
      <c r="T10" s="7" t="s">
        <v>236</v>
      </c>
      <c r="U10" s="7">
        <v>22</v>
      </c>
      <c r="V10" s="7">
        <v>16</v>
      </c>
      <c r="Y10" s="7" t="s">
        <v>236</v>
      </c>
      <c r="Z10" s="7">
        <v>21</v>
      </c>
      <c r="AA10" s="7">
        <v>2</v>
      </c>
      <c r="AD10" s="7" t="s">
        <v>236</v>
      </c>
      <c r="AE10" s="7">
        <v>25</v>
      </c>
      <c r="AF10" s="7">
        <v>20</v>
      </c>
      <c r="AG10" s="7">
        <v>6</v>
      </c>
      <c r="AI10" s="7" t="s">
        <v>236</v>
      </c>
      <c r="AJ10" s="7">
        <v>27</v>
      </c>
      <c r="AK10" s="7">
        <v>21</v>
      </c>
    </row>
    <row r="11" spans="1:37" x14ac:dyDescent="0.25">
      <c r="J11" s="7" t="s">
        <v>234</v>
      </c>
      <c r="K11" s="7">
        <v>24</v>
      </c>
      <c r="L11" s="7">
        <v>16</v>
      </c>
      <c r="O11" s="7" t="s">
        <v>234</v>
      </c>
      <c r="P11" s="7">
        <v>39</v>
      </c>
      <c r="Q11" s="7">
        <v>24</v>
      </c>
      <c r="T11" s="7" t="s">
        <v>234</v>
      </c>
      <c r="U11" s="7">
        <v>16</v>
      </c>
      <c r="V11" s="7">
        <v>14</v>
      </c>
      <c r="Y11" s="7" t="s">
        <v>234</v>
      </c>
      <c r="Z11" s="7">
        <v>26</v>
      </c>
      <c r="AA11" s="7">
        <v>4</v>
      </c>
      <c r="AD11" s="7" t="s">
        <v>234</v>
      </c>
      <c r="AE11" s="7">
        <v>44</v>
      </c>
      <c r="AF11" s="7">
        <v>32</v>
      </c>
      <c r="AG11" s="7">
        <v>12</v>
      </c>
      <c r="AI11" s="7" t="s">
        <v>234</v>
      </c>
      <c r="AJ11" s="7">
        <v>48</v>
      </c>
      <c r="AK11" s="7">
        <v>39</v>
      </c>
    </row>
    <row r="12" spans="1:37" x14ac:dyDescent="0.25">
      <c r="J12" s="7" t="s">
        <v>233</v>
      </c>
      <c r="K12" s="7">
        <v>35</v>
      </c>
      <c r="L12" s="7">
        <v>27</v>
      </c>
      <c r="O12" s="7" t="s">
        <v>233</v>
      </c>
      <c r="P12" s="7">
        <v>32</v>
      </c>
      <c r="Q12" s="7">
        <v>29</v>
      </c>
      <c r="T12" s="7" t="s">
        <v>233</v>
      </c>
      <c r="U12" s="7">
        <v>16</v>
      </c>
      <c r="V12" s="7">
        <v>14</v>
      </c>
      <c r="Y12" s="7" t="s">
        <v>233</v>
      </c>
      <c r="Z12" s="7">
        <v>26</v>
      </c>
      <c r="AA12" s="7">
        <v>4</v>
      </c>
      <c r="AD12" s="7" t="s">
        <v>233</v>
      </c>
      <c r="AE12" s="7">
        <v>33</v>
      </c>
      <c r="AF12" s="7">
        <v>30</v>
      </c>
      <c r="AG12" s="7">
        <v>3</v>
      </c>
      <c r="AI12" s="7" t="s">
        <v>233</v>
      </c>
      <c r="AJ12" s="7">
        <v>37</v>
      </c>
      <c r="AK12" s="7">
        <v>26</v>
      </c>
    </row>
    <row r="13" spans="1:37" x14ac:dyDescent="0.25">
      <c r="J13" s="7" t="s">
        <v>252</v>
      </c>
      <c r="K13" s="7">
        <f>SUM(K10:K12)</f>
        <v>103</v>
      </c>
      <c r="L13" s="7">
        <f>SUM(L10:L12)</f>
        <v>70</v>
      </c>
      <c r="O13" s="7" t="s">
        <v>252</v>
      </c>
      <c r="P13" s="7">
        <f>SUM(P10:P12)</f>
        <v>121</v>
      </c>
      <c r="Q13" s="7">
        <f>SUM(Q10:Q12)</f>
        <v>87</v>
      </c>
      <c r="T13" s="7" t="s">
        <v>252</v>
      </c>
      <c r="U13" s="7">
        <f>SUM(U10:U12)</f>
        <v>54</v>
      </c>
      <c r="V13" s="7">
        <f>SUM(V10:V12)</f>
        <v>44</v>
      </c>
      <c r="Y13" s="7" t="s">
        <v>252</v>
      </c>
      <c r="Z13" s="7">
        <f>SUM(Z10:Z12)</f>
        <v>73</v>
      </c>
      <c r="AA13" s="7">
        <f>SUM(AA10:AA12)</f>
        <v>10</v>
      </c>
      <c r="AD13" s="7" t="s">
        <v>252</v>
      </c>
      <c r="AE13" s="7">
        <f>SUM(AE10:AE12)</f>
        <v>102</v>
      </c>
      <c r="AF13" s="7">
        <f>SUM(AF10:AF12)</f>
        <v>82</v>
      </c>
      <c r="AI13" s="7" t="s">
        <v>252</v>
      </c>
      <c r="AJ13" s="7">
        <f>SUM(AJ10:AJ12)</f>
        <v>112</v>
      </c>
      <c r="AK13" s="7">
        <f>SUM(AK10:AK12)</f>
        <v>86</v>
      </c>
    </row>
    <row r="14" spans="1:37" x14ac:dyDescent="0.25">
      <c r="J14" s="38" t="s">
        <v>251</v>
      </c>
      <c r="K14" s="7" t="s">
        <v>250</v>
      </c>
      <c r="L14" s="7">
        <f>(L13/K13)*100</f>
        <v>67.961165048543691</v>
      </c>
      <c r="O14" s="38" t="s">
        <v>251</v>
      </c>
      <c r="P14" s="7" t="s">
        <v>250</v>
      </c>
      <c r="Q14" s="7">
        <f>(Q13/P13)*100</f>
        <v>71.900826446281002</v>
      </c>
      <c r="T14" s="38" t="s">
        <v>251</v>
      </c>
      <c r="U14" s="7" t="s">
        <v>250</v>
      </c>
      <c r="V14" s="7">
        <f>(V13/U13)*100</f>
        <v>81.481481481481481</v>
      </c>
      <c r="Y14" s="38" t="s">
        <v>251</v>
      </c>
      <c r="Z14" s="7" t="s">
        <v>250</v>
      </c>
      <c r="AA14" s="7">
        <f>(AA13/Z13)*100</f>
        <v>13.698630136986301</v>
      </c>
      <c r="AD14" s="38" t="s">
        <v>251</v>
      </c>
      <c r="AE14" s="7" t="s">
        <v>250</v>
      </c>
      <c r="AF14" s="7">
        <f>(AF13/AE13)*100</f>
        <v>80.392156862745097</v>
      </c>
      <c r="AI14" s="38" t="s">
        <v>251</v>
      </c>
      <c r="AJ14" s="7" t="s">
        <v>250</v>
      </c>
      <c r="AK14" s="7">
        <f>(AK13/AJ13)*100</f>
        <v>76.785714285714292</v>
      </c>
    </row>
    <row r="16" spans="1:37" x14ac:dyDescent="0.25">
      <c r="J16" s="38" t="s">
        <v>241</v>
      </c>
      <c r="K16" s="7" t="s">
        <v>254</v>
      </c>
      <c r="L16" s="7" t="s">
        <v>253</v>
      </c>
      <c r="O16" s="38" t="s">
        <v>241</v>
      </c>
      <c r="P16" s="7" t="s">
        <v>254</v>
      </c>
      <c r="Q16" s="7" t="s">
        <v>253</v>
      </c>
      <c r="T16" s="38" t="s">
        <v>241</v>
      </c>
      <c r="U16" s="7" t="s">
        <v>254</v>
      </c>
      <c r="V16" s="7" t="s">
        <v>253</v>
      </c>
      <c r="Y16" s="38" t="s">
        <v>241</v>
      </c>
      <c r="Z16" s="7" t="s">
        <v>254</v>
      </c>
      <c r="AA16" s="7" t="s">
        <v>253</v>
      </c>
      <c r="AD16" s="38" t="s">
        <v>241</v>
      </c>
      <c r="AE16" s="7" t="s">
        <v>254</v>
      </c>
      <c r="AF16" s="7" t="s">
        <v>253</v>
      </c>
      <c r="AI16" s="38" t="s">
        <v>241</v>
      </c>
      <c r="AJ16" s="7" t="s">
        <v>254</v>
      </c>
      <c r="AK16" s="7" t="s">
        <v>253</v>
      </c>
    </row>
    <row r="17" spans="10:37" x14ac:dyDescent="0.25">
      <c r="J17" s="7" t="s">
        <v>236</v>
      </c>
      <c r="K17" s="7">
        <v>40</v>
      </c>
      <c r="L17" s="7">
        <v>26</v>
      </c>
      <c r="O17" s="7" t="s">
        <v>236</v>
      </c>
      <c r="P17" s="7">
        <v>55</v>
      </c>
      <c r="Q17" s="7">
        <v>36</v>
      </c>
      <c r="T17" s="7" t="s">
        <v>236</v>
      </c>
      <c r="U17" s="7">
        <v>47</v>
      </c>
      <c r="V17" s="7">
        <v>33</v>
      </c>
      <c r="Y17" s="7" t="s">
        <v>236</v>
      </c>
      <c r="Z17" s="7">
        <v>31</v>
      </c>
      <c r="AA17" s="7">
        <v>3</v>
      </c>
      <c r="AD17" s="7" t="s">
        <v>236</v>
      </c>
      <c r="AE17" s="7">
        <v>49</v>
      </c>
      <c r="AF17" s="7">
        <v>42</v>
      </c>
      <c r="AI17" s="7" t="s">
        <v>236</v>
      </c>
      <c r="AJ17" s="7">
        <v>40</v>
      </c>
      <c r="AK17" s="7">
        <v>32</v>
      </c>
    </row>
    <row r="18" spans="10:37" x14ac:dyDescent="0.25">
      <c r="J18" s="7" t="s">
        <v>234</v>
      </c>
      <c r="K18" s="7">
        <v>44</v>
      </c>
      <c r="L18" s="7">
        <v>29</v>
      </c>
      <c r="O18" s="7" t="s">
        <v>234</v>
      </c>
      <c r="P18" s="7">
        <v>41</v>
      </c>
      <c r="Q18" s="7">
        <v>28</v>
      </c>
      <c r="T18" s="7" t="s">
        <v>234</v>
      </c>
      <c r="U18" s="7">
        <v>41</v>
      </c>
      <c r="V18" s="7">
        <v>28</v>
      </c>
      <c r="Y18" s="7" t="s">
        <v>234</v>
      </c>
      <c r="Z18" s="7">
        <v>41</v>
      </c>
      <c r="AA18" s="7">
        <v>9</v>
      </c>
      <c r="AD18" s="7" t="s">
        <v>234</v>
      </c>
      <c r="AE18" s="7">
        <v>45</v>
      </c>
      <c r="AF18" s="7">
        <v>35</v>
      </c>
      <c r="AI18" s="7" t="s">
        <v>234</v>
      </c>
      <c r="AJ18" s="7">
        <v>37</v>
      </c>
      <c r="AK18" s="7">
        <v>32</v>
      </c>
    </row>
    <row r="19" spans="10:37" x14ac:dyDescent="0.25">
      <c r="J19" s="7" t="s">
        <v>233</v>
      </c>
      <c r="K19" s="7">
        <v>58</v>
      </c>
      <c r="L19" s="7">
        <v>35</v>
      </c>
      <c r="O19" s="7" t="s">
        <v>233</v>
      </c>
      <c r="P19" s="7">
        <v>49</v>
      </c>
      <c r="Q19" s="7">
        <v>37</v>
      </c>
      <c r="T19" s="7" t="s">
        <v>233</v>
      </c>
      <c r="U19" s="7">
        <v>51</v>
      </c>
      <c r="V19" s="7">
        <v>44</v>
      </c>
      <c r="Y19" s="7" t="s">
        <v>233</v>
      </c>
      <c r="Z19" s="7">
        <v>23</v>
      </c>
      <c r="AA19" s="7">
        <v>1</v>
      </c>
      <c r="AD19" s="7" t="s">
        <v>233</v>
      </c>
      <c r="AE19" s="7">
        <v>35</v>
      </c>
      <c r="AF19" s="7">
        <v>25</v>
      </c>
      <c r="AI19" s="7" t="s">
        <v>233</v>
      </c>
      <c r="AJ19" s="7">
        <v>33</v>
      </c>
      <c r="AK19" s="7">
        <v>24</v>
      </c>
    </row>
    <row r="20" spans="10:37" x14ac:dyDescent="0.25">
      <c r="J20" s="7" t="s">
        <v>252</v>
      </c>
      <c r="K20" s="7">
        <f>SUM(K17:K19)</f>
        <v>142</v>
      </c>
      <c r="L20" s="7">
        <f>SUM(L17:L19)</f>
        <v>90</v>
      </c>
      <c r="O20" s="7" t="s">
        <v>252</v>
      </c>
      <c r="P20" s="7">
        <f>SUM(P17:P19)</f>
        <v>145</v>
      </c>
      <c r="Q20" s="7">
        <f>SUM(Q17:Q19)</f>
        <v>101</v>
      </c>
      <c r="T20" s="7" t="s">
        <v>252</v>
      </c>
      <c r="U20" s="7">
        <f>SUM(U17:U19)</f>
        <v>139</v>
      </c>
      <c r="V20" s="7">
        <f>SUM(V17:V19)</f>
        <v>105</v>
      </c>
      <c r="Y20" s="7" t="s">
        <v>252</v>
      </c>
      <c r="Z20" s="7">
        <f>SUM(Z17:Z19)</f>
        <v>95</v>
      </c>
      <c r="AA20" s="7">
        <f>SUM(AA17:AA19)</f>
        <v>13</v>
      </c>
      <c r="AD20" s="7" t="s">
        <v>252</v>
      </c>
      <c r="AE20" s="7">
        <f>SUM(AE17:AE19)</f>
        <v>129</v>
      </c>
      <c r="AF20" s="7">
        <f>SUM(AF17:AF19)</f>
        <v>102</v>
      </c>
      <c r="AI20" s="7" t="s">
        <v>252</v>
      </c>
      <c r="AJ20" s="7">
        <f>SUM(AJ17:AJ19)</f>
        <v>110</v>
      </c>
      <c r="AK20" s="7">
        <f>SUM(AK17:AK19)</f>
        <v>88</v>
      </c>
    </row>
    <row r="21" spans="10:37" x14ac:dyDescent="0.25">
      <c r="J21" s="38" t="s">
        <v>251</v>
      </c>
      <c r="K21" s="7" t="s">
        <v>250</v>
      </c>
      <c r="L21" s="7">
        <f>(L20/K20)*100</f>
        <v>63.380281690140848</v>
      </c>
      <c r="O21" s="38" t="s">
        <v>251</v>
      </c>
      <c r="P21" s="7" t="s">
        <v>250</v>
      </c>
      <c r="Q21" s="7">
        <f>(Q20/P20)*100</f>
        <v>69.655172413793096</v>
      </c>
      <c r="T21" s="38" t="s">
        <v>251</v>
      </c>
      <c r="U21" s="7" t="s">
        <v>250</v>
      </c>
      <c r="V21" s="7">
        <f>(V20/U20)*100</f>
        <v>75.539568345323744</v>
      </c>
      <c r="Y21" s="38" t="s">
        <v>251</v>
      </c>
      <c r="Z21" s="7" t="s">
        <v>250</v>
      </c>
      <c r="AA21" s="7">
        <f>(AA20/Z20)*100</f>
        <v>13.684210526315791</v>
      </c>
      <c r="AD21" s="38" t="s">
        <v>251</v>
      </c>
      <c r="AE21" s="7" t="s">
        <v>250</v>
      </c>
      <c r="AF21" s="7">
        <f>(AF20/AE20)*100</f>
        <v>79.069767441860463</v>
      </c>
      <c r="AI21" s="38" t="s">
        <v>251</v>
      </c>
      <c r="AJ21" s="7" t="s">
        <v>250</v>
      </c>
      <c r="AK21" s="7">
        <f>(AK20/AJ20)*100</f>
        <v>80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C186-55F4-472D-AE46-425B4CBC592E}">
  <dimension ref="A1:CE8"/>
  <sheetViews>
    <sheetView workbookViewId="0"/>
  </sheetViews>
  <sheetFormatPr defaultRowHeight="15.75" x14ac:dyDescent="0.25"/>
  <cols>
    <col min="1" max="1" width="14.5703125" style="7" customWidth="1"/>
    <col min="2" max="2" width="11.140625" style="7" customWidth="1"/>
    <col min="3" max="4" width="9.140625" style="7"/>
    <col min="5" max="5" width="11.28515625" style="7" customWidth="1"/>
    <col min="6" max="9" width="9.140625" style="7"/>
    <col min="10" max="10" width="11.5703125" style="7" customWidth="1"/>
    <col min="11" max="14" width="9.140625" style="7"/>
    <col min="15" max="15" width="15.7109375" style="7" customWidth="1"/>
    <col min="16" max="28" width="9.140625" style="7"/>
    <col min="29" max="29" width="15" style="7" customWidth="1"/>
    <col min="30" max="42" width="9.140625" style="7"/>
    <col min="43" max="43" width="15.140625" style="7" customWidth="1"/>
    <col min="44" max="56" width="9.140625" style="7"/>
    <col min="57" max="57" width="14.85546875" style="7" customWidth="1"/>
    <col min="58" max="70" width="9.140625" style="7"/>
    <col min="71" max="71" width="14.140625" style="7" customWidth="1"/>
    <col min="72" max="16384" width="9.140625" style="7"/>
  </cols>
  <sheetData>
    <row r="1" spans="1:83" x14ac:dyDescent="0.25">
      <c r="A1" s="42" t="s">
        <v>28</v>
      </c>
      <c r="B1" s="39"/>
      <c r="C1" s="39"/>
      <c r="D1" s="37" t="s">
        <v>28</v>
      </c>
      <c r="I1" s="37" t="s">
        <v>28</v>
      </c>
      <c r="O1" s="42" t="s">
        <v>24</v>
      </c>
      <c r="P1" s="39"/>
      <c r="Q1" s="39"/>
      <c r="R1" s="37" t="s">
        <v>24</v>
      </c>
      <c r="W1" s="37" t="s">
        <v>24</v>
      </c>
      <c r="AC1" s="42" t="s">
        <v>29</v>
      </c>
      <c r="AD1" s="39"/>
      <c r="AE1" s="39"/>
      <c r="AF1" s="37" t="s">
        <v>29</v>
      </c>
      <c r="AK1" s="37" t="s">
        <v>29</v>
      </c>
      <c r="AQ1" s="42" t="s">
        <v>27</v>
      </c>
      <c r="AR1" s="39"/>
      <c r="AS1" s="39"/>
      <c r="AT1" s="37" t="s">
        <v>27</v>
      </c>
      <c r="AY1" s="37" t="s">
        <v>27</v>
      </c>
      <c r="BE1" s="42" t="s">
        <v>26</v>
      </c>
      <c r="BF1" s="39"/>
      <c r="BG1" s="39"/>
      <c r="BH1" s="37" t="s">
        <v>26</v>
      </c>
      <c r="BM1" s="37" t="s">
        <v>26</v>
      </c>
      <c r="BS1" s="42" t="s">
        <v>30</v>
      </c>
      <c r="BT1" s="39"/>
      <c r="BU1" s="39"/>
      <c r="BV1" s="37" t="s">
        <v>30</v>
      </c>
      <c r="CA1" s="37" t="s">
        <v>30</v>
      </c>
    </row>
    <row r="2" spans="1:83" x14ac:dyDescent="0.25">
      <c r="A2" s="39" t="s">
        <v>356</v>
      </c>
      <c r="B2" s="39" t="s">
        <v>285</v>
      </c>
      <c r="C2" s="39" t="s">
        <v>276</v>
      </c>
      <c r="D2" s="37" t="s">
        <v>285</v>
      </c>
      <c r="E2" s="7" t="s">
        <v>360</v>
      </c>
      <c r="F2" s="7" t="s">
        <v>359</v>
      </c>
      <c r="G2" s="7" t="s">
        <v>358</v>
      </c>
      <c r="H2" s="7" t="s">
        <v>357</v>
      </c>
      <c r="I2" s="37" t="s">
        <v>276</v>
      </c>
      <c r="J2" s="7" t="s">
        <v>360</v>
      </c>
      <c r="K2" s="7" t="s">
        <v>359</v>
      </c>
      <c r="L2" s="7" t="s">
        <v>358</v>
      </c>
      <c r="M2" s="7" t="s">
        <v>357</v>
      </c>
      <c r="O2" s="39" t="s">
        <v>356</v>
      </c>
      <c r="P2" s="39" t="s">
        <v>285</v>
      </c>
      <c r="Q2" s="39" t="s">
        <v>276</v>
      </c>
      <c r="R2" s="37" t="s">
        <v>285</v>
      </c>
      <c r="S2" s="7" t="s">
        <v>360</v>
      </c>
      <c r="T2" s="7" t="s">
        <v>359</v>
      </c>
      <c r="U2" s="7" t="s">
        <v>358</v>
      </c>
      <c r="V2" s="7" t="s">
        <v>357</v>
      </c>
      <c r="W2" s="37" t="s">
        <v>276</v>
      </c>
      <c r="X2" s="7" t="s">
        <v>360</v>
      </c>
      <c r="Y2" s="7" t="s">
        <v>359</v>
      </c>
      <c r="Z2" s="7" t="s">
        <v>358</v>
      </c>
      <c r="AA2" s="7" t="s">
        <v>357</v>
      </c>
      <c r="AC2" s="39" t="s">
        <v>356</v>
      </c>
      <c r="AD2" s="39" t="s">
        <v>285</v>
      </c>
      <c r="AE2" s="39" t="s">
        <v>276</v>
      </c>
      <c r="AF2" s="37" t="s">
        <v>285</v>
      </c>
      <c r="AG2" s="7" t="s">
        <v>360</v>
      </c>
      <c r="AH2" s="7" t="s">
        <v>359</v>
      </c>
      <c r="AI2" s="7" t="s">
        <v>358</v>
      </c>
      <c r="AJ2" s="7" t="s">
        <v>357</v>
      </c>
      <c r="AK2" s="37" t="s">
        <v>276</v>
      </c>
      <c r="AL2" s="7" t="s">
        <v>360</v>
      </c>
      <c r="AM2" s="7" t="s">
        <v>359</v>
      </c>
      <c r="AN2" s="7" t="s">
        <v>358</v>
      </c>
      <c r="AO2" s="7" t="s">
        <v>357</v>
      </c>
      <c r="AQ2" s="39" t="s">
        <v>356</v>
      </c>
      <c r="AR2" s="39" t="s">
        <v>285</v>
      </c>
      <c r="AS2" s="39" t="s">
        <v>276</v>
      </c>
      <c r="AT2" s="37" t="s">
        <v>285</v>
      </c>
      <c r="AU2" s="7" t="s">
        <v>360</v>
      </c>
      <c r="AV2" s="7" t="s">
        <v>359</v>
      </c>
      <c r="AW2" s="7" t="s">
        <v>358</v>
      </c>
      <c r="AX2" s="7" t="s">
        <v>357</v>
      </c>
      <c r="AY2" s="37" t="s">
        <v>276</v>
      </c>
      <c r="AZ2" s="7" t="s">
        <v>360</v>
      </c>
      <c r="BA2" s="7" t="s">
        <v>359</v>
      </c>
      <c r="BB2" s="7" t="s">
        <v>358</v>
      </c>
      <c r="BC2" s="7" t="s">
        <v>357</v>
      </c>
      <c r="BE2" s="39" t="s">
        <v>356</v>
      </c>
      <c r="BF2" s="39" t="s">
        <v>285</v>
      </c>
      <c r="BG2" s="39" t="s">
        <v>276</v>
      </c>
      <c r="BH2" s="37" t="s">
        <v>285</v>
      </c>
      <c r="BI2" s="7" t="s">
        <v>360</v>
      </c>
      <c r="BJ2" s="7" t="s">
        <v>359</v>
      </c>
      <c r="BK2" s="7" t="s">
        <v>358</v>
      </c>
      <c r="BL2" s="7" t="s">
        <v>357</v>
      </c>
      <c r="BM2" s="37" t="s">
        <v>276</v>
      </c>
      <c r="BN2" s="7" t="s">
        <v>360</v>
      </c>
      <c r="BO2" s="7" t="s">
        <v>359</v>
      </c>
      <c r="BP2" s="7" t="s">
        <v>358</v>
      </c>
      <c r="BQ2" s="7" t="s">
        <v>357</v>
      </c>
      <c r="BS2" s="39" t="s">
        <v>356</v>
      </c>
      <c r="BT2" s="39" t="s">
        <v>285</v>
      </c>
      <c r="BU2" s="39" t="s">
        <v>276</v>
      </c>
      <c r="BV2" s="37" t="s">
        <v>285</v>
      </c>
      <c r="BW2" s="7" t="s">
        <v>360</v>
      </c>
      <c r="BX2" s="7" t="s">
        <v>359</v>
      </c>
      <c r="BY2" s="7" t="s">
        <v>358</v>
      </c>
      <c r="BZ2" s="7" t="s">
        <v>357</v>
      </c>
      <c r="CA2" s="37" t="s">
        <v>276</v>
      </c>
      <c r="CB2" s="7" t="s">
        <v>360</v>
      </c>
      <c r="CC2" s="7" t="s">
        <v>359</v>
      </c>
      <c r="CD2" s="7" t="s">
        <v>358</v>
      </c>
      <c r="CE2" s="7" t="s">
        <v>357</v>
      </c>
    </row>
    <row r="3" spans="1:83" x14ac:dyDescent="0.25">
      <c r="A3" s="45" t="s">
        <v>37</v>
      </c>
      <c r="B3" s="7">
        <f>F5</f>
        <v>16.564238781462009</v>
      </c>
      <c r="C3" s="7">
        <f>K5</f>
        <v>29.04061297014913</v>
      </c>
      <c r="E3" s="7">
        <v>29.9</v>
      </c>
      <c r="F3" s="7">
        <v>25.85</v>
      </c>
      <c r="G3" s="7">
        <v>25.81</v>
      </c>
      <c r="H3" s="7">
        <v>25.71</v>
      </c>
      <c r="J3" s="7">
        <v>30.13</v>
      </c>
      <c r="K3" s="7">
        <v>25.27</v>
      </c>
      <c r="L3" s="7">
        <v>25.09</v>
      </c>
      <c r="M3" s="7">
        <v>25.18</v>
      </c>
      <c r="O3" s="45" t="s">
        <v>37</v>
      </c>
      <c r="P3" s="7">
        <f>T5</f>
        <v>15.779723271893751</v>
      </c>
      <c r="Q3" s="7">
        <f>Y5</f>
        <v>24.590002900608209</v>
      </c>
      <c r="S3" s="7">
        <v>29.89</v>
      </c>
      <c r="T3" s="7">
        <v>25.91</v>
      </c>
      <c r="U3" s="7">
        <v>25.96</v>
      </c>
      <c r="V3" s="7">
        <v>25.95</v>
      </c>
      <c r="X3" s="7">
        <v>30.32</v>
      </c>
      <c r="Y3" s="7">
        <v>25.7</v>
      </c>
      <c r="Z3" s="7">
        <v>25.81</v>
      </c>
      <c r="AA3" s="7">
        <v>25.89</v>
      </c>
      <c r="AC3" s="45" t="s">
        <v>37</v>
      </c>
      <c r="AD3" s="7">
        <f>AH5</f>
        <v>17.876594209155524</v>
      </c>
      <c r="AE3" s="7">
        <f>AM5</f>
        <v>36.252284329465539</v>
      </c>
      <c r="AG3" s="7">
        <v>30</v>
      </c>
      <c r="AH3" s="7">
        <v>25.84</v>
      </c>
      <c r="AI3" s="7">
        <v>25.78</v>
      </c>
      <c r="AJ3" s="7">
        <v>25.84</v>
      </c>
      <c r="AL3" s="7">
        <v>30.12</v>
      </c>
      <c r="AM3" s="7">
        <v>24.94</v>
      </c>
      <c r="AN3" s="7">
        <v>24.81</v>
      </c>
      <c r="AO3" s="7">
        <v>25</v>
      </c>
      <c r="AQ3" s="45" t="s">
        <v>37</v>
      </c>
      <c r="AR3" s="7">
        <f>AV5</f>
        <v>38.319318547805764</v>
      </c>
      <c r="AS3" s="7">
        <f>BA5</f>
        <v>71.50637683662211</v>
      </c>
      <c r="AU3" s="7">
        <v>29.6</v>
      </c>
      <c r="AV3" s="7">
        <v>24.34</v>
      </c>
      <c r="AW3" s="7">
        <v>24.38</v>
      </c>
      <c r="AX3" s="7">
        <v>24.38</v>
      </c>
      <c r="AZ3" s="7">
        <v>29.8</v>
      </c>
      <c r="BA3" s="7">
        <v>23.64</v>
      </c>
      <c r="BB3" s="7">
        <v>23.56</v>
      </c>
      <c r="BC3" s="7">
        <v>23.59</v>
      </c>
      <c r="BE3" s="45" t="s">
        <v>37</v>
      </c>
      <c r="BF3" s="7">
        <f>BJ5</f>
        <v>26.908685288118924</v>
      </c>
      <c r="BG3" s="7">
        <f>BO5</f>
        <v>78.793242454074687</v>
      </c>
      <c r="BI3" s="7">
        <v>32.200000000000003</v>
      </c>
      <c r="BJ3" s="7">
        <v>27.45</v>
      </c>
      <c r="BK3" s="7">
        <v>27.24</v>
      </c>
      <c r="BL3" s="7">
        <v>27.51</v>
      </c>
      <c r="BN3" s="7">
        <v>32</v>
      </c>
      <c r="BO3" s="7">
        <v>25.7</v>
      </c>
      <c r="BP3" s="7">
        <v>25.81</v>
      </c>
      <c r="BQ3" s="7">
        <v>25.5</v>
      </c>
      <c r="BS3" s="45" t="s">
        <v>37</v>
      </c>
      <c r="BT3" s="7">
        <f>BX5</f>
        <v>2.9690471412580988</v>
      </c>
      <c r="BU3" s="7">
        <f>CC5</f>
        <v>21.55573722985104</v>
      </c>
      <c r="BW3" s="7">
        <v>30.11</v>
      </c>
      <c r="BX3" s="7">
        <v>28.54</v>
      </c>
      <c r="BY3" s="7">
        <v>28.68</v>
      </c>
      <c r="BZ3" s="7">
        <v>28.55</v>
      </c>
      <c r="CB3" s="7">
        <v>30.27</v>
      </c>
      <c r="CC3" s="7">
        <v>25.84</v>
      </c>
      <c r="CD3" s="7">
        <v>25.81</v>
      </c>
      <c r="CE3" s="7">
        <v>25.84</v>
      </c>
    </row>
    <row r="4" spans="1:83" x14ac:dyDescent="0.25">
      <c r="A4" s="45" t="s">
        <v>38</v>
      </c>
      <c r="B4" s="7">
        <f>G5</f>
        <v>17.029922919253753</v>
      </c>
      <c r="C4" s="7">
        <f>L5</f>
        <v>32.899642452994108</v>
      </c>
      <c r="E4" s="8" t="s">
        <v>355</v>
      </c>
      <c r="F4" s="7">
        <f>E3-F3</f>
        <v>4.0499999999999972</v>
      </c>
      <c r="G4" s="7">
        <f>E3-G3</f>
        <v>4.09</v>
      </c>
      <c r="H4" s="7">
        <f>E3-H3</f>
        <v>4.1899999999999977</v>
      </c>
      <c r="J4" s="8" t="s">
        <v>355</v>
      </c>
      <c r="K4" s="7">
        <f>J3-K3</f>
        <v>4.8599999999999994</v>
      </c>
      <c r="L4" s="7">
        <f>J3-L3</f>
        <v>5.0399999999999991</v>
      </c>
      <c r="M4" s="7">
        <f>J3-M3</f>
        <v>4.9499999999999993</v>
      </c>
      <c r="O4" s="45" t="s">
        <v>38</v>
      </c>
      <c r="P4" s="7">
        <f>U5</f>
        <v>15.242207968702996</v>
      </c>
      <c r="Q4" s="7">
        <f>Z5</f>
        <v>22.784803129553172</v>
      </c>
      <c r="S4" s="8" t="s">
        <v>355</v>
      </c>
      <c r="T4" s="7">
        <f>S3-T3</f>
        <v>3.9800000000000004</v>
      </c>
      <c r="U4" s="7">
        <f>S3-U3</f>
        <v>3.9299999999999997</v>
      </c>
      <c r="V4" s="7">
        <f>S3-V3</f>
        <v>3.9400000000000013</v>
      </c>
      <c r="X4" s="8" t="s">
        <v>355</v>
      </c>
      <c r="Y4" s="7">
        <f>X3-Y3</f>
        <v>4.620000000000001</v>
      </c>
      <c r="Z4" s="7">
        <f>X3-Z3</f>
        <v>4.5100000000000016</v>
      </c>
      <c r="AA4" s="7">
        <f>X3-AA3</f>
        <v>4.43</v>
      </c>
      <c r="AC4" s="45" t="s">
        <v>38</v>
      </c>
      <c r="AD4" s="7">
        <f>AI5</f>
        <v>18.635737383495275</v>
      </c>
      <c r="AE4" s="7">
        <f>AN5</f>
        <v>39.670646398047637</v>
      </c>
      <c r="AG4" s="8" t="s">
        <v>355</v>
      </c>
      <c r="AH4" s="7">
        <f>AG3-AH3</f>
        <v>4.16</v>
      </c>
      <c r="AI4" s="7">
        <f>AG3-AI3</f>
        <v>4.2199999999999989</v>
      </c>
      <c r="AJ4" s="7">
        <f>AG3-AJ3</f>
        <v>4.16</v>
      </c>
      <c r="AL4" s="8" t="s">
        <v>355</v>
      </c>
      <c r="AM4" s="7">
        <f>AL3-AM3</f>
        <v>5.18</v>
      </c>
      <c r="AN4" s="7">
        <f>AL3-AN3</f>
        <v>5.3100000000000023</v>
      </c>
      <c r="AO4" s="7">
        <f>AL3-AO3</f>
        <v>5.120000000000001</v>
      </c>
      <c r="AQ4" s="45" t="s">
        <v>38</v>
      </c>
      <c r="AR4" s="7">
        <f>AW5</f>
        <v>37.271474766990643</v>
      </c>
      <c r="AS4" s="7">
        <f>BB5</f>
        <v>75.583530331490067</v>
      </c>
      <c r="AU4" s="8" t="s">
        <v>355</v>
      </c>
      <c r="AV4" s="7">
        <f>AU3-AV3</f>
        <v>5.2600000000000016</v>
      </c>
      <c r="AW4" s="7">
        <f>AU3-AW3</f>
        <v>5.2200000000000024</v>
      </c>
      <c r="AX4" s="7">
        <f>AU3-AX3</f>
        <v>5.2200000000000024</v>
      </c>
      <c r="AZ4" s="8" t="s">
        <v>355</v>
      </c>
      <c r="BA4" s="7">
        <f>AZ3-BA3</f>
        <v>6.16</v>
      </c>
      <c r="BB4" s="7">
        <f>AZ3-BB3</f>
        <v>6.240000000000002</v>
      </c>
      <c r="BC4" s="7">
        <f>AZ3-BC3</f>
        <v>6.2100000000000009</v>
      </c>
      <c r="BE4" s="45" t="s">
        <v>38</v>
      </c>
      <c r="BF4" s="7">
        <f>BK5</f>
        <v>31.124958317193226</v>
      </c>
      <c r="BG4" s="7">
        <f>BP5</f>
        <v>73.008877815579197</v>
      </c>
      <c r="BI4" s="8" t="s">
        <v>355</v>
      </c>
      <c r="BJ4" s="7">
        <f>BI3-BJ3</f>
        <v>4.7500000000000036</v>
      </c>
      <c r="BK4" s="7">
        <f>BI3-BK3</f>
        <v>4.9600000000000044</v>
      </c>
      <c r="BL4" s="7">
        <f>BI3-BL3</f>
        <v>4.6900000000000013</v>
      </c>
      <c r="BN4" s="8" t="s">
        <v>355</v>
      </c>
      <c r="BO4" s="7">
        <f>BN3-BO3</f>
        <v>6.3000000000000007</v>
      </c>
      <c r="BP4" s="7">
        <f>BN3-BP3</f>
        <v>6.1900000000000013</v>
      </c>
      <c r="BQ4" s="7">
        <f>BN3-BQ3</f>
        <v>6.5</v>
      </c>
      <c r="BS4" s="45" t="s">
        <v>38</v>
      </c>
      <c r="BT4" s="7">
        <f>BY5</f>
        <v>2.69446715373138</v>
      </c>
      <c r="BU4" s="7">
        <f>CD5</f>
        <v>22.008669090235916</v>
      </c>
      <c r="BW4" s="8" t="s">
        <v>355</v>
      </c>
      <c r="BX4" s="7">
        <f>BW3-BX3</f>
        <v>1.5700000000000003</v>
      </c>
      <c r="BY4" s="7">
        <f>BW3-BY3</f>
        <v>1.4299999999999997</v>
      </c>
      <c r="BZ4" s="7">
        <f>BW3-BZ3</f>
        <v>1.5599999999999987</v>
      </c>
      <c r="CB4" s="8" t="s">
        <v>355</v>
      </c>
      <c r="CC4" s="7">
        <f>CB3-CC3</f>
        <v>4.43</v>
      </c>
      <c r="CD4" s="7">
        <f>CB3-CD3</f>
        <v>4.4600000000000009</v>
      </c>
      <c r="CE4" s="7">
        <f>CB3-CE3</f>
        <v>4.43</v>
      </c>
    </row>
    <row r="5" spans="1:83" x14ac:dyDescent="0.25">
      <c r="A5" s="45" t="s">
        <v>39</v>
      </c>
      <c r="B5" s="7">
        <f>H5</f>
        <v>18.252219453894746</v>
      </c>
      <c r="C5" s="7">
        <f>M5</f>
        <v>30.909962525595045</v>
      </c>
      <c r="E5" s="8" t="s">
        <v>354</v>
      </c>
      <c r="F5" s="7">
        <f>2^F4</f>
        <v>16.564238781462009</v>
      </c>
      <c r="G5" s="7">
        <f>2^G4</f>
        <v>17.029922919253753</v>
      </c>
      <c r="H5" s="7">
        <f>2^H4</f>
        <v>18.252219453894746</v>
      </c>
      <c r="J5" s="8" t="s">
        <v>354</v>
      </c>
      <c r="K5" s="7">
        <f>2^K4</f>
        <v>29.04061297014913</v>
      </c>
      <c r="L5" s="7">
        <f>2^L4</f>
        <v>32.899642452994108</v>
      </c>
      <c r="M5" s="7">
        <f>2^M4</f>
        <v>30.909962525595045</v>
      </c>
      <c r="O5" s="45" t="s">
        <v>39</v>
      </c>
      <c r="P5" s="7">
        <f>V5</f>
        <v>15.348225909204245</v>
      </c>
      <c r="Q5" s="7">
        <f>AA5</f>
        <v>21.55573722985104</v>
      </c>
      <c r="S5" s="8" t="s">
        <v>354</v>
      </c>
      <c r="T5" s="7">
        <f>2^T4</f>
        <v>15.779723271893751</v>
      </c>
      <c r="U5" s="7">
        <f>2^U4</f>
        <v>15.242207968702996</v>
      </c>
      <c r="V5" s="7">
        <f>2^V4</f>
        <v>15.348225909204245</v>
      </c>
      <c r="X5" s="8" t="s">
        <v>354</v>
      </c>
      <c r="Y5" s="7">
        <f>2^Y4</f>
        <v>24.590002900608209</v>
      </c>
      <c r="Z5" s="7">
        <f>2^Z4</f>
        <v>22.784803129553172</v>
      </c>
      <c r="AA5" s="7">
        <f>2^AA4</f>
        <v>21.55573722985104</v>
      </c>
      <c r="AC5" s="45" t="s">
        <v>39</v>
      </c>
      <c r="AD5" s="7">
        <f>AJ5</f>
        <v>17.876594209155524</v>
      </c>
      <c r="AE5" s="7">
        <f>AO5</f>
        <v>34.775515600833877</v>
      </c>
      <c r="AG5" s="8" t="s">
        <v>354</v>
      </c>
      <c r="AH5" s="7">
        <f>2^AH4</f>
        <v>17.876594209155524</v>
      </c>
      <c r="AI5" s="7">
        <f>2^AI4</f>
        <v>18.635737383495275</v>
      </c>
      <c r="AJ5" s="7">
        <f>2^AJ4</f>
        <v>17.876594209155524</v>
      </c>
      <c r="AL5" s="8" t="s">
        <v>354</v>
      </c>
      <c r="AM5" s="7">
        <f>2^AM4</f>
        <v>36.252284329465539</v>
      </c>
      <c r="AN5" s="7">
        <f>2^AN4</f>
        <v>39.670646398047637</v>
      </c>
      <c r="AO5" s="7">
        <f>2^AO4</f>
        <v>34.775515600833877</v>
      </c>
      <c r="AQ5" s="45" t="s">
        <v>39</v>
      </c>
      <c r="AR5" s="7">
        <f>AX5</f>
        <v>37.271474766990643</v>
      </c>
      <c r="AS5" s="7">
        <f>BC5</f>
        <v>74.028043769938449</v>
      </c>
      <c r="AU5" s="8" t="s">
        <v>354</v>
      </c>
      <c r="AV5" s="7">
        <f>2^AV4</f>
        <v>38.319318547805764</v>
      </c>
      <c r="AW5" s="7">
        <f>2^AW4</f>
        <v>37.271474766990643</v>
      </c>
      <c r="AX5" s="7">
        <f>2^AX4</f>
        <v>37.271474766990643</v>
      </c>
      <c r="AZ5" s="8" t="s">
        <v>354</v>
      </c>
      <c r="BA5" s="7">
        <f>2^BA4</f>
        <v>71.50637683662211</v>
      </c>
      <c r="BB5" s="7">
        <f>2^BB4</f>
        <v>75.583530331490067</v>
      </c>
      <c r="BC5" s="7">
        <f>2^BC4</f>
        <v>74.028043769938449</v>
      </c>
      <c r="BE5" s="45" t="s">
        <v>39</v>
      </c>
      <c r="BF5" s="7">
        <f>BL5</f>
        <v>25.812536295108057</v>
      </c>
      <c r="BG5" s="7">
        <f>BQ5</f>
        <v>90.509667991878061</v>
      </c>
      <c r="BI5" s="8" t="s">
        <v>354</v>
      </c>
      <c r="BJ5" s="7">
        <f>2^BJ4</f>
        <v>26.908685288118924</v>
      </c>
      <c r="BK5" s="7">
        <f>2^BK4</f>
        <v>31.124958317193226</v>
      </c>
      <c r="BL5" s="7">
        <f>2^BL4</f>
        <v>25.812536295108057</v>
      </c>
      <c r="BN5" s="8" t="s">
        <v>354</v>
      </c>
      <c r="BO5" s="7">
        <f>2^BO4</f>
        <v>78.793242454074687</v>
      </c>
      <c r="BP5" s="7">
        <f>2^BP4</f>
        <v>73.008877815579197</v>
      </c>
      <c r="BQ5" s="7">
        <f>2^BQ4</f>
        <v>90.509667991878061</v>
      </c>
      <c r="BS5" s="45" t="s">
        <v>39</v>
      </c>
      <c r="BT5" s="7">
        <f>BZ5</f>
        <v>2.9485384345821997</v>
      </c>
      <c r="BU5" s="7">
        <f>CE5</f>
        <v>21.55573722985104</v>
      </c>
      <c r="BW5" s="8" t="s">
        <v>354</v>
      </c>
      <c r="BX5" s="7">
        <f>2^BX4</f>
        <v>2.9690471412580988</v>
      </c>
      <c r="BY5" s="7">
        <f>2^BY4</f>
        <v>2.69446715373138</v>
      </c>
      <c r="BZ5" s="7">
        <f>2^BZ4</f>
        <v>2.9485384345821997</v>
      </c>
      <c r="CB5" s="8" t="s">
        <v>354</v>
      </c>
      <c r="CC5" s="7">
        <f>2^CC4</f>
        <v>21.55573722985104</v>
      </c>
      <c r="CD5" s="7">
        <f>2^CD4</f>
        <v>22.008669090235916</v>
      </c>
      <c r="CE5" s="7">
        <f>2^CE4</f>
        <v>21.55573722985104</v>
      </c>
    </row>
    <row r="6" spans="1:83" x14ac:dyDescent="0.25">
      <c r="A6" s="38" t="s">
        <v>235</v>
      </c>
      <c r="B6" s="7">
        <f>AVERAGE(B3:B5)</f>
        <v>17.282127051536836</v>
      </c>
      <c r="C6" s="7">
        <f>AVERAGE(C3:C5)</f>
        <v>30.950072649579429</v>
      </c>
      <c r="O6" s="38" t="s">
        <v>235</v>
      </c>
      <c r="P6" s="7">
        <f>AVERAGE(P3:P5)</f>
        <v>15.456719049933662</v>
      </c>
      <c r="Q6" s="7">
        <f>AVERAGE(Q3:Q5)</f>
        <v>22.976847753337477</v>
      </c>
      <c r="AC6" s="38" t="s">
        <v>235</v>
      </c>
      <c r="AD6" s="7">
        <f>AVERAGE(AD3:AD5)</f>
        <v>18.129641933935442</v>
      </c>
      <c r="AE6" s="7">
        <f>AVERAGE(AE3:AE5)</f>
        <v>36.899482109449018</v>
      </c>
      <c r="AQ6" s="38" t="s">
        <v>235</v>
      </c>
      <c r="AR6" s="7">
        <f>AVERAGE(AR3:AR5)</f>
        <v>37.620756027262352</v>
      </c>
      <c r="AS6" s="7">
        <f>AVERAGE(AS3:AS5)</f>
        <v>73.705983646016875</v>
      </c>
      <c r="BE6" s="38" t="s">
        <v>235</v>
      </c>
      <c r="BF6" s="7">
        <f>AVERAGE(BF3:BF5)</f>
        <v>27.948726633473402</v>
      </c>
      <c r="BG6" s="7">
        <f>AVERAGE(BG3:BG5)</f>
        <v>80.77059608717731</v>
      </c>
      <c r="BS6" s="38" t="s">
        <v>235</v>
      </c>
      <c r="BT6" s="7">
        <f>AVERAGE(BT3:BT5)</f>
        <v>2.8706842431905599</v>
      </c>
      <c r="BU6" s="7">
        <f>AVERAGE(BU3:BU5)</f>
        <v>21.706714516646002</v>
      </c>
    </row>
    <row r="7" spans="1:83" x14ac:dyDescent="0.25">
      <c r="A7" s="38" t="s">
        <v>1</v>
      </c>
      <c r="B7" s="7">
        <f>STDEV(B3:B5)</f>
        <v>0.87179405875591709</v>
      </c>
      <c r="C7" s="7">
        <f>STDEV(C3:C5)</f>
        <v>1.9298273896649996</v>
      </c>
      <c r="O7" s="38" t="s">
        <v>1</v>
      </c>
      <c r="P7" s="7">
        <f>STDEV(P3:P5)</f>
        <v>0.2847081777541039</v>
      </c>
      <c r="Q7" s="7">
        <f>STDEV(Q3:Q5)</f>
        <v>1.5262217706896997</v>
      </c>
      <c r="AC7" s="38" t="s">
        <v>1</v>
      </c>
      <c r="AD7" s="7">
        <f>STDEV(AD3:AD5)</f>
        <v>0.43829151605852251</v>
      </c>
      <c r="AE7" s="7">
        <f>STDEV(AE3:AE5)</f>
        <v>2.5109211666775426</v>
      </c>
      <c r="AQ7" s="38" t="s">
        <v>1</v>
      </c>
      <c r="AR7" s="7">
        <f>STDEV(AR3:AR5)</f>
        <v>0.60497288892228551</v>
      </c>
      <c r="AS7" s="7">
        <f>STDEV(AS3:AS5)</f>
        <v>2.0575682729240805</v>
      </c>
      <c r="BE7" s="38" t="s">
        <v>1</v>
      </c>
      <c r="BF7" s="7">
        <f>STDEV(BF3:BF5)</f>
        <v>2.8047676258861327</v>
      </c>
      <c r="BG7" s="7">
        <f>STDEV(BG3:BG5)</f>
        <v>8.9163815385765002</v>
      </c>
      <c r="BS7" s="38" t="s">
        <v>1</v>
      </c>
      <c r="BT7" s="7">
        <f>STDEV(BT3:BT5)</f>
        <v>0.15295260287251689</v>
      </c>
      <c r="BU7" s="7">
        <f>STDEV(BU3:BU5)</f>
        <v>0.26150033151776603</v>
      </c>
    </row>
    <row r="8" spans="1:83" x14ac:dyDescent="0.25">
      <c r="A8" s="38" t="s">
        <v>220</v>
      </c>
      <c r="C8" s="7">
        <f>_xlfn.T.TEST(B3:B5,C3:C5,2,1)</f>
        <v>6.4394593176690636E-3</v>
      </c>
      <c r="O8" s="38" t="s">
        <v>220</v>
      </c>
      <c r="Q8" s="7">
        <f>_xlfn.T.TEST(P3:P5,Q3:Q5,2,1)</f>
        <v>9.8376328192679215E-3</v>
      </c>
      <c r="AC8" s="38" t="s">
        <v>220</v>
      </c>
      <c r="AE8" s="7">
        <f>_xlfn.T.TEST(AD3:AD5,AE3:AE5,2,1)</f>
        <v>4.1307851801787266E-3</v>
      </c>
      <c r="AQ8" s="38" t="s">
        <v>220</v>
      </c>
      <c r="AS8" s="7">
        <f>_xlfn.T.TEST(AR3:AR5,AS3:AS5,2,1)</f>
        <v>1.7627785308675734E-3</v>
      </c>
      <c r="BE8" s="38" t="s">
        <v>220</v>
      </c>
      <c r="BG8" s="7">
        <f>_xlfn.T.TEST(BF3:BF5,BG3:BG5,2,1)</f>
        <v>1.5265939137746666E-2</v>
      </c>
      <c r="BS8" s="38" t="s">
        <v>220</v>
      </c>
      <c r="BU8" s="7">
        <f>_xlfn.T.TEST(BT3:BT5,BU3:BU5,2,1)</f>
        <v>1.6117220049773228E-4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390A4-3EFD-432C-8470-AB33CA3659AA}">
  <dimension ref="A1:FY378"/>
  <sheetViews>
    <sheetView workbookViewId="0"/>
  </sheetViews>
  <sheetFormatPr defaultRowHeight="15.75" x14ac:dyDescent="0.25"/>
  <cols>
    <col min="1" max="1" width="12.42578125" style="7" customWidth="1"/>
    <col min="2" max="2" width="9.7109375" style="7" customWidth="1"/>
    <col min="3" max="3" width="9.85546875" style="7" customWidth="1"/>
    <col min="4" max="5" width="10.28515625" style="7" customWidth="1"/>
    <col min="6" max="6" width="9.140625" style="7"/>
    <col min="7" max="7" width="7.5703125" style="7" customWidth="1"/>
    <col min="8" max="8" width="7.5703125" style="46" customWidth="1"/>
    <col min="9" max="9" width="9.42578125" style="46" customWidth="1"/>
    <col min="10" max="10" width="16.28515625" style="7" customWidth="1"/>
    <col min="11" max="11" width="14" style="7" customWidth="1"/>
    <col min="12" max="12" width="20" style="7" customWidth="1"/>
    <col min="13" max="13" width="17.140625" style="7" customWidth="1"/>
    <col min="14" max="14" width="13.85546875" style="7" customWidth="1"/>
    <col min="15" max="15" width="9.5703125" style="7" customWidth="1"/>
    <col min="16" max="16" width="8.85546875" style="7" customWidth="1"/>
    <col min="17" max="17" width="8.140625" style="46" customWidth="1"/>
    <col min="18" max="18" width="11.140625" style="46" customWidth="1"/>
    <col min="19" max="19" width="17" style="7" customWidth="1"/>
    <col min="20" max="20" width="13.7109375" style="7" customWidth="1"/>
    <col min="21" max="21" width="20.140625" style="7" customWidth="1"/>
    <col min="22" max="22" width="17.85546875" style="7" customWidth="1"/>
    <col min="23" max="23" width="14.85546875" style="7" customWidth="1"/>
    <col min="24" max="24" width="10" style="7" customWidth="1"/>
    <col min="25" max="25" width="9.28515625" style="7" customWidth="1"/>
    <col min="26" max="26" width="7.7109375" style="46" customWidth="1"/>
    <col min="27" max="27" width="9.85546875" style="46" customWidth="1"/>
    <col min="28" max="28" width="15.7109375" style="7" customWidth="1"/>
    <col min="29" max="29" width="13.140625" style="7" customWidth="1"/>
    <col min="30" max="30" width="19.85546875" style="7" customWidth="1"/>
    <col min="31" max="31" width="17.7109375" style="7" customWidth="1"/>
    <col min="32" max="32" width="14" style="7" customWidth="1"/>
    <col min="33" max="33" width="9.140625" style="7"/>
    <col min="34" max="34" width="8.42578125" style="7" customWidth="1"/>
    <col min="35" max="35" width="7.7109375" style="46" customWidth="1"/>
    <col min="36" max="36" width="9.85546875" style="7" customWidth="1"/>
    <col min="37" max="37" width="17" style="7" customWidth="1"/>
    <col min="38" max="38" width="9.140625" style="7"/>
    <col min="39" max="39" width="19.42578125" style="7" customWidth="1"/>
    <col min="40" max="40" width="17" style="7" customWidth="1"/>
    <col min="41" max="41" width="13.5703125" style="7" customWidth="1"/>
    <col min="42" max="42" width="7.140625" style="7" customWidth="1"/>
    <col min="43" max="43" width="9.42578125" style="7" customWidth="1"/>
    <col min="44" max="44" width="7.140625" style="46" customWidth="1"/>
    <col min="45" max="45" width="10" style="7" customWidth="1"/>
    <col min="46" max="46" width="16.42578125" style="7" customWidth="1"/>
    <col min="47" max="47" width="9.140625" style="7"/>
    <col min="48" max="48" width="19.42578125" style="7" customWidth="1"/>
    <col min="49" max="49" width="17.140625" style="7" customWidth="1"/>
    <col min="50" max="50" width="14.140625" style="7" customWidth="1"/>
    <col min="51" max="51" width="7.7109375" style="7" customWidth="1"/>
    <col min="52" max="52" width="8.85546875" style="7" customWidth="1"/>
    <col min="53" max="53" width="7.85546875" style="46" customWidth="1"/>
    <col min="54" max="54" width="10.140625" style="7" customWidth="1"/>
    <col min="55" max="55" width="15.85546875" style="7" customWidth="1"/>
    <col min="56" max="56" width="12.7109375" style="7" customWidth="1"/>
    <col min="57" max="57" width="19.85546875" style="7" customWidth="1"/>
    <col min="58" max="58" width="17.7109375" style="7" customWidth="1"/>
    <col min="59" max="59" width="13.7109375" style="7" customWidth="1"/>
    <col min="60" max="60" width="9.140625" style="7"/>
    <col min="61" max="61" width="9.140625" style="7" customWidth="1"/>
    <col min="62" max="62" width="9.28515625" style="46" customWidth="1"/>
    <col min="63" max="63" width="9.140625" style="7"/>
    <col min="64" max="64" width="16" style="7" customWidth="1"/>
    <col min="65" max="65" width="13" style="7" customWidth="1"/>
    <col min="66" max="66" width="19.7109375" style="7" customWidth="1"/>
    <col min="67" max="67" width="16.7109375" style="7" customWidth="1"/>
    <col min="68" max="68" width="16.42578125" style="7" customWidth="1"/>
    <col min="69" max="69" width="9.42578125" style="7" customWidth="1"/>
    <col min="70" max="70" width="9.5703125" style="7" customWidth="1"/>
    <col min="71" max="71" width="8" style="46" customWidth="1"/>
    <col min="72" max="72" width="9.85546875" style="7" customWidth="1"/>
    <col min="73" max="73" width="15.85546875" style="7" customWidth="1"/>
    <col min="74" max="74" width="9.140625" style="7"/>
    <col min="75" max="75" width="20.140625" style="7" customWidth="1"/>
    <col min="76" max="76" width="17" style="7" customWidth="1"/>
    <col min="77" max="77" width="14.42578125" style="7" customWidth="1"/>
    <col min="78" max="78" width="10" style="7" customWidth="1"/>
    <col min="79" max="79" width="9" style="7" customWidth="1"/>
    <col min="80" max="80" width="7.5703125" style="46" customWidth="1"/>
    <col min="81" max="81" width="10.42578125" style="7" customWidth="1"/>
    <col min="82" max="82" width="16" style="7" customWidth="1"/>
    <col min="83" max="83" width="9.140625" style="7"/>
    <col min="84" max="84" width="19.5703125" style="7" customWidth="1"/>
    <col min="85" max="85" width="17" style="7" customWidth="1"/>
    <col min="86" max="86" width="13.7109375" style="7" customWidth="1"/>
    <col min="87" max="87" width="9.140625" style="7"/>
    <col min="88" max="88" width="8.85546875" style="7" customWidth="1"/>
    <col min="89" max="89" width="7.85546875" style="46" customWidth="1"/>
    <col min="90" max="90" width="10.140625" style="7" customWidth="1"/>
    <col min="91" max="91" width="15.85546875" style="7" customWidth="1"/>
    <col min="92" max="92" width="12.7109375" style="7" customWidth="1"/>
    <col min="93" max="93" width="19.85546875" style="7" customWidth="1"/>
    <col min="94" max="94" width="17.7109375" style="7" customWidth="1"/>
    <col min="95" max="95" width="13.7109375" style="7" customWidth="1"/>
    <col min="96" max="96" width="9.140625" style="7"/>
    <col min="97" max="97" width="8.85546875" style="7" customWidth="1"/>
    <col min="98" max="98" width="7.42578125" style="46" customWidth="1"/>
    <col min="99" max="99" width="10.140625" style="7" customWidth="1"/>
    <col min="100" max="100" width="16" style="7" customWidth="1"/>
    <col min="101" max="101" width="12.7109375" style="7" customWidth="1"/>
    <col min="102" max="102" width="19.85546875" style="7" customWidth="1"/>
    <col min="103" max="103" width="17.7109375" style="7" customWidth="1"/>
    <col min="104" max="104" width="13.7109375" style="7" customWidth="1"/>
    <col min="105" max="105" width="9.140625" style="7"/>
    <col min="106" max="106" width="8.85546875" style="7" customWidth="1"/>
    <col min="107" max="107" width="8.85546875" style="46" customWidth="1"/>
    <col min="108" max="108" width="10.140625" style="7" customWidth="1"/>
    <col min="109" max="109" width="16" style="7" customWidth="1"/>
    <col min="110" max="110" width="12.7109375" style="7" customWidth="1"/>
    <col min="111" max="111" width="19.85546875" style="7" customWidth="1"/>
    <col min="112" max="112" width="17.7109375" style="7" customWidth="1"/>
    <col min="113" max="113" width="13.7109375" style="7" customWidth="1"/>
    <col min="114" max="114" width="9.140625" style="7"/>
    <col min="115" max="115" width="14.7109375" style="7" customWidth="1"/>
    <col min="116" max="116" width="16.5703125" style="7" customWidth="1"/>
    <col min="117" max="118" width="9.140625" style="7"/>
    <col min="119" max="119" width="16.42578125" style="7" customWidth="1"/>
    <col min="120" max="125" width="9.140625" style="7"/>
    <col min="126" max="126" width="12.5703125" style="7" customWidth="1"/>
    <col min="127" max="134" width="9.140625" style="7"/>
    <col min="135" max="135" width="17.85546875" style="7" customWidth="1"/>
    <col min="136" max="141" width="9.140625" style="7"/>
    <col min="142" max="142" width="12.5703125" style="7" customWidth="1"/>
    <col min="143" max="150" width="9.140625" style="7"/>
    <col min="151" max="151" width="16.42578125" style="7" customWidth="1"/>
    <col min="152" max="157" width="9.140625" style="7"/>
    <col min="158" max="158" width="12.5703125" style="7" customWidth="1"/>
    <col min="159" max="166" width="9.140625" style="7"/>
    <col min="167" max="167" width="16.7109375" style="7" customWidth="1"/>
    <col min="168" max="173" width="9.140625" style="7"/>
    <col min="174" max="174" width="12.5703125" style="7" customWidth="1"/>
    <col min="175" max="16384" width="9.140625" style="7"/>
  </cols>
  <sheetData>
    <row r="1" spans="1:181" x14ac:dyDescent="0.25">
      <c r="A1" s="45"/>
      <c r="B1" s="39" t="s">
        <v>296</v>
      </c>
      <c r="C1" s="39" t="s">
        <v>381</v>
      </c>
      <c r="D1" s="39" t="s">
        <v>296</v>
      </c>
      <c r="E1" s="39" t="s">
        <v>381</v>
      </c>
      <c r="F1" s="45"/>
      <c r="G1" s="38" t="s">
        <v>26</v>
      </c>
      <c r="I1" s="64"/>
      <c r="K1" s="45"/>
      <c r="L1" s="45"/>
      <c r="M1" s="45"/>
      <c r="N1" s="45"/>
      <c r="O1" s="45"/>
      <c r="P1" s="38" t="s">
        <v>26</v>
      </c>
      <c r="R1" s="64"/>
      <c r="S1" s="45"/>
      <c r="T1" s="45"/>
      <c r="U1" s="45"/>
      <c r="V1" s="45"/>
      <c r="W1" s="45"/>
      <c r="X1" s="45"/>
      <c r="Y1" s="38" t="s">
        <v>26</v>
      </c>
      <c r="AA1" s="64"/>
      <c r="AB1" s="45"/>
      <c r="AC1" s="45"/>
      <c r="AD1" s="45"/>
      <c r="AE1" s="45"/>
      <c r="AF1" s="45"/>
      <c r="AH1" s="38" t="s">
        <v>26</v>
      </c>
      <c r="AJ1" s="45"/>
      <c r="AK1" s="45"/>
      <c r="AL1" s="45"/>
      <c r="AM1" s="45"/>
      <c r="AN1" s="45"/>
      <c r="AO1" s="45"/>
      <c r="AP1" s="45"/>
      <c r="AQ1" s="38" t="s">
        <v>26</v>
      </c>
      <c r="AS1" s="45"/>
      <c r="AT1" s="45"/>
      <c r="AU1" s="45"/>
      <c r="AV1" s="45"/>
      <c r="AW1" s="45"/>
      <c r="AX1" s="45"/>
      <c r="AY1" s="45"/>
      <c r="AZ1" s="38" t="s">
        <v>26</v>
      </c>
      <c r="BB1" s="45"/>
      <c r="BC1" s="45"/>
      <c r="BD1" s="45"/>
      <c r="BE1" s="45"/>
      <c r="BF1" s="45"/>
      <c r="BG1" s="45"/>
      <c r="BI1" s="38" t="s">
        <v>26</v>
      </c>
      <c r="BK1" s="45"/>
      <c r="BL1" s="45"/>
      <c r="BM1" s="45"/>
      <c r="BN1" s="45"/>
      <c r="BO1" s="45"/>
      <c r="BP1" s="45"/>
      <c r="BQ1" s="45"/>
      <c r="BR1" s="38" t="s">
        <v>26</v>
      </c>
      <c r="BT1" s="45"/>
      <c r="BU1" s="45"/>
      <c r="BV1" s="45"/>
      <c r="BW1" s="45"/>
      <c r="BX1" s="45"/>
      <c r="BY1" s="45"/>
      <c r="BZ1" s="45"/>
      <c r="CA1" s="38" t="s">
        <v>26</v>
      </c>
      <c r="CC1" s="45"/>
      <c r="CD1" s="45"/>
      <c r="CE1" s="45"/>
      <c r="CF1" s="45"/>
      <c r="CG1" s="45"/>
      <c r="CH1" s="45"/>
      <c r="CJ1" s="38" t="s">
        <v>26</v>
      </c>
      <c r="CK1" s="63"/>
      <c r="CL1" s="45"/>
      <c r="CM1" s="45"/>
      <c r="CN1" s="45"/>
      <c r="CO1" s="45"/>
      <c r="CP1" s="45"/>
      <c r="CQ1" s="45"/>
      <c r="CR1" s="45"/>
      <c r="CS1" s="38" t="s">
        <v>26</v>
      </c>
      <c r="CT1" s="63"/>
      <c r="CU1" s="45"/>
      <c r="CV1" s="45"/>
      <c r="CW1" s="45"/>
      <c r="CX1" s="45"/>
      <c r="CY1" s="45"/>
      <c r="CZ1" s="45"/>
      <c r="DA1" s="45"/>
      <c r="DB1" s="38" t="s">
        <v>26</v>
      </c>
      <c r="DC1" s="63"/>
      <c r="DD1" s="45"/>
      <c r="DE1" s="45"/>
      <c r="DF1" s="45"/>
      <c r="DG1" s="45"/>
      <c r="DH1" s="45"/>
      <c r="DI1" s="45"/>
      <c r="DJ1" s="45"/>
      <c r="DO1" s="39" t="s">
        <v>26</v>
      </c>
      <c r="DP1" s="39" t="s">
        <v>333</v>
      </c>
      <c r="EE1" s="39" t="s">
        <v>26</v>
      </c>
      <c r="EF1" s="39" t="s">
        <v>333</v>
      </c>
      <c r="EU1" s="39" t="s">
        <v>26</v>
      </c>
      <c r="EV1" s="39" t="s">
        <v>333</v>
      </c>
      <c r="FK1" s="39" t="s">
        <v>26</v>
      </c>
      <c r="FL1" s="39" t="s">
        <v>333</v>
      </c>
    </row>
    <row r="2" spans="1:181" x14ac:dyDescent="0.25">
      <c r="A2" s="39" t="s">
        <v>351</v>
      </c>
      <c r="B2" s="38" t="s">
        <v>379</v>
      </c>
      <c r="C2" s="38" t="s">
        <v>379</v>
      </c>
      <c r="D2" s="38" t="s">
        <v>378</v>
      </c>
      <c r="E2" s="38" t="s">
        <v>378</v>
      </c>
      <c r="G2" s="8" t="s">
        <v>392</v>
      </c>
      <c r="P2" s="8" t="s">
        <v>392</v>
      </c>
      <c r="Y2" s="8" t="s">
        <v>392</v>
      </c>
      <c r="AH2" s="8" t="s">
        <v>390</v>
      </c>
      <c r="AJ2" s="46"/>
      <c r="AQ2" s="8" t="s">
        <v>390</v>
      </c>
      <c r="AS2" s="46"/>
      <c r="AZ2" s="8" t="s">
        <v>390</v>
      </c>
      <c r="BB2" s="46"/>
      <c r="BI2" s="8" t="s">
        <v>391</v>
      </c>
      <c r="BK2" s="46"/>
      <c r="BR2" s="8" t="s">
        <v>391</v>
      </c>
      <c r="BT2" s="46"/>
      <c r="CA2" s="8" t="s">
        <v>391</v>
      </c>
      <c r="CC2" s="46"/>
      <c r="CJ2" s="8" t="s">
        <v>389</v>
      </c>
      <c r="CL2" s="46"/>
      <c r="CS2" s="8" t="s">
        <v>389</v>
      </c>
      <c r="CU2" s="46"/>
      <c r="DB2" s="8" t="s">
        <v>389</v>
      </c>
      <c r="DD2" s="46"/>
      <c r="DL2" s="8"/>
      <c r="DO2" s="39" t="s">
        <v>392</v>
      </c>
      <c r="DP2" s="72" t="s">
        <v>330</v>
      </c>
      <c r="DQ2" s="71" t="s">
        <v>245</v>
      </c>
      <c r="DR2" s="71" t="s">
        <v>243</v>
      </c>
      <c r="DS2" s="71" t="s">
        <v>241</v>
      </c>
      <c r="DT2" s="60" t="s">
        <v>82</v>
      </c>
      <c r="DU2" s="59"/>
      <c r="EE2" s="39" t="s">
        <v>391</v>
      </c>
      <c r="EF2" s="72" t="s">
        <v>330</v>
      </c>
      <c r="EG2" s="71" t="s">
        <v>245</v>
      </c>
      <c r="EH2" s="71" t="s">
        <v>243</v>
      </c>
      <c r="EI2" s="71" t="s">
        <v>241</v>
      </c>
      <c r="EJ2" s="60" t="s">
        <v>82</v>
      </c>
      <c r="EK2" s="59"/>
      <c r="EU2" s="39" t="s">
        <v>390</v>
      </c>
      <c r="EV2" s="72" t="s">
        <v>330</v>
      </c>
      <c r="EW2" s="71" t="s">
        <v>245</v>
      </c>
      <c r="EX2" s="71" t="s">
        <v>243</v>
      </c>
      <c r="EY2" s="71" t="s">
        <v>241</v>
      </c>
      <c r="EZ2" s="60" t="s">
        <v>82</v>
      </c>
      <c r="FA2" s="59"/>
      <c r="FK2" s="39" t="s">
        <v>389</v>
      </c>
      <c r="FL2" s="72" t="s">
        <v>330</v>
      </c>
      <c r="FM2" s="71" t="s">
        <v>245</v>
      </c>
      <c r="FN2" s="71" t="s">
        <v>243</v>
      </c>
      <c r="FO2" s="71" t="s">
        <v>241</v>
      </c>
      <c r="FP2" s="60" t="s">
        <v>82</v>
      </c>
      <c r="FQ2" s="59"/>
    </row>
    <row r="3" spans="1:181" ht="31.5" x14ac:dyDescent="0.25">
      <c r="A3" s="45" t="s">
        <v>37</v>
      </c>
      <c r="B3" s="7">
        <f>N4</f>
        <v>1.3954690143408059</v>
      </c>
      <c r="C3" s="7">
        <f>AO4</f>
        <v>1.3880251641781296</v>
      </c>
      <c r="D3" s="7">
        <f>BP4</f>
        <v>3.3460188423937458</v>
      </c>
      <c r="E3" s="7">
        <f>CQ4</f>
        <v>1.4372124546758411</v>
      </c>
      <c r="G3" s="8" t="s">
        <v>245</v>
      </c>
      <c r="H3" s="63" t="s">
        <v>240</v>
      </c>
      <c r="I3" s="63" t="s">
        <v>347</v>
      </c>
      <c r="J3" s="8" t="s">
        <v>346</v>
      </c>
      <c r="K3" s="8" t="s">
        <v>239</v>
      </c>
      <c r="L3" s="62" t="s">
        <v>237</v>
      </c>
      <c r="M3" s="8" t="s">
        <v>345</v>
      </c>
      <c r="N3" s="8" t="s">
        <v>344</v>
      </c>
      <c r="O3" s="8"/>
      <c r="P3" s="8" t="s">
        <v>243</v>
      </c>
      <c r="Q3" s="63" t="s">
        <v>240</v>
      </c>
      <c r="R3" s="63" t="s">
        <v>347</v>
      </c>
      <c r="S3" s="8" t="s">
        <v>346</v>
      </c>
      <c r="T3" s="8" t="s">
        <v>239</v>
      </c>
      <c r="U3" s="62" t="s">
        <v>237</v>
      </c>
      <c r="V3" s="8" t="s">
        <v>345</v>
      </c>
      <c r="W3" s="8" t="s">
        <v>344</v>
      </c>
      <c r="X3" s="8"/>
      <c r="Y3" s="8" t="s">
        <v>241</v>
      </c>
      <c r="Z3" s="63" t="s">
        <v>240</v>
      </c>
      <c r="AA3" s="63" t="s">
        <v>347</v>
      </c>
      <c r="AB3" s="8" t="s">
        <v>346</v>
      </c>
      <c r="AC3" s="8" t="s">
        <v>239</v>
      </c>
      <c r="AD3" s="62" t="s">
        <v>237</v>
      </c>
      <c r="AE3" s="8" t="s">
        <v>345</v>
      </c>
      <c r="AF3" s="8" t="s">
        <v>344</v>
      </c>
      <c r="AH3" s="8" t="s">
        <v>245</v>
      </c>
      <c r="AI3" s="63" t="s">
        <v>240</v>
      </c>
      <c r="AJ3" s="63" t="s">
        <v>347</v>
      </c>
      <c r="AK3" s="8" t="s">
        <v>346</v>
      </c>
      <c r="AL3" s="8" t="s">
        <v>239</v>
      </c>
      <c r="AM3" s="62" t="s">
        <v>237</v>
      </c>
      <c r="AN3" s="8" t="s">
        <v>345</v>
      </c>
      <c r="AO3" s="8" t="s">
        <v>344</v>
      </c>
      <c r="AQ3" s="8" t="s">
        <v>243</v>
      </c>
      <c r="AR3" s="63" t="s">
        <v>240</v>
      </c>
      <c r="AS3" s="63" t="s">
        <v>347</v>
      </c>
      <c r="AT3" s="8" t="s">
        <v>346</v>
      </c>
      <c r="AU3" s="8" t="s">
        <v>239</v>
      </c>
      <c r="AV3" s="62" t="s">
        <v>237</v>
      </c>
      <c r="AW3" s="8" t="s">
        <v>345</v>
      </c>
      <c r="AX3" s="8" t="s">
        <v>344</v>
      </c>
      <c r="AZ3" s="8" t="s">
        <v>241</v>
      </c>
      <c r="BA3" s="63" t="s">
        <v>240</v>
      </c>
      <c r="BB3" s="63" t="s">
        <v>347</v>
      </c>
      <c r="BC3" s="8" t="s">
        <v>346</v>
      </c>
      <c r="BD3" s="8" t="s">
        <v>239</v>
      </c>
      <c r="BE3" s="62" t="s">
        <v>237</v>
      </c>
      <c r="BF3" s="8" t="s">
        <v>345</v>
      </c>
      <c r="BG3" s="8" t="s">
        <v>344</v>
      </c>
      <c r="BI3" s="8" t="s">
        <v>245</v>
      </c>
      <c r="BJ3" s="63" t="s">
        <v>240</v>
      </c>
      <c r="BK3" s="63" t="s">
        <v>347</v>
      </c>
      <c r="BL3" s="8" t="s">
        <v>346</v>
      </c>
      <c r="BM3" s="8" t="s">
        <v>239</v>
      </c>
      <c r="BN3" s="62" t="s">
        <v>237</v>
      </c>
      <c r="BO3" s="8" t="s">
        <v>345</v>
      </c>
      <c r="BP3" s="8" t="s">
        <v>344</v>
      </c>
      <c r="BR3" s="8" t="s">
        <v>243</v>
      </c>
      <c r="BS3" s="63" t="s">
        <v>240</v>
      </c>
      <c r="BT3" s="63" t="s">
        <v>347</v>
      </c>
      <c r="BU3" s="8" t="s">
        <v>346</v>
      </c>
      <c r="BV3" s="8" t="s">
        <v>239</v>
      </c>
      <c r="BW3" s="62" t="s">
        <v>237</v>
      </c>
      <c r="BX3" s="8" t="s">
        <v>345</v>
      </c>
      <c r="BY3" s="8" t="s">
        <v>344</v>
      </c>
      <c r="CA3" s="8" t="s">
        <v>241</v>
      </c>
      <c r="CB3" s="63" t="s">
        <v>240</v>
      </c>
      <c r="CC3" s="63" t="s">
        <v>347</v>
      </c>
      <c r="CD3" s="8" t="s">
        <v>346</v>
      </c>
      <c r="CE3" s="8" t="s">
        <v>239</v>
      </c>
      <c r="CF3" s="62" t="s">
        <v>237</v>
      </c>
      <c r="CG3" s="8" t="s">
        <v>345</v>
      </c>
      <c r="CH3" s="8" t="s">
        <v>344</v>
      </c>
      <c r="CJ3" s="8" t="s">
        <v>245</v>
      </c>
      <c r="CK3" s="63" t="s">
        <v>240</v>
      </c>
      <c r="CL3" s="63" t="s">
        <v>347</v>
      </c>
      <c r="CM3" s="8" t="s">
        <v>346</v>
      </c>
      <c r="CN3" s="8" t="s">
        <v>239</v>
      </c>
      <c r="CO3" s="62" t="s">
        <v>237</v>
      </c>
      <c r="CP3" s="8" t="s">
        <v>345</v>
      </c>
      <c r="CQ3" s="8" t="s">
        <v>344</v>
      </c>
      <c r="CS3" s="8" t="s">
        <v>243</v>
      </c>
      <c r="CT3" s="63" t="s">
        <v>240</v>
      </c>
      <c r="CU3" s="63" t="s">
        <v>347</v>
      </c>
      <c r="CV3" s="8" t="s">
        <v>346</v>
      </c>
      <c r="CW3" s="8" t="s">
        <v>239</v>
      </c>
      <c r="CX3" s="62" t="s">
        <v>237</v>
      </c>
      <c r="CY3" s="8" t="s">
        <v>345</v>
      </c>
      <c r="CZ3" s="8" t="s">
        <v>344</v>
      </c>
      <c r="DB3" s="8" t="s">
        <v>241</v>
      </c>
      <c r="DC3" s="63" t="s">
        <v>240</v>
      </c>
      <c r="DD3" s="63" t="s">
        <v>347</v>
      </c>
      <c r="DE3" s="8" t="s">
        <v>346</v>
      </c>
      <c r="DF3" s="8" t="s">
        <v>239</v>
      </c>
      <c r="DG3" s="62" t="s">
        <v>237</v>
      </c>
      <c r="DH3" s="8" t="s">
        <v>345</v>
      </c>
      <c r="DI3" s="8" t="s">
        <v>344</v>
      </c>
      <c r="DK3" s="38" t="s">
        <v>332</v>
      </c>
      <c r="DL3" s="7">
        <v>2</v>
      </c>
      <c r="DM3" s="7" t="s">
        <v>331</v>
      </c>
      <c r="DP3" s="51">
        <v>4.6296296296296294E-5</v>
      </c>
      <c r="DQ3" s="67">
        <v>0.124</v>
      </c>
      <c r="DR3" s="67">
        <v>0.123</v>
      </c>
      <c r="DS3" s="67">
        <v>0.121</v>
      </c>
      <c r="DT3" s="49">
        <f t="shared" ref="DT3:DT11" si="0">AVERAGE(DQ3,DR3,DS3)</f>
        <v>0.12266666666666666</v>
      </c>
      <c r="DU3" s="69"/>
      <c r="DZ3" s="39"/>
      <c r="EF3" s="51">
        <v>4.6296296296296294E-5</v>
      </c>
      <c r="EG3" s="67">
        <v>0.16300000000000001</v>
      </c>
      <c r="EH3" s="67">
        <v>0.16600000000000001</v>
      </c>
      <c r="EI3" s="67">
        <v>0.16500000000000001</v>
      </c>
      <c r="EJ3" s="49">
        <f t="shared" ref="EJ3:EJ11" si="1">AVERAGE(EG3,EH3,EI3)</f>
        <v>0.16466666666666666</v>
      </c>
      <c r="EK3" s="69"/>
      <c r="EP3" s="39"/>
      <c r="EV3" s="51">
        <v>4.6296296296296294E-5</v>
      </c>
      <c r="EW3" s="67">
        <v>0.122</v>
      </c>
      <c r="EX3" s="67">
        <v>0.126</v>
      </c>
      <c r="EY3" s="67">
        <v>0.125</v>
      </c>
      <c r="EZ3" s="49">
        <f t="shared" ref="EZ3:EZ11" si="2">AVERAGE(EW3,EX3,EY3)</f>
        <v>0.12433333333333334</v>
      </c>
      <c r="FA3" s="69"/>
      <c r="FF3" s="39"/>
      <c r="FL3" s="51">
        <v>4.6296296296296294E-5</v>
      </c>
      <c r="FM3" s="49">
        <v>0.14399999999999999</v>
      </c>
      <c r="FN3" s="49">
        <v>0.14699999999999999</v>
      </c>
      <c r="FO3" s="49">
        <v>0.13600000000000001</v>
      </c>
      <c r="FP3" s="49">
        <f t="shared" ref="FP3:FP11" si="3">AVERAGE(FM3,FN3,FO3)</f>
        <v>0.14233333333333334</v>
      </c>
      <c r="FQ3" s="69"/>
      <c r="FV3" s="39"/>
    </row>
    <row r="4" spans="1:181" x14ac:dyDescent="0.25">
      <c r="A4" s="45" t="s">
        <v>38</v>
      </c>
      <c r="B4" s="7">
        <f>W4</f>
        <v>1.2724659834497529</v>
      </c>
      <c r="C4" s="7">
        <f>AX4</f>
        <v>1.2722796466019126</v>
      </c>
      <c r="D4" s="7">
        <f>BY4</f>
        <v>2.9234661458776046</v>
      </c>
      <c r="E4" s="7">
        <f>CZ4</f>
        <v>1.2231572347517268</v>
      </c>
      <c r="G4" s="7" t="s">
        <v>236</v>
      </c>
      <c r="H4" s="46">
        <v>1</v>
      </c>
      <c r="I4" s="46" t="s">
        <v>343</v>
      </c>
      <c r="J4" s="7">
        <v>8946</v>
      </c>
      <c r="K4" s="7">
        <v>206</v>
      </c>
      <c r="L4" s="7">
        <f t="shared" ref="L4:L35" si="4">J4-K4</f>
        <v>8740</v>
      </c>
      <c r="M4" s="7">
        <f>L4/L5</f>
        <v>1.4083145343216243</v>
      </c>
      <c r="N4" s="7">
        <f>AVERAGE(M$4:M$1048576)</f>
        <v>1.3954690143408059</v>
      </c>
      <c r="P4" s="7" t="s">
        <v>236</v>
      </c>
      <c r="Q4" s="46">
        <v>1</v>
      </c>
      <c r="R4" s="46" t="s">
        <v>343</v>
      </c>
      <c r="S4" s="7">
        <v>6269</v>
      </c>
      <c r="T4" s="7">
        <v>245</v>
      </c>
      <c r="U4" s="7">
        <f t="shared" ref="U4:U35" si="5">S4-T4</f>
        <v>6024</v>
      </c>
      <c r="V4" s="7">
        <f>U4/U5</f>
        <v>1.1841950068802831</v>
      </c>
      <c r="W4" s="7">
        <f>AVERAGE(V$4:V$1048576)</f>
        <v>1.2724659834497529</v>
      </c>
      <c r="Y4" s="7" t="s">
        <v>236</v>
      </c>
      <c r="Z4" s="46">
        <v>1</v>
      </c>
      <c r="AA4" s="46" t="s">
        <v>343</v>
      </c>
      <c r="AB4" s="7">
        <v>4119</v>
      </c>
      <c r="AC4" s="7">
        <v>355</v>
      </c>
      <c r="AD4" s="7">
        <f t="shared" ref="AD4:AD35" si="6">AB4-AC4</f>
        <v>3764</v>
      </c>
      <c r="AE4" s="7">
        <f>AD4/AD5</f>
        <v>0.78482068390325266</v>
      </c>
      <c r="AF4" s="7">
        <f>AVERAGE(AE4:AE119)</f>
        <v>1.2235244594724974</v>
      </c>
      <c r="AH4" s="7" t="s">
        <v>236</v>
      </c>
      <c r="AI4" s="46">
        <v>1</v>
      </c>
      <c r="AJ4" s="46" t="s">
        <v>343</v>
      </c>
      <c r="AK4" s="7">
        <v>6771</v>
      </c>
      <c r="AL4" s="7">
        <v>225</v>
      </c>
      <c r="AM4" s="7">
        <f t="shared" ref="AM4:AM35" si="7">AK4-AL4</f>
        <v>6546</v>
      </c>
      <c r="AN4" s="7">
        <f>AM4/AM5</f>
        <v>1.2128960533629793</v>
      </c>
      <c r="AO4" s="7">
        <f>AVERAGE(AN$4:AN$1048576)</f>
        <v>1.3880251641781296</v>
      </c>
      <c r="AQ4" s="7" t="s">
        <v>236</v>
      </c>
      <c r="AR4" s="46">
        <v>1</v>
      </c>
      <c r="AS4" s="46" t="s">
        <v>343</v>
      </c>
      <c r="AT4" s="7">
        <v>7855</v>
      </c>
      <c r="AU4" s="7">
        <v>290</v>
      </c>
      <c r="AV4" s="7">
        <f t="shared" ref="AV4:AV35" si="8">AT4-AU4</f>
        <v>7565</v>
      </c>
      <c r="AW4" s="7">
        <f>AV4/AV5</f>
        <v>1.410591087078128</v>
      </c>
      <c r="AX4" s="7">
        <f>AVERAGE(AW$4:AW$1048576)</f>
        <v>1.2722796466019126</v>
      </c>
      <c r="AZ4" s="7" t="s">
        <v>236</v>
      </c>
      <c r="BA4" s="46">
        <v>1</v>
      </c>
      <c r="BB4" s="46" t="s">
        <v>343</v>
      </c>
      <c r="BC4" s="7">
        <v>5025</v>
      </c>
      <c r="BD4" s="7">
        <v>302</v>
      </c>
      <c r="BE4" s="7">
        <f t="shared" ref="BE4:BE35" si="9">BC4-BD4</f>
        <v>4723</v>
      </c>
      <c r="BF4" s="7">
        <f>BE4/BE5</f>
        <v>0.94158692185007975</v>
      </c>
      <c r="BG4" s="7">
        <f>AVERAGE(BF$4:BF$1048576)</f>
        <v>1.1239993739189762</v>
      </c>
      <c r="BI4" s="7" t="s">
        <v>236</v>
      </c>
      <c r="BJ4" s="46">
        <v>1</v>
      </c>
      <c r="BK4" s="46" t="s">
        <v>343</v>
      </c>
      <c r="BL4" s="7">
        <v>12655</v>
      </c>
      <c r="BM4" s="7">
        <v>291</v>
      </c>
      <c r="BN4" s="7">
        <f t="shared" ref="BN4:BN35" si="10">BL4-BM4</f>
        <v>12364</v>
      </c>
      <c r="BO4" s="7">
        <f>BN4/BN5</f>
        <v>3.7263411693791442</v>
      </c>
      <c r="BP4" s="7">
        <f>AVERAGE(BO$3:BO$1048576)</f>
        <v>3.3460188423937458</v>
      </c>
      <c r="BR4" s="7" t="s">
        <v>236</v>
      </c>
      <c r="BS4" s="46">
        <v>1</v>
      </c>
      <c r="BT4" s="46" t="s">
        <v>343</v>
      </c>
      <c r="BU4" s="7">
        <v>9294</v>
      </c>
      <c r="BV4" s="7">
        <v>245</v>
      </c>
      <c r="BW4" s="7">
        <f t="shared" ref="BW4:BW35" si="11">BU4-BV4</f>
        <v>9049</v>
      </c>
      <c r="BX4" s="7">
        <f>BW4/BW5</f>
        <v>3.0633039945836154</v>
      </c>
      <c r="BY4" s="7">
        <f>AVERAGE(BX$4:BX$1048576)</f>
        <v>2.9234661458776046</v>
      </c>
      <c r="CA4" s="7" t="s">
        <v>236</v>
      </c>
      <c r="CB4" s="46">
        <v>1</v>
      </c>
      <c r="CC4" s="46" t="s">
        <v>343</v>
      </c>
      <c r="CD4" s="7">
        <v>11888</v>
      </c>
      <c r="CE4" s="7">
        <v>170</v>
      </c>
      <c r="CF4" s="7">
        <f t="shared" ref="CF4:CF35" si="12">CD4-CE4</f>
        <v>11718</v>
      </c>
      <c r="CG4" s="7">
        <f>CF4/CF5</f>
        <v>3.7497600000000002</v>
      </c>
      <c r="CH4" s="7">
        <f>AVERAGE(CG$4:CG$1048576)</f>
        <v>3.3720662473525285</v>
      </c>
      <c r="CJ4" s="7" t="s">
        <v>236</v>
      </c>
      <c r="CK4" s="46">
        <v>1</v>
      </c>
      <c r="CL4" s="46" t="s">
        <v>343</v>
      </c>
      <c r="CM4" s="7">
        <v>5071</v>
      </c>
      <c r="CN4" s="7">
        <v>180</v>
      </c>
      <c r="CO4" s="7">
        <f t="shared" ref="CO4:CO35" si="13">CM4-CN4</f>
        <v>4891</v>
      </c>
      <c r="CP4" s="7">
        <f>CO4/CO5</f>
        <v>0.65951995685005393</v>
      </c>
      <c r="CQ4" s="7">
        <f>AVERAGE(CP$4:CP$1048576)</f>
        <v>1.4372124546758411</v>
      </c>
      <c r="CS4" s="7" t="s">
        <v>236</v>
      </c>
      <c r="CT4" s="46">
        <v>1</v>
      </c>
      <c r="CU4" s="46" t="s">
        <v>343</v>
      </c>
      <c r="CV4" s="7">
        <v>5744</v>
      </c>
      <c r="CW4" s="7">
        <v>250</v>
      </c>
      <c r="CX4" s="7">
        <f t="shared" ref="CX4:CX35" si="14">CV4-CW4</f>
        <v>5494</v>
      </c>
      <c r="CY4" s="7">
        <f>CX4/CX5</f>
        <v>1.139597593860195</v>
      </c>
      <c r="CZ4" s="7">
        <f>AVERAGE(CY$4:CY$1048576)</f>
        <v>1.2231572347517268</v>
      </c>
      <c r="DB4" s="7" t="s">
        <v>236</v>
      </c>
      <c r="DC4" s="46">
        <v>1</v>
      </c>
      <c r="DD4" s="46" t="s">
        <v>343</v>
      </c>
      <c r="DE4" s="7">
        <v>5888</v>
      </c>
      <c r="DF4" s="7">
        <v>174</v>
      </c>
      <c r="DG4" s="7">
        <f t="shared" ref="DG4:DG35" si="15">DE4-DF4</f>
        <v>5714</v>
      </c>
      <c r="DH4" s="7">
        <f>DG4/DG5</f>
        <v>1.3111519045433686</v>
      </c>
      <c r="DI4" s="7">
        <f>AVERAGE(DH$4:DH$1048576)</f>
        <v>1.2126606329119671</v>
      </c>
      <c r="DK4" s="38" t="s">
        <v>329</v>
      </c>
      <c r="DL4" s="7">
        <v>1E-3</v>
      </c>
      <c r="DM4" s="7" t="s">
        <v>328</v>
      </c>
      <c r="DP4" s="51">
        <v>2.199074074074074E-4</v>
      </c>
      <c r="DQ4" s="67">
        <v>0.124</v>
      </c>
      <c r="DR4" s="67">
        <v>0.124</v>
      </c>
      <c r="DS4" s="67">
        <v>0.124</v>
      </c>
      <c r="DT4" s="49">
        <f t="shared" si="0"/>
        <v>0.124</v>
      </c>
      <c r="DU4" s="47"/>
      <c r="DV4" s="7" t="str">
        <f>DQ2</f>
        <v>Rep 1</v>
      </c>
      <c r="DW4" s="7" t="str">
        <f>DR2</f>
        <v>Rep 2</v>
      </c>
      <c r="DX4" s="7" t="str">
        <f>DS2</f>
        <v>Rep 3</v>
      </c>
      <c r="EA4" s="7" t="s">
        <v>245</v>
      </c>
      <c r="EB4" s="7" t="s">
        <v>243</v>
      </c>
      <c r="EC4" s="7" t="s">
        <v>241</v>
      </c>
      <c r="EF4" s="51">
        <v>2.199074074074074E-4</v>
      </c>
      <c r="EG4" s="67">
        <v>0.186</v>
      </c>
      <c r="EH4" s="67">
        <v>0.186</v>
      </c>
      <c r="EI4" s="67">
        <v>0.186</v>
      </c>
      <c r="EJ4" s="49">
        <f t="shared" si="1"/>
        <v>0.18600000000000003</v>
      </c>
      <c r="EK4" s="47"/>
      <c r="EL4" s="7" t="str">
        <f>EG2</f>
        <v>Rep 1</v>
      </c>
      <c r="EM4" s="7" t="str">
        <f>EH2</f>
        <v>Rep 2</v>
      </c>
      <c r="EN4" s="7" t="str">
        <f>EI2</f>
        <v>Rep 3</v>
      </c>
      <c r="EQ4" s="7" t="s">
        <v>245</v>
      </c>
      <c r="ER4" s="7" t="s">
        <v>243</v>
      </c>
      <c r="ES4" s="7" t="s">
        <v>241</v>
      </c>
      <c r="EV4" s="51">
        <v>2.199074074074074E-4</v>
      </c>
      <c r="EW4" s="67">
        <v>0.123</v>
      </c>
      <c r="EX4" s="67">
        <v>0.124</v>
      </c>
      <c r="EY4" s="67">
        <v>0.123</v>
      </c>
      <c r="EZ4" s="49">
        <f t="shared" si="2"/>
        <v>0.12333333333333334</v>
      </c>
      <c r="FA4" s="47"/>
      <c r="FB4" s="7" t="str">
        <f>EW2</f>
        <v>Rep 1</v>
      </c>
      <c r="FC4" s="7" t="str">
        <f>EX2</f>
        <v>Rep 2</v>
      </c>
      <c r="FD4" s="7" t="str">
        <f>EY2</f>
        <v>Rep 3</v>
      </c>
      <c r="FG4" s="7" t="s">
        <v>245</v>
      </c>
      <c r="FH4" s="7" t="s">
        <v>243</v>
      </c>
      <c r="FI4" s="7" t="s">
        <v>241</v>
      </c>
      <c r="FL4" s="51">
        <v>2.199074074074074E-4</v>
      </c>
      <c r="FM4" s="49">
        <v>0.155</v>
      </c>
      <c r="FN4" s="49">
        <v>0.155</v>
      </c>
      <c r="FO4" s="49">
        <v>0.14599999999999999</v>
      </c>
      <c r="FP4" s="49">
        <f t="shared" si="3"/>
        <v>0.152</v>
      </c>
      <c r="FQ4" s="47"/>
      <c r="FR4" s="7" t="str">
        <f>FM2</f>
        <v>Rep 1</v>
      </c>
      <c r="FS4" s="7" t="str">
        <f>FN2</f>
        <v>Rep 2</v>
      </c>
      <c r="FT4" s="7" t="str">
        <f>FO2</f>
        <v>Rep 3</v>
      </c>
      <c r="FW4" s="7" t="s">
        <v>245</v>
      </c>
      <c r="FX4" s="7" t="s">
        <v>243</v>
      </c>
      <c r="FY4" s="7" t="s">
        <v>241</v>
      </c>
    </row>
    <row r="5" spans="1:181" ht="17.25" customHeight="1" x14ac:dyDescent="0.25">
      <c r="A5" s="45" t="s">
        <v>39</v>
      </c>
      <c r="B5" s="7">
        <f>AF4</f>
        <v>1.2235244594724974</v>
      </c>
      <c r="C5" s="7">
        <f>BG4</f>
        <v>1.1239993739189762</v>
      </c>
      <c r="D5" s="7">
        <f>CH4</f>
        <v>3.3720662473525285</v>
      </c>
      <c r="E5" s="7">
        <f>DI4</f>
        <v>1.2126606329119671</v>
      </c>
      <c r="H5" s="46">
        <v>2</v>
      </c>
      <c r="I5" s="46" t="s">
        <v>342</v>
      </c>
      <c r="J5" s="7">
        <v>6412</v>
      </c>
      <c r="K5" s="7">
        <v>206</v>
      </c>
      <c r="L5" s="7">
        <f t="shared" si="4"/>
        <v>6206</v>
      </c>
      <c r="Q5" s="46">
        <v>2</v>
      </c>
      <c r="R5" s="46" t="s">
        <v>342</v>
      </c>
      <c r="S5" s="7">
        <v>5332</v>
      </c>
      <c r="T5" s="7">
        <v>245</v>
      </c>
      <c r="U5" s="7">
        <f t="shared" si="5"/>
        <v>5087</v>
      </c>
      <c r="Z5" s="46">
        <v>2</v>
      </c>
      <c r="AA5" s="46" t="s">
        <v>342</v>
      </c>
      <c r="AB5" s="7">
        <v>5151</v>
      </c>
      <c r="AC5" s="7">
        <v>355</v>
      </c>
      <c r="AD5" s="7">
        <f t="shared" si="6"/>
        <v>4796</v>
      </c>
      <c r="AI5" s="46">
        <v>2</v>
      </c>
      <c r="AJ5" s="46" t="s">
        <v>342</v>
      </c>
      <c r="AK5" s="7">
        <v>5622</v>
      </c>
      <c r="AL5" s="7">
        <v>225</v>
      </c>
      <c r="AM5" s="7">
        <f t="shared" si="7"/>
        <v>5397</v>
      </c>
      <c r="AR5" s="46">
        <v>2</v>
      </c>
      <c r="AS5" s="46" t="s">
        <v>342</v>
      </c>
      <c r="AT5" s="7">
        <v>5653</v>
      </c>
      <c r="AU5" s="7">
        <v>290</v>
      </c>
      <c r="AV5" s="7">
        <f t="shared" si="8"/>
        <v>5363</v>
      </c>
      <c r="BA5" s="46">
        <v>2</v>
      </c>
      <c r="BB5" s="46" t="s">
        <v>342</v>
      </c>
      <c r="BC5" s="7">
        <v>5318</v>
      </c>
      <c r="BD5" s="7">
        <v>302</v>
      </c>
      <c r="BE5" s="7">
        <f t="shared" si="9"/>
        <v>5016</v>
      </c>
      <c r="BJ5" s="46">
        <v>2</v>
      </c>
      <c r="BK5" s="46" t="s">
        <v>342</v>
      </c>
      <c r="BL5" s="7">
        <v>3609</v>
      </c>
      <c r="BM5" s="7">
        <v>291</v>
      </c>
      <c r="BN5" s="7">
        <f t="shared" si="10"/>
        <v>3318</v>
      </c>
      <c r="BS5" s="46">
        <v>2</v>
      </c>
      <c r="BT5" s="46" t="s">
        <v>342</v>
      </c>
      <c r="BU5" s="7">
        <v>3199</v>
      </c>
      <c r="BV5" s="7">
        <v>245</v>
      </c>
      <c r="BW5" s="7">
        <f t="shared" si="11"/>
        <v>2954</v>
      </c>
      <c r="CB5" s="46">
        <v>2</v>
      </c>
      <c r="CC5" s="46" t="s">
        <v>342</v>
      </c>
      <c r="CD5" s="7">
        <v>3295</v>
      </c>
      <c r="CE5" s="7">
        <v>170</v>
      </c>
      <c r="CF5" s="7">
        <f t="shared" si="12"/>
        <v>3125</v>
      </c>
      <c r="CK5" s="46">
        <v>2</v>
      </c>
      <c r="CL5" s="46" t="s">
        <v>342</v>
      </c>
      <c r="CM5" s="7">
        <v>7596</v>
      </c>
      <c r="CN5" s="7">
        <v>180</v>
      </c>
      <c r="CO5" s="7">
        <f t="shared" si="13"/>
        <v>7416</v>
      </c>
      <c r="CT5" s="46">
        <v>2</v>
      </c>
      <c r="CU5" s="46" t="s">
        <v>342</v>
      </c>
      <c r="CV5" s="7">
        <v>5071</v>
      </c>
      <c r="CW5" s="7">
        <v>250</v>
      </c>
      <c r="CX5" s="7">
        <f t="shared" si="14"/>
        <v>4821</v>
      </c>
      <c r="DC5" s="46">
        <v>2</v>
      </c>
      <c r="DD5" s="46" t="s">
        <v>342</v>
      </c>
      <c r="DE5" s="7">
        <v>4532</v>
      </c>
      <c r="DF5" s="7">
        <v>174</v>
      </c>
      <c r="DG5" s="7">
        <f t="shared" si="15"/>
        <v>4358</v>
      </c>
      <c r="DK5" s="38"/>
      <c r="DL5" s="8" t="s">
        <v>388</v>
      </c>
      <c r="DP5" s="51">
        <v>3.9351851851851852E-4</v>
      </c>
      <c r="DQ5" s="67">
        <v>0.124</v>
      </c>
      <c r="DR5" s="67">
        <v>0.124</v>
      </c>
      <c r="DS5" s="67">
        <v>0.125</v>
      </c>
      <c r="DT5" s="49">
        <f t="shared" si="0"/>
        <v>0.12433333333333334</v>
      </c>
      <c r="DU5" s="70" t="s">
        <v>387</v>
      </c>
      <c r="DV5" s="7">
        <f>DQ11-DQ3</f>
        <v>0</v>
      </c>
      <c r="DW5" s="7">
        <f>DR11-DR3</f>
        <v>3.0000000000000027E-3</v>
      </c>
      <c r="DX5" s="7">
        <f>DS11-DS3</f>
        <v>5.0000000000000044E-3</v>
      </c>
      <c r="DY5" s="68" t="s">
        <v>386</v>
      </c>
      <c r="DZ5" s="44" t="s">
        <v>385</v>
      </c>
      <c r="EA5" s="7">
        <f>(((((((((DV5+0.5)-0.1225)/14622)-((DL7-0.1225)/14622))*1000)/DL3)/DL4)*1000)-DL9)/DL8</f>
        <v>0.4094076655052265</v>
      </c>
      <c r="EB5" s="7">
        <f>(((((((((DW5+0.5)-0.1225)/14622)-((DL7-0.1225)/14622))*1000)/DL3)/DL4)*1000)-DL9)/DL8</f>
        <v>0.55834080381955165</v>
      </c>
      <c r="EC5" s="7">
        <f>(((((((((DX5+0.5)-0.1225)/14622)-((DL7-0.1225)/14622))*1000)/DL3)/DL4)*1000)-DL9)/DL8</f>
        <v>0.65762956269576922</v>
      </c>
      <c r="EF5" s="51">
        <v>3.9351851851851852E-4</v>
      </c>
      <c r="EG5" s="67">
        <v>0.20300000000000001</v>
      </c>
      <c r="EH5" s="67">
        <v>0.20300000000000001</v>
      </c>
      <c r="EI5" s="67">
        <v>0.20300000000000001</v>
      </c>
      <c r="EJ5" s="49">
        <f t="shared" si="1"/>
        <v>0.20299999999999999</v>
      </c>
      <c r="EK5" s="69" t="s">
        <v>387</v>
      </c>
      <c r="EL5" s="7">
        <f>EG11-EG3</f>
        <v>0.11899999999999997</v>
      </c>
      <c r="EM5" s="7">
        <f>EH11-EH3</f>
        <v>0.11699999999999997</v>
      </c>
      <c r="EN5" s="7">
        <f>EI11-EI3</f>
        <v>0.11699999999999997</v>
      </c>
      <c r="EO5" s="68" t="s">
        <v>386</v>
      </c>
      <c r="EP5" s="38" t="s">
        <v>385</v>
      </c>
      <c r="EQ5" s="7">
        <f>(((((((((EL5+0.5)-0.1225)/14622)-((DL7-0.1225)/14622))*1000)/DL3)/DL4)*1000)-DL9)/DL8</f>
        <v>6.3170888186401086</v>
      </c>
      <c r="ER5" s="7">
        <f>(((((((((EM5+0.5)-0.1225)/14622)-((DL7-0.1225)/14622))*1000)/DL3)/DL4)*1000)-DL9)/DL8</f>
        <v>6.2178000597638929</v>
      </c>
      <c r="ES5" s="7">
        <f>(((((((((EN5+0.5)-0.1225)/14622)-((DL7-0.1225)/14622))*1000)/DL3)/DL4)*1000)-DL9)/DL8</f>
        <v>6.2178000597638929</v>
      </c>
      <c r="EV5" s="51">
        <v>3.9351851851851852E-4</v>
      </c>
      <c r="EW5" s="67">
        <v>0.123</v>
      </c>
      <c r="EX5" s="67">
        <v>0.125</v>
      </c>
      <c r="EY5" s="67">
        <v>0.123</v>
      </c>
      <c r="EZ5" s="49">
        <f t="shared" si="2"/>
        <v>0.12366666666666666</v>
      </c>
      <c r="FA5" s="69" t="s">
        <v>387</v>
      </c>
      <c r="FB5" s="7">
        <f>EW11-EW3</f>
        <v>3.0000000000000027E-3</v>
      </c>
      <c r="FC5" s="7">
        <f>EX11-EX3</f>
        <v>3.0000000000000027E-3</v>
      </c>
      <c r="FD5" s="7">
        <f>EY11-EY3</f>
        <v>0</v>
      </c>
      <c r="FE5" s="68" t="s">
        <v>386</v>
      </c>
      <c r="FF5" s="38" t="s">
        <v>385</v>
      </c>
      <c r="FG5" s="7">
        <f>(((((((((FB5+0.5)-0.1225)/14622)-((DL7-0.1225)/14622))*1000)/DL3)/DL4)*1000)-DL9)/DL8</f>
        <v>0.55834080381955165</v>
      </c>
      <c r="FH5" s="7">
        <f>(((((((((FC5+0.5)-0.1225)/14622)-((DL7-0.1225)/14622))*1000)/DL3)/DL4)*1000)-DL9)/DL8</f>
        <v>0.55834080381955165</v>
      </c>
      <c r="FI5" s="7">
        <f>(((((((((FD5+0.5)-0.1225)/14622)-((DL7-0.1225)/14622))*1000)/DL3)/DL4)*1000)-DL9)/DL8</f>
        <v>0.4094076655052265</v>
      </c>
      <c r="FL5" s="51">
        <v>3.9351851851851852E-4</v>
      </c>
      <c r="FM5" s="49">
        <v>0.157</v>
      </c>
      <c r="FN5" s="49">
        <v>0.161</v>
      </c>
      <c r="FO5" s="49">
        <v>0.151</v>
      </c>
      <c r="FP5" s="49">
        <f t="shared" si="3"/>
        <v>0.15633333333333332</v>
      </c>
      <c r="FQ5" s="69" t="s">
        <v>387</v>
      </c>
      <c r="FR5" s="7">
        <f>FM11-FM3</f>
        <v>3.1E-2</v>
      </c>
      <c r="FS5" s="7">
        <f>FN11-FN3</f>
        <v>2.0000000000000018E-2</v>
      </c>
      <c r="FT5" s="7">
        <f>FO11-FO3</f>
        <v>2.2999999999999993E-2</v>
      </c>
      <c r="FU5" s="68" t="s">
        <v>386</v>
      </c>
      <c r="FV5" s="38" t="s">
        <v>385</v>
      </c>
      <c r="FW5" s="7">
        <f>(((((((((FR5+0.5)-0.1225)/14622)-((DL7-0.1225)/14622))*1000)/DL3)/DL4)*1000)-DL9)/DL8</f>
        <v>1.9483834280865855</v>
      </c>
      <c r="FX5" s="7">
        <f>(((((((((FS5+0.5)-0.1225)/14622)-((DL7-0.1225)/14622))*1000)/DL3)/DL4)*1000)-DL9)/DL8</f>
        <v>1.4022952542673925</v>
      </c>
      <c r="FY5" s="7">
        <f>(((((((((FT5+0.5)-0.1225)/14622)-((DL7-0.1225)/14622))*1000)/DL3)/DL4)*1000)-DL9)/DL8</f>
        <v>1.5512283925817176</v>
      </c>
    </row>
    <row r="6" spans="1:181" ht="18" customHeight="1" x14ac:dyDescent="0.25">
      <c r="A6" s="38" t="s">
        <v>235</v>
      </c>
      <c r="B6" s="7">
        <f>AVERAGE(B3:B5)</f>
        <v>1.2971531524210187</v>
      </c>
      <c r="C6" s="7">
        <f>AVERAGE(C3:C5)</f>
        <v>1.2614347282330061</v>
      </c>
      <c r="D6" s="7">
        <f>AVERAGE(D3:D5)</f>
        <v>3.2138504118746263</v>
      </c>
      <c r="E6" s="7">
        <f>AVERAGE(E3:E5)</f>
        <v>1.2910101074465115</v>
      </c>
      <c r="H6" s="46">
        <v>3</v>
      </c>
      <c r="I6" s="46" t="s">
        <v>343</v>
      </c>
      <c r="J6" s="7">
        <v>8543</v>
      </c>
      <c r="K6" s="7">
        <v>206</v>
      </c>
      <c r="L6" s="7">
        <f t="shared" si="4"/>
        <v>8337</v>
      </c>
      <c r="M6" s="7">
        <f>L6/L7</f>
        <v>1.4248846351051103</v>
      </c>
      <c r="Q6" s="46">
        <v>3</v>
      </c>
      <c r="R6" s="46" t="s">
        <v>343</v>
      </c>
      <c r="S6" s="7">
        <v>6230</v>
      </c>
      <c r="T6" s="7">
        <v>245</v>
      </c>
      <c r="U6" s="7">
        <f t="shared" si="5"/>
        <v>5985</v>
      </c>
      <c r="V6" s="7">
        <f>U6/U7</f>
        <v>1.0638108780661215</v>
      </c>
      <c r="Z6" s="46">
        <v>3</v>
      </c>
      <c r="AA6" s="46" t="s">
        <v>343</v>
      </c>
      <c r="AB6" s="7">
        <v>6166</v>
      </c>
      <c r="AC6" s="7">
        <v>355</v>
      </c>
      <c r="AD6" s="7">
        <f t="shared" si="6"/>
        <v>5811</v>
      </c>
      <c r="AE6" s="7">
        <f>AD6/AD7</f>
        <v>0.98641996265489729</v>
      </c>
      <c r="AI6" s="46">
        <v>3</v>
      </c>
      <c r="AJ6" s="46" t="s">
        <v>343</v>
      </c>
      <c r="AK6" s="7">
        <v>9719</v>
      </c>
      <c r="AL6" s="7">
        <v>225</v>
      </c>
      <c r="AM6" s="7">
        <f t="shared" si="7"/>
        <v>9494</v>
      </c>
      <c r="AN6" s="7">
        <f>AM6/AM7</f>
        <v>1.1715202369200395</v>
      </c>
      <c r="AR6" s="46">
        <v>3</v>
      </c>
      <c r="AS6" s="46" t="s">
        <v>343</v>
      </c>
      <c r="AT6" s="7">
        <v>5479</v>
      </c>
      <c r="AU6" s="7">
        <v>290</v>
      </c>
      <c r="AV6" s="7">
        <f t="shared" si="8"/>
        <v>5189</v>
      </c>
      <c r="AW6" s="7">
        <f>AV6/AV7</f>
        <v>1.0531763750761112</v>
      </c>
      <c r="BA6" s="46">
        <v>3</v>
      </c>
      <c r="BB6" s="46" t="s">
        <v>343</v>
      </c>
      <c r="BC6" s="7">
        <v>6579</v>
      </c>
      <c r="BD6" s="7">
        <v>302</v>
      </c>
      <c r="BE6" s="7">
        <f t="shared" si="9"/>
        <v>6277</v>
      </c>
      <c r="BF6" s="7">
        <f>BE6/BE7</f>
        <v>1.1591874422899353</v>
      </c>
      <c r="BJ6" s="46">
        <v>3</v>
      </c>
      <c r="BK6" s="46" t="s">
        <v>343</v>
      </c>
      <c r="BL6" s="7">
        <v>13459</v>
      </c>
      <c r="BM6" s="7">
        <v>291</v>
      </c>
      <c r="BN6" s="7">
        <f t="shared" si="10"/>
        <v>13168</v>
      </c>
      <c r="BO6" s="7">
        <f>BN6/BN7</f>
        <v>4.4773886433185988</v>
      </c>
      <c r="BS6" s="46">
        <v>3</v>
      </c>
      <c r="BT6" s="46" t="s">
        <v>343</v>
      </c>
      <c r="BU6" s="7">
        <v>8966</v>
      </c>
      <c r="BV6" s="7">
        <v>245</v>
      </c>
      <c r="BW6" s="7">
        <f t="shared" si="11"/>
        <v>8721</v>
      </c>
      <c r="BX6" s="7">
        <f>BW6/BW7</f>
        <v>2.7185162094763093</v>
      </c>
      <c r="CB6" s="46">
        <v>3</v>
      </c>
      <c r="CC6" s="46" t="s">
        <v>343</v>
      </c>
      <c r="CD6" s="7">
        <v>11033</v>
      </c>
      <c r="CE6" s="7">
        <v>170</v>
      </c>
      <c r="CF6" s="7">
        <f t="shared" si="12"/>
        <v>10863</v>
      </c>
      <c r="CG6" s="7">
        <f>CF6/CF7</f>
        <v>3.569832402234637</v>
      </c>
      <c r="CK6" s="46">
        <v>3</v>
      </c>
      <c r="CL6" s="46" t="s">
        <v>343</v>
      </c>
      <c r="CM6" s="7">
        <v>14148</v>
      </c>
      <c r="CN6" s="7">
        <v>180</v>
      </c>
      <c r="CO6" s="7">
        <f t="shared" si="13"/>
        <v>13968</v>
      </c>
      <c r="CP6" s="7">
        <f>CO6/CO7</f>
        <v>2.0826002683763232</v>
      </c>
      <c r="CT6" s="46">
        <v>3</v>
      </c>
      <c r="CU6" s="46" t="s">
        <v>343</v>
      </c>
      <c r="CV6" s="7">
        <v>9250</v>
      </c>
      <c r="CW6" s="7">
        <v>250</v>
      </c>
      <c r="CX6" s="7">
        <f t="shared" si="14"/>
        <v>9000</v>
      </c>
      <c r="CY6" s="7">
        <f>CX6/CX7</f>
        <v>1.2311901504787961</v>
      </c>
      <c r="DC6" s="46">
        <v>3</v>
      </c>
      <c r="DD6" s="46" t="s">
        <v>343</v>
      </c>
      <c r="DE6" s="7">
        <v>5265</v>
      </c>
      <c r="DF6" s="7">
        <v>174</v>
      </c>
      <c r="DG6" s="7">
        <f t="shared" si="15"/>
        <v>5091</v>
      </c>
      <c r="DH6" s="7">
        <f>DG6/DG7</f>
        <v>1.0820403825717322</v>
      </c>
      <c r="DK6" s="38" t="s">
        <v>327</v>
      </c>
      <c r="DL6" s="7">
        <v>0.56000000000000005</v>
      </c>
      <c r="DN6" s="48"/>
      <c r="DO6" s="48"/>
      <c r="DP6" s="51">
        <v>5.6712962962962956E-4</v>
      </c>
      <c r="DQ6" s="67">
        <v>0.125</v>
      </c>
      <c r="DR6" s="67">
        <v>0.124</v>
      </c>
      <c r="DS6" s="67">
        <v>0.124</v>
      </c>
      <c r="DT6" s="49">
        <f t="shared" si="0"/>
        <v>0.12433333333333334</v>
      </c>
      <c r="DZ6" s="38" t="s">
        <v>384</v>
      </c>
      <c r="EA6" s="7">
        <f>(EA5/31400)*1000</f>
        <v>1.3038460684879826E-2</v>
      </c>
      <c r="EB6" s="7">
        <f>(EB5/31400)*1000</f>
        <v>1.778155426176916E-2</v>
      </c>
      <c r="EC6" s="7">
        <f>(EC5/31400)*1000</f>
        <v>2.0943616646362077E-2</v>
      </c>
      <c r="EF6" s="51">
        <v>5.6712962962962956E-4</v>
      </c>
      <c r="EG6" s="67">
        <v>0.22</v>
      </c>
      <c r="EH6" s="67">
        <v>0.218</v>
      </c>
      <c r="EI6" s="67">
        <v>0.218</v>
      </c>
      <c r="EJ6" s="49">
        <f t="shared" si="1"/>
        <v>0.21866666666666668</v>
      </c>
      <c r="EK6" s="47"/>
      <c r="EP6" s="38" t="s">
        <v>384</v>
      </c>
      <c r="EQ6" s="7">
        <f>(EQ5/31400)*1000</f>
        <v>0.20118117256815635</v>
      </c>
      <c r="ER6" s="7">
        <f>(ER5/31400)*1000</f>
        <v>0.19801911018356347</v>
      </c>
      <c r="ES6" s="7">
        <f>(ES5/31400)*1000</f>
        <v>0.19801911018356347</v>
      </c>
      <c r="EV6" s="51">
        <v>5.6712962962962956E-4</v>
      </c>
      <c r="EW6" s="67">
        <v>0.123</v>
      </c>
      <c r="EX6" s="67">
        <v>0.125</v>
      </c>
      <c r="EY6" s="67">
        <v>0.124</v>
      </c>
      <c r="EZ6" s="49">
        <f t="shared" si="2"/>
        <v>0.124</v>
      </c>
      <c r="FA6" s="47"/>
      <c r="FF6" s="38" t="s">
        <v>384</v>
      </c>
      <c r="FG6" s="7">
        <f>(FG5/32857)*1000</f>
        <v>1.6993054868659697E-2</v>
      </c>
      <c r="FH6" s="7">
        <f>(FH5/32857)*1000</f>
        <v>1.6993054868659697E-2</v>
      </c>
      <c r="FI6" s="7">
        <f>(FI5/32857)*1000</f>
        <v>1.246028747314808E-2</v>
      </c>
      <c r="FL6" s="51">
        <v>5.6712962962962956E-4</v>
      </c>
      <c r="FM6" s="49">
        <v>0.16200000000000001</v>
      </c>
      <c r="FN6" s="49">
        <v>0.16300000000000001</v>
      </c>
      <c r="FO6" s="49">
        <v>0.154</v>
      </c>
      <c r="FP6" s="49">
        <f t="shared" si="3"/>
        <v>0.15966666666666665</v>
      </c>
      <c r="FQ6" s="47"/>
      <c r="FV6" s="38" t="s">
        <v>384</v>
      </c>
      <c r="FW6" s="7">
        <f>(FW5/32857)*1000</f>
        <v>5.9298883893434746E-2</v>
      </c>
      <c r="FX6" s="7">
        <f>(FX5/32857)*1000</f>
        <v>4.2678736776558805E-2</v>
      </c>
      <c r="FY6" s="7">
        <f>(FY5/32857)*1000</f>
        <v>4.7211504172070415E-2</v>
      </c>
    </row>
    <row r="7" spans="1:181" ht="18" customHeight="1" x14ac:dyDescent="0.25">
      <c r="A7" s="38" t="s">
        <v>1</v>
      </c>
      <c r="B7" s="7">
        <f>STDEV(B3:B5)</f>
        <v>8.8590771082980552E-2</v>
      </c>
      <c r="C7" s="7">
        <f>STDEV(C3:C5)</f>
        <v>0.1323465665263508</v>
      </c>
      <c r="D7" s="7">
        <f>STDEV(D3:D5)</f>
        <v>0.25181716240209584</v>
      </c>
      <c r="E7" s="7">
        <f>STDEV(E3:E5)</f>
        <v>0.12672367345555319</v>
      </c>
      <c r="H7" s="46">
        <v>4</v>
      </c>
      <c r="I7" s="46" t="s">
        <v>342</v>
      </c>
      <c r="J7" s="7">
        <v>6057</v>
      </c>
      <c r="K7" s="7">
        <v>206</v>
      </c>
      <c r="L7" s="7">
        <f t="shared" si="4"/>
        <v>5851</v>
      </c>
      <c r="Q7" s="46">
        <v>4</v>
      </c>
      <c r="R7" s="46" t="s">
        <v>342</v>
      </c>
      <c r="S7" s="7">
        <v>5871</v>
      </c>
      <c r="T7" s="7">
        <v>245</v>
      </c>
      <c r="U7" s="7">
        <f t="shared" si="5"/>
        <v>5626</v>
      </c>
      <c r="Z7" s="46">
        <v>4</v>
      </c>
      <c r="AA7" s="46" t="s">
        <v>342</v>
      </c>
      <c r="AB7" s="7">
        <v>6246</v>
      </c>
      <c r="AC7" s="7">
        <v>355</v>
      </c>
      <c r="AD7" s="7">
        <f t="shared" si="6"/>
        <v>5891</v>
      </c>
      <c r="AI7" s="46">
        <v>4</v>
      </c>
      <c r="AJ7" s="46" t="s">
        <v>342</v>
      </c>
      <c r="AK7" s="7">
        <v>8329</v>
      </c>
      <c r="AL7" s="7">
        <v>225</v>
      </c>
      <c r="AM7" s="7">
        <f t="shared" si="7"/>
        <v>8104</v>
      </c>
      <c r="AR7" s="46">
        <v>4</v>
      </c>
      <c r="AS7" s="46" t="s">
        <v>342</v>
      </c>
      <c r="AT7" s="7">
        <v>5217</v>
      </c>
      <c r="AU7" s="7">
        <v>290</v>
      </c>
      <c r="AV7" s="7">
        <f t="shared" si="8"/>
        <v>4927</v>
      </c>
      <c r="BA7" s="46">
        <v>4</v>
      </c>
      <c r="BB7" s="46" t="s">
        <v>342</v>
      </c>
      <c r="BC7" s="7">
        <v>5717</v>
      </c>
      <c r="BD7" s="7">
        <v>302</v>
      </c>
      <c r="BE7" s="7">
        <f t="shared" si="9"/>
        <v>5415</v>
      </c>
      <c r="BJ7" s="46">
        <v>4</v>
      </c>
      <c r="BK7" s="46" t="s">
        <v>342</v>
      </c>
      <c r="BL7" s="7">
        <v>3232</v>
      </c>
      <c r="BM7" s="7">
        <v>291</v>
      </c>
      <c r="BN7" s="7">
        <f t="shared" si="10"/>
        <v>2941</v>
      </c>
      <c r="BS7" s="46">
        <v>4</v>
      </c>
      <c r="BT7" s="46" t="s">
        <v>342</v>
      </c>
      <c r="BU7" s="7">
        <v>3453</v>
      </c>
      <c r="BV7" s="7">
        <v>245</v>
      </c>
      <c r="BW7" s="7">
        <f t="shared" si="11"/>
        <v>3208</v>
      </c>
      <c r="CB7" s="46">
        <v>4</v>
      </c>
      <c r="CC7" s="46" t="s">
        <v>342</v>
      </c>
      <c r="CD7" s="7">
        <v>3213</v>
      </c>
      <c r="CE7" s="7">
        <v>170</v>
      </c>
      <c r="CF7" s="7">
        <f t="shared" si="12"/>
        <v>3043</v>
      </c>
      <c r="CK7" s="46">
        <v>4</v>
      </c>
      <c r="CL7" s="46" t="s">
        <v>342</v>
      </c>
      <c r="CM7" s="7">
        <v>6887</v>
      </c>
      <c r="CN7" s="7">
        <v>180</v>
      </c>
      <c r="CO7" s="7">
        <f t="shared" si="13"/>
        <v>6707</v>
      </c>
      <c r="CT7" s="46">
        <v>4</v>
      </c>
      <c r="CU7" s="46" t="s">
        <v>342</v>
      </c>
      <c r="CV7" s="7">
        <v>7560</v>
      </c>
      <c r="CW7" s="7">
        <v>250</v>
      </c>
      <c r="CX7" s="7">
        <f t="shared" si="14"/>
        <v>7310</v>
      </c>
      <c r="DC7" s="46">
        <v>4</v>
      </c>
      <c r="DD7" s="46" t="s">
        <v>342</v>
      </c>
      <c r="DE7" s="7">
        <v>4879</v>
      </c>
      <c r="DF7" s="7">
        <v>174</v>
      </c>
      <c r="DG7" s="7">
        <f t="shared" si="15"/>
        <v>4705</v>
      </c>
      <c r="DK7" s="38" t="s">
        <v>325</v>
      </c>
      <c r="DL7" s="7">
        <v>0.5</v>
      </c>
      <c r="DN7" s="48"/>
      <c r="DO7" s="48"/>
      <c r="DP7" s="51">
        <v>7.407407407407407E-4</v>
      </c>
      <c r="DQ7" s="67">
        <v>0.125</v>
      </c>
      <c r="DR7" s="67">
        <v>0.124</v>
      </c>
      <c r="DS7" s="67">
        <v>0.124</v>
      </c>
      <c r="DT7" s="49">
        <f t="shared" si="0"/>
        <v>0.12433333333333334</v>
      </c>
      <c r="EF7" s="51">
        <v>7.407407407407407E-4</v>
      </c>
      <c r="EG7" s="67">
        <v>0.23499999999999999</v>
      </c>
      <c r="EH7" s="67">
        <v>0.23300000000000001</v>
      </c>
      <c r="EI7" s="67">
        <v>0.23300000000000001</v>
      </c>
      <c r="EJ7" s="49">
        <f t="shared" si="1"/>
        <v>0.23366666666666666</v>
      </c>
      <c r="EK7" s="47"/>
      <c r="EV7" s="51">
        <v>7.407407407407407E-4</v>
      </c>
      <c r="EW7" s="67">
        <v>0.123</v>
      </c>
      <c r="EX7" s="67">
        <v>0.126</v>
      </c>
      <c r="EY7" s="67">
        <v>0.126</v>
      </c>
      <c r="EZ7" s="49">
        <f t="shared" si="2"/>
        <v>0.125</v>
      </c>
      <c r="FA7" s="47"/>
      <c r="FL7" s="51">
        <v>7.407407407407407E-4</v>
      </c>
      <c r="FM7" s="49">
        <v>0.16700000000000001</v>
      </c>
      <c r="FN7" s="49">
        <v>0.16500000000000001</v>
      </c>
      <c r="FO7" s="49">
        <v>0.155</v>
      </c>
      <c r="FP7" s="49">
        <f t="shared" si="3"/>
        <v>0.16233333333333333</v>
      </c>
      <c r="FQ7" s="47"/>
    </row>
    <row r="8" spans="1:181" x14ac:dyDescent="0.25">
      <c r="A8" s="38" t="s">
        <v>15</v>
      </c>
      <c r="B8" s="7">
        <f>B7/SQRT(3)</f>
        <v>5.1147905532475335E-2</v>
      </c>
      <c r="C8" s="7">
        <f>C7/SQRT(3)</f>
        <v>7.6410325810311347E-2</v>
      </c>
      <c r="D8" s="7">
        <f>D7/SQRT(3)</f>
        <v>0.14538670649941776</v>
      </c>
      <c r="E8" s="7">
        <f>E7/SQRT(3)</f>
        <v>7.3163946982261877E-2</v>
      </c>
      <c r="H8" s="46">
        <v>5</v>
      </c>
      <c r="I8" s="46" t="s">
        <v>343</v>
      </c>
      <c r="J8" s="7">
        <v>10283</v>
      </c>
      <c r="K8" s="7">
        <v>206</v>
      </c>
      <c r="L8" s="7">
        <f t="shared" si="4"/>
        <v>10077</v>
      </c>
      <c r="M8" s="7">
        <f>L8/L9</f>
        <v>1.3806000822030415</v>
      </c>
      <c r="Q8" s="46">
        <v>5</v>
      </c>
      <c r="R8" s="46" t="s">
        <v>343</v>
      </c>
      <c r="S8" s="7">
        <v>5437</v>
      </c>
      <c r="T8" s="7">
        <v>245</v>
      </c>
      <c r="U8" s="7">
        <f t="shared" si="5"/>
        <v>5192</v>
      </c>
      <c r="V8" s="7">
        <f>U8/U9</f>
        <v>1.1110635566017548</v>
      </c>
      <c r="Z8" s="46">
        <v>5</v>
      </c>
      <c r="AA8" s="46" t="s">
        <v>343</v>
      </c>
      <c r="AB8" s="7">
        <v>5141</v>
      </c>
      <c r="AC8" s="7">
        <v>355</v>
      </c>
      <c r="AD8" s="7">
        <f t="shared" si="6"/>
        <v>4786</v>
      </c>
      <c r="AE8" s="7">
        <f>AD8/AD9</f>
        <v>0.93990573448546744</v>
      </c>
      <c r="AI8" s="46">
        <v>5</v>
      </c>
      <c r="AJ8" s="46" t="s">
        <v>343</v>
      </c>
      <c r="AK8" s="7">
        <v>9799</v>
      </c>
      <c r="AL8" s="7">
        <v>225</v>
      </c>
      <c r="AM8" s="7">
        <f t="shared" si="7"/>
        <v>9574</v>
      </c>
      <c r="AN8" s="7">
        <f>AM8/AM9</f>
        <v>1.3505430949358161</v>
      </c>
      <c r="AR8" s="46">
        <v>5</v>
      </c>
      <c r="AS8" s="46" t="s">
        <v>343</v>
      </c>
      <c r="AT8" s="7">
        <v>5390</v>
      </c>
      <c r="AU8" s="7">
        <v>290</v>
      </c>
      <c r="AV8" s="7">
        <f t="shared" si="8"/>
        <v>5100</v>
      </c>
      <c r="AW8" s="7">
        <f>AV8/AV9</f>
        <v>0.77661032434901778</v>
      </c>
      <c r="BA8" s="46">
        <v>5</v>
      </c>
      <c r="BB8" s="46" t="s">
        <v>343</v>
      </c>
      <c r="BC8" s="7">
        <v>5859</v>
      </c>
      <c r="BD8" s="7">
        <v>302</v>
      </c>
      <c r="BE8" s="7">
        <f t="shared" si="9"/>
        <v>5557</v>
      </c>
      <c r="BF8" s="7">
        <f>BE8/BE9</f>
        <v>1.5183060109289617</v>
      </c>
      <c r="BJ8" s="46">
        <v>5</v>
      </c>
      <c r="BK8" s="46" t="s">
        <v>343</v>
      </c>
      <c r="BL8" s="7">
        <v>9274</v>
      </c>
      <c r="BM8" s="7">
        <v>291</v>
      </c>
      <c r="BN8" s="7">
        <f t="shared" si="10"/>
        <v>8983</v>
      </c>
      <c r="BO8" s="7">
        <f>BN8/BN9</f>
        <v>4.2492904446546831</v>
      </c>
      <c r="BS8" s="46">
        <v>5</v>
      </c>
      <c r="BT8" s="46" t="s">
        <v>343</v>
      </c>
      <c r="BU8" s="7">
        <v>7671</v>
      </c>
      <c r="BV8" s="7">
        <v>245</v>
      </c>
      <c r="BW8" s="7">
        <f t="shared" si="11"/>
        <v>7426</v>
      </c>
      <c r="BX8" s="7">
        <f>BW8/BW9</f>
        <v>2.1828336272780717</v>
      </c>
      <c r="CB8" s="46">
        <v>5</v>
      </c>
      <c r="CC8" s="46" t="s">
        <v>343</v>
      </c>
      <c r="CD8" s="7">
        <v>9303</v>
      </c>
      <c r="CE8" s="7">
        <v>170</v>
      </c>
      <c r="CF8" s="7">
        <f t="shared" si="12"/>
        <v>9133</v>
      </c>
      <c r="CG8" s="7">
        <f>CF8/CF9</f>
        <v>3.6256450972608176</v>
      </c>
      <c r="CK8" s="46">
        <v>5</v>
      </c>
      <c r="CL8" s="46" t="s">
        <v>343</v>
      </c>
      <c r="CM8" s="7">
        <v>8467</v>
      </c>
      <c r="CN8" s="7">
        <v>180</v>
      </c>
      <c r="CO8" s="7">
        <f t="shared" si="13"/>
        <v>8287</v>
      </c>
      <c r="CP8" s="7">
        <f>CO8/CO9</f>
        <v>1.1331874743607275</v>
      </c>
      <c r="CT8" s="46">
        <v>5</v>
      </c>
      <c r="CU8" s="46" t="s">
        <v>343</v>
      </c>
      <c r="CV8" s="7">
        <v>7865</v>
      </c>
      <c r="CW8" s="7">
        <v>250</v>
      </c>
      <c r="CX8" s="7">
        <f t="shared" si="14"/>
        <v>7615</v>
      </c>
      <c r="CY8" s="7">
        <f>CX8/CX9</f>
        <v>1.8270153550863724</v>
      </c>
      <c r="DC8" s="46">
        <v>5</v>
      </c>
      <c r="DD8" s="46" t="s">
        <v>343</v>
      </c>
      <c r="DE8" s="7">
        <v>5679</v>
      </c>
      <c r="DF8" s="7">
        <v>174</v>
      </c>
      <c r="DG8" s="7">
        <f t="shared" si="15"/>
        <v>5505</v>
      </c>
      <c r="DH8" s="7">
        <f>DG8/DG9</f>
        <v>2.0194424064563461</v>
      </c>
      <c r="DK8" s="38" t="s">
        <v>383</v>
      </c>
      <c r="DL8" s="7">
        <v>688.8</v>
      </c>
      <c r="DP8" s="51">
        <v>9.1435185185185185E-4</v>
      </c>
      <c r="DQ8" s="67">
        <v>0.125</v>
      </c>
      <c r="DR8" s="67">
        <v>0.125</v>
      </c>
      <c r="DS8" s="67">
        <v>0.124</v>
      </c>
      <c r="DT8" s="49">
        <f t="shared" si="0"/>
        <v>0.12466666666666666</v>
      </c>
      <c r="EF8" s="51">
        <v>9.1435185185185185E-4</v>
      </c>
      <c r="EG8" s="67">
        <v>0.247</v>
      </c>
      <c r="EH8" s="67">
        <v>0.247</v>
      </c>
      <c r="EI8" s="67">
        <v>0.246</v>
      </c>
      <c r="EJ8" s="49">
        <f t="shared" si="1"/>
        <v>0.24666666666666667</v>
      </c>
      <c r="EK8" s="47"/>
      <c r="EV8" s="51">
        <v>9.1435185185185185E-4</v>
      </c>
      <c r="EW8" s="67">
        <v>0.124</v>
      </c>
      <c r="EX8" s="67">
        <v>0.127</v>
      </c>
      <c r="EY8" s="67">
        <v>0.125</v>
      </c>
      <c r="EZ8" s="49">
        <f t="shared" si="2"/>
        <v>0.12533333333333332</v>
      </c>
      <c r="FA8" s="47"/>
      <c r="FL8" s="51">
        <v>9.1435185185185185E-4</v>
      </c>
      <c r="FM8" s="49">
        <v>0.17100000000000001</v>
      </c>
      <c r="FN8" s="49">
        <v>0.16600000000000001</v>
      </c>
      <c r="FO8" s="49">
        <v>0.156</v>
      </c>
      <c r="FP8" s="49">
        <f t="shared" si="3"/>
        <v>0.16433333333333333</v>
      </c>
      <c r="FQ8" s="47"/>
    </row>
    <row r="9" spans="1:181" x14ac:dyDescent="0.25">
      <c r="A9" s="38" t="s">
        <v>220</v>
      </c>
      <c r="C9" s="7">
        <f>_xlfn.T.TEST(B3:B5,C3:C5,2,1)</f>
        <v>0.38011911642522622</v>
      </c>
      <c r="D9" s="16">
        <f>_xlfn.T.TEST(B3:B5,D3:D5,2,1)</f>
        <v>5.6450918023225371E-3</v>
      </c>
      <c r="E9" s="16">
        <f>_xlfn.T.TEST(D3:D5,E3:E5,2,1)</f>
        <v>4.7300587817060208E-3</v>
      </c>
      <c r="H9" s="46">
        <v>6</v>
      </c>
      <c r="I9" s="46" t="s">
        <v>342</v>
      </c>
      <c r="J9" s="7">
        <v>7505</v>
      </c>
      <c r="K9" s="7">
        <v>206</v>
      </c>
      <c r="L9" s="7">
        <f t="shared" si="4"/>
        <v>7299</v>
      </c>
      <c r="Q9" s="46">
        <v>6</v>
      </c>
      <c r="R9" s="46" t="s">
        <v>342</v>
      </c>
      <c r="S9" s="7">
        <v>4918</v>
      </c>
      <c r="T9" s="7">
        <v>245</v>
      </c>
      <c r="U9" s="7">
        <f t="shared" si="5"/>
        <v>4673</v>
      </c>
      <c r="Z9" s="46">
        <v>6</v>
      </c>
      <c r="AA9" s="46" t="s">
        <v>342</v>
      </c>
      <c r="AB9" s="7">
        <v>5447</v>
      </c>
      <c r="AC9" s="7">
        <v>355</v>
      </c>
      <c r="AD9" s="7">
        <f t="shared" si="6"/>
        <v>5092</v>
      </c>
      <c r="AI9" s="46">
        <v>6</v>
      </c>
      <c r="AJ9" s="46" t="s">
        <v>342</v>
      </c>
      <c r="AK9" s="7">
        <v>7314</v>
      </c>
      <c r="AL9" s="7">
        <v>225</v>
      </c>
      <c r="AM9" s="7">
        <f t="shared" si="7"/>
        <v>7089</v>
      </c>
      <c r="AR9" s="46">
        <v>6</v>
      </c>
      <c r="AS9" s="46" t="s">
        <v>342</v>
      </c>
      <c r="AT9" s="7">
        <v>6857</v>
      </c>
      <c r="AU9" s="7">
        <v>290</v>
      </c>
      <c r="AV9" s="7">
        <f t="shared" si="8"/>
        <v>6567</v>
      </c>
      <c r="BA9" s="46">
        <v>6</v>
      </c>
      <c r="BB9" s="46" t="s">
        <v>342</v>
      </c>
      <c r="BC9" s="7">
        <v>3962</v>
      </c>
      <c r="BD9" s="7">
        <v>302</v>
      </c>
      <c r="BE9" s="7">
        <f t="shared" si="9"/>
        <v>3660</v>
      </c>
      <c r="BJ9" s="46">
        <v>6</v>
      </c>
      <c r="BK9" s="46" t="s">
        <v>342</v>
      </c>
      <c r="BL9" s="7">
        <v>2405</v>
      </c>
      <c r="BM9" s="7">
        <v>291</v>
      </c>
      <c r="BN9" s="7">
        <f t="shared" si="10"/>
        <v>2114</v>
      </c>
      <c r="BS9" s="46">
        <v>6</v>
      </c>
      <c r="BT9" s="46" t="s">
        <v>342</v>
      </c>
      <c r="BU9" s="7">
        <v>3647</v>
      </c>
      <c r="BV9" s="7">
        <v>245</v>
      </c>
      <c r="BW9" s="7">
        <f t="shared" si="11"/>
        <v>3402</v>
      </c>
      <c r="CB9" s="46">
        <v>6</v>
      </c>
      <c r="CC9" s="46" t="s">
        <v>342</v>
      </c>
      <c r="CD9" s="7">
        <v>2689</v>
      </c>
      <c r="CE9" s="7">
        <v>170</v>
      </c>
      <c r="CF9" s="7">
        <f t="shared" si="12"/>
        <v>2519</v>
      </c>
      <c r="CK9" s="46">
        <v>6</v>
      </c>
      <c r="CL9" s="46" t="s">
        <v>342</v>
      </c>
      <c r="CM9" s="7">
        <v>7493</v>
      </c>
      <c r="CN9" s="7">
        <v>180</v>
      </c>
      <c r="CO9" s="7">
        <f t="shared" si="13"/>
        <v>7313</v>
      </c>
      <c r="CT9" s="46">
        <v>6</v>
      </c>
      <c r="CU9" s="46" t="s">
        <v>342</v>
      </c>
      <c r="CV9" s="7">
        <v>4418</v>
      </c>
      <c r="CW9" s="7">
        <v>250</v>
      </c>
      <c r="CX9" s="7">
        <f t="shared" si="14"/>
        <v>4168</v>
      </c>
      <c r="DC9" s="46">
        <v>6</v>
      </c>
      <c r="DD9" s="46" t="s">
        <v>342</v>
      </c>
      <c r="DE9" s="7">
        <v>2900</v>
      </c>
      <c r="DF9" s="7">
        <v>174</v>
      </c>
      <c r="DG9" s="7">
        <f t="shared" si="15"/>
        <v>2726</v>
      </c>
      <c r="DK9" s="38" t="s">
        <v>382</v>
      </c>
      <c r="DL9" s="7">
        <v>-282</v>
      </c>
      <c r="DP9" s="51">
        <v>1.0879629629629629E-3</v>
      </c>
      <c r="DQ9" s="67">
        <v>0.125</v>
      </c>
      <c r="DR9" s="67">
        <v>0.125</v>
      </c>
      <c r="DS9" s="67">
        <v>0.124</v>
      </c>
      <c r="DT9" s="49">
        <f t="shared" si="0"/>
        <v>0.12466666666666666</v>
      </c>
      <c r="EF9" s="51">
        <v>1.0879629629629629E-3</v>
      </c>
      <c r="EG9" s="67">
        <v>0.25900000000000001</v>
      </c>
      <c r="EH9" s="67">
        <v>0.26</v>
      </c>
      <c r="EI9" s="67">
        <v>0.25900000000000001</v>
      </c>
      <c r="EJ9" s="49">
        <f t="shared" si="1"/>
        <v>0.25933333333333336</v>
      </c>
      <c r="EK9" s="47"/>
      <c r="EV9" s="51">
        <v>1.0879629629629629E-3</v>
      </c>
      <c r="EW9" s="67">
        <v>0.124</v>
      </c>
      <c r="EX9" s="67">
        <v>0.127</v>
      </c>
      <c r="EY9" s="67">
        <v>0.126</v>
      </c>
      <c r="EZ9" s="49">
        <f t="shared" si="2"/>
        <v>0.12566666666666668</v>
      </c>
      <c r="FA9" s="47"/>
      <c r="FL9" s="51">
        <v>1.0879629629629629E-3</v>
      </c>
      <c r="FM9" s="49">
        <v>0.17299999999999999</v>
      </c>
      <c r="FN9" s="49">
        <v>0.16600000000000001</v>
      </c>
      <c r="FO9" s="49">
        <v>0.157</v>
      </c>
      <c r="FP9" s="49">
        <f t="shared" si="3"/>
        <v>0.16533333333333333</v>
      </c>
      <c r="FQ9" s="47"/>
    </row>
    <row r="10" spans="1:181" x14ac:dyDescent="0.25">
      <c r="A10" s="38"/>
      <c r="H10" s="46">
        <v>7</v>
      </c>
      <c r="I10" s="46" t="s">
        <v>343</v>
      </c>
      <c r="J10" s="7">
        <v>8367</v>
      </c>
      <c r="K10" s="7">
        <v>206</v>
      </c>
      <c r="L10" s="7">
        <f t="shared" si="4"/>
        <v>8161</v>
      </c>
      <c r="M10" s="7">
        <f>L10/L11</f>
        <v>1.0753722493082092</v>
      </c>
      <c r="Q10" s="46">
        <v>7</v>
      </c>
      <c r="R10" s="46" t="s">
        <v>343</v>
      </c>
      <c r="S10" s="7">
        <v>6965</v>
      </c>
      <c r="T10" s="7">
        <v>245</v>
      </c>
      <c r="U10" s="7">
        <f t="shared" si="5"/>
        <v>6720</v>
      </c>
      <c r="V10" s="7">
        <f>U10/U11</f>
        <v>1.4618229279965194</v>
      </c>
      <c r="Z10" s="46">
        <v>7</v>
      </c>
      <c r="AA10" s="46" t="s">
        <v>343</v>
      </c>
      <c r="AB10" s="7">
        <v>7308</v>
      </c>
      <c r="AC10" s="7">
        <v>355</v>
      </c>
      <c r="AD10" s="7">
        <f t="shared" si="6"/>
        <v>6953</v>
      </c>
      <c r="AE10" s="7">
        <f>AD10/AD11</f>
        <v>1.7257383966244726</v>
      </c>
      <c r="AI10" s="46">
        <v>7</v>
      </c>
      <c r="AJ10" s="46" t="s">
        <v>343</v>
      </c>
      <c r="AK10" s="7">
        <v>9890</v>
      </c>
      <c r="AL10" s="7">
        <v>225</v>
      </c>
      <c r="AM10" s="7">
        <f t="shared" si="7"/>
        <v>9665</v>
      </c>
      <c r="AN10" s="7">
        <f>AM10/AM11</f>
        <v>0.96911661486012235</v>
      </c>
      <c r="AR10" s="46">
        <v>7</v>
      </c>
      <c r="AS10" s="46" t="s">
        <v>343</v>
      </c>
      <c r="AT10" s="7">
        <v>4618</v>
      </c>
      <c r="AU10" s="7">
        <v>290</v>
      </c>
      <c r="AV10" s="7">
        <f t="shared" si="8"/>
        <v>4328</v>
      </c>
      <c r="AW10" s="7">
        <f>AV10/AV11</f>
        <v>0.75374433995123646</v>
      </c>
      <c r="BA10" s="46">
        <v>7</v>
      </c>
      <c r="BB10" s="46" t="s">
        <v>343</v>
      </c>
      <c r="BC10" s="7">
        <v>5885</v>
      </c>
      <c r="BD10" s="7">
        <v>302</v>
      </c>
      <c r="BE10" s="7">
        <f t="shared" si="9"/>
        <v>5583</v>
      </c>
      <c r="BF10" s="7">
        <f>BE10/BE11</f>
        <v>0.85720865960386916</v>
      </c>
      <c r="BJ10" s="46">
        <v>7</v>
      </c>
      <c r="BK10" s="46" t="s">
        <v>343</v>
      </c>
      <c r="BL10" s="7">
        <v>8866</v>
      </c>
      <c r="BM10" s="7">
        <v>291</v>
      </c>
      <c r="BN10" s="7">
        <f t="shared" si="10"/>
        <v>8575</v>
      </c>
      <c r="BO10" s="7">
        <f>BN10/BN11</f>
        <v>2.5581742243436754</v>
      </c>
      <c r="BS10" s="46">
        <v>7</v>
      </c>
      <c r="BT10" s="46" t="s">
        <v>343</v>
      </c>
      <c r="BU10" s="7">
        <v>9205</v>
      </c>
      <c r="BV10" s="7">
        <v>245</v>
      </c>
      <c r="BW10" s="7">
        <f t="shared" si="11"/>
        <v>8960</v>
      </c>
      <c r="BX10" s="7">
        <f>BW10/BW11</f>
        <v>2.6955475330926593</v>
      </c>
      <c r="CB10" s="46">
        <v>7</v>
      </c>
      <c r="CC10" s="46" t="s">
        <v>343</v>
      </c>
      <c r="CD10" s="7">
        <v>10950</v>
      </c>
      <c r="CE10" s="7">
        <v>170</v>
      </c>
      <c r="CF10" s="7">
        <f t="shared" si="12"/>
        <v>10780</v>
      </c>
      <c r="CG10" s="7">
        <f>CF10/CF11</f>
        <v>2.7437006871977601</v>
      </c>
      <c r="CK10" s="46">
        <v>7</v>
      </c>
      <c r="CL10" s="46" t="s">
        <v>343</v>
      </c>
      <c r="CM10" s="7">
        <v>7194</v>
      </c>
      <c r="CN10" s="7">
        <v>180</v>
      </c>
      <c r="CO10" s="7">
        <f t="shared" si="13"/>
        <v>7014</v>
      </c>
      <c r="CP10" s="7">
        <f>CO10/CO11</f>
        <v>0.85255864835298412</v>
      </c>
      <c r="CT10" s="46">
        <v>7</v>
      </c>
      <c r="CU10" s="46" t="s">
        <v>343</v>
      </c>
      <c r="CV10" s="7">
        <v>9037</v>
      </c>
      <c r="CW10" s="7">
        <v>250</v>
      </c>
      <c r="CX10" s="7">
        <f t="shared" si="14"/>
        <v>8787</v>
      </c>
      <c r="CY10" s="7">
        <f>CX10/CX11</f>
        <v>0.97255118981737687</v>
      </c>
      <c r="DC10" s="46">
        <v>7</v>
      </c>
      <c r="DD10" s="46" t="s">
        <v>343</v>
      </c>
      <c r="DE10" s="7">
        <v>4797</v>
      </c>
      <c r="DF10" s="7">
        <v>174</v>
      </c>
      <c r="DG10" s="7">
        <f t="shared" si="15"/>
        <v>4623</v>
      </c>
      <c r="DH10" s="7">
        <f>DG10/DG11</f>
        <v>1.3384481760277938</v>
      </c>
      <c r="DP10" s="51">
        <v>1.261574074074074E-3</v>
      </c>
      <c r="DQ10" s="67">
        <v>0.125</v>
      </c>
      <c r="DR10" s="67">
        <v>0.126</v>
      </c>
      <c r="DS10" s="67">
        <v>0.124</v>
      </c>
      <c r="DT10" s="49">
        <f t="shared" si="0"/>
        <v>0.125</v>
      </c>
      <c r="EF10" s="51">
        <v>1.261574074074074E-3</v>
      </c>
      <c r="EG10" s="67">
        <v>0.27200000000000002</v>
      </c>
      <c r="EH10" s="67">
        <v>0.27200000000000002</v>
      </c>
      <c r="EI10" s="67">
        <v>0.27100000000000002</v>
      </c>
      <c r="EJ10" s="49">
        <f t="shared" si="1"/>
        <v>0.27166666666666667</v>
      </c>
      <c r="EK10" s="47"/>
      <c r="ET10" s="38"/>
      <c r="EV10" s="51">
        <v>1.261574074074074E-3</v>
      </c>
      <c r="EW10" s="67">
        <v>0.125</v>
      </c>
      <c r="EX10" s="67">
        <v>0.128</v>
      </c>
      <c r="EY10" s="67">
        <v>0.125</v>
      </c>
      <c r="EZ10" s="49">
        <f t="shared" si="2"/>
        <v>0.126</v>
      </c>
      <c r="FA10" s="47"/>
      <c r="FJ10" s="38"/>
      <c r="FL10" s="51">
        <v>1.261574074074074E-3</v>
      </c>
      <c r="FM10" s="49">
        <v>0.17399999999999999</v>
      </c>
      <c r="FN10" s="49">
        <v>0.16700000000000001</v>
      </c>
      <c r="FO10" s="49">
        <v>0.157</v>
      </c>
      <c r="FP10" s="49">
        <f t="shared" si="3"/>
        <v>0.16600000000000001</v>
      </c>
      <c r="FQ10" s="47"/>
    </row>
    <row r="11" spans="1:181" x14ac:dyDescent="0.25">
      <c r="H11" s="46">
        <v>8</v>
      </c>
      <c r="I11" s="46" t="s">
        <v>342</v>
      </c>
      <c r="J11" s="7">
        <v>7795</v>
      </c>
      <c r="K11" s="7">
        <v>206</v>
      </c>
      <c r="L11" s="7">
        <f t="shared" si="4"/>
        <v>7589</v>
      </c>
      <c r="Q11" s="46">
        <v>8</v>
      </c>
      <c r="R11" s="46" t="s">
        <v>342</v>
      </c>
      <c r="S11" s="7">
        <v>4842</v>
      </c>
      <c r="T11" s="7">
        <v>245</v>
      </c>
      <c r="U11" s="7">
        <f t="shared" si="5"/>
        <v>4597</v>
      </c>
      <c r="Z11" s="46">
        <v>8</v>
      </c>
      <c r="AA11" s="46" t="s">
        <v>342</v>
      </c>
      <c r="AB11" s="7">
        <v>4384</v>
      </c>
      <c r="AC11" s="7">
        <v>355</v>
      </c>
      <c r="AD11" s="7">
        <f t="shared" si="6"/>
        <v>4029</v>
      </c>
      <c r="AI11" s="46">
        <v>8</v>
      </c>
      <c r="AJ11" s="46" t="s">
        <v>342</v>
      </c>
      <c r="AK11" s="7">
        <v>10198</v>
      </c>
      <c r="AL11" s="7">
        <v>225</v>
      </c>
      <c r="AM11" s="7">
        <f t="shared" si="7"/>
        <v>9973</v>
      </c>
      <c r="AR11" s="46">
        <v>8</v>
      </c>
      <c r="AS11" s="46" t="s">
        <v>342</v>
      </c>
      <c r="AT11" s="7">
        <v>6032</v>
      </c>
      <c r="AU11" s="7">
        <v>290</v>
      </c>
      <c r="AV11" s="7">
        <f t="shared" si="8"/>
        <v>5742</v>
      </c>
      <c r="BA11" s="46">
        <v>8</v>
      </c>
      <c r="BB11" s="46" t="s">
        <v>342</v>
      </c>
      <c r="BC11" s="7">
        <v>6815</v>
      </c>
      <c r="BD11" s="7">
        <v>302</v>
      </c>
      <c r="BE11" s="7">
        <f t="shared" si="9"/>
        <v>6513</v>
      </c>
      <c r="BJ11" s="46">
        <v>8</v>
      </c>
      <c r="BK11" s="46" t="s">
        <v>342</v>
      </c>
      <c r="BL11" s="7">
        <v>3643</v>
      </c>
      <c r="BM11" s="7">
        <v>291</v>
      </c>
      <c r="BN11" s="7">
        <f t="shared" si="10"/>
        <v>3352</v>
      </c>
      <c r="BS11" s="46">
        <v>8</v>
      </c>
      <c r="BT11" s="46" t="s">
        <v>342</v>
      </c>
      <c r="BU11" s="7">
        <v>3569</v>
      </c>
      <c r="BV11" s="7">
        <v>245</v>
      </c>
      <c r="BW11" s="7">
        <f t="shared" si="11"/>
        <v>3324</v>
      </c>
      <c r="CB11" s="46">
        <v>8</v>
      </c>
      <c r="CC11" s="46" t="s">
        <v>342</v>
      </c>
      <c r="CD11" s="7">
        <v>4099</v>
      </c>
      <c r="CE11" s="7">
        <v>170</v>
      </c>
      <c r="CF11" s="7">
        <f t="shared" si="12"/>
        <v>3929</v>
      </c>
      <c r="CK11" s="46">
        <v>8</v>
      </c>
      <c r="CL11" s="46" t="s">
        <v>342</v>
      </c>
      <c r="CM11" s="7">
        <v>8407</v>
      </c>
      <c r="CN11" s="7">
        <v>180</v>
      </c>
      <c r="CO11" s="7">
        <f t="shared" si="13"/>
        <v>8227</v>
      </c>
      <c r="CT11" s="46">
        <v>8</v>
      </c>
      <c r="CU11" s="46" t="s">
        <v>342</v>
      </c>
      <c r="CV11" s="7">
        <v>9285</v>
      </c>
      <c r="CW11" s="7">
        <v>250</v>
      </c>
      <c r="CX11" s="7">
        <f t="shared" si="14"/>
        <v>9035</v>
      </c>
      <c r="DC11" s="46">
        <v>8</v>
      </c>
      <c r="DD11" s="46" t="s">
        <v>342</v>
      </c>
      <c r="DE11" s="7">
        <v>3628</v>
      </c>
      <c r="DF11" s="7">
        <v>174</v>
      </c>
      <c r="DG11" s="7">
        <f t="shared" si="15"/>
        <v>3454</v>
      </c>
      <c r="DP11" s="51">
        <v>1.4351851851851854E-3</v>
      </c>
      <c r="DQ11" s="67">
        <v>0.124</v>
      </c>
      <c r="DR11" s="67">
        <v>0.126</v>
      </c>
      <c r="DS11" s="67">
        <v>0.126</v>
      </c>
      <c r="DT11" s="49">
        <f t="shared" si="0"/>
        <v>0.12533333333333332</v>
      </c>
      <c r="ED11" s="38"/>
      <c r="EF11" s="51">
        <v>1.4351851851851854E-3</v>
      </c>
      <c r="EG11" s="67">
        <v>0.28199999999999997</v>
      </c>
      <c r="EH11" s="67">
        <v>0.28299999999999997</v>
      </c>
      <c r="EI11" s="67">
        <v>0.28199999999999997</v>
      </c>
      <c r="EJ11" s="49">
        <f t="shared" si="1"/>
        <v>0.28233333333333333</v>
      </c>
      <c r="EK11" s="47"/>
      <c r="ET11" s="38"/>
      <c r="EV11" s="51">
        <v>1.4351851851851854E-3</v>
      </c>
      <c r="EW11" s="67">
        <v>0.125</v>
      </c>
      <c r="EX11" s="67">
        <v>0.129</v>
      </c>
      <c r="EY11" s="67">
        <v>0.125</v>
      </c>
      <c r="EZ11" s="49">
        <f t="shared" si="2"/>
        <v>0.12633333333333333</v>
      </c>
      <c r="FA11" s="47"/>
      <c r="FJ11" s="38"/>
      <c r="FL11" s="51">
        <v>1.4351851851851854E-3</v>
      </c>
      <c r="FM11" s="49">
        <v>0.17499999999999999</v>
      </c>
      <c r="FN11" s="49">
        <v>0.16700000000000001</v>
      </c>
      <c r="FO11" s="49">
        <v>0.159</v>
      </c>
      <c r="FP11" s="49">
        <f t="shared" si="3"/>
        <v>0.16700000000000001</v>
      </c>
      <c r="FQ11" s="47"/>
    </row>
    <row r="12" spans="1:181" x14ac:dyDescent="0.25">
      <c r="H12" s="46">
        <v>9</v>
      </c>
      <c r="I12" s="46" t="s">
        <v>343</v>
      </c>
      <c r="J12" s="7">
        <v>5550</v>
      </c>
      <c r="K12" s="7">
        <v>206</v>
      </c>
      <c r="L12" s="7">
        <f t="shared" si="4"/>
        <v>5344</v>
      </c>
      <c r="M12" s="7">
        <f>L12/L13</f>
        <v>0.96288288288288293</v>
      </c>
      <c r="Q12" s="46">
        <v>9</v>
      </c>
      <c r="R12" s="46" t="s">
        <v>343</v>
      </c>
      <c r="S12" s="7">
        <v>6728</v>
      </c>
      <c r="T12" s="7">
        <v>245</v>
      </c>
      <c r="U12" s="7">
        <f t="shared" si="5"/>
        <v>6483</v>
      </c>
      <c r="V12" s="7">
        <f>U12/U13</f>
        <v>1.0283946700507614</v>
      </c>
      <c r="Z12" s="46">
        <v>9</v>
      </c>
      <c r="AA12" s="46" t="s">
        <v>343</v>
      </c>
      <c r="AB12" s="7">
        <v>6347</v>
      </c>
      <c r="AC12" s="7">
        <v>355</v>
      </c>
      <c r="AD12" s="7">
        <f t="shared" si="6"/>
        <v>5992</v>
      </c>
      <c r="AE12" s="7">
        <f>AD12/AD13</f>
        <v>1.4983745936484121</v>
      </c>
      <c r="AI12" s="46">
        <v>9</v>
      </c>
      <c r="AJ12" s="46" t="s">
        <v>343</v>
      </c>
      <c r="AK12" s="7">
        <v>12712</v>
      </c>
      <c r="AL12" s="7">
        <v>225</v>
      </c>
      <c r="AM12" s="7">
        <f t="shared" si="7"/>
        <v>12487</v>
      </c>
      <c r="AN12" s="7">
        <f>AM12/AM13</f>
        <v>1.3555145462440295</v>
      </c>
      <c r="AR12" s="46">
        <v>9</v>
      </c>
      <c r="AS12" s="46" t="s">
        <v>343</v>
      </c>
      <c r="AT12" s="7">
        <v>6190</v>
      </c>
      <c r="AU12" s="7">
        <v>290</v>
      </c>
      <c r="AV12" s="7">
        <f t="shared" si="8"/>
        <v>5900</v>
      </c>
      <c r="AW12" s="7">
        <f>AV12/AV13</f>
        <v>1.0287707061900611</v>
      </c>
      <c r="BA12" s="46">
        <v>9</v>
      </c>
      <c r="BB12" s="46" t="s">
        <v>343</v>
      </c>
      <c r="BC12" s="7">
        <v>5438</v>
      </c>
      <c r="BD12" s="7">
        <v>302</v>
      </c>
      <c r="BE12" s="7">
        <f t="shared" si="9"/>
        <v>5136</v>
      </c>
      <c r="BF12" s="7">
        <f>BE12/BE13</f>
        <v>1.0060724779627817</v>
      </c>
      <c r="BJ12" s="46">
        <v>9</v>
      </c>
      <c r="BK12" s="46" t="s">
        <v>343</v>
      </c>
      <c r="BL12" s="7">
        <v>9652</v>
      </c>
      <c r="BM12" s="7">
        <v>291</v>
      </c>
      <c r="BN12" s="7">
        <f t="shared" si="10"/>
        <v>9361</v>
      </c>
      <c r="BO12" s="7">
        <f>BN12/BN13</f>
        <v>4.625</v>
      </c>
      <c r="BS12" s="46">
        <v>9</v>
      </c>
      <c r="BT12" s="46" t="s">
        <v>343</v>
      </c>
      <c r="BU12" s="7">
        <v>7929</v>
      </c>
      <c r="BV12" s="7">
        <v>245</v>
      </c>
      <c r="BW12" s="7">
        <f t="shared" si="11"/>
        <v>7684</v>
      </c>
      <c r="BX12" s="7">
        <f>BW12/BW13</f>
        <v>3.751953125</v>
      </c>
      <c r="CB12" s="46">
        <v>9</v>
      </c>
      <c r="CC12" s="46" t="s">
        <v>343</v>
      </c>
      <c r="CD12" s="7">
        <v>10789</v>
      </c>
      <c r="CE12" s="7">
        <v>170</v>
      </c>
      <c r="CF12" s="7">
        <f t="shared" si="12"/>
        <v>10619</v>
      </c>
      <c r="CG12" s="7">
        <f>CF12/CF13</f>
        <v>2.9837032874402922</v>
      </c>
      <c r="CK12" s="46">
        <v>9</v>
      </c>
      <c r="CL12" s="46" t="s">
        <v>343</v>
      </c>
      <c r="CM12" s="7">
        <v>9938</v>
      </c>
      <c r="CN12" s="7">
        <v>180</v>
      </c>
      <c r="CO12" s="7">
        <f t="shared" si="13"/>
        <v>9758</v>
      </c>
      <c r="CP12" s="7">
        <f>CO12/CO13</f>
        <v>1.6717491862258009</v>
      </c>
      <c r="CT12" s="46">
        <v>9</v>
      </c>
      <c r="CU12" s="46" t="s">
        <v>343</v>
      </c>
      <c r="CV12" s="7">
        <v>10196</v>
      </c>
      <c r="CW12" s="7">
        <v>250</v>
      </c>
      <c r="CX12" s="7">
        <f t="shared" si="14"/>
        <v>9946</v>
      </c>
      <c r="CY12" s="7">
        <f>CX12/CX13</f>
        <v>1.2612224194775552</v>
      </c>
      <c r="DC12" s="46">
        <v>9</v>
      </c>
      <c r="DD12" s="46" t="s">
        <v>343</v>
      </c>
      <c r="DE12" s="7">
        <v>6316</v>
      </c>
      <c r="DF12" s="7">
        <v>174</v>
      </c>
      <c r="DG12" s="7">
        <f t="shared" si="15"/>
        <v>6142</v>
      </c>
      <c r="DH12" s="7">
        <f>DG12/DG13</f>
        <v>1.3481123792800702</v>
      </c>
    </row>
    <row r="13" spans="1:181" x14ac:dyDescent="0.25">
      <c r="H13" s="46">
        <v>10</v>
      </c>
      <c r="I13" s="46" t="s">
        <v>342</v>
      </c>
      <c r="J13" s="7">
        <v>5756</v>
      </c>
      <c r="K13" s="7">
        <v>206</v>
      </c>
      <c r="L13" s="7">
        <f t="shared" si="4"/>
        <v>5550</v>
      </c>
      <c r="Q13" s="46">
        <v>10</v>
      </c>
      <c r="R13" s="46" t="s">
        <v>342</v>
      </c>
      <c r="S13" s="7">
        <v>6549</v>
      </c>
      <c r="T13" s="7">
        <v>245</v>
      </c>
      <c r="U13" s="7">
        <f t="shared" si="5"/>
        <v>6304</v>
      </c>
      <c r="Z13" s="46">
        <v>10</v>
      </c>
      <c r="AA13" s="46" t="s">
        <v>342</v>
      </c>
      <c r="AB13" s="7">
        <v>4354</v>
      </c>
      <c r="AC13" s="7">
        <v>355</v>
      </c>
      <c r="AD13" s="7">
        <f t="shared" si="6"/>
        <v>3999</v>
      </c>
      <c r="AI13" s="46">
        <v>10</v>
      </c>
      <c r="AJ13" s="46" t="s">
        <v>342</v>
      </c>
      <c r="AK13" s="7">
        <v>9437</v>
      </c>
      <c r="AL13" s="7">
        <v>225</v>
      </c>
      <c r="AM13" s="7">
        <f t="shared" si="7"/>
        <v>9212</v>
      </c>
      <c r="AR13" s="46">
        <v>10</v>
      </c>
      <c r="AS13" s="46" t="s">
        <v>342</v>
      </c>
      <c r="AT13" s="7">
        <v>6025</v>
      </c>
      <c r="AU13" s="7">
        <v>290</v>
      </c>
      <c r="AV13" s="7">
        <f t="shared" si="8"/>
        <v>5735</v>
      </c>
      <c r="BA13" s="46">
        <v>10</v>
      </c>
      <c r="BB13" s="46" t="s">
        <v>342</v>
      </c>
      <c r="BC13" s="7">
        <v>5407</v>
      </c>
      <c r="BD13" s="7">
        <v>302</v>
      </c>
      <c r="BE13" s="7">
        <f t="shared" si="9"/>
        <v>5105</v>
      </c>
      <c r="BJ13" s="46">
        <v>10</v>
      </c>
      <c r="BK13" s="46" t="s">
        <v>342</v>
      </c>
      <c r="BL13" s="7">
        <v>2315</v>
      </c>
      <c r="BM13" s="7">
        <v>291</v>
      </c>
      <c r="BN13" s="7">
        <f t="shared" si="10"/>
        <v>2024</v>
      </c>
      <c r="BS13" s="46">
        <v>10</v>
      </c>
      <c r="BT13" s="46" t="s">
        <v>342</v>
      </c>
      <c r="BU13" s="7">
        <v>2293</v>
      </c>
      <c r="BV13" s="7">
        <v>245</v>
      </c>
      <c r="BW13" s="7">
        <f t="shared" si="11"/>
        <v>2048</v>
      </c>
      <c r="CB13" s="46">
        <v>10</v>
      </c>
      <c r="CC13" s="46" t="s">
        <v>342</v>
      </c>
      <c r="CD13" s="7">
        <v>3729</v>
      </c>
      <c r="CE13" s="7">
        <v>170</v>
      </c>
      <c r="CF13" s="7">
        <f t="shared" si="12"/>
        <v>3559</v>
      </c>
      <c r="CK13" s="46">
        <v>10</v>
      </c>
      <c r="CL13" s="46" t="s">
        <v>342</v>
      </c>
      <c r="CM13" s="7">
        <v>6017</v>
      </c>
      <c r="CN13" s="7">
        <v>180</v>
      </c>
      <c r="CO13" s="7">
        <f t="shared" si="13"/>
        <v>5837</v>
      </c>
      <c r="CT13" s="46">
        <v>10</v>
      </c>
      <c r="CU13" s="46" t="s">
        <v>342</v>
      </c>
      <c r="CV13" s="7">
        <v>8136</v>
      </c>
      <c r="CW13" s="7">
        <v>250</v>
      </c>
      <c r="CX13" s="7">
        <f t="shared" si="14"/>
        <v>7886</v>
      </c>
      <c r="DC13" s="46">
        <v>10</v>
      </c>
      <c r="DD13" s="46" t="s">
        <v>342</v>
      </c>
      <c r="DE13" s="7">
        <v>4730</v>
      </c>
      <c r="DF13" s="7">
        <v>174</v>
      </c>
      <c r="DG13" s="7">
        <f t="shared" si="15"/>
        <v>4556</v>
      </c>
    </row>
    <row r="14" spans="1:181" x14ac:dyDescent="0.25">
      <c r="H14" s="46">
        <v>11</v>
      </c>
      <c r="I14" s="46" t="s">
        <v>343</v>
      </c>
      <c r="J14" s="7">
        <v>7694</v>
      </c>
      <c r="K14" s="7">
        <v>206</v>
      </c>
      <c r="L14" s="7">
        <f t="shared" si="4"/>
        <v>7488</v>
      </c>
      <c r="M14" s="7">
        <f>L14/L15</f>
        <v>1.0026780931976433</v>
      </c>
      <c r="Q14" s="46">
        <v>11</v>
      </c>
      <c r="R14" s="46" t="s">
        <v>343</v>
      </c>
      <c r="S14" s="7">
        <v>5958</v>
      </c>
      <c r="T14" s="7">
        <v>245</v>
      </c>
      <c r="U14" s="7">
        <f t="shared" si="5"/>
        <v>5713</v>
      </c>
      <c r="V14" s="7">
        <f>U14/U15</f>
        <v>1.664142149723274</v>
      </c>
      <c r="Z14" s="46">
        <v>11</v>
      </c>
      <c r="AA14" s="46" t="s">
        <v>343</v>
      </c>
      <c r="AB14" s="7">
        <v>4235</v>
      </c>
      <c r="AC14" s="7">
        <v>355</v>
      </c>
      <c r="AD14" s="7">
        <f t="shared" si="6"/>
        <v>3880</v>
      </c>
      <c r="AE14" s="7">
        <f>AD14/AD15</f>
        <v>0.82888271736808372</v>
      </c>
      <c r="AI14" s="46">
        <v>11</v>
      </c>
      <c r="AJ14" s="46" t="s">
        <v>343</v>
      </c>
      <c r="AK14" s="7">
        <v>9771</v>
      </c>
      <c r="AL14" s="7">
        <v>225</v>
      </c>
      <c r="AM14" s="7">
        <f t="shared" si="7"/>
        <v>9546</v>
      </c>
      <c r="AN14" s="7">
        <f>AM14/AM15</f>
        <v>1.3471634208298053</v>
      </c>
      <c r="AR14" s="46">
        <v>11</v>
      </c>
      <c r="AS14" s="46" t="s">
        <v>343</v>
      </c>
      <c r="AT14" s="7">
        <v>6222</v>
      </c>
      <c r="AU14" s="7">
        <v>290</v>
      </c>
      <c r="AV14" s="7">
        <f t="shared" si="8"/>
        <v>5932</v>
      </c>
      <c r="AW14" s="7">
        <f>AV14/AV15</f>
        <v>0.96754199967378895</v>
      </c>
      <c r="BA14" s="46">
        <v>11</v>
      </c>
      <c r="BB14" s="46" t="s">
        <v>343</v>
      </c>
      <c r="BC14" s="7">
        <v>6017</v>
      </c>
      <c r="BD14" s="7">
        <v>302</v>
      </c>
      <c r="BE14" s="7">
        <f t="shared" si="9"/>
        <v>5715</v>
      </c>
      <c r="BF14" s="7">
        <f>BE14/BE15</f>
        <v>1.2649402390438247</v>
      </c>
      <c r="BJ14" s="46">
        <v>11</v>
      </c>
      <c r="BK14" s="46" t="s">
        <v>343</v>
      </c>
      <c r="BL14" s="7">
        <v>8248</v>
      </c>
      <c r="BM14" s="7">
        <v>291</v>
      </c>
      <c r="BN14" s="7">
        <f t="shared" si="10"/>
        <v>7957</v>
      </c>
      <c r="BO14" s="7">
        <f>BN14/BN15</f>
        <v>2.2617964752700397</v>
      </c>
      <c r="BS14" s="46">
        <v>11</v>
      </c>
      <c r="BT14" s="46" t="s">
        <v>343</v>
      </c>
      <c r="BU14" s="7">
        <v>8901</v>
      </c>
      <c r="BV14" s="7">
        <v>245</v>
      </c>
      <c r="BW14" s="7">
        <f t="shared" si="11"/>
        <v>8656</v>
      </c>
      <c r="BX14" s="7">
        <f>BW14/BW15</f>
        <v>2.4084585420144684</v>
      </c>
      <c r="CB14" s="46">
        <v>11</v>
      </c>
      <c r="CC14" s="46" t="s">
        <v>343</v>
      </c>
      <c r="CD14" s="7">
        <v>10099</v>
      </c>
      <c r="CE14" s="7">
        <v>170</v>
      </c>
      <c r="CF14" s="7">
        <f t="shared" si="12"/>
        <v>9929</v>
      </c>
      <c r="CG14" s="7">
        <f>CF14/CF15</f>
        <v>2.3674296614210779</v>
      </c>
      <c r="CK14" s="46">
        <v>11</v>
      </c>
      <c r="CL14" s="46" t="s">
        <v>343</v>
      </c>
      <c r="CM14" s="7">
        <v>9990</v>
      </c>
      <c r="CN14" s="7">
        <v>180</v>
      </c>
      <c r="CO14" s="7">
        <f t="shared" si="13"/>
        <v>9810</v>
      </c>
      <c r="CP14" s="7">
        <f>CO14/CO15</f>
        <v>1.0255070039724024</v>
      </c>
      <c r="CT14" s="46">
        <v>11</v>
      </c>
      <c r="CU14" s="46" t="s">
        <v>343</v>
      </c>
      <c r="CV14" s="7">
        <v>8621</v>
      </c>
      <c r="CW14" s="7">
        <v>250</v>
      </c>
      <c r="CX14" s="7">
        <f t="shared" si="14"/>
        <v>8371</v>
      </c>
      <c r="CY14" s="7">
        <f>CX14/CX15</f>
        <v>1.4299624188589</v>
      </c>
      <c r="DC14" s="46">
        <v>11</v>
      </c>
      <c r="DD14" s="46" t="s">
        <v>343</v>
      </c>
      <c r="DE14" s="7">
        <v>5275</v>
      </c>
      <c r="DF14" s="7">
        <v>174</v>
      </c>
      <c r="DG14" s="7">
        <f t="shared" si="15"/>
        <v>5101</v>
      </c>
      <c r="DH14" s="7">
        <f>DG14/DG15</f>
        <v>1.0716386554621848</v>
      </c>
    </row>
    <row r="15" spans="1:181" x14ac:dyDescent="0.25">
      <c r="H15" s="46">
        <v>12</v>
      </c>
      <c r="I15" s="46" t="s">
        <v>342</v>
      </c>
      <c r="J15" s="7">
        <v>7674</v>
      </c>
      <c r="K15" s="7">
        <v>206</v>
      </c>
      <c r="L15" s="7">
        <f t="shared" si="4"/>
        <v>7468</v>
      </c>
      <c r="Q15" s="46">
        <v>12</v>
      </c>
      <c r="R15" s="46" t="s">
        <v>342</v>
      </c>
      <c r="S15" s="7">
        <v>3678</v>
      </c>
      <c r="T15" s="7">
        <v>245</v>
      </c>
      <c r="U15" s="7">
        <f t="shared" si="5"/>
        <v>3433</v>
      </c>
      <c r="Z15" s="46">
        <v>12</v>
      </c>
      <c r="AA15" s="46" t="s">
        <v>342</v>
      </c>
      <c r="AB15" s="7">
        <v>5036</v>
      </c>
      <c r="AC15" s="7">
        <v>355</v>
      </c>
      <c r="AD15" s="7">
        <f t="shared" si="6"/>
        <v>4681</v>
      </c>
      <c r="AI15" s="46">
        <v>12</v>
      </c>
      <c r="AJ15" s="46" t="s">
        <v>342</v>
      </c>
      <c r="AK15" s="7">
        <v>7311</v>
      </c>
      <c r="AL15" s="7">
        <v>225</v>
      </c>
      <c r="AM15" s="7">
        <f t="shared" si="7"/>
        <v>7086</v>
      </c>
      <c r="AR15" s="46">
        <v>12</v>
      </c>
      <c r="AS15" s="46" t="s">
        <v>342</v>
      </c>
      <c r="AT15" s="7">
        <v>6421</v>
      </c>
      <c r="AU15" s="7">
        <v>290</v>
      </c>
      <c r="AV15" s="7">
        <f t="shared" si="8"/>
        <v>6131</v>
      </c>
      <c r="BA15" s="46">
        <v>12</v>
      </c>
      <c r="BB15" s="46" t="s">
        <v>342</v>
      </c>
      <c r="BC15" s="7">
        <v>4820</v>
      </c>
      <c r="BD15" s="7">
        <v>302</v>
      </c>
      <c r="BE15" s="7">
        <f t="shared" si="9"/>
        <v>4518</v>
      </c>
      <c r="BJ15" s="46">
        <v>12</v>
      </c>
      <c r="BK15" s="46" t="s">
        <v>342</v>
      </c>
      <c r="BL15" s="7">
        <v>3809</v>
      </c>
      <c r="BM15" s="7">
        <v>291</v>
      </c>
      <c r="BN15" s="7">
        <f t="shared" si="10"/>
        <v>3518</v>
      </c>
      <c r="BS15" s="46">
        <v>12</v>
      </c>
      <c r="BT15" s="46" t="s">
        <v>342</v>
      </c>
      <c r="BU15" s="7">
        <v>3839</v>
      </c>
      <c r="BV15" s="7">
        <v>245</v>
      </c>
      <c r="BW15" s="7">
        <f t="shared" si="11"/>
        <v>3594</v>
      </c>
      <c r="CB15" s="46">
        <v>12</v>
      </c>
      <c r="CC15" s="46" t="s">
        <v>342</v>
      </c>
      <c r="CD15" s="7">
        <v>4364</v>
      </c>
      <c r="CE15" s="7">
        <v>170</v>
      </c>
      <c r="CF15" s="7">
        <f t="shared" si="12"/>
        <v>4194</v>
      </c>
      <c r="CK15" s="46">
        <v>12</v>
      </c>
      <c r="CL15" s="46" t="s">
        <v>342</v>
      </c>
      <c r="CM15" s="7">
        <v>9746</v>
      </c>
      <c r="CN15" s="7">
        <v>180</v>
      </c>
      <c r="CO15" s="7">
        <f t="shared" si="13"/>
        <v>9566</v>
      </c>
      <c r="CT15" s="46">
        <v>12</v>
      </c>
      <c r="CU15" s="46" t="s">
        <v>342</v>
      </c>
      <c r="CV15" s="7">
        <v>6104</v>
      </c>
      <c r="CW15" s="7">
        <v>250</v>
      </c>
      <c r="CX15" s="7">
        <f t="shared" si="14"/>
        <v>5854</v>
      </c>
      <c r="DC15" s="46">
        <v>12</v>
      </c>
      <c r="DD15" s="46" t="s">
        <v>342</v>
      </c>
      <c r="DE15" s="7">
        <v>4934</v>
      </c>
      <c r="DF15" s="7">
        <v>174</v>
      </c>
      <c r="DG15" s="7">
        <f t="shared" si="15"/>
        <v>4760</v>
      </c>
    </row>
    <row r="16" spans="1:181" x14ac:dyDescent="0.25">
      <c r="H16" s="46">
        <v>13</v>
      </c>
      <c r="I16" s="46" t="s">
        <v>343</v>
      </c>
      <c r="J16" s="7">
        <v>6660</v>
      </c>
      <c r="K16" s="7">
        <v>206</v>
      </c>
      <c r="L16" s="7">
        <f t="shared" si="4"/>
        <v>6454</v>
      </c>
      <c r="M16" s="7">
        <f>L16/L17</f>
        <v>1.3085969180859691</v>
      </c>
      <c r="Q16" s="46">
        <v>13</v>
      </c>
      <c r="R16" s="46" t="s">
        <v>343</v>
      </c>
      <c r="S16" s="7">
        <v>5661</v>
      </c>
      <c r="T16" s="7">
        <v>245</v>
      </c>
      <c r="U16" s="7">
        <f t="shared" si="5"/>
        <v>5416</v>
      </c>
      <c r="V16" s="7">
        <f>U16/U17</f>
        <v>0.78812572759022115</v>
      </c>
      <c r="Z16" s="46">
        <v>13</v>
      </c>
      <c r="AA16" s="46" t="s">
        <v>343</v>
      </c>
      <c r="AB16" s="7">
        <v>6802</v>
      </c>
      <c r="AC16" s="7">
        <v>355</v>
      </c>
      <c r="AD16" s="7">
        <f t="shared" si="6"/>
        <v>6447</v>
      </c>
      <c r="AE16" s="7">
        <f>AD16/AD17</f>
        <v>1.0960557633458008</v>
      </c>
      <c r="AI16" s="46">
        <v>13</v>
      </c>
      <c r="AJ16" s="46" t="s">
        <v>343</v>
      </c>
      <c r="AK16" s="7">
        <v>10544</v>
      </c>
      <c r="AL16" s="7">
        <v>225</v>
      </c>
      <c r="AM16" s="7">
        <f t="shared" si="7"/>
        <v>10319</v>
      </c>
      <c r="AN16" s="7">
        <f>AM16/AM17</f>
        <v>1.4393918259171432</v>
      </c>
      <c r="AR16" s="46">
        <v>13</v>
      </c>
      <c r="AS16" s="46" t="s">
        <v>343</v>
      </c>
      <c r="AT16" s="7">
        <v>7511</v>
      </c>
      <c r="AU16" s="7">
        <v>290</v>
      </c>
      <c r="AV16" s="7">
        <f t="shared" si="8"/>
        <v>7221</v>
      </c>
      <c r="AW16" s="7">
        <f>AV16/AV17</f>
        <v>1.7655256723716382</v>
      </c>
      <c r="BA16" s="46">
        <v>13</v>
      </c>
      <c r="BB16" s="46" t="s">
        <v>343</v>
      </c>
      <c r="BC16" s="7">
        <v>7117</v>
      </c>
      <c r="BD16" s="7">
        <v>302</v>
      </c>
      <c r="BE16" s="7">
        <f t="shared" si="9"/>
        <v>6815</v>
      </c>
      <c r="BF16" s="7">
        <f>BE16/BE17</f>
        <v>1.0572448029785915</v>
      </c>
      <c r="BJ16" s="46">
        <v>13</v>
      </c>
      <c r="BK16" s="46" t="s">
        <v>343</v>
      </c>
      <c r="BL16" s="7">
        <v>11453</v>
      </c>
      <c r="BM16" s="7">
        <v>291</v>
      </c>
      <c r="BN16" s="7">
        <f t="shared" si="10"/>
        <v>11162</v>
      </c>
      <c r="BO16" s="7">
        <f>BN16/BN17</f>
        <v>3.5821566110397947</v>
      </c>
      <c r="BS16" s="46">
        <v>13</v>
      </c>
      <c r="BT16" s="46" t="s">
        <v>343</v>
      </c>
      <c r="BU16" s="7">
        <v>8818</v>
      </c>
      <c r="BV16" s="7">
        <v>245</v>
      </c>
      <c r="BW16" s="7">
        <f t="shared" si="11"/>
        <v>8573</v>
      </c>
      <c r="BX16" s="7">
        <f>BW16/BW17</f>
        <v>2.1627144298688195</v>
      </c>
      <c r="CB16" s="46">
        <v>13</v>
      </c>
      <c r="CC16" s="46" t="s">
        <v>343</v>
      </c>
      <c r="CD16" s="7">
        <v>10608</v>
      </c>
      <c r="CE16" s="7">
        <v>170</v>
      </c>
      <c r="CF16" s="7">
        <f t="shared" si="12"/>
        <v>10438</v>
      </c>
      <c r="CG16" s="7">
        <f>CF16/CF17</f>
        <v>3.199877375843041</v>
      </c>
      <c r="CK16" s="46">
        <v>13</v>
      </c>
      <c r="CL16" s="46" t="s">
        <v>343</v>
      </c>
      <c r="CM16" s="7">
        <v>11327</v>
      </c>
      <c r="CN16" s="7">
        <v>180</v>
      </c>
      <c r="CO16" s="7">
        <f t="shared" si="13"/>
        <v>11147</v>
      </c>
      <c r="CP16" s="7">
        <f>CO16/CO17</f>
        <v>1.7521219742219427</v>
      </c>
      <c r="CT16" s="46">
        <v>13</v>
      </c>
      <c r="CU16" s="46" t="s">
        <v>343</v>
      </c>
      <c r="CV16" s="7">
        <v>8894</v>
      </c>
      <c r="CW16" s="7">
        <v>250</v>
      </c>
      <c r="CX16" s="7">
        <f t="shared" si="14"/>
        <v>8644</v>
      </c>
      <c r="CY16" s="7">
        <f>CX16/CX17</f>
        <v>1.7590557590557589</v>
      </c>
      <c r="DC16" s="46">
        <v>13</v>
      </c>
      <c r="DD16" s="46" t="s">
        <v>343</v>
      </c>
      <c r="DE16" s="7">
        <v>6359</v>
      </c>
      <c r="DF16" s="7">
        <v>174</v>
      </c>
      <c r="DG16" s="7">
        <f t="shared" si="15"/>
        <v>6185</v>
      </c>
      <c r="DH16" s="7">
        <f>DG16/DG17</f>
        <v>0.77525695663073457</v>
      </c>
    </row>
    <row r="17" spans="1:112" x14ac:dyDescent="0.25">
      <c r="H17" s="46">
        <v>14</v>
      </c>
      <c r="I17" s="46" t="s">
        <v>342</v>
      </c>
      <c r="J17" s="7">
        <v>5138</v>
      </c>
      <c r="K17" s="7">
        <v>206</v>
      </c>
      <c r="L17" s="7">
        <f t="shared" si="4"/>
        <v>4932</v>
      </c>
      <c r="Q17" s="46">
        <v>14</v>
      </c>
      <c r="R17" s="46" t="s">
        <v>342</v>
      </c>
      <c r="S17" s="7">
        <v>7117</v>
      </c>
      <c r="T17" s="7">
        <v>245</v>
      </c>
      <c r="U17" s="7">
        <f t="shared" si="5"/>
        <v>6872</v>
      </c>
      <c r="Z17" s="46">
        <v>14</v>
      </c>
      <c r="AA17" s="46" t="s">
        <v>342</v>
      </c>
      <c r="AB17" s="7">
        <v>6237</v>
      </c>
      <c r="AC17" s="7">
        <v>355</v>
      </c>
      <c r="AD17" s="7">
        <f t="shared" si="6"/>
        <v>5882</v>
      </c>
      <c r="AI17" s="46">
        <v>14</v>
      </c>
      <c r="AJ17" s="46" t="s">
        <v>342</v>
      </c>
      <c r="AK17" s="7">
        <v>7394</v>
      </c>
      <c r="AL17" s="7">
        <v>225</v>
      </c>
      <c r="AM17" s="7">
        <f t="shared" si="7"/>
        <v>7169</v>
      </c>
      <c r="AR17" s="46">
        <v>14</v>
      </c>
      <c r="AS17" s="46" t="s">
        <v>342</v>
      </c>
      <c r="AT17" s="7">
        <v>4380</v>
      </c>
      <c r="AU17" s="7">
        <v>290</v>
      </c>
      <c r="AV17" s="7">
        <f t="shared" si="8"/>
        <v>4090</v>
      </c>
      <c r="BA17" s="46">
        <v>14</v>
      </c>
      <c r="BB17" s="46" t="s">
        <v>342</v>
      </c>
      <c r="BC17" s="7">
        <v>6748</v>
      </c>
      <c r="BD17" s="7">
        <v>302</v>
      </c>
      <c r="BE17" s="7">
        <f t="shared" si="9"/>
        <v>6446</v>
      </c>
      <c r="BJ17" s="46">
        <v>14</v>
      </c>
      <c r="BK17" s="46" t="s">
        <v>342</v>
      </c>
      <c r="BL17" s="7">
        <v>3407</v>
      </c>
      <c r="BM17" s="7">
        <v>291</v>
      </c>
      <c r="BN17" s="7">
        <f t="shared" si="10"/>
        <v>3116</v>
      </c>
      <c r="BS17" s="46">
        <v>14</v>
      </c>
      <c r="BT17" s="46" t="s">
        <v>342</v>
      </c>
      <c r="BU17" s="7">
        <v>4209</v>
      </c>
      <c r="BV17" s="7">
        <v>245</v>
      </c>
      <c r="BW17" s="7">
        <f t="shared" si="11"/>
        <v>3964</v>
      </c>
      <c r="CB17" s="46">
        <v>14</v>
      </c>
      <c r="CC17" s="46" t="s">
        <v>342</v>
      </c>
      <c r="CD17" s="7">
        <v>3432</v>
      </c>
      <c r="CE17" s="7">
        <v>170</v>
      </c>
      <c r="CF17" s="7">
        <f t="shared" si="12"/>
        <v>3262</v>
      </c>
      <c r="CK17" s="46">
        <v>14</v>
      </c>
      <c r="CL17" s="46" t="s">
        <v>342</v>
      </c>
      <c r="CM17" s="7">
        <v>6542</v>
      </c>
      <c r="CN17" s="7">
        <v>180</v>
      </c>
      <c r="CO17" s="7">
        <f t="shared" si="13"/>
        <v>6362</v>
      </c>
      <c r="CT17" s="46">
        <v>14</v>
      </c>
      <c r="CU17" s="46" t="s">
        <v>342</v>
      </c>
      <c r="CV17" s="7">
        <v>5164</v>
      </c>
      <c r="CW17" s="7">
        <v>250</v>
      </c>
      <c r="CX17" s="7">
        <f t="shared" si="14"/>
        <v>4914</v>
      </c>
      <c r="DC17" s="46">
        <v>14</v>
      </c>
      <c r="DD17" s="46" t="s">
        <v>342</v>
      </c>
      <c r="DE17" s="7">
        <v>8152</v>
      </c>
      <c r="DF17" s="7">
        <v>174</v>
      </c>
      <c r="DG17" s="7">
        <f t="shared" si="15"/>
        <v>7978</v>
      </c>
    </row>
    <row r="18" spans="1:112" x14ac:dyDescent="0.25">
      <c r="H18" s="46">
        <v>15</v>
      </c>
      <c r="I18" s="46" t="s">
        <v>343</v>
      </c>
      <c r="J18" s="7">
        <v>8098</v>
      </c>
      <c r="K18" s="7">
        <v>206</v>
      </c>
      <c r="L18" s="7">
        <f t="shared" si="4"/>
        <v>7892</v>
      </c>
      <c r="M18" s="7">
        <f>L18/L19</f>
        <v>1.4191692141701133</v>
      </c>
      <c r="Q18" s="46">
        <v>15</v>
      </c>
      <c r="R18" s="46" t="s">
        <v>343</v>
      </c>
      <c r="S18" s="7">
        <v>6405</v>
      </c>
      <c r="T18" s="7">
        <v>245</v>
      </c>
      <c r="U18" s="7">
        <f t="shared" si="5"/>
        <v>6160</v>
      </c>
      <c r="V18" s="7">
        <f>U18/U19</f>
        <v>1.4572983203217411</v>
      </c>
      <c r="Z18" s="46">
        <v>15</v>
      </c>
      <c r="AA18" s="46" t="s">
        <v>343</v>
      </c>
      <c r="AB18" s="7">
        <v>6093</v>
      </c>
      <c r="AC18" s="7">
        <v>355</v>
      </c>
      <c r="AD18" s="7">
        <f t="shared" si="6"/>
        <v>5738</v>
      </c>
      <c r="AE18" s="7">
        <f>AD18/AD19</f>
        <v>1.0992337164750958</v>
      </c>
      <c r="AI18" s="46">
        <v>15</v>
      </c>
      <c r="AJ18" s="46" t="s">
        <v>343</v>
      </c>
      <c r="AK18" s="7">
        <v>7728</v>
      </c>
      <c r="AL18" s="7">
        <v>225</v>
      </c>
      <c r="AM18" s="7">
        <f t="shared" si="7"/>
        <v>7503</v>
      </c>
      <c r="AN18" s="7">
        <f>AM18/AM19</f>
        <v>1.0540882270300647</v>
      </c>
      <c r="AR18" s="46">
        <v>15</v>
      </c>
      <c r="AS18" s="46" t="s">
        <v>343</v>
      </c>
      <c r="AT18" s="7">
        <v>5393</v>
      </c>
      <c r="AU18" s="7">
        <v>290</v>
      </c>
      <c r="AV18" s="7">
        <f t="shared" si="8"/>
        <v>5103</v>
      </c>
      <c r="AW18" s="7">
        <f>AV18/AV19</f>
        <v>1.0677966101694916</v>
      </c>
      <c r="BA18" s="46">
        <v>15</v>
      </c>
      <c r="BB18" s="46" t="s">
        <v>343</v>
      </c>
      <c r="BC18" s="7">
        <v>5580</v>
      </c>
      <c r="BD18" s="7">
        <v>302</v>
      </c>
      <c r="BE18" s="7">
        <f t="shared" si="9"/>
        <v>5278</v>
      </c>
      <c r="BF18" s="7">
        <f>BE18/BE19</f>
        <v>1.0808928937128814</v>
      </c>
      <c r="BJ18" s="46">
        <v>15</v>
      </c>
      <c r="BK18" s="46" t="s">
        <v>343</v>
      </c>
      <c r="BL18" s="7">
        <v>9341</v>
      </c>
      <c r="BM18" s="7">
        <v>291</v>
      </c>
      <c r="BN18" s="7">
        <f t="shared" si="10"/>
        <v>9050</v>
      </c>
      <c r="BO18" s="7">
        <f>BN18/BN19</f>
        <v>2.9858132629495215</v>
      </c>
      <c r="BS18" s="46">
        <v>15</v>
      </c>
      <c r="BT18" s="46" t="s">
        <v>343</v>
      </c>
      <c r="BU18" s="7">
        <v>11316</v>
      </c>
      <c r="BV18" s="7">
        <v>245</v>
      </c>
      <c r="BW18" s="7">
        <f t="shared" si="11"/>
        <v>11071</v>
      </c>
      <c r="BX18" s="7">
        <f>BW18/BW19</f>
        <v>4.2143129044537497</v>
      </c>
      <c r="CB18" s="46">
        <v>15</v>
      </c>
      <c r="CC18" s="46" t="s">
        <v>343</v>
      </c>
      <c r="CD18" s="7">
        <v>9227</v>
      </c>
      <c r="CE18" s="7">
        <v>170</v>
      </c>
      <c r="CF18" s="7">
        <f t="shared" si="12"/>
        <v>9057</v>
      </c>
      <c r="CG18" s="7">
        <f>CF18/CF19</f>
        <v>2.341520165460186</v>
      </c>
      <c r="CK18" s="46">
        <v>15</v>
      </c>
      <c r="CL18" s="46" t="s">
        <v>343</v>
      </c>
      <c r="CM18" s="7">
        <v>10734</v>
      </c>
      <c r="CN18" s="7">
        <v>180</v>
      </c>
      <c r="CO18" s="7">
        <f t="shared" si="13"/>
        <v>10554</v>
      </c>
      <c r="CP18" s="7">
        <f>CO18/CO19</f>
        <v>1.9815996995869321</v>
      </c>
      <c r="CT18" s="46">
        <v>15</v>
      </c>
      <c r="CU18" s="46" t="s">
        <v>343</v>
      </c>
      <c r="CV18" s="7">
        <v>7485</v>
      </c>
      <c r="CW18" s="7">
        <v>250</v>
      </c>
      <c r="CX18" s="7">
        <f t="shared" si="14"/>
        <v>7235</v>
      </c>
      <c r="CY18" s="7">
        <f>CX18/CX19</f>
        <v>1.1818033322443646</v>
      </c>
      <c r="DC18" s="46">
        <v>15</v>
      </c>
      <c r="DD18" s="46" t="s">
        <v>343</v>
      </c>
      <c r="DE18" s="7">
        <v>6726</v>
      </c>
      <c r="DF18" s="7">
        <v>174</v>
      </c>
      <c r="DG18" s="7">
        <f t="shared" si="15"/>
        <v>6552</v>
      </c>
      <c r="DH18" s="7">
        <f>DG18/DG19</f>
        <v>1.1691648822269807</v>
      </c>
    </row>
    <row r="19" spans="1:112" x14ac:dyDescent="0.25">
      <c r="H19" s="46">
        <v>16</v>
      </c>
      <c r="I19" s="46" t="s">
        <v>342</v>
      </c>
      <c r="J19" s="7">
        <v>5767</v>
      </c>
      <c r="K19" s="7">
        <v>206</v>
      </c>
      <c r="L19" s="7">
        <f t="shared" si="4"/>
        <v>5561</v>
      </c>
      <c r="Q19" s="46">
        <v>16</v>
      </c>
      <c r="R19" s="46" t="s">
        <v>342</v>
      </c>
      <c r="S19" s="7">
        <v>4472</v>
      </c>
      <c r="T19" s="7">
        <v>245</v>
      </c>
      <c r="U19" s="7">
        <f t="shared" si="5"/>
        <v>4227</v>
      </c>
      <c r="Z19" s="46">
        <v>16</v>
      </c>
      <c r="AA19" s="46" t="s">
        <v>342</v>
      </c>
      <c r="AB19" s="7">
        <v>5575</v>
      </c>
      <c r="AC19" s="7">
        <v>355</v>
      </c>
      <c r="AD19" s="7">
        <f t="shared" si="6"/>
        <v>5220</v>
      </c>
      <c r="AI19" s="46">
        <v>16</v>
      </c>
      <c r="AJ19" s="46" t="s">
        <v>342</v>
      </c>
      <c r="AK19" s="7">
        <v>7343</v>
      </c>
      <c r="AL19" s="7">
        <v>225</v>
      </c>
      <c r="AM19" s="7">
        <f t="shared" si="7"/>
        <v>7118</v>
      </c>
      <c r="AR19" s="46">
        <v>16</v>
      </c>
      <c r="AS19" s="46" t="s">
        <v>342</v>
      </c>
      <c r="AT19" s="7">
        <v>5069</v>
      </c>
      <c r="AU19" s="7">
        <v>290</v>
      </c>
      <c r="AV19" s="7">
        <f t="shared" si="8"/>
        <v>4779</v>
      </c>
      <c r="BA19" s="46">
        <v>16</v>
      </c>
      <c r="BB19" s="46" t="s">
        <v>342</v>
      </c>
      <c r="BC19" s="7">
        <v>5185</v>
      </c>
      <c r="BD19" s="7">
        <v>302</v>
      </c>
      <c r="BE19" s="7">
        <f t="shared" si="9"/>
        <v>4883</v>
      </c>
      <c r="BJ19" s="46">
        <v>16</v>
      </c>
      <c r="BK19" s="46" t="s">
        <v>342</v>
      </c>
      <c r="BL19" s="7">
        <v>3322</v>
      </c>
      <c r="BM19" s="7">
        <v>291</v>
      </c>
      <c r="BN19" s="7">
        <f t="shared" si="10"/>
        <v>3031</v>
      </c>
      <c r="BS19" s="46">
        <v>16</v>
      </c>
      <c r="BT19" s="46" t="s">
        <v>342</v>
      </c>
      <c r="BU19" s="7">
        <v>2872</v>
      </c>
      <c r="BV19" s="7">
        <v>245</v>
      </c>
      <c r="BW19" s="7">
        <f t="shared" si="11"/>
        <v>2627</v>
      </c>
      <c r="CB19" s="46">
        <v>16</v>
      </c>
      <c r="CC19" s="46" t="s">
        <v>342</v>
      </c>
      <c r="CD19" s="7">
        <v>4038</v>
      </c>
      <c r="CE19" s="7">
        <v>170</v>
      </c>
      <c r="CF19" s="7">
        <f t="shared" si="12"/>
        <v>3868</v>
      </c>
      <c r="CK19" s="46">
        <v>16</v>
      </c>
      <c r="CL19" s="46" t="s">
        <v>342</v>
      </c>
      <c r="CM19" s="7">
        <v>5506</v>
      </c>
      <c r="CN19" s="7">
        <v>180</v>
      </c>
      <c r="CO19" s="7">
        <f t="shared" si="13"/>
        <v>5326</v>
      </c>
      <c r="CT19" s="46">
        <v>16</v>
      </c>
      <c r="CU19" s="46" t="s">
        <v>342</v>
      </c>
      <c r="CV19" s="7">
        <v>6372</v>
      </c>
      <c r="CW19" s="7">
        <v>250</v>
      </c>
      <c r="CX19" s="7">
        <f t="shared" si="14"/>
        <v>6122</v>
      </c>
      <c r="DC19" s="46">
        <v>16</v>
      </c>
      <c r="DD19" s="46" t="s">
        <v>342</v>
      </c>
      <c r="DE19" s="7">
        <v>5778</v>
      </c>
      <c r="DF19" s="7">
        <v>174</v>
      </c>
      <c r="DG19" s="7">
        <f t="shared" si="15"/>
        <v>5604</v>
      </c>
    </row>
    <row r="20" spans="1:112" x14ac:dyDescent="0.25">
      <c r="H20" s="46">
        <v>17</v>
      </c>
      <c r="I20" s="46" t="s">
        <v>343</v>
      </c>
      <c r="J20" s="7">
        <v>8780</v>
      </c>
      <c r="K20" s="7">
        <v>206</v>
      </c>
      <c r="L20" s="7">
        <f t="shared" si="4"/>
        <v>8574</v>
      </c>
      <c r="M20" s="7">
        <f>L20/L21</f>
        <v>1.4689052595511394</v>
      </c>
      <c r="Q20" s="46">
        <v>17</v>
      </c>
      <c r="R20" s="46" t="s">
        <v>343</v>
      </c>
      <c r="S20" s="7">
        <v>6719</v>
      </c>
      <c r="T20" s="7">
        <v>245</v>
      </c>
      <c r="U20" s="7">
        <f t="shared" si="5"/>
        <v>6474</v>
      </c>
      <c r="V20" s="7">
        <f>U20/U21</f>
        <v>0.99584679280110755</v>
      </c>
      <c r="Z20" s="46">
        <v>17</v>
      </c>
      <c r="AA20" s="46" t="s">
        <v>343</v>
      </c>
      <c r="AB20" s="7">
        <v>6856</v>
      </c>
      <c r="AC20" s="7">
        <v>355</v>
      </c>
      <c r="AD20" s="7">
        <f t="shared" si="6"/>
        <v>6501</v>
      </c>
      <c r="AE20" s="7">
        <f>AD20/AD21</f>
        <v>1.1359426874017124</v>
      </c>
      <c r="AI20" s="46">
        <v>17</v>
      </c>
      <c r="AJ20" s="46" t="s">
        <v>343</v>
      </c>
      <c r="AK20" s="7">
        <v>8151</v>
      </c>
      <c r="AL20" s="7">
        <v>225</v>
      </c>
      <c r="AM20" s="7">
        <f t="shared" si="7"/>
        <v>7926</v>
      </c>
      <c r="AN20" s="7">
        <f>AM20/AM21</f>
        <v>1.0549713829362439</v>
      </c>
      <c r="AR20" s="46">
        <v>17</v>
      </c>
      <c r="AS20" s="46" t="s">
        <v>343</v>
      </c>
      <c r="AT20" s="7">
        <v>4493</v>
      </c>
      <c r="AU20" s="7">
        <v>290</v>
      </c>
      <c r="AV20" s="7">
        <f t="shared" si="8"/>
        <v>4203</v>
      </c>
      <c r="AW20" s="7">
        <f>AV20/AV21</f>
        <v>0.98731501057082449</v>
      </c>
      <c r="BA20" s="46">
        <v>17</v>
      </c>
      <c r="BB20" s="46" t="s">
        <v>343</v>
      </c>
      <c r="BC20" s="7">
        <v>4459</v>
      </c>
      <c r="BD20" s="7">
        <v>302</v>
      </c>
      <c r="BE20" s="7">
        <f t="shared" si="9"/>
        <v>4157</v>
      </c>
      <c r="BF20" s="7">
        <f>BE20/BE21</f>
        <v>0.9971216118973375</v>
      </c>
      <c r="BJ20" s="46">
        <v>17</v>
      </c>
      <c r="BK20" s="46" t="s">
        <v>343</v>
      </c>
      <c r="BL20" s="7">
        <v>10521</v>
      </c>
      <c r="BM20" s="7">
        <v>291</v>
      </c>
      <c r="BN20" s="7">
        <f t="shared" si="10"/>
        <v>10230</v>
      </c>
      <c r="BO20" s="7">
        <f>BN20/BN21</f>
        <v>2.0742092457420926</v>
      </c>
      <c r="BS20" s="46">
        <v>17</v>
      </c>
      <c r="BT20" s="46" t="s">
        <v>343</v>
      </c>
      <c r="BU20" s="7">
        <v>7931</v>
      </c>
      <c r="BV20" s="7">
        <v>245</v>
      </c>
      <c r="BW20" s="7">
        <f t="shared" si="11"/>
        <v>7686</v>
      </c>
      <c r="BX20" s="7">
        <f>BW20/BW21</f>
        <v>2.0125687352710133</v>
      </c>
      <c r="CB20" s="46">
        <v>17</v>
      </c>
      <c r="CC20" s="46" t="s">
        <v>343</v>
      </c>
      <c r="CD20" s="7">
        <v>10595</v>
      </c>
      <c r="CE20" s="7">
        <v>170</v>
      </c>
      <c r="CF20" s="7">
        <f t="shared" si="12"/>
        <v>10425</v>
      </c>
      <c r="CG20" s="7">
        <f>CF20/CF21</f>
        <v>3.1306306306306309</v>
      </c>
      <c r="CK20" s="46">
        <v>17</v>
      </c>
      <c r="CL20" s="46" t="s">
        <v>343</v>
      </c>
      <c r="CM20" s="7">
        <v>9276</v>
      </c>
      <c r="CN20" s="7">
        <v>180</v>
      </c>
      <c r="CO20" s="7">
        <f t="shared" si="13"/>
        <v>9096</v>
      </c>
      <c r="CP20" s="7">
        <f>CO20/CO21</f>
        <v>2.0486486486486486</v>
      </c>
      <c r="CT20" s="46">
        <v>17</v>
      </c>
      <c r="CU20" s="46" t="s">
        <v>343</v>
      </c>
      <c r="CV20" s="7">
        <v>7433</v>
      </c>
      <c r="CW20" s="7">
        <v>250</v>
      </c>
      <c r="CX20" s="7">
        <f t="shared" si="14"/>
        <v>7183</v>
      </c>
      <c r="CY20" s="7">
        <f>CX20/CX21</f>
        <v>1.1904209479615513</v>
      </c>
      <c r="DC20" s="46">
        <v>17</v>
      </c>
      <c r="DD20" s="46" t="s">
        <v>343</v>
      </c>
      <c r="DE20" s="7">
        <v>4527</v>
      </c>
      <c r="DF20" s="7">
        <v>174</v>
      </c>
      <c r="DG20" s="7">
        <f t="shared" si="15"/>
        <v>4353</v>
      </c>
      <c r="DH20" s="7">
        <f>DG20/DG21</f>
        <v>1.0772086117297699</v>
      </c>
    </row>
    <row r="21" spans="1:112" x14ac:dyDescent="0.25">
      <c r="H21" s="46">
        <v>18</v>
      </c>
      <c r="I21" s="46" t="s">
        <v>342</v>
      </c>
      <c r="J21" s="7">
        <v>6043</v>
      </c>
      <c r="K21" s="7">
        <v>206</v>
      </c>
      <c r="L21" s="7">
        <f t="shared" si="4"/>
        <v>5837</v>
      </c>
      <c r="Q21" s="46">
        <v>18</v>
      </c>
      <c r="R21" s="46" t="s">
        <v>342</v>
      </c>
      <c r="S21" s="7">
        <v>6746</v>
      </c>
      <c r="T21" s="7">
        <v>245</v>
      </c>
      <c r="U21" s="7">
        <f t="shared" si="5"/>
        <v>6501</v>
      </c>
      <c r="Z21" s="46">
        <v>18</v>
      </c>
      <c r="AA21" s="46" t="s">
        <v>342</v>
      </c>
      <c r="AB21" s="7">
        <v>6078</v>
      </c>
      <c r="AC21" s="7">
        <v>355</v>
      </c>
      <c r="AD21" s="7">
        <f t="shared" si="6"/>
        <v>5723</v>
      </c>
      <c r="AI21" s="46">
        <v>18</v>
      </c>
      <c r="AJ21" s="46" t="s">
        <v>342</v>
      </c>
      <c r="AK21" s="7">
        <v>7738</v>
      </c>
      <c r="AL21" s="7">
        <v>225</v>
      </c>
      <c r="AM21" s="7">
        <f t="shared" si="7"/>
        <v>7513</v>
      </c>
      <c r="AR21" s="46">
        <v>18</v>
      </c>
      <c r="AS21" s="46" t="s">
        <v>342</v>
      </c>
      <c r="AT21" s="7">
        <v>4547</v>
      </c>
      <c r="AU21" s="7">
        <v>290</v>
      </c>
      <c r="AV21" s="7">
        <f t="shared" si="8"/>
        <v>4257</v>
      </c>
      <c r="BA21" s="46">
        <v>18</v>
      </c>
      <c r="BB21" s="46" t="s">
        <v>342</v>
      </c>
      <c r="BC21" s="7">
        <v>4471</v>
      </c>
      <c r="BD21" s="7">
        <v>302</v>
      </c>
      <c r="BE21" s="7">
        <f t="shared" si="9"/>
        <v>4169</v>
      </c>
      <c r="BJ21" s="46">
        <v>18</v>
      </c>
      <c r="BK21" s="46" t="s">
        <v>342</v>
      </c>
      <c r="BL21" s="7">
        <v>5223</v>
      </c>
      <c r="BM21" s="7">
        <v>291</v>
      </c>
      <c r="BN21" s="7">
        <f t="shared" si="10"/>
        <v>4932</v>
      </c>
      <c r="BS21" s="46">
        <v>18</v>
      </c>
      <c r="BT21" s="46" t="s">
        <v>342</v>
      </c>
      <c r="BU21" s="7">
        <v>4064</v>
      </c>
      <c r="BV21" s="7">
        <v>245</v>
      </c>
      <c r="BW21" s="7">
        <f t="shared" si="11"/>
        <v>3819</v>
      </c>
      <c r="CB21" s="46">
        <v>18</v>
      </c>
      <c r="CC21" s="46" t="s">
        <v>342</v>
      </c>
      <c r="CD21" s="7">
        <v>3500</v>
      </c>
      <c r="CE21" s="7">
        <v>170</v>
      </c>
      <c r="CF21" s="7">
        <f t="shared" si="12"/>
        <v>3330</v>
      </c>
      <c r="CK21" s="46">
        <v>18</v>
      </c>
      <c r="CL21" s="46" t="s">
        <v>342</v>
      </c>
      <c r="CM21" s="7">
        <v>4620</v>
      </c>
      <c r="CN21" s="7">
        <v>180</v>
      </c>
      <c r="CO21" s="7">
        <f t="shared" si="13"/>
        <v>4440</v>
      </c>
      <c r="CT21" s="46">
        <v>18</v>
      </c>
      <c r="CU21" s="46" t="s">
        <v>342</v>
      </c>
      <c r="CV21" s="7">
        <v>6284</v>
      </c>
      <c r="CW21" s="7">
        <v>250</v>
      </c>
      <c r="CX21" s="7">
        <f t="shared" si="14"/>
        <v>6034</v>
      </c>
      <c r="DC21" s="46">
        <v>18</v>
      </c>
      <c r="DD21" s="46" t="s">
        <v>342</v>
      </c>
      <c r="DE21" s="7">
        <v>4215</v>
      </c>
      <c r="DF21" s="7">
        <v>174</v>
      </c>
      <c r="DG21" s="7">
        <f t="shared" si="15"/>
        <v>4041</v>
      </c>
    </row>
    <row r="22" spans="1:112" x14ac:dyDescent="0.25">
      <c r="A22" s="45"/>
      <c r="B22" s="39" t="s">
        <v>296</v>
      </c>
      <c r="C22" s="39" t="s">
        <v>381</v>
      </c>
      <c r="D22" s="39" t="s">
        <v>296</v>
      </c>
      <c r="E22" s="39" t="s">
        <v>381</v>
      </c>
      <c r="H22" s="46">
        <v>19</v>
      </c>
      <c r="I22" s="46" t="s">
        <v>343</v>
      </c>
      <c r="J22" s="7">
        <v>5918</v>
      </c>
      <c r="K22" s="7">
        <v>206</v>
      </c>
      <c r="L22" s="7">
        <f t="shared" si="4"/>
        <v>5712</v>
      </c>
      <c r="M22" s="7">
        <f>L22/L23</f>
        <v>0.89305816135084426</v>
      </c>
      <c r="Q22" s="46">
        <v>19</v>
      </c>
      <c r="R22" s="46" t="s">
        <v>343</v>
      </c>
      <c r="S22" s="7">
        <v>6035</v>
      </c>
      <c r="T22" s="7">
        <v>245</v>
      </c>
      <c r="U22" s="7">
        <f t="shared" si="5"/>
        <v>5790</v>
      </c>
      <c r="V22" s="7">
        <f>U22/U23</f>
        <v>0.9293739967897271</v>
      </c>
      <c r="Z22" s="46">
        <v>19</v>
      </c>
      <c r="AA22" s="46" t="s">
        <v>343</v>
      </c>
      <c r="AB22" s="7">
        <v>5982</v>
      </c>
      <c r="AC22" s="7">
        <v>355</v>
      </c>
      <c r="AD22" s="7">
        <f t="shared" si="6"/>
        <v>5627</v>
      </c>
      <c r="AE22" s="7">
        <f>AD22/AD23</f>
        <v>1.389039743273266</v>
      </c>
      <c r="AI22" s="46">
        <v>19</v>
      </c>
      <c r="AJ22" s="46" t="s">
        <v>343</v>
      </c>
      <c r="AK22" s="7">
        <v>9660</v>
      </c>
      <c r="AL22" s="7">
        <v>225</v>
      </c>
      <c r="AM22" s="7">
        <f t="shared" si="7"/>
        <v>9435</v>
      </c>
      <c r="AN22" s="7">
        <f>AM22/AM23</f>
        <v>1.4187969924812029</v>
      </c>
      <c r="AR22" s="46">
        <v>19</v>
      </c>
      <c r="AS22" s="46" t="s">
        <v>343</v>
      </c>
      <c r="AT22" s="7">
        <v>7500</v>
      </c>
      <c r="AU22" s="7">
        <v>290</v>
      </c>
      <c r="AV22" s="7">
        <f t="shared" si="8"/>
        <v>7210</v>
      </c>
      <c r="AW22" s="7">
        <f>AV22/AV23</f>
        <v>1.7926404773744407</v>
      </c>
      <c r="BA22" s="46">
        <v>19</v>
      </c>
      <c r="BB22" s="46" t="s">
        <v>343</v>
      </c>
      <c r="BC22" s="7">
        <v>4212</v>
      </c>
      <c r="BD22" s="7">
        <v>302</v>
      </c>
      <c r="BE22" s="7">
        <f t="shared" si="9"/>
        <v>3910</v>
      </c>
      <c r="BF22" s="7">
        <f>BE22/BE23</f>
        <v>0.99617834394904459</v>
      </c>
      <c r="BJ22" s="46">
        <v>19</v>
      </c>
      <c r="BK22" s="46" t="s">
        <v>343</v>
      </c>
      <c r="BL22" s="7">
        <v>9730</v>
      </c>
      <c r="BM22" s="7">
        <v>291</v>
      </c>
      <c r="BN22" s="7">
        <f t="shared" si="10"/>
        <v>9439</v>
      </c>
      <c r="BO22" s="7">
        <f>BN22/BN23</f>
        <v>2.8629056718228694</v>
      </c>
      <c r="BS22" s="46">
        <v>19</v>
      </c>
      <c r="BT22" s="46" t="s">
        <v>343</v>
      </c>
      <c r="BU22" s="7">
        <v>10720</v>
      </c>
      <c r="BV22" s="7">
        <v>245</v>
      </c>
      <c r="BW22" s="7">
        <f t="shared" si="11"/>
        <v>10475</v>
      </c>
      <c r="BX22" s="7">
        <f>BW22/BW23</f>
        <v>2.569291145450086</v>
      </c>
      <c r="CB22" s="46">
        <v>19</v>
      </c>
      <c r="CC22" s="46" t="s">
        <v>343</v>
      </c>
      <c r="CD22" s="7">
        <v>11716</v>
      </c>
      <c r="CE22" s="7">
        <v>170</v>
      </c>
      <c r="CF22" s="7">
        <f t="shared" si="12"/>
        <v>11546</v>
      </c>
      <c r="CG22" s="7">
        <f>CF22/CF23</f>
        <v>3.4129470883830919</v>
      </c>
      <c r="CK22" s="46">
        <v>19</v>
      </c>
      <c r="CL22" s="46" t="s">
        <v>343</v>
      </c>
      <c r="CM22" s="7">
        <v>9265</v>
      </c>
      <c r="CN22" s="7">
        <v>180</v>
      </c>
      <c r="CO22" s="7">
        <f t="shared" si="13"/>
        <v>9085</v>
      </c>
      <c r="CP22" s="7">
        <f>CO22/CO23</f>
        <v>2.1010638297872339</v>
      </c>
      <c r="CT22" s="46">
        <v>19</v>
      </c>
      <c r="CU22" s="46" t="s">
        <v>343</v>
      </c>
      <c r="CV22" s="7">
        <v>7259</v>
      </c>
      <c r="CW22" s="7">
        <v>250</v>
      </c>
      <c r="CX22" s="7">
        <f t="shared" si="14"/>
        <v>7009</v>
      </c>
      <c r="CY22" s="7">
        <f>CX22/CX23</f>
        <v>1.0910647571606475</v>
      </c>
      <c r="DC22" s="46">
        <v>19</v>
      </c>
      <c r="DD22" s="46" t="s">
        <v>343</v>
      </c>
      <c r="DE22" s="7">
        <v>4817</v>
      </c>
      <c r="DF22" s="7">
        <v>174</v>
      </c>
      <c r="DG22" s="7">
        <f t="shared" si="15"/>
        <v>4643</v>
      </c>
      <c r="DH22" s="7">
        <f>DG22/DG23</f>
        <v>0.7537337662337662</v>
      </c>
    </row>
    <row r="23" spans="1:112" x14ac:dyDescent="0.25">
      <c r="A23" s="39" t="s">
        <v>380</v>
      </c>
      <c r="B23" s="38" t="s">
        <v>379</v>
      </c>
      <c r="C23" s="38" t="s">
        <v>379</v>
      </c>
      <c r="D23" s="38" t="s">
        <v>378</v>
      </c>
      <c r="E23" s="38" t="s">
        <v>378</v>
      </c>
      <c r="H23" s="46">
        <v>20</v>
      </c>
      <c r="I23" s="46" t="s">
        <v>342</v>
      </c>
      <c r="J23" s="7">
        <v>6602</v>
      </c>
      <c r="K23" s="7">
        <v>206</v>
      </c>
      <c r="L23" s="7">
        <f t="shared" si="4"/>
        <v>6396</v>
      </c>
      <c r="Q23" s="46">
        <v>20</v>
      </c>
      <c r="R23" s="46" t="s">
        <v>342</v>
      </c>
      <c r="S23" s="7">
        <v>6475</v>
      </c>
      <c r="T23" s="7">
        <v>245</v>
      </c>
      <c r="U23" s="7">
        <f t="shared" si="5"/>
        <v>6230</v>
      </c>
      <c r="Z23" s="46">
        <v>20</v>
      </c>
      <c r="AA23" s="46" t="s">
        <v>342</v>
      </c>
      <c r="AB23" s="7">
        <v>4406</v>
      </c>
      <c r="AC23" s="7">
        <v>355</v>
      </c>
      <c r="AD23" s="7">
        <f t="shared" si="6"/>
        <v>4051</v>
      </c>
      <c r="AI23" s="46">
        <v>20</v>
      </c>
      <c r="AJ23" s="46" t="s">
        <v>342</v>
      </c>
      <c r="AK23" s="7">
        <v>6875</v>
      </c>
      <c r="AL23" s="7">
        <v>225</v>
      </c>
      <c r="AM23" s="7">
        <f t="shared" si="7"/>
        <v>6650</v>
      </c>
      <c r="AR23" s="46">
        <v>20</v>
      </c>
      <c r="AS23" s="46" t="s">
        <v>342</v>
      </c>
      <c r="AT23" s="7">
        <v>4312</v>
      </c>
      <c r="AU23" s="7">
        <v>290</v>
      </c>
      <c r="AV23" s="7">
        <f t="shared" si="8"/>
        <v>4022</v>
      </c>
      <c r="BA23" s="46">
        <v>20</v>
      </c>
      <c r="BB23" s="46" t="s">
        <v>342</v>
      </c>
      <c r="BC23" s="7">
        <v>4227</v>
      </c>
      <c r="BD23" s="7">
        <v>302</v>
      </c>
      <c r="BE23" s="7">
        <f t="shared" si="9"/>
        <v>3925</v>
      </c>
      <c r="BJ23" s="46">
        <v>20</v>
      </c>
      <c r="BK23" s="46" t="s">
        <v>342</v>
      </c>
      <c r="BL23" s="7">
        <v>3588</v>
      </c>
      <c r="BM23" s="7">
        <v>291</v>
      </c>
      <c r="BN23" s="7">
        <f t="shared" si="10"/>
        <v>3297</v>
      </c>
      <c r="BS23" s="46">
        <v>20</v>
      </c>
      <c r="BT23" s="46" t="s">
        <v>342</v>
      </c>
      <c r="BU23" s="7">
        <v>4322</v>
      </c>
      <c r="BV23" s="7">
        <v>245</v>
      </c>
      <c r="BW23" s="7">
        <f t="shared" si="11"/>
        <v>4077</v>
      </c>
      <c r="CB23" s="46">
        <v>20</v>
      </c>
      <c r="CC23" s="46" t="s">
        <v>342</v>
      </c>
      <c r="CD23" s="7">
        <v>3553</v>
      </c>
      <c r="CE23" s="7">
        <v>170</v>
      </c>
      <c r="CF23" s="7">
        <f t="shared" si="12"/>
        <v>3383</v>
      </c>
      <c r="CK23" s="46">
        <v>20</v>
      </c>
      <c r="CL23" s="46" t="s">
        <v>342</v>
      </c>
      <c r="CM23" s="7">
        <v>4504</v>
      </c>
      <c r="CN23" s="7">
        <v>180</v>
      </c>
      <c r="CO23" s="7">
        <f t="shared" si="13"/>
        <v>4324</v>
      </c>
      <c r="CT23" s="46">
        <v>20</v>
      </c>
      <c r="CU23" s="46" t="s">
        <v>342</v>
      </c>
      <c r="CV23" s="7">
        <v>6674</v>
      </c>
      <c r="CW23" s="7">
        <v>250</v>
      </c>
      <c r="CX23" s="7">
        <f t="shared" si="14"/>
        <v>6424</v>
      </c>
      <c r="DC23" s="46">
        <v>20</v>
      </c>
      <c r="DD23" s="46" t="s">
        <v>342</v>
      </c>
      <c r="DE23" s="7">
        <v>6334</v>
      </c>
      <c r="DF23" s="7">
        <v>174</v>
      </c>
      <c r="DG23" s="7">
        <f t="shared" si="15"/>
        <v>6160</v>
      </c>
    </row>
    <row r="24" spans="1:112" x14ac:dyDescent="0.25">
      <c r="A24" s="45" t="s">
        <v>37</v>
      </c>
      <c r="B24" s="7">
        <f>EA6</f>
        <v>1.3038460684879826E-2</v>
      </c>
      <c r="C24" s="7">
        <f>FG6</f>
        <v>1.6993054868659697E-2</v>
      </c>
      <c r="D24" s="7">
        <f>EQ6</f>
        <v>0.20118117256815635</v>
      </c>
      <c r="E24" s="7">
        <f>FW6</f>
        <v>5.9298883893434746E-2</v>
      </c>
      <c r="H24" s="46">
        <v>21</v>
      </c>
      <c r="I24" s="46" t="s">
        <v>343</v>
      </c>
      <c r="J24" s="7">
        <v>8768</v>
      </c>
      <c r="K24" s="7">
        <v>206</v>
      </c>
      <c r="L24" s="7">
        <f t="shared" si="4"/>
        <v>8562</v>
      </c>
      <c r="M24" s="7">
        <f>L24/L25</f>
        <v>1.2761961544194367</v>
      </c>
      <c r="Q24" s="46">
        <v>21</v>
      </c>
      <c r="R24" s="46" t="s">
        <v>343</v>
      </c>
      <c r="S24" s="7">
        <v>9404</v>
      </c>
      <c r="T24" s="7">
        <v>245</v>
      </c>
      <c r="U24" s="7">
        <f t="shared" si="5"/>
        <v>9159</v>
      </c>
      <c r="V24" s="7">
        <f>U24/U25</f>
        <v>1.49072265625</v>
      </c>
      <c r="Z24" s="46">
        <v>21</v>
      </c>
      <c r="AA24" s="46" t="s">
        <v>343</v>
      </c>
      <c r="AB24" s="7">
        <v>5906</v>
      </c>
      <c r="AC24" s="7">
        <v>355</v>
      </c>
      <c r="AD24" s="7">
        <f t="shared" si="6"/>
        <v>5551</v>
      </c>
      <c r="AE24" s="7">
        <f>AD24/AD25</f>
        <v>1.1337826797385622</v>
      </c>
      <c r="AI24" s="46">
        <v>21</v>
      </c>
      <c r="AJ24" s="46" t="s">
        <v>343</v>
      </c>
      <c r="AK24" s="7">
        <v>10438</v>
      </c>
      <c r="AL24" s="7">
        <v>225</v>
      </c>
      <c r="AM24" s="7">
        <f t="shared" si="7"/>
        <v>10213</v>
      </c>
      <c r="AN24" s="7">
        <f>AM24/AM25</f>
        <v>1.429991598991879</v>
      </c>
      <c r="AR24" s="46">
        <v>21</v>
      </c>
      <c r="AS24" s="46" t="s">
        <v>343</v>
      </c>
      <c r="AT24" s="7">
        <v>4247</v>
      </c>
      <c r="AU24" s="7">
        <v>290</v>
      </c>
      <c r="AV24" s="7">
        <f t="shared" si="8"/>
        <v>3957</v>
      </c>
      <c r="AW24" s="7">
        <f>AV24/AV25</f>
        <v>0.95006002400960388</v>
      </c>
      <c r="BA24" s="46">
        <v>21</v>
      </c>
      <c r="BB24" s="46" t="s">
        <v>343</v>
      </c>
      <c r="BC24" s="7">
        <v>4374</v>
      </c>
      <c r="BD24" s="7">
        <v>302</v>
      </c>
      <c r="BE24" s="7">
        <f t="shared" si="9"/>
        <v>4072</v>
      </c>
      <c r="BF24" s="7">
        <f>BE24/BE25</f>
        <v>1.1214541448636739</v>
      </c>
      <c r="BJ24" s="46">
        <v>21</v>
      </c>
      <c r="BK24" s="46" t="s">
        <v>343</v>
      </c>
      <c r="BL24" s="7">
        <v>11998</v>
      </c>
      <c r="BM24" s="7">
        <v>291</v>
      </c>
      <c r="BN24" s="7">
        <f t="shared" si="10"/>
        <v>11707</v>
      </c>
      <c r="BO24" s="7">
        <f>BN24/BN25</f>
        <v>3.788673139158576</v>
      </c>
      <c r="BS24" s="46">
        <v>21</v>
      </c>
      <c r="BT24" s="46" t="s">
        <v>343</v>
      </c>
      <c r="BU24" s="7">
        <v>9307</v>
      </c>
      <c r="BV24" s="7">
        <v>245</v>
      </c>
      <c r="BW24" s="7">
        <f t="shared" si="11"/>
        <v>9062</v>
      </c>
      <c r="BX24" s="7">
        <f>BW24/BW25</f>
        <v>2.4101063829787233</v>
      </c>
      <c r="CB24" s="46">
        <v>21</v>
      </c>
      <c r="CC24" s="46" t="s">
        <v>343</v>
      </c>
      <c r="CD24" s="7">
        <v>8425</v>
      </c>
      <c r="CE24" s="7">
        <v>170</v>
      </c>
      <c r="CF24" s="7">
        <f t="shared" si="12"/>
        <v>8255</v>
      </c>
      <c r="CG24" s="7">
        <f>CF24/CF25</f>
        <v>4.3956336528221511</v>
      </c>
      <c r="CK24" s="46">
        <v>21</v>
      </c>
      <c r="CL24" s="46" t="s">
        <v>343</v>
      </c>
      <c r="CM24" s="7">
        <v>7141</v>
      </c>
      <c r="CN24" s="7">
        <v>180</v>
      </c>
      <c r="CO24" s="7">
        <f t="shared" si="13"/>
        <v>6961</v>
      </c>
      <c r="CP24" s="7">
        <f>CO24/CO25</f>
        <v>1.1888983774551665</v>
      </c>
      <c r="CT24" s="46">
        <v>21</v>
      </c>
      <c r="CU24" s="46" t="s">
        <v>343</v>
      </c>
      <c r="CV24" s="7">
        <v>10093</v>
      </c>
      <c r="CW24" s="7">
        <v>250</v>
      </c>
      <c r="CX24" s="7">
        <f t="shared" si="14"/>
        <v>9843</v>
      </c>
      <c r="CY24" s="7">
        <f>CX24/CX25</f>
        <v>1.2766536964980544</v>
      </c>
      <c r="DC24" s="46">
        <v>21</v>
      </c>
      <c r="DD24" s="46" t="s">
        <v>343</v>
      </c>
      <c r="DE24" s="7">
        <v>5531</v>
      </c>
      <c r="DF24" s="7">
        <v>174</v>
      </c>
      <c r="DG24" s="7">
        <f t="shared" si="15"/>
        <v>5357</v>
      </c>
      <c r="DH24" s="7">
        <f>DG24/DG25</f>
        <v>1.2024691358024691</v>
      </c>
    </row>
    <row r="25" spans="1:112" x14ac:dyDescent="0.25">
      <c r="A25" s="45" t="s">
        <v>38</v>
      </c>
      <c r="B25" s="7">
        <f>EB6</f>
        <v>1.778155426176916E-2</v>
      </c>
      <c r="C25" s="7">
        <f>FH6</f>
        <v>1.6993054868659697E-2</v>
      </c>
      <c r="D25" s="7">
        <f>ER6</f>
        <v>0.19801911018356347</v>
      </c>
      <c r="E25" s="7">
        <f>FX6</f>
        <v>4.2678736776558805E-2</v>
      </c>
      <c r="H25" s="46">
        <v>22</v>
      </c>
      <c r="I25" s="46" t="s">
        <v>342</v>
      </c>
      <c r="J25" s="7">
        <v>6915</v>
      </c>
      <c r="K25" s="7">
        <v>206</v>
      </c>
      <c r="L25" s="7">
        <f t="shared" si="4"/>
        <v>6709</v>
      </c>
      <c r="Q25" s="46">
        <v>22</v>
      </c>
      <c r="R25" s="46" t="s">
        <v>342</v>
      </c>
      <c r="S25" s="7">
        <v>6389</v>
      </c>
      <c r="T25" s="7">
        <v>245</v>
      </c>
      <c r="U25" s="7">
        <f t="shared" si="5"/>
        <v>6144</v>
      </c>
      <c r="Z25" s="46">
        <v>22</v>
      </c>
      <c r="AA25" s="46" t="s">
        <v>342</v>
      </c>
      <c r="AB25" s="7">
        <v>5251</v>
      </c>
      <c r="AC25" s="7">
        <v>355</v>
      </c>
      <c r="AD25" s="7">
        <f t="shared" si="6"/>
        <v>4896</v>
      </c>
      <c r="AI25" s="46">
        <v>22</v>
      </c>
      <c r="AJ25" s="46" t="s">
        <v>342</v>
      </c>
      <c r="AK25" s="7">
        <v>7367</v>
      </c>
      <c r="AL25" s="7">
        <v>225</v>
      </c>
      <c r="AM25" s="7">
        <f t="shared" si="7"/>
        <v>7142</v>
      </c>
      <c r="AR25" s="46">
        <v>22</v>
      </c>
      <c r="AS25" s="46" t="s">
        <v>342</v>
      </c>
      <c r="AT25" s="7">
        <v>4455</v>
      </c>
      <c r="AU25" s="7">
        <v>290</v>
      </c>
      <c r="AV25" s="7">
        <f t="shared" si="8"/>
        <v>4165</v>
      </c>
      <c r="BA25" s="46">
        <v>22</v>
      </c>
      <c r="BB25" s="46" t="s">
        <v>342</v>
      </c>
      <c r="BC25" s="7">
        <v>3933</v>
      </c>
      <c r="BD25" s="7">
        <v>302</v>
      </c>
      <c r="BE25" s="7">
        <f t="shared" si="9"/>
        <v>3631</v>
      </c>
      <c r="BJ25" s="46">
        <v>22</v>
      </c>
      <c r="BK25" s="46" t="s">
        <v>342</v>
      </c>
      <c r="BL25" s="7">
        <v>3381</v>
      </c>
      <c r="BM25" s="7">
        <v>291</v>
      </c>
      <c r="BN25" s="7">
        <f t="shared" si="10"/>
        <v>3090</v>
      </c>
      <c r="BS25" s="46">
        <v>22</v>
      </c>
      <c r="BT25" s="46" t="s">
        <v>342</v>
      </c>
      <c r="BU25" s="7">
        <v>4005</v>
      </c>
      <c r="BV25" s="7">
        <v>245</v>
      </c>
      <c r="BW25" s="7">
        <f t="shared" si="11"/>
        <v>3760</v>
      </c>
      <c r="CB25" s="46">
        <v>22</v>
      </c>
      <c r="CC25" s="46" t="s">
        <v>342</v>
      </c>
      <c r="CD25" s="7">
        <v>2048</v>
      </c>
      <c r="CE25" s="7">
        <v>170</v>
      </c>
      <c r="CF25" s="7">
        <f t="shared" si="12"/>
        <v>1878</v>
      </c>
      <c r="CK25" s="46">
        <v>22</v>
      </c>
      <c r="CL25" s="46" t="s">
        <v>342</v>
      </c>
      <c r="CM25" s="7">
        <v>6035</v>
      </c>
      <c r="CN25" s="7">
        <v>180</v>
      </c>
      <c r="CO25" s="7">
        <f t="shared" si="13"/>
        <v>5855</v>
      </c>
      <c r="CT25" s="46">
        <v>22</v>
      </c>
      <c r="CU25" s="46" t="s">
        <v>342</v>
      </c>
      <c r="CV25" s="7">
        <v>7960</v>
      </c>
      <c r="CW25" s="7">
        <v>250</v>
      </c>
      <c r="CX25" s="7">
        <f t="shared" si="14"/>
        <v>7710</v>
      </c>
      <c r="DC25" s="46">
        <v>22</v>
      </c>
      <c r="DD25" s="46" t="s">
        <v>342</v>
      </c>
      <c r="DE25" s="7">
        <v>4629</v>
      </c>
      <c r="DF25" s="7">
        <v>174</v>
      </c>
      <c r="DG25" s="7">
        <f t="shared" si="15"/>
        <v>4455</v>
      </c>
    </row>
    <row r="26" spans="1:112" x14ac:dyDescent="0.25">
      <c r="A26" s="45" t="s">
        <v>39</v>
      </c>
      <c r="B26" s="7">
        <f>EC6</f>
        <v>2.0943616646362077E-2</v>
      </c>
      <c r="C26" s="7">
        <f>FI6</f>
        <v>1.246028747314808E-2</v>
      </c>
      <c r="D26" s="7">
        <f>ES6</f>
        <v>0.19801911018356347</v>
      </c>
      <c r="E26" s="7">
        <f>FY6</f>
        <v>4.7211504172070415E-2</v>
      </c>
      <c r="H26" s="46">
        <v>23</v>
      </c>
      <c r="I26" s="46" t="s">
        <v>343</v>
      </c>
      <c r="J26" s="7">
        <v>7521</v>
      </c>
      <c r="K26" s="7">
        <v>206</v>
      </c>
      <c r="L26" s="7">
        <f t="shared" si="4"/>
        <v>7315</v>
      </c>
      <c r="M26" s="7">
        <f>L26/L27</f>
        <v>1.0493472959403243</v>
      </c>
      <c r="Q26" s="46">
        <v>23</v>
      </c>
      <c r="R26" s="46" t="s">
        <v>343</v>
      </c>
      <c r="S26" s="7">
        <v>6410</v>
      </c>
      <c r="T26" s="7">
        <v>245</v>
      </c>
      <c r="U26" s="7">
        <f t="shared" si="5"/>
        <v>6165</v>
      </c>
      <c r="V26" s="7">
        <f>U26/U27</f>
        <v>1.5263679128497152</v>
      </c>
      <c r="Z26" s="46">
        <v>23</v>
      </c>
      <c r="AA26" s="46" t="s">
        <v>343</v>
      </c>
      <c r="AB26" s="7">
        <v>4553</v>
      </c>
      <c r="AC26" s="7">
        <v>355</v>
      </c>
      <c r="AD26" s="7">
        <f t="shared" si="6"/>
        <v>4198</v>
      </c>
      <c r="AE26" s="7">
        <f>AD26/AD27</f>
        <v>0.89433319130805289</v>
      </c>
      <c r="AI26" s="46">
        <v>23</v>
      </c>
      <c r="AJ26" s="46" t="s">
        <v>343</v>
      </c>
      <c r="AK26" s="7">
        <v>6561</v>
      </c>
      <c r="AL26" s="7">
        <v>225</v>
      </c>
      <c r="AM26" s="7">
        <f t="shared" si="7"/>
        <v>6336</v>
      </c>
      <c r="AN26" s="7">
        <f>AM26/AM27</f>
        <v>1.2382255227672465</v>
      </c>
      <c r="AR26" s="46">
        <v>23</v>
      </c>
      <c r="AS26" s="46" t="s">
        <v>343</v>
      </c>
      <c r="AT26" s="7">
        <v>6932</v>
      </c>
      <c r="AU26" s="7">
        <v>290</v>
      </c>
      <c r="AV26" s="7">
        <f t="shared" si="8"/>
        <v>6642</v>
      </c>
      <c r="AW26" s="7">
        <f>AV26/AV27</f>
        <v>1.2755905511811023</v>
      </c>
      <c r="BA26" s="46">
        <v>23</v>
      </c>
      <c r="BB26" s="46" t="s">
        <v>343</v>
      </c>
      <c r="BC26" s="7">
        <v>6065</v>
      </c>
      <c r="BD26" s="7">
        <v>302</v>
      </c>
      <c r="BE26" s="7">
        <f t="shared" si="9"/>
        <v>5763</v>
      </c>
      <c r="BF26" s="7">
        <f>BE26/BE27</f>
        <v>1.5592532467532467</v>
      </c>
      <c r="BJ26" s="46">
        <v>23</v>
      </c>
      <c r="BK26" s="46" t="s">
        <v>343</v>
      </c>
      <c r="BL26" s="7">
        <v>16225</v>
      </c>
      <c r="BM26" s="7">
        <v>291</v>
      </c>
      <c r="BN26" s="7">
        <f t="shared" si="10"/>
        <v>15934</v>
      </c>
      <c r="BO26" s="7">
        <f>BN26/BN27</f>
        <v>3.3694227109325441</v>
      </c>
      <c r="BS26" s="46">
        <v>23</v>
      </c>
      <c r="BT26" s="46" t="s">
        <v>343</v>
      </c>
      <c r="BU26" s="7">
        <v>7258</v>
      </c>
      <c r="BV26" s="7">
        <v>245</v>
      </c>
      <c r="BW26" s="7">
        <f t="shared" si="11"/>
        <v>7013</v>
      </c>
      <c r="BX26" s="7">
        <f>BW26/BW27</f>
        <v>2.1799813490829965</v>
      </c>
      <c r="CB26" s="46">
        <v>23</v>
      </c>
      <c r="CC26" s="46" t="s">
        <v>343</v>
      </c>
      <c r="CD26" s="7">
        <v>9886</v>
      </c>
      <c r="CE26" s="7">
        <v>170</v>
      </c>
      <c r="CF26" s="7">
        <f t="shared" si="12"/>
        <v>9716</v>
      </c>
      <c r="CG26" s="7">
        <f>CF26/CF27</f>
        <v>2.3942828979793003</v>
      </c>
      <c r="CK26" s="46">
        <v>23</v>
      </c>
      <c r="CL26" s="46" t="s">
        <v>343</v>
      </c>
      <c r="CM26" s="7">
        <v>7682</v>
      </c>
      <c r="CN26" s="7">
        <v>180</v>
      </c>
      <c r="CO26" s="7">
        <f t="shared" si="13"/>
        <v>7502</v>
      </c>
      <c r="CP26" s="7">
        <f>CO26/CO27</f>
        <v>1.1402948776409789</v>
      </c>
      <c r="CT26" s="46">
        <v>23</v>
      </c>
      <c r="CU26" s="46" t="s">
        <v>343</v>
      </c>
      <c r="CV26" s="7">
        <v>8721</v>
      </c>
      <c r="CW26" s="7">
        <v>250</v>
      </c>
      <c r="CX26" s="7">
        <f t="shared" si="14"/>
        <v>8471</v>
      </c>
      <c r="CY26" s="7">
        <f>CX26/CX27</f>
        <v>1.3841503267973856</v>
      </c>
      <c r="DC26" s="46">
        <v>23</v>
      </c>
      <c r="DD26" s="46" t="s">
        <v>343</v>
      </c>
      <c r="DE26" s="7">
        <v>6103</v>
      </c>
      <c r="DF26" s="7">
        <v>174</v>
      </c>
      <c r="DG26" s="7">
        <f t="shared" si="15"/>
        <v>5929</v>
      </c>
      <c r="DH26" s="7">
        <f>DG26/DG27</f>
        <v>1.4848484848484849</v>
      </c>
    </row>
    <row r="27" spans="1:112" x14ac:dyDescent="0.25">
      <c r="A27" s="38" t="s">
        <v>235</v>
      </c>
      <c r="B27" s="7">
        <f>AVERAGE(B24:B26)</f>
        <v>1.7254543864337019E-2</v>
      </c>
      <c r="C27" s="7">
        <f>AVERAGE(C24:C26)</f>
        <v>1.548213240348916E-2</v>
      </c>
      <c r="D27" s="7">
        <f>AVERAGE(D24:D26)</f>
        <v>0.19907313097842774</v>
      </c>
      <c r="E27" s="7">
        <f>AVERAGE(E24:E26)</f>
        <v>4.9729708280687991E-2</v>
      </c>
      <c r="H27" s="46">
        <v>24</v>
      </c>
      <c r="I27" s="46" t="s">
        <v>342</v>
      </c>
      <c r="J27" s="7">
        <v>7177</v>
      </c>
      <c r="K27" s="7">
        <v>206</v>
      </c>
      <c r="L27" s="7">
        <f t="shared" si="4"/>
        <v>6971</v>
      </c>
      <c r="Q27" s="46">
        <v>24</v>
      </c>
      <c r="R27" s="46" t="s">
        <v>342</v>
      </c>
      <c r="S27" s="7">
        <v>4284</v>
      </c>
      <c r="T27" s="7">
        <v>245</v>
      </c>
      <c r="U27" s="7">
        <f t="shared" si="5"/>
        <v>4039</v>
      </c>
      <c r="Z27" s="46">
        <v>24</v>
      </c>
      <c r="AA27" s="46" t="s">
        <v>342</v>
      </c>
      <c r="AB27" s="7">
        <v>5049</v>
      </c>
      <c r="AC27" s="7">
        <v>355</v>
      </c>
      <c r="AD27" s="7">
        <f t="shared" si="6"/>
        <v>4694</v>
      </c>
      <c r="AI27" s="46">
        <v>24</v>
      </c>
      <c r="AJ27" s="46" t="s">
        <v>342</v>
      </c>
      <c r="AK27" s="7">
        <v>5342</v>
      </c>
      <c r="AL27" s="7">
        <v>225</v>
      </c>
      <c r="AM27" s="7">
        <f t="shared" si="7"/>
        <v>5117</v>
      </c>
      <c r="AR27" s="46">
        <v>24</v>
      </c>
      <c r="AS27" s="46" t="s">
        <v>342</v>
      </c>
      <c r="AT27" s="7">
        <v>5497</v>
      </c>
      <c r="AU27" s="7">
        <v>290</v>
      </c>
      <c r="AV27" s="7">
        <f t="shared" si="8"/>
        <v>5207</v>
      </c>
      <c r="BA27" s="46">
        <v>24</v>
      </c>
      <c r="BB27" s="46" t="s">
        <v>342</v>
      </c>
      <c r="BC27" s="7">
        <v>3998</v>
      </c>
      <c r="BD27" s="7">
        <v>302</v>
      </c>
      <c r="BE27" s="7">
        <f t="shared" si="9"/>
        <v>3696</v>
      </c>
      <c r="BJ27" s="46">
        <v>24</v>
      </c>
      <c r="BK27" s="46" t="s">
        <v>342</v>
      </c>
      <c r="BL27" s="7">
        <v>5020</v>
      </c>
      <c r="BM27" s="7">
        <v>291</v>
      </c>
      <c r="BN27" s="7">
        <f t="shared" si="10"/>
        <v>4729</v>
      </c>
      <c r="BS27" s="46">
        <v>24</v>
      </c>
      <c r="BT27" s="46" t="s">
        <v>342</v>
      </c>
      <c r="BU27" s="7">
        <v>3462</v>
      </c>
      <c r="BV27" s="7">
        <v>245</v>
      </c>
      <c r="BW27" s="7">
        <f t="shared" si="11"/>
        <v>3217</v>
      </c>
      <c r="CB27" s="46">
        <v>24</v>
      </c>
      <c r="CC27" s="46" t="s">
        <v>342</v>
      </c>
      <c r="CD27" s="7">
        <v>4228</v>
      </c>
      <c r="CE27" s="7">
        <v>170</v>
      </c>
      <c r="CF27" s="7">
        <f t="shared" si="12"/>
        <v>4058</v>
      </c>
      <c r="CK27" s="46">
        <v>24</v>
      </c>
      <c r="CL27" s="46" t="s">
        <v>342</v>
      </c>
      <c r="CM27" s="7">
        <v>6759</v>
      </c>
      <c r="CN27" s="7">
        <v>180</v>
      </c>
      <c r="CO27" s="7">
        <f t="shared" si="13"/>
        <v>6579</v>
      </c>
      <c r="CT27" s="46">
        <v>24</v>
      </c>
      <c r="CU27" s="46" t="s">
        <v>342</v>
      </c>
      <c r="CV27" s="7">
        <v>6370</v>
      </c>
      <c r="CW27" s="7">
        <v>250</v>
      </c>
      <c r="CX27" s="7">
        <f t="shared" si="14"/>
        <v>6120</v>
      </c>
      <c r="DC27" s="46">
        <v>24</v>
      </c>
      <c r="DD27" s="46" t="s">
        <v>342</v>
      </c>
      <c r="DE27" s="7">
        <v>4167</v>
      </c>
      <c r="DF27" s="7">
        <v>174</v>
      </c>
      <c r="DG27" s="7">
        <f t="shared" si="15"/>
        <v>3993</v>
      </c>
    </row>
    <row r="28" spans="1:112" x14ac:dyDescent="0.25">
      <c r="A28" s="38" t="s">
        <v>1</v>
      </c>
      <c r="B28" s="7">
        <f>STDEV(B24:B26)</f>
        <v>3.9788412462789689E-3</v>
      </c>
      <c r="C28" s="7">
        <f>STDEV(C24:C26)</f>
        <v>2.6169944759725909E-3</v>
      </c>
      <c r="D28" s="7">
        <f>STDEV(D24:D26)</f>
        <v>1.8256175689390884E-3</v>
      </c>
      <c r="E28" s="7">
        <f>STDEV(E24:E26)</f>
        <v>8.5914688206466094E-3</v>
      </c>
      <c r="H28" s="46">
        <v>25</v>
      </c>
      <c r="I28" s="46" t="s">
        <v>343</v>
      </c>
      <c r="J28" s="7">
        <v>10230</v>
      </c>
      <c r="K28" s="7">
        <v>206</v>
      </c>
      <c r="L28" s="7">
        <f t="shared" si="4"/>
        <v>10024</v>
      </c>
      <c r="M28" s="7">
        <f>L28/L29</f>
        <v>1.4523326572008113</v>
      </c>
      <c r="Q28" s="46">
        <v>25</v>
      </c>
      <c r="R28" s="46" t="s">
        <v>343</v>
      </c>
      <c r="S28" s="7">
        <v>8415</v>
      </c>
      <c r="T28" s="7">
        <v>245</v>
      </c>
      <c r="U28" s="7">
        <f t="shared" si="5"/>
        <v>8170</v>
      </c>
      <c r="V28" s="7">
        <f>U28/U29</f>
        <v>1.3101347017318794</v>
      </c>
      <c r="Z28" s="46">
        <v>25</v>
      </c>
      <c r="AA28" s="46" t="s">
        <v>343</v>
      </c>
      <c r="AB28" s="7">
        <v>5247</v>
      </c>
      <c r="AC28" s="7">
        <v>355</v>
      </c>
      <c r="AD28" s="7">
        <f t="shared" si="6"/>
        <v>4892</v>
      </c>
      <c r="AE28" s="7">
        <f>AD28/AD29</f>
        <v>0.92581377744133231</v>
      </c>
      <c r="AI28" s="46">
        <v>25</v>
      </c>
      <c r="AJ28" s="46" t="s">
        <v>343</v>
      </c>
      <c r="AK28" s="7">
        <v>8906</v>
      </c>
      <c r="AL28" s="7">
        <v>225</v>
      </c>
      <c r="AM28" s="7">
        <f t="shared" si="7"/>
        <v>8681</v>
      </c>
      <c r="AN28" s="7">
        <f>AM28/AM29</f>
        <v>1.7858465336350544</v>
      </c>
      <c r="AR28" s="46">
        <v>25</v>
      </c>
      <c r="AS28" s="46" t="s">
        <v>343</v>
      </c>
      <c r="AT28" s="7">
        <v>6966</v>
      </c>
      <c r="AU28" s="7">
        <v>290</v>
      </c>
      <c r="AV28" s="7">
        <f t="shared" si="8"/>
        <v>6676</v>
      </c>
      <c r="AW28" s="7">
        <f>AV28/AV29</f>
        <v>1.4366257800731654</v>
      </c>
      <c r="BA28" s="46">
        <v>25</v>
      </c>
      <c r="BB28" s="46" t="s">
        <v>343</v>
      </c>
      <c r="BC28" s="7">
        <v>5191</v>
      </c>
      <c r="BD28" s="7">
        <v>302</v>
      </c>
      <c r="BE28" s="7">
        <f t="shared" si="9"/>
        <v>4889</v>
      </c>
      <c r="BF28" s="7">
        <f>BE28/BE29</f>
        <v>1.286578947368421</v>
      </c>
      <c r="BJ28" s="46">
        <v>25</v>
      </c>
      <c r="BK28" s="46" t="s">
        <v>343</v>
      </c>
      <c r="BL28" s="7">
        <v>11992</v>
      </c>
      <c r="BM28" s="7">
        <v>291</v>
      </c>
      <c r="BN28" s="7">
        <f t="shared" si="10"/>
        <v>11701</v>
      </c>
      <c r="BO28" s="7">
        <f>BN28/BN29</f>
        <v>4.6176006314127864</v>
      </c>
      <c r="BS28" s="46">
        <v>25</v>
      </c>
      <c r="BT28" s="46" t="s">
        <v>343</v>
      </c>
      <c r="BU28" s="7">
        <v>10508</v>
      </c>
      <c r="BV28" s="7">
        <v>245</v>
      </c>
      <c r="BW28" s="7">
        <f t="shared" si="11"/>
        <v>10263</v>
      </c>
      <c r="BX28" s="7">
        <f>BW28/BW29</f>
        <v>1.8653217011995638</v>
      </c>
      <c r="CB28" s="46">
        <v>25</v>
      </c>
      <c r="CC28" s="46" t="s">
        <v>343</v>
      </c>
      <c r="CD28" s="7">
        <v>12382</v>
      </c>
      <c r="CE28" s="7">
        <v>170</v>
      </c>
      <c r="CF28" s="7">
        <f t="shared" si="12"/>
        <v>12212</v>
      </c>
      <c r="CG28" s="7">
        <f>CF28/CF29</f>
        <v>2.2924723108691571</v>
      </c>
      <c r="CK28" s="46">
        <v>25</v>
      </c>
      <c r="CL28" s="46" t="s">
        <v>343</v>
      </c>
      <c r="CM28" s="7">
        <v>9938</v>
      </c>
      <c r="CN28" s="7">
        <v>180</v>
      </c>
      <c r="CO28" s="7">
        <f t="shared" si="13"/>
        <v>9758</v>
      </c>
      <c r="CP28" s="7">
        <f>CO28/CO29</f>
        <v>1.2255714644561668</v>
      </c>
      <c r="CT28" s="46">
        <v>25</v>
      </c>
      <c r="CU28" s="46" t="s">
        <v>343</v>
      </c>
      <c r="CV28" s="7">
        <v>7610</v>
      </c>
      <c r="CW28" s="7">
        <v>250</v>
      </c>
      <c r="CX28" s="7">
        <f t="shared" si="14"/>
        <v>7360</v>
      </c>
      <c r="CY28" s="7">
        <f>CX28/CX29</f>
        <v>1.0168554849405913</v>
      </c>
      <c r="DC28" s="46">
        <v>25</v>
      </c>
      <c r="DD28" s="46" t="s">
        <v>343</v>
      </c>
      <c r="DE28" s="7">
        <v>4594</v>
      </c>
      <c r="DF28" s="7">
        <v>174</v>
      </c>
      <c r="DG28" s="7">
        <f t="shared" si="15"/>
        <v>4420</v>
      </c>
      <c r="DH28" s="7">
        <f>DG28/DG29</f>
        <v>0.59673282030511676</v>
      </c>
    </row>
    <row r="29" spans="1:112" x14ac:dyDescent="0.25">
      <c r="A29" s="38" t="s">
        <v>220</v>
      </c>
      <c r="C29" s="7">
        <f>_xlfn.T.TEST(B24:B26,C24:C26,2,1)</f>
        <v>0.67316889185119022</v>
      </c>
      <c r="D29" s="16">
        <f>_xlfn.T.TEST(B24:B26,D24:D26,2,1)</f>
        <v>3.2750129989400932E-4</v>
      </c>
      <c r="E29" s="16">
        <f>_xlfn.T.TEST(D24:D26,E24:E26,2,1)</f>
        <v>7.0002086596650747E-4</v>
      </c>
      <c r="H29" s="46">
        <v>26</v>
      </c>
      <c r="I29" s="46" t="s">
        <v>342</v>
      </c>
      <c r="J29" s="7">
        <v>7108</v>
      </c>
      <c r="K29" s="7">
        <v>206</v>
      </c>
      <c r="L29" s="7">
        <f t="shared" si="4"/>
        <v>6902</v>
      </c>
      <c r="Q29" s="46">
        <v>26</v>
      </c>
      <c r="R29" s="46" t="s">
        <v>342</v>
      </c>
      <c r="S29" s="7">
        <v>6481</v>
      </c>
      <c r="T29" s="7">
        <v>245</v>
      </c>
      <c r="U29" s="7">
        <f t="shared" si="5"/>
        <v>6236</v>
      </c>
      <c r="Z29" s="46">
        <v>26</v>
      </c>
      <c r="AA29" s="46" t="s">
        <v>342</v>
      </c>
      <c r="AB29" s="7">
        <v>5639</v>
      </c>
      <c r="AC29" s="7">
        <v>355</v>
      </c>
      <c r="AD29" s="7">
        <f t="shared" si="6"/>
        <v>5284</v>
      </c>
      <c r="AI29" s="46">
        <v>26</v>
      </c>
      <c r="AJ29" s="46" t="s">
        <v>342</v>
      </c>
      <c r="AK29" s="7">
        <v>5086</v>
      </c>
      <c r="AL29" s="7">
        <v>225</v>
      </c>
      <c r="AM29" s="7">
        <f t="shared" si="7"/>
        <v>4861</v>
      </c>
      <c r="AR29" s="46">
        <v>26</v>
      </c>
      <c r="AS29" s="46" t="s">
        <v>342</v>
      </c>
      <c r="AT29" s="7">
        <v>4937</v>
      </c>
      <c r="AU29" s="7">
        <v>290</v>
      </c>
      <c r="AV29" s="7">
        <f t="shared" si="8"/>
        <v>4647</v>
      </c>
      <c r="BA29" s="46">
        <v>26</v>
      </c>
      <c r="BB29" s="46" t="s">
        <v>342</v>
      </c>
      <c r="BC29" s="7">
        <v>4102</v>
      </c>
      <c r="BD29" s="7">
        <v>302</v>
      </c>
      <c r="BE29" s="7">
        <f t="shared" si="9"/>
        <v>3800</v>
      </c>
      <c r="BJ29" s="46">
        <v>26</v>
      </c>
      <c r="BK29" s="46" t="s">
        <v>342</v>
      </c>
      <c r="BL29" s="7">
        <v>2825</v>
      </c>
      <c r="BM29" s="7">
        <v>291</v>
      </c>
      <c r="BN29" s="7">
        <f t="shared" si="10"/>
        <v>2534</v>
      </c>
      <c r="BS29" s="46">
        <v>26</v>
      </c>
      <c r="BT29" s="46" t="s">
        <v>342</v>
      </c>
      <c r="BU29" s="7">
        <v>5747</v>
      </c>
      <c r="BV29" s="7">
        <v>245</v>
      </c>
      <c r="BW29" s="7">
        <f t="shared" si="11"/>
        <v>5502</v>
      </c>
      <c r="CB29" s="46">
        <v>26</v>
      </c>
      <c r="CC29" s="46" t="s">
        <v>342</v>
      </c>
      <c r="CD29" s="7">
        <v>5497</v>
      </c>
      <c r="CE29" s="7">
        <v>170</v>
      </c>
      <c r="CF29" s="7">
        <f t="shared" si="12"/>
        <v>5327</v>
      </c>
      <c r="CK29" s="46">
        <v>26</v>
      </c>
      <c r="CL29" s="46" t="s">
        <v>342</v>
      </c>
      <c r="CM29" s="7">
        <v>8142</v>
      </c>
      <c r="CN29" s="7">
        <v>180</v>
      </c>
      <c r="CO29" s="7">
        <f t="shared" si="13"/>
        <v>7962</v>
      </c>
      <c r="CT29" s="46">
        <v>26</v>
      </c>
      <c r="CU29" s="46" t="s">
        <v>342</v>
      </c>
      <c r="CV29" s="7">
        <v>7488</v>
      </c>
      <c r="CW29" s="7">
        <v>250</v>
      </c>
      <c r="CX29" s="7">
        <f t="shared" si="14"/>
        <v>7238</v>
      </c>
      <c r="DC29" s="46">
        <v>26</v>
      </c>
      <c r="DD29" s="46" t="s">
        <v>342</v>
      </c>
      <c r="DE29" s="7">
        <v>7581</v>
      </c>
      <c r="DF29" s="7">
        <v>174</v>
      </c>
      <c r="DG29" s="7">
        <f t="shared" si="15"/>
        <v>7407</v>
      </c>
    </row>
    <row r="30" spans="1:112" x14ac:dyDescent="0.25">
      <c r="A30" s="38"/>
      <c r="H30" s="46">
        <v>27</v>
      </c>
      <c r="I30" s="46" t="s">
        <v>343</v>
      </c>
      <c r="J30" s="7">
        <v>7570</v>
      </c>
      <c r="K30" s="7">
        <v>206</v>
      </c>
      <c r="L30" s="7">
        <f t="shared" si="4"/>
        <v>7364</v>
      </c>
      <c r="M30" s="7">
        <f>L30/L31</f>
        <v>1.036015756893641</v>
      </c>
      <c r="Q30" s="46">
        <v>27</v>
      </c>
      <c r="R30" s="46" t="s">
        <v>343</v>
      </c>
      <c r="S30" s="7">
        <v>5426</v>
      </c>
      <c r="T30" s="7">
        <v>245</v>
      </c>
      <c r="U30" s="7">
        <f t="shared" si="5"/>
        <v>5181</v>
      </c>
      <c r="V30" s="7">
        <f>U30/U31</f>
        <v>1.0414070351758793</v>
      </c>
      <c r="Z30" s="46">
        <v>27</v>
      </c>
      <c r="AA30" s="46" t="s">
        <v>343</v>
      </c>
      <c r="AB30" s="7">
        <v>6129</v>
      </c>
      <c r="AC30" s="7">
        <v>355</v>
      </c>
      <c r="AD30" s="7">
        <f t="shared" si="6"/>
        <v>5774</v>
      </c>
      <c r="AE30" s="7">
        <f>AD30/AD31</f>
        <v>1.1397552309514409</v>
      </c>
      <c r="AI30" s="46">
        <v>27</v>
      </c>
      <c r="AJ30" s="46" t="s">
        <v>343</v>
      </c>
      <c r="AK30" s="7">
        <v>7952</v>
      </c>
      <c r="AL30" s="7">
        <v>225</v>
      </c>
      <c r="AM30" s="7">
        <f t="shared" si="7"/>
        <v>7727</v>
      </c>
      <c r="AN30" s="7">
        <f>AM30/AM31</f>
        <v>1.4448391922213912</v>
      </c>
      <c r="AR30" s="46">
        <v>27</v>
      </c>
      <c r="AS30" s="46" t="s">
        <v>343</v>
      </c>
      <c r="AT30" s="7">
        <v>4211</v>
      </c>
      <c r="AU30" s="7">
        <v>290</v>
      </c>
      <c r="AV30" s="7">
        <f t="shared" si="8"/>
        <v>3921</v>
      </c>
      <c r="AW30" s="7">
        <f>AV30/AV31</f>
        <v>0.87113974672295047</v>
      </c>
      <c r="BA30" s="46">
        <v>27</v>
      </c>
      <c r="BB30" s="46" t="s">
        <v>343</v>
      </c>
      <c r="BC30" s="7">
        <v>5565</v>
      </c>
      <c r="BD30" s="7">
        <v>302</v>
      </c>
      <c r="BE30" s="7">
        <f t="shared" si="9"/>
        <v>5263</v>
      </c>
      <c r="BF30" s="7">
        <f>BE30/BE31</f>
        <v>1.1260162601626016</v>
      </c>
      <c r="BJ30" s="46">
        <v>27</v>
      </c>
      <c r="BK30" s="46" t="s">
        <v>343</v>
      </c>
      <c r="BL30" s="7">
        <v>9732</v>
      </c>
      <c r="BM30" s="7">
        <v>291</v>
      </c>
      <c r="BN30" s="7">
        <f t="shared" si="10"/>
        <v>9441</v>
      </c>
      <c r="BO30" s="7">
        <f>BN30/BN31</f>
        <v>2.0100063870555673</v>
      </c>
      <c r="BS30" s="46">
        <v>27</v>
      </c>
      <c r="BT30" s="46" t="s">
        <v>343</v>
      </c>
      <c r="BU30" s="7">
        <v>8767</v>
      </c>
      <c r="BV30" s="7">
        <v>245</v>
      </c>
      <c r="BW30" s="7">
        <f t="shared" si="11"/>
        <v>8522</v>
      </c>
      <c r="BX30" s="7">
        <f>BW30/BW31</f>
        <v>2.3978615644344399</v>
      </c>
      <c r="CB30" s="46">
        <v>27</v>
      </c>
      <c r="CC30" s="46" t="s">
        <v>343</v>
      </c>
      <c r="CD30" s="7">
        <v>8103</v>
      </c>
      <c r="CE30" s="7">
        <v>170</v>
      </c>
      <c r="CF30" s="7">
        <f t="shared" si="12"/>
        <v>7933</v>
      </c>
      <c r="CG30" s="7">
        <f>CF30/CF31</f>
        <v>2.8121233605104572</v>
      </c>
      <c r="CK30" s="46">
        <v>27</v>
      </c>
      <c r="CL30" s="46" t="s">
        <v>343</v>
      </c>
      <c r="CM30" s="7">
        <v>8760</v>
      </c>
      <c r="CN30" s="7">
        <v>180</v>
      </c>
      <c r="CO30" s="7">
        <f t="shared" si="13"/>
        <v>8580</v>
      </c>
      <c r="CP30" s="7">
        <f>CO30/CO31</f>
        <v>0.98677400805060378</v>
      </c>
      <c r="CT30" s="46">
        <v>27</v>
      </c>
      <c r="CU30" s="46" t="s">
        <v>343</v>
      </c>
      <c r="CV30" s="7">
        <v>6251</v>
      </c>
      <c r="CW30" s="7">
        <v>250</v>
      </c>
      <c r="CX30" s="7">
        <f t="shared" si="14"/>
        <v>6001</v>
      </c>
      <c r="CY30" s="7">
        <f>CX30/CX31</f>
        <v>1.044924255615532</v>
      </c>
      <c r="DC30" s="46">
        <v>27</v>
      </c>
      <c r="DD30" s="46" t="s">
        <v>343</v>
      </c>
      <c r="DE30" s="7">
        <v>7246</v>
      </c>
      <c r="DF30" s="7">
        <v>174</v>
      </c>
      <c r="DG30" s="7">
        <f t="shared" si="15"/>
        <v>7072</v>
      </c>
      <c r="DH30" s="7">
        <f>DG30/DG31</f>
        <v>1.1062099170968247</v>
      </c>
    </row>
    <row r="31" spans="1:112" x14ac:dyDescent="0.25">
      <c r="H31" s="46">
        <v>28</v>
      </c>
      <c r="I31" s="46" t="s">
        <v>342</v>
      </c>
      <c r="J31" s="7">
        <v>7314</v>
      </c>
      <c r="K31" s="7">
        <v>206</v>
      </c>
      <c r="L31" s="7">
        <f t="shared" si="4"/>
        <v>7108</v>
      </c>
      <c r="Q31" s="46">
        <v>28</v>
      </c>
      <c r="R31" s="46" t="s">
        <v>342</v>
      </c>
      <c r="S31" s="7">
        <v>5220</v>
      </c>
      <c r="T31" s="7">
        <v>245</v>
      </c>
      <c r="U31" s="7">
        <f t="shared" si="5"/>
        <v>4975</v>
      </c>
      <c r="Z31" s="46">
        <v>28</v>
      </c>
      <c r="AA31" s="46" t="s">
        <v>342</v>
      </c>
      <c r="AB31" s="7">
        <v>5421</v>
      </c>
      <c r="AC31" s="7">
        <v>355</v>
      </c>
      <c r="AD31" s="7">
        <f t="shared" si="6"/>
        <v>5066</v>
      </c>
      <c r="AI31" s="46">
        <v>28</v>
      </c>
      <c r="AJ31" s="46" t="s">
        <v>342</v>
      </c>
      <c r="AK31" s="7">
        <v>5573</v>
      </c>
      <c r="AL31" s="7">
        <v>225</v>
      </c>
      <c r="AM31" s="7">
        <f t="shared" si="7"/>
        <v>5348</v>
      </c>
      <c r="AR31" s="46">
        <v>28</v>
      </c>
      <c r="AS31" s="46" t="s">
        <v>342</v>
      </c>
      <c r="AT31" s="7">
        <v>4791</v>
      </c>
      <c r="AU31" s="7">
        <v>290</v>
      </c>
      <c r="AV31" s="7">
        <f t="shared" si="8"/>
        <v>4501</v>
      </c>
      <c r="BA31" s="46">
        <v>28</v>
      </c>
      <c r="BB31" s="46" t="s">
        <v>342</v>
      </c>
      <c r="BC31" s="7">
        <v>4976</v>
      </c>
      <c r="BD31" s="7">
        <v>302</v>
      </c>
      <c r="BE31" s="7">
        <f t="shared" si="9"/>
        <v>4674</v>
      </c>
      <c r="BJ31" s="46">
        <v>28</v>
      </c>
      <c r="BK31" s="46" t="s">
        <v>342</v>
      </c>
      <c r="BL31" s="7">
        <v>4988</v>
      </c>
      <c r="BM31" s="7">
        <v>291</v>
      </c>
      <c r="BN31" s="7">
        <f t="shared" si="10"/>
        <v>4697</v>
      </c>
      <c r="BS31" s="46">
        <v>28</v>
      </c>
      <c r="BT31" s="46" t="s">
        <v>342</v>
      </c>
      <c r="BU31" s="7">
        <v>3799</v>
      </c>
      <c r="BV31" s="7">
        <v>245</v>
      </c>
      <c r="BW31" s="7">
        <f t="shared" si="11"/>
        <v>3554</v>
      </c>
      <c r="CB31" s="46">
        <v>28</v>
      </c>
      <c r="CC31" s="46" t="s">
        <v>342</v>
      </c>
      <c r="CD31" s="7">
        <v>2991</v>
      </c>
      <c r="CE31" s="7">
        <v>170</v>
      </c>
      <c r="CF31" s="7">
        <f t="shared" si="12"/>
        <v>2821</v>
      </c>
      <c r="CK31" s="46">
        <v>28</v>
      </c>
      <c r="CL31" s="46" t="s">
        <v>342</v>
      </c>
      <c r="CM31" s="7">
        <v>8875</v>
      </c>
      <c r="CN31" s="7">
        <v>180</v>
      </c>
      <c r="CO31" s="7">
        <f t="shared" si="13"/>
        <v>8695</v>
      </c>
      <c r="CT31" s="46">
        <v>28</v>
      </c>
      <c r="CU31" s="46" t="s">
        <v>342</v>
      </c>
      <c r="CV31" s="7">
        <v>5993</v>
      </c>
      <c r="CW31" s="7">
        <v>250</v>
      </c>
      <c r="CX31" s="7">
        <f t="shared" si="14"/>
        <v>5743</v>
      </c>
      <c r="DC31" s="46">
        <v>28</v>
      </c>
      <c r="DD31" s="46" t="s">
        <v>342</v>
      </c>
      <c r="DE31" s="7">
        <v>6567</v>
      </c>
      <c r="DF31" s="7">
        <v>174</v>
      </c>
      <c r="DG31" s="7">
        <f t="shared" si="15"/>
        <v>6393</v>
      </c>
    </row>
    <row r="32" spans="1:112" x14ac:dyDescent="0.25">
      <c r="H32" s="46">
        <v>29</v>
      </c>
      <c r="I32" s="46" t="s">
        <v>343</v>
      </c>
      <c r="J32" s="7">
        <v>8106</v>
      </c>
      <c r="K32" s="7">
        <v>206</v>
      </c>
      <c r="L32" s="7">
        <f t="shared" si="4"/>
        <v>7900</v>
      </c>
      <c r="M32" s="7">
        <f>L32/L33</f>
        <v>1.6733742851090871</v>
      </c>
      <c r="Q32" s="46">
        <v>29</v>
      </c>
      <c r="R32" s="46" t="s">
        <v>343</v>
      </c>
      <c r="S32" s="7">
        <v>4913</v>
      </c>
      <c r="T32" s="7">
        <v>245</v>
      </c>
      <c r="U32" s="7">
        <f t="shared" si="5"/>
        <v>4668</v>
      </c>
      <c r="V32" s="7">
        <f>U32/U33</f>
        <v>0.99615877080665816</v>
      </c>
      <c r="Z32" s="46">
        <v>29</v>
      </c>
      <c r="AA32" s="46" t="s">
        <v>343</v>
      </c>
      <c r="AB32" s="7">
        <v>6943</v>
      </c>
      <c r="AC32" s="7">
        <v>355</v>
      </c>
      <c r="AD32" s="7">
        <f t="shared" si="6"/>
        <v>6588</v>
      </c>
      <c r="AE32" s="7">
        <f>AD32/AD33</f>
        <v>1.3373934226552984</v>
      </c>
      <c r="AI32" s="46">
        <v>29</v>
      </c>
      <c r="AJ32" s="46" t="s">
        <v>343</v>
      </c>
      <c r="AK32" s="7">
        <v>10080</v>
      </c>
      <c r="AL32" s="7">
        <v>225</v>
      </c>
      <c r="AM32" s="7">
        <f t="shared" si="7"/>
        <v>9855</v>
      </c>
      <c r="AN32" s="7">
        <f>AM32/AM33</f>
        <v>1.2650834403080873</v>
      </c>
      <c r="AR32" s="46">
        <v>29</v>
      </c>
      <c r="AS32" s="46" t="s">
        <v>343</v>
      </c>
      <c r="AT32" s="7">
        <v>5998</v>
      </c>
      <c r="AU32" s="7">
        <v>290</v>
      </c>
      <c r="AV32" s="7">
        <f t="shared" si="8"/>
        <v>5708</v>
      </c>
      <c r="AW32" s="7">
        <f>AV32/AV33</f>
        <v>1.181046968756466</v>
      </c>
      <c r="BA32" s="46">
        <v>29</v>
      </c>
      <c r="BB32" s="46" t="s">
        <v>343</v>
      </c>
      <c r="BC32" s="7">
        <v>4036</v>
      </c>
      <c r="BD32" s="7">
        <v>302</v>
      </c>
      <c r="BE32" s="7">
        <f t="shared" si="9"/>
        <v>3734</v>
      </c>
      <c r="BF32" s="7">
        <f>BE32/BE33</f>
        <v>0.95255102040816331</v>
      </c>
      <c r="BJ32" s="46">
        <v>29</v>
      </c>
      <c r="BK32" s="46" t="s">
        <v>343</v>
      </c>
      <c r="BL32" s="7">
        <v>12837</v>
      </c>
      <c r="BM32" s="7">
        <v>291</v>
      </c>
      <c r="BN32" s="7">
        <f t="shared" si="10"/>
        <v>12546</v>
      </c>
      <c r="BO32" s="7">
        <f>BN32/BN33</f>
        <v>3.2955082742316786</v>
      </c>
      <c r="BS32" s="46">
        <v>29</v>
      </c>
      <c r="BT32" s="46" t="s">
        <v>343</v>
      </c>
      <c r="BU32" s="7">
        <v>8612</v>
      </c>
      <c r="BV32" s="7">
        <v>245</v>
      </c>
      <c r="BW32" s="7">
        <f t="shared" si="11"/>
        <v>8367</v>
      </c>
      <c r="BX32" s="7">
        <f>BW32/BW33</f>
        <v>2.5126126126126125</v>
      </c>
      <c r="CA32" s="7" t="s">
        <v>234</v>
      </c>
      <c r="CB32" s="46">
        <v>1</v>
      </c>
      <c r="CC32" s="46" t="s">
        <v>343</v>
      </c>
      <c r="CD32" s="7">
        <v>7887</v>
      </c>
      <c r="CE32" s="7">
        <v>170</v>
      </c>
      <c r="CF32" s="7">
        <f t="shared" si="12"/>
        <v>7717</v>
      </c>
      <c r="CG32" s="7">
        <f>CF32/CF33</f>
        <v>2.3664520085863234</v>
      </c>
      <c r="CK32" s="46">
        <v>29</v>
      </c>
      <c r="CL32" s="46" t="s">
        <v>343</v>
      </c>
      <c r="CM32" s="7">
        <v>9972</v>
      </c>
      <c r="CN32" s="7">
        <v>180</v>
      </c>
      <c r="CO32" s="7">
        <f t="shared" si="13"/>
        <v>9792</v>
      </c>
      <c r="CP32" s="7">
        <f>CO32/CO33</f>
        <v>1.0781766130808192</v>
      </c>
      <c r="CT32" s="46">
        <v>29</v>
      </c>
      <c r="CU32" s="46" t="s">
        <v>343</v>
      </c>
      <c r="CV32" s="7">
        <v>8200</v>
      </c>
      <c r="CW32" s="7">
        <v>250</v>
      </c>
      <c r="CX32" s="7">
        <f t="shared" si="14"/>
        <v>7950</v>
      </c>
      <c r="CY32" s="7">
        <f>CX32/CX33</f>
        <v>1.4178705189941145</v>
      </c>
      <c r="DC32" s="46">
        <v>29</v>
      </c>
      <c r="DD32" s="46" t="s">
        <v>343</v>
      </c>
      <c r="DE32" s="7">
        <v>6012</v>
      </c>
      <c r="DF32" s="7">
        <v>174</v>
      </c>
      <c r="DG32" s="7">
        <f t="shared" si="15"/>
        <v>5838</v>
      </c>
      <c r="DH32" s="7">
        <f>DG32/DG33</f>
        <v>1.2119576499896201</v>
      </c>
    </row>
    <row r="33" spans="7:112" x14ac:dyDescent="0.25">
      <c r="H33" s="46">
        <v>30</v>
      </c>
      <c r="I33" s="46" t="s">
        <v>342</v>
      </c>
      <c r="J33" s="7">
        <v>4927</v>
      </c>
      <c r="K33" s="7">
        <v>206</v>
      </c>
      <c r="L33" s="7">
        <f t="shared" si="4"/>
        <v>4721</v>
      </c>
      <c r="Q33" s="46">
        <v>30</v>
      </c>
      <c r="R33" s="46" t="s">
        <v>342</v>
      </c>
      <c r="S33" s="7">
        <v>4931</v>
      </c>
      <c r="T33" s="7">
        <v>245</v>
      </c>
      <c r="U33" s="7">
        <f t="shared" si="5"/>
        <v>4686</v>
      </c>
      <c r="Z33" s="46">
        <v>30</v>
      </c>
      <c r="AA33" s="46" t="s">
        <v>342</v>
      </c>
      <c r="AB33" s="7">
        <v>5281</v>
      </c>
      <c r="AC33" s="7">
        <v>355</v>
      </c>
      <c r="AD33" s="7">
        <f t="shared" si="6"/>
        <v>4926</v>
      </c>
      <c r="AI33" s="46">
        <v>30</v>
      </c>
      <c r="AJ33" s="46" t="s">
        <v>342</v>
      </c>
      <c r="AK33" s="7">
        <v>8015</v>
      </c>
      <c r="AL33" s="7">
        <v>225</v>
      </c>
      <c r="AM33" s="7">
        <f t="shared" si="7"/>
        <v>7790</v>
      </c>
      <c r="AR33" s="46">
        <v>30</v>
      </c>
      <c r="AS33" s="46" t="s">
        <v>342</v>
      </c>
      <c r="AT33" s="7">
        <v>5123</v>
      </c>
      <c r="AU33" s="7">
        <v>290</v>
      </c>
      <c r="AV33" s="7">
        <f t="shared" si="8"/>
        <v>4833</v>
      </c>
      <c r="BA33" s="46">
        <v>30</v>
      </c>
      <c r="BB33" s="46" t="s">
        <v>342</v>
      </c>
      <c r="BC33" s="7">
        <v>4222</v>
      </c>
      <c r="BD33" s="7">
        <v>302</v>
      </c>
      <c r="BE33" s="7">
        <f t="shared" si="9"/>
        <v>3920</v>
      </c>
      <c r="BJ33" s="46">
        <v>30</v>
      </c>
      <c r="BK33" s="46" t="s">
        <v>342</v>
      </c>
      <c r="BL33" s="7">
        <v>4098</v>
      </c>
      <c r="BM33" s="7">
        <v>291</v>
      </c>
      <c r="BN33" s="7">
        <f t="shared" si="10"/>
        <v>3807</v>
      </c>
      <c r="BS33" s="46">
        <v>30</v>
      </c>
      <c r="BT33" s="46" t="s">
        <v>342</v>
      </c>
      <c r="BU33" s="7">
        <v>3575</v>
      </c>
      <c r="BV33" s="7">
        <v>245</v>
      </c>
      <c r="BW33" s="7">
        <f t="shared" si="11"/>
        <v>3330</v>
      </c>
      <c r="CB33" s="46">
        <v>2</v>
      </c>
      <c r="CC33" s="46" t="s">
        <v>342</v>
      </c>
      <c r="CD33" s="7">
        <v>3431</v>
      </c>
      <c r="CE33" s="7">
        <v>170</v>
      </c>
      <c r="CF33" s="7">
        <f t="shared" si="12"/>
        <v>3261</v>
      </c>
      <c r="CK33" s="46">
        <v>30</v>
      </c>
      <c r="CL33" s="46" t="s">
        <v>342</v>
      </c>
      <c r="CM33" s="7">
        <v>9262</v>
      </c>
      <c r="CN33" s="7">
        <v>180</v>
      </c>
      <c r="CO33" s="7">
        <f t="shared" si="13"/>
        <v>9082</v>
      </c>
      <c r="CT33" s="46">
        <v>30</v>
      </c>
      <c r="CU33" s="46" t="s">
        <v>342</v>
      </c>
      <c r="CV33" s="7">
        <v>5857</v>
      </c>
      <c r="CW33" s="7">
        <v>250</v>
      </c>
      <c r="CX33" s="7">
        <f t="shared" si="14"/>
        <v>5607</v>
      </c>
      <c r="DC33" s="46">
        <v>30</v>
      </c>
      <c r="DD33" s="46" t="s">
        <v>342</v>
      </c>
      <c r="DE33" s="7">
        <v>4991</v>
      </c>
      <c r="DF33" s="7">
        <v>174</v>
      </c>
      <c r="DG33" s="7">
        <f t="shared" si="15"/>
        <v>4817</v>
      </c>
    </row>
    <row r="34" spans="7:112" x14ac:dyDescent="0.25">
      <c r="H34" s="46">
        <v>31</v>
      </c>
      <c r="I34" s="46" t="s">
        <v>343</v>
      </c>
      <c r="J34" s="7">
        <v>10543</v>
      </c>
      <c r="K34" s="7">
        <v>206</v>
      </c>
      <c r="L34" s="7">
        <f t="shared" si="4"/>
        <v>10337</v>
      </c>
      <c r="M34" s="7">
        <f>L34/L35</f>
        <v>1.8084324702589223</v>
      </c>
      <c r="Q34" s="46">
        <v>31</v>
      </c>
      <c r="R34" s="46" t="s">
        <v>343</v>
      </c>
      <c r="S34" s="7">
        <v>7032</v>
      </c>
      <c r="T34" s="7">
        <v>245</v>
      </c>
      <c r="U34" s="7">
        <f t="shared" si="5"/>
        <v>6787</v>
      </c>
      <c r="V34" s="7">
        <f>U34/U35</f>
        <v>1.0710115196465204</v>
      </c>
      <c r="Z34" s="46">
        <v>31</v>
      </c>
      <c r="AA34" s="46" t="s">
        <v>343</v>
      </c>
      <c r="AB34" s="7">
        <v>5517</v>
      </c>
      <c r="AC34" s="7">
        <v>355</v>
      </c>
      <c r="AD34" s="7">
        <f t="shared" si="6"/>
        <v>5162</v>
      </c>
      <c r="AE34" s="7">
        <f>AD34/AD35</f>
        <v>1.3074974670719353</v>
      </c>
      <c r="AI34" s="46">
        <v>31</v>
      </c>
      <c r="AJ34" s="46" t="s">
        <v>343</v>
      </c>
      <c r="AK34" s="7">
        <v>6769</v>
      </c>
      <c r="AL34" s="7">
        <v>225</v>
      </c>
      <c r="AM34" s="7">
        <f t="shared" si="7"/>
        <v>6544</v>
      </c>
      <c r="AN34" s="7">
        <f>AM34/AM35</f>
        <v>1.0188385489646583</v>
      </c>
      <c r="AR34" s="46">
        <v>31</v>
      </c>
      <c r="AS34" s="46" t="s">
        <v>343</v>
      </c>
      <c r="AT34" s="7">
        <v>8199</v>
      </c>
      <c r="AU34" s="7">
        <v>290</v>
      </c>
      <c r="AV34" s="7">
        <f t="shared" si="8"/>
        <v>7909</v>
      </c>
      <c r="AW34" s="7">
        <f>AV34/AV35</f>
        <v>1.6650526315789473</v>
      </c>
      <c r="BA34" s="46">
        <v>31</v>
      </c>
      <c r="BB34" s="46" t="s">
        <v>343</v>
      </c>
      <c r="BC34" s="7">
        <v>3977</v>
      </c>
      <c r="BD34" s="7">
        <v>302</v>
      </c>
      <c r="BE34" s="7">
        <f t="shared" si="9"/>
        <v>3675</v>
      </c>
      <c r="BF34" s="7">
        <f>BE34/BE35</f>
        <v>0.91100644521566687</v>
      </c>
      <c r="BI34" s="7" t="s">
        <v>234</v>
      </c>
      <c r="BJ34" s="46">
        <v>1</v>
      </c>
      <c r="BK34" s="46" t="s">
        <v>343</v>
      </c>
      <c r="BL34" s="7">
        <v>9732</v>
      </c>
      <c r="BM34" s="7">
        <v>291</v>
      </c>
      <c r="BN34" s="7">
        <f t="shared" si="10"/>
        <v>9441</v>
      </c>
      <c r="BO34" s="7">
        <f>BN34/BN35</f>
        <v>3.4443633710324697</v>
      </c>
      <c r="BS34" s="46">
        <v>31</v>
      </c>
      <c r="BT34" s="46" t="s">
        <v>343</v>
      </c>
      <c r="BU34" s="7">
        <v>7850</v>
      </c>
      <c r="BV34" s="7">
        <v>245</v>
      </c>
      <c r="BW34" s="7">
        <f t="shared" si="11"/>
        <v>7605</v>
      </c>
      <c r="BX34" s="7">
        <f>BW34/BW35</f>
        <v>2.0183121019108281</v>
      </c>
      <c r="CB34" s="46">
        <v>3</v>
      </c>
      <c r="CC34" s="46" t="s">
        <v>343</v>
      </c>
      <c r="CD34" s="7">
        <v>11814</v>
      </c>
      <c r="CE34" s="7">
        <v>170</v>
      </c>
      <c r="CF34" s="7">
        <f t="shared" si="12"/>
        <v>11644</v>
      </c>
      <c r="CG34" s="7">
        <f>CF34/CF35</f>
        <v>4.2887661141804791</v>
      </c>
      <c r="CJ34" s="7" t="s">
        <v>234</v>
      </c>
      <c r="CK34" s="46">
        <v>1</v>
      </c>
      <c r="CL34" s="46" t="s">
        <v>343</v>
      </c>
      <c r="CM34" s="7">
        <v>10908</v>
      </c>
      <c r="CN34" s="7">
        <v>180</v>
      </c>
      <c r="CO34" s="7">
        <f t="shared" si="13"/>
        <v>10728</v>
      </c>
      <c r="CP34" s="7">
        <f>CO34/CO35</f>
        <v>1.0328294984114759</v>
      </c>
      <c r="CT34" s="46">
        <v>31</v>
      </c>
      <c r="CU34" s="46" t="s">
        <v>343</v>
      </c>
      <c r="CV34" s="7">
        <v>7012</v>
      </c>
      <c r="CW34" s="7">
        <v>250</v>
      </c>
      <c r="CX34" s="7">
        <f t="shared" si="14"/>
        <v>6762</v>
      </c>
      <c r="CY34" s="7">
        <f>CX34/CX35</f>
        <v>1.4677664423703061</v>
      </c>
      <c r="DC34" s="46">
        <v>31</v>
      </c>
      <c r="DD34" s="46" t="s">
        <v>343</v>
      </c>
      <c r="DE34" s="7">
        <v>4741</v>
      </c>
      <c r="DF34" s="7">
        <v>174</v>
      </c>
      <c r="DG34" s="7">
        <f t="shared" si="15"/>
        <v>4567</v>
      </c>
      <c r="DH34" s="7">
        <f>DG34/DG35</f>
        <v>1.4619078104993597</v>
      </c>
    </row>
    <row r="35" spans="7:112" x14ac:dyDescent="0.25">
      <c r="H35" s="46">
        <v>32</v>
      </c>
      <c r="I35" s="46" t="s">
        <v>342</v>
      </c>
      <c r="J35" s="7">
        <v>5922</v>
      </c>
      <c r="K35" s="7">
        <v>206</v>
      </c>
      <c r="L35" s="7">
        <f t="shared" si="4"/>
        <v>5716</v>
      </c>
      <c r="Q35" s="46">
        <v>32</v>
      </c>
      <c r="R35" s="46" t="s">
        <v>342</v>
      </c>
      <c r="S35" s="7">
        <v>6582</v>
      </c>
      <c r="T35" s="7">
        <v>245</v>
      </c>
      <c r="U35" s="7">
        <f t="shared" si="5"/>
        <v>6337</v>
      </c>
      <c r="Z35" s="46">
        <v>32</v>
      </c>
      <c r="AA35" s="46" t="s">
        <v>342</v>
      </c>
      <c r="AB35" s="7">
        <v>4303</v>
      </c>
      <c r="AC35" s="7">
        <v>355</v>
      </c>
      <c r="AD35" s="7">
        <f t="shared" si="6"/>
        <v>3948</v>
      </c>
      <c r="AI35" s="46">
        <v>32</v>
      </c>
      <c r="AJ35" s="46" t="s">
        <v>342</v>
      </c>
      <c r="AK35" s="7">
        <v>6648</v>
      </c>
      <c r="AL35" s="7">
        <v>225</v>
      </c>
      <c r="AM35" s="7">
        <f t="shared" si="7"/>
        <v>6423</v>
      </c>
      <c r="AR35" s="46">
        <v>32</v>
      </c>
      <c r="AS35" s="46" t="s">
        <v>342</v>
      </c>
      <c r="AT35" s="7">
        <v>5040</v>
      </c>
      <c r="AU35" s="7">
        <v>290</v>
      </c>
      <c r="AV35" s="7">
        <f t="shared" si="8"/>
        <v>4750</v>
      </c>
      <c r="BA35" s="46">
        <v>32</v>
      </c>
      <c r="BB35" s="46" t="s">
        <v>342</v>
      </c>
      <c r="BC35" s="7">
        <v>4336</v>
      </c>
      <c r="BD35" s="7">
        <v>302</v>
      </c>
      <c r="BE35" s="7">
        <f t="shared" si="9"/>
        <v>4034</v>
      </c>
      <c r="BJ35" s="46">
        <v>2</v>
      </c>
      <c r="BK35" s="46" t="s">
        <v>342</v>
      </c>
      <c r="BL35" s="7">
        <v>3032</v>
      </c>
      <c r="BM35" s="7">
        <v>291</v>
      </c>
      <c r="BN35" s="7">
        <f t="shared" si="10"/>
        <v>2741</v>
      </c>
      <c r="BS35" s="46">
        <v>32</v>
      </c>
      <c r="BT35" s="46" t="s">
        <v>342</v>
      </c>
      <c r="BU35" s="7">
        <v>4013</v>
      </c>
      <c r="BV35" s="7">
        <v>245</v>
      </c>
      <c r="BW35" s="7">
        <f t="shared" si="11"/>
        <v>3768</v>
      </c>
      <c r="CB35" s="46">
        <v>4</v>
      </c>
      <c r="CC35" s="46" t="s">
        <v>342</v>
      </c>
      <c r="CD35" s="7">
        <v>2885</v>
      </c>
      <c r="CE35" s="7">
        <v>170</v>
      </c>
      <c r="CF35" s="7">
        <f t="shared" si="12"/>
        <v>2715</v>
      </c>
      <c r="CK35" s="46">
        <v>2</v>
      </c>
      <c r="CL35" s="46" t="s">
        <v>342</v>
      </c>
      <c r="CM35" s="7">
        <v>10567</v>
      </c>
      <c r="CN35" s="7">
        <v>180</v>
      </c>
      <c r="CO35" s="7">
        <f t="shared" si="13"/>
        <v>10387</v>
      </c>
      <c r="CT35" s="46">
        <v>32</v>
      </c>
      <c r="CU35" s="46" t="s">
        <v>342</v>
      </c>
      <c r="CV35" s="7">
        <v>4857</v>
      </c>
      <c r="CW35" s="7">
        <v>250</v>
      </c>
      <c r="CX35" s="7">
        <f t="shared" si="14"/>
        <v>4607</v>
      </c>
      <c r="DC35" s="46">
        <v>32</v>
      </c>
      <c r="DD35" s="46" t="s">
        <v>342</v>
      </c>
      <c r="DE35" s="7">
        <v>3298</v>
      </c>
      <c r="DF35" s="7">
        <v>174</v>
      </c>
      <c r="DG35" s="7">
        <f t="shared" si="15"/>
        <v>3124</v>
      </c>
    </row>
    <row r="36" spans="7:112" x14ac:dyDescent="0.25">
      <c r="G36" s="7" t="s">
        <v>234</v>
      </c>
      <c r="H36" s="46">
        <v>1</v>
      </c>
      <c r="I36" s="46" t="s">
        <v>343</v>
      </c>
      <c r="J36" s="7">
        <v>6624</v>
      </c>
      <c r="K36" s="7">
        <v>206</v>
      </c>
      <c r="L36" s="7">
        <f t="shared" ref="L36:L67" si="16">J36-K36</f>
        <v>6418</v>
      </c>
      <c r="M36" s="7">
        <f>L36/L37</f>
        <v>1.078836779290637</v>
      </c>
      <c r="Q36" s="46">
        <v>33</v>
      </c>
      <c r="R36" s="46" t="s">
        <v>343</v>
      </c>
      <c r="S36" s="7">
        <v>7392</v>
      </c>
      <c r="T36" s="7">
        <v>245</v>
      </c>
      <c r="U36" s="7">
        <f t="shared" ref="U36:U67" si="17">S36-T36</f>
        <v>7147</v>
      </c>
      <c r="V36" s="7">
        <f>U36/U37</f>
        <v>1.5808449458084495</v>
      </c>
      <c r="Z36" s="46">
        <v>33</v>
      </c>
      <c r="AA36" s="46" t="s">
        <v>343</v>
      </c>
      <c r="AB36" s="7">
        <v>4177</v>
      </c>
      <c r="AC36" s="7">
        <v>355</v>
      </c>
      <c r="AD36" s="7">
        <f t="shared" ref="AD36:AD67" si="18">AB36-AC36</f>
        <v>3822</v>
      </c>
      <c r="AE36" s="7">
        <f>AD36/AD37</f>
        <v>0.82246610716591351</v>
      </c>
      <c r="AI36" s="46">
        <v>33</v>
      </c>
      <c r="AJ36" s="46" t="s">
        <v>343</v>
      </c>
      <c r="AK36" s="7">
        <v>6326</v>
      </c>
      <c r="AL36" s="7">
        <v>225</v>
      </c>
      <c r="AM36" s="7">
        <f t="shared" ref="AM36:AM67" si="19">AK36-AL36</f>
        <v>6101</v>
      </c>
      <c r="AN36" s="7">
        <f>AM36/AM37</f>
        <v>0.98881685575364664</v>
      </c>
      <c r="AR36" s="46">
        <v>33</v>
      </c>
      <c r="AS36" s="46" t="s">
        <v>343</v>
      </c>
      <c r="AT36" s="7">
        <v>7300</v>
      </c>
      <c r="AU36" s="7">
        <v>290</v>
      </c>
      <c r="AV36" s="7">
        <f t="shared" ref="AV36:AV67" si="20">AT36-AU36</f>
        <v>7010</v>
      </c>
      <c r="AW36" s="7">
        <f>AV36/AV37</f>
        <v>2.0132107983917287</v>
      </c>
      <c r="BA36" s="46">
        <v>33</v>
      </c>
      <c r="BB36" s="46" t="s">
        <v>343</v>
      </c>
      <c r="BC36" s="7">
        <v>5210</v>
      </c>
      <c r="BD36" s="7">
        <v>302</v>
      </c>
      <c r="BE36" s="7">
        <f t="shared" ref="BE36:BE67" si="21">BC36-BD36</f>
        <v>4908</v>
      </c>
      <c r="BF36" s="7">
        <f>BE36/BE37</f>
        <v>1.1006952231442027</v>
      </c>
      <c r="BJ36" s="46">
        <v>3</v>
      </c>
      <c r="BK36" s="46" t="s">
        <v>343</v>
      </c>
      <c r="BL36" s="7">
        <v>9041</v>
      </c>
      <c r="BM36" s="7">
        <v>291</v>
      </c>
      <c r="BN36" s="7">
        <f t="shared" ref="BN36:BN67" si="22">BL36-BM36</f>
        <v>8750</v>
      </c>
      <c r="BO36" s="7">
        <f>BN36/BN37</f>
        <v>2.693136349646045</v>
      </c>
      <c r="BR36" s="7" t="s">
        <v>234</v>
      </c>
      <c r="BS36" s="46">
        <v>1</v>
      </c>
      <c r="BT36" s="46" t="s">
        <v>343</v>
      </c>
      <c r="BU36" s="7">
        <v>6041</v>
      </c>
      <c r="BV36" s="7">
        <v>245</v>
      </c>
      <c r="BW36" s="7">
        <f t="shared" ref="BW36:BW67" si="23">BU36-BV36</f>
        <v>5796</v>
      </c>
      <c r="BX36" s="7">
        <f>BW36/BW37</f>
        <v>3.4769046190761848</v>
      </c>
      <c r="CB36" s="46">
        <v>5</v>
      </c>
      <c r="CC36" s="46" t="s">
        <v>343</v>
      </c>
      <c r="CD36" s="7">
        <v>11480</v>
      </c>
      <c r="CE36" s="7">
        <v>170</v>
      </c>
      <c r="CF36" s="7">
        <f t="shared" ref="CF36:CF67" si="24">CD36-CE36</f>
        <v>11310</v>
      </c>
      <c r="CG36" s="7">
        <f>CF36/CF37</f>
        <v>6.2279735682819384</v>
      </c>
      <c r="CK36" s="46">
        <v>3</v>
      </c>
      <c r="CL36" s="46" t="s">
        <v>343</v>
      </c>
      <c r="CM36" s="7">
        <v>6194</v>
      </c>
      <c r="CN36" s="7">
        <v>180</v>
      </c>
      <c r="CO36" s="7">
        <f t="shared" ref="CO36:CO67" si="25">CM36-CN36</f>
        <v>6014</v>
      </c>
      <c r="CP36" s="7">
        <f>CO36/CO37</f>
        <v>0.92041628405264764</v>
      </c>
      <c r="CT36" s="46">
        <v>33</v>
      </c>
      <c r="CU36" s="46" t="s">
        <v>343</v>
      </c>
      <c r="CV36" s="7">
        <v>8926</v>
      </c>
      <c r="CW36" s="7">
        <v>250</v>
      </c>
      <c r="CX36" s="7">
        <f t="shared" ref="CX36:CX67" si="26">CV36-CW36</f>
        <v>8676</v>
      </c>
      <c r="CY36" s="7">
        <f>CX36/CX37</f>
        <v>1.2083565459610028</v>
      </c>
      <c r="DB36" s="7" t="s">
        <v>234</v>
      </c>
      <c r="DC36" s="46">
        <v>1</v>
      </c>
      <c r="DD36" s="46" t="s">
        <v>343</v>
      </c>
      <c r="DE36" s="7">
        <v>5695</v>
      </c>
      <c r="DF36" s="7">
        <v>174</v>
      </c>
      <c r="DG36" s="7">
        <f t="shared" ref="DG36:DG67" si="27">DE36-DF36</f>
        <v>5521</v>
      </c>
      <c r="DH36" s="7">
        <f>DG36/DG37</f>
        <v>1.1579278523489933</v>
      </c>
    </row>
    <row r="37" spans="7:112" x14ac:dyDescent="0.25">
      <c r="H37" s="46">
        <v>2</v>
      </c>
      <c r="I37" s="46" t="s">
        <v>342</v>
      </c>
      <c r="J37" s="7">
        <v>6155</v>
      </c>
      <c r="K37" s="7">
        <v>206</v>
      </c>
      <c r="L37" s="7">
        <f t="shared" si="16"/>
        <v>5949</v>
      </c>
      <c r="Q37" s="46">
        <v>34</v>
      </c>
      <c r="R37" s="46" t="s">
        <v>342</v>
      </c>
      <c r="S37" s="7">
        <v>4766</v>
      </c>
      <c r="T37" s="7">
        <v>245</v>
      </c>
      <c r="U37" s="7">
        <f t="shared" si="17"/>
        <v>4521</v>
      </c>
      <c r="Z37" s="46">
        <v>34</v>
      </c>
      <c r="AA37" s="46" t="s">
        <v>342</v>
      </c>
      <c r="AB37" s="7">
        <v>5002</v>
      </c>
      <c r="AC37" s="7">
        <v>355</v>
      </c>
      <c r="AD37" s="7">
        <f t="shared" si="18"/>
        <v>4647</v>
      </c>
      <c r="AI37" s="46">
        <v>34</v>
      </c>
      <c r="AJ37" s="46" t="s">
        <v>342</v>
      </c>
      <c r="AK37" s="7">
        <v>6395</v>
      </c>
      <c r="AL37" s="7">
        <v>225</v>
      </c>
      <c r="AM37" s="7">
        <f t="shared" si="19"/>
        <v>6170</v>
      </c>
      <c r="AR37" s="46">
        <v>34</v>
      </c>
      <c r="AS37" s="46" t="s">
        <v>342</v>
      </c>
      <c r="AT37" s="7">
        <v>3772</v>
      </c>
      <c r="AU37" s="7">
        <v>290</v>
      </c>
      <c r="AV37" s="7">
        <f t="shared" si="20"/>
        <v>3482</v>
      </c>
      <c r="BA37" s="46">
        <v>34</v>
      </c>
      <c r="BB37" s="46" t="s">
        <v>342</v>
      </c>
      <c r="BC37" s="7">
        <v>4761</v>
      </c>
      <c r="BD37" s="7">
        <v>302</v>
      </c>
      <c r="BE37" s="7">
        <f t="shared" si="21"/>
        <v>4459</v>
      </c>
      <c r="BJ37" s="46">
        <v>4</v>
      </c>
      <c r="BK37" s="46" t="s">
        <v>342</v>
      </c>
      <c r="BL37" s="7">
        <v>3540</v>
      </c>
      <c r="BM37" s="7">
        <v>291</v>
      </c>
      <c r="BN37" s="7">
        <f t="shared" si="22"/>
        <v>3249</v>
      </c>
      <c r="BS37" s="46">
        <v>2</v>
      </c>
      <c r="BT37" s="46" t="s">
        <v>342</v>
      </c>
      <c r="BU37" s="7">
        <v>1912</v>
      </c>
      <c r="BV37" s="7">
        <v>245</v>
      </c>
      <c r="BW37" s="7">
        <f t="shared" si="23"/>
        <v>1667</v>
      </c>
      <c r="CB37" s="46">
        <v>6</v>
      </c>
      <c r="CC37" s="46" t="s">
        <v>342</v>
      </c>
      <c r="CD37" s="7">
        <v>1986</v>
      </c>
      <c r="CE37" s="7">
        <v>170</v>
      </c>
      <c r="CF37" s="7">
        <f t="shared" si="24"/>
        <v>1816</v>
      </c>
      <c r="CK37" s="46">
        <v>4</v>
      </c>
      <c r="CL37" s="46" t="s">
        <v>342</v>
      </c>
      <c r="CM37" s="7">
        <v>6714</v>
      </c>
      <c r="CN37" s="7">
        <v>180</v>
      </c>
      <c r="CO37" s="7">
        <f t="shared" si="25"/>
        <v>6534</v>
      </c>
      <c r="CT37" s="46">
        <v>34</v>
      </c>
      <c r="CU37" s="46" t="s">
        <v>342</v>
      </c>
      <c r="CV37" s="7">
        <v>7430</v>
      </c>
      <c r="CW37" s="7">
        <v>250</v>
      </c>
      <c r="CX37" s="7">
        <f t="shared" si="26"/>
        <v>7180</v>
      </c>
      <c r="DC37" s="46">
        <v>2</v>
      </c>
      <c r="DD37" s="46" t="s">
        <v>342</v>
      </c>
      <c r="DE37" s="7">
        <v>4942</v>
      </c>
      <c r="DF37" s="7">
        <v>174</v>
      </c>
      <c r="DG37" s="7">
        <f t="shared" si="27"/>
        <v>4768</v>
      </c>
    </row>
    <row r="38" spans="7:112" x14ac:dyDescent="0.25">
      <c r="H38" s="46">
        <v>3</v>
      </c>
      <c r="I38" s="46" t="s">
        <v>343</v>
      </c>
      <c r="J38" s="7">
        <v>7555</v>
      </c>
      <c r="K38" s="7">
        <v>206</v>
      </c>
      <c r="L38" s="7">
        <f t="shared" si="16"/>
        <v>7349</v>
      </c>
      <c r="M38" s="7">
        <f>L38/L39</f>
        <v>1.168734096692112</v>
      </c>
      <c r="Q38" s="46">
        <v>35</v>
      </c>
      <c r="R38" s="46" t="s">
        <v>343</v>
      </c>
      <c r="S38" s="7">
        <v>7322</v>
      </c>
      <c r="T38" s="7">
        <v>245</v>
      </c>
      <c r="U38" s="7">
        <f t="shared" si="17"/>
        <v>7077</v>
      </c>
      <c r="V38" s="7">
        <f>U38/U39</f>
        <v>1.4827152734129478</v>
      </c>
      <c r="Z38" s="46">
        <v>35</v>
      </c>
      <c r="AA38" s="46" t="s">
        <v>343</v>
      </c>
      <c r="AB38" s="7">
        <v>5546</v>
      </c>
      <c r="AC38" s="7">
        <v>355</v>
      </c>
      <c r="AD38" s="7">
        <f t="shared" si="18"/>
        <v>5191</v>
      </c>
      <c r="AE38" s="7">
        <f>AD38/AD39</f>
        <v>1.1386268918622504</v>
      </c>
      <c r="AH38" s="7" t="s">
        <v>234</v>
      </c>
      <c r="AI38" s="46">
        <v>1</v>
      </c>
      <c r="AJ38" s="46" t="s">
        <v>343</v>
      </c>
      <c r="AK38" s="7">
        <v>8667</v>
      </c>
      <c r="AL38" s="7">
        <v>225</v>
      </c>
      <c r="AM38" s="7">
        <f t="shared" si="19"/>
        <v>8442</v>
      </c>
      <c r="AN38" s="7">
        <f>AM38/AM39</f>
        <v>1.4789768745620182</v>
      </c>
      <c r="AR38" s="46">
        <v>35</v>
      </c>
      <c r="AS38" s="46" t="s">
        <v>343</v>
      </c>
      <c r="AT38" s="7">
        <v>5056</v>
      </c>
      <c r="AU38" s="7">
        <v>290</v>
      </c>
      <c r="AV38" s="7">
        <f t="shared" si="20"/>
        <v>4766</v>
      </c>
      <c r="AW38" s="7">
        <f>AV38/AV39</f>
        <v>1.2915989159891599</v>
      </c>
      <c r="BA38" s="46">
        <v>35</v>
      </c>
      <c r="BB38" s="46" t="s">
        <v>343</v>
      </c>
      <c r="BC38" s="7">
        <v>5015</v>
      </c>
      <c r="BD38" s="7">
        <v>302</v>
      </c>
      <c r="BE38" s="7">
        <f t="shared" si="21"/>
        <v>4713</v>
      </c>
      <c r="BF38" s="7">
        <f>BE38/BE39</f>
        <v>1.2053708439897699</v>
      </c>
      <c r="BJ38" s="46">
        <v>5</v>
      </c>
      <c r="BK38" s="46" t="s">
        <v>343</v>
      </c>
      <c r="BL38" s="7">
        <v>10401</v>
      </c>
      <c r="BM38" s="7">
        <v>291</v>
      </c>
      <c r="BN38" s="7">
        <f t="shared" si="22"/>
        <v>10110</v>
      </c>
      <c r="BO38" s="7">
        <f>BN38/BN39</f>
        <v>4.2640236187262754</v>
      </c>
      <c r="BS38" s="46">
        <v>3</v>
      </c>
      <c r="BT38" s="46" t="s">
        <v>343</v>
      </c>
      <c r="BU38" s="7">
        <v>5971</v>
      </c>
      <c r="BV38" s="7">
        <v>245</v>
      </c>
      <c r="BW38" s="7">
        <f t="shared" si="23"/>
        <v>5726</v>
      </c>
      <c r="BX38" s="7">
        <f>BW38/BW39</f>
        <v>2.0634234234234232</v>
      </c>
      <c r="CB38" s="46">
        <v>7</v>
      </c>
      <c r="CC38" s="46" t="s">
        <v>343</v>
      </c>
      <c r="CD38" s="7">
        <v>11938</v>
      </c>
      <c r="CE38" s="7">
        <v>170</v>
      </c>
      <c r="CF38" s="7">
        <f t="shared" si="24"/>
        <v>11768</v>
      </c>
      <c r="CG38" s="7">
        <f>CF38/CF39</f>
        <v>4.8150572831423899</v>
      </c>
      <c r="CK38" s="46">
        <v>5</v>
      </c>
      <c r="CL38" s="46" t="s">
        <v>343</v>
      </c>
      <c r="CM38" s="7">
        <v>9891</v>
      </c>
      <c r="CN38" s="7">
        <v>180</v>
      </c>
      <c r="CO38" s="7">
        <f t="shared" si="25"/>
        <v>9711</v>
      </c>
      <c r="CP38" s="7">
        <f>CO38/CO39</f>
        <v>1.5803091944670464</v>
      </c>
      <c r="CT38" s="46">
        <v>35</v>
      </c>
      <c r="CU38" s="46" t="s">
        <v>343</v>
      </c>
      <c r="CV38" s="7">
        <v>9481</v>
      </c>
      <c r="CW38" s="7">
        <v>250</v>
      </c>
      <c r="CX38" s="7">
        <f t="shared" si="26"/>
        <v>9231</v>
      </c>
      <c r="CY38" s="7">
        <f>CX38/CX39</f>
        <v>1.6713742531233025</v>
      </c>
      <c r="DC38" s="46">
        <v>3</v>
      </c>
      <c r="DD38" s="46" t="s">
        <v>343</v>
      </c>
      <c r="DE38" s="7">
        <v>6697</v>
      </c>
      <c r="DF38" s="7">
        <v>174</v>
      </c>
      <c r="DG38" s="7">
        <f t="shared" si="27"/>
        <v>6523</v>
      </c>
      <c r="DH38" s="7">
        <f>DG38/DG39</f>
        <v>1.2455604353637579</v>
      </c>
    </row>
    <row r="39" spans="7:112" x14ac:dyDescent="0.25">
      <c r="H39" s="46">
        <v>4</v>
      </c>
      <c r="I39" s="46" t="s">
        <v>342</v>
      </c>
      <c r="J39" s="7">
        <v>6494</v>
      </c>
      <c r="K39" s="7">
        <v>206</v>
      </c>
      <c r="L39" s="7">
        <f t="shared" si="16"/>
        <v>6288</v>
      </c>
      <c r="Q39" s="46">
        <v>36</v>
      </c>
      <c r="R39" s="46" t="s">
        <v>342</v>
      </c>
      <c r="S39" s="7">
        <v>5018</v>
      </c>
      <c r="T39" s="7">
        <v>245</v>
      </c>
      <c r="U39" s="7">
        <f t="shared" si="17"/>
        <v>4773</v>
      </c>
      <c r="Z39" s="46">
        <v>36</v>
      </c>
      <c r="AA39" s="46" t="s">
        <v>342</v>
      </c>
      <c r="AB39" s="7">
        <v>4914</v>
      </c>
      <c r="AC39" s="7">
        <v>355</v>
      </c>
      <c r="AD39" s="7">
        <f t="shared" si="18"/>
        <v>4559</v>
      </c>
      <c r="AI39" s="46">
        <v>2</v>
      </c>
      <c r="AJ39" s="46" t="s">
        <v>342</v>
      </c>
      <c r="AK39" s="7">
        <v>5933</v>
      </c>
      <c r="AL39" s="7">
        <v>225</v>
      </c>
      <c r="AM39" s="7">
        <f t="shared" si="19"/>
        <v>5708</v>
      </c>
      <c r="AR39" s="46">
        <v>36</v>
      </c>
      <c r="AS39" s="46" t="s">
        <v>342</v>
      </c>
      <c r="AT39" s="7">
        <v>3980</v>
      </c>
      <c r="AU39" s="7">
        <v>290</v>
      </c>
      <c r="AV39" s="7">
        <f t="shared" si="20"/>
        <v>3690</v>
      </c>
      <c r="BA39" s="46">
        <v>36</v>
      </c>
      <c r="BB39" s="46" t="s">
        <v>342</v>
      </c>
      <c r="BC39" s="7">
        <v>4212</v>
      </c>
      <c r="BD39" s="7">
        <v>302</v>
      </c>
      <c r="BE39" s="7">
        <f t="shared" si="21"/>
        <v>3910</v>
      </c>
      <c r="BJ39" s="46">
        <v>6</v>
      </c>
      <c r="BK39" s="46" t="s">
        <v>342</v>
      </c>
      <c r="BL39" s="7">
        <v>2662</v>
      </c>
      <c r="BM39" s="7">
        <v>291</v>
      </c>
      <c r="BN39" s="7">
        <f t="shared" si="22"/>
        <v>2371</v>
      </c>
      <c r="BS39" s="46">
        <v>4</v>
      </c>
      <c r="BT39" s="46" t="s">
        <v>342</v>
      </c>
      <c r="BU39" s="7">
        <v>3020</v>
      </c>
      <c r="BV39" s="7">
        <v>245</v>
      </c>
      <c r="BW39" s="7">
        <f t="shared" si="23"/>
        <v>2775</v>
      </c>
      <c r="CB39" s="46">
        <v>8</v>
      </c>
      <c r="CC39" s="46" t="s">
        <v>342</v>
      </c>
      <c r="CD39" s="7">
        <v>2614</v>
      </c>
      <c r="CE39" s="7">
        <v>170</v>
      </c>
      <c r="CF39" s="7">
        <f t="shared" si="24"/>
        <v>2444</v>
      </c>
      <c r="CK39" s="46">
        <v>6</v>
      </c>
      <c r="CL39" s="46" t="s">
        <v>342</v>
      </c>
      <c r="CM39" s="7">
        <v>6325</v>
      </c>
      <c r="CN39" s="7">
        <v>180</v>
      </c>
      <c r="CO39" s="7">
        <f t="shared" si="25"/>
        <v>6145</v>
      </c>
      <c r="CT39" s="46">
        <v>36</v>
      </c>
      <c r="CU39" s="46" t="s">
        <v>342</v>
      </c>
      <c r="CV39" s="7">
        <v>5773</v>
      </c>
      <c r="CW39" s="7">
        <v>250</v>
      </c>
      <c r="CX39" s="7">
        <f t="shared" si="26"/>
        <v>5523</v>
      </c>
      <c r="DC39" s="46">
        <v>4</v>
      </c>
      <c r="DD39" s="46" t="s">
        <v>342</v>
      </c>
      <c r="DE39" s="7">
        <v>5411</v>
      </c>
      <c r="DF39" s="7">
        <v>174</v>
      </c>
      <c r="DG39" s="7">
        <f t="shared" si="27"/>
        <v>5237</v>
      </c>
    </row>
    <row r="40" spans="7:112" x14ac:dyDescent="0.25">
      <c r="H40" s="46">
        <v>5</v>
      </c>
      <c r="I40" s="46" t="s">
        <v>343</v>
      </c>
      <c r="J40" s="7">
        <v>8571</v>
      </c>
      <c r="K40" s="7">
        <v>206</v>
      </c>
      <c r="L40" s="7">
        <f t="shared" si="16"/>
        <v>8365</v>
      </c>
      <c r="M40" s="7">
        <f>L40/L41</f>
        <v>1.6337890625</v>
      </c>
      <c r="Q40" s="46">
        <v>37</v>
      </c>
      <c r="R40" s="46" t="s">
        <v>343</v>
      </c>
      <c r="S40" s="7">
        <v>8104</v>
      </c>
      <c r="T40" s="7">
        <v>245</v>
      </c>
      <c r="U40" s="7">
        <f t="shared" si="17"/>
        <v>7859</v>
      </c>
      <c r="V40" s="7">
        <f>U40/U41</f>
        <v>1.4659578436858796</v>
      </c>
      <c r="Z40" s="46">
        <v>37</v>
      </c>
      <c r="AA40" s="46" t="s">
        <v>343</v>
      </c>
      <c r="AB40" s="7">
        <v>6078</v>
      </c>
      <c r="AC40" s="7">
        <v>355</v>
      </c>
      <c r="AD40" s="7">
        <f t="shared" si="18"/>
        <v>5723</v>
      </c>
      <c r="AE40" s="7">
        <f>AD40/AD41</f>
        <v>0.96395485935657743</v>
      </c>
      <c r="AI40" s="46">
        <v>3</v>
      </c>
      <c r="AJ40" s="46" t="s">
        <v>343</v>
      </c>
      <c r="AK40" s="7">
        <v>6387</v>
      </c>
      <c r="AL40" s="7">
        <v>225</v>
      </c>
      <c r="AM40" s="7">
        <f t="shared" si="19"/>
        <v>6162</v>
      </c>
      <c r="AN40" s="7">
        <f>AM40/AM41</f>
        <v>1.1092709270927092</v>
      </c>
      <c r="AR40" s="46">
        <v>37</v>
      </c>
      <c r="AS40" s="46" t="s">
        <v>343</v>
      </c>
      <c r="AT40" s="7">
        <v>4677</v>
      </c>
      <c r="AU40" s="7">
        <v>290</v>
      </c>
      <c r="AV40" s="7">
        <f t="shared" si="20"/>
        <v>4387</v>
      </c>
      <c r="AW40" s="7">
        <f>AV40/AV41</f>
        <v>0.98473625140291809</v>
      </c>
      <c r="AZ40" s="7" t="s">
        <v>234</v>
      </c>
      <c r="BA40" s="46">
        <v>1</v>
      </c>
      <c r="BB40" s="46" t="s">
        <v>343</v>
      </c>
      <c r="BC40" s="7">
        <v>7338</v>
      </c>
      <c r="BD40" s="7">
        <v>302</v>
      </c>
      <c r="BE40" s="7">
        <f t="shared" si="21"/>
        <v>7036</v>
      </c>
      <c r="BF40" s="7">
        <f>BE40/BE41</f>
        <v>1.8294331773270931</v>
      </c>
      <c r="BJ40" s="46">
        <v>7</v>
      </c>
      <c r="BK40" s="46" t="s">
        <v>343</v>
      </c>
      <c r="BL40" s="7">
        <v>11252</v>
      </c>
      <c r="BM40" s="7">
        <v>291</v>
      </c>
      <c r="BN40" s="7">
        <f t="shared" si="22"/>
        <v>10961</v>
      </c>
      <c r="BO40" s="7">
        <f>BN40/BN41</f>
        <v>2.9283996794015494</v>
      </c>
      <c r="BS40" s="46">
        <v>5</v>
      </c>
      <c r="BT40" s="46" t="s">
        <v>343</v>
      </c>
      <c r="BU40" s="7">
        <v>5069</v>
      </c>
      <c r="BV40" s="7">
        <v>245</v>
      </c>
      <c r="BW40" s="7">
        <f t="shared" si="23"/>
        <v>4824</v>
      </c>
      <c r="BX40" s="7">
        <f>BW40/BW41</f>
        <v>2.3485881207400197</v>
      </c>
      <c r="CB40" s="46">
        <v>9</v>
      </c>
      <c r="CC40" s="46" t="s">
        <v>343</v>
      </c>
      <c r="CD40" s="7">
        <v>11818</v>
      </c>
      <c r="CE40" s="7">
        <v>170</v>
      </c>
      <c r="CF40" s="7">
        <f t="shared" si="24"/>
        <v>11648</v>
      </c>
      <c r="CG40" s="7">
        <f>CF40/CF41</f>
        <v>3.1617806731813247</v>
      </c>
      <c r="CK40" s="46">
        <v>7</v>
      </c>
      <c r="CL40" s="46" t="s">
        <v>343</v>
      </c>
      <c r="CM40" s="7">
        <v>9151</v>
      </c>
      <c r="CN40" s="7">
        <v>180</v>
      </c>
      <c r="CO40" s="7">
        <f t="shared" si="25"/>
        <v>8971</v>
      </c>
      <c r="CP40" s="7">
        <f>CO40/CO41</f>
        <v>1.842472787019922</v>
      </c>
      <c r="CT40" s="46">
        <v>37</v>
      </c>
      <c r="CU40" s="46" t="s">
        <v>343</v>
      </c>
      <c r="CV40" s="7">
        <v>6600</v>
      </c>
      <c r="CW40" s="7">
        <v>250</v>
      </c>
      <c r="CX40" s="7">
        <f t="shared" si="26"/>
        <v>6350</v>
      </c>
      <c r="CY40" s="7">
        <f>CX40/CX41</f>
        <v>1.4770876948127472</v>
      </c>
      <c r="DC40" s="46">
        <v>5</v>
      </c>
      <c r="DD40" s="46" t="s">
        <v>343</v>
      </c>
      <c r="DE40" s="7">
        <v>5429</v>
      </c>
      <c r="DF40" s="7">
        <v>174</v>
      </c>
      <c r="DG40" s="7">
        <f t="shared" si="27"/>
        <v>5255</v>
      </c>
      <c r="DH40" s="7">
        <f>DG40/DG41</f>
        <v>1.2125057683433318</v>
      </c>
    </row>
    <row r="41" spans="7:112" x14ac:dyDescent="0.25">
      <c r="H41" s="46">
        <v>6</v>
      </c>
      <c r="I41" s="46" t="s">
        <v>342</v>
      </c>
      <c r="J41" s="7">
        <v>5326</v>
      </c>
      <c r="K41" s="7">
        <v>206</v>
      </c>
      <c r="L41" s="7">
        <f t="shared" si="16"/>
        <v>5120</v>
      </c>
      <c r="Q41" s="46">
        <v>38</v>
      </c>
      <c r="R41" s="46" t="s">
        <v>342</v>
      </c>
      <c r="S41" s="7">
        <v>5606</v>
      </c>
      <c r="T41" s="7">
        <v>245</v>
      </c>
      <c r="U41" s="7">
        <f t="shared" si="17"/>
        <v>5361</v>
      </c>
      <c r="Z41" s="46">
        <v>38</v>
      </c>
      <c r="AA41" s="46" t="s">
        <v>342</v>
      </c>
      <c r="AB41" s="7">
        <v>6292</v>
      </c>
      <c r="AC41" s="7">
        <v>355</v>
      </c>
      <c r="AD41" s="7">
        <f t="shared" si="18"/>
        <v>5937</v>
      </c>
      <c r="AI41" s="46">
        <v>4</v>
      </c>
      <c r="AJ41" s="46" t="s">
        <v>342</v>
      </c>
      <c r="AK41" s="7">
        <v>5780</v>
      </c>
      <c r="AL41" s="7">
        <v>225</v>
      </c>
      <c r="AM41" s="7">
        <f t="shared" si="19"/>
        <v>5555</v>
      </c>
      <c r="AR41" s="46">
        <v>38</v>
      </c>
      <c r="AS41" s="46" t="s">
        <v>342</v>
      </c>
      <c r="AT41" s="7">
        <v>4745</v>
      </c>
      <c r="AU41" s="7">
        <v>290</v>
      </c>
      <c r="AV41" s="7">
        <f t="shared" si="20"/>
        <v>4455</v>
      </c>
      <c r="BA41" s="46">
        <v>2</v>
      </c>
      <c r="BB41" s="46" t="s">
        <v>342</v>
      </c>
      <c r="BC41" s="7">
        <v>4148</v>
      </c>
      <c r="BD41" s="7">
        <v>302</v>
      </c>
      <c r="BE41" s="7">
        <f t="shared" si="21"/>
        <v>3846</v>
      </c>
      <c r="BJ41" s="46">
        <v>8</v>
      </c>
      <c r="BK41" s="46" t="s">
        <v>342</v>
      </c>
      <c r="BL41" s="7">
        <v>4034</v>
      </c>
      <c r="BM41" s="7">
        <v>291</v>
      </c>
      <c r="BN41" s="7">
        <f t="shared" si="22"/>
        <v>3743</v>
      </c>
      <c r="BS41" s="46">
        <v>6</v>
      </c>
      <c r="BT41" s="46" t="s">
        <v>342</v>
      </c>
      <c r="BU41" s="7">
        <v>2299</v>
      </c>
      <c r="BV41" s="7">
        <v>245</v>
      </c>
      <c r="BW41" s="7">
        <f t="shared" si="23"/>
        <v>2054</v>
      </c>
      <c r="CB41" s="46">
        <v>10</v>
      </c>
      <c r="CC41" s="46" t="s">
        <v>342</v>
      </c>
      <c r="CD41" s="7">
        <v>3854</v>
      </c>
      <c r="CE41" s="7">
        <v>170</v>
      </c>
      <c r="CF41" s="7">
        <f t="shared" si="24"/>
        <v>3684</v>
      </c>
      <c r="CK41" s="46">
        <v>8</v>
      </c>
      <c r="CL41" s="46" t="s">
        <v>342</v>
      </c>
      <c r="CM41" s="7">
        <v>5049</v>
      </c>
      <c r="CN41" s="7">
        <v>180</v>
      </c>
      <c r="CO41" s="7">
        <f t="shared" si="25"/>
        <v>4869</v>
      </c>
      <c r="CT41" s="46">
        <v>38</v>
      </c>
      <c r="CU41" s="46" t="s">
        <v>342</v>
      </c>
      <c r="CV41" s="7">
        <v>4549</v>
      </c>
      <c r="CW41" s="7">
        <v>250</v>
      </c>
      <c r="CX41" s="7">
        <f t="shared" si="26"/>
        <v>4299</v>
      </c>
      <c r="DC41" s="46">
        <v>6</v>
      </c>
      <c r="DD41" s="46" t="s">
        <v>342</v>
      </c>
      <c r="DE41" s="7">
        <v>4508</v>
      </c>
      <c r="DF41" s="7">
        <v>174</v>
      </c>
      <c r="DG41" s="7">
        <f t="shared" si="27"/>
        <v>4334</v>
      </c>
    </row>
    <row r="42" spans="7:112" x14ac:dyDescent="0.25">
      <c r="H42" s="46">
        <v>7</v>
      </c>
      <c r="I42" s="46" t="s">
        <v>343</v>
      </c>
      <c r="J42" s="7">
        <v>9186</v>
      </c>
      <c r="K42" s="7">
        <v>206</v>
      </c>
      <c r="L42" s="7">
        <f t="shared" si="16"/>
        <v>8980</v>
      </c>
      <c r="M42" s="7">
        <f>L42/L43</f>
        <v>1.4211109352745688</v>
      </c>
      <c r="Q42" s="46">
        <v>39</v>
      </c>
      <c r="R42" s="46" t="s">
        <v>343</v>
      </c>
      <c r="S42" s="7">
        <v>6523</v>
      </c>
      <c r="T42" s="7">
        <v>245</v>
      </c>
      <c r="U42" s="7">
        <f t="shared" si="17"/>
        <v>6278</v>
      </c>
      <c r="V42" s="7">
        <f>U42/U43</f>
        <v>1.2171384257464133</v>
      </c>
      <c r="Y42" s="7" t="s">
        <v>234</v>
      </c>
      <c r="Z42" s="46">
        <v>1</v>
      </c>
      <c r="AA42" s="46" t="s">
        <v>343</v>
      </c>
      <c r="AB42" s="7">
        <v>6287</v>
      </c>
      <c r="AC42" s="7">
        <v>355</v>
      </c>
      <c r="AD42" s="7">
        <f t="shared" si="18"/>
        <v>5932</v>
      </c>
      <c r="AE42" s="7">
        <f>AD42/AD43</f>
        <v>1.4137273593898951</v>
      </c>
      <c r="AI42" s="46">
        <v>5</v>
      </c>
      <c r="AJ42" s="46" t="s">
        <v>343</v>
      </c>
      <c r="AK42" s="7">
        <v>5552</v>
      </c>
      <c r="AL42" s="7">
        <v>225</v>
      </c>
      <c r="AM42" s="7">
        <f t="shared" si="19"/>
        <v>5327</v>
      </c>
      <c r="AN42" s="7">
        <f>AM42/AM43</f>
        <v>0.86815514993481091</v>
      </c>
      <c r="AQ42" s="7" t="s">
        <v>234</v>
      </c>
      <c r="AR42" s="46">
        <v>1</v>
      </c>
      <c r="AS42" s="46" t="s">
        <v>343</v>
      </c>
      <c r="AT42" s="7">
        <v>5546</v>
      </c>
      <c r="AU42" s="7">
        <v>290</v>
      </c>
      <c r="AV42" s="7">
        <f t="shared" si="20"/>
        <v>5256</v>
      </c>
      <c r="AW42" s="7">
        <f>AV42/AV43</f>
        <v>1.0970569818409517</v>
      </c>
      <c r="BA42" s="46">
        <v>3</v>
      </c>
      <c r="BB42" s="46" t="s">
        <v>343</v>
      </c>
      <c r="BC42" s="7">
        <v>5542</v>
      </c>
      <c r="BD42" s="7">
        <v>302</v>
      </c>
      <c r="BE42" s="7">
        <f t="shared" si="21"/>
        <v>5240</v>
      </c>
      <c r="BF42" s="7">
        <f>BE42/BE43</f>
        <v>1.2143684820393974</v>
      </c>
      <c r="BJ42" s="46">
        <v>9</v>
      </c>
      <c r="BK42" s="46" t="s">
        <v>343</v>
      </c>
      <c r="BL42" s="7">
        <v>13288</v>
      </c>
      <c r="BM42" s="7">
        <v>291</v>
      </c>
      <c r="BN42" s="7">
        <f t="shared" si="22"/>
        <v>12997</v>
      </c>
      <c r="BO42" s="7">
        <f>BN42/BN43</f>
        <v>4.2211757063981814</v>
      </c>
      <c r="BS42" s="46">
        <v>7</v>
      </c>
      <c r="BT42" s="46" t="s">
        <v>343</v>
      </c>
      <c r="BU42" s="7">
        <v>6313</v>
      </c>
      <c r="BV42" s="7">
        <v>245</v>
      </c>
      <c r="BW42" s="7">
        <f t="shared" si="23"/>
        <v>6068</v>
      </c>
      <c r="BX42" s="7">
        <f>BW42/BW43</f>
        <v>2.9019607843137254</v>
      </c>
      <c r="CB42" s="46">
        <v>11</v>
      </c>
      <c r="CC42" s="46" t="s">
        <v>343</v>
      </c>
      <c r="CD42" s="7">
        <v>10566</v>
      </c>
      <c r="CE42" s="7">
        <v>170</v>
      </c>
      <c r="CF42" s="7">
        <f t="shared" si="24"/>
        <v>10396</v>
      </c>
      <c r="CG42" s="7">
        <f>CF42/CF43</f>
        <v>4.710466696873584</v>
      </c>
      <c r="CK42" s="46">
        <v>9</v>
      </c>
      <c r="CL42" s="46" t="s">
        <v>343</v>
      </c>
      <c r="CM42" s="7">
        <v>9282</v>
      </c>
      <c r="CN42" s="7">
        <v>180</v>
      </c>
      <c r="CO42" s="7">
        <f t="shared" si="25"/>
        <v>9102</v>
      </c>
      <c r="CP42" s="7">
        <f>CO42/CO43</f>
        <v>0.80087989441267049</v>
      </c>
      <c r="CT42" s="46">
        <v>39</v>
      </c>
      <c r="CU42" s="46" t="s">
        <v>343</v>
      </c>
      <c r="CV42" s="7">
        <v>6590</v>
      </c>
      <c r="CW42" s="7">
        <v>250</v>
      </c>
      <c r="CX42" s="7">
        <f t="shared" si="26"/>
        <v>6340</v>
      </c>
      <c r="CY42" s="7">
        <f>CX42/CX43</f>
        <v>0.94584514396538866</v>
      </c>
      <c r="DC42" s="46">
        <v>7</v>
      </c>
      <c r="DD42" s="46" t="s">
        <v>343</v>
      </c>
      <c r="DE42" s="7">
        <v>6710</v>
      </c>
      <c r="DF42" s="7">
        <v>174</v>
      </c>
      <c r="DG42" s="7">
        <f t="shared" si="27"/>
        <v>6536</v>
      </c>
      <c r="DH42" s="7">
        <f>DG42/DG43</f>
        <v>1.5949243533430941</v>
      </c>
    </row>
    <row r="43" spans="7:112" x14ac:dyDescent="0.25">
      <c r="H43" s="46">
        <v>8</v>
      </c>
      <c r="I43" s="46" t="s">
        <v>342</v>
      </c>
      <c r="J43" s="7">
        <v>6525</v>
      </c>
      <c r="K43" s="7">
        <v>206</v>
      </c>
      <c r="L43" s="7">
        <f t="shared" si="16"/>
        <v>6319</v>
      </c>
      <c r="Q43" s="46">
        <v>40</v>
      </c>
      <c r="R43" s="46" t="s">
        <v>342</v>
      </c>
      <c r="S43" s="7">
        <v>5403</v>
      </c>
      <c r="T43" s="7">
        <v>245</v>
      </c>
      <c r="U43" s="7">
        <f t="shared" si="17"/>
        <v>5158</v>
      </c>
      <c r="Z43" s="46">
        <v>2</v>
      </c>
      <c r="AA43" s="46" t="s">
        <v>342</v>
      </c>
      <c r="AB43" s="7">
        <v>4551</v>
      </c>
      <c r="AC43" s="7">
        <v>355</v>
      </c>
      <c r="AD43" s="7">
        <f t="shared" si="18"/>
        <v>4196</v>
      </c>
      <c r="AI43" s="46">
        <v>6</v>
      </c>
      <c r="AJ43" s="46" t="s">
        <v>342</v>
      </c>
      <c r="AK43" s="7">
        <v>6361</v>
      </c>
      <c r="AL43" s="7">
        <v>225</v>
      </c>
      <c r="AM43" s="7">
        <f t="shared" si="19"/>
        <v>6136</v>
      </c>
      <c r="AR43" s="46">
        <v>2</v>
      </c>
      <c r="AS43" s="46" t="s">
        <v>342</v>
      </c>
      <c r="AT43" s="7">
        <v>5081</v>
      </c>
      <c r="AU43" s="7">
        <v>290</v>
      </c>
      <c r="AV43" s="7">
        <f t="shared" si="20"/>
        <v>4791</v>
      </c>
      <c r="BA43" s="46">
        <v>4</v>
      </c>
      <c r="BB43" s="46" t="s">
        <v>342</v>
      </c>
      <c r="BC43" s="7">
        <v>4617</v>
      </c>
      <c r="BD43" s="7">
        <v>302</v>
      </c>
      <c r="BE43" s="7">
        <f t="shared" si="21"/>
        <v>4315</v>
      </c>
      <c r="BJ43" s="46">
        <v>10</v>
      </c>
      <c r="BK43" s="46" t="s">
        <v>342</v>
      </c>
      <c r="BL43" s="7">
        <v>3370</v>
      </c>
      <c r="BM43" s="7">
        <v>291</v>
      </c>
      <c r="BN43" s="7">
        <f t="shared" si="22"/>
        <v>3079</v>
      </c>
      <c r="BS43" s="46">
        <v>8</v>
      </c>
      <c r="BT43" s="46" t="s">
        <v>342</v>
      </c>
      <c r="BU43" s="7">
        <v>2336</v>
      </c>
      <c r="BV43" s="7">
        <v>245</v>
      </c>
      <c r="BW43" s="7">
        <f t="shared" si="23"/>
        <v>2091</v>
      </c>
      <c r="CB43" s="46">
        <v>12</v>
      </c>
      <c r="CC43" s="46" t="s">
        <v>342</v>
      </c>
      <c r="CD43" s="7">
        <v>2377</v>
      </c>
      <c r="CE43" s="7">
        <v>170</v>
      </c>
      <c r="CF43" s="7">
        <f t="shared" si="24"/>
        <v>2207</v>
      </c>
      <c r="CK43" s="46">
        <v>10</v>
      </c>
      <c r="CL43" s="46" t="s">
        <v>342</v>
      </c>
      <c r="CM43" s="7">
        <v>11545</v>
      </c>
      <c r="CN43" s="7">
        <v>180</v>
      </c>
      <c r="CO43" s="7">
        <f t="shared" si="25"/>
        <v>11365</v>
      </c>
      <c r="CT43" s="46">
        <v>40</v>
      </c>
      <c r="CU43" s="46" t="s">
        <v>342</v>
      </c>
      <c r="CV43" s="7">
        <v>6953</v>
      </c>
      <c r="CW43" s="7">
        <v>250</v>
      </c>
      <c r="CX43" s="7">
        <f t="shared" si="26"/>
        <v>6703</v>
      </c>
      <c r="DC43" s="46">
        <v>8</v>
      </c>
      <c r="DD43" s="46" t="s">
        <v>342</v>
      </c>
      <c r="DE43" s="7">
        <v>4272</v>
      </c>
      <c r="DF43" s="7">
        <v>174</v>
      </c>
      <c r="DG43" s="7">
        <f t="shared" si="27"/>
        <v>4098</v>
      </c>
    </row>
    <row r="44" spans="7:112" x14ac:dyDescent="0.25">
      <c r="H44" s="46">
        <v>9</v>
      </c>
      <c r="I44" s="46" t="s">
        <v>343</v>
      </c>
      <c r="J44" s="7">
        <v>9838</v>
      </c>
      <c r="K44" s="7">
        <v>206</v>
      </c>
      <c r="L44" s="7">
        <f t="shared" si="16"/>
        <v>9632</v>
      </c>
      <c r="M44" s="7">
        <f>L44/L45</f>
        <v>1.283240074606981</v>
      </c>
      <c r="Q44" s="46">
        <v>41</v>
      </c>
      <c r="R44" s="46" t="s">
        <v>343</v>
      </c>
      <c r="S44" s="7">
        <v>8844</v>
      </c>
      <c r="T44" s="7">
        <v>245</v>
      </c>
      <c r="U44" s="7">
        <f t="shared" si="17"/>
        <v>8599</v>
      </c>
      <c r="V44" s="7">
        <f>U44/U45</f>
        <v>2.0780570323827936</v>
      </c>
      <c r="Z44" s="46">
        <v>3</v>
      </c>
      <c r="AA44" s="46" t="s">
        <v>343</v>
      </c>
      <c r="AB44" s="7">
        <v>4799</v>
      </c>
      <c r="AC44" s="7">
        <v>355</v>
      </c>
      <c r="AD44" s="7">
        <f t="shared" si="18"/>
        <v>4444</v>
      </c>
      <c r="AE44" s="7">
        <f>AD44/AD45</f>
        <v>0.70506108202443285</v>
      </c>
      <c r="AI44" s="46">
        <v>7</v>
      </c>
      <c r="AJ44" s="46" t="s">
        <v>343</v>
      </c>
      <c r="AK44" s="7">
        <v>6177</v>
      </c>
      <c r="AL44" s="7">
        <v>225</v>
      </c>
      <c r="AM44" s="7">
        <f t="shared" si="19"/>
        <v>5952</v>
      </c>
      <c r="AN44" s="7">
        <f>AM44/AM45</f>
        <v>1.1146067415730336</v>
      </c>
      <c r="AR44" s="46">
        <v>3</v>
      </c>
      <c r="AS44" s="46" t="s">
        <v>343</v>
      </c>
      <c r="AT44" s="7">
        <v>8156</v>
      </c>
      <c r="AU44" s="7">
        <v>290</v>
      </c>
      <c r="AV44" s="7">
        <f t="shared" si="20"/>
        <v>7866</v>
      </c>
      <c r="AW44" s="7">
        <f>AV44/AV45</f>
        <v>1.120034173430158</v>
      </c>
      <c r="BA44" s="46">
        <v>5</v>
      </c>
      <c r="BB44" s="46" t="s">
        <v>343</v>
      </c>
      <c r="BC44" s="7">
        <v>5813</v>
      </c>
      <c r="BD44" s="7">
        <v>302</v>
      </c>
      <c r="BE44" s="7">
        <f t="shared" si="21"/>
        <v>5511</v>
      </c>
      <c r="BF44" s="7">
        <f>BE44/BE45</f>
        <v>1.2117414248021108</v>
      </c>
      <c r="BJ44" s="46">
        <v>11</v>
      </c>
      <c r="BK44" s="46" t="s">
        <v>343</v>
      </c>
      <c r="BL44" s="7">
        <v>8930</v>
      </c>
      <c r="BM44" s="7">
        <v>291</v>
      </c>
      <c r="BN44" s="7">
        <f t="shared" si="22"/>
        <v>8639</v>
      </c>
      <c r="BO44" s="7">
        <f>BN44/BN45</f>
        <v>3.2295327102803739</v>
      </c>
      <c r="BS44" s="46">
        <v>9</v>
      </c>
      <c r="BT44" s="46" t="s">
        <v>343</v>
      </c>
      <c r="BU44" s="7">
        <v>6124</v>
      </c>
      <c r="BV44" s="7">
        <v>245</v>
      </c>
      <c r="BW44" s="7">
        <f t="shared" si="23"/>
        <v>5879</v>
      </c>
      <c r="BX44" s="7">
        <f>BW44/BW45</f>
        <v>2.5571987820791651</v>
      </c>
      <c r="CB44" s="46">
        <v>13</v>
      </c>
      <c r="CC44" s="46" t="s">
        <v>343</v>
      </c>
      <c r="CD44" s="7">
        <v>10819</v>
      </c>
      <c r="CE44" s="7">
        <v>170</v>
      </c>
      <c r="CF44" s="7">
        <f t="shared" si="24"/>
        <v>10649</v>
      </c>
      <c r="CG44" s="7">
        <f>CF44/CF45</f>
        <v>2.416383027002496</v>
      </c>
      <c r="CK44" s="46">
        <v>11</v>
      </c>
      <c r="CL44" s="46" t="s">
        <v>343</v>
      </c>
      <c r="CM44" s="7">
        <v>12226</v>
      </c>
      <c r="CN44" s="7">
        <v>180</v>
      </c>
      <c r="CO44" s="7">
        <f t="shared" si="25"/>
        <v>12046</v>
      </c>
      <c r="CP44" s="7">
        <f>CO44/CO45</f>
        <v>1.9479301423027167</v>
      </c>
      <c r="CT44" s="46">
        <v>41</v>
      </c>
      <c r="CU44" s="46" t="s">
        <v>343</v>
      </c>
      <c r="CV44" s="7">
        <v>8034</v>
      </c>
      <c r="CW44" s="7">
        <v>250</v>
      </c>
      <c r="CX44" s="7">
        <f t="shared" si="26"/>
        <v>7784</v>
      </c>
      <c r="CY44" s="7">
        <f>CX44/CX45</f>
        <v>1.2283414865078113</v>
      </c>
      <c r="DC44" s="46">
        <v>9</v>
      </c>
      <c r="DD44" s="46" t="s">
        <v>343</v>
      </c>
      <c r="DE44" s="7">
        <v>5259</v>
      </c>
      <c r="DF44" s="7">
        <v>174</v>
      </c>
      <c r="DG44" s="7">
        <f t="shared" si="27"/>
        <v>5085</v>
      </c>
      <c r="DH44" s="7">
        <f>DG44/DG45</f>
        <v>1.0768742058449809</v>
      </c>
    </row>
    <row r="45" spans="7:112" x14ac:dyDescent="0.25">
      <c r="H45" s="46">
        <v>10</v>
      </c>
      <c r="I45" s="46" t="s">
        <v>342</v>
      </c>
      <c r="J45" s="7">
        <v>7712</v>
      </c>
      <c r="K45" s="7">
        <v>206</v>
      </c>
      <c r="L45" s="7">
        <f t="shared" si="16"/>
        <v>7506</v>
      </c>
      <c r="Q45" s="46">
        <v>42</v>
      </c>
      <c r="R45" s="46" t="s">
        <v>342</v>
      </c>
      <c r="S45" s="7">
        <v>4383</v>
      </c>
      <c r="T45" s="7">
        <v>245</v>
      </c>
      <c r="U45" s="7">
        <f t="shared" si="17"/>
        <v>4138</v>
      </c>
      <c r="Z45" s="46">
        <v>4</v>
      </c>
      <c r="AA45" s="46" t="s">
        <v>342</v>
      </c>
      <c r="AB45" s="7">
        <v>6658</v>
      </c>
      <c r="AC45" s="7">
        <v>355</v>
      </c>
      <c r="AD45" s="7">
        <f t="shared" si="18"/>
        <v>6303</v>
      </c>
      <c r="AI45" s="46">
        <v>8</v>
      </c>
      <c r="AJ45" s="46" t="s">
        <v>342</v>
      </c>
      <c r="AK45" s="7">
        <v>5565</v>
      </c>
      <c r="AL45" s="7">
        <v>225</v>
      </c>
      <c r="AM45" s="7">
        <f t="shared" si="19"/>
        <v>5340</v>
      </c>
      <c r="AR45" s="46">
        <v>4</v>
      </c>
      <c r="AS45" s="46" t="s">
        <v>342</v>
      </c>
      <c r="AT45" s="7">
        <v>7313</v>
      </c>
      <c r="AU45" s="7">
        <v>290</v>
      </c>
      <c r="AV45" s="7">
        <f t="shared" si="20"/>
        <v>7023</v>
      </c>
      <c r="BA45" s="46">
        <v>6</v>
      </c>
      <c r="BB45" s="46" t="s">
        <v>342</v>
      </c>
      <c r="BC45" s="7">
        <v>4850</v>
      </c>
      <c r="BD45" s="7">
        <v>302</v>
      </c>
      <c r="BE45" s="7">
        <f t="shared" si="21"/>
        <v>4548</v>
      </c>
      <c r="BJ45" s="46">
        <v>12</v>
      </c>
      <c r="BK45" s="46" t="s">
        <v>342</v>
      </c>
      <c r="BL45" s="7">
        <v>2966</v>
      </c>
      <c r="BM45" s="7">
        <v>291</v>
      </c>
      <c r="BN45" s="7">
        <f t="shared" si="22"/>
        <v>2675</v>
      </c>
      <c r="BS45" s="46">
        <v>10</v>
      </c>
      <c r="BT45" s="46" t="s">
        <v>342</v>
      </c>
      <c r="BU45" s="7">
        <v>2544</v>
      </c>
      <c r="BV45" s="7">
        <v>245</v>
      </c>
      <c r="BW45" s="7">
        <f t="shared" si="23"/>
        <v>2299</v>
      </c>
      <c r="CB45" s="46">
        <v>14</v>
      </c>
      <c r="CC45" s="46" t="s">
        <v>342</v>
      </c>
      <c r="CD45" s="7">
        <v>4577</v>
      </c>
      <c r="CE45" s="7">
        <v>170</v>
      </c>
      <c r="CF45" s="7">
        <f t="shared" si="24"/>
        <v>4407</v>
      </c>
      <c r="CK45" s="46">
        <v>12</v>
      </c>
      <c r="CL45" s="46" t="s">
        <v>342</v>
      </c>
      <c r="CM45" s="7">
        <v>6364</v>
      </c>
      <c r="CN45" s="7">
        <v>180</v>
      </c>
      <c r="CO45" s="7">
        <f t="shared" si="25"/>
        <v>6184</v>
      </c>
      <c r="CT45" s="46">
        <v>42</v>
      </c>
      <c r="CU45" s="46" t="s">
        <v>342</v>
      </c>
      <c r="CV45" s="7">
        <v>6587</v>
      </c>
      <c r="CW45" s="7">
        <v>250</v>
      </c>
      <c r="CX45" s="7">
        <f t="shared" si="26"/>
        <v>6337</v>
      </c>
      <c r="DC45" s="46">
        <v>10</v>
      </c>
      <c r="DD45" s="46" t="s">
        <v>342</v>
      </c>
      <c r="DE45" s="7">
        <v>4896</v>
      </c>
      <c r="DF45" s="7">
        <v>174</v>
      </c>
      <c r="DG45" s="7">
        <f t="shared" si="27"/>
        <v>4722</v>
      </c>
    </row>
    <row r="46" spans="7:112" x14ac:dyDescent="0.25">
      <c r="H46" s="46">
        <v>11</v>
      </c>
      <c r="I46" s="46" t="s">
        <v>343</v>
      </c>
      <c r="J46" s="7">
        <v>7323</v>
      </c>
      <c r="K46" s="7">
        <v>206</v>
      </c>
      <c r="L46" s="7">
        <f t="shared" si="16"/>
        <v>7117</v>
      </c>
      <c r="M46" s="7">
        <f>L46/L47</f>
        <v>1.5518970780636721</v>
      </c>
      <c r="Q46" s="46">
        <v>43</v>
      </c>
      <c r="R46" s="46" t="s">
        <v>343</v>
      </c>
      <c r="S46" s="7">
        <v>4966</v>
      </c>
      <c r="T46" s="7">
        <v>245</v>
      </c>
      <c r="U46" s="7">
        <f t="shared" si="17"/>
        <v>4721</v>
      </c>
      <c r="V46" s="7">
        <f>U46/U47</f>
        <v>0.62837747903633701</v>
      </c>
      <c r="Z46" s="46">
        <v>5</v>
      </c>
      <c r="AA46" s="46" t="s">
        <v>343</v>
      </c>
      <c r="AB46" s="7">
        <v>3834</v>
      </c>
      <c r="AC46" s="7">
        <v>355</v>
      </c>
      <c r="AD46" s="7">
        <f t="shared" si="18"/>
        <v>3479</v>
      </c>
      <c r="AE46" s="7">
        <f>AD46/AD47</f>
        <v>0.79392971246006394</v>
      </c>
      <c r="AI46" s="46">
        <v>9</v>
      </c>
      <c r="AJ46" s="46" t="s">
        <v>343</v>
      </c>
      <c r="AK46" s="7">
        <v>6660</v>
      </c>
      <c r="AL46" s="7">
        <v>225</v>
      </c>
      <c r="AM46" s="7">
        <f t="shared" si="19"/>
        <v>6435</v>
      </c>
      <c r="AN46" s="7">
        <f>AM46/AM47</f>
        <v>1.2046050168476226</v>
      </c>
      <c r="AR46" s="46">
        <v>5</v>
      </c>
      <c r="AS46" s="46" t="s">
        <v>343</v>
      </c>
      <c r="AT46" s="7">
        <v>5886</v>
      </c>
      <c r="AU46" s="7">
        <v>290</v>
      </c>
      <c r="AV46" s="7">
        <f t="shared" si="20"/>
        <v>5596</v>
      </c>
      <c r="AW46" s="7">
        <f>AV46/AV47</f>
        <v>0.72931056952951911</v>
      </c>
      <c r="BA46" s="46">
        <v>7</v>
      </c>
      <c r="BB46" s="46" t="s">
        <v>343</v>
      </c>
      <c r="BC46" s="7">
        <v>6299</v>
      </c>
      <c r="BD46" s="7">
        <v>302</v>
      </c>
      <c r="BE46" s="7">
        <f t="shared" si="21"/>
        <v>5997</v>
      </c>
      <c r="BF46" s="7">
        <f>BE46/BE47</f>
        <v>1.4031352363125877</v>
      </c>
      <c r="BJ46" s="46">
        <v>13</v>
      </c>
      <c r="BK46" s="46" t="s">
        <v>343</v>
      </c>
      <c r="BL46" s="7">
        <v>9845</v>
      </c>
      <c r="BM46" s="7">
        <v>291</v>
      </c>
      <c r="BN46" s="7">
        <f t="shared" si="22"/>
        <v>9554</v>
      </c>
      <c r="BO46" s="7">
        <f>BN46/BN47</f>
        <v>2.9190345249007028</v>
      </c>
      <c r="BS46" s="46">
        <v>11</v>
      </c>
      <c r="BT46" s="46" t="s">
        <v>343</v>
      </c>
      <c r="BU46" s="7">
        <v>6716</v>
      </c>
      <c r="BV46" s="7">
        <v>245</v>
      </c>
      <c r="BW46" s="7">
        <f t="shared" si="23"/>
        <v>6471</v>
      </c>
      <c r="BX46" s="7">
        <f>BW46/BW47</f>
        <v>2.5987951807228917</v>
      </c>
      <c r="CB46" s="46">
        <v>15</v>
      </c>
      <c r="CC46" s="46" t="s">
        <v>343</v>
      </c>
      <c r="CD46" s="7">
        <v>9807</v>
      </c>
      <c r="CE46" s="7">
        <v>170</v>
      </c>
      <c r="CF46" s="7">
        <f t="shared" si="24"/>
        <v>9637</v>
      </c>
      <c r="CG46" s="7">
        <f>CF46/CF47</f>
        <v>2.0760448082722962</v>
      </c>
      <c r="CK46" s="46">
        <v>13</v>
      </c>
      <c r="CL46" s="46" t="s">
        <v>343</v>
      </c>
      <c r="CM46" s="7">
        <v>10367</v>
      </c>
      <c r="CN46" s="7">
        <v>180</v>
      </c>
      <c r="CO46" s="7">
        <f t="shared" si="25"/>
        <v>10187</v>
      </c>
      <c r="CP46" s="7">
        <f>CO46/CO47</f>
        <v>1.500515539843865</v>
      </c>
      <c r="CT46" s="46">
        <v>43</v>
      </c>
      <c r="CU46" s="46" t="s">
        <v>343</v>
      </c>
      <c r="CV46" s="7">
        <v>7597</v>
      </c>
      <c r="CW46" s="7">
        <v>250</v>
      </c>
      <c r="CX46" s="7">
        <f t="shared" si="26"/>
        <v>7347</v>
      </c>
      <c r="CY46" s="7">
        <f>CX46/CX47</f>
        <v>1.0876387860843819</v>
      </c>
      <c r="DC46" s="46">
        <v>11</v>
      </c>
      <c r="DD46" s="46" t="s">
        <v>343</v>
      </c>
      <c r="DE46" s="7">
        <v>5429</v>
      </c>
      <c r="DF46" s="7">
        <v>174</v>
      </c>
      <c r="DG46" s="7">
        <f t="shared" si="27"/>
        <v>5255</v>
      </c>
      <c r="DH46" s="7">
        <f>DG46/DG47</f>
        <v>1.5866545893719808</v>
      </c>
    </row>
    <row r="47" spans="7:112" x14ac:dyDescent="0.25">
      <c r="H47" s="46">
        <v>12</v>
      </c>
      <c r="I47" s="46" t="s">
        <v>342</v>
      </c>
      <c r="J47" s="7">
        <v>4792</v>
      </c>
      <c r="K47" s="7">
        <v>206</v>
      </c>
      <c r="L47" s="7">
        <f t="shared" si="16"/>
        <v>4586</v>
      </c>
      <c r="Q47" s="46">
        <v>44</v>
      </c>
      <c r="R47" s="46" t="s">
        <v>342</v>
      </c>
      <c r="S47" s="7">
        <v>7758</v>
      </c>
      <c r="T47" s="7">
        <v>245</v>
      </c>
      <c r="U47" s="7">
        <f t="shared" si="17"/>
        <v>7513</v>
      </c>
      <c r="Z47" s="46">
        <v>6</v>
      </c>
      <c r="AA47" s="46" t="s">
        <v>342</v>
      </c>
      <c r="AB47" s="7">
        <v>4737</v>
      </c>
      <c r="AC47" s="7">
        <v>355</v>
      </c>
      <c r="AD47" s="7">
        <f t="shared" si="18"/>
        <v>4382</v>
      </c>
      <c r="AI47" s="46">
        <v>10</v>
      </c>
      <c r="AJ47" s="46" t="s">
        <v>342</v>
      </c>
      <c r="AK47" s="7">
        <v>5567</v>
      </c>
      <c r="AL47" s="7">
        <v>225</v>
      </c>
      <c r="AM47" s="7">
        <f t="shared" si="19"/>
        <v>5342</v>
      </c>
      <c r="AR47" s="46">
        <v>6</v>
      </c>
      <c r="AS47" s="46" t="s">
        <v>342</v>
      </c>
      <c r="AT47" s="7">
        <v>7963</v>
      </c>
      <c r="AU47" s="7">
        <v>290</v>
      </c>
      <c r="AV47" s="7">
        <f t="shared" si="20"/>
        <v>7673</v>
      </c>
      <c r="BA47" s="46">
        <v>8</v>
      </c>
      <c r="BB47" s="46" t="s">
        <v>342</v>
      </c>
      <c r="BC47" s="7">
        <v>4576</v>
      </c>
      <c r="BD47" s="7">
        <v>302</v>
      </c>
      <c r="BE47" s="7">
        <f t="shared" si="21"/>
        <v>4274</v>
      </c>
      <c r="BJ47" s="46">
        <v>14</v>
      </c>
      <c r="BK47" s="46" t="s">
        <v>342</v>
      </c>
      <c r="BL47" s="7">
        <v>3564</v>
      </c>
      <c r="BM47" s="7">
        <v>291</v>
      </c>
      <c r="BN47" s="7">
        <f t="shared" si="22"/>
        <v>3273</v>
      </c>
      <c r="BS47" s="46">
        <v>12</v>
      </c>
      <c r="BT47" s="46" t="s">
        <v>342</v>
      </c>
      <c r="BU47" s="7">
        <v>2735</v>
      </c>
      <c r="BV47" s="7">
        <v>245</v>
      </c>
      <c r="BW47" s="7">
        <f t="shared" si="23"/>
        <v>2490</v>
      </c>
      <c r="CB47" s="46">
        <v>16</v>
      </c>
      <c r="CC47" s="46" t="s">
        <v>342</v>
      </c>
      <c r="CD47" s="7">
        <v>4812</v>
      </c>
      <c r="CE47" s="7">
        <v>170</v>
      </c>
      <c r="CF47" s="7">
        <f t="shared" si="24"/>
        <v>4642</v>
      </c>
      <c r="CK47" s="46">
        <v>14</v>
      </c>
      <c r="CL47" s="46" t="s">
        <v>342</v>
      </c>
      <c r="CM47" s="7">
        <v>6969</v>
      </c>
      <c r="CN47" s="7">
        <v>180</v>
      </c>
      <c r="CO47" s="7">
        <f t="shared" si="25"/>
        <v>6789</v>
      </c>
      <c r="CT47" s="46">
        <v>44</v>
      </c>
      <c r="CU47" s="46" t="s">
        <v>342</v>
      </c>
      <c r="CV47" s="7">
        <v>7005</v>
      </c>
      <c r="CW47" s="7">
        <v>250</v>
      </c>
      <c r="CX47" s="7">
        <f t="shared" si="26"/>
        <v>6755</v>
      </c>
      <c r="DC47" s="46">
        <v>12</v>
      </c>
      <c r="DD47" s="46" t="s">
        <v>342</v>
      </c>
      <c r="DE47" s="7">
        <v>3486</v>
      </c>
      <c r="DF47" s="7">
        <v>174</v>
      </c>
      <c r="DG47" s="7">
        <f t="shared" si="27"/>
        <v>3312</v>
      </c>
    </row>
    <row r="48" spans="7:112" x14ac:dyDescent="0.25">
      <c r="H48" s="46">
        <v>13</v>
      </c>
      <c r="I48" s="46" t="s">
        <v>343</v>
      </c>
      <c r="J48" s="7">
        <v>10594</v>
      </c>
      <c r="K48" s="7">
        <v>206</v>
      </c>
      <c r="L48" s="7">
        <f t="shared" si="16"/>
        <v>10388</v>
      </c>
      <c r="M48" s="7">
        <f>L48/L49</f>
        <v>1.4641296687808316</v>
      </c>
      <c r="Q48" s="46">
        <v>45</v>
      </c>
      <c r="R48" s="46" t="s">
        <v>343</v>
      </c>
      <c r="S48" s="7">
        <v>6808</v>
      </c>
      <c r="T48" s="7">
        <v>245</v>
      </c>
      <c r="U48" s="7">
        <f t="shared" si="17"/>
        <v>6563</v>
      </c>
      <c r="V48" s="7">
        <f>U48/U49</f>
        <v>1.5493389990557129</v>
      </c>
      <c r="Z48" s="46">
        <v>7</v>
      </c>
      <c r="AA48" s="46" t="s">
        <v>343</v>
      </c>
      <c r="AB48" s="7">
        <v>4978</v>
      </c>
      <c r="AC48" s="7">
        <v>355</v>
      </c>
      <c r="AD48" s="7">
        <f t="shared" si="18"/>
        <v>4623</v>
      </c>
      <c r="AE48" s="7">
        <f>AD48/AD49</f>
        <v>0.79174516184278132</v>
      </c>
      <c r="AI48" s="46">
        <v>11</v>
      </c>
      <c r="AJ48" s="46" t="s">
        <v>343</v>
      </c>
      <c r="AK48" s="7">
        <v>6470</v>
      </c>
      <c r="AL48" s="7">
        <v>225</v>
      </c>
      <c r="AM48" s="7">
        <f t="shared" si="19"/>
        <v>6245</v>
      </c>
      <c r="AN48" s="7">
        <f>AM48/AM49</f>
        <v>1.7156593406593406</v>
      </c>
      <c r="AR48" s="46">
        <v>7</v>
      </c>
      <c r="AS48" s="46" t="s">
        <v>343</v>
      </c>
      <c r="AT48" s="7">
        <v>5499</v>
      </c>
      <c r="AU48" s="7">
        <v>290</v>
      </c>
      <c r="AV48" s="7">
        <f t="shared" si="20"/>
        <v>5209</v>
      </c>
      <c r="AW48" s="7">
        <f>AV48/AV49</f>
        <v>0.82643185784547046</v>
      </c>
      <c r="BA48" s="46">
        <v>9</v>
      </c>
      <c r="BB48" s="46" t="s">
        <v>343</v>
      </c>
      <c r="BC48" s="7">
        <v>4930</v>
      </c>
      <c r="BD48" s="7">
        <v>302</v>
      </c>
      <c r="BE48" s="7">
        <f t="shared" si="21"/>
        <v>4628</v>
      </c>
      <c r="BF48" s="7">
        <f>BE48/BE49</f>
        <v>1.4489668127739512</v>
      </c>
      <c r="BJ48" s="46">
        <v>15</v>
      </c>
      <c r="BK48" s="46" t="s">
        <v>343</v>
      </c>
      <c r="BL48" s="7">
        <v>10155</v>
      </c>
      <c r="BM48" s="7">
        <v>291</v>
      </c>
      <c r="BN48" s="7">
        <f t="shared" si="22"/>
        <v>9864</v>
      </c>
      <c r="BO48" s="7">
        <f>BN48/BN49</f>
        <v>3.0453843778944121</v>
      </c>
      <c r="BS48" s="46">
        <v>13</v>
      </c>
      <c r="BT48" s="46" t="s">
        <v>343</v>
      </c>
      <c r="BU48" s="7">
        <v>7551</v>
      </c>
      <c r="BV48" s="7">
        <v>245</v>
      </c>
      <c r="BW48" s="7">
        <f t="shared" si="23"/>
        <v>7306</v>
      </c>
      <c r="BX48" s="7">
        <f>BW48/BW49</f>
        <v>3.4268292682926829</v>
      </c>
      <c r="CB48" s="46">
        <v>17</v>
      </c>
      <c r="CC48" s="46" t="s">
        <v>343</v>
      </c>
      <c r="CD48" s="7">
        <v>12389</v>
      </c>
      <c r="CE48" s="7">
        <v>170</v>
      </c>
      <c r="CF48" s="7">
        <f t="shared" si="24"/>
        <v>12219</v>
      </c>
      <c r="CG48" s="7">
        <f>CF48/CF49</f>
        <v>3.5874926600117441</v>
      </c>
      <c r="CK48" s="46">
        <v>15</v>
      </c>
      <c r="CL48" s="46" t="s">
        <v>343</v>
      </c>
      <c r="CM48" s="7">
        <v>8504</v>
      </c>
      <c r="CN48" s="7">
        <v>180</v>
      </c>
      <c r="CO48" s="7">
        <f t="shared" si="25"/>
        <v>8324</v>
      </c>
      <c r="CP48" s="7">
        <f>CO48/CO49</f>
        <v>1.1023705469474241</v>
      </c>
      <c r="CT48" s="46">
        <v>45</v>
      </c>
      <c r="CU48" s="46" t="s">
        <v>343</v>
      </c>
      <c r="CV48" s="7">
        <v>9448</v>
      </c>
      <c r="CW48" s="7">
        <v>250</v>
      </c>
      <c r="CX48" s="7">
        <f t="shared" si="26"/>
        <v>9198</v>
      </c>
      <c r="CY48" s="7">
        <f>CX48/CX49</f>
        <v>1.1571266826015851</v>
      </c>
      <c r="DC48" s="46">
        <v>13</v>
      </c>
      <c r="DD48" s="46" t="s">
        <v>343</v>
      </c>
      <c r="DE48" s="7">
        <v>6871</v>
      </c>
      <c r="DF48" s="7">
        <v>174</v>
      </c>
      <c r="DG48" s="7">
        <f t="shared" si="27"/>
        <v>6697</v>
      </c>
      <c r="DH48" s="7">
        <f>DG48/DG49</f>
        <v>1.4945324704307075</v>
      </c>
    </row>
    <row r="49" spans="8:112" x14ac:dyDescent="0.25">
      <c r="H49" s="46">
        <v>14</v>
      </c>
      <c r="I49" s="46" t="s">
        <v>342</v>
      </c>
      <c r="J49" s="7">
        <v>7301</v>
      </c>
      <c r="K49" s="7">
        <v>206</v>
      </c>
      <c r="L49" s="7">
        <f t="shared" si="16"/>
        <v>7095</v>
      </c>
      <c r="Q49" s="46">
        <v>46</v>
      </c>
      <c r="R49" s="46" t="s">
        <v>342</v>
      </c>
      <c r="S49" s="7">
        <v>4481</v>
      </c>
      <c r="T49" s="7">
        <v>245</v>
      </c>
      <c r="U49" s="7">
        <f t="shared" si="17"/>
        <v>4236</v>
      </c>
      <c r="Z49" s="46">
        <v>8</v>
      </c>
      <c r="AA49" s="46" t="s">
        <v>342</v>
      </c>
      <c r="AB49" s="7">
        <v>6194</v>
      </c>
      <c r="AC49" s="7">
        <v>355</v>
      </c>
      <c r="AD49" s="7">
        <f t="shared" si="18"/>
        <v>5839</v>
      </c>
      <c r="AI49" s="46">
        <v>12</v>
      </c>
      <c r="AJ49" s="46" t="s">
        <v>342</v>
      </c>
      <c r="AK49" s="7">
        <v>3865</v>
      </c>
      <c r="AL49" s="7">
        <v>225</v>
      </c>
      <c r="AM49" s="7">
        <f t="shared" si="19"/>
        <v>3640</v>
      </c>
      <c r="AR49" s="46">
        <v>8</v>
      </c>
      <c r="AS49" s="46" t="s">
        <v>342</v>
      </c>
      <c r="AT49" s="7">
        <v>6593</v>
      </c>
      <c r="AU49" s="7">
        <v>290</v>
      </c>
      <c r="AV49" s="7">
        <f t="shared" si="20"/>
        <v>6303</v>
      </c>
      <c r="BA49" s="46">
        <v>10</v>
      </c>
      <c r="BB49" s="46" t="s">
        <v>342</v>
      </c>
      <c r="BC49" s="7">
        <v>3496</v>
      </c>
      <c r="BD49" s="7">
        <v>302</v>
      </c>
      <c r="BE49" s="7">
        <f t="shared" si="21"/>
        <v>3194</v>
      </c>
      <c r="BJ49" s="46">
        <v>16</v>
      </c>
      <c r="BK49" s="46" t="s">
        <v>342</v>
      </c>
      <c r="BL49" s="7">
        <v>3530</v>
      </c>
      <c r="BM49" s="7">
        <v>291</v>
      </c>
      <c r="BN49" s="7">
        <f t="shared" si="22"/>
        <v>3239</v>
      </c>
      <c r="BS49" s="46">
        <v>14</v>
      </c>
      <c r="BT49" s="46" t="s">
        <v>342</v>
      </c>
      <c r="BU49" s="7">
        <v>2377</v>
      </c>
      <c r="BV49" s="7">
        <v>245</v>
      </c>
      <c r="BW49" s="7">
        <f t="shared" si="23"/>
        <v>2132</v>
      </c>
      <c r="CB49" s="46">
        <v>18</v>
      </c>
      <c r="CC49" s="46" t="s">
        <v>342</v>
      </c>
      <c r="CD49" s="7">
        <v>3576</v>
      </c>
      <c r="CE49" s="7">
        <v>170</v>
      </c>
      <c r="CF49" s="7">
        <f t="shared" si="24"/>
        <v>3406</v>
      </c>
      <c r="CK49" s="46">
        <v>16</v>
      </c>
      <c r="CL49" s="46" t="s">
        <v>342</v>
      </c>
      <c r="CM49" s="7">
        <v>7731</v>
      </c>
      <c r="CN49" s="7">
        <v>180</v>
      </c>
      <c r="CO49" s="7">
        <f t="shared" si="25"/>
        <v>7551</v>
      </c>
      <c r="CT49" s="46">
        <v>46</v>
      </c>
      <c r="CU49" s="46" t="s">
        <v>342</v>
      </c>
      <c r="CV49" s="7">
        <v>8199</v>
      </c>
      <c r="CW49" s="7">
        <v>250</v>
      </c>
      <c r="CX49" s="7">
        <f t="shared" si="26"/>
        <v>7949</v>
      </c>
      <c r="DC49" s="46">
        <v>14</v>
      </c>
      <c r="DD49" s="46" t="s">
        <v>342</v>
      </c>
      <c r="DE49" s="7">
        <v>4655</v>
      </c>
      <c r="DF49" s="7">
        <v>174</v>
      </c>
      <c r="DG49" s="7">
        <f t="shared" si="27"/>
        <v>4481</v>
      </c>
    </row>
    <row r="50" spans="8:112" x14ac:dyDescent="0.25">
      <c r="H50" s="46">
        <v>15</v>
      </c>
      <c r="I50" s="46" t="s">
        <v>343</v>
      </c>
      <c r="J50" s="7">
        <v>10485</v>
      </c>
      <c r="K50" s="7">
        <v>206</v>
      </c>
      <c r="L50" s="7">
        <f t="shared" si="16"/>
        <v>10279</v>
      </c>
      <c r="M50" s="7">
        <f>L50/L51</f>
        <v>1.7229299363057324</v>
      </c>
      <c r="P50" s="7" t="s">
        <v>234</v>
      </c>
      <c r="Q50" s="46">
        <v>1</v>
      </c>
      <c r="R50" s="46" t="s">
        <v>343</v>
      </c>
      <c r="S50" s="7">
        <v>5585</v>
      </c>
      <c r="T50" s="7">
        <v>245</v>
      </c>
      <c r="U50" s="7">
        <f t="shared" si="17"/>
        <v>5340</v>
      </c>
      <c r="V50" s="7">
        <f>U50/U51</f>
        <v>1.0969597370583402</v>
      </c>
      <c r="Z50" s="46">
        <v>9</v>
      </c>
      <c r="AA50" s="46" t="s">
        <v>343</v>
      </c>
      <c r="AB50" s="7">
        <v>5829</v>
      </c>
      <c r="AC50" s="7">
        <v>355</v>
      </c>
      <c r="AD50" s="7">
        <f t="shared" si="18"/>
        <v>5474</v>
      </c>
      <c r="AE50" s="7">
        <f>AD50/AD51</f>
        <v>1.0921787709497206</v>
      </c>
      <c r="AI50" s="46">
        <v>13</v>
      </c>
      <c r="AJ50" s="46" t="s">
        <v>343</v>
      </c>
      <c r="AK50" s="7">
        <v>8067</v>
      </c>
      <c r="AL50" s="7">
        <v>225</v>
      </c>
      <c r="AM50" s="7">
        <f t="shared" si="19"/>
        <v>7842</v>
      </c>
      <c r="AN50" s="7">
        <f>AM50/AM51</f>
        <v>2.5485862853428665</v>
      </c>
      <c r="AR50" s="46">
        <v>9</v>
      </c>
      <c r="AS50" s="46" t="s">
        <v>343</v>
      </c>
      <c r="AT50" s="7">
        <v>8320</v>
      </c>
      <c r="AU50" s="7">
        <v>290</v>
      </c>
      <c r="AV50" s="7">
        <f t="shared" si="20"/>
        <v>8030</v>
      </c>
      <c r="AW50" s="7">
        <f>AV50/AV51</f>
        <v>1.1238628411476557</v>
      </c>
      <c r="BA50" s="46">
        <v>11</v>
      </c>
      <c r="BB50" s="46" t="s">
        <v>343</v>
      </c>
      <c r="BC50" s="7">
        <v>5592</v>
      </c>
      <c r="BD50" s="7">
        <v>302</v>
      </c>
      <c r="BE50" s="7">
        <f t="shared" si="21"/>
        <v>5290</v>
      </c>
      <c r="BF50" s="7">
        <f>BE50/BE51</f>
        <v>1.4528975556165888</v>
      </c>
      <c r="BJ50" s="46">
        <v>17</v>
      </c>
      <c r="BK50" s="46" t="s">
        <v>343</v>
      </c>
      <c r="BL50" s="7">
        <v>10299</v>
      </c>
      <c r="BM50" s="7">
        <v>291</v>
      </c>
      <c r="BN50" s="7">
        <f t="shared" si="22"/>
        <v>10008</v>
      </c>
      <c r="BO50" s="7">
        <f>BN50/BN51</f>
        <v>3.6794117647058822</v>
      </c>
      <c r="BS50" s="46">
        <v>15</v>
      </c>
      <c r="BT50" s="46" t="s">
        <v>343</v>
      </c>
      <c r="BU50" s="7">
        <v>6998</v>
      </c>
      <c r="BV50" s="7">
        <v>245</v>
      </c>
      <c r="BW50" s="7">
        <f t="shared" si="23"/>
        <v>6753</v>
      </c>
      <c r="BX50" s="7">
        <f>BW50/BW51</f>
        <v>3.1644798500468605</v>
      </c>
      <c r="CB50" s="46">
        <v>19</v>
      </c>
      <c r="CC50" s="46" t="s">
        <v>343</v>
      </c>
      <c r="CD50" s="7">
        <v>9822</v>
      </c>
      <c r="CE50" s="7">
        <v>170</v>
      </c>
      <c r="CF50" s="7">
        <f t="shared" si="24"/>
        <v>9652</v>
      </c>
      <c r="CG50" s="7">
        <f>CF50/CF51</f>
        <v>3.6367746797287115</v>
      </c>
      <c r="CK50" s="46">
        <v>17</v>
      </c>
      <c r="CL50" s="46" t="s">
        <v>343</v>
      </c>
      <c r="CM50" s="7">
        <v>13034</v>
      </c>
      <c r="CN50" s="7">
        <v>180</v>
      </c>
      <c r="CO50" s="7">
        <f t="shared" si="25"/>
        <v>12854</v>
      </c>
      <c r="CP50" s="7">
        <f>CO50/CO51</f>
        <v>1.588875154511743</v>
      </c>
      <c r="CT50" s="46">
        <v>47</v>
      </c>
      <c r="CU50" s="46" t="s">
        <v>343</v>
      </c>
      <c r="CV50" s="7">
        <v>8172</v>
      </c>
      <c r="CW50" s="7">
        <v>250</v>
      </c>
      <c r="CX50" s="7">
        <f t="shared" si="26"/>
        <v>7922</v>
      </c>
      <c r="CY50" s="7">
        <f>CX50/CX51</f>
        <v>0.59243194735267724</v>
      </c>
      <c r="DC50" s="46">
        <v>15</v>
      </c>
      <c r="DD50" s="46" t="s">
        <v>343</v>
      </c>
      <c r="DE50" s="7">
        <v>5483</v>
      </c>
      <c r="DF50" s="7">
        <v>174</v>
      </c>
      <c r="DG50" s="7">
        <f t="shared" si="27"/>
        <v>5309</v>
      </c>
      <c r="DH50" s="7">
        <f>DG50/DG51</f>
        <v>1.5966917293233083</v>
      </c>
    </row>
    <row r="51" spans="8:112" x14ac:dyDescent="0.25">
      <c r="H51" s="46">
        <v>16</v>
      </c>
      <c r="I51" s="46" t="s">
        <v>342</v>
      </c>
      <c r="J51" s="7">
        <v>6172</v>
      </c>
      <c r="K51" s="7">
        <v>206</v>
      </c>
      <c r="L51" s="7">
        <f t="shared" si="16"/>
        <v>5966</v>
      </c>
      <c r="Q51" s="46">
        <v>2</v>
      </c>
      <c r="R51" s="46" t="s">
        <v>342</v>
      </c>
      <c r="S51" s="7">
        <v>5113</v>
      </c>
      <c r="T51" s="7">
        <v>245</v>
      </c>
      <c r="U51" s="7">
        <f t="shared" si="17"/>
        <v>4868</v>
      </c>
      <c r="Z51" s="46">
        <v>10</v>
      </c>
      <c r="AA51" s="46" t="s">
        <v>342</v>
      </c>
      <c r="AB51" s="7">
        <v>5367</v>
      </c>
      <c r="AC51" s="7">
        <v>355</v>
      </c>
      <c r="AD51" s="7">
        <f t="shared" si="18"/>
        <v>5012</v>
      </c>
      <c r="AI51" s="46">
        <v>14</v>
      </c>
      <c r="AJ51" s="46" t="s">
        <v>342</v>
      </c>
      <c r="AK51" s="7">
        <v>3302</v>
      </c>
      <c r="AL51" s="7">
        <v>225</v>
      </c>
      <c r="AM51" s="7">
        <f t="shared" si="19"/>
        <v>3077</v>
      </c>
      <c r="AR51" s="46">
        <v>10</v>
      </c>
      <c r="AS51" s="46" t="s">
        <v>342</v>
      </c>
      <c r="AT51" s="7">
        <v>7435</v>
      </c>
      <c r="AU51" s="7">
        <v>290</v>
      </c>
      <c r="AV51" s="7">
        <f t="shared" si="20"/>
        <v>7145</v>
      </c>
      <c r="BA51" s="46">
        <v>12</v>
      </c>
      <c r="BB51" s="46" t="s">
        <v>342</v>
      </c>
      <c r="BC51" s="7">
        <v>3943</v>
      </c>
      <c r="BD51" s="7">
        <v>302</v>
      </c>
      <c r="BE51" s="7">
        <f t="shared" si="21"/>
        <v>3641</v>
      </c>
      <c r="BJ51" s="46">
        <v>18</v>
      </c>
      <c r="BK51" s="46" t="s">
        <v>342</v>
      </c>
      <c r="BL51" s="7">
        <v>3011</v>
      </c>
      <c r="BM51" s="7">
        <v>291</v>
      </c>
      <c r="BN51" s="7">
        <f t="shared" si="22"/>
        <v>2720</v>
      </c>
      <c r="BS51" s="46">
        <v>16</v>
      </c>
      <c r="BT51" s="46" t="s">
        <v>342</v>
      </c>
      <c r="BU51" s="7">
        <v>2379</v>
      </c>
      <c r="BV51" s="7">
        <v>245</v>
      </c>
      <c r="BW51" s="7">
        <f t="shared" si="23"/>
        <v>2134</v>
      </c>
      <c r="CB51" s="46">
        <v>20</v>
      </c>
      <c r="CC51" s="46" t="s">
        <v>342</v>
      </c>
      <c r="CD51" s="7">
        <v>2824</v>
      </c>
      <c r="CE51" s="7">
        <v>170</v>
      </c>
      <c r="CF51" s="7">
        <f t="shared" si="24"/>
        <v>2654</v>
      </c>
      <c r="CK51" s="46">
        <v>18</v>
      </c>
      <c r="CL51" s="46" t="s">
        <v>342</v>
      </c>
      <c r="CM51" s="7">
        <v>8270</v>
      </c>
      <c r="CN51" s="7">
        <v>180</v>
      </c>
      <c r="CO51" s="7">
        <f t="shared" si="25"/>
        <v>8090</v>
      </c>
      <c r="CT51" s="46">
        <v>48</v>
      </c>
      <c r="CU51" s="46" t="s">
        <v>342</v>
      </c>
      <c r="CV51" s="7">
        <v>13622</v>
      </c>
      <c r="CW51" s="7">
        <v>250</v>
      </c>
      <c r="CX51" s="7">
        <f t="shared" si="26"/>
        <v>13372</v>
      </c>
      <c r="DC51" s="46">
        <v>16</v>
      </c>
      <c r="DD51" s="46" t="s">
        <v>342</v>
      </c>
      <c r="DE51" s="7">
        <v>3499</v>
      </c>
      <c r="DF51" s="7">
        <v>174</v>
      </c>
      <c r="DG51" s="7">
        <f t="shared" si="27"/>
        <v>3325</v>
      </c>
    </row>
    <row r="52" spans="8:112" x14ac:dyDescent="0.25">
      <c r="H52" s="46">
        <v>17</v>
      </c>
      <c r="I52" s="46" t="s">
        <v>343</v>
      </c>
      <c r="J52" s="7">
        <v>8025</v>
      </c>
      <c r="K52" s="7">
        <v>206</v>
      </c>
      <c r="L52" s="7">
        <f t="shared" si="16"/>
        <v>7819</v>
      </c>
      <c r="M52" s="7">
        <f>L52/L53</f>
        <v>1.7582639982010344</v>
      </c>
      <c r="Q52" s="46">
        <v>3</v>
      </c>
      <c r="R52" s="46" t="s">
        <v>343</v>
      </c>
      <c r="S52" s="7">
        <v>4475</v>
      </c>
      <c r="T52" s="7">
        <v>245</v>
      </c>
      <c r="U52" s="7">
        <f t="shared" si="17"/>
        <v>4230</v>
      </c>
      <c r="V52" s="7">
        <f>U52/U53</f>
        <v>1.1214209968186639</v>
      </c>
      <c r="Z52" s="46">
        <v>11</v>
      </c>
      <c r="AA52" s="46" t="s">
        <v>343</v>
      </c>
      <c r="AB52" s="7">
        <v>5020</v>
      </c>
      <c r="AC52" s="7">
        <v>355</v>
      </c>
      <c r="AD52" s="7">
        <f t="shared" si="18"/>
        <v>4665</v>
      </c>
      <c r="AE52" s="7">
        <f>AD52/AD53</f>
        <v>1.052809749492214</v>
      </c>
      <c r="AI52" s="46">
        <v>15</v>
      </c>
      <c r="AJ52" s="46" t="s">
        <v>343</v>
      </c>
      <c r="AK52" s="7">
        <v>8739</v>
      </c>
      <c r="AL52" s="7">
        <v>225</v>
      </c>
      <c r="AM52" s="7">
        <f t="shared" si="19"/>
        <v>8514</v>
      </c>
      <c r="AN52" s="7">
        <f>AM52/AM53</f>
        <v>1.5964747796737295</v>
      </c>
      <c r="AR52" s="46">
        <v>11</v>
      </c>
      <c r="AS52" s="46" t="s">
        <v>343</v>
      </c>
      <c r="AT52" s="7">
        <v>8730</v>
      </c>
      <c r="AU52" s="7">
        <v>290</v>
      </c>
      <c r="AV52" s="7">
        <f t="shared" si="20"/>
        <v>8440</v>
      </c>
      <c r="AW52" s="7">
        <f>AV52/AV53</f>
        <v>1.7904115400933389</v>
      </c>
      <c r="BA52" s="46">
        <v>13</v>
      </c>
      <c r="BB52" s="46" t="s">
        <v>343</v>
      </c>
      <c r="BC52" s="7">
        <v>4538</v>
      </c>
      <c r="BD52" s="7">
        <v>302</v>
      </c>
      <c r="BE52" s="7">
        <f t="shared" si="21"/>
        <v>4236</v>
      </c>
      <c r="BF52" s="7">
        <f>BE52/BE53</f>
        <v>0.70647098065376923</v>
      </c>
      <c r="BJ52" s="46">
        <v>19</v>
      </c>
      <c r="BK52" s="46" t="s">
        <v>343</v>
      </c>
      <c r="BL52" s="7">
        <v>9154</v>
      </c>
      <c r="BM52" s="7">
        <v>291</v>
      </c>
      <c r="BN52" s="7">
        <f t="shared" si="22"/>
        <v>8863</v>
      </c>
      <c r="BO52" s="7">
        <f>BN52/BN53</f>
        <v>2.4463152083908364</v>
      </c>
      <c r="BS52" s="46">
        <v>17</v>
      </c>
      <c r="BT52" s="46" t="s">
        <v>343</v>
      </c>
      <c r="BU52" s="7">
        <v>8346</v>
      </c>
      <c r="BV52" s="7">
        <v>245</v>
      </c>
      <c r="BW52" s="7">
        <f t="shared" si="23"/>
        <v>8101</v>
      </c>
      <c r="BX52" s="7">
        <f>BW52/BW53</f>
        <v>4.1184544992374175</v>
      </c>
      <c r="CB52" s="46">
        <v>21</v>
      </c>
      <c r="CC52" s="46" t="s">
        <v>343</v>
      </c>
      <c r="CD52" s="7">
        <v>11340</v>
      </c>
      <c r="CE52" s="7">
        <v>170</v>
      </c>
      <c r="CF52" s="7">
        <f t="shared" si="24"/>
        <v>11170</v>
      </c>
      <c r="CG52" s="7">
        <f>CF52/CF53</f>
        <v>3.8437715072264282</v>
      </c>
      <c r="CK52" s="46">
        <v>19</v>
      </c>
      <c r="CL52" s="46" t="s">
        <v>343</v>
      </c>
      <c r="CM52" s="7">
        <v>8803</v>
      </c>
      <c r="CN52" s="7">
        <v>180</v>
      </c>
      <c r="CO52" s="7">
        <f t="shared" si="25"/>
        <v>8623</v>
      </c>
      <c r="CP52" s="7">
        <f>CO52/CO53</f>
        <v>1.3069111852076387</v>
      </c>
      <c r="CT52" s="46">
        <v>49</v>
      </c>
      <c r="CU52" s="46" t="s">
        <v>343</v>
      </c>
      <c r="CV52" s="7">
        <v>11242</v>
      </c>
      <c r="CW52" s="7">
        <v>250</v>
      </c>
      <c r="CX52" s="7">
        <f t="shared" si="26"/>
        <v>10992</v>
      </c>
      <c r="CY52" s="7">
        <f>CX52/CX53</f>
        <v>1.3118510562119585</v>
      </c>
      <c r="DC52" s="46">
        <v>17</v>
      </c>
      <c r="DD52" s="46" t="s">
        <v>343</v>
      </c>
      <c r="DE52" s="7">
        <v>3496</v>
      </c>
      <c r="DF52" s="7">
        <v>174</v>
      </c>
      <c r="DG52" s="7">
        <f t="shared" si="27"/>
        <v>3322</v>
      </c>
      <c r="DH52" s="7">
        <f>DG52/DG53</f>
        <v>0.71226415094339623</v>
      </c>
    </row>
    <row r="53" spans="8:112" x14ac:dyDescent="0.25">
      <c r="H53" s="46">
        <v>18</v>
      </c>
      <c r="I53" s="46" t="s">
        <v>342</v>
      </c>
      <c r="J53" s="7">
        <v>4653</v>
      </c>
      <c r="K53" s="7">
        <v>206</v>
      </c>
      <c r="L53" s="7">
        <f t="shared" si="16"/>
        <v>4447</v>
      </c>
      <c r="Q53" s="46">
        <v>4</v>
      </c>
      <c r="R53" s="46" t="s">
        <v>342</v>
      </c>
      <c r="S53" s="7">
        <v>4017</v>
      </c>
      <c r="T53" s="7">
        <v>245</v>
      </c>
      <c r="U53" s="7">
        <f t="shared" si="17"/>
        <v>3772</v>
      </c>
      <c r="Z53" s="46">
        <v>12</v>
      </c>
      <c r="AA53" s="46" t="s">
        <v>342</v>
      </c>
      <c r="AB53" s="7">
        <v>4786</v>
      </c>
      <c r="AC53" s="7">
        <v>355</v>
      </c>
      <c r="AD53" s="7">
        <f t="shared" si="18"/>
        <v>4431</v>
      </c>
      <c r="AI53" s="46">
        <v>16</v>
      </c>
      <c r="AJ53" s="46" t="s">
        <v>342</v>
      </c>
      <c r="AK53" s="7">
        <v>5558</v>
      </c>
      <c r="AL53" s="7">
        <v>225</v>
      </c>
      <c r="AM53" s="7">
        <f t="shared" si="19"/>
        <v>5333</v>
      </c>
      <c r="AR53" s="46">
        <v>12</v>
      </c>
      <c r="AS53" s="46" t="s">
        <v>342</v>
      </c>
      <c r="AT53" s="7">
        <v>5004</v>
      </c>
      <c r="AU53" s="7">
        <v>290</v>
      </c>
      <c r="AV53" s="7">
        <f t="shared" si="20"/>
        <v>4714</v>
      </c>
      <c r="BA53" s="46">
        <v>14</v>
      </c>
      <c r="BB53" s="46" t="s">
        <v>342</v>
      </c>
      <c r="BC53" s="7">
        <v>6298</v>
      </c>
      <c r="BD53" s="7">
        <v>302</v>
      </c>
      <c r="BE53" s="7">
        <f t="shared" si="21"/>
        <v>5996</v>
      </c>
      <c r="BJ53" s="46">
        <v>20</v>
      </c>
      <c r="BK53" s="46" t="s">
        <v>342</v>
      </c>
      <c r="BL53" s="7">
        <v>3914</v>
      </c>
      <c r="BM53" s="7">
        <v>291</v>
      </c>
      <c r="BN53" s="7">
        <f t="shared" si="22"/>
        <v>3623</v>
      </c>
      <c r="BS53" s="46">
        <v>18</v>
      </c>
      <c r="BT53" s="46" t="s">
        <v>342</v>
      </c>
      <c r="BU53" s="7">
        <v>2212</v>
      </c>
      <c r="BV53" s="7">
        <v>245</v>
      </c>
      <c r="BW53" s="7">
        <f t="shared" si="23"/>
        <v>1967</v>
      </c>
      <c r="CB53" s="46">
        <v>22</v>
      </c>
      <c r="CC53" s="46" t="s">
        <v>342</v>
      </c>
      <c r="CD53" s="7">
        <v>3076</v>
      </c>
      <c r="CE53" s="7">
        <v>170</v>
      </c>
      <c r="CF53" s="7">
        <f t="shared" si="24"/>
        <v>2906</v>
      </c>
      <c r="CK53" s="46">
        <v>20</v>
      </c>
      <c r="CL53" s="46" t="s">
        <v>342</v>
      </c>
      <c r="CM53" s="7">
        <v>6778</v>
      </c>
      <c r="CN53" s="7">
        <v>180</v>
      </c>
      <c r="CO53" s="7">
        <f t="shared" si="25"/>
        <v>6598</v>
      </c>
      <c r="CT53" s="46">
        <v>50</v>
      </c>
      <c r="CU53" s="46" t="s">
        <v>342</v>
      </c>
      <c r="CV53" s="7">
        <v>8629</v>
      </c>
      <c r="CW53" s="7">
        <v>250</v>
      </c>
      <c r="CX53" s="7">
        <f t="shared" si="26"/>
        <v>8379</v>
      </c>
      <c r="DC53" s="46">
        <v>18</v>
      </c>
      <c r="DD53" s="46" t="s">
        <v>342</v>
      </c>
      <c r="DE53" s="7">
        <v>4838</v>
      </c>
      <c r="DF53" s="7">
        <v>174</v>
      </c>
      <c r="DG53" s="7">
        <f t="shared" si="27"/>
        <v>4664</v>
      </c>
    </row>
    <row r="54" spans="8:112" x14ac:dyDescent="0.25">
      <c r="H54" s="46">
        <v>19</v>
      </c>
      <c r="I54" s="46" t="s">
        <v>343</v>
      </c>
      <c r="J54" s="7">
        <v>10595</v>
      </c>
      <c r="K54" s="7">
        <v>206</v>
      </c>
      <c r="L54" s="7">
        <f t="shared" si="16"/>
        <v>10389</v>
      </c>
      <c r="M54" s="7">
        <f>L54/L55</f>
        <v>1.1850119767309228</v>
      </c>
      <c r="Q54" s="46">
        <v>5</v>
      </c>
      <c r="R54" s="46" t="s">
        <v>343</v>
      </c>
      <c r="S54" s="7">
        <v>6543</v>
      </c>
      <c r="T54" s="7">
        <v>245</v>
      </c>
      <c r="U54" s="7">
        <f t="shared" si="17"/>
        <v>6298</v>
      </c>
      <c r="V54" s="7">
        <f>U54/U55</f>
        <v>1.311536859641816</v>
      </c>
      <c r="Z54" s="46">
        <v>13</v>
      </c>
      <c r="AA54" s="46" t="s">
        <v>343</v>
      </c>
      <c r="AB54" s="7">
        <v>8367</v>
      </c>
      <c r="AC54" s="7">
        <v>355</v>
      </c>
      <c r="AD54" s="7">
        <f t="shared" si="18"/>
        <v>8012</v>
      </c>
      <c r="AE54" s="7">
        <f>AD54/AD55</f>
        <v>1.8258887876025525</v>
      </c>
      <c r="AI54" s="46">
        <v>17</v>
      </c>
      <c r="AJ54" s="46" t="s">
        <v>343</v>
      </c>
      <c r="AK54" s="7">
        <v>8485</v>
      </c>
      <c r="AL54" s="7">
        <v>225</v>
      </c>
      <c r="AM54" s="7">
        <f t="shared" si="19"/>
        <v>8260</v>
      </c>
      <c r="AN54" s="7">
        <f>AM54/AM55</f>
        <v>1.2874064837905237</v>
      </c>
      <c r="AR54" s="46">
        <v>13</v>
      </c>
      <c r="AS54" s="46" t="s">
        <v>343</v>
      </c>
      <c r="AT54" s="7">
        <v>8422</v>
      </c>
      <c r="AU54" s="7">
        <v>290</v>
      </c>
      <c r="AV54" s="7">
        <f t="shared" si="20"/>
        <v>8132</v>
      </c>
      <c r="AW54" s="7">
        <f>AV54/AV55</f>
        <v>1.1724336793540946</v>
      </c>
      <c r="BA54" s="46">
        <v>15</v>
      </c>
      <c r="BB54" s="46" t="s">
        <v>343</v>
      </c>
      <c r="BC54" s="7">
        <v>6401</v>
      </c>
      <c r="BD54" s="7">
        <v>302</v>
      </c>
      <c r="BE54" s="7">
        <f t="shared" si="21"/>
        <v>6099</v>
      </c>
      <c r="BF54" s="7">
        <f>BE54/BE55</f>
        <v>1.3302071973827698</v>
      </c>
      <c r="BJ54" s="46">
        <v>21</v>
      </c>
      <c r="BK54" s="46" t="s">
        <v>343</v>
      </c>
      <c r="BL54" s="7">
        <v>9515</v>
      </c>
      <c r="BM54" s="7">
        <v>291</v>
      </c>
      <c r="BN54" s="7">
        <f t="shared" si="22"/>
        <v>9224</v>
      </c>
      <c r="BO54" s="7">
        <f>BN54/BN55</f>
        <v>3.3096519555077144</v>
      </c>
      <c r="BS54" s="46">
        <v>19</v>
      </c>
      <c r="BT54" s="46" t="s">
        <v>343</v>
      </c>
      <c r="BU54" s="7">
        <v>8081</v>
      </c>
      <c r="BV54" s="7">
        <v>245</v>
      </c>
      <c r="BW54" s="7">
        <f t="shared" si="23"/>
        <v>7836</v>
      </c>
      <c r="BX54" s="7">
        <f>BW54/BW55</f>
        <v>3.4795737122557728</v>
      </c>
      <c r="CB54" s="46">
        <v>23</v>
      </c>
      <c r="CC54" s="46" t="s">
        <v>343</v>
      </c>
      <c r="CD54" s="7">
        <v>10115</v>
      </c>
      <c r="CE54" s="7">
        <v>170</v>
      </c>
      <c r="CF54" s="7">
        <f t="shared" si="24"/>
        <v>9945</v>
      </c>
      <c r="CG54" s="7">
        <f>CF54/CF55</f>
        <v>2.0345744680851063</v>
      </c>
      <c r="CK54" s="46">
        <v>21</v>
      </c>
      <c r="CL54" s="46" t="s">
        <v>343</v>
      </c>
      <c r="CM54" s="7">
        <v>8088</v>
      </c>
      <c r="CN54" s="7">
        <v>180</v>
      </c>
      <c r="CO54" s="7">
        <f t="shared" si="25"/>
        <v>7908</v>
      </c>
      <c r="CP54" s="7">
        <f>CO54/CO55</f>
        <v>1.2424194815396701</v>
      </c>
      <c r="CT54" s="46">
        <v>51</v>
      </c>
      <c r="CU54" s="46" t="s">
        <v>343</v>
      </c>
      <c r="CV54" s="7">
        <v>6918</v>
      </c>
      <c r="CW54" s="7">
        <v>250</v>
      </c>
      <c r="CX54" s="7">
        <f t="shared" si="26"/>
        <v>6668</v>
      </c>
      <c r="CY54" s="7">
        <f>CX54/CX55</f>
        <v>1.2828010773374374</v>
      </c>
      <c r="DC54" s="46">
        <v>19</v>
      </c>
      <c r="DD54" s="46" t="s">
        <v>343</v>
      </c>
      <c r="DE54" s="7">
        <v>4612</v>
      </c>
      <c r="DF54" s="7">
        <v>174</v>
      </c>
      <c r="DG54" s="7">
        <f t="shared" si="27"/>
        <v>4438</v>
      </c>
      <c r="DH54" s="7">
        <f>DG54/DG55</f>
        <v>1.1402877697841727</v>
      </c>
    </row>
    <row r="55" spans="8:112" x14ac:dyDescent="0.25">
      <c r="H55" s="46">
        <v>20</v>
      </c>
      <c r="I55" s="46" t="s">
        <v>342</v>
      </c>
      <c r="J55" s="7">
        <v>8973</v>
      </c>
      <c r="K55" s="7">
        <v>206</v>
      </c>
      <c r="L55" s="7">
        <f t="shared" si="16"/>
        <v>8767</v>
      </c>
      <c r="Q55" s="46">
        <v>6</v>
      </c>
      <c r="R55" s="46" t="s">
        <v>342</v>
      </c>
      <c r="S55" s="7">
        <v>5047</v>
      </c>
      <c r="T55" s="7">
        <v>245</v>
      </c>
      <c r="U55" s="7">
        <f t="shared" si="17"/>
        <v>4802</v>
      </c>
      <c r="Z55" s="46">
        <v>14</v>
      </c>
      <c r="AA55" s="46" t="s">
        <v>342</v>
      </c>
      <c r="AB55" s="7">
        <v>4743</v>
      </c>
      <c r="AC55" s="7">
        <v>355</v>
      </c>
      <c r="AD55" s="7">
        <f t="shared" si="18"/>
        <v>4388</v>
      </c>
      <c r="AI55" s="46">
        <v>18</v>
      </c>
      <c r="AJ55" s="46" t="s">
        <v>342</v>
      </c>
      <c r="AK55" s="7">
        <v>6641</v>
      </c>
      <c r="AL55" s="7">
        <v>225</v>
      </c>
      <c r="AM55" s="7">
        <f t="shared" si="19"/>
        <v>6416</v>
      </c>
      <c r="AR55" s="46">
        <v>14</v>
      </c>
      <c r="AS55" s="46" t="s">
        <v>342</v>
      </c>
      <c r="AT55" s="7">
        <v>7226</v>
      </c>
      <c r="AU55" s="7">
        <v>290</v>
      </c>
      <c r="AV55" s="7">
        <f t="shared" si="20"/>
        <v>6936</v>
      </c>
      <c r="BA55" s="46">
        <v>16</v>
      </c>
      <c r="BB55" s="46" t="s">
        <v>342</v>
      </c>
      <c r="BC55" s="7">
        <v>4887</v>
      </c>
      <c r="BD55" s="7">
        <v>302</v>
      </c>
      <c r="BE55" s="7">
        <f t="shared" si="21"/>
        <v>4585</v>
      </c>
      <c r="BJ55" s="46">
        <v>22</v>
      </c>
      <c r="BK55" s="46" t="s">
        <v>342</v>
      </c>
      <c r="BL55" s="7">
        <v>3078</v>
      </c>
      <c r="BM55" s="7">
        <v>291</v>
      </c>
      <c r="BN55" s="7">
        <f t="shared" si="22"/>
        <v>2787</v>
      </c>
      <c r="BS55" s="46">
        <v>20</v>
      </c>
      <c r="BT55" s="46" t="s">
        <v>342</v>
      </c>
      <c r="BU55" s="7">
        <v>2497</v>
      </c>
      <c r="BV55" s="7">
        <v>245</v>
      </c>
      <c r="BW55" s="7">
        <f t="shared" si="23"/>
        <v>2252</v>
      </c>
      <c r="CB55" s="46">
        <v>24</v>
      </c>
      <c r="CC55" s="46" t="s">
        <v>342</v>
      </c>
      <c r="CD55" s="7">
        <v>5058</v>
      </c>
      <c r="CE55" s="7">
        <v>170</v>
      </c>
      <c r="CF55" s="7">
        <f t="shared" si="24"/>
        <v>4888</v>
      </c>
      <c r="CK55" s="46">
        <v>22</v>
      </c>
      <c r="CL55" s="46" t="s">
        <v>342</v>
      </c>
      <c r="CM55" s="7">
        <v>6545</v>
      </c>
      <c r="CN55" s="7">
        <v>180</v>
      </c>
      <c r="CO55" s="7">
        <f t="shared" si="25"/>
        <v>6365</v>
      </c>
      <c r="CT55" s="46">
        <v>52</v>
      </c>
      <c r="CU55" s="46" t="s">
        <v>342</v>
      </c>
      <c r="CV55" s="7">
        <v>5448</v>
      </c>
      <c r="CW55" s="7">
        <v>250</v>
      </c>
      <c r="CX55" s="7">
        <f t="shared" si="26"/>
        <v>5198</v>
      </c>
      <c r="DC55" s="46">
        <v>20</v>
      </c>
      <c r="DD55" s="46" t="s">
        <v>342</v>
      </c>
      <c r="DE55" s="7">
        <v>4066</v>
      </c>
      <c r="DF55" s="7">
        <v>174</v>
      </c>
      <c r="DG55" s="7">
        <f t="shared" si="27"/>
        <v>3892</v>
      </c>
    </row>
    <row r="56" spans="8:112" x14ac:dyDescent="0.25">
      <c r="H56" s="46">
        <v>21</v>
      </c>
      <c r="I56" s="46" t="s">
        <v>343</v>
      </c>
      <c r="J56" s="7">
        <v>8964</v>
      </c>
      <c r="K56" s="7">
        <v>206</v>
      </c>
      <c r="L56" s="7">
        <f t="shared" si="16"/>
        <v>8758</v>
      </c>
      <c r="M56" s="7">
        <f>L56/L57</f>
        <v>1.9164113785557988</v>
      </c>
      <c r="Q56" s="46">
        <v>7</v>
      </c>
      <c r="R56" s="46" t="s">
        <v>343</v>
      </c>
      <c r="S56" s="7">
        <v>3960</v>
      </c>
      <c r="T56" s="7">
        <v>245</v>
      </c>
      <c r="U56" s="7">
        <f t="shared" si="17"/>
        <v>3715</v>
      </c>
      <c r="V56" s="7">
        <f>U56/U57</f>
        <v>1.1671379202010681</v>
      </c>
      <c r="Z56" s="46">
        <v>15</v>
      </c>
      <c r="AA56" s="46" t="s">
        <v>343</v>
      </c>
      <c r="AB56" s="7">
        <v>5516</v>
      </c>
      <c r="AC56" s="7">
        <v>355</v>
      </c>
      <c r="AD56" s="7">
        <f t="shared" si="18"/>
        <v>5161</v>
      </c>
      <c r="AE56" s="7">
        <f>AD56/AD57</f>
        <v>1.3653439153439153</v>
      </c>
      <c r="AI56" s="46">
        <v>19</v>
      </c>
      <c r="AJ56" s="46" t="s">
        <v>343</v>
      </c>
      <c r="AK56" s="7">
        <v>10420</v>
      </c>
      <c r="AL56" s="7">
        <v>225</v>
      </c>
      <c r="AM56" s="7">
        <f t="shared" si="19"/>
        <v>10195</v>
      </c>
      <c r="AN56" s="7">
        <f>AM56/AM57</f>
        <v>1.7017192455349692</v>
      </c>
      <c r="AR56" s="46">
        <v>15</v>
      </c>
      <c r="AS56" s="46" t="s">
        <v>343</v>
      </c>
      <c r="AT56" s="7">
        <v>7095</v>
      </c>
      <c r="AU56" s="7">
        <v>290</v>
      </c>
      <c r="AV56" s="7">
        <f t="shared" si="20"/>
        <v>6805</v>
      </c>
      <c r="AW56" s="7">
        <f>AV56/AV57</f>
        <v>1.5636488970588236</v>
      </c>
      <c r="BA56" s="46">
        <v>17</v>
      </c>
      <c r="BB56" s="46" t="s">
        <v>343</v>
      </c>
      <c r="BC56" s="7">
        <v>4666</v>
      </c>
      <c r="BD56" s="7">
        <v>302</v>
      </c>
      <c r="BE56" s="7">
        <f t="shared" si="21"/>
        <v>4364</v>
      </c>
      <c r="BF56" s="7">
        <f>BE56/BE57</f>
        <v>0.80934718100890213</v>
      </c>
      <c r="BJ56" s="46">
        <v>23</v>
      </c>
      <c r="BK56" s="46" t="s">
        <v>343</v>
      </c>
      <c r="BL56" s="7">
        <v>9674</v>
      </c>
      <c r="BM56" s="7">
        <v>291</v>
      </c>
      <c r="BN56" s="7">
        <f t="shared" si="22"/>
        <v>9383</v>
      </c>
      <c r="BO56" s="7">
        <f>BN56/BN57</f>
        <v>3.3249468462083627</v>
      </c>
      <c r="BS56" s="46">
        <v>21</v>
      </c>
      <c r="BT56" s="46" t="s">
        <v>343</v>
      </c>
      <c r="BU56" s="7">
        <v>6755</v>
      </c>
      <c r="BV56" s="7">
        <v>245</v>
      </c>
      <c r="BW56" s="7">
        <f t="shared" si="23"/>
        <v>6510</v>
      </c>
      <c r="BX56" s="7">
        <f>BW56/BW57</f>
        <v>3.682126696832579</v>
      </c>
      <c r="CB56" s="46">
        <v>25</v>
      </c>
      <c r="CC56" s="46" t="s">
        <v>343</v>
      </c>
      <c r="CD56" s="7">
        <v>10861</v>
      </c>
      <c r="CE56" s="7">
        <v>170</v>
      </c>
      <c r="CF56" s="7">
        <f t="shared" si="24"/>
        <v>10691</v>
      </c>
      <c r="CG56" s="7">
        <f>CF56/CF57</f>
        <v>3.579176431201875</v>
      </c>
      <c r="CK56" s="46">
        <v>23</v>
      </c>
      <c r="CL56" s="46" t="s">
        <v>343</v>
      </c>
      <c r="CM56" s="7">
        <v>10819</v>
      </c>
      <c r="CN56" s="7">
        <v>180</v>
      </c>
      <c r="CO56" s="7">
        <f t="shared" si="25"/>
        <v>10639</v>
      </c>
      <c r="CP56" s="7">
        <f>CO56/CO57</f>
        <v>1.6075853732245391</v>
      </c>
      <c r="CS56" s="7" t="s">
        <v>234</v>
      </c>
      <c r="CT56" s="46">
        <v>1</v>
      </c>
      <c r="CU56" s="46" t="s">
        <v>343</v>
      </c>
      <c r="CV56" s="7">
        <v>6332</v>
      </c>
      <c r="CW56" s="7">
        <v>250</v>
      </c>
      <c r="CX56" s="7">
        <f t="shared" si="26"/>
        <v>6082</v>
      </c>
      <c r="CY56" s="7">
        <f>CX56/CX57</f>
        <v>1.0577391304347825</v>
      </c>
      <c r="DC56" s="46">
        <v>21</v>
      </c>
      <c r="DD56" s="46" t="s">
        <v>343</v>
      </c>
      <c r="DE56" s="7">
        <v>5730</v>
      </c>
      <c r="DF56" s="7">
        <v>174</v>
      </c>
      <c r="DG56" s="7">
        <f t="shared" si="27"/>
        <v>5556</v>
      </c>
      <c r="DH56" s="7">
        <f>DG56/DG57</f>
        <v>1.2240581625908791</v>
      </c>
    </row>
    <row r="57" spans="8:112" x14ac:dyDescent="0.25">
      <c r="H57" s="46">
        <v>22</v>
      </c>
      <c r="I57" s="46" t="s">
        <v>342</v>
      </c>
      <c r="J57" s="7">
        <v>4776</v>
      </c>
      <c r="K57" s="7">
        <v>206</v>
      </c>
      <c r="L57" s="7">
        <f t="shared" si="16"/>
        <v>4570</v>
      </c>
      <c r="Q57" s="46">
        <v>8</v>
      </c>
      <c r="R57" s="46" t="s">
        <v>342</v>
      </c>
      <c r="S57" s="7">
        <v>3428</v>
      </c>
      <c r="T57" s="7">
        <v>245</v>
      </c>
      <c r="U57" s="7">
        <f t="shared" si="17"/>
        <v>3183</v>
      </c>
      <c r="Z57" s="46">
        <v>16</v>
      </c>
      <c r="AA57" s="46" t="s">
        <v>342</v>
      </c>
      <c r="AB57" s="7">
        <v>4135</v>
      </c>
      <c r="AC57" s="7">
        <v>355</v>
      </c>
      <c r="AD57" s="7">
        <f t="shared" si="18"/>
        <v>3780</v>
      </c>
      <c r="AI57" s="46">
        <v>20</v>
      </c>
      <c r="AJ57" s="46" t="s">
        <v>342</v>
      </c>
      <c r="AK57" s="7">
        <v>6216</v>
      </c>
      <c r="AL57" s="7">
        <v>225</v>
      </c>
      <c r="AM57" s="7">
        <f t="shared" si="19"/>
        <v>5991</v>
      </c>
      <c r="AR57" s="46">
        <v>16</v>
      </c>
      <c r="AS57" s="46" t="s">
        <v>342</v>
      </c>
      <c r="AT57" s="7">
        <v>4642</v>
      </c>
      <c r="AU57" s="7">
        <v>290</v>
      </c>
      <c r="AV57" s="7">
        <f t="shared" si="20"/>
        <v>4352</v>
      </c>
      <c r="BA57" s="46">
        <v>18</v>
      </c>
      <c r="BB57" s="46" t="s">
        <v>342</v>
      </c>
      <c r="BC57" s="7">
        <v>5694</v>
      </c>
      <c r="BD57" s="7">
        <v>302</v>
      </c>
      <c r="BE57" s="7">
        <f t="shared" si="21"/>
        <v>5392</v>
      </c>
      <c r="BJ57" s="46">
        <v>24</v>
      </c>
      <c r="BK57" s="46" t="s">
        <v>342</v>
      </c>
      <c r="BL57" s="7">
        <v>3113</v>
      </c>
      <c r="BM57" s="7">
        <v>291</v>
      </c>
      <c r="BN57" s="7">
        <f t="shared" si="22"/>
        <v>2822</v>
      </c>
      <c r="BS57" s="46">
        <v>22</v>
      </c>
      <c r="BT57" s="46" t="s">
        <v>342</v>
      </c>
      <c r="BU57" s="7">
        <v>2013</v>
      </c>
      <c r="BV57" s="7">
        <v>245</v>
      </c>
      <c r="BW57" s="7">
        <f t="shared" si="23"/>
        <v>1768</v>
      </c>
      <c r="CB57" s="46">
        <v>26</v>
      </c>
      <c r="CC57" s="46" t="s">
        <v>342</v>
      </c>
      <c r="CD57" s="7">
        <v>3157</v>
      </c>
      <c r="CE57" s="7">
        <v>170</v>
      </c>
      <c r="CF57" s="7">
        <f t="shared" si="24"/>
        <v>2987</v>
      </c>
      <c r="CK57" s="46">
        <v>24</v>
      </c>
      <c r="CL57" s="46" t="s">
        <v>342</v>
      </c>
      <c r="CM57" s="7">
        <v>6798</v>
      </c>
      <c r="CN57" s="7">
        <v>180</v>
      </c>
      <c r="CO57" s="7">
        <f t="shared" si="25"/>
        <v>6618</v>
      </c>
      <c r="CT57" s="46">
        <v>2</v>
      </c>
      <c r="CU57" s="46" t="s">
        <v>342</v>
      </c>
      <c r="CV57" s="7">
        <v>6000</v>
      </c>
      <c r="CW57" s="7">
        <v>250</v>
      </c>
      <c r="CX57" s="7">
        <f t="shared" si="26"/>
        <v>5750</v>
      </c>
      <c r="DC57" s="46">
        <v>22</v>
      </c>
      <c r="DD57" s="46" t="s">
        <v>342</v>
      </c>
      <c r="DE57" s="7">
        <v>4713</v>
      </c>
      <c r="DF57" s="7">
        <v>174</v>
      </c>
      <c r="DG57" s="7">
        <f t="shared" si="27"/>
        <v>4539</v>
      </c>
    </row>
    <row r="58" spans="8:112" x14ac:dyDescent="0.25">
      <c r="H58" s="46">
        <v>23</v>
      </c>
      <c r="I58" s="46" t="s">
        <v>343</v>
      </c>
      <c r="J58" s="7">
        <v>9140</v>
      </c>
      <c r="K58" s="7">
        <v>206</v>
      </c>
      <c r="L58" s="7">
        <f t="shared" si="16"/>
        <v>8934</v>
      </c>
      <c r="M58" s="7">
        <f>L58/L59</f>
        <v>1.2993019197207678</v>
      </c>
      <c r="Q58" s="46">
        <v>9</v>
      </c>
      <c r="R58" s="46" t="s">
        <v>343</v>
      </c>
      <c r="S58" s="7">
        <v>4779</v>
      </c>
      <c r="T58" s="7">
        <v>245</v>
      </c>
      <c r="U58" s="7">
        <f t="shared" si="17"/>
        <v>4534</v>
      </c>
      <c r="V58" s="7">
        <f>U58/U59</f>
        <v>1.4115815691158158</v>
      </c>
      <c r="Z58" s="46">
        <v>17</v>
      </c>
      <c r="AA58" s="46" t="s">
        <v>343</v>
      </c>
      <c r="AB58" s="7">
        <v>4874</v>
      </c>
      <c r="AC58" s="7">
        <v>355</v>
      </c>
      <c r="AD58" s="7">
        <f t="shared" si="18"/>
        <v>4519</v>
      </c>
      <c r="AE58" s="7">
        <f>AD58/AD59</f>
        <v>0.95619974608548453</v>
      </c>
      <c r="AI58" s="46">
        <v>21</v>
      </c>
      <c r="AJ58" s="46" t="s">
        <v>343</v>
      </c>
      <c r="AK58" s="7">
        <v>10159</v>
      </c>
      <c r="AL58" s="7">
        <v>225</v>
      </c>
      <c r="AM58" s="7">
        <f t="shared" si="19"/>
        <v>9934</v>
      </c>
      <c r="AN58" s="7">
        <f>AM58/AM59</f>
        <v>1.5437451437451437</v>
      </c>
      <c r="AR58" s="46">
        <v>17</v>
      </c>
      <c r="AS58" s="46" t="s">
        <v>343</v>
      </c>
      <c r="AT58" s="7">
        <v>6631</v>
      </c>
      <c r="AU58" s="7">
        <v>290</v>
      </c>
      <c r="AV58" s="7">
        <f t="shared" si="20"/>
        <v>6341</v>
      </c>
      <c r="AW58" s="7">
        <f>AV58/AV59</f>
        <v>1.113823994379062</v>
      </c>
      <c r="BA58" s="46">
        <v>19</v>
      </c>
      <c r="BB58" s="46" t="s">
        <v>343</v>
      </c>
      <c r="BC58" s="7">
        <v>4464</v>
      </c>
      <c r="BD58" s="7">
        <v>302</v>
      </c>
      <c r="BE58" s="7">
        <f t="shared" si="21"/>
        <v>4162</v>
      </c>
      <c r="BF58" s="7">
        <f>BE58/BE59</f>
        <v>1.0895287958115183</v>
      </c>
      <c r="BJ58" s="46">
        <v>25</v>
      </c>
      <c r="BK58" s="46" t="s">
        <v>343</v>
      </c>
      <c r="BL58" s="7">
        <v>10388</v>
      </c>
      <c r="BM58" s="7">
        <v>291</v>
      </c>
      <c r="BN58" s="7">
        <f t="shared" si="22"/>
        <v>10097</v>
      </c>
      <c r="BO58" s="7">
        <f>BN58/BN59</f>
        <v>3.4366916269571135</v>
      </c>
      <c r="BS58" s="46">
        <v>23</v>
      </c>
      <c r="BT58" s="46" t="s">
        <v>343</v>
      </c>
      <c r="BU58" s="7">
        <v>4222</v>
      </c>
      <c r="BV58" s="7">
        <v>245</v>
      </c>
      <c r="BW58" s="7">
        <f t="shared" si="23"/>
        <v>3977</v>
      </c>
      <c r="BX58" s="7">
        <f>BW58/BW59</f>
        <v>1.9305825242718446</v>
      </c>
      <c r="CB58" s="46">
        <v>27</v>
      </c>
      <c r="CC58" s="46" t="s">
        <v>343</v>
      </c>
      <c r="CD58" s="7">
        <v>7898</v>
      </c>
      <c r="CE58" s="7">
        <v>170</v>
      </c>
      <c r="CF58" s="7">
        <f t="shared" si="24"/>
        <v>7728</v>
      </c>
      <c r="CG58" s="7">
        <f>CF58/CF59</f>
        <v>3.2829226847918438</v>
      </c>
      <c r="CK58" s="46">
        <v>25</v>
      </c>
      <c r="CL58" s="46" t="s">
        <v>343</v>
      </c>
      <c r="CM58" s="7">
        <v>6865</v>
      </c>
      <c r="CN58" s="7">
        <v>180</v>
      </c>
      <c r="CO58" s="7">
        <f t="shared" si="25"/>
        <v>6685</v>
      </c>
      <c r="CP58" s="7">
        <f>CO58/CO59</f>
        <v>1.6050420168067228</v>
      </c>
      <c r="CT58" s="46">
        <v>3</v>
      </c>
      <c r="CU58" s="46" t="s">
        <v>343</v>
      </c>
      <c r="CV58" s="7">
        <v>6024</v>
      </c>
      <c r="CW58" s="7">
        <v>250</v>
      </c>
      <c r="CX58" s="7">
        <f t="shared" si="26"/>
        <v>5774</v>
      </c>
      <c r="CY58" s="7">
        <f>CX58/CX59</f>
        <v>0.67092726005112713</v>
      </c>
      <c r="DC58" s="46">
        <v>23</v>
      </c>
      <c r="DD58" s="46" t="s">
        <v>343</v>
      </c>
      <c r="DE58" s="7">
        <v>6163</v>
      </c>
      <c r="DF58" s="7">
        <v>174</v>
      </c>
      <c r="DG58" s="7">
        <f t="shared" si="27"/>
        <v>5989</v>
      </c>
      <c r="DH58" s="7">
        <f>DG58/DG59</f>
        <v>1.5945154419595313</v>
      </c>
    </row>
    <row r="59" spans="8:112" x14ac:dyDescent="0.25">
      <c r="H59" s="46">
        <v>24</v>
      </c>
      <c r="I59" s="46" t="s">
        <v>342</v>
      </c>
      <c r="J59" s="7">
        <v>7082</v>
      </c>
      <c r="K59" s="7">
        <v>206</v>
      </c>
      <c r="L59" s="7">
        <f t="shared" si="16"/>
        <v>6876</v>
      </c>
      <c r="Q59" s="46">
        <v>10</v>
      </c>
      <c r="R59" s="46" t="s">
        <v>342</v>
      </c>
      <c r="S59" s="7">
        <v>3457</v>
      </c>
      <c r="T59" s="7">
        <v>245</v>
      </c>
      <c r="U59" s="7">
        <f t="shared" si="17"/>
        <v>3212</v>
      </c>
      <c r="Z59" s="46">
        <v>18</v>
      </c>
      <c r="AA59" s="46" t="s">
        <v>342</v>
      </c>
      <c r="AB59" s="7">
        <v>5081</v>
      </c>
      <c r="AC59" s="7">
        <v>355</v>
      </c>
      <c r="AD59" s="7">
        <f t="shared" si="18"/>
        <v>4726</v>
      </c>
      <c r="AI59" s="46">
        <v>22</v>
      </c>
      <c r="AJ59" s="46" t="s">
        <v>342</v>
      </c>
      <c r="AK59" s="7">
        <v>6660</v>
      </c>
      <c r="AL59" s="7">
        <v>225</v>
      </c>
      <c r="AM59" s="7">
        <f t="shared" si="19"/>
        <v>6435</v>
      </c>
      <c r="AR59" s="46">
        <v>18</v>
      </c>
      <c r="AS59" s="46" t="s">
        <v>342</v>
      </c>
      <c r="AT59" s="7">
        <v>5983</v>
      </c>
      <c r="AU59" s="7">
        <v>290</v>
      </c>
      <c r="AV59" s="7">
        <f t="shared" si="20"/>
        <v>5693</v>
      </c>
      <c r="BA59" s="46">
        <v>20</v>
      </c>
      <c r="BB59" s="46" t="s">
        <v>342</v>
      </c>
      <c r="BC59" s="7">
        <v>4122</v>
      </c>
      <c r="BD59" s="7">
        <v>302</v>
      </c>
      <c r="BE59" s="7">
        <f t="shared" si="21"/>
        <v>3820</v>
      </c>
      <c r="BJ59" s="46">
        <v>26</v>
      </c>
      <c r="BK59" s="46" t="s">
        <v>342</v>
      </c>
      <c r="BL59" s="7">
        <v>3229</v>
      </c>
      <c r="BM59" s="7">
        <v>291</v>
      </c>
      <c r="BN59" s="7">
        <f t="shared" si="22"/>
        <v>2938</v>
      </c>
      <c r="BS59" s="46">
        <v>24</v>
      </c>
      <c r="BT59" s="46" t="s">
        <v>342</v>
      </c>
      <c r="BU59" s="7">
        <v>2305</v>
      </c>
      <c r="BV59" s="7">
        <v>245</v>
      </c>
      <c r="BW59" s="7">
        <f t="shared" si="23"/>
        <v>2060</v>
      </c>
      <c r="CB59" s="46">
        <v>28</v>
      </c>
      <c r="CC59" s="46" t="s">
        <v>342</v>
      </c>
      <c r="CD59" s="7">
        <v>2524</v>
      </c>
      <c r="CE59" s="7">
        <v>170</v>
      </c>
      <c r="CF59" s="7">
        <f t="shared" si="24"/>
        <v>2354</v>
      </c>
      <c r="CK59" s="46">
        <v>26</v>
      </c>
      <c r="CL59" s="46" t="s">
        <v>342</v>
      </c>
      <c r="CM59" s="7">
        <v>4345</v>
      </c>
      <c r="CN59" s="7">
        <v>180</v>
      </c>
      <c r="CO59" s="7">
        <f t="shared" si="25"/>
        <v>4165</v>
      </c>
      <c r="CT59" s="46">
        <v>4</v>
      </c>
      <c r="CU59" s="46" t="s">
        <v>342</v>
      </c>
      <c r="CV59" s="7">
        <v>8856</v>
      </c>
      <c r="CW59" s="7">
        <v>250</v>
      </c>
      <c r="CX59" s="7">
        <f t="shared" si="26"/>
        <v>8606</v>
      </c>
      <c r="DC59" s="46">
        <v>24</v>
      </c>
      <c r="DD59" s="46" t="s">
        <v>342</v>
      </c>
      <c r="DE59" s="7">
        <v>3930</v>
      </c>
      <c r="DF59" s="7">
        <v>174</v>
      </c>
      <c r="DG59" s="7">
        <f t="shared" si="27"/>
        <v>3756</v>
      </c>
    </row>
    <row r="60" spans="8:112" x14ac:dyDescent="0.25">
      <c r="H60" s="46">
        <v>25</v>
      </c>
      <c r="I60" s="46" t="s">
        <v>343</v>
      </c>
      <c r="J60" s="7">
        <v>9994</v>
      </c>
      <c r="K60" s="7">
        <v>206</v>
      </c>
      <c r="L60" s="7">
        <f t="shared" si="16"/>
        <v>9788</v>
      </c>
      <c r="M60" s="7">
        <f>L60/L61</f>
        <v>1.424952685980492</v>
      </c>
      <c r="Q60" s="46">
        <v>11</v>
      </c>
      <c r="R60" s="46" t="s">
        <v>343</v>
      </c>
      <c r="S60" s="7">
        <v>5606</v>
      </c>
      <c r="T60" s="7">
        <v>245</v>
      </c>
      <c r="U60" s="7">
        <f t="shared" si="17"/>
        <v>5361</v>
      </c>
      <c r="V60" s="7">
        <f>U60/U61</f>
        <v>1.388860103626943</v>
      </c>
      <c r="Z60" s="46">
        <v>19</v>
      </c>
      <c r="AA60" s="46" t="s">
        <v>343</v>
      </c>
      <c r="AB60" s="7">
        <v>6473</v>
      </c>
      <c r="AC60" s="7">
        <v>355</v>
      </c>
      <c r="AD60" s="7">
        <f t="shared" si="18"/>
        <v>6118</v>
      </c>
      <c r="AE60" s="7">
        <f>AD60/AD61</f>
        <v>1.1019452449567724</v>
      </c>
      <c r="AI60" s="46">
        <v>23</v>
      </c>
      <c r="AJ60" s="46" t="s">
        <v>343</v>
      </c>
      <c r="AK60" s="7">
        <v>8611</v>
      </c>
      <c r="AL60" s="7">
        <v>225</v>
      </c>
      <c r="AM60" s="7">
        <f t="shared" si="19"/>
        <v>8386</v>
      </c>
      <c r="AN60" s="7">
        <f>AM60/AM61</f>
        <v>1.3050108932461875</v>
      </c>
      <c r="AR60" s="46">
        <v>19</v>
      </c>
      <c r="AS60" s="46" t="s">
        <v>343</v>
      </c>
      <c r="AT60" s="7">
        <v>7406</v>
      </c>
      <c r="AU60" s="7">
        <v>290</v>
      </c>
      <c r="AV60" s="7">
        <f t="shared" si="20"/>
        <v>7116</v>
      </c>
      <c r="AW60" s="7">
        <f>AV60/AV61</f>
        <v>1.349772382397572</v>
      </c>
      <c r="BA60" s="46">
        <v>21</v>
      </c>
      <c r="BB60" s="46" t="s">
        <v>343</v>
      </c>
      <c r="BC60" s="7">
        <v>4083</v>
      </c>
      <c r="BD60" s="7">
        <v>302</v>
      </c>
      <c r="BE60" s="7">
        <f t="shared" si="21"/>
        <v>3781</v>
      </c>
      <c r="BF60" s="7">
        <f>BE60/BE61</f>
        <v>0.99736217356897916</v>
      </c>
      <c r="BJ60" s="46">
        <v>27</v>
      </c>
      <c r="BK60" s="46" t="s">
        <v>343</v>
      </c>
      <c r="BL60" s="7">
        <v>10391</v>
      </c>
      <c r="BM60" s="7">
        <v>291</v>
      </c>
      <c r="BN60" s="7">
        <f t="shared" si="22"/>
        <v>10100</v>
      </c>
      <c r="BO60" s="7">
        <f>BN60/BN61</f>
        <v>4.2580101180438445</v>
      </c>
      <c r="BS60" s="46">
        <v>25</v>
      </c>
      <c r="BT60" s="46" t="s">
        <v>343</v>
      </c>
      <c r="BU60" s="7">
        <v>6575</v>
      </c>
      <c r="BV60" s="7">
        <v>245</v>
      </c>
      <c r="BW60" s="7">
        <f t="shared" si="23"/>
        <v>6330</v>
      </c>
      <c r="BX60" s="7">
        <f>BW60/BW61</f>
        <v>4.8431522570772758</v>
      </c>
      <c r="CA60" s="7" t="s">
        <v>233</v>
      </c>
      <c r="CB60" s="46">
        <v>1</v>
      </c>
      <c r="CC60" s="46" t="s">
        <v>343</v>
      </c>
      <c r="CD60" s="7">
        <v>7711</v>
      </c>
      <c r="CE60" s="7">
        <v>170</v>
      </c>
      <c r="CF60" s="7">
        <f t="shared" si="24"/>
        <v>7541</v>
      </c>
      <c r="CG60" s="7">
        <f>CF60/CF61</f>
        <v>3.1084089035449298</v>
      </c>
      <c r="CK60" s="46">
        <v>27</v>
      </c>
      <c r="CL60" s="46" t="s">
        <v>343</v>
      </c>
      <c r="CM60" s="7">
        <v>6228</v>
      </c>
      <c r="CN60" s="7">
        <v>180</v>
      </c>
      <c r="CO60" s="7">
        <f t="shared" si="25"/>
        <v>6048</v>
      </c>
      <c r="CP60" s="7">
        <f>CO60/CO61</f>
        <v>1.3026060736592719</v>
      </c>
      <c r="CT60" s="46">
        <v>5</v>
      </c>
      <c r="CU60" s="46" t="s">
        <v>343</v>
      </c>
      <c r="CV60" s="7">
        <v>6467</v>
      </c>
      <c r="CW60" s="7">
        <v>250</v>
      </c>
      <c r="CX60" s="7">
        <f t="shared" si="26"/>
        <v>6217</v>
      </c>
      <c r="CY60" s="7">
        <f>CX60/CX61</f>
        <v>0.71781549474656503</v>
      </c>
      <c r="DC60" s="46">
        <v>25</v>
      </c>
      <c r="DD60" s="46" t="s">
        <v>343</v>
      </c>
      <c r="DE60" s="7">
        <v>5257</v>
      </c>
      <c r="DF60" s="7">
        <v>174</v>
      </c>
      <c r="DG60" s="7">
        <f t="shared" si="27"/>
        <v>5083</v>
      </c>
      <c r="DH60" s="7">
        <f>DG60/DG61</f>
        <v>1.1129844536895117</v>
      </c>
    </row>
    <row r="61" spans="8:112" x14ac:dyDescent="0.25">
      <c r="H61" s="46">
        <v>26</v>
      </c>
      <c r="I61" s="46" t="s">
        <v>342</v>
      </c>
      <c r="J61" s="7">
        <v>7075</v>
      </c>
      <c r="K61" s="7">
        <v>206</v>
      </c>
      <c r="L61" s="7">
        <f t="shared" si="16"/>
        <v>6869</v>
      </c>
      <c r="Q61" s="46">
        <v>12</v>
      </c>
      <c r="R61" s="46" t="s">
        <v>342</v>
      </c>
      <c r="S61" s="7">
        <v>4105</v>
      </c>
      <c r="T61" s="7">
        <v>245</v>
      </c>
      <c r="U61" s="7">
        <f t="shared" si="17"/>
        <v>3860</v>
      </c>
      <c r="Z61" s="46">
        <v>20</v>
      </c>
      <c r="AA61" s="46" t="s">
        <v>342</v>
      </c>
      <c r="AB61" s="7">
        <v>5907</v>
      </c>
      <c r="AC61" s="7">
        <v>355</v>
      </c>
      <c r="AD61" s="7">
        <f t="shared" si="18"/>
        <v>5552</v>
      </c>
      <c r="AI61" s="46">
        <v>24</v>
      </c>
      <c r="AJ61" s="46" t="s">
        <v>342</v>
      </c>
      <c r="AK61" s="7">
        <v>6651</v>
      </c>
      <c r="AL61" s="7">
        <v>225</v>
      </c>
      <c r="AM61" s="7">
        <f t="shared" si="19"/>
        <v>6426</v>
      </c>
      <c r="AR61" s="46">
        <v>20</v>
      </c>
      <c r="AS61" s="46" t="s">
        <v>342</v>
      </c>
      <c r="AT61" s="7">
        <v>5562</v>
      </c>
      <c r="AU61" s="7">
        <v>290</v>
      </c>
      <c r="AV61" s="7">
        <f t="shared" si="20"/>
        <v>5272</v>
      </c>
      <c r="BA61" s="46">
        <v>22</v>
      </c>
      <c r="BB61" s="46" t="s">
        <v>342</v>
      </c>
      <c r="BC61" s="7">
        <v>4093</v>
      </c>
      <c r="BD61" s="7">
        <v>302</v>
      </c>
      <c r="BE61" s="7">
        <f t="shared" si="21"/>
        <v>3791</v>
      </c>
      <c r="BJ61" s="46">
        <v>28</v>
      </c>
      <c r="BK61" s="46" t="s">
        <v>342</v>
      </c>
      <c r="BL61" s="7">
        <v>2663</v>
      </c>
      <c r="BM61" s="7">
        <v>291</v>
      </c>
      <c r="BN61" s="7">
        <f t="shared" si="22"/>
        <v>2372</v>
      </c>
      <c r="BS61" s="46">
        <v>26</v>
      </c>
      <c r="BT61" s="46" t="s">
        <v>342</v>
      </c>
      <c r="BU61" s="7">
        <v>1552</v>
      </c>
      <c r="BV61" s="7">
        <v>245</v>
      </c>
      <c r="BW61" s="7">
        <f t="shared" si="23"/>
        <v>1307</v>
      </c>
      <c r="CB61" s="46">
        <v>2</v>
      </c>
      <c r="CC61" s="46" t="s">
        <v>342</v>
      </c>
      <c r="CD61" s="7">
        <v>2596</v>
      </c>
      <c r="CE61" s="7">
        <v>170</v>
      </c>
      <c r="CF61" s="7">
        <f t="shared" si="24"/>
        <v>2426</v>
      </c>
      <c r="CK61" s="46">
        <v>28</v>
      </c>
      <c r="CL61" s="46" t="s">
        <v>342</v>
      </c>
      <c r="CM61" s="7">
        <v>4823</v>
      </c>
      <c r="CN61" s="7">
        <v>180</v>
      </c>
      <c r="CO61" s="7">
        <f t="shared" si="25"/>
        <v>4643</v>
      </c>
      <c r="CT61" s="46">
        <v>6</v>
      </c>
      <c r="CU61" s="46" t="s">
        <v>342</v>
      </c>
      <c r="CV61" s="7">
        <v>8911</v>
      </c>
      <c r="CW61" s="7">
        <v>250</v>
      </c>
      <c r="CX61" s="7">
        <f t="shared" si="26"/>
        <v>8661</v>
      </c>
      <c r="DC61" s="46">
        <v>26</v>
      </c>
      <c r="DD61" s="46" t="s">
        <v>342</v>
      </c>
      <c r="DE61" s="7">
        <v>4741</v>
      </c>
      <c r="DF61" s="7">
        <v>174</v>
      </c>
      <c r="DG61" s="7">
        <f t="shared" si="27"/>
        <v>4567</v>
      </c>
    </row>
    <row r="62" spans="8:112" x14ac:dyDescent="0.25">
      <c r="H62" s="46">
        <v>27</v>
      </c>
      <c r="I62" s="46" t="s">
        <v>343</v>
      </c>
      <c r="J62" s="7">
        <v>7583</v>
      </c>
      <c r="K62" s="7">
        <v>206</v>
      </c>
      <c r="L62" s="7">
        <f t="shared" si="16"/>
        <v>7377</v>
      </c>
      <c r="M62" s="7">
        <f>L62/L63</f>
        <v>0.96406168322007313</v>
      </c>
      <c r="Q62" s="46">
        <v>13</v>
      </c>
      <c r="R62" s="46" t="s">
        <v>343</v>
      </c>
      <c r="S62" s="7">
        <v>7198</v>
      </c>
      <c r="T62" s="7">
        <v>245</v>
      </c>
      <c r="U62" s="7">
        <f t="shared" si="17"/>
        <v>6953</v>
      </c>
      <c r="V62" s="7">
        <f>U62/U63</f>
        <v>1.0396232057416268</v>
      </c>
      <c r="Z62" s="46">
        <v>21</v>
      </c>
      <c r="AA62" s="46" t="s">
        <v>343</v>
      </c>
      <c r="AB62" s="7">
        <v>6375</v>
      </c>
      <c r="AC62" s="7">
        <v>355</v>
      </c>
      <c r="AD62" s="7">
        <f t="shared" si="18"/>
        <v>6020</v>
      </c>
      <c r="AE62" s="7">
        <f>AD62/AD63</f>
        <v>1.6565767749036875</v>
      </c>
      <c r="AI62" s="46">
        <v>25</v>
      </c>
      <c r="AJ62" s="46" t="s">
        <v>343</v>
      </c>
      <c r="AK62" s="7">
        <v>9292</v>
      </c>
      <c r="AL62" s="7">
        <v>225</v>
      </c>
      <c r="AM62" s="7">
        <f t="shared" si="19"/>
        <v>9067</v>
      </c>
      <c r="AN62" s="7">
        <f>AM62/AM63</f>
        <v>1.1637787190347837</v>
      </c>
      <c r="AR62" s="46">
        <v>21</v>
      </c>
      <c r="AS62" s="46" t="s">
        <v>343</v>
      </c>
      <c r="AT62" s="7">
        <v>5560</v>
      </c>
      <c r="AU62" s="7">
        <v>290</v>
      </c>
      <c r="AV62" s="7">
        <f t="shared" si="20"/>
        <v>5270</v>
      </c>
      <c r="AW62" s="7">
        <f>AV62/AV63</f>
        <v>1.2109375</v>
      </c>
      <c r="BA62" s="46">
        <v>23</v>
      </c>
      <c r="BB62" s="46" t="s">
        <v>343</v>
      </c>
      <c r="BC62" s="7">
        <v>5385</v>
      </c>
      <c r="BD62" s="7">
        <v>302</v>
      </c>
      <c r="BE62" s="7">
        <f t="shared" si="21"/>
        <v>5083</v>
      </c>
      <c r="BF62" s="7">
        <f>BE62/BE63</f>
        <v>1.5164081145584725</v>
      </c>
      <c r="BJ62" s="46">
        <v>29</v>
      </c>
      <c r="BK62" s="46" t="s">
        <v>343</v>
      </c>
      <c r="BL62" s="7">
        <v>7643</v>
      </c>
      <c r="BM62" s="7">
        <v>291</v>
      </c>
      <c r="BN62" s="7">
        <f t="shared" si="22"/>
        <v>7352</v>
      </c>
      <c r="BO62" s="7">
        <f>BN62/BN63</f>
        <v>2.994704684317719</v>
      </c>
      <c r="BS62" s="46">
        <v>27</v>
      </c>
      <c r="BT62" s="46" t="s">
        <v>343</v>
      </c>
      <c r="BU62" s="7">
        <v>3618</v>
      </c>
      <c r="BV62" s="7">
        <v>245</v>
      </c>
      <c r="BW62" s="7">
        <f t="shared" si="23"/>
        <v>3373</v>
      </c>
      <c r="BX62" s="7">
        <f>BW62/BW63</f>
        <v>3.0008896797153026</v>
      </c>
      <c r="CB62" s="46">
        <v>3</v>
      </c>
      <c r="CC62" s="46" t="s">
        <v>343</v>
      </c>
      <c r="CD62" s="7">
        <v>9854</v>
      </c>
      <c r="CE62" s="7">
        <v>170</v>
      </c>
      <c r="CF62" s="7">
        <f t="shared" si="24"/>
        <v>9684</v>
      </c>
      <c r="CG62" s="7">
        <f>CF62/CF63</f>
        <v>4.1544401544401541</v>
      </c>
      <c r="CK62" s="46">
        <v>29</v>
      </c>
      <c r="CL62" s="46" t="s">
        <v>343</v>
      </c>
      <c r="CM62" s="7">
        <v>6186</v>
      </c>
      <c r="CN62" s="7">
        <v>180</v>
      </c>
      <c r="CO62" s="7">
        <f t="shared" si="25"/>
        <v>6006</v>
      </c>
      <c r="CP62" s="7">
        <f>CO62/CO63</f>
        <v>1.444097138735273</v>
      </c>
      <c r="CT62" s="46">
        <v>7</v>
      </c>
      <c r="CU62" s="46" t="s">
        <v>343</v>
      </c>
      <c r="CV62" s="7">
        <v>6399</v>
      </c>
      <c r="CW62" s="7">
        <v>250</v>
      </c>
      <c r="CX62" s="7">
        <f t="shared" si="26"/>
        <v>6149</v>
      </c>
      <c r="CY62" s="7">
        <f>CX62/CX63</f>
        <v>0.99870066590872175</v>
      </c>
      <c r="DC62" s="46">
        <v>27</v>
      </c>
      <c r="DD62" s="46" t="s">
        <v>343</v>
      </c>
      <c r="DE62" s="7">
        <v>3687</v>
      </c>
      <c r="DF62" s="7">
        <v>174</v>
      </c>
      <c r="DG62" s="7">
        <f t="shared" si="27"/>
        <v>3513</v>
      </c>
      <c r="DH62" s="7">
        <f>DG62/DG63</f>
        <v>1.3241613267998493</v>
      </c>
    </row>
    <row r="63" spans="8:112" x14ac:dyDescent="0.25">
      <c r="H63" s="46">
        <v>28</v>
      </c>
      <c r="I63" s="46" t="s">
        <v>342</v>
      </c>
      <c r="J63" s="7">
        <v>7858</v>
      </c>
      <c r="K63" s="7">
        <v>206</v>
      </c>
      <c r="L63" s="7">
        <f t="shared" si="16"/>
        <v>7652</v>
      </c>
      <c r="Q63" s="46">
        <v>14</v>
      </c>
      <c r="R63" s="46" t="s">
        <v>342</v>
      </c>
      <c r="S63" s="7">
        <v>6933</v>
      </c>
      <c r="T63" s="7">
        <v>245</v>
      </c>
      <c r="U63" s="7">
        <f t="shared" si="17"/>
        <v>6688</v>
      </c>
      <c r="Z63" s="46">
        <v>22</v>
      </c>
      <c r="AA63" s="46" t="s">
        <v>342</v>
      </c>
      <c r="AB63" s="7">
        <v>3989</v>
      </c>
      <c r="AC63" s="7">
        <v>355</v>
      </c>
      <c r="AD63" s="7">
        <f t="shared" si="18"/>
        <v>3634</v>
      </c>
      <c r="AI63" s="46">
        <v>26</v>
      </c>
      <c r="AJ63" s="46" t="s">
        <v>342</v>
      </c>
      <c r="AK63" s="7">
        <v>8016</v>
      </c>
      <c r="AL63" s="7">
        <v>225</v>
      </c>
      <c r="AM63" s="7">
        <f t="shared" si="19"/>
        <v>7791</v>
      </c>
      <c r="AR63" s="46">
        <v>22</v>
      </c>
      <c r="AS63" s="46" t="s">
        <v>342</v>
      </c>
      <c r="AT63" s="7">
        <v>4642</v>
      </c>
      <c r="AU63" s="7">
        <v>290</v>
      </c>
      <c r="AV63" s="7">
        <f t="shared" si="20"/>
        <v>4352</v>
      </c>
      <c r="BA63" s="46">
        <v>24</v>
      </c>
      <c r="BB63" s="46" t="s">
        <v>342</v>
      </c>
      <c r="BC63" s="7">
        <v>3654</v>
      </c>
      <c r="BD63" s="7">
        <v>302</v>
      </c>
      <c r="BE63" s="7">
        <f t="shared" si="21"/>
        <v>3352</v>
      </c>
      <c r="BJ63" s="46">
        <v>30</v>
      </c>
      <c r="BK63" s="46" t="s">
        <v>342</v>
      </c>
      <c r="BL63" s="7">
        <v>2746</v>
      </c>
      <c r="BM63" s="7">
        <v>291</v>
      </c>
      <c r="BN63" s="7">
        <f t="shared" si="22"/>
        <v>2455</v>
      </c>
      <c r="BS63" s="46">
        <v>28</v>
      </c>
      <c r="BT63" s="46" t="s">
        <v>342</v>
      </c>
      <c r="BU63" s="7">
        <v>1369</v>
      </c>
      <c r="BV63" s="7">
        <v>245</v>
      </c>
      <c r="BW63" s="7">
        <f t="shared" si="23"/>
        <v>1124</v>
      </c>
      <c r="CB63" s="46">
        <v>4</v>
      </c>
      <c r="CC63" s="46" t="s">
        <v>342</v>
      </c>
      <c r="CD63" s="7">
        <v>2501</v>
      </c>
      <c r="CE63" s="7">
        <v>170</v>
      </c>
      <c r="CF63" s="7">
        <f t="shared" si="24"/>
        <v>2331</v>
      </c>
      <c r="CK63" s="46">
        <v>30</v>
      </c>
      <c r="CL63" s="46" t="s">
        <v>342</v>
      </c>
      <c r="CM63" s="7">
        <v>4339</v>
      </c>
      <c r="CN63" s="7">
        <v>180</v>
      </c>
      <c r="CO63" s="7">
        <f t="shared" si="25"/>
        <v>4159</v>
      </c>
      <c r="CT63" s="46">
        <v>8</v>
      </c>
      <c r="CU63" s="46" t="s">
        <v>342</v>
      </c>
      <c r="CV63" s="7">
        <v>6407</v>
      </c>
      <c r="CW63" s="7">
        <v>250</v>
      </c>
      <c r="CX63" s="7">
        <f t="shared" si="26"/>
        <v>6157</v>
      </c>
      <c r="DC63" s="46">
        <v>28</v>
      </c>
      <c r="DD63" s="46" t="s">
        <v>342</v>
      </c>
      <c r="DE63" s="7">
        <v>2827</v>
      </c>
      <c r="DF63" s="7">
        <v>174</v>
      </c>
      <c r="DG63" s="7">
        <f t="shared" si="27"/>
        <v>2653</v>
      </c>
    </row>
    <row r="64" spans="8:112" x14ac:dyDescent="0.25">
      <c r="H64" s="46">
        <v>29</v>
      </c>
      <c r="I64" s="46" t="s">
        <v>343</v>
      </c>
      <c r="J64" s="7">
        <v>9869</v>
      </c>
      <c r="K64" s="7">
        <v>206</v>
      </c>
      <c r="L64" s="7">
        <f t="shared" si="16"/>
        <v>9663</v>
      </c>
      <c r="M64" s="7">
        <f>L64/L65</f>
        <v>1.6226700251889168</v>
      </c>
      <c r="Q64" s="46">
        <v>15</v>
      </c>
      <c r="R64" s="46" t="s">
        <v>343</v>
      </c>
      <c r="S64" s="7">
        <v>5437</v>
      </c>
      <c r="T64" s="7">
        <v>245</v>
      </c>
      <c r="U64" s="7">
        <f t="shared" si="17"/>
        <v>5192</v>
      </c>
      <c r="V64" s="7">
        <f>U64/U65</f>
        <v>1.2813425468904245</v>
      </c>
      <c r="Z64" s="46">
        <v>23</v>
      </c>
      <c r="AA64" s="46" t="s">
        <v>343</v>
      </c>
      <c r="AB64" s="7">
        <v>6888</v>
      </c>
      <c r="AC64" s="7">
        <v>355</v>
      </c>
      <c r="AD64" s="7">
        <f t="shared" si="18"/>
        <v>6533</v>
      </c>
      <c r="AE64" s="7">
        <f>AD64/AD65</f>
        <v>1.9180857310628303</v>
      </c>
      <c r="AI64" s="46">
        <v>27</v>
      </c>
      <c r="AJ64" s="46" t="s">
        <v>343</v>
      </c>
      <c r="AK64" s="7">
        <v>9486</v>
      </c>
      <c r="AL64" s="7">
        <v>225</v>
      </c>
      <c r="AM64" s="7">
        <f t="shared" si="19"/>
        <v>9261</v>
      </c>
      <c r="AN64" s="7">
        <f>AM64/AM65</f>
        <v>1.312872129288347</v>
      </c>
      <c r="AR64" s="46">
        <v>23</v>
      </c>
      <c r="AS64" s="46" t="s">
        <v>343</v>
      </c>
      <c r="AT64" s="7">
        <v>7282</v>
      </c>
      <c r="AU64" s="7">
        <v>290</v>
      </c>
      <c r="AV64" s="7">
        <f t="shared" si="20"/>
        <v>6992</v>
      </c>
      <c r="AW64" s="7">
        <f>AV64/AV65</f>
        <v>1.2046864231564438</v>
      </c>
      <c r="BA64" s="46">
        <v>25</v>
      </c>
      <c r="BB64" s="46" t="s">
        <v>343</v>
      </c>
      <c r="BC64" s="7">
        <v>4987</v>
      </c>
      <c r="BD64" s="7">
        <v>302</v>
      </c>
      <c r="BE64" s="7">
        <f t="shared" si="21"/>
        <v>4685</v>
      </c>
      <c r="BF64" s="7">
        <f>BE64/BE65</f>
        <v>1.0989913206661974</v>
      </c>
      <c r="BI64" s="7" t="s">
        <v>233</v>
      </c>
      <c r="BJ64" s="46">
        <v>1</v>
      </c>
      <c r="BK64" s="46" t="s">
        <v>343</v>
      </c>
      <c r="BL64" s="7">
        <v>12551</v>
      </c>
      <c r="BM64" s="7">
        <v>291</v>
      </c>
      <c r="BN64" s="7">
        <f t="shared" si="22"/>
        <v>12260</v>
      </c>
      <c r="BO64" s="7">
        <f>BN64/BN65</f>
        <v>3.4760419620073719</v>
      </c>
      <c r="BS64" s="46">
        <v>29</v>
      </c>
      <c r="BT64" s="46" t="s">
        <v>343</v>
      </c>
      <c r="BU64" s="7">
        <v>5914</v>
      </c>
      <c r="BV64" s="7">
        <v>245</v>
      </c>
      <c r="BW64" s="7">
        <f t="shared" si="23"/>
        <v>5669</v>
      </c>
      <c r="BX64" s="7">
        <f>BW64/BW65</f>
        <v>1.9407737076343718</v>
      </c>
      <c r="CB64" s="46">
        <v>5</v>
      </c>
      <c r="CC64" s="46" t="s">
        <v>343</v>
      </c>
      <c r="CD64" s="7">
        <v>9699</v>
      </c>
      <c r="CE64" s="7">
        <v>170</v>
      </c>
      <c r="CF64" s="7">
        <f t="shared" si="24"/>
        <v>9529</v>
      </c>
      <c r="CG64" s="7">
        <f>CF64/CF65</f>
        <v>3.6190657045195596</v>
      </c>
      <c r="CK64" s="46">
        <v>31</v>
      </c>
      <c r="CL64" s="46" t="s">
        <v>343</v>
      </c>
      <c r="CM64" s="7">
        <v>10207</v>
      </c>
      <c r="CN64" s="7">
        <v>180</v>
      </c>
      <c r="CO64" s="7">
        <f t="shared" si="25"/>
        <v>10027</v>
      </c>
      <c r="CP64" s="7">
        <f>CO64/CO65</f>
        <v>2.8284908321579691</v>
      </c>
      <c r="CT64" s="46">
        <v>9</v>
      </c>
      <c r="CU64" s="46" t="s">
        <v>343</v>
      </c>
      <c r="CV64" s="7">
        <v>5382</v>
      </c>
      <c r="CW64" s="7">
        <v>250</v>
      </c>
      <c r="CX64" s="7">
        <f t="shared" si="26"/>
        <v>5132</v>
      </c>
      <c r="CY64" s="7">
        <f>CX64/CX65</f>
        <v>0.79148673658235658</v>
      </c>
      <c r="DC64" s="46">
        <v>29</v>
      </c>
      <c r="DD64" s="46" t="s">
        <v>343</v>
      </c>
      <c r="DE64" s="7">
        <v>5687</v>
      </c>
      <c r="DF64" s="7">
        <v>174</v>
      </c>
      <c r="DG64" s="7">
        <f t="shared" si="27"/>
        <v>5513</v>
      </c>
      <c r="DH64" s="7">
        <f>DG64/DG65</f>
        <v>1.5301137940605052</v>
      </c>
    </row>
    <row r="65" spans="7:112" x14ac:dyDescent="0.25">
      <c r="H65" s="46">
        <v>30</v>
      </c>
      <c r="I65" s="46" t="s">
        <v>342</v>
      </c>
      <c r="J65" s="7">
        <v>6161</v>
      </c>
      <c r="K65" s="7">
        <v>206</v>
      </c>
      <c r="L65" s="7">
        <f t="shared" si="16"/>
        <v>5955</v>
      </c>
      <c r="Q65" s="46">
        <v>16</v>
      </c>
      <c r="R65" s="46" t="s">
        <v>342</v>
      </c>
      <c r="S65" s="7">
        <v>4297</v>
      </c>
      <c r="T65" s="7">
        <v>245</v>
      </c>
      <c r="U65" s="7">
        <f t="shared" si="17"/>
        <v>4052</v>
      </c>
      <c r="Z65" s="46">
        <v>24</v>
      </c>
      <c r="AA65" s="46" t="s">
        <v>342</v>
      </c>
      <c r="AB65" s="7">
        <v>3761</v>
      </c>
      <c r="AC65" s="7">
        <v>355</v>
      </c>
      <c r="AD65" s="7">
        <f t="shared" si="18"/>
        <v>3406</v>
      </c>
      <c r="AI65" s="46">
        <v>28</v>
      </c>
      <c r="AJ65" s="46" t="s">
        <v>342</v>
      </c>
      <c r="AK65" s="7">
        <v>7279</v>
      </c>
      <c r="AL65" s="7">
        <v>225</v>
      </c>
      <c r="AM65" s="7">
        <f t="shared" si="19"/>
        <v>7054</v>
      </c>
      <c r="AR65" s="46">
        <v>24</v>
      </c>
      <c r="AS65" s="46" t="s">
        <v>342</v>
      </c>
      <c r="AT65" s="7">
        <v>6094</v>
      </c>
      <c r="AU65" s="7">
        <v>290</v>
      </c>
      <c r="AV65" s="7">
        <f t="shared" si="20"/>
        <v>5804</v>
      </c>
      <c r="BA65" s="46">
        <v>26</v>
      </c>
      <c r="BB65" s="46" t="s">
        <v>342</v>
      </c>
      <c r="BC65" s="7">
        <v>4565</v>
      </c>
      <c r="BD65" s="7">
        <v>302</v>
      </c>
      <c r="BE65" s="7">
        <f t="shared" si="21"/>
        <v>4263</v>
      </c>
      <c r="BJ65" s="46">
        <v>2</v>
      </c>
      <c r="BK65" s="46" t="s">
        <v>342</v>
      </c>
      <c r="BL65" s="7">
        <v>3818</v>
      </c>
      <c r="BM65" s="7">
        <v>291</v>
      </c>
      <c r="BN65" s="7">
        <f t="shared" si="22"/>
        <v>3527</v>
      </c>
      <c r="BS65" s="46">
        <v>30</v>
      </c>
      <c r="BT65" s="46" t="s">
        <v>342</v>
      </c>
      <c r="BU65" s="7">
        <v>3166</v>
      </c>
      <c r="BV65" s="7">
        <v>245</v>
      </c>
      <c r="BW65" s="7">
        <f t="shared" si="23"/>
        <v>2921</v>
      </c>
      <c r="CB65" s="46">
        <v>6</v>
      </c>
      <c r="CC65" s="46" t="s">
        <v>342</v>
      </c>
      <c r="CD65" s="7">
        <v>2803</v>
      </c>
      <c r="CE65" s="7">
        <v>170</v>
      </c>
      <c r="CF65" s="7">
        <f t="shared" si="24"/>
        <v>2633</v>
      </c>
      <c r="CK65" s="46">
        <v>32</v>
      </c>
      <c r="CL65" s="46" t="s">
        <v>342</v>
      </c>
      <c r="CM65" s="7">
        <v>3725</v>
      </c>
      <c r="CN65" s="7">
        <v>180</v>
      </c>
      <c r="CO65" s="7">
        <f t="shared" si="25"/>
        <v>3545</v>
      </c>
      <c r="CT65" s="46">
        <v>10</v>
      </c>
      <c r="CU65" s="46" t="s">
        <v>342</v>
      </c>
      <c r="CV65" s="7">
        <v>6734</v>
      </c>
      <c r="CW65" s="7">
        <v>250</v>
      </c>
      <c r="CX65" s="7">
        <f t="shared" si="26"/>
        <v>6484</v>
      </c>
      <c r="DC65" s="46">
        <v>30</v>
      </c>
      <c r="DD65" s="46" t="s">
        <v>342</v>
      </c>
      <c r="DE65" s="7">
        <v>3777</v>
      </c>
      <c r="DF65" s="7">
        <v>174</v>
      </c>
      <c r="DG65" s="7">
        <f t="shared" si="27"/>
        <v>3603</v>
      </c>
    </row>
    <row r="66" spans="7:112" x14ac:dyDescent="0.25">
      <c r="H66" s="46">
        <v>31</v>
      </c>
      <c r="I66" s="46" t="s">
        <v>343</v>
      </c>
      <c r="J66" s="7">
        <v>12184</v>
      </c>
      <c r="K66" s="7">
        <v>206</v>
      </c>
      <c r="L66" s="7">
        <f t="shared" si="16"/>
        <v>11978</v>
      </c>
      <c r="M66" s="7">
        <f>L66/L67</f>
        <v>1.3093572365544381</v>
      </c>
      <c r="Q66" s="46">
        <v>17</v>
      </c>
      <c r="R66" s="46" t="s">
        <v>343</v>
      </c>
      <c r="S66" s="7">
        <v>6573</v>
      </c>
      <c r="T66" s="7">
        <v>245</v>
      </c>
      <c r="U66" s="7">
        <f t="shared" si="17"/>
        <v>6328</v>
      </c>
      <c r="V66" s="7">
        <f>U66/U67</f>
        <v>1.7042822515486129</v>
      </c>
      <c r="Z66" s="46">
        <v>25</v>
      </c>
      <c r="AA66" s="46" t="s">
        <v>343</v>
      </c>
      <c r="AB66" s="7">
        <v>6292</v>
      </c>
      <c r="AC66" s="7">
        <v>355</v>
      </c>
      <c r="AD66" s="7">
        <f t="shared" si="18"/>
        <v>5937</v>
      </c>
      <c r="AE66" s="7">
        <f>AD66/AD67</f>
        <v>1.8907643312101912</v>
      </c>
      <c r="AI66" s="46">
        <v>29</v>
      </c>
      <c r="AJ66" s="46" t="s">
        <v>343</v>
      </c>
      <c r="AK66" s="7">
        <v>9408</v>
      </c>
      <c r="AL66" s="7">
        <v>225</v>
      </c>
      <c r="AM66" s="7">
        <f t="shared" si="19"/>
        <v>9183</v>
      </c>
      <c r="AN66" s="7">
        <f>AM66/AM67</f>
        <v>1.2221187117380889</v>
      </c>
      <c r="AR66" s="46">
        <v>25</v>
      </c>
      <c r="AS66" s="46" t="s">
        <v>343</v>
      </c>
      <c r="AT66" s="7">
        <v>6801</v>
      </c>
      <c r="AU66" s="7">
        <v>290</v>
      </c>
      <c r="AV66" s="7">
        <f t="shared" si="20"/>
        <v>6511</v>
      </c>
      <c r="AW66" s="7">
        <f>AV66/AV67</f>
        <v>1.2652545666537116</v>
      </c>
      <c r="BA66" s="46">
        <v>27</v>
      </c>
      <c r="BB66" s="46" t="s">
        <v>343</v>
      </c>
      <c r="BC66" s="7">
        <v>4696</v>
      </c>
      <c r="BD66" s="7">
        <v>302</v>
      </c>
      <c r="BE66" s="7">
        <f t="shared" si="21"/>
        <v>4394</v>
      </c>
      <c r="BF66" s="7">
        <f>BE66/BE67</f>
        <v>0.59354315817911663</v>
      </c>
      <c r="BJ66" s="46">
        <v>3</v>
      </c>
      <c r="BK66" s="46" t="s">
        <v>343</v>
      </c>
      <c r="BL66" s="7">
        <v>12556</v>
      </c>
      <c r="BM66" s="7">
        <v>291</v>
      </c>
      <c r="BN66" s="7">
        <f t="shared" si="22"/>
        <v>12265</v>
      </c>
      <c r="BO66" s="7">
        <f>BN66/BN67</f>
        <v>3.4933067502136144</v>
      </c>
      <c r="BR66" s="7" t="s">
        <v>233</v>
      </c>
      <c r="BS66" s="46">
        <v>1</v>
      </c>
      <c r="BT66" s="46" t="s">
        <v>343</v>
      </c>
      <c r="BU66" s="7">
        <v>7583</v>
      </c>
      <c r="BV66" s="7">
        <v>245</v>
      </c>
      <c r="BW66" s="7">
        <f t="shared" si="23"/>
        <v>7338</v>
      </c>
      <c r="BX66" s="7">
        <f>BW66/BW67</f>
        <v>2.9541062801932365</v>
      </c>
      <c r="CB66" s="46">
        <v>7</v>
      </c>
      <c r="CC66" s="46" t="s">
        <v>343</v>
      </c>
      <c r="CD66" s="7">
        <v>10723</v>
      </c>
      <c r="CE66" s="7">
        <v>170</v>
      </c>
      <c r="CF66" s="7">
        <f t="shared" si="24"/>
        <v>10553</v>
      </c>
      <c r="CG66" s="7">
        <f>CF66/CF67</f>
        <v>4.1596373669688607</v>
      </c>
      <c r="CK66" s="46">
        <v>33</v>
      </c>
      <c r="CL66" s="46" t="s">
        <v>343</v>
      </c>
      <c r="CM66" s="7">
        <v>6928</v>
      </c>
      <c r="CN66" s="7">
        <v>180</v>
      </c>
      <c r="CO66" s="7">
        <f t="shared" si="25"/>
        <v>6748</v>
      </c>
      <c r="CP66" s="7">
        <f>CO66/CO67</f>
        <v>1.1011749347258486</v>
      </c>
      <c r="CT66" s="46">
        <v>11</v>
      </c>
      <c r="CU66" s="46" t="s">
        <v>343</v>
      </c>
      <c r="CV66" s="7">
        <v>8846</v>
      </c>
      <c r="CW66" s="7">
        <v>250</v>
      </c>
      <c r="CX66" s="7">
        <f t="shared" si="26"/>
        <v>8596</v>
      </c>
      <c r="CY66" s="7">
        <f>CX66/CX67</f>
        <v>1.2818371607515657</v>
      </c>
      <c r="DC66" s="46">
        <v>31</v>
      </c>
      <c r="DD66" s="46" t="s">
        <v>343</v>
      </c>
      <c r="DE66" s="7">
        <v>5432</v>
      </c>
      <c r="DF66" s="7">
        <v>174</v>
      </c>
      <c r="DG66" s="7">
        <f t="shared" si="27"/>
        <v>5258</v>
      </c>
      <c r="DH66" s="7">
        <f>DG66/DG67</f>
        <v>1.1078803202697007</v>
      </c>
    </row>
    <row r="67" spans="7:112" x14ac:dyDescent="0.25">
      <c r="H67" s="46">
        <v>32</v>
      </c>
      <c r="I67" s="46" t="s">
        <v>342</v>
      </c>
      <c r="J67" s="7">
        <v>9354</v>
      </c>
      <c r="K67" s="7">
        <v>206</v>
      </c>
      <c r="L67" s="7">
        <f t="shared" si="16"/>
        <v>9148</v>
      </c>
      <c r="Q67" s="46">
        <v>18</v>
      </c>
      <c r="R67" s="46" t="s">
        <v>342</v>
      </c>
      <c r="S67" s="7">
        <v>3958</v>
      </c>
      <c r="T67" s="7">
        <v>245</v>
      </c>
      <c r="U67" s="7">
        <f t="shared" si="17"/>
        <v>3713</v>
      </c>
      <c r="Z67" s="46">
        <v>26</v>
      </c>
      <c r="AA67" s="46" t="s">
        <v>342</v>
      </c>
      <c r="AB67" s="7">
        <v>3495</v>
      </c>
      <c r="AC67" s="7">
        <v>355</v>
      </c>
      <c r="AD67" s="7">
        <f t="shared" si="18"/>
        <v>3140</v>
      </c>
      <c r="AI67" s="46">
        <v>30</v>
      </c>
      <c r="AJ67" s="46" t="s">
        <v>342</v>
      </c>
      <c r="AK67" s="7">
        <v>7739</v>
      </c>
      <c r="AL67" s="7">
        <v>225</v>
      </c>
      <c r="AM67" s="7">
        <f t="shared" si="19"/>
        <v>7514</v>
      </c>
      <c r="AR67" s="46">
        <v>26</v>
      </c>
      <c r="AS67" s="46" t="s">
        <v>342</v>
      </c>
      <c r="AT67" s="7">
        <v>5436</v>
      </c>
      <c r="AU67" s="7">
        <v>290</v>
      </c>
      <c r="AV67" s="7">
        <f t="shared" si="20"/>
        <v>5146</v>
      </c>
      <c r="BA67" s="46">
        <v>28</v>
      </c>
      <c r="BB67" s="46" t="s">
        <v>342</v>
      </c>
      <c r="BC67" s="7">
        <v>7705</v>
      </c>
      <c r="BD67" s="7">
        <v>302</v>
      </c>
      <c r="BE67" s="7">
        <f t="shared" si="21"/>
        <v>7403</v>
      </c>
      <c r="BJ67" s="46">
        <v>4</v>
      </c>
      <c r="BK67" s="46" t="s">
        <v>342</v>
      </c>
      <c r="BL67" s="7">
        <v>3802</v>
      </c>
      <c r="BM67" s="7">
        <v>291</v>
      </c>
      <c r="BN67" s="7">
        <f t="shared" si="22"/>
        <v>3511</v>
      </c>
      <c r="BS67" s="46">
        <v>2</v>
      </c>
      <c r="BT67" s="46" t="s">
        <v>342</v>
      </c>
      <c r="BU67" s="7">
        <v>2729</v>
      </c>
      <c r="BV67" s="7">
        <v>245</v>
      </c>
      <c r="BW67" s="7">
        <f t="shared" si="23"/>
        <v>2484</v>
      </c>
      <c r="CB67" s="46">
        <v>8</v>
      </c>
      <c r="CC67" s="46" t="s">
        <v>342</v>
      </c>
      <c r="CD67" s="7">
        <v>2707</v>
      </c>
      <c r="CE67" s="7">
        <v>170</v>
      </c>
      <c r="CF67" s="7">
        <f t="shared" si="24"/>
        <v>2537</v>
      </c>
      <c r="CK67" s="46">
        <v>34</v>
      </c>
      <c r="CL67" s="46" t="s">
        <v>342</v>
      </c>
      <c r="CM67" s="7">
        <v>6308</v>
      </c>
      <c r="CN67" s="7">
        <v>180</v>
      </c>
      <c r="CO67" s="7">
        <f t="shared" si="25"/>
        <v>6128</v>
      </c>
      <c r="CT67" s="46">
        <v>12</v>
      </c>
      <c r="CU67" s="46" t="s">
        <v>342</v>
      </c>
      <c r="CV67" s="7">
        <v>6956</v>
      </c>
      <c r="CW67" s="7">
        <v>250</v>
      </c>
      <c r="CX67" s="7">
        <f t="shared" si="26"/>
        <v>6706</v>
      </c>
      <c r="DC67" s="46">
        <v>32</v>
      </c>
      <c r="DD67" s="46" t="s">
        <v>342</v>
      </c>
      <c r="DE67" s="7">
        <v>4920</v>
      </c>
      <c r="DF67" s="7">
        <v>174</v>
      </c>
      <c r="DG67" s="7">
        <f t="shared" si="27"/>
        <v>4746</v>
      </c>
    </row>
    <row r="68" spans="7:112" x14ac:dyDescent="0.25">
      <c r="H68" s="46">
        <v>33</v>
      </c>
      <c r="I68" s="46" t="s">
        <v>343</v>
      </c>
      <c r="J68" s="7">
        <v>12642</v>
      </c>
      <c r="K68" s="7">
        <v>206</v>
      </c>
      <c r="L68" s="7">
        <f t="shared" ref="L68:L99" si="28">J68-K68</f>
        <v>12436</v>
      </c>
      <c r="M68" s="7">
        <f>L68/L69</f>
        <v>1.7976293726510553</v>
      </c>
      <c r="Q68" s="46">
        <v>19</v>
      </c>
      <c r="R68" s="46" t="s">
        <v>343</v>
      </c>
      <c r="S68" s="7">
        <v>5431</v>
      </c>
      <c r="T68" s="7">
        <v>245</v>
      </c>
      <c r="U68" s="7">
        <f t="shared" ref="U68:U99" si="29">S68-T68</f>
        <v>5186</v>
      </c>
      <c r="V68" s="7">
        <f>U68/U69</f>
        <v>1.2321216440959848</v>
      </c>
      <c r="Z68" s="46">
        <v>27</v>
      </c>
      <c r="AA68" s="46" t="s">
        <v>343</v>
      </c>
      <c r="AB68" s="7">
        <v>5772</v>
      </c>
      <c r="AC68" s="7">
        <v>355</v>
      </c>
      <c r="AD68" s="7">
        <f t="shared" ref="AD68:AD99" si="30">AB68-AC68</f>
        <v>5417</v>
      </c>
      <c r="AE68" s="7">
        <f>AD68/AD69</f>
        <v>0.82866758451889244</v>
      </c>
      <c r="AI68" s="46">
        <v>31</v>
      </c>
      <c r="AJ68" s="46" t="s">
        <v>343</v>
      </c>
      <c r="AK68" s="7">
        <v>10826</v>
      </c>
      <c r="AL68" s="7">
        <v>225</v>
      </c>
      <c r="AM68" s="7">
        <f t="shared" ref="AM68:AM99" si="31">AK68-AL68</f>
        <v>10601</v>
      </c>
      <c r="AN68" s="7">
        <f>AM68/AM69</f>
        <v>1.5090391459074732</v>
      </c>
      <c r="AR68" s="46">
        <v>27</v>
      </c>
      <c r="AS68" s="46" t="s">
        <v>343</v>
      </c>
      <c r="AT68" s="7">
        <v>8634</v>
      </c>
      <c r="AU68" s="7">
        <v>290</v>
      </c>
      <c r="AV68" s="7">
        <f t="shared" ref="AV68:AV99" si="32">AT68-AU68</f>
        <v>8344</v>
      </c>
      <c r="AW68" s="7">
        <f>AV68/AV69</f>
        <v>1.6949014828356692</v>
      </c>
      <c r="BA68" s="46">
        <v>29</v>
      </c>
      <c r="BB68" s="46" t="s">
        <v>343</v>
      </c>
      <c r="BC68" s="7">
        <v>3312</v>
      </c>
      <c r="BD68" s="7">
        <v>302</v>
      </c>
      <c r="BE68" s="7">
        <f t="shared" ref="BE68:BE99" si="33">BC68-BD68</f>
        <v>3010</v>
      </c>
      <c r="BF68" s="7">
        <f>BE68/BE69</f>
        <v>0.64675547915771381</v>
      </c>
      <c r="BJ68" s="46">
        <v>5</v>
      </c>
      <c r="BK68" s="46" t="s">
        <v>343</v>
      </c>
      <c r="BL68" s="7">
        <v>10132</v>
      </c>
      <c r="BM68" s="7">
        <v>291</v>
      </c>
      <c r="BN68" s="7">
        <f t="shared" ref="BN68:BN89" si="34">BL68-BM68</f>
        <v>9841</v>
      </c>
      <c r="BO68" s="7">
        <f>BN68/BN69</f>
        <v>3.0085600733720574</v>
      </c>
      <c r="BS68" s="46">
        <v>3</v>
      </c>
      <c r="BT68" s="46" t="s">
        <v>343</v>
      </c>
      <c r="BU68" s="7">
        <v>11042</v>
      </c>
      <c r="BV68" s="7">
        <v>245</v>
      </c>
      <c r="BW68" s="7">
        <f t="shared" ref="BW68:BW99" si="35">BU68-BV68</f>
        <v>10797</v>
      </c>
      <c r="BX68" s="7">
        <f>BW68/BW69</f>
        <v>3.764644351464435</v>
      </c>
      <c r="CB68" s="46">
        <v>9</v>
      </c>
      <c r="CC68" s="46" t="s">
        <v>343</v>
      </c>
      <c r="CD68" s="7">
        <v>9372</v>
      </c>
      <c r="CE68" s="7">
        <v>170</v>
      </c>
      <c r="CF68" s="7">
        <f t="shared" ref="CF68:CF81" si="36">CD68-CE68</f>
        <v>9202</v>
      </c>
      <c r="CG68" s="7">
        <f>CF68/CF69</f>
        <v>3.3172314347512617</v>
      </c>
      <c r="CK68" s="46">
        <v>35</v>
      </c>
      <c r="CL68" s="46" t="s">
        <v>343</v>
      </c>
      <c r="CM68" s="7">
        <v>10470</v>
      </c>
      <c r="CN68" s="7">
        <v>180</v>
      </c>
      <c r="CO68" s="7">
        <f t="shared" ref="CO68:CO99" si="37">CM68-CN68</f>
        <v>10290</v>
      </c>
      <c r="CP68" s="7">
        <f>CO68/CO69</f>
        <v>1.5635921592463151</v>
      </c>
      <c r="CT68" s="46">
        <v>13</v>
      </c>
      <c r="CU68" s="46" t="s">
        <v>343</v>
      </c>
      <c r="CV68" s="7">
        <v>4001</v>
      </c>
      <c r="CW68" s="7">
        <v>250</v>
      </c>
      <c r="CX68" s="7">
        <f t="shared" ref="CX68:CX99" si="38">CV68-CW68</f>
        <v>3751</v>
      </c>
      <c r="CY68" s="7">
        <f>CX68/CX69</f>
        <v>0.89373361925184658</v>
      </c>
      <c r="DC68" s="46">
        <v>33</v>
      </c>
      <c r="DD68" s="46" t="s">
        <v>343</v>
      </c>
      <c r="DE68" s="7">
        <v>3699</v>
      </c>
      <c r="DF68" s="7">
        <v>174</v>
      </c>
      <c r="DG68" s="7">
        <f t="shared" ref="DG68:DG99" si="39">DE68-DF68</f>
        <v>3525</v>
      </c>
      <c r="DH68" s="7">
        <f>DG68/DG69</f>
        <v>0.5915422050679644</v>
      </c>
    </row>
    <row r="69" spans="7:112" x14ac:dyDescent="0.25">
      <c r="H69" s="46">
        <v>34</v>
      </c>
      <c r="I69" s="46" t="s">
        <v>342</v>
      </c>
      <c r="J69" s="7">
        <v>7124</v>
      </c>
      <c r="K69" s="7">
        <v>206</v>
      </c>
      <c r="L69" s="7">
        <f t="shared" si="28"/>
        <v>6918</v>
      </c>
      <c r="Q69" s="46">
        <v>20</v>
      </c>
      <c r="R69" s="46" t="s">
        <v>342</v>
      </c>
      <c r="S69" s="7">
        <v>4454</v>
      </c>
      <c r="T69" s="7">
        <v>245</v>
      </c>
      <c r="U69" s="7">
        <f t="shared" si="29"/>
        <v>4209</v>
      </c>
      <c r="Z69" s="46">
        <v>28</v>
      </c>
      <c r="AA69" s="46" t="s">
        <v>342</v>
      </c>
      <c r="AB69" s="7">
        <v>6892</v>
      </c>
      <c r="AC69" s="7">
        <v>355</v>
      </c>
      <c r="AD69" s="7">
        <f t="shared" si="30"/>
        <v>6537</v>
      </c>
      <c r="AI69" s="46">
        <v>32</v>
      </c>
      <c r="AJ69" s="46" t="s">
        <v>342</v>
      </c>
      <c r="AK69" s="7">
        <v>7250</v>
      </c>
      <c r="AL69" s="7">
        <v>225</v>
      </c>
      <c r="AM69" s="7">
        <f t="shared" si="31"/>
        <v>7025</v>
      </c>
      <c r="AR69" s="46">
        <v>28</v>
      </c>
      <c r="AS69" s="46" t="s">
        <v>342</v>
      </c>
      <c r="AT69" s="7">
        <v>5213</v>
      </c>
      <c r="AU69" s="7">
        <v>290</v>
      </c>
      <c r="AV69" s="7">
        <f t="shared" si="32"/>
        <v>4923</v>
      </c>
      <c r="BA69" s="46">
        <v>30</v>
      </c>
      <c r="BB69" s="46" t="s">
        <v>342</v>
      </c>
      <c r="BC69" s="7">
        <v>4956</v>
      </c>
      <c r="BD69" s="7">
        <v>302</v>
      </c>
      <c r="BE69" s="7">
        <f t="shared" si="33"/>
        <v>4654</v>
      </c>
      <c r="BJ69" s="46">
        <v>6</v>
      </c>
      <c r="BK69" s="46" t="s">
        <v>342</v>
      </c>
      <c r="BL69" s="7">
        <v>3562</v>
      </c>
      <c r="BM69" s="7">
        <v>291</v>
      </c>
      <c r="BN69" s="7">
        <f t="shared" si="34"/>
        <v>3271</v>
      </c>
      <c r="BS69" s="46">
        <v>4</v>
      </c>
      <c r="BT69" s="46" t="s">
        <v>342</v>
      </c>
      <c r="BU69" s="7">
        <v>3113</v>
      </c>
      <c r="BV69" s="7">
        <v>245</v>
      </c>
      <c r="BW69" s="7">
        <f t="shared" si="35"/>
        <v>2868</v>
      </c>
      <c r="CB69" s="46">
        <v>10</v>
      </c>
      <c r="CC69" s="46" t="s">
        <v>342</v>
      </c>
      <c r="CD69" s="7">
        <v>2944</v>
      </c>
      <c r="CE69" s="7">
        <v>170</v>
      </c>
      <c r="CF69" s="7">
        <f t="shared" si="36"/>
        <v>2774</v>
      </c>
      <c r="CK69" s="46">
        <v>36</v>
      </c>
      <c r="CL69" s="46" t="s">
        <v>342</v>
      </c>
      <c r="CM69" s="7">
        <v>6761</v>
      </c>
      <c r="CN69" s="7">
        <v>180</v>
      </c>
      <c r="CO69" s="7">
        <f t="shared" si="37"/>
        <v>6581</v>
      </c>
      <c r="CT69" s="46">
        <v>14</v>
      </c>
      <c r="CU69" s="46" t="s">
        <v>342</v>
      </c>
      <c r="CV69" s="7">
        <v>4447</v>
      </c>
      <c r="CW69" s="7">
        <v>250</v>
      </c>
      <c r="CX69" s="7">
        <f t="shared" si="38"/>
        <v>4197</v>
      </c>
      <c r="DC69" s="46">
        <v>34</v>
      </c>
      <c r="DD69" s="46" t="s">
        <v>342</v>
      </c>
      <c r="DE69" s="7">
        <v>6133</v>
      </c>
      <c r="DF69" s="7">
        <v>174</v>
      </c>
      <c r="DG69" s="7">
        <f t="shared" si="39"/>
        <v>5959</v>
      </c>
    </row>
    <row r="70" spans="7:112" x14ac:dyDescent="0.25">
      <c r="H70" s="46">
        <v>35</v>
      </c>
      <c r="I70" s="46" t="s">
        <v>343</v>
      </c>
      <c r="J70" s="7">
        <v>11671</v>
      </c>
      <c r="K70" s="7">
        <v>206</v>
      </c>
      <c r="L70" s="7">
        <f t="shared" si="28"/>
        <v>11465</v>
      </c>
      <c r="M70" s="7">
        <f>L70/L71</f>
        <v>1.8975504799735188</v>
      </c>
      <c r="Q70" s="46">
        <v>21</v>
      </c>
      <c r="R70" s="46" t="s">
        <v>343</v>
      </c>
      <c r="S70" s="7">
        <v>5114</v>
      </c>
      <c r="T70" s="7">
        <v>245</v>
      </c>
      <c r="U70" s="7">
        <f t="shared" si="29"/>
        <v>4869</v>
      </c>
      <c r="V70" s="7">
        <f>U70/U71</f>
        <v>1.2719435736677116</v>
      </c>
      <c r="Z70" s="46">
        <v>29</v>
      </c>
      <c r="AA70" s="46" t="s">
        <v>343</v>
      </c>
      <c r="AB70" s="7">
        <v>7709</v>
      </c>
      <c r="AC70" s="7">
        <v>355</v>
      </c>
      <c r="AD70" s="7">
        <f t="shared" si="30"/>
        <v>7354</v>
      </c>
      <c r="AE70" s="7">
        <f>AD70/AD71</f>
        <v>1.3674228337671996</v>
      </c>
      <c r="AI70" s="46">
        <v>33</v>
      </c>
      <c r="AJ70" s="46" t="s">
        <v>343</v>
      </c>
      <c r="AK70" s="7">
        <v>11345</v>
      </c>
      <c r="AL70" s="7">
        <v>225</v>
      </c>
      <c r="AM70" s="7">
        <f t="shared" si="31"/>
        <v>11120</v>
      </c>
      <c r="AN70" s="7">
        <f>AM70/AM71</f>
        <v>1.4942219833378123</v>
      </c>
      <c r="AR70" s="46">
        <v>29</v>
      </c>
      <c r="AS70" s="46" t="s">
        <v>343</v>
      </c>
      <c r="AT70" s="7">
        <v>6881</v>
      </c>
      <c r="AU70" s="7">
        <v>290</v>
      </c>
      <c r="AV70" s="7">
        <f t="shared" si="32"/>
        <v>6591</v>
      </c>
      <c r="AW70" s="7">
        <f>AV70/AV71</f>
        <v>1.6314356435643564</v>
      </c>
      <c r="BA70" s="46">
        <v>31</v>
      </c>
      <c r="BB70" s="46" t="s">
        <v>343</v>
      </c>
      <c r="BC70" s="7">
        <v>5504</v>
      </c>
      <c r="BD70" s="7">
        <v>302</v>
      </c>
      <c r="BE70" s="7">
        <f t="shared" si="33"/>
        <v>5202</v>
      </c>
      <c r="BF70" s="7">
        <f>BE70/BE71</f>
        <v>1.0146284376828554</v>
      </c>
      <c r="BJ70" s="46">
        <v>7</v>
      </c>
      <c r="BK70" s="46" t="s">
        <v>343</v>
      </c>
      <c r="BL70" s="7">
        <v>9586</v>
      </c>
      <c r="BM70" s="7">
        <v>291</v>
      </c>
      <c r="BN70" s="7">
        <f t="shared" si="34"/>
        <v>9295</v>
      </c>
      <c r="BO70" s="7">
        <f>BN70/BN71</f>
        <v>2.5340785169029445</v>
      </c>
      <c r="BS70" s="46">
        <v>5</v>
      </c>
      <c r="BT70" s="46" t="s">
        <v>343</v>
      </c>
      <c r="BU70" s="7">
        <v>6447</v>
      </c>
      <c r="BV70" s="7">
        <v>245</v>
      </c>
      <c r="BW70" s="7">
        <f t="shared" si="35"/>
        <v>6202</v>
      </c>
      <c r="BX70" s="7">
        <f>BW70/BW71</f>
        <v>2.18688293370945</v>
      </c>
      <c r="CB70" s="46">
        <v>11</v>
      </c>
      <c r="CC70" s="46" t="s">
        <v>343</v>
      </c>
      <c r="CD70" s="7">
        <v>7990</v>
      </c>
      <c r="CE70" s="7">
        <v>170</v>
      </c>
      <c r="CF70" s="7">
        <f t="shared" si="36"/>
        <v>7820</v>
      </c>
      <c r="CG70" s="7">
        <f>CF70/CF71</f>
        <v>2.5348460291734196</v>
      </c>
      <c r="CK70" s="46">
        <v>37</v>
      </c>
      <c r="CL70" s="46" t="s">
        <v>343</v>
      </c>
      <c r="CM70" s="7">
        <v>12360</v>
      </c>
      <c r="CN70" s="7">
        <v>180</v>
      </c>
      <c r="CO70" s="7">
        <f t="shared" si="37"/>
        <v>12180</v>
      </c>
      <c r="CP70" s="7">
        <f>CO70/CO71</f>
        <v>1.6364369205965337</v>
      </c>
      <c r="CT70" s="46">
        <v>15</v>
      </c>
      <c r="CU70" s="46" t="s">
        <v>343</v>
      </c>
      <c r="CV70" s="7">
        <v>4409</v>
      </c>
      <c r="CW70" s="7">
        <v>250</v>
      </c>
      <c r="CX70" s="7">
        <f t="shared" si="38"/>
        <v>4159</v>
      </c>
      <c r="CY70" s="7">
        <f>CX70/CX71</f>
        <v>1.0617819760020424</v>
      </c>
      <c r="DC70" s="46">
        <v>35</v>
      </c>
      <c r="DD70" s="46" t="s">
        <v>343</v>
      </c>
      <c r="DE70" s="7">
        <v>5146</v>
      </c>
      <c r="DF70" s="7">
        <v>174</v>
      </c>
      <c r="DG70" s="7">
        <f t="shared" si="39"/>
        <v>4972</v>
      </c>
      <c r="DH70" s="7">
        <f>DG70/DG71</f>
        <v>1.1495953757225434</v>
      </c>
    </row>
    <row r="71" spans="7:112" x14ac:dyDescent="0.25">
      <c r="H71" s="46">
        <v>36</v>
      </c>
      <c r="I71" s="46" t="s">
        <v>342</v>
      </c>
      <c r="J71" s="7">
        <v>6248</v>
      </c>
      <c r="K71" s="7">
        <v>206</v>
      </c>
      <c r="L71" s="7">
        <f t="shared" si="28"/>
        <v>6042</v>
      </c>
      <c r="Q71" s="46">
        <v>22</v>
      </c>
      <c r="R71" s="46" t="s">
        <v>342</v>
      </c>
      <c r="S71" s="7">
        <v>4073</v>
      </c>
      <c r="T71" s="7">
        <v>245</v>
      </c>
      <c r="U71" s="7">
        <f t="shared" si="29"/>
        <v>3828</v>
      </c>
      <c r="Z71" s="46">
        <v>30</v>
      </c>
      <c r="AA71" s="46" t="s">
        <v>342</v>
      </c>
      <c r="AB71" s="7">
        <v>5733</v>
      </c>
      <c r="AC71" s="7">
        <v>355</v>
      </c>
      <c r="AD71" s="7">
        <f t="shared" si="30"/>
        <v>5378</v>
      </c>
      <c r="AI71" s="46">
        <v>34</v>
      </c>
      <c r="AJ71" s="46" t="s">
        <v>342</v>
      </c>
      <c r="AK71" s="7">
        <v>7667</v>
      </c>
      <c r="AL71" s="7">
        <v>225</v>
      </c>
      <c r="AM71" s="7">
        <f t="shared" si="31"/>
        <v>7442</v>
      </c>
      <c r="AR71" s="46">
        <v>30</v>
      </c>
      <c r="AS71" s="46" t="s">
        <v>342</v>
      </c>
      <c r="AT71" s="7">
        <v>4330</v>
      </c>
      <c r="AU71" s="7">
        <v>290</v>
      </c>
      <c r="AV71" s="7">
        <f t="shared" si="32"/>
        <v>4040</v>
      </c>
      <c r="BA71" s="46">
        <v>32</v>
      </c>
      <c r="BB71" s="46" t="s">
        <v>342</v>
      </c>
      <c r="BC71" s="7">
        <v>5429</v>
      </c>
      <c r="BD71" s="7">
        <v>302</v>
      </c>
      <c r="BE71" s="7">
        <f t="shared" si="33"/>
        <v>5127</v>
      </c>
      <c r="BJ71" s="46">
        <v>8</v>
      </c>
      <c r="BK71" s="46" t="s">
        <v>342</v>
      </c>
      <c r="BL71" s="7">
        <v>3959</v>
      </c>
      <c r="BM71" s="7">
        <v>291</v>
      </c>
      <c r="BN71" s="7">
        <f t="shared" si="34"/>
        <v>3668</v>
      </c>
      <c r="BS71" s="46">
        <v>6</v>
      </c>
      <c r="BT71" s="46" t="s">
        <v>342</v>
      </c>
      <c r="BU71" s="7">
        <v>3081</v>
      </c>
      <c r="BV71" s="7">
        <v>245</v>
      </c>
      <c r="BW71" s="7">
        <f t="shared" si="35"/>
        <v>2836</v>
      </c>
      <c r="CB71" s="46">
        <v>12</v>
      </c>
      <c r="CC71" s="46" t="s">
        <v>342</v>
      </c>
      <c r="CD71" s="7">
        <v>3255</v>
      </c>
      <c r="CE71" s="7">
        <v>170</v>
      </c>
      <c r="CF71" s="7">
        <f t="shared" si="36"/>
        <v>3085</v>
      </c>
      <c r="CK71" s="46">
        <v>38</v>
      </c>
      <c r="CL71" s="46" t="s">
        <v>342</v>
      </c>
      <c r="CM71" s="7">
        <v>7623</v>
      </c>
      <c r="CN71" s="7">
        <v>180</v>
      </c>
      <c r="CO71" s="7">
        <f t="shared" si="37"/>
        <v>7443</v>
      </c>
      <c r="CT71" s="46">
        <v>16</v>
      </c>
      <c r="CU71" s="46" t="s">
        <v>342</v>
      </c>
      <c r="CV71" s="7">
        <v>4167</v>
      </c>
      <c r="CW71" s="7">
        <v>250</v>
      </c>
      <c r="CX71" s="7">
        <f t="shared" si="38"/>
        <v>3917</v>
      </c>
      <c r="DC71" s="46">
        <v>36</v>
      </c>
      <c r="DD71" s="46" t="s">
        <v>342</v>
      </c>
      <c r="DE71" s="7">
        <v>4499</v>
      </c>
      <c r="DF71" s="7">
        <v>174</v>
      </c>
      <c r="DG71" s="7">
        <f t="shared" si="39"/>
        <v>4325</v>
      </c>
    </row>
    <row r="72" spans="7:112" x14ac:dyDescent="0.25">
      <c r="H72" s="46">
        <v>37</v>
      </c>
      <c r="I72" s="46" t="s">
        <v>343</v>
      </c>
      <c r="J72" s="7">
        <v>10213</v>
      </c>
      <c r="K72" s="7">
        <v>206</v>
      </c>
      <c r="L72" s="7">
        <f t="shared" si="28"/>
        <v>10007</v>
      </c>
      <c r="M72" s="7">
        <f>L72/L73</f>
        <v>1.4777023036030714</v>
      </c>
      <c r="Q72" s="46">
        <v>23</v>
      </c>
      <c r="R72" s="46" t="s">
        <v>343</v>
      </c>
      <c r="S72" s="7">
        <v>5646</v>
      </c>
      <c r="T72" s="7">
        <v>245</v>
      </c>
      <c r="U72" s="7">
        <f t="shared" si="29"/>
        <v>5401</v>
      </c>
      <c r="V72" s="7">
        <f>U72/U73</f>
        <v>1.2050423917893798</v>
      </c>
      <c r="Z72" s="46">
        <v>31</v>
      </c>
      <c r="AA72" s="46" t="s">
        <v>343</v>
      </c>
      <c r="AB72" s="7">
        <v>6415</v>
      </c>
      <c r="AC72" s="7">
        <v>355</v>
      </c>
      <c r="AD72" s="7">
        <f t="shared" si="30"/>
        <v>6060</v>
      </c>
      <c r="AE72" s="7">
        <f>AD72/AD73</f>
        <v>1.6027505950806664</v>
      </c>
      <c r="AI72" s="46">
        <v>35</v>
      </c>
      <c r="AJ72" s="46" t="s">
        <v>343</v>
      </c>
      <c r="AK72" s="7">
        <v>10098</v>
      </c>
      <c r="AL72" s="7">
        <v>225</v>
      </c>
      <c r="AM72" s="7">
        <f t="shared" si="31"/>
        <v>9873</v>
      </c>
      <c r="AN72" s="7">
        <f>AM72/AM73</f>
        <v>2.8834696261682242</v>
      </c>
      <c r="AR72" s="46">
        <v>31</v>
      </c>
      <c r="AS72" s="46" t="s">
        <v>343</v>
      </c>
      <c r="AT72" s="7">
        <v>6192</v>
      </c>
      <c r="AU72" s="7">
        <v>290</v>
      </c>
      <c r="AV72" s="7">
        <f t="shared" si="32"/>
        <v>5902</v>
      </c>
      <c r="AW72" s="7">
        <f>AV72/AV73</f>
        <v>1.3425841674249317</v>
      </c>
      <c r="BA72" s="46">
        <v>33</v>
      </c>
      <c r="BB72" s="46" t="s">
        <v>343</v>
      </c>
      <c r="BC72" s="7">
        <v>3176</v>
      </c>
      <c r="BD72" s="7">
        <v>302</v>
      </c>
      <c r="BE72" s="7">
        <f t="shared" si="33"/>
        <v>2874</v>
      </c>
      <c r="BF72" s="7">
        <f>BE72/BE73</f>
        <v>0.71103414151410194</v>
      </c>
      <c r="BJ72" s="46">
        <v>9</v>
      </c>
      <c r="BK72" s="46" t="s">
        <v>343</v>
      </c>
      <c r="BL72" s="7">
        <v>10747</v>
      </c>
      <c r="BM72" s="7">
        <v>291</v>
      </c>
      <c r="BN72" s="7">
        <f t="shared" si="34"/>
        <v>10456</v>
      </c>
      <c r="BO72" s="7">
        <f>BN72/BN73</f>
        <v>3.3078139829167985</v>
      </c>
      <c r="BS72" s="46">
        <v>7</v>
      </c>
      <c r="BT72" s="46" t="s">
        <v>343</v>
      </c>
      <c r="BU72" s="7">
        <v>7111</v>
      </c>
      <c r="BV72" s="7">
        <v>245</v>
      </c>
      <c r="BW72" s="7">
        <f t="shared" si="35"/>
        <v>6866</v>
      </c>
      <c r="BX72" s="7">
        <f>BW72/BW73</f>
        <v>2.4486447931526389</v>
      </c>
      <c r="CB72" s="46">
        <v>13</v>
      </c>
      <c r="CC72" s="46" t="s">
        <v>343</v>
      </c>
      <c r="CD72" s="7">
        <v>7408</v>
      </c>
      <c r="CE72" s="7">
        <v>170</v>
      </c>
      <c r="CF72" s="7">
        <f t="shared" si="36"/>
        <v>7238</v>
      </c>
      <c r="CG72" s="7">
        <f>CF72/CF73</f>
        <v>2.5970577682095444</v>
      </c>
      <c r="CK72" s="46">
        <v>39</v>
      </c>
      <c r="CL72" s="46" t="s">
        <v>343</v>
      </c>
      <c r="CM72" s="7">
        <v>7669</v>
      </c>
      <c r="CN72" s="7">
        <v>180</v>
      </c>
      <c r="CO72" s="7">
        <f t="shared" si="37"/>
        <v>7489</v>
      </c>
      <c r="CP72" s="7">
        <f>CO72/CO73</f>
        <v>1.1001909798736595</v>
      </c>
      <c r="CT72" s="46">
        <v>17</v>
      </c>
      <c r="CU72" s="46" t="s">
        <v>343</v>
      </c>
      <c r="CV72" s="7">
        <v>8053</v>
      </c>
      <c r="CW72" s="7">
        <v>250</v>
      </c>
      <c r="CX72" s="7">
        <f t="shared" si="38"/>
        <v>7803</v>
      </c>
      <c r="CY72" s="7">
        <f>CX72/CX73</f>
        <v>1.7503364737550471</v>
      </c>
      <c r="DC72" s="46">
        <v>37</v>
      </c>
      <c r="DD72" s="46" t="s">
        <v>343</v>
      </c>
      <c r="DE72" s="7">
        <v>5976</v>
      </c>
      <c r="DF72" s="7">
        <v>174</v>
      </c>
      <c r="DG72" s="7">
        <f t="shared" si="39"/>
        <v>5802</v>
      </c>
      <c r="DH72" s="7">
        <f>DG72/DG73</f>
        <v>1.1484560570071258</v>
      </c>
    </row>
    <row r="73" spans="7:112" x14ac:dyDescent="0.25">
      <c r="H73" s="46">
        <v>38</v>
      </c>
      <c r="I73" s="46" t="s">
        <v>342</v>
      </c>
      <c r="J73" s="7">
        <v>6978</v>
      </c>
      <c r="K73" s="7">
        <v>206</v>
      </c>
      <c r="L73" s="7">
        <f t="shared" si="28"/>
        <v>6772</v>
      </c>
      <c r="Q73" s="46">
        <v>24</v>
      </c>
      <c r="R73" s="46" t="s">
        <v>342</v>
      </c>
      <c r="S73" s="7">
        <v>4727</v>
      </c>
      <c r="T73" s="7">
        <v>245</v>
      </c>
      <c r="U73" s="7">
        <f t="shared" si="29"/>
        <v>4482</v>
      </c>
      <c r="Z73" s="46">
        <v>32</v>
      </c>
      <c r="AA73" s="46" t="s">
        <v>342</v>
      </c>
      <c r="AB73" s="7">
        <v>4136</v>
      </c>
      <c r="AC73" s="7">
        <v>355</v>
      </c>
      <c r="AD73" s="7">
        <f t="shared" si="30"/>
        <v>3781</v>
      </c>
      <c r="AI73" s="46">
        <v>36</v>
      </c>
      <c r="AJ73" s="46" t="s">
        <v>342</v>
      </c>
      <c r="AK73" s="7">
        <v>3649</v>
      </c>
      <c r="AL73" s="7">
        <v>225</v>
      </c>
      <c r="AM73" s="7">
        <f t="shared" si="31"/>
        <v>3424</v>
      </c>
      <c r="AR73" s="46">
        <v>32</v>
      </c>
      <c r="AS73" s="46" t="s">
        <v>342</v>
      </c>
      <c r="AT73" s="7">
        <v>4686</v>
      </c>
      <c r="AU73" s="7">
        <v>290</v>
      </c>
      <c r="AV73" s="7">
        <f t="shared" si="32"/>
        <v>4396</v>
      </c>
      <c r="BA73" s="46">
        <v>34</v>
      </c>
      <c r="BB73" s="46" t="s">
        <v>342</v>
      </c>
      <c r="BC73" s="7">
        <v>4344</v>
      </c>
      <c r="BD73" s="7">
        <v>302</v>
      </c>
      <c r="BE73" s="7">
        <f t="shared" si="33"/>
        <v>4042</v>
      </c>
      <c r="BJ73" s="46">
        <v>10</v>
      </c>
      <c r="BK73" s="46" t="s">
        <v>342</v>
      </c>
      <c r="BL73" s="7">
        <v>3452</v>
      </c>
      <c r="BM73" s="7">
        <v>291</v>
      </c>
      <c r="BN73" s="7">
        <f t="shared" si="34"/>
        <v>3161</v>
      </c>
      <c r="BS73" s="46">
        <v>8</v>
      </c>
      <c r="BT73" s="46" t="s">
        <v>342</v>
      </c>
      <c r="BU73" s="7">
        <v>3049</v>
      </c>
      <c r="BV73" s="7">
        <v>245</v>
      </c>
      <c r="BW73" s="7">
        <f t="shared" si="35"/>
        <v>2804</v>
      </c>
      <c r="CB73" s="46">
        <v>14</v>
      </c>
      <c r="CC73" s="46" t="s">
        <v>342</v>
      </c>
      <c r="CD73" s="7">
        <v>2957</v>
      </c>
      <c r="CE73" s="7">
        <v>170</v>
      </c>
      <c r="CF73" s="7">
        <f t="shared" si="36"/>
        <v>2787</v>
      </c>
      <c r="CK73" s="46">
        <v>40</v>
      </c>
      <c r="CL73" s="46" t="s">
        <v>342</v>
      </c>
      <c r="CM73" s="7">
        <v>6987</v>
      </c>
      <c r="CN73" s="7">
        <v>180</v>
      </c>
      <c r="CO73" s="7">
        <f t="shared" si="37"/>
        <v>6807</v>
      </c>
      <c r="CT73" s="46">
        <v>18</v>
      </c>
      <c r="CU73" s="46" t="s">
        <v>342</v>
      </c>
      <c r="CV73" s="7">
        <v>4708</v>
      </c>
      <c r="CW73" s="7">
        <v>250</v>
      </c>
      <c r="CX73" s="7">
        <f t="shared" si="38"/>
        <v>4458</v>
      </c>
      <c r="DC73" s="46">
        <v>38</v>
      </c>
      <c r="DD73" s="46" t="s">
        <v>342</v>
      </c>
      <c r="DE73" s="7">
        <v>5226</v>
      </c>
      <c r="DF73" s="7">
        <v>174</v>
      </c>
      <c r="DG73" s="7">
        <f t="shared" si="39"/>
        <v>5052</v>
      </c>
    </row>
    <row r="74" spans="7:112" x14ac:dyDescent="0.25">
      <c r="G74" s="7" t="s">
        <v>233</v>
      </c>
      <c r="H74" s="46">
        <v>1</v>
      </c>
      <c r="I74" s="46" t="s">
        <v>343</v>
      </c>
      <c r="J74" s="7">
        <v>13087</v>
      </c>
      <c r="K74" s="7">
        <v>206</v>
      </c>
      <c r="L74" s="7">
        <f t="shared" si="28"/>
        <v>12881</v>
      </c>
      <c r="M74" s="7">
        <f>L74/L75</f>
        <v>1.0485998046239009</v>
      </c>
      <c r="Q74" s="46">
        <v>25</v>
      </c>
      <c r="R74" s="46" t="s">
        <v>343</v>
      </c>
      <c r="S74" s="7">
        <v>6228</v>
      </c>
      <c r="T74" s="7">
        <v>245</v>
      </c>
      <c r="U74" s="7">
        <f t="shared" si="29"/>
        <v>5983</v>
      </c>
      <c r="V74" s="7">
        <f>U74/U75</f>
        <v>1.3271960958296363</v>
      </c>
      <c r="Z74" s="46">
        <v>33</v>
      </c>
      <c r="AA74" s="46" t="s">
        <v>343</v>
      </c>
      <c r="AB74" s="7">
        <v>5477</v>
      </c>
      <c r="AC74" s="7">
        <v>355</v>
      </c>
      <c r="AD74" s="7">
        <f t="shared" si="30"/>
        <v>5122</v>
      </c>
      <c r="AE74" s="7">
        <f>AD74/AD75</f>
        <v>1.0706521739130435</v>
      </c>
      <c r="AI74" s="46">
        <v>37</v>
      </c>
      <c r="AJ74" s="46" t="s">
        <v>343</v>
      </c>
      <c r="AK74" s="7">
        <v>10629</v>
      </c>
      <c r="AL74" s="7">
        <v>225</v>
      </c>
      <c r="AM74" s="7">
        <f t="shared" si="31"/>
        <v>10404</v>
      </c>
      <c r="AN74" s="7">
        <f>AM74/AM75</f>
        <v>1.0059949719590022</v>
      </c>
      <c r="AR74" s="46">
        <v>33</v>
      </c>
      <c r="AS74" s="46" t="s">
        <v>343</v>
      </c>
      <c r="AT74" s="7">
        <v>7704</v>
      </c>
      <c r="AU74" s="7">
        <v>290</v>
      </c>
      <c r="AV74" s="7">
        <f t="shared" si="32"/>
        <v>7414</v>
      </c>
      <c r="AW74" s="7">
        <f>AV74/AV75</f>
        <v>1.1107116104868915</v>
      </c>
      <c r="BA74" s="46">
        <v>35</v>
      </c>
      <c r="BB74" s="46" t="s">
        <v>343</v>
      </c>
      <c r="BC74" s="7">
        <v>4355</v>
      </c>
      <c r="BD74" s="7">
        <v>302</v>
      </c>
      <c r="BE74" s="7">
        <f t="shared" si="33"/>
        <v>4053</v>
      </c>
      <c r="BF74" s="7">
        <f>BE74/BE75</f>
        <v>1.0924528301886793</v>
      </c>
      <c r="BJ74" s="46">
        <v>11</v>
      </c>
      <c r="BK74" s="46" t="s">
        <v>343</v>
      </c>
      <c r="BL74" s="7">
        <v>11100</v>
      </c>
      <c r="BM74" s="7">
        <v>291</v>
      </c>
      <c r="BN74" s="7">
        <f t="shared" si="34"/>
        <v>10809</v>
      </c>
      <c r="BO74" s="7">
        <f>BN74/BN75</f>
        <v>3.1485581124381006</v>
      </c>
      <c r="BS74" s="46">
        <v>9</v>
      </c>
      <c r="BT74" s="46" t="s">
        <v>343</v>
      </c>
      <c r="BU74" s="7">
        <v>7290</v>
      </c>
      <c r="BV74" s="7">
        <v>245</v>
      </c>
      <c r="BW74" s="7">
        <f t="shared" si="35"/>
        <v>7045</v>
      </c>
      <c r="BX74" s="7">
        <f>BW74/BW75</f>
        <v>2.4841325811001411</v>
      </c>
      <c r="CB74" s="46">
        <v>15</v>
      </c>
      <c r="CC74" s="46" t="s">
        <v>343</v>
      </c>
      <c r="CD74" s="7">
        <v>9483</v>
      </c>
      <c r="CE74" s="7">
        <v>170</v>
      </c>
      <c r="CF74" s="7">
        <f t="shared" si="36"/>
        <v>9313</v>
      </c>
      <c r="CG74" s="7">
        <f>CF74/CF75</f>
        <v>4.1781067743382687</v>
      </c>
      <c r="CJ74" s="7" t="s">
        <v>233</v>
      </c>
      <c r="CK74" s="46">
        <v>1</v>
      </c>
      <c r="CL74" s="46" t="s">
        <v>343</v>
      </c>
      <c r="CM74" s="7">
        <v>8070</v>
      </c>
      <c r="CN74" s="7">
        <v>180</v>
      </c>
      <c r="CO74" s="7">
        <f t="shared" si="37"/>
        <v>7890</v>
      </c>
      <c r="CP74" s="7">
        <f>CO74/CO75</f>
        <v>1.1175637393767706</v>
      </c>
      <c r="CT74" s="46">
        <v>19</v>
      </c>
      <c r="CU74" s="46" t="s">
        <v>343</v>
      </c>
      <c r="CV74" s="7">
        <v>7221</v>
      </c>
      <c r="CW74" s="7">
        <v>250</v>
      </c>
      <c r="CX74" s="7">
        <f t="shared" si="38"/>
        <v>6971</v>
      </c>
      <c r="CY74" s="7">
        <f>CX74/CX75</f>
        <v>1.3285687059271964</v>
      </c>
      <c r="DB74" s="7" t="s">
        <v>233</v>
      </c>
      <c r="DC74" s="46">
        <v>1</v>
      </c>
      <c r="DD74" s="46" t="s">
        <v>343</v>
      </c>
      <c r="DE74" s="7">
        <v>3453</v>
      </c>
      <c r="DF74" s="7">
        <v>174</v>
      </c>
      <c r="DG74" s="7">
        <f t="shared" si="39"/>
        <v>3279</v>
      </c>
      <c r="DH74" s="7">
        <f>DG74/DG75</f>
        <v>0.93873461208130549</v>
      </c>
    </row>
    <row r="75" spans="7:112" x14ac:dyDescent="0.25">
      <c r="H75" s="46">
        <v>2</v>
      </c>
      <c r="I75" s="46" t="s">
        <v>342</v>
      </c>
      <c r="J75" s="7">
        <v>12490</v>
      </c>
      <c r="K75" s="7">
        <v>206</v>
      </c>
      <c r="L75" s="7">
        <f t="shared" si="28"/>
        <v>12284</v>
      </c>
      <c r="Q75" s="46">
        <v>26</v>
      </c>
      <c r="R75" s="46" t="s">
        <v>342</v>
      </c>
      <c r="S75" s="7">
        <v>4753</v>
      </c>
      <c r="T75" s="7">
        <v>245</v>
      </c>
      <c r="U75" s="7">
        <f t="shared" si="29"/>
        <v>4508</v>
      </c>
      <c r="Z75" s="46">
        <v>34</v>
      </c>
      <c r="AA75" s="46" t="s">
        <v>342</v>
      </c>
      <c r="AB75" s="7">
        <v>5139</v>
      </c>
      <c r="AC75" s="7">
        <v>355</v>
      </c>
      <c r="AD75" s="7">
        <f t="shared" si="30"/>
        <v>4784</v>
      </c>
      <c r="AI75" s="46">
        <v>38</v>
      </c>
      <c r="AJ75" s="46" t="s">
        <v>342</v>
      </c>
      <c r="AK75" s="7">
        <v>10567</v>
      </c>
      <c r="AL75" s="7">
        <v>225</v>
      </c>
      <c r="AM75" s="7">
        <f t="shared" si="31"/>
        <v>10342</v>
      </c>
      <c r="AR75" s="46">
        <v>34</v>
      </c>
      <c r="AS75" s="46" t="s">
        <v>342</v>
      </c>
      <c r="AT75" s="7">
        <v>6965</v>
      </c>
      <c r="AU75" s="7">
        <v>290</v>
      </c>
      <c r="AV75" s="7">
        <f t="shared" si="32"/>
        <v>6675</v>
      </c>
      <c r="BA75" s="46">
        <v>36</v>
      </c>
      <c r="BB75" s="46" t="s">
        <v>342</v>
      </c>
      <c r="BC75" s="7">
        <v>4012</v>
      </c>
      <c r="BD75" s="7">
        <v>302</v>
      </c>
      <c r="BE75" s="7">
        <f t="shared" si="33"/>
        <v>3710</v>
      </c>
      <c r="BJ75" s="46">
        <v>12</v>
      </c>
      <c r="BK75" s="46" t="s">
        <v>342</v>
      </c>
      <c r="BL75" s="7">
        <v>3724</v>
      </c>
      <c r="BM75" s="7">
        <v>291</v>
      </c>
      <c r="BN75" s="7">
        <f t="shared" si="34"/>
        <v>3433</v>
      </c>
      <c r="BS75" s="46">
        <v>10</v>
      </c>
      <c r="BT75" s="46" t="s">
        <v>342</v>
      </c>
      <c r="BU75" s="7">
        <v>3081</v>
      </c>
      <c r="BV75" s="7">
        <v>245</v>
      </c>
      <c r="BW75" s="7">
        <f t="shared" si="35"/>
        <v>2836</v>
      </c>
      <c r="CB75" s="46">
        <v>16</v>
      </c>
      <c r="CC75" s="46" t="s">
        <v>342</v>
      </c>
      <c r="CD75" s="7">
        <v>2399</v>
      </c>
      <c r="CE75" s="7">
        <v>170</v>
      </c>
      <c r="CF75" s="7">
        <f t="shared" si="36"/>
        <v>2229</v>
      </c>
      <c r="CK75" s="46">
        <v>2</v>
      </c>
      <c r="CL75" s="46" t="s">
        <v>342</v>
      </c>
      <c r="CM75" s="7">
        <v>7240</v>
      </c>
      <c r="CN75" s="7">
        <v>180</v>
      </c>
      <c r="CO75" s="7">
        <f t="shared" si="37"/>
        <v>7060</v>
      </c>
      <c r="CT75" s="46">
        <v>20</v>
      </c>
      <c r="CU75" s="46" t="s">
        <v>342</v>
      </c>
      <c r="CV75" s="7">
        <v>5497</v>
      </c>
      <c r="CW75" s="7">
        <v>250</v>
      </c>
      <c r="CX75" s="7">
        <f t="shared" si="38"/>
        <v>5247</v>
      </c>
      <c r="DC75" s="46">
        <v>2</v>
      </c>
      <c r="DD75" s="46" t="s">
        <v>342</v>
      </c>
      <c r="DE75" s="7">
        <v>3667</v>
      </c>
      <c r="DF75" s="7">
        <v>174</v>
      </c>
      <c r="DG75" s="7">
        <f t="shared" si="39"/>
        <v>3493</v>
      </c>
    </row>
    <row r="76" spans="7:112" x14ac:dyDescent="0.25">
      <c r="H76" s="46">
        <v>3</v>
      </c>
      <c r="I76" s="46" t="s">
        <v>343</v>
      </c>
      <c r="J76" s="7">
        <v>9369</v>
      </c>
      <c r="K76" s="7">
        <v>206</v>
      </c>
      <c r="L76" s="7">
        <f t="shared" si="28"/>
        <v>9163</v>
      </c>
      <c r="M76" s="7">
        <f>L76/L77</f>
        <v>1.3737631184407797</v>
      </c>
      <c r="Q76" s="46">
        <v>27</v>
      </c>
      <c r="R76" s="46" t="s">
        <v>343</v>
      </c>
      <c r="S76" s="7">
        <v>5793</v>
      </c>
      <c r="T76" s="7">
        <v>245</v>
      </c>
      <c r="U76" s="7">
        <f t="shared" si="29"/>
        <v>5548</v>
      </c>
      <c r="V76" s="7">
        <f>U76/U77</f>
        <v>1.9778966131907307</v>
      </c>
      <c r="Z76" s="46">
        <v>35</v>
      </c>
      <c r="AA76" s="46" t="s">
        <v>343</v>
      </c>
      <c r="AB76" s="7">
        <v>4419</v>
      </c>
      <c r="AC76" s="7">
        <v>355</v>
      </c>
      <c r="AD76" s="7">
        <f t="shared" si="30"/>
        <v>4064</v>
      </c>
      <c r="AE76" s="7">
        <f>AD76/AD77</f>
        <v>0.81803542673107887</v>
      </c>
      <c r="AI76" s="46">
        <v>39</v>
      </c>
      <c r="AJ76" s="46" t="s">
        <v>343</v>
      </c>
      <c r="AK76" s="7">
        <v>9818</v>
      </c>
      <c r="AL76" s="7">
        <v>225</v>
      </c>
      <c r="AM76" s="7">
        <f t="shared" si="31"/>
        <v>9593</v>
      </c>
      <c r="AN76" s="7">
        <f>AM76/AM77</f>
        <v>1.6528256374913852</v>
      </c>
      <c r="AQ76" s="7" t="s">
        <v>233</v>
      </c>
      <c r="AR76" s="46">
        <v>1</v>
      </c>
      <c r="AS76" s="46" t="s">
        <v>343</v>
      </c>
      <c r="AT76" s="7">
        <v>7571</v>
      </c>
      <c r="AU76" s="7">
        <v>290</v>
      </c>
      <c r="AV76" s="7">
        <f t="shared" si="32"/>
        <v>7281</v>
      </c>
      <c r="AW76" s="7">
        <f>AV76/AV77</f>
        <v>0.86781883194278908</v>
      </c>
      <c r="BA76" s="46">
        <v>37</v>
      </c>
      <c r="BB76" s="46" t="s">
        <v>343</v>
      </c>
      <c r="BC76" s="7">
        <v>3608</v>
      </c>
      <c r="BD76" s="7">
        <v>302</v>
      </c>
      <c r="BE76" s="7">
        <f t="shared" si="33"/>
        <v>3306</v>
      </c>
      <c r="BF76" s="7">
        <f>BE76/BE77</f>
        <v>0.94836488812392428</v>
      </c>
      <c r="BJ76" s="46">
        <v>13</v>
      </c>
      <c r="BK76" s="46" t="s">
        <v>343</v>
      </c>
      <c r="BL76" s="7">
        <v>10451</v>
      </c>
      <c r="BM76" s="7">
        <v>291</v>
      </c>
      <c r="BN76" s="7">
        <f t="shared" si="34"/>
        <v>10160</v>
      </c>
      <c r="BO76" s="7">
        <f>BN76/BN77</f>
        <v>2.2744571300649206</v>
      </c>
      <c r="BS76" s="46">
        <v>11</v>
      </c>
      <c r="BT76" s="46" t="s">
        <v>343</v>
      </c>
      <c r="BU76" s="7">
        <v>10220</v>
      </c>
      <c r="BV76" s="7">
        <v>245</v>
      </c>
      <c r="BW76" s="7">
        <f t="shared" si="35"/>
        <v>9975</v>
      </c>
      <c r="BX76" s="7">
        <f>BW76/BW77</f>
        <v>3.4902029391182645</v>
      </c>
      <c r="CB76" s="46">
        <v>17</v>
      </c>
      <c r="CC76" s="46" t="s">
        <v>343</v>
      </c>
      <c r="CD76" s="7">
        <v>9050</v>
      </c>
      <c r="CE76" s="7">
        <v>170</v>
      </c>
      <c r="CF76" s="7">
        <f t="shared" si="36"/>
        <v>8880</v>
      </c>
      <c r="CG76" s="7">
        <f>CF76/CF77</f>
        <v>3.9067311922569292</v>
      </c>
      <c r="CK76" s="46">
        <v>3</v>
      </c>
      <c r="CL76" s="46" t="s">
        <v>343</v>
      </c>
      <c r="CM76" s="7">
        <v>6171</v>
      </c>
      <c r="CN76" s="7">
        <v>180</v>
      </c>
      <c r="CO76" s="7">
        <f t="shared" si="37"/>
        <v>5991</v>
      </c>
      <c r="CP76" s="7">
        <f>CO76/CO77</f>
        <v>0.85172021609326132</v>
      </c>
      <c r="CT76" s="46">
        <v>21</v>
      </c>
      <c r="CU76" s="46" t="s">
        <v>343</v>
      </c>
      <c r="CV76" s="7">
        <v>4942</v>
      </c>
      <c r="CW76" s="7">
        <v>250</v>
      </c>
      <c r="CX76" s="7">
        <f t="shared" si="38"/>
        <v>4692</v>
      </c>
      <c r="CY76" s="7">
        <f>CX76/CX77</f>
        <v>0.80701754385964908</v>
      </c>
      <c r="DC76" s="46">
        <v>3</v>
      </c>
      <c r="DD76" s="46" t="s">
        <v>343</v>
      </c>
      <c r="DE76" s="7">
        <v>6135</v>
      </c>
      <c r="DF76" s="7">
        <v>174</v>
      </c>
      <c r="DG76" s="7">
        <f t="shared" si="39"/>
        <v>5961</v>
      </c>
      <c r="DH76" s="7">
        <f>DG76/DG77</f>
        <v>1.2995421844342707</v>
      </c>
    </row>
    <row r="77" spans="7:112" x14ac:dyDescent="0.25">
      <c r="H77" s="46">
        <v>4</v>
      </c>
      <c r="I77" s="46" t="s">
        <v>342</v>
      </c>
      <c r="J77" s="7">
        <v>6876</v>
      </c>
      <c r="K77" s="7">
        <v>206</v>
      </c>
      <c r="L77" s="7">
        <f t="shared" si="28"/>
        <v>6670</v>
      </c>
      <c r="Q77" s="46">
        <v>28</v>
      </c>
      <c r="R77" s="46" t="s">
        <v>342</v>
      </c>
      <c r="S77" s="7">
        <v>3050</v>
      </c>
      <c r="T77" s="7">
        <v>245</v>
      </c>
      <c r="U77" s="7">
        <f t="shared" si="29"/>
        <v>2805</v>
      </c>
      <c r="Z77" s="46">
        <v>36</v>
      </c>
      <c r="AA77" s="46" t="s">
        <v>342</v>
      </c>
      <c r="AB77" s="7">
        <v>5323</v>
      </c>
      <c r="AC77" s="7">
        <v>355</v>
      </c>
      <c r="AD77" s="7">
        <f t="shared" si="30"/>
        <v>4968</v>
      </c>
      <c r="AI77" s="46">
        <v>40</v>
      </c>
      <c r="AJ77" s="46" t="s">
        <v>342</v>
      </c>
      <c r="AK77" s="7">
        <v>6029</v>
      </c>
      <c r="AL77" s="7">
        <v>225</v>
      </c>
      <c r="AM77" s="7">
        <f t="shared" si="31"/>
        <v>5804</v>
      </c>
      <c r="AR77" s="46">
        <v>2</v>
      </c>
      <c r="AS77" s="46" t="s">
        <v>342</v>
      </c>
      <c r="AT77" s="7">
        <v>8680</v>
      </c>
      <c r="AU77" s="7">
        <v>290</v>
      </c>
      <c r="AV77" s="7">
        <f t="shared" si="32"/>
        <v>8390</v>
      </c>
      <c r="BA77" s="46">
        <v>38</v>
      </c>
      <c r="BB77" s="46" t="s">
        <v>342</v>
      </c>
      <c r="BC77" s="7">
        <v>3788</v>
      </c>
      <c r="BD77" s="7">
        <v>302</v>
      </c>
      <c r="BE77" s="7">
        <f t="shared" si="33"/>
        <v>3486</v>
      </c>
      <c r="BJ77" s="46">
        <v>14</v>
      </c>
      <c r="BK77" s="46" t="s">
        <v>342</v>
      </c>
      <c r="BL77" s="7">
        <v>4758</v>
      </c>
      <c r="BM77" s="7">
        <v>291</v>
      </c>
      <c r="BN77" s="7">
        <f t="shared" si="34"/>
        <v>4467</v>
      </c>
      <c r="BS77" s="46">
        <v>12</v>
      </c>
      <c r="BT77" s="46" t="s">
        <v>342</v>
      </c>
      <c r="BU77" s="7">
        <v>3103</v>
      </c>
      <c r="BV77" s="7">
        <v>245</v>
      </c>
      <c r="BW77" s="7">
        <f t="shared" si="35"/>
        <v>2858</v>
      </c>
      <c r="CB77" s="46">
        <v>18</v>
      </c>
      <c r="CC77" s="46" t="s">
        <v>342</v>
      </c>
      <c r="CD77" s="7">
        <v>2443</v>
      </c>
      <c r="CE77" s="7">
        <v>170</v>
      </c>
      <c r="CF77" s="7">
        <f t="shared" si="36"/>
        <v>2273</v>
      </c>
      <c r="CK77" s="46">
        <v>4</v>
      </c>
      <c r="CL77" s="46" t="s">
        <v>342</v>
      </c>
      <c r="CM77" s="7">
        <v>7214</v>
      </c>
      <c r="CN77" s="7">
        <v>180</v>
      </c>
      <c r="CO77" s="7">
        <f t="shared" si="37"/>
        <v>7034</v>
      </c>
      <c r="CT77" s="46">
        <v>22</v>
      </c>
      <c r="CU77" s="46" t="s">
        <v>342</v>
      </c>
      <c r="CV77" s="7">
        <v>6064</v>
      </c>
      <c r="CW77" s="7">
        <v>250</v>
      </c>
      <c r="CX77" s="7">
        <f t="shared" si="38"/>
        <v>5814</v>
      </c>
      <c r="DC77" s="46">
        <v>4</v>
      </c>
      <c r="DD77" s="46" t="s">
        <v>342</v>
      </c>
      <c r="DE77" s="7">
        <v>4761</v>
      </c>
      <c r="DF77" s="7">
        <v>174</v>
      </c>
      <c r="DG77" s="7">
        <f t="shared" si="39"/>
        <v>4587</v>
      </c>
    </row>
    <row r="78" spans="7:112" x14ac:dyDescent="0.25">
      <c r="H78" s="46">
        <v>5</v>
      </c>
      <c r="I78" s="46" t="s">
        <v>343</v>
      </c>
      <c r="J78" s="7">
        <v>12032</v>
      </c>
      <c r="K78" s="7">
        <v>206</v>
      </c>
      <c r="L78" s="7">
        <f t="shared" si="28"/>
        <v>11826</v>
      </c>
      <c r="M78" s="7">
        <f>L78/L79</f>
        <v>2.1296596434359807</v>
      </c>
      <c r="Q78" s="46">
        <v>29</v>
      </c>
      <c r="R78" s="46" t="s">
        <v>343</v>
      </c>
      <c r="S78" s="7">
        <v>5509</v>
      </c>
      <c r="T78" s="7">
        <v>245</v>
      </c>
      <c r="U78" s="7">
        <f t="shared" si="29"/>
        <v>5264</v>
      </c>
      <c r="V78" s="7">
        <f>U78/U79</f>
        <v>1.3896515311510031</v>
      </c>
      <c r="Z78" s="46">
        <v>37</v>
      </c>
      <c r="AA78" s="46" t="s">
        <v>343</v>
      </c>
      <c r="AB78" s="7">
        <v>4848</v>
      </c>
      <c r="AC78" s="7">
        <v>355</v>
      </c>
      <c r="AD78" s="7">
        <f t="shared" si="30"/>
        <v>4493</v>
      </c>
      <c r="AE78" s="7">
        <f>AD78/AD79</f>
        <v>1.1570950296162761</v>
      </c>
      <c r="AI78" s="46">
        <v>41</v>
      </c>
      <c r="AJ78" s="46" t="s">
        <v>343</v>
      </c>
      <c r="AK78" s="7">
        <v>7924</v>
      </c>
      <c r="AL78" s="7">
        <v>225</v>
      </c>
      <c r="AM78" s="7">
        <f t="shared" si="31"/>
        <v>7699</v>
      </c>
      <c r="AN78" s="7">
        <f>AM78/AM79</f>
        <v>1.350701754385965</v>
      </c>
      <c r="AR78" s="46">
        <v>3</v>
      </c>
      <c r="AS78" s="46" t="s">
        <v>343</v>
      </c>
      <c r="AT78" s="7">
        <v>6713</v>
      </c>
      <c r="AU78" s="7">
        <v>290</v>
      </c>
      <c r="AV78" s="7">
        <f t="shared" si="32"/>
        <v>6423</v>
      </c>
      <c r="AW78" s="7">
        <f>AV78/AV79</f>
        <v>0.93086956521739128</v>
      </c>
      <c r="AZ78" s="7" t="s">
        <v>233</v>
      </c>
      <c r="BA78" s="46">
        <v>1</v>
      </c>
      <c r="BB78" s="46" t="s">
        <v>343</v>
      </c>
      <c r="BC78" s="7">
        <v>4227</v>
      </c>
      <c r="BD78" s="7">
        <v>302</v>
      </c>
      <c r="BE78" s="7">
        <f t="shared" si="33"/>
        <v>3925</v>
      </c>
      <c r="BF78" s="7">
        <f>BE78/BE79</f>
        <v>1.0025542784163475</v>
      </c>
      <c r="BJ78" s="46">
        <v>15</v>
      </c>
      <c r="BK78" s="46" t="s">
        <v>343</v>
      </c>
      <c r="BL78" s="7">
        <v>11311</v>
      </c>
      <c r="BM78" s="7">
        <v>291</v>
      </c>
      <c r="BN78" s="7">
        <f t="shared" si="34"/>
        <v>11020</v>
      </c>
      <c r="BO78" s="7">
        <f>BN78/BN79</f>
        <v>4.362628661916073</v>
      </c>
      <c r="BS78" s="46">
        <v>13</v>
      </c>
      <c r="BT78" s="46" t="s">
        <v>343</v>
      </c>
      <c r="BU78" s="7">
        <v>8413</v>
      </c>
      <c r="BV78" s="7">
        <v>245</v>
      </c>
      <c r="BW78" s="7">
        <f t="shared" si="35"/>
        <v>8168</v>
      </c>
      <c r="BX78" s="7">
        <f>BW78/BW79</f>
        <v>2.9275985663082436</v>
      </c>
      <c r="CB78" s="46">
        <v>19</v>
      </c>
      <c r="CC78" s="46" t="s">
        <v>343</v>
      </c>
      <c r="CD78" s="7">
        <v>6201</v>
      </c>
      <c r="CE78" s="7">
        <v>170</v>
      </c>
      <c r="CF78" s="7">
        <f t="shared" si="36"/>
        <v>6031</v>
      </c>
      <c r="CG78" s="7">
        <f>CF78/CF79</f>
        <v>3.9418300653594773</v>
      </c>
      <c r="CK78" s="46">
        <v>5</v>
      </c>
      <c r="CL78" s="46" t="s">
        <v>343</v>
      </c>
      <c r="CM78" s="7">
        <v>7917</v>
      </c>
      <c r="CN78" s="7">
        <v>180</v>
      </c>
      <c r="CO78" s="7">
        <f t="shared" si="37"/>
        <v>7737</v>
      </c>
      <c r="CP78" s="7">
        <f>CO78/CO79</f>
        <v>1.2871402428880385</v>
      </c>
      <c r="CT78" s="46">
        <v>23</v>
      </c>
      <c r="CU78" s="46" t="s">
        <v>343</v>
      </c>
      <c r="CV78" s="7">
        <v>11734</v>
      </c>
      <c r="CW78" s="7">
        <v>250</v>
      </c>
      <c r="CX78" s="7">
        <f t="shared" si="38"/>
        <v>11484</v>
      </c>
      <c r="CY78" s="7">
        <f>CX78/CX79</f>
        <v>1.6538018433179724</v>
      </c>
      <c r="DC78" s="46">
        <v>5</v>
      </c>
      <c r="DD78" s="46" t="s">
        <v>343</v>
      </c>
      <c r="DE78" s="7">
        <v>6467</v>
      </c>
      <c r="DF78" s="7">
        <v>174</v>
      </c>
      <c r="DG78" s="7">
        <f t="shared" si="39"/>
        <v>6293</v>
      </c>
      <c r="DH78" s="7">
        <f>DG78/DG79</f>
        <v>0.77970511708586299</v>
      </c>
    </row>
    <row r="79" spans="7:112" x14ac:dyDescent="0.25">
      <c r="H79" s="46">
        <v>6</v>
      </c>
      <c r="I79" s="46" t="s">
        <v>342</v>
      </c>
      <c r="J79" s="7">
        <v>5759</v>
      </c>
      <c r="K79" s="7">
        <v>206</v>
      </c>
      <c r="L79" s="7">
        <f t="shared" si="28"/>
        <v>5553</v>
      </c>
      <c r="Q79" s="46">
        <v>30</v>
      </c>
      <c r="R79" s="46" t="s">
        <v>342</v>
      </c>
      <c r="S79" s="7">
        <v>4033</v>
      </c>
      <c r="T79" s="7">
        <v>245</v>
      </c>
      <c r="U79" s="7">
        <f t="shared" si="29"/>
        <v>3788</v>
      </c>
      <c r="Z79" s="46">
        <v>38</v>
      </c>
      <c r="AA79" s="46" t="s">
        <v>342</v>
      </c>
      <c r="AB79" s="7">
        <v>4238</v>
      </c>
      <c r="AC79" s="7">
        <v>355</v>
      </c>
      <c r="AD79" s="7">
        <f t="shared" si="30"/>
        <v>3883</v>
      </c>
      <c r="AI79" s="46">
        <v>42</v>
      </c>
      <c r="AJ79" s="46" t="s">
        <v>342</v>
      </c>
      <c r="AK79" s="7">
        <v>5925</v>
      </c>
      <c r="AL79" s="7">
        <v>225</v>
      </c>
      <c r="AM79" s="7">
        <f t="shared" si="31"/>
        <v>5700</v>
      </c>
      <c r="AR79" s="46">
        <v>4</v>
      </c>
      <c r="AS79" s="46" t="s">
        <v>342</v>
      </c>
      <c r="AT79" s="7">
        <v>7190</v>
      </c>
      <c r="AU79" s="7">
        <v>290</v>
      </c>
      <c r="AV79" s="7">
        <f t="shared" si="32"/>
        <v>6900</v>
      </c>
      <c r="BA79" s="46">
        <v>2</v>
      </c>
      <c r="BB79" s="46" t="s">
        <v>342</v>
      </c>
      <c r="BC79" s="7">
        <v>4217</v>
      </c>
      <c r="BD79" s="7">
        <v>302</v>
      </c>
      <c r="BE79" s="7">
        <f t="shared" si="33"/>
        <v>3915</v>
      </c>
      <c r="BJ79" s="46">
        <v>16</v>
      </c>
      <c r="BK79" s="46" t="s">
        <v>342</v>
      </c>
      <c r="BL79" s="7">
        <v>2817</v>
      </c>
      <c r="BM79" s="7">
        <v>291</v>
      </c>
      <c r="BN79" s="7">
        <f t="shared" si="34"/>
        <v>2526</v>
      </c>
      <c r="BS79" s="46">
        <v>14</v>
      </c>
      <c r="BT79" s="46" t="s">
        <v>342</v>
      </c>
      <c r="BU79" s="7">
        <v>3035</v>
      </c>
      <c r="BV79" s="7">
        <v>245</v>
      </c>
      <c r="BW79" s="7">
        <f t="shared" si="35"/>
        <v>2790</v>
      </c>
      <c r="CB79" s="46">
        <v>20</v>
      </c>
      <c r="CC79" s="46" t="s">
        <v>342</v>
      </c>
      <c r="CD79" s="7">
        <v>1700</v>
      </c>
      <c r="CE79" s="7">
        <v>170</v>
      </c>
      <c r="CF79" s="7">
        <f t="shared" si="36"/>
        <v>1530</v>
      </c>
      <c r="CK79" s="46">
        <v>6</v>
      </c>
      <c r="CL79" s="46" t="s">
        <v>342</v>
      </c>
      <c r="CM79" s="7">
        <v>6191</v>
      </c>
      <c r="CN79" s="7">
        <v>180</v>
      </c>
      <c r="CO79" s="7">
        <f t="shared" si="37"/>
        <v>6011</v>
      </c>
      <c r="CT79" s="46">
        <v>24</v>
      </c>
      <c r="CU79" s="46" t="s">
        <v>342</v>
      </c>
      <c r="CV79" s="7">
        <v>7194</v>
      </c>
      <c r="CW79" s="7">
        <v>250</v>
      </c>
      <c r="CX79" s="7">
        <f t="shared" si="38"/>
        <v>6944</v>
      </c>
      <c r="DC79" s="46">
        <v>6</v>
      </c>
      <c r="DD79" s="46" t="s">
        <v>342</v>
      </c>
      <c r="DE79" s="7">
        <v>8245</v>
      </c>
      <c r="DF79" s="7">
        <v>174</v>
      </c>
      <c r="DG79" s="7">
        <f t="shared" si="39"/>
        <v>8071</v>
      </c>
    </row>
    <row r="80" spans="7:112" x14ac:dyDescent="0.25">
      <c r="H80" s="46">
        <v>7</v>
      </c>
      <c r="I80" s="46" t="s">
        <v>343</v>
      </c>
      <c r="J80" s="7">
        <v>11133</v>
      </c>
      <c r="K80" s="7">
        <v>206</v>
      </c>
      <c r="L80" s="7">
        <f t="shared" si="28"/>
        <v>10927</v>
      </c>
      <c r="M80" s="7">
        <f>L80/L81</f>
        <v>1.8157195081422399</v>
      </c>
      <c r="Q80" s="46">
        <v>31</v>
      </c>
      <c r="R80" s="46" t="s">
        <v>343</v>
      </c>
      <c r="S80" s="7">
        <v>5466</v>
      </c>
      <c r="T80" s="7">
        <v>245</v>
      </c>
      <c r="U80" s="7">
        <f t="shared" si="29"/>
        <v>5221</v>
      </c>
      <c r="V80" s="7">
        <f>U80/U81</f>
        <v>0.87307692307692308</v>
      </c>
      <c r="Z80" s="46">
        <v>39</v>
      </c>
      <c r="AA80" s="46" t="s">
        <v>343</v>
      </c>
      <c r="AB80" s="7">
        <v>5231</v>
      </c>
      <c r="AC80" s="7">
        <v>355</v>
      </c>
      <c r="AD80" s="7">
        <f t="shared" si="30"/>
        <v>4876</v>
      </c>
      <c r="AE80" s="7">
        <f>AD80/AD81</f>
        <v>1.5810635538261997</v>
      </c>
      <c r="AH80" s="7" t="s">
        <v>233</v>
      </c>
      <c r="AI80" s="46">
        <v>1</v>
      </c>
      <c r="AJ80" s="46" t="s">
        <v>343</v>
      </c>
      <c r="AK80" s="7">
        <v>9543</v>
      </c>
      <c r="AL80" s="7">
        <v>225</v>
      </c>
      <c r="AM80" s="7">
        <f t="shared" si="31"/>
        <v>9318</v>
      </c>
      <c r="AN80" s="7">
        <f>AM80/AM81</f>
        <v>1.3324753324753325</v>
      </c>
      <c r="AR80" s="46">
        <v>5</v>
      </c>
      <c r="AS80" s="46" t="s">
        <v>343</v>
      </c>
      <c r="AT80" s="7">
        <v>8513</v>
      </c>
      <c r="AU80" s="7">
        <v>290</v>
      </c>
      <c r="AV80" s="7">
        <f t="shared" si="32"/>
        <v>8223</v>
      </c>
      <c r="AW80" s="7">
        <f>AV80/AV81</f>
        <v>1.3787726358148893</v>
      </c>
      <c r="BA80" s="46">
        <v>3</v>
      </c>
      <c r="BB80" s="46" t="s">
        <v>343</v>
      </c>
      <c r="BC80" s="7">
        <v>4184</v>
      </c>
      <c r="BD80" s="7">
        <v>302</v>
      </c>
      <c r="BE80" s="7">
        <f t="shared" si="33"/>
        <v>3882</v>
      </c>
      <c r="BF80" s="7">
        <f>BE80/BE81</f>
        <v>1.0127837203235064</v>
      </c>
      <c r="BJ80" s="46">
        <v>17</v>
      </c>
      <c r="BK80" s="46" t="s">
        <v>343</v>
      </c>
      <c r="BL80" s="7">
        <v>9746</v>
      </c>
      <c r="BM80" s="7">
        <v>291</v>
      </c>
      <c r="BN80" s="7">
        <f t="shared" si="34"/>
        <v>9455</v>
      </c>
      <c r="BO80" s="7">
        <f>BN80/BN81</f>
        <v>4.2628494138863839</v>
      </c>
      <c r="BS80" s="46">
        <v>15</v>
      </c>
      <c r="BT80" s="46" t="s">
        <v>343</v>
      </c>
      <c r="BU80" s="7">
        <v>9126</v>
      </c>
      <c r="BV80" s="7">
        <v>245</v>
      </c>
      <c r="BW80" s="7">
        <f t="shared" si="35"/>
        <v>8881</v>
      </c>
      <c r="BX80" s="7">
        <f>BW80/BW81</f>
        <v>3.4623781676413254</v>
      </c>
      <c r="CB80" s="46">
        <v>21</v>
      </c>
      <c r="CC80" s="46" t="s">
        <v>343</v>
      </c>
      <c r="CD80" s="7">
        <v>7485</v>
      </c>
      <c r="CE80" s="7">
        <v>170</v>
      </c>
      <c r="CF80" s="7">
        <f t="shared" si="36"/>
        <v>7315</v>
      </c>
      <c r="CG80" s="7">
        <f>CF80/CF81</f>
        <v>2.9460330245670558</v>
      </c>
      <c r="CK80" s="46">
        <v>7</v>
      </c>
      <c r="CL80" s="46" t="s">
        <v>343</v>
      </c>
      <c r="CM80" s="7">
        <v>8273</v>
      </c>
      <c r="CN80" s="7">
        <v>180</v>
      </c>
      <c r="CO80" s="7">
        <f t="shared" si="37"/>
        <v>8093</v>
      </c>
      <c r="CP80" s="7">
        <f>CO80/CO81</f>
        <v>1.1582939745241163</v>
      </c>
      <c r="CT80" s="46">
        <v>25</v>
      </c>
      <c r="CU80" s="46" t="s">
        <v>343</v>
      </c>
      <c r="CV80" s="7">
        <v>8122</v>
      </c>
      <c r="CW80" s="7">
        <v>250</v>
      </c>
      <c r="CX80" s="7">
        <f t="shared" si="38"/>
        <v>7872</v>
      </c>
      <c r="CY80" s="7">
        <f>CX80/CX81</f>
        <v>1.3098169717138104</v>
      </c>
      <c r="DC80" s="46">
        <v>7</v>
      </c>
      <c r="DD80" s="46" t="s">
        <v>343</v>
      </c>
      <c r="DE80" s="7">
        <v>4564</v>
      </c>
      <c r="DF80" s="7">
        <v>174</v>
      </c>
      <c r="DG80" s="7">
        <f t="shared" si="39"/>
        <v>4390</v>
      </c>
      <c r="DH80" s="7">
        <f>DG80/DG81</f>
        <v>0.82487786546411124</v>
      </c>
    </row>
    <row r="81" spans="8:112" x14ac:dyDescent="0.25">
      <c r="H81" s="46">
        <v>8</v>
      </c>
      <c r="I81" s="46" t="s">
        <v>342</v>
      </c>
      <c r="J81" s="7">
        <v>6224</v>
      </c>
      <c r="K81" s="7">
        <v>206</v>
      </c>
      <c r="L81" s="7">
        <f t="shared" si="28"/>
        <v>6018</v>
      </c>
      <c r="Q81" s="46">
        <v>32</v>
      </c>
      <c r="R81" s="46" t="s">
        <v>342</v>
      </c>
      <c r="S81" s="7">
        <v>6225</v>
      </c>
      <c r="T81" s="7">
        <v>245</v>
      </c>
      <c r="U81" s="7">
        <f t="shared" si="29"/>
        <v>5980</v>
      </c>
      <c r="Z81" s="46">
        <v>40</v>
      </c>
      <c r="AA81" s="46" t="s">
        <v>342</v>
      </c>
      <c r="AB81" s="7">
        <v>3439</v>
      </c>
      <c r="AC81" s="7">
        <v>355</v>
      </c>
      <c r="AD81" s="7">
        <f t="shared" si="30"/>
        <v>3084</v>
      </c>
      <c r="AI81" s="46">
        <v>2</v>
      </c>
      <c r="AJ81" s="46" t="s">
        <v>342</v>
      </c>
      <c r="AK81" s="7">
        <v>7218</v>
      </c>
      <c r="AL81" s="7">
        <v>225</v>
      </c>
      <c r="AM81" s="7">
        <f t="shared" si="31"/>
        <v>6993</v>
      </c>
      <c r="AR81" s="46">
        <v>6</v>
      </c>
      <c r="AS81" s="46" t="s">
        <v>342</v>
      </c>
      <c r="AT81" s="7">
        <v>6254</v>
      </c>
      <c r="AU81" s="7">
        <v>290</v>
      </c>
      <c r="AV81" s="7">
        <f t="shared" si="32"/>
        <v>5964</v>
      </c>
      <c r="BA81" s="46">
        <v>4</v>
      </c>
      <c r="BB81" s="46" t="s">
        <v>342</v>
      </c>
      <c r="BC81" s="7">
        <v>4135</v>
      </c>
      <c r="BD81" s="7">
        <v>302</v>
      </c>
      <c r="BE81" s="7">
        <f t="shared" si="33"/>
        <v>3833</v>
      </c>
      <c r="BJ81" s="46">
        <v>18</v>
      </c>
      <c r="BK81" s="46" t="s">
        <v>342</v>
      </c>
      <c r="BL81" s="7">
        <v>2509</v>
      </c>
      <c r="BM81" s="7">
        <v>291</v>
      </c>
      <c r="BN81" s="7">
        <f t="shared" si="34"/>
        <v>2218</v>
      </c>
      <c r="BS81" s="46">
        <v>16</v>
      </c>
      <c r="BT81" s="46" t="s">
        <v>342</v>
      </c>
      <c r="BU81" s="7">
        <v>2810</v>
      </c>
      <c r="BV81" s="7">
        <v>245</v>
      </c>
      <c r="BW81" s="7">
        <f t="shared" si="35"/>
        <v>2565</v>
      </c>
      <c r="CB81" s="46">
        <v>22</v>
      </c>
      <c r="CC81" s="46" t="s">
        <v>342</v>
      </c>
      <c r="CD81" s="7">
        <v>2653</v>
      </c>
      <c r="CE81" s="7">
        <v>170</v>
      </c>
      <c r="CF81" s="7">
        <f t="shared" si="36"/>
        <v>2483</v>
      </c>
      <c r="CK81" s="46">
        <v>8</v>
      </c>
      <c r="CL81" s="46" t="s">
        <v>342</v>
      </c>
      <c r="CM81" s="7">
        <v>7167</v>
      </c>
      <c r="CN81" s="7">
        <v>180</v>
      </c>
      <c r="CO81" s="7">
        <f t="shared" si="37"/>
        <v>6987</v>
      </c>
      <c r="CT81" s="46">
        <v>26</v>
      </c>
      <c r="CU81" s="46" t="s">
        <v>342</v>
      </c>
      <c r="CV81" s="7">
        <v>6260</v>
      </c>
      <c r="CW81" s="7">
        <v>250</v>
      </c>
      <c r="CX81" s="7">
        <f t="shared" si="38"/>
        <v>6010</v>
      </c>
      <c r="DC81" s="46">
        <v>8</v>
      </c>
      <c r="DD81" s="46" t="s">
        <v>342</v>
      </c>
      <c r="DE81" s="7">
        <v>5496</v>
      </c>
      <c r="DF81" s="7">
        <v>174</v>
      </c>
      <c r="DG81" s="7">
        <f t="shared" si="39"/>
        <v>5322</v>
      </c>
    </row>
    <row r="82" spans="8:112" x14ac:dyDescent="0.25">
      <c r="H82" s="46">
        <v>9</v>
      </c>
      <c r="I82" s="46" t="s">
        <v>343</v>
      </c>
      <c r="J82" s="7">
        <v>7989</v>
      </c>
      <c r="K82" s="7">
        <v>206</v>
      </c>
      <c r="L82" s="7">
        <f t="shared" si="28"/>
        <v>7783</v>
      </c>
      <c r="M82" s="7">
        <f>L82/L83</f>
        <v>1.5260784313725491</v>
      </c>
      <c r="Q82" s="46">
        <v>33</v>
      </c>
      <c r="R82" s="46" t="s">
        <v>343</v>
      </c>
      <c r="S82" s="7">
        <v>4819</v>
      </c>
      <c r="T82" s="7">
        <v>245</v>
      </c>
      <c r="U82" s="7">
        <f t="shared" si="29"/>
        <v>4574</v>
      </c>
      <c r="V82" s="7">
        <f>U82/U83</f>
        <v>1.1197062423500612</v>
      </c>
      <c r="Z82" s="46">
        <v>41</v>
      </c>
      <c r="AA82" s="46" t="s">
        <v>343</v>
      </c>
      <c r="AB82" s="7">
        <v>4525</v>
      </c>
      <c r="AC82" s="7">
        <v>355</v>
      </c>
      <c r="AD82" s="7">
        <f t="shared" si="30"/>
        <v>4170</v>
      </c>
      <c r="AE82" s="7">
        <f>AD82/AD83</f>
        <v>1.0865033871808234</v>
      </c>
      <c r="AI82" s="46">
        <v>3</v>
      </c>
      <c r="AJ82" s="46" t="s">
        <v>343</v>
      </c>
      <c r="AK82" s="7">
        <v>8813</v>
      </c>
      <c r="AL82" s="7">
        <v>225</v>
      </c>
      <c r="AM82" s="7">
        <f t="shared" si="31"/>
        <v>8588</v>
      </c>
      <c r="AN82" s="7">
        <f>AM82/AM83</f>
        <v>1.0814758846492885</v>
      </c>
      <c r="AR82" s="46">
        <v>7</v>
      </c>
      <c r="AS82" s="46" t="s">
        <v>343</v>
      </c>
      <c r="AT82" s="7">
        <v>7347</v>
      </c>
      <c r="AU82" s="7">
        <v>290</v>
      </c>
      <c r="AV82" s="7">
        <f t="shared" si="32"/>
        <v>7057</v>
      </c>
      <c r="AW82" s="7">
        <f>AV82/AV83</f>
        <v>0.96407103825136609</v>
      </c>
      <c r="BA82" s="46">
        <v>5</v>
      </c>
      <c r="BB82" s="46" t="s">
        <v>343</v>
      </c>
      <c r="BC82" s="7">
        <v>5516</v>
      </c>
      <c r="BD82" s="7">
        <v>302</v>
      </c>
      <c r="BE82" s="7">
        <f t="shared" si="33"/>
        <v>5214</v>
      </c>
      <c r="BF82" s="7">
        <f>BE82/BE83</f>
        <v>1.3833908198461131</v>
      </c>
      <c r="BJ82" s="46">
        <v>19</v>
      </c>
      <c r="BK82" s="46" t="s">
        <v>343</v>
      </c>
      <c r="BL82" s="7">
        <v>9108</v>
      </c>
      <c r="BM82" s="7">
        <v>291</v>
      </c>
      <c r="BN82" s="7">
        <f t="shared" si="34"/>
        <v>8817</v>
      </c>
      <c r="BO82" s="7">
        <f>BN82/BN83</f>
        <v>3.5409638554216869</v>
      </c>
      <c r="BS82" s="46">
        <v>17</v>
      </c>
      <c r="BT82" s="46" t="s">
        <v>343</v>
      </c>
      <c r="BU82" s="7">
        <v>9796</v>
      </c>
      <c r="BV82" s="7">
        <v>245</v>
      </c>
      <c r="BW82" s="7">
        <f t="shared" si="35"/>
        <v>9551</v>
      </c>
      <c r="BX82" s="7">
        <f>BW82/BW83</f>
        <v>2.3148327678138632</v>
      </c>
      <c r="CC82" s="46"/>
      <c r="CK82" s="46">
        <v>9</v>
      </c>
      <c r="CL82" s="46" t="s">
        <v>343</v>
      </c>
      <c r="CM82" s="7">
        <v>7847</v>
      </c>
      <c r="CN82" s="7">
        <v>180</v>
      </c>
      <c r="CO82" s="7">
        <f t="shared" si="37"/>
        <v>7667</v>
      </c>
      <c r="CP82" s="7">
        <f>CO82/CO83</f>
        <v>1.6562972564268741</v>
      </c>
      <c r="CT82" s="46">
        <v>27</v>
      </c>
      <c r="CU82" s="46" t="s">
        <v>343</v>
      </c>
      <c r="CV82" s="7">
        <v>9618</v>
      </c>
      <c r="CW82" s="7">
        <v>250</v>
      </c>
      <c r="CX82" s="7">
        <f t="shared" si="38"/>
        <v>9368</v>
      </c>
      <c r="CY82" s="7">
        <f>CX82/CX83</f>
        <v>1.1953553655735614</v>
      </c>
      <c r="DC82" s="46">
        <v>9</v>
      </c>
      <c r="DD82" s="46" t="s">
        <v>343</v>
      </c>
      <c r="DE82" s="7">
        <v>5055</v>
      </c>
      <c r="DF82" s="7">
        <v>174</v>
      </c>
      <c r="DG82" s="7">
        <f t="shared" si="39"/>
        <v>4881</v>
      </c>
      <c r="DH82" s="7">
        <f>DG82/DG83</f>
        <v>0.99389126450824683</v>
      </c>
    </row>
    <row r="83" spans="8:112" x14ac:dyDescent="0.25">
      <c r="H83" s="46">
        <v>10</v>
      </c>
      <c r="I83" s="46" t="s">
        <v>342</v>
      </c>
      <c r="J83" s="7">
        <v>5306</v>
      </c>
      <c r="K83" s="7">
        <v>206</v>
      </c>
      <c r="L83" s="7">
        <f t="shared" si="28"/>
        <v>5100</v>
      </c>
      <c r="Q83" s="46">
        <v>34</v>
      </c>
      <c r="R83" s="46" t="s">
        <v>342</v>
      </c>
      <c r="S83" s="7">
        <v>4330</v>
      </c>
      <c r="T83" s="7">
        <v>245</v>
      </c>
      <c r="U83" s="7">
        <f t="shared" si="29"/>
        <v>4085</v>
      </c>
      <c r="Z83" s="46">
        <v>42</v>
      </c>
      <c r="AA83" s="46" t="s">
        <v>342</v>
      </c>
      <c r="AB83" s="7">
        <v>4193</v>
      </c>
      <c r="AC83" s="7">
        <v>355</v>
      </c>
      <c r="AD83" s="7">
        <f t="shared" si="30"/>
        <v>3838</v>
      </c>
      <c r="AI83" s="46">
        <v>4</v>
      </c>
      <c r="AJ83" s="46" t="s">
        <v>342</v>
      </c>
      <c r="AK83" s="7">
        <v>8166</v>
      </c>
      <c r="AL83" s="7">
        <v>225</v>
      </c>
      <c r="AM83" s="7">
        <f t="shared" si="31"/>
        <v>7941</v>
      </c>
      <c r="AR83" s="46">
        <v>8</v>
      </c>
      <c r="AS83" s="46" t="s">
        <v>342</v>
      </c>
      <c r="AT83" s="7">
        <v>7610</v>
      </c>
      <c r="AU83" s="7">
        <v>290</v>
      </c>
      <c r="AV83" s="7">
        <f t="shared" si="32"/>
        <v>7320</v>
      </c>
      <c r="BA83" s="46">
        <v>6</v>
      </c>
      <c r="BB83" s="46" t="s">
        <v>342</v>
      </c>
      <c r="BC83" s="7">
        <v>4071</v>
      </c>
      <c r="BD83" s="7">
        <v>302</v>
      </c>
      <c r="BE83" s="7">
        <f t="shared" si="33"/>
        <v>3769</v>
      </c>
      <c r="BJ83" s="46">
        <v>20</v>
      </c>
      <c r="BK83" s="46" t="s">
        <v>342</v>
      </c>
      <c r="BL83" s="7">
        <v>2781</v>
      </c>
      <c r="BM83" s="7">
        <v>291</v>
      </c>
      <c r="BN83" s="7">
        <f t="shared" si="34"/>
        <v>2490</v>
      </c>
      <c r="BS83" s="46">
        <v>18</v>
      </c>
      <c r="BT83" s="46" t="s">
        <v>342</v>
      </c>
      <c r="BU83" s="7">
        <v>4371</v>
      </c>
      <c r="BV83" s="7">
        <v>245</v>
      </c>
      <c r="BW83" s="7">
        <f t="shared" si="35"/>
        <v>4126</v>
      </c>
      <c r="CC83" s="46"/>
      <c r="CK83" s="46">
        <v>10</v>
      </c>
      <c r="CL83" s="46" t="s">
        <v>342</v>
      </c>
      <c r="CM83" s="7">
        <v>4809</v>
      </c>
      <c r="CN83" s="7">
        <v>180</v>
      </c>
      <c r="CO83" s="7">
        <f t="shared" si="37"/>
        <v>4629</v>
      </c>
      <c r="CT83" s="46">
        <v>28</v>
      </c>
      <c r="CU83" s="46" t="s">
        <v>342</v>
      </c>
      <c r="CV83" s="7">
        <v>8087</v>
      </c>
      <c r="CW83" s="7">
        <v>250</v>
      </c>
      <c r="CX83" s="7">
        <f t="shared" si="38"/>
        <v>7837</v>
      </c>
      <c r="DC83" s="46">
        <v>10</v>
      </c>
      <c r="DD83" s="46" t="s">
        <v>342</v>
      </c>
      <c r="DE83" s="7">
        <v>5085</v>
      </c>
      <c r="DF83" s="7">
        <v>174</v>
      </c>
      <c r="DG83" s="7">
        <f t="shared" si="39"/>
        <v>4911</v>
      </c>
    </row>
    <row r="84" spans="8:112" x14ac:dyDescent="0.25">
      <c r="H84" s="46">
        <v>11</v>
      </c>
      <c r="I84" s="46" t="s">
        <v>343</v>
      </c>
      <c r="J84" s="7">
        <v>7711</v>
      </c>
      <c r="K84" s="7">
        <v>206</v>
      </c>
      <c r="L84" s="7">
        <f t="shared" si="28"/>
        <v>7505</v>
      </c>
      <c r="M84" s="7">
        <f>L84/L85</f>
        <v>1.0497971744299901</v>
      </c>
      <c r="Q84" s="46">
        <v>35</v>
      </c>
      <c r="R84" s="46" t="s">
        <v>343</v>
      </c>
      <c r="S84" s="7">
        <v>6745</v>
      </c>
      <c r="T84" s="7">
        <v>245</v>
      </c>
      <c r="U84" s="7">
        <f t="shared" si="29"/>
        <v>6500</v>
      </c>
      <c r="V84" s="7">
        <f>U84/U85</f>
        <v>1.2043727997035389</v>
      </c>
      <c r="Y84" s="7" t="s">
        <v>233</v>
      </c>
      <c r="Z84" s="46">
        <v>1</v>
      </c>
      <c r="AA84" s="46" t="s">
        <v>343</v>
      </c>
      <c r="AB84" s="7">
        <v>5957</v>
      </c>
      <c r="AC84" s="7">
        <v>355</v>
      </c>
      <c r="AD84" s="7">
        <f t="shared" si="30"/>
        <v>5602</v>
      </c>
      <c r="AE84" s="7">
        <f>AD84/AD85</f>
        <v>1.3300094966761633</v>
      </c>
      <c r="AI84" s="46">
        <v>5</v>
      </c>
      <c r="AJ84" s="46" t="s">
        <v>343</v>
      </c>
      <c r="AK84" s="7">
        <v>8695</v>
      </c>
      <c r="AL84" s="7">
        <v>225</v>
      </c>
      <c r="AM84" s="7">
        <f t="shared" si="31"/>
        <v>8470</v>
      </c>
      <c r="AN84" s="7">
        <f>AM84/AM85</f>
        <v>1.2103458130894542</v>
      </c>
      <c r="AR84" s="46">
        <v>9</v>
      </c>
      <c r="AS84" s="46" t="s">
        <v>343</v>
      </c>
      <c r="AT84" s="7">
        <v>5503</v>
      </c>
      <c r="AU84" s="7">
        <v>290</v>
      </c>
      <c r="AV84" s="7">
        <f t="shared" si="32"/>
        <v>5213</v>
      </c>
      <c r="AW84" s="7">
        <f>AV84/AV85</f>
        <v>0.82366882603886871</v>
      </c>
      <c r="BA84" s="46">
        <v>7</v>
      </c>
      <c r="BB84" s="46" t="s">
        <v>343</v>
      </c>
      <c r="BC84" s="7">
        <v>4199</v>
      </c>
      <c r="BD84" s="7">
        <v>302</v>
      </c>
      <c r="BE84" s="7">
        <f t="shared" si="33"/>
        <v>3897</v>
      </c>
      <c r="BF84" s="7">
        <f>BE84/BE85</f>
        <v>0.7819020866773676</v>
      </c>
      <c r="BJ84" s="46">
        <v>21</v>
      </c>
      <c r="BK84" s="46" t="s">
        <v>343</v>
      </c>
      <c r="BL84" s="7">
        <v>11421</v>
      </c>
      <c r="BM84" s="7">
        <v>291</v>
      </c>
      <c r="BN84" s="7">
        <f t="shared" si="34"/>
        <v>11130</v>
      </c>
      <c r="BO84" s="7">
        <f>BN84/BN85</f>
        <v>4.1421659843691847</v>
      </c>
      <c r="BS84" s="46">
        <v>19</v>
      </c>
      <c r="BT84" s="46" t="s">
        <v>343</v>
      </c>
      <c r="BU84" s="7">
        <v>10725</v>
      </c>
      <c r="BV84" s="7">
        <v>245</v>
      </c>
      <c r="BW84" s="7">
        <f t="shared" si="35"/>
        <v>10480</v>
      </c>
      <c r="BX84" s="7">
        <f>BW84/BW85</f>
        <v>3.4840425531914891</v>
      </c>
      <c r="CC84" s="46"/>
      <c r="CK84" s="46">
        <v>11</v>
      </c>
      <c r="CL84" s="46" t="s">
        <v>343</v>
      </c>
      <c r="CM84" s="7">
        <v>6366</v>
      </c>
      <c r="CN84" s="7">
        <v>180</v>
      </c>
      <c r="CO84" s="7">
        <f t="shared" si="37"/>
        <v>6186</v>
      </c>
      <c r="CP84" s="7">
        <f>CO84/CO85</f>
        <v>1.2984886649874054</v>
      </c>
      <c r="CT84" s="46">
        <v>29</v>
      </c>
      <c r="CU84" s="46" t="s">
        <v>343</v>
      </c>
      <c r="CV84" s="7">
        <v>6936</v>
      </c>
      <c r="CW84" s="7">
        <v>250</v>
      </c>
      <c r="CX84" s="7">
        <f t="shared" si="38"/>
        <v>6686</v>
      </c>
      <c r="CY84" s="7">
        <f>CX84/CX85</f>
        <v>1.4471861471861471</v>
      </c>
      <c r="DC84" s="46">
        <v>11</v>
      </c>
      <c r="DD84" s="46" t="s">
        <v>343</v>
      </c>
      <c r="DE84" s="7">
        <v>5458</v>
      </c>
      <c r="DF84" s="7">
        <v>174</v>
      </c>
      <c r="DG84" s="7">
        <f t="shared" si="39"/>
        <v>5284</v>
      </c>
      <c r="DH84" s="7">
        <f>DG84/DG85</f>
        <v>0.94984720474564088</v>
      </c>
    </row>
    <row r="85" spans="8:112" x14ac:dyDescent="0.25">
      <c r="H85" s="46">
        <v>12</v>
      </c>
      <c r="I85" s="46" t="s">
        <v>342</v>
      </c>
      <c r="J85" s="7">
        <v>7355</v>
      </c>
      <c r="K85" s="7">
        <v>206</v>
      </c>
      <c r="L85" s="7">
        <f t="shared" si="28"/>
        <v>7149</v>
      </c>
      <c r="Q85" s="46">
        <v>36</v>
      </c>
      <c r="R85" s="46" t="s">
        <v>342</v>
      </c>
      <c r="S85" s="7">
        <v>5642</v>
      </c>
      <c r="T85" s="7">
        <v>245</v>
      </c>
      <c r="U85" s="7">
        <f t="shared" si="29"/>
        <v>5397</v>
      </c>
      <c r="Z85" s="46">
        <v>2</v>
      </c>
      <c r="AA85" s="46" t="s">
        <v>342</v>
      </c>
      <c r="AB85" s="7">
        <v>4567</v>
      </c>
      <c r="AC85" s="7">
        <v>355</v>
      </c>
      <c r="AD85" s="7">
        <f t="shared" si="30"/>
        <v>4212</v>
      </c>
      <c r="AI85" s="46">
        <v>6</v>
      </c>
      <c r="AJ85" s="46" t="s">
        <v>342</v>
      </c>
      <c r="AK85" s="7">
        <v>7223</v>
      </c>
      <c r="AL85" s="7">
        <v>225</v>
      </c>
      <c r="AM85" s="7">
        <f t="shared" si="31"/>
        <v>6998</v>
      </c>
      <c r="AR85" s="46">
        <v>10</v>
      </c>
      <c r="AS85" s="46" t="s">
        <v>342</v>
      </c>
      <c r="AT85" s="7">
        <v>6619</v>
      </c>
      <c r="AU85" s="7">
        <v>290</v>
      </c>
      <c r="AV85" s="7">
        <f t="shared" si="32"/>
        <v>6329</v>
      </c>
      <c r="BA85" s="46">
        <v>8</v>
      </c>
      <c r="BB85" s="46" t="s">
        <v>342</v>
      </c>
      <c r="BC85" s="7">
        <v>5286</v>
      </c>
      <c r="BD85" s="7">
        <v>302</v>
      </c>
      <c r="BE85" s="7">
        <f t="shared" si="33"/>
        <v>4984</v>
      </c>
      <c r="BJ85" s="46">
        <v>22</v>
      </c>
      <c r="BK85" s="46" t="s">
        <v>342</v>
      </c>
      <c r="BL85" s="7">
        <v>2978</v>
      </c>
      <c r="BM85" s="7">
        <v>291</v>
      </c>
      <c r="BN85" s="7">
        <f t="shared" si="34"/>
        <v>2687</v>
      </c>
      <c r="BS85" s="46">
        <v>20</v>
      </c>
      <c r="BT85" s="46" t="s">
        <v>342</v>
      </c>
      <c r="BU85" s="7">
        <v>3253</v>
      </c>
      <c r="BV85" s="7">
        <v>245</v>
      </c>
      <c r="BW85" s="7">
        <f t="shared" si="35"/>
        <v>3008</v>
      </c>
      <c r="CC85" s="46"/>
      <c r="CK85" s="46">
        <v>12</v>
      </c>
      <c r="CL85" s="46" t="s">
        <v>342</v>
      </c>
      <c r="CM85" s="7">
        <v>4944</v>
      </c>
      <c r="CN85" s="7">
        <v>180</v>
      </c>
      <c r="CO85" s="7">
        <f t="shared" si="37"/>
        <v>4764</v>
      </c>
      <c r="CT85" s="46">
        <v>30</v>
      </c>
      <c r="CU85" s="46" t="s">
        <v>342</v>
      </c>
      <c r="CV85" s="7">
        <v>4870</v>
      </c>
      <c r="CW85" s="7">
        <v>250</v>
      </c>
      <c r="CX85" s="7">
        <f t="shared" si="38"/>
        <v>4620</v>
      </c>
      <c r="DC85" s="46">
        <v>12</v>
      </c>
      <c r="DD85" s="46" t="s">
        <v>342</v>
      </c>
      <c r="DE85" s="7">
        <v>5737</v>
      </c>
      <c r="DF85" s="7">
        <v>174</v>
      </c>
      <c r="DG85" s="7">
        <f t="shared" si="39"/>
        <v>5563</v>
      </c>
    </row>
    <row r="86" spans="8:112" x14ac:dyDescent="0.25">
      <c r="H86" s="46">
        <v>13</v>
      </c>
      <c r="I86" s="46" t="s">
        <v>343</v>
      </c>
      <c r="J86" s="7">
        <v>8821</v>
      </c>
      <c r="K86" s="7">
        <v>206</v>
      </c>
      <c r="L86" s="7">
        <f t="shared" si="28"/>
        <v>8615</v>
      </c>
      <c r="M86" s="7">
        <f>L86/L87</f>
        <v>1.7274914778423902</v>
      </c>
      <c r="Q86" s="46">
        <v>37</v>
      </c>
      <c r="R86" s="46" t="s">
        <v>343</v>
      </c>
      <c r="S86" s="7">
        <v>5477</v>
      </c>
      <c r="T86" s="7">
        <v>245</v>
      </c>
      <c r="U86" s="7">
        <f t="shared" si="29"/>
        <v>5232</v>
      </c>
      <c r="V86" s="7">
        <f>U86/U87</f>
        <v>0.9406688241639698</v>
      </c>
      <c r="Z86" s="46">
        <v>3</v>
      </c>
      <c r="AA86" s="46" t="s">
        <v>343</v>
      </c>
      <c r="AB86" s="7">
        <v>5120</v>
      </c>
      <c r="AC86" s="7">
        <v>355</v>
      </c>
      <c r="AD86" s="7">
        <f t="shared" si="30"/>
        <v>4765</v>
      </c>
      <c r="AE86" s="7">
        <f>AD86/AD87</f>
        <v>1.1900599400599401</v>
      </c>
      <c r="AI86" s="46">
        <v>7</v>
      </c>
      <c r="AJ86" s="46" t="s">
        <v>343</v>
      </c>
      <c r="AK86" s="7">
        <v>11747</v>
      </c>
      <c r="AL86" s="7">
        <v>225</v>
      </c>
      <c r="AM86" s="7">
        <f t="shared" si="31"/>
        <v>11522</v>
      </c>
      <c r="AN86" s="7">
        <f>AM86/AM87</f>
        <v>1.5266993507353916</v>
      </c>
      <c r="AR86" s="46">
        <v>11</v>
      </c>
      <c r="AS86" s="46" t="s">
        <v>343</v>
      </c>
      <c r="AT86" s="7">
        <v>8332</v>
      </c>
      <c r="AU86" s="7">
        <v>290</v>
      </c>
      <c r="AV86" s="7">
        <f t="shared" si="32"/>
        <v>8042</v>
      </c>
      <c r="AW86" s="7">
        <f>AV86/AV87</f>
        <v>1.681020066889632</v>
      </c>
      <c r="BA86" s="46">
        <v>9</v>
      </c>
      <c r="BB86" s="46" t="s">
        <v>343</v>
      </c>
      <c r="BC86" s="7">
        <v>5177</v>
      </c>
      <c r="BD86" s="7">
        <v>302</v>
      </c>
      <c r="BE86" s="7">
        <f t="shared" si="33"/>
        <v>4875</v>
      </c>
      <c r="BF86" s="7">
        <f>BE86/BE87</f>
        <v>1.8764434180138567</v>
      </c>
      <c r="BJ86" s="46">
        <v>23</v>
      </c>
      <c r="BK86" s="46" t="s">
        <v>343</v>
      </c>
      <c r="BL86" s="7">
        <v>8896</v>
      </c>
      <c r="BM86" s="7">
        <v>291</v>
      </c>
      <c r="BN86" s="7">
        <f t="shared" si="34"/>
        <v>8605</v>
      </c>
      <c r="BO86" s="7">
        <f>BN86/BN87</f>
        <v>2.7034244423499842</v>
      </c>
      <c r="BS86" s="46">
        <v>21</v>
      </c>
      <c r="BT86" s="46" t="s">
        <v>343</v>
      </c>
      <c r="BU86" s="7">
        <v>10781</v>
      </c>
      <c r="BV86" s="7">
        <v>245</v>
      </c>
      <c r="BW86" s="7">
        <f t="shared" si="35"/>
        <v>10536</v>
      </c>
      <c r="BX86" s="7">
        <f>BW86/BW87</f>
        <v>3.2418461538461538</v>
      </c>
      <c r="CC86" s="46"/>
      <c r="CK86" s="46">
        <v>13</v>
      </c>
      <c r="CL86" s="46" t="s">
        <v>343</v>
      </c>
      <c r="CM86" s="7">
        <v>7127</v>
      </c>
      <c r="CN86" s="7">
        <v>180</v>
      </c>
      <c r="CO86" s="7">
        <f t="shared" si="37"/>
        <v>6947</v>
      </c>
      <c r="CP86" s="7">
        <f>CO86/CO87</f>
        <v>1.7153086419753087</v>
      </c>
      <c r="CT86" s="46">
        <v>31</v>
      </c>
      <c r="CU86" s="46" t="s">
        <v>343</v>
      </c>
      <c r="CV86" s="7">
        <v>8588</v>
      </c>
      <c r="CW86" s="7">
        <v>250</v>
      </c>
      <c r="CX86" s="7">
        <f t="shared" si="38"/>
        <v>8338</v>
      </c>
      <c r="CY86" s="7">
        <f>CX86/CX87</f>
        <v>1.232702542874039</v>
      </c>
      <c r="DC86" s="46">
        <v>13</v>
      </c>
      <c r="DD86" s="46" t="s">
        <v>343</v>
      </c>
      <c r="DE86" s="7">
        <v>7624</v>
      </c>
      <c r="DF86" s="7">
        <v>174</v>
      </c>
      <c r="DG86" s="7">
        <f t="shared" si="39"/>
        <v>7450</v>
      </c>
      <c r="DH86" s="7">
        <f>DG86/DG87</f>
        <v>1.0543447495046703</v>
      </c>
    </row>
    <row r="87" spans="8:112" x14ac:dyDescent="0.25">
      <c r="H87" s="46">
        <v>14</v>
      </c>
      <c r="I87" s="46" t="s">
        <v>342</v>
      </c>
      <c r="J87" s="7">
        <v>5193</v>
      </c>
      <c r="K87" s="7">
        <v>206</v>
      </c>
      <c r="L87" s="7">
        <f t="shared" si="28"/>
        <v>4987</v>
      </c>
      <c r="Q87" s="46">
        <v>38</v>
      </c>
      <c r="R87" s="46" t="s">
        <v>342</v>
      </c>
      <c r="S87" s="7">
        <v>5807</v>
      </c>
      <c r="T87" s="7">
        <v>245</v>
      </c>
      <c r="U87" s="7">
        <f t="shared" si="29"/>
        <v>5562</v>
      </c>
      <c r="Z87" s="46">
        <v>4</v>
      </c>
      <c r="AA87" s="46" t="s">
        <v>342</v>
      </c>
      <c r="AB87" s="7">
        <v>4359</v>
      </c>
      <c r="AC87" s="7">
        <v>355</v>
      </c>
      <c r="AD87" s="7">
        <f t="shared" si="30"/>
        <v>4004</v>
      </c>
      <c r="AI87" s="46">
        <v>8</v>
      </c>
      <c r="AJ87" s="46" t="s">
        <v>342</v>
      </c>
      <c r="AK87" s="7">
        <v>7772</v>
      </c>
      <c r="AL87" s="7">
        <v>225</v>
      </c>
      <c r="AM87" s="7">
        <f t="shared" si="31"/>
        <v>7547</v>
      </c>
      <c r="AR87" s="46">
        <v>12</v>
      </c>
      <c r="AS87" s="46" t="s">
        <v>342</v>
      </c>
      <c r="AT87" s="7">
        <v>5074</v>
      </c>
      <c r="AU87" s="7">
        <v>290</v>
      </c>
      <c r="AV87" s="7">
        <f t="shared" si="32"/>
        <v>4784</v>
      </c>
      <c r="BA87" s="46">
        <v>10</v>
      </c>
      <c r="BB87" s="46" t="s">
        <v>342</v>
      </c>
      <c r="BC87" s="7">
        <v>2900</v>
      </c>
      <c r="BD87" s="7">
        <v>302</v>
      </c>
      <c r="BE87" s="7">
        <f t="shared" si="33"/>
        <v>2598</v>
      </c>
      <c r="BJ87" s="46">
        <v>24</v>
      </c>
      <c r="BK87" s="46" t="s">
        <v>342</v>
      </c>
      <c r="BL87" s="7">
        <v>3474</v>
      </c>
      <c r="BM87" s="7">
        <v>291</v>
      </c>
      <c r="BN87" s="7">
        <f t="shared" si="34"/>
        <v>3183</v>
      </c>
      <c r="BS87" s="46">
        <v>22</v>
      </c>
      <c r="BT87" s="46" t="s">
        <v>342</v>
      </c>
      <c r="BU87" s="7">
        <v>3495</v>
      </c>
      <c r="BV87" s="7">
        <v>245</v>
      </c>
      <c r="BW87" s="7">
        <f t="shared" si="35"/>
        <v>3250</v>
      </c>
      <c r="CC87" s="46"/>
      <c r="CK87" s="46">
        <v>14</v>
      </c>
      <c r="CL87" s="46" t="s">
        <v>342</v>
      </c>
      <c r="CM87" s="7">
        <v>4230</v>
      </c>
      <c r="CN87" s="7">
        <v>180</v>
      </c>
      <c r="CO87" s="7">
        <f t="shared" si="37"/>
        <v>4050</v>
      </c>
      <c r="CT87" s="46">
        <v>32</v>
      </c>
      <c r="CU87" s="46" t="s">
        <v>342</v>
      </c>
      <c r="CV87" s="7">
        <v>7014</v>
      </c>
      <c r="CW87" s="7">
        <v>250</v>
      </c>
      <c r="CX87" s="7">
        <f t="shared" si="38"/>
        <v>6764</v>
      </c>
      <c r="DC87" s="46">
        <v>14</v>
      </c>
      <c r="DD87" s="46" t="s">
        <v>342</v>
      </c>
      <c r="DE87" s="7">
        <v>7240</v>
      </c>
      <c r="DF87" s="7">
        <v>174</v>
      </c>
      <c r="DG87" s="7">
        <f t="shared" si="39"/>
        <v>7066</v>
      </c>
    </row>
    <row r="88" spans="8:112" x14ac:dyDescent="0.25">
      <c r="H88" s="46">
        <v>15</v>
      </c>
      <c r="I88" s="46" t="s">
        <v>343</v>
      </c>
      <c r="J88" s="7">
        <v>7416</v>
      </c>
      <c r="K88" s="7">
        <v>206</v>
      </c>
      <c r="L88" s="7">
        <f t="shared" si="28"/>
        <v>7210</v>
      </c>
      <c r="M88" s="7">
        <f>L88/L89</f>
        <v>1.2218268090154212</v>
      </c>
      <c r="Q88" s="46">
        <v>39</v>
      </c>
      <c r="R88" s="46" t="s">
        <v>343</v>
      </c>
      <c r="S88" s="7">
        <v>6634</v>
      </c>
      <c r="T88" s="7">
        <v>245</v>
      </c>
      <c r="U88" s="7">
        <f t="shared" si="29"/>
        <v>6389</v>
      </c>
      <c r="V88" s="7">
        <f>U88/U89</f>
        <v>1.7441987441987441</v>
      </c>
      <c r="Z88" s="46">
        <v>5</v>
      </c>
      <c r="AA88" s="46" t="s">
        <v>343</v>
      </c>
      <c r="AB88" s="7">
        <v>6202</v>
      </c>
      <c r="AC88" s="7">
        <v>355</v>
      </c>
      <c r="AD88" s="7">
        <f t="shared" si="30"/>
        <v>5847</v>
      </c>
      <c r="AE88" s="7">
        <f>AD88/AD89</f>
        <v>2.2274285714285713</v>
      </c>
      <c r="AI88" s="46">
        <v>9</v>
      </c>
      <c r="AJ88" s="46" t="s">
        <v>343</v>
      </c>
      <c r="AK88" s="7">
        <v>6830</v>
      </c>
      <c r="AL88" s="7">
        <v>225</v>
      </c>
      <c r="AM88" s="7">
        <f t="shared" si="31"/>
        <v>6605</v>
      </c>
      <c r="AN88" s="7">
        <f>AM88/AM89</f>
        <v>1.2905431809300507</v>
      </c>
      <c r="AR88" s="46">
        <v>13</v>
      </c>
      <c r="AS88" s="46" t="s">
        <v>343</v>
      </c>
      <c r="AT88" s="7">
        <v>6117</v>
      </c>
      <c r="AU88" s="7">
        <v>290</v>
      </c>
      <c r="AV88" s="7">
        <f t="shared" si="32"/>
        <v>5827</v>
      </c>
      <c r="AW88" s="7">
        <f>AV88/AV89</f>
        <v>0.66632361349342484</v>
      </c>
      <c r="BA88" s="46">
        <v>11</v>
      </c>
      <c r="BB88" s="46" t="s">
        <v>343</v>
      </c>
      <c r="BC88" s="7">
        <v>5257</v>
      </c>
      <c r="BD88" s="7">
        <v>302</v>
      </c>
      <c r="BE88" s="7">
        <f t="shared" si="33"/>
        <v>4955</v>
      </c>
      <c r="BF88" s="7">
        <f>BE88/BE89</f>
        <v>1.4044784580498866</v>
      </c>
      <c r="BJ88" s="46">
        <v>25</v>
      </c>
      <c r="BK88" s="46" t="s">
        <v>343</v>
      </c>
      <c r="BL88" s="7">
        <v>7238</v>
      </c>
      <c r="BM88" s="7">
        <v>291</v>
      </c>
      <c r="BN88" s="7">
        <f t="shared" si="34"/>
        <v>6947</v>
      </c>
      <c r="BO88" s="7">
        <f>BN88/BN89</f>
        <v>2.9448919033488767</v>
      </c>
      <c r="BS88" s="46">
        <v>23</v>
      </c>
      <c r="BT88" s="46" t="s">
        <v>343</v>
      </c>
      <c r="BU88" s="7">
        <v>7480</v>
      </c>
      <c r="BV88" s="7">
        <v>245</v>
      </c>
      <c r="BW88" s="7">
        <f t="shared" si="35"/>
        <v>7235</v>
      </c>
      <c r="BX88" s="7">
        <f>BW88/BW89</f>
        <v>3.9730917078528281</v>
      </c>
      <c r="CC88" s="46"/>
      <c r="CK88" s="46">
        <v>15</v>
      </c>
      <c r="CL88" s="46" t="s">
        <v>343</v>
      </c>
      <c r="CM88" s="7">
        <v>7447</v>
      </c>
      <c r="CN88" s="7">
        <v>180</v>
      </c>
      <c r="CO88" s="7">
        <f t="shared" si="37"/>
        <v>7267</v>
      </c>
      <c r="CP88" s="7">
        <f>CO88/CO89</f>
        <v>2.7474480151228735</v>
      </c>
      <c r="CT88" s="46">
        <v>33</v>
      </c>
      <c r="CU88" s="46" t="s">
        <v>343</v>
      </c>
      <c r="CV88" s="7">
        <v>7676</v>
      </c>
      <c r="CW88" s="7">
        <v>250</v>
      </c>
      <c r="CX88" s="7">
        <f t="shared" si="38"/>
        <v>7426</v>
      </c>
      <c r="CY88" s="7">
        <f>CX88/CX89</f>
        <v>1.6639032041227875</v>
      </c>
      <c r="DC88" s="46">
        <v>15</v>
      </c>
      <c r="DD88" s="46" t="s">
        <v>343</v>
      </c>
      <c r="DE88" s="7">
        <v>5117</v>
      </c>
      <c r="DF88" s="7">
        <v>174</v>
      </c>
      <c r="DG88" s="7">
        <f t="shared" si="39"/>
        <v>4943</v>
      </c>
      <c r="DH88" s="7">
        <f>DG88/DG89</f>
        <v>1.4465905765291192</v>
      </c>
    </row>
    <row r="89" spans="8:112" x14ac:dyDescent="0.25">
      <c r="H89" s="46">
        <v>16</v>
      </c>
      <c r="I89" s="46" t="s">
        <v>342</v>
      </c>
      <c r="J89" s="7">
        <v>6107</v>
      </c>
      <c r="K89" s="7">
        <v>206</v>
      </c>
      <c r="L89" s="7">
        <f t="shared" si="28"/>
        <v>5901</v>
      </c>
      <c r="Q89" s="46">
        <v>40</v>
      </c>
      <c r="R89" s="46" t="s">
        <v>342</v>
      </c>
      <c r="S89" s="7">
        <v>3908</v>
      </c>
      <c r="T89" s="7">
        <v>245</v>
      </c>
      <c r="U89" s="7">
        <f t="shared" si="29"/>
        <v>3663</v>
      </c>
      <c r="Z89" s="46">
        <v>6</v>
      </c>
      <c r="AA89" s="46" t="s">
        <v>342</v>
      </c>
      <c r="AB89" s="7">
        <v>2980</v>
      </c>
      <c r="AC89" s="7">
        <v>355</v>
      </c>
      <c r="AD89" s="7">
        <f t="shared" si="30"/>
        <v>2625</v>
      </c>
      <c r="AI89" s="46">
        <v>10</v>
      </c>
      <c r="AJ89" s="46" t="s">
        <v>342</v>
      </c>
      <c r="AK89" s="7">
        <v>5343</v>
      </c>
      <c r="AL89" s="7">
        <v>225</v>
      </c>
      <c r="AM89" s="7">
        <f t="shared" si="31"/>
        <v>5118</v>
      </c>
      <c r="AR89" s="46">
        <v>14</v>
      </c>
      <c r="AS89" s="46" t="s">
        <v>342</v>
      </c>
      <c r="AT89" s="7">
        <v>9035</v>
      </c>
      <c r="AU89" s="7">
        <v>290</v>
      </c>
      <c r="AV89" s="7">
        <f t="shared" si="32"/>
        <v>8745</v>
      </c>
      <c r="BA89" s="46">
        <v>12</v>
      </c>
      <c r="BB89" s="46" t="s">
        <v>342</v>
      </c>
      <c r="BC89" s="7">
        <v>3830</v>
      </c>
      <c r="BD89" s="7">
        <v>302</v>
      </c>
      <c r="BE89" s="7">
        <f t="shared" si="33"/>
        <v>3528</v>
      </c>
      <c r="BJ89" s="46">
        <v>26</v>
      </c>
      <c r="BK89" s="46" t="s">
        <v>342</v>
      </c>
      <c r="BL89" s="7">
        <v>2650</v>
      </c>
      <c r="BM89" s="7">
        <v>291</v>
      </c>
      <c r="BN89" s="7">
        <f t="shared" si="34"/>
        <v>2359</v>
      </c>
      <c r="BS89" s="46">
        <v>24</v>
      </c>
      <c r="BT89" s="46" t="s">
        <v>342</v>
      </c>
      <c r="BU89" s="7">
        <v>2066</v>
      </c>
      <c r="BV89" s="7">
        <v>245</v>
      </c>
      <c r="BW89" s="7">
        <f t="shared" si="35"/>
        <v>1821</v>
      </c>
      <c r="CC89" s="46"/>
      <c r="CK89" s="46">
        <v>16</v>
      </c>
      <c r="CL89" s="46" t="s">
        <v>342</v>
      </c>
      <c r="CM89" s="7">
        <v>2825</v>
      </c>
      <c r="CN89" s="7">
        <v>180</v>
      </c>
      <c r="CO89" s="7">
        <f t="shared" si="37"/>
        <v>2645</v>
      </c>
      <c r="CT89" s="46">
        <v>34</v>
      </c>
      <c r="CU89" s="46" t="s">
        <v>342</v>
      </c>
      <c r="CV89" s="7">
        <v>4713</v>
      </c>
      <c r="CW89" s="7">
        <v>250</v>
      </c>
      <c r="CX89" s="7">
        <f t="shared" si="38"/>
        <v>4463</v>
      </c>
      <c r="DC89" s="46">
        <v>16</v>
      </c>
      <c r="DD89" s="46" t="s">
        <v>342</v>
      </c>
      <c r="DE89" s="7">
        <v>3591</v>
      </c>
      <c r="DF89" s="7">
        <v>174</v>
      </c>
      <c r="DG89" s="7">
        <f t="shared" si="39"/>
        <v>3417</v>
      </c>
    </row>
    <row r="90" spans="8:112" x14ac:dyDescent="0.25">
      <c r="H90" s="46">
        <v>17</v>
      </c>
      <c r="I90" s="46" t="s">
        <v>343</v>
      </c>
      <c r="J90" s="7">
        <v>10521</v>
      </c>
      <c r="K90" s="7">
        <v>206</v>
      </c>
      <c r="L90" s="7">
        <f t="shared" si="28"/>
        <v>10315</v>
      </c>
      <c r="M90" s="7">
        <f>L90/L91</f>
        <v>1.3856797420741538</v>
      </c>
      <c r="Q90" s="46">
        <v>41</v>
      </c>
      <c r="R90" s="46" t="s">
        <v>343</v>
      </c>
      <c r="S90" s="7">
        <v>4676</v>
      </c>
      <c r="T90" s="7">
        <v>245</v>
      </c>
      <c r="U90" s="7">
        <f t="shared" si="29"/>
        <v>4431</v>
      </c>
      <c r="V90" s="7">
        <f>U90/U91</f>
        <v>0.87138643067846611</v>
      </c>
      <c r="Z90" s="46">
        <v>7</v>
      </c>
      <c r="AA90" s="46" t="s">
        <v>343</v>
      </c>
      <c r="AB90" s="7">
        <v>7244</v>
      </c>
      <c r="AC90" s="7">
        <v>355</v>
      </c>
      <c r="AD90" s="7">
        <f t="shared" si="30"/>
        <v>6889</v>
      </c>
      <c r="AE90" s="7">
        <f>AD90/AD91</f>
        <v>1.8234515616728428</v>
      </c>
      <c r="AI90" s="46">
        <v>11</v>
      </c>
      <c r="AJ90" s="46" t="s">
        <v>343</v>
      </c>
      <c r="AK90" s="7">
        <v>9688</v>
      </c>
      <c r="AL90" s="7">
        <v>225</v>
      </c>
      <c r="AM90" s="7">
        <f t="shared" si="31"/>
        <v>9463</v>
      </c>
      <c r="AN90" s="7">
        <f>AM90/AM91</f>
        <v>1.222609819121447</v>
      </c>
      <c r="AR90" s="46">
        <v>15</v>
      </c>
      <c r="AS90" s="46" t="s">
        <v>343</v>
      </c>
      <c r="AT90" s="7">
        <v>8840</v>
      </c>
      <c r="AU90" s="7">
        <v>290</v>
      </c>
      <c r="AV90" s="7">
        <f t="shared" si="32"/>
        <v>8550</v>
      </c>
      <c r="AW90" s="7">
        <f>AV90/AV91</f>
        <v>1.7244856797095602</v>
      </c>
      <c r="BA90" s="46">
        <v>13</v>
      </c>
      <c r="BB90" s="46" t="s">
        <v>343</v>
      </c>
      <c r="BC90" s="7">
        <v>3560</v>
      </c>
      <c r="BD90" s="7">
        <v>302</v>
      </c>
      <c r="BE90" s="7">
        <f t="shared" si="33"/>
        <v>3258</v>
      </c>
      <c r="BF90" s="7">
        <f>BE90/BE91</f>
        <v>0.61506513120634321</v>
      </c>
      <c r="BK90" s="46"/>
      <c r="BS90" s="46">
        <v>25</v>
      </c>
      <c r="BT90" s="46" t="s">
        <v>343</v>
      </c>
      <c r="BU90" s="7">
        <v>7222</v>
      </c>
      <c r="BV90" s="7">
        <v>245</v>
      </c>
      <c r="BW90" s="7">
        <f t="shared" si="35"/>
        <v>6977</v>
      </c>
      <c r="BX90" s="7">
        <f>BW90/BW91</f>
        <v>2.9803502776591202</v>
      </c>
      <c r="CC90" s="46"/>
      <c r="CK90" s="46">
        <v>17</v>
      </c>
      <c r="CL90" s="46" t="s">
        <v>343</v>
      </c>
      <c r="CM90" s="7">
        <v>6349</v>
      </c>
      <c r="CN90" s="7">
        <v>180</v>
      </c>
      <c r="CO90" s="7">
        <f t="shared" si="37"/>
        <v>6169</v>
      </c>
      <c r="CP90" s="7">
        <f>CO90/CO91</f>
        <v>1.5097895252080273</v>
      </c>
      <c r="CT90" s="46">
        <v>35</v>
      </c>
      <c r="CU90" s="46" t="s">
        <v>343</v>
      </c>
      <c r="CV90" s="7">
        <v>7818</v>
      </c>
      <c r="CW90" s="7">
        <v>250</v>
      </c>
      <c r="CX90" s="7">
        <f t="shared" si="38"/>
        <v>7568</v>
      </c>
      <c r="CY90" s="7">
        <f>CX90/CX91</f>
        <v>1.3352152434721243</v>
      </c>
      <c r="DC90" s="46">
        <v>17</v>
      </c>
      <c r="DD90" s="46" t="s">
        <v>343</v>
      </c>
      <c r="DE90" s="7">
        <v>6306</v>
      </c>
      <c r="DF90" s="7">
        <v>174</v>
      </c>
      <c r="DG90" s="7">
        <f t="shared" si="39"/>
        <v>6132</v>
      </c>
      <c r="DH90" s="7">
        <f>DG90/DG91</f>
        <v>1.4077134986225894</v>
      </c>
    </row>
    <row r="91" spans="8:112" x14ac:dyDescent="0.25">
      <c r="H91" s="46">
        <v>18</v>
      </c>
      <c r="I91" s="46" t="s">
        <v>342</v>
      </c>
      <c r="J91" s="7">
        <v>7650</v>
      </c>
      <c r="K91" s="7">
        <v>206</v>
      </c>
      <c r="L91" s="7">
        <f t="shared" si="28"/>
        <v>7444</v>
      </c>
      <c r="Q91" s="46">
        <v>42</v>
      </c>
      <c r="R91" s="46" t="s">
        <v>342</v>
      </c>
      <c r="S91" s="7">
        <v>5330</v>
      </c>
      <c r="T91" s="7">
        <v>245</v>
      </c>
      <c r="U91" s="7">
        <f t="shared" si="29"/>
        <v>5085</v>
      </c>
      <c r="Z91" s="46">
        <v>8</v>
      </c>
      <c r="AA91" s="46" t="s">
        <v>342</v>
      </c>
      <c r="AB91" s="7">
        <v>4133</v>
      </c>
      <c r="AC91" s="7">
        <v>355</v>
      </c>
      <c r="AD91" s="7">
        <f t="shared" si="30"/>
        <v>3778</v>
      </c>
      <c r="AI91" s="46">
        <v>12</v>
      </c>
      <c r="AJ91" s="46" t="s">
        <v>342</v>
      </c>
      <c r="AK91" s="7">
        <v>7965</v>
      </c>
      <c r="AL91" s="7">
        <v>225</v>
      </c>
      <c r="AM91" s="7">
        <f t="shared" si="31"/>
        <v>7740</v>
      </c>
      <c r="AR91" s="46">
        <v>16</v>
      </c>
      <c r="AS91" s="46" t="s">
        <v>342</v>
      </c>
      <c r="AT91" s="7">
        <v>5248</v>
      </c>
      <c r="AU91" s="7">
        <v>290</v>
      </c>
      <c r="AV91" s="7">
        <f t="shared" si="32"/>
        <v>4958</v>
      </c>
      <c r="BA91" s="46">
        <v>14</v>
      </c>
      <c r="BB91" s="46" t="s">
        <v>342</v>
      </c>
      <c r="BC91" s="7">
        <v>5599</v>
      </c>
      <c r="BD91" s="7">
        <v>302</v>
      </c>
      <c r="BE91" s="7">
        <f t="shared" si="33"/>
        <v>5297</v>
      </c>
      <c r="BK91" s="46"/>
      <c r="BS91" s="46">
        <v>26</v>
      </c>
      <c r="BT91" s="46" t="s">
        <v>342</v>
      </c>
      <c r="BU91" s="7">
        <v>2586</v>
      </c>
      <c r="BV91" s="7">
        <v>245</v>
      </c>
      <c r="BW91" s="7">
        <f t="shared" si="35"/>
        <v>2341</v>
      </c>
      <c r="CC91" s="46"/>
      <c r="CK91" s="46">
        <v>18</v>
      </c>
      <c r="CL91" s="46" t="s">
        <v>342</v>
      </c>
      <c r="CM91" s="7">
        <v>4266</v>
      </c>
      <c r="CN91" s="7">
        <v>180</v>
      </c>
      <c r="CO91" s="7">
        <f t="shared" si="37"/>
        <v>4086</v>
      </c>
      <c r="CT91" s="46">
        <v>36</v>
      </c>
      <c r="CU91" s="46" t="s">
        <v>342</v>
      </c>
      <c r="CV91" s="7">
        <v>5918</v>
      </c>
      <c r="CW91" s="7">
        <v>250</v>
      </c>
      <c r="CX91" s="7">
        <f t="shared" si="38"/>
        <v>5668</v>
      </c>
      <c r="DC91" s="46">
        <v>18</v>
      </c>
      <c r="DD91" s="46" t="s">
        <v>342</v>
      </c>
      <c r="DE91" s="7">
        <v>4530</v>
      </c>
      <c r="DF91" s="7">
        <v>174</v>
      </c>
      <c r="DG91" s="7">
        <f t="shared" si="39"/>
        <v>4356</v>
      </c>
    </row>
    <row r="92" spans="8:112" x14ac:dyDescent="0.25">
      <c r="H92" s="46">
        <v>19</v>
      </c>
      <c r="I92" s="46" t="s">
        <v>343</v>
      </c>
      <c r="J92" s="7">
        <v>15041</v>
      </c>
      <c r="K92" s="7">
        <v>206</v>
      </c>
      <c r="L92" s="7">
        <f t="shared" si="28"/>
        <v>14835</v>
      </c>
      <c r="M92" s="7">
        <f>L92/L93</f>
        <v>1.100192821121329</v>
      </c>
      <c r="P92" s="7" t="s">
        <v>233</v>
      </c>
      <c r="Q92" s="46">
        <v>1</v>
      </c>
      <c r="R92" s="46" t="s">
        <v>343</v>
      </c>
      <c r="S92" s="7">
        <v>6128</v>
      </c>
      <c r="T92" s="7">
        <v>245</v>
      </c>
      <c r="U92" s="7">
        <f t="shared" si="29"/>
        <v>5883</v>
      </c>
      <c r="V92" s="7">
        <f>U92/U93</f>
        <v>1.3630676552363299</v>
      </c>
      <c r="Z92" s="46">
        <v>9</v>
      </c>
      <c r="AA92" s="46" t="s">
        <v>343</v>
      </c>
      <c r="AB92" s="7">
        <v>5262</v>
      </c>
      <c r="AC92" s="7">
        <v>355</v>
      </c>
      <c r="AD92" s="7">
        <f t="shared" si="30"/>
        <v>4907</v>
      </c>
      <c r="AE92" s="7">
        <f>AD92/AD93</f>
        <v>0.94894604525236903</v>
      </c>
      <c r="AI92" s="46">
        <v>13</v>
      </c>
      <c r="AJ92" s="46" t="s">
        <v>343</v>
      </c>
      <c r="AK92" s="7">
        <v>12501</v>
      </c>
      <c r="AL92" s="7">
        <v>225</v>
      </c>
      <c r="AM92" s="7">
        <f t="shared" si="31"/>
        <v>12276</v>
      </c>
      <c r="AN92" s="7">
        <f>AM92/AM93</f>
        <v>1.9154314245592137</v>
      </c>
      <c r="AR92" s="46">
        <v>17</v>
      </c>
      <c r="AS92" s="46" t="s">
        <v>343</v>
      </c>
      <c r="AT92" s="7">
        <v>9768</v>
      </c>
      <c r="AU92" s="7">
        <v>290</v>
      </c>
      <c r="AV92" s="7">
        <f t="shared" si="32"/>
        <v>9478</v>
      </c>
      <c r="AW92" s="7">
        <f>AV92/AV93</f>
        <v>1.8490050721810378</v>
      </c>
      <c r="BA92" s="46">
        <v>15</v>
      </c>
      <c r="BB92" s="46" t="s">
        <v>343</v>
      </c>
      <c r="BC92" s="7">
        <v>2661</v>
      </c>
      <c r="BD92" s="7">
        <v>302</v>
      </c>
      <c r="BE92" s="7">
        <f t="shared" si="33"/>
        <v>2359</v>
      </c>
      <c r="BF92" s="7">
        <f>BE92/BE93</f>
        <v>0.79588394062078271</v>
      </c>
      <c r="BK92" s="46"/>
      <c r="BS92" s="46">
        <v>27</v>
      </c>
      <c r="BT92" s="46" t="s">
        <v>343</v>
      </c>
      <c r="BU92" s="7">
        <v>5270</v>
      </c>
      <c r="BV92" s="7">
        <v>245</v>
      </c>
      <c r="BW92" s="7">
        <f t="shared" si="35"/>
        <v>5025</v>
      </c>
      <c r="BX92" s="7">
        <f>BW92/BW93</f>
        <v>3.8594470046082949</v>
      </c>
      <c r="CC92" s="46"/>
      <c r="CK92" s="46">
        <v>19</v>
      </c>
      <c r="CL92" s="46" t="s">
        <v>343</v>
      </c>
      <c r="CM92" s="7">
        <v>7403</v>
      </c>
      <c r="CN92" s="7">
        <v>180</v>
      </c>
      <c r="CO92" s="7">
        <f t="shared" si="37"/>
        <v>7223</v>
      </c>
      <c r="CP92" s="7">
        <f>CO92/CO93</f>
        <v>1.1994354035204251</v>
      </c>
      <c r="CT92" s="46">
        <v>37</v>
      </c>
      <c r="CU92" s="46" t="s">
        <v>343</v>
      </c>
      <c r="CV92" s="7">
        <v>7573</v>
      </c>
      <c r="CW92" s="7">
        <v>250</v>
      </c>
      <c r="CX92" s="7">
        <f t="shared" si="38"/>
        <v>7323</v>
      </c>
      <c r="CY92" s="7">
        <f>CX92/CX93</f>
        <v>1.1188693659281894</v>
      </c>
      <c r="DC92" s="46">
        <v>19</v>
      </c>
      <c r="DD92" s="46" t="s">
        <v>343</v>
      </c>
      <c r="DE92" s="7">
        <v>6109</v>
      </c>
      <c r="DF92" s="7">
        <v>174</v>
      </c>
      <c r="DG92" s="7">
        <f t="shared" si="39"/>
        <v>5935</v>
      </c>
      <c r="DH92" s="7">
        <f>DG92/DG93</f>
        <v>1.0895906003304572</v>
      </c>
    </row>
    <row r="93" spans="8:112" x14ac:dyDescent="0.25">
      <c r="H93" s="46">
        <v>20</v>
      </c>
      <c r="I93" s="46" t="s">
        <v>342</v>
      </c>
      <c r="J93" s="7">
        <v>13690</v>
      </c>
      <c r="K93" s="7">
        <v>206</v>
      </c>
      <c r="L93" s="7">
        <f t="shared" si="28"/>
        <v>13484</v>
      </c>
      <c r="Q93" s="46">
        <v>2</v>
      </c>
      <c r="R93" s="46" t="s">
        <v>342</v>
      </c>
      <c r="S93" s="7">
        <v>4561</v>
      </c>
      <c r="T93" s="7">
        <v>245</v>
      </c>
      <c r="U93" s="7">
        <f t="shared" si="29"/>
        <v>4316</v>
      </c>
      <c r="Z93" s="46">
        <v>10</v>
      </c>
      <c r="AA93" s="46" t="s">
        <v>342</v>
      </c>
      <c r="AB93" s="7">
        <v>5526</v>
      </c>
      <c r="AC93" s="7">
        <v>355</v>
      </c>
      <c r="AD93" s="7">
        <f t="shared" si="30"/>
        <v>5171</v>
      </c>
      <c r="AI93" s="46">
        <v>14</v>
      </c>
      <c r="AJ93" s="46" t="s">
        <v>342</v>
      </c>
      <c r="AK93" s="7">
        <v>6634</v>
      </c>
      <c r="AL93" s="7">
        <v>225</v>
      </c>
      <c r="AM93" s="7">
        <f t="shared" si="31"/>
        <v>6409</v>
      </c>
      <c r="AR93" s="46">
        <v>18</v>
      </c>
      <c r="AS93" s="46" t="s">
        <v>342</v>
      </c>
      <c r="AT93" s="7">
        <v>5416</v>
      </c>
      <c r="AU93" s="7">
        <v>290</v>
      </c>
      <c r="AV93" s="7">
        <f t="shared" si="32"/>
        <v>5126</v>
      </c>
      <c r="BA93" s="46">
        <v>16</v>
      </c>
      <c r="BB93" s="46" t="s">
        <v>342</v>
      </c>
      <c r="BC93" s="7">
        <v>3266</v>
      </c>
      <c r="BD93" s="7">
        <v>302</v>
      </c>
      <c r="BE93" s="7">
        <f t="shared" si="33"/>
        <v>2964</v>
      </c>
      <c r="BK93" s="46"/>
      <c r="BS93" s="46">
        <v>28</v>
      </c>
      <c r="BT93" s="46" t="s">
        <v>342</v>
      </c>
      <c r="BU93" s="7">
        <v>1547</v>
      </c>
      <c r="BV93" s="7">
        <v>245</v>
      </c>
      <c r="BW93" s="7">
        <f t="shared" si="35"/>
        <v>1302</v>
      </c>
      <c r="CC93" s="46"/>
      <c r="CK93" s="46">
        <v>20</v>
      </c>
      <c r="CL93" s="46" t="s">
        <v>342</v>
      </c>
      <c r="CM93" s="7">
        <v>6202</v>
      </c>
      <c r="CN93" s="7">
        <v>180</v>
      </c>
      <c r="CO93" s="7">
        <f t="shared" si="37"/>
        <v>6022</v>
      </c>
      <c r="CT93" s="46">
        <v>38</v>
      </c>
      <c r="CU93" s="46" t="s">
        <v>342</v>
      </c>
      <c r="CV93" s="7">
        <v>6795</v>
      </c>
      <c r="CW93" s="7">
        <v>250</v>
      </c>
      <c r="CX93" s="7">
        <f t="shared" si="38"/>
        <v>6545</v>
      </c>
      <c r="DC93" s="46">
        <v>20</v>
      </c>
      <c r="DD93" s="46" t="s">
        <v>342</v>
      </c>
      <c r="DE93" s="7">
        <v>5621</v>
      </c>
      <c r="DF93" s="7">
        <v>174</v>
      </c>
      <c r="DG93" s="7">
        <f t="shared" si="39"/>
        <v>5447</v>
      </c>
    </row>
    <row r="94" spans="8:112" x14ac:dyDescent="0.25">
      <c r="H94" s="46">
        <v>21</v>
      </c>
      <c r="I94" s="46" t="s">
        <v>343</v>
      </c>
      <c r="J94" s="7">
        <v>12114</v>
      </c>
      <c r="K94" s="7">
        <v>206</v>
      </c>
      <c r="L94" s="7">
        <f t="shared" si="28"/>
        <v>11908</v>
      </c>
      <c r="M94" s="7">
        <f>L94/L95</f>
        <v>1.2234665570738723</v>
      </c>
      <c r="Q94" s="46">
        <v>3</v>
      </c>
      <c r="R94" s="46" t="s">
        <v>343</v>
      </c>
      <c r="S94" s="7">
        <v>4355</v>
      </c>
      <c r="T94" s="7">
        <v>245</v>
      </c>
      <c r="U94" s="7">
        <f t="shared" si="29"/>
        <v>4110</v>
      </c>
      <c r="V94" s="7">
        <f>U94/U95</f>
        <v>1.4251040221914009</v>
      </c>
      <c r="Z94" s="46">
        <v>11</v>
      </c>
      <c r="AA94" s="46" t="s">
        <v>343</v>
      </c>
      <c r="AB94" s="7">
        <v>5902</v>
      </c>
      <c r="AC94" s="7">
        <v>355</v>
      </c>
      <c r="AD94" s="7">
        <f t="shared" si="30"/>
        <v>5547</v>
      </c>
      <c r="AE94" s="7">
        <f>AD94/AD95</f>
        <v>1.1274390243902439</v>
      </c>
      <c r="AI94" s="46">
        <v>15</v>
      </c>
      <c r="AJ94" s="46" t="s">
        <v>343</v>
      </c>
      <c r="AK94" s="7">
        <v>9381</v>
      </c>
      <c r="AL94" s="7">
        <v>225</v>
      </c>
      <c r="AM94" s="7">
        <f t="shared" si="31"/>
        <v>9156</v>
      </c>
      <c r="AN94" s="7">
        <f>AM94/AM95</f>
        <v>1.5372733378106112</v>
      </c>
      <c r="AR94" s="46">
        <v>19</v>
      </c>
      <c r="AS94" s="46" t="s">
        <v>343</v>
      </c>
      <c r="AT94" s="7">
        <v>8392</v>
      </c>
      <c r="AU94" s="7">
        <v>290</v>
      </c>
      <c r="AV94" s="7">
        <f t="shared" si="32"/>
        <v>8102</v>
      </c>
      <c r="AW94" s="7">
        <f>AV94/AV95</f>
        <v>1.6065833829069998</v>
      </c>
      <c r="BA94" s="46">
        <v>17</v>
      </c>
      <c r="BB94" s="46" t="s">
        <v>343</v>
      </c>
      <c r="BC94" s="7">
        <v>3486</v>
      </c>
      <c r="BD94" s="7">
        <v>302</v>
      </c>
      <c r="BE94" s="7">
        <f t="shared" si="33"/>
        <v>3184</v>
      </c>
      <c r="BF94" s="7">
        <f>BE94/BE95</f>
        <v>1.0753123944613305</v>
      </c>
      <c r="BK94" s="46"/>
      <c r="BS94" s="46">
        <v>29</v>
      </c>
      <c r="BT94" s="46" t="s">
        <v>343</v>
      </c>
      <c r="BU94" s="7">
        <v>5794</v>
      </c>
      <c r="BV94" s="7">
        <v>245</v>
      </c>
      <c r="BW94" s="7">
        <f t="shared" si="35"/>
        <v>5549</v>
      </c>
      <c r="BX94" s="7">
        <f>BW94/BW95</f>
        <v>2.5809302325581394</v>
      </c>
      <c r="CC94" s="46"/>
      <c r="CK94" s="46">
        <v>21</v>
      </c>
      <c r="CL94" s="46" t="s">
        <v>343</v>
      </c>
      <c r="CM94" s="7">
        <v>6127</v>
      </c>
      <c r="CN94" s="7">
        <v>180</v>
      </c>
      <c r="CO94" s="7">
        <f t="shared" si="37"/>
        <v>5947</v>
      </c>
      <c r="CP94" s="7">
        <f>CO94/CO95</f>
        <v>1.5323370265395517</v>
      </c>
      <c r="CT94" s="46">
        <v>39</v>
      </c>
      <c r="CU94" s="46" t="s">
        <v>343</v>
      </c>
      <c r="CV94" s="7">
        <v>5855</v>
      </c>
      <c r="CW94" s="7">
        <v>250</v>
      </c>
      <c r="CX94" s="7">
        <f t="shared" si="38"/>
        <v>5605</v>
      </c>
      <c r="CY94" s="7">
        <f>CX94/CX95</f>
        <v>1.0053811659192826</v>
      </c>
      <c r="DC94" s="46">
        <v>21</v>
      </c>
      <c r="DD94" s="46" t="s">
        <v>343</v>
      </c>
      <c r="DE94" s="7">
        <v>5377</v>
      </c>
      <c r="DF94" s="7">
        <v>174</v>
      </c>
      <c r="DG94" s="7">
        <f t="shared" si="39"/>
        <v>5203</v>
      </c>
      <c r="DH94" s="7">
        <f>DG94/DG95</f>
        <v>1.373185537081024</v>
      </c>
    </row>
    <row r="95" spans="8:112" x14ac:dyDescent="0.25">
      <c r="H95" s="46">
        <v>22</v>
      </c>
      <c r="I95" s="46" t="s">
        <v>342</v>
      </c>
      <c r="J95" s="7">
        <v>9939</v>
      </c>
      <c r="K95" s="7">
        <v>206</v>
      </c>
      <c r="L95" s="7">
        <f t="shared" si="28"/>
        <v>9733</v>
      </c>
      <c r="Q95" s="46">
        <v>4</v>
      </c>
      <c r="R95" s="46" t="s">
        <v>342</v>
      </c>
      <c r="S95" s="7">
        <v>3129</v>
      </c>
      <c r="T95" s="7">
        <v>245</v>
      </c>
      <c r="U95" s="7">
        <f t="shared" si="29"/>
        <v>2884</v>
      </c>
      <c r="Z95" s="46">
        <v>12</v>
      </c>
      <c r="AA95" s="46" t="s">
        <v>342</v>
      </c>
      <c r="AB95" s="7">
        <v>5275</v>
      </c>
      <c r="AC95" s="7">
        <v>355</v>
      </c>
      <c r="AD95" s="7">
        <f t="shared" si="30"/>
        <v>4920</v>
      </c>
      <c r="AI95" s="46">
        <v>16</v>
      </c>
      <c r="AJ95" s="46" t="s">
        <v>342</v>
      </c>
      <c r="AK95" s="7">
        <v>6181</v>
      </c>
      <c r="AL95" s="7">
        <v>225</v>
      </c>
      <c r="AM95" s="7">
        <f t="shared" si="31"/>
        <v>5956</v>
      </c>
      <c r="AR95" s="46">
        <v>20</v>
      </c>
      <c r="AS95" s="46" t="s">
        <v>342</v>
      </c>
      <c r="AT95" s="7">
        <v>5333</v>
      </c>
      <c r="AU95" s="7">
        <v>290</v>
      </c>
      <c r="AV95" s="7">
        <f t="shared" si="32"/>
        <v>5043</v>
      </c>
      <c r="BA95" s="46">
        <v>18</v>
      </c>
      <c r="BB95" s="46" t="s">
        <v>342</v>
      </c>
      <c r="BC95" s="7">
        <v>3263</v>
      </c>
      <c r="BD95" s="7">
        <v>302</v>
      </c>
      <c r="BE95" s="7">
        <f t="shared" si="33"/>
        <v>2961</v>
      </c>
      <c r="BK95" s="46"/>
      <c r="BS95" s="46">
        <v>30</v>
      </c>
      <c r="BT95" s="46" t="s">
        <v>342</v>
      </c>
      <c r="BU95" s="7">
        <v>2395</v>
      </c>
      <c r="BV95" s="7">
        <v>245</v>
      </c>
      <c r="BW95" s="7">
        <f t="shared" si="35"/>
        <v>2150</v>
      </c>
      <c r="CC95" s="46"/>
      <c r="CK95" s="46">
        <v>22</v>
      </c>
      <c r="CL95" s="46" t="s">
        <v>342</v>
      </c>
      <c r="CM95" s="7">
        <v>4061</v>
      </c>
      <c r="CN95" s="7">
        <v>180</v>
      </c>
      <c r="CO95" s="7">
        <f t="shared" si="37"/>
        <v>3881</v>
      </c>
      <c r="CT95" s="46">
        <v>40</v>
      </c>
      <c r="CU95" s="46" t="s">
        <v>342</v>
      </c>
      <c r="CV95" s="7">
        <v>5825</v>
      </c>
      <c r="CW95" s="7">
        <v>250</v>
      </c>
      <c r="CX95" s="7">
        <f t="shared" si="38"/>
        <v>5575</v>
      </c>
      <c r="DC95" s="46">
        <v>22</v>
      </c>
      <c r="DD95" s="46" t="s">
        <v>342</v>
      </c>
      <c r="DE95" s="7">
        <v>3963</v>
      </c>
      <c r="DF95" s="7">
        <v>174</v>
      </c>
      <c r="DG95" s="7">
        <f t="shared" si="39"/>
        <v>3789</v>
      </c>
    </row>
    <row r="96" spans="8:112" x14ac:dyDescent="0.25">
      <c r="H96" s="46">
        <v>23</v>
      </c>
      <c r="I96" s="46" t="s">
        <v>343</v>
      </c>
      <c r="J96" s="7">
        <v>12836</v>
      </c>
      <c r="K96" s="7">
        <v>206</v>
      </c>
      <c r="L96" s="7">
        <f t="shared" si="28"/>
        <v>12630</v>
      </c>
      <c r="M96" s="7">
        <f>L96/L97</f>
        <v>1.5398683247988296</v>
      </c>
      <c r="Q96" s="46">
        <v>5</v>
      </c>
      <c r="R96" s="46" t="s">
        <v>343</v>
      </c>
      <c r="S96" s="7">
        <v>4771</v>
      </c>
      <c r="T96" s="7">
        <v>245</v>
      </c>
      <c r="U96" s="7">
        <f t="shared" si="29"/>
        <v>4526</v>
      </c>
      <c r="V96" s="7">
        <f>U96/U97</f>
        <v>1.2417009602194788</v>
      </c>
      <c r="Z96" s="46">
        <v>13</v>
      </c>
      <c r="AA96" s="46" t="s">
        <v>343</v>
      </c>
      <c r="AB96" s="7">
        <v>5938</v>
      </c>
      <c r="AC96" s="7">
        <v>355</v>
      </c>
      <c r="AD96" s="7">
        <f t="shared" si="30"/>
        <v>5583</v>
      </c>
      <c r="AE96" s="7">
        <f>AD96/AD97</f>
        <v>0.72506493506493508</v>
      </c>
      <c r="AI96" s="46">
        <v>17</v>
      </c>
      <c r="AJ96" s="46" t="s">
        <v>343</v>
      </c>
      <c r="AK96" s="7">
        <v>8178</v>
      </c>
      <c r="AL96" s="7">
        <v>225</v>
      </c>
      <c r="AM96" s="7">
        <f t="shared" si="31"/>
        <v>7953</v>
      </c>
      <c r="AN96" s="7">
        <f>AM96/AM97</f>
        <v>1.1517740767559739</v>
      </c>
      <c r="AR96" s="46">
        <v>21</v>
      </c>
      <c r="AS96" s="46" t="s">
        <v>343</v>
      </c>
      <c r="AT96" s="7">
        <v>8112</v>
      </c>
      <c r="AU96" s="7">
        <v>290</v>
      </c>
      <c r="AV96" s="7">
        <f t="shared" si="32"/>
        <v>7822</v>
      </c>
      <c r="AW96" s="7">
        <f>AV96/AV97</f>
        <v>1.3043188260797065</v>
      </c>
      <c r="BA96" s="46">
        <v>19</v>
      </c>
      <c r="BB96" s="46" t="s">
        <v>343</v>
      </c>
      <c r="BC96" s="7">
        <v>4515</v>
      </c>
      <c r="BD96" s="7">
        <v>302</v>
      </c>
      <c r="BE96" s="7">
        <f t="shared" si="33"/>
        <v>4213</v>
      </c>
      <c r="BF96" s="7">
        <f>BE96/BE97</f>
        <v>1.5165586753059754</v>
      </c>
      <c r="BK96" s="46"/>
      <c r="BS96" s="46">
        <v>31</v>
      </c>
      <c r="BT96" s="46" t="s">
        <v>343</v>
      </c>
      <c r="BU96" s="7">
        <v>9031</v>
      </c>
      <c r="BV96" s="7">
        <v>245</v>
      </c>
      <c r="BW96" s="7">
        <f t="shared" si="35"/>
        <v>8786</v>
      </c>
      <c r="BX96" s="7">
        <f>BW96/BW97</f>
        <v>3.1741329479768785</v>
      </c>
      <c r="CC96" s="46"/>
      <c r="CK96" s="46">
        <v>23</v>
      </c>
      <c r="CL96" s="46" t="s">
        <v>343</v>
      </c>
      <c r="CM96" s="7">
        <v>5542</v>
      </c>
      <c r="CN96" s="7">
        <v>180</v>
      </c>
      <c r="CO96" s="7">
        <f t="shared" si="37"/>
        <v>5362</v>
      </c>
      <c r="CP96" s="7">
        <f>CO96/CO97</f>
        <v>1.4433378196500672</v>
      </c>
      <c r="CT96" s="46">
        <v>41</v>
      </c>
      <c r="CU96" s="46" t="s">
        <v>343</v>
      </c>
      <c r="CV96" s="7">
        <v>8670</v>
      </c>
      <c r="CW96" s="7">
        <v>250</v>
      </c>
      <c r="CX96" s="7">
        <f t="shared" si="38"/>
        <v>8420</v>
      </c>
      <c r="CY96" s="7">
        <f>CX96/CX97</f>
        <v>1.6610771355296903</v>
      </c>
      <c r="DC96" s="46">
        <v>23</v>
      </c>
      <c r="DD96" s="46" t="s">
        <v>343</v>
      </c>
      <c r="DE96" s="7">
        <v>4398</v>
      </c>
      <c r="DF96" s="7">
        <v>174</v>
      </c>
      <c r="DG96" s="7">
        <f t="shared" si="39"/>
        <v>4224</v>
      </c>
      <c r="DH96" s="7">
        <f>DG96/DG97</f>
        <v>0.74800779174783072</v>
      </c>
    </row>
    <row r="97" spans="8:112" x14ac:dyDescent="0.25">
      <c r="H97" s="46">
        <v>24</v>
      </c>
      <c r="I97" s="46" t="s">
        <v>342</v>
      </c>
      <c r="J97" s="7">
        <v>8408</v>
      </c>
      <c r="K97" s="7">
        <v>206</v>
      </c>
      <c r="L97" s="7">
        <f t="shared" si="28"/>
        <v>8202</v>
      </c>
      <c r="Q97" s="46">
        <v>6</v>
      </c>
      <c r="R97" s="46" t="s">
        <v>342</v>
      </c>
      <c r="S97" s="7">
        <v>3890</v>
      </c>
      <c r="T97" s="7">
        <v>245</v>
      </c>
      <c r="U97" s="7">
        <f t="shared" si="29"/>
        <v>3645</v>
      </c>
      <c r="Z97" s="46">
        <v>14</v>
      </c>
      <c r="AA97" s="46" t="s">
        <v>342</v>
      </c>
      <c r="AB97" s="7">
        <v>8055</v>
      </c>
      <c r="AC97" s="7">
        <v>355</v>
      </c>
      <c r="AD97" s="7">
        <f t="shared" si="30"/>
        <v>7700</v>
      </c>
      <c r="AI97" s="46">
        <v>18</v>
      </c>
      <c r="AJ97" s="46" t="s">
        <v>342</v>
      </c>
      <c r="AK97" s="7">
        <v>7130</v>
      </c>
      <c r="AL97" s="7">
        <v>225</v>
      </c>
      <c r="AM97" s="7">
        <f t="shared" si="31"/>
        <v>6905</v>
      </c>
      <c r="AR97" s="46">
        <v>22</v>
      </c>
      <c r="AS97" s="46" t="s">
        <v>342</v>
      </c>
      <c r="AT97" s="7">
        <v>6287</v>
      </c>
      <c r="AU97" s="7">
        <v>290</v>
      </c>
      <c r="AV97" s="7">
        <f t="shared" si="32"/>
        <v>5997</v>
      </c>
      <c r="BA97" s="46">
        <v>20</v>
      </c>
      <c r="BB97" s="46" t="s">
        <v>342</v>
      </c>
      <c r="BC97" s="7">
        <v>3080</v>
      </c>
      <c r="BD97" s="7">
        <v>302</v>
      </c>
      <c r="BE97" s="7">
        <f t="shared" si="33"/>
        <v>2778</v>
      </c>
      <c r="BK97" s="46"/>
      <c r="BS97" s="46">
        <v>32</v>
      </c>
      <c r="BT97" s="46" t="s">
        <v>342</v>
      </c>
      <c r="BU97" s="7">
        <v>3013</v>
      </c>
      <c r="BV97" s="7">
        <v>245</v>
      </c>
      <c r="BW97" s="7">
        <f t="shared" si="35"/>
        <v>2768</v>
      </c>
      <c r="CC97" s="46"/>
      <c r="CK97" s="46">
        <v>24</v>
      </c>
      <c r="CL97" s="46" t="s">
        <v>342</v>
      </c>
      <c r="CM97" s="7">
        <v>3895</v>
      </c>
      <c r="CN97" s="7">
        <v>180</v>
      </c>
      <c r="CO97" s="7">
        <f t="shared" si="37"/>
        <v>3715</v>
      </c>
      <c r="CT97" s="46">
        <v>42</v>
      </c>
      <c r="CU97" s="46" t="s">
        <v>342</v>
      </c>
      <c r="CV97" s="7">
        <v>5319</v>
      </c>
      <c r="CW97" s="7">
        <v>250</v>
      </c>
      <c r="CX97" s="7">
        <f t="shared" si="38"/>
        <v>5069</v>
      </c>
      <c r="DC97" s="46">
        <v>24</v>
      </c>
      <c r="DD97" s="46" t="s">
        <v>342</v>
      </c>
      <c r="DE97" s="7">
        <v>5821</v>
      </c>
      <c r="DF97" s="7">
        <v>174</v>
      </c>
      <c r="DG97" s="7">
        <f t="shared" si="39"/>
        <v>5647</v>
      </c>
    </row>
    <row r="98" spans="8:112" x14ac:dyDescent="0.25">
      <c r="H98" s="46">
        <v>25</v>
      </c>
      <c r="I98" s="46" t="s">
        <v>343</v>
      </c>
      <c r="J98" s="7">
        <v>12100</v>
      </c>
      <c r="K98" s="7">
        <v>206</v>
      </c>
      <c r="L98" s="7">
        <f t="shared" si="28"/>
        <v>11894</v>
      </c>
      <c r="M98" s="7">
        <f>L98/L99</f>
        <v>1.1552059052059052</v>
      </c>
      <c r="Q98" s="46">
        <v>7</v>
      </c>
      <c r="R98" s="46" t="s">
        <v>343</v>
      </c>
      <c r="S98" s="7">
        <v>3831</v>
      </c>
      <c r="T98" s="7">
        <v>245</v>
      </c>
      <c r="U98" s="7">
        <f t="shared" si="29"/>
        <v>3586</v>
      </c>
      <c r="V98" s="7">
        <f>U98/U99</f>
        <v>1.2070010097610233</v>
      </c>
      <c r="Z98" s="46">
        <v>15</v>
      </c>
      <c r="AA98" s="46" t="s">
        <v>343</v>
      </c>
      <c r="AB98" s="7">
        <v>5383</v>
      </c>
      <c r="AC98" s="7">
        <v>355</v>
      </c>
      <c r="AD98" s="7">
        <f t="shared" si="30"/>
        <v>5028</v>
      </c>
      <c r="AE98" s="7">
        <f>AD98/AD99</f>
        <v>0.81742806047797101</v>
      </c>
      <c r="AI98" s="46">
        <v>19</v>
      </c>
      <c r="AJ98" s="46" t="s">
        <v>343</v>
      </c>
      <c r="AK98" s="7">
        <v>12136</v>
      </c>
      <c r="AL98" s="7">
        <v>225</v>
      </c>
      <c r="AM98" s="7">
        <f t="shared" si="31"/>
        <v>11911</v>
      </c>
      <c r="AN98" s="7">
        <f>AM98/AM99</f>
        <v>1.904541093700032</v>
      </c>
      <c r="AR98" s="46">
        <v>23</v>
      </c>
      <c r="AS98" s="46" t="s">
        <v>343</v>
      </c>
      <c r="AT98" s="7">
        <v>8076</v>
      </c>
      <c r="AU98" s="7">
        <v>290</v>
      </c>
      <c r="AV98" s="7">
        <f t="shared" si="32"/>
        <v>7786</v>
      </c>
      <c r="AW98" s="7">
        <f>AV98/AV99</f>
        <v>1.0705348549429397</v>
      </c>
      <c r="BA98" s="46">
        <v>21</v>
      </c>
      <c r="BB98" s="46" t="s">
        <v>343</v>
      </c>
      <c r="BC98" s="7">
        <v>6393</v>
      </c>
      <c r="BD98" s="7">
        <v>302</v>
      </c>
      <c r="BE98" s="7">
        <f t="shared" si="33"/>
        <v>6091</v>
      </c>
      <c r="BF98" s="7">
        <f>BE98/BE99</f>
        <v>1.6199468085106383</v>
      </c>
      <c r="BK98" s="46"/>
      <c r="BS98" s="46">
        <v>33</v>
      </c>
      <c r="BT98" s="46" t="s">
        <v>343</v>
      </c>
      <c r="BU98" s="7">
        <v>8012</v>
      </c>
      <c r="BV98" s="7">
        <v>245</v>
      </c>
      <c r="BW98" s="7">
        <f t="shared" si="35"/>
        <v>7767</v>
      </c>
      <c r="BX98" s="7">
        <f>BW98/BW99</f>
        <v>4.1780527165142551</v>
      </c>
      <c r="CC98" s="46"/>
      <c r="CK98" s="46">
        <v>25</v>
      </c>
      <c r="CL98" s="46" t="s">
        <v>343</v>
      </c>
      <c r="CM98" s="7">
        <v>6779</v>
      </c>
      <c r="CN98" s="7">
        <v>180</v>
      </c>
      <c r="CO98" s="7">
        <f t="shared" si="37"/>
        <v>6599</v>
      </c>
      <c r="CP98" s="7">
        <f>CO98/CO99</f>
        <v>1.736578947368421</v>
      </c>
      <c r="CS98" s="7" t="s">
        <v>233</v>
      </c>
      <c r="CT98" s="46">
        <v>1</v>
      </c>
      <c r="CU98" s="46" t="s">
        <v>343</v>
      </c>
      <c r="CV98" s="7">
        <v>6762</v>
      </c>
      <c r="CW98" s="7">
        <v>250</v>
      </c>
      <c r="CX98" s="7">
        <f t="shared" si="38"/>
        <v>6512</v>
      </c>
      <c r="CY98" s="7">
        <f>CX98/CX99</f>
        <v>1.0833471968058559</v>
      </c>
      <c r="DC98" s="46">
        <v>25</v>
      </c>
      <c r="DD98" s="46" t="s">
        <v>343</v>
      </c>
      <c r="DE98" s="7">
        <v>5283</v>
      </c>
      <c r="DF98" s="7">
        <v>174</v>
      </c>
      <c r="DG98" s="7">
        <f t="shared" si="39"/>
        <v>5109</v>
      </c>
      <c r="DH98" s="7">
        <f>DG98/DG99</f>
        <v>0.90504871567759082</v>
      </c>
    </row>
    <row r="99" spans="8:112" x14ac:dyDescent="0.25">
      <c r="H99" s="46">
        <v>26</v>
      </c>
      <c r="I99" s="46" t="s">
        <v>342</v>
      </c>
      <c r="J99" s="7">
        <v>10502</v>
      </c>
      <c r="K99" s="7">
        <v>206</v>
      </c>
      <c r="L99" s="7">
        <f t="shared" si="28"/>
        <v>10296</v>
      </c>
      <c r="Q99" s="46">
        <v>8</v>
      </c>
      <c r="R99" s="46" t="s">
        <v>342</v>
      </c>
      <c r="S99" s="7">
        <v>3216</v>
      </c>
      <c r="T99" s="7">
        <v>245</v>
      </c>
      <c r="U99" s="7">
        <f t="shared" si="29"/>
        <v>2971</v>
      </c>
      <c r="Z99" s="46">
        <v>16</v>
      </c>
      <c r="AA99" s="46" t="s">
        <v>342</v>
      </c>
      <c r="AB99" s="7">
        <v>6506</v>
      </c>
      <c r="AC99" s="7">
        <v>355</v>
      </c>
      <c r="AD99" s="7">
        <f t="shared" si="30"/>
        <v>6151</v>
      </c>
      <c r="AI99" s="46">
        <v>20</v>
      </c>
      <c r="AJ99" s="46" t="s">
        <v>342</v>
      </c>
      <c r="AK99" s="7">
        <v>6479</v>
      </c>
      <c r="AL99" s="7">
        <v>225</v>
      </c>
      <c r="AM99" s="7">
        <f t="shared" si="31"/>
        <v>6254</v>
      </c>
      <c r="AR99" s="46">
        <v>24</v>
      </c>
      <c r="AS99" s="46" t="s">
        <v>342</v>
      </c>
      <c r="AT99" s="7">
        <v>7563</v>
      </c>
      <c r="AU99" s="7">
        <v>290</v>
      </c>
      <c r="AV99" s="7">
        <f t="shared" si="32"/>
        <v>7273</v>
      </c>
      <c r="BA99" s="46">
        <v>22</v>
      </c>
      <c r="BB99" s="46" t="s">
        <v>342</v>
      </c>
      <c r="BC99" s="7">
        <v>4062</v>
      </c>
      <c r="BD99" s="7">
        <v>302</v>
      </c>
      <c r="BE99" s="7">
        <f t="shared" si="33"/>
        <v>3760</v>
      </c>
      <c r="BK99" s="46"/>
      <c r="BS99" s="46">
        <v>34</v>
      </c>
      <c r="BT99" s="46" t="s">
        <v>342</v>
      </c>
      <c r="BU99" s="7">
        <v>2104</v>
      </c>
      <c r="BV99" s="7">
        <v>245</v>
      </c>
      <c r="BW99" s="7">
        <f t="shared" si="35"/>
        <v>1859</v>
      </c>
      <c r="CC99" s="46"/>
      <c r="CK99" s="46">
        <v>26</v>
      </c>
      <c r="CL99" s="46" t="s">
        <v>342</v>
      </c>
      <c r="CM99" s="7">
        <v>3980</v>
      </c>
      <c r="CN99" s="7">
        <v>180</v>
      </c>
      <c r="CO99" s="7">
        <f t="shared" si="37"/>
        <v>3800</v>
      </c>
      <c r="CT99" s="46">
        <v>2</v>
      </c>
      <c r="CU99" s="46" t="s">
        <v>342</v>
      </c>
      <c r="CV99" s="7">
        <v>6261</v>
      </c>
      <c r="CW99" s="7">
        <v>250</v>
      </c>
      <c r="CX99" s="7">
        <f t="shared" si="38"/>
        <v>6011</v>
      </c>
      <c r="DC99" s="46">
        <v>26</v>
      </c>
      <c r="DD99" s="46" t="s">
        <v>342</v>
      </c>
      <c r="DE99" s="7">
        <v>5819</v>
      </c>
      <c r="DF99" s="7">
        <v>174</v>
      </c>
      <c r="DG99" s="7">
        <f t="shared" si="39"/>
        <v>5645</v>
      </c>
    </row>
    <row r="100" spans="8:112" x14ac:dyDescent="0.25">
      <c r="H100" s="46">
        <v>27</v>
      </c>
      <c r="I100" s="46" t="s">
        <v>343</v>
      </c>
      <c r="J100" s="7">
        <v>13673</v>
      </c>
      <c r="K100" s="7">
        <v>206</v>
      </c>
      <c r="L100" s="7">
        <f t="shared" ref="L100:L113" si="40">J100-K100</f>
        <v>13467</v>
      </c>
      <c r="M100" s="7">
        <f>L100/L101</f>
        <v>1.4898771988051775</v>
      </c>
      <c r="Q100" s="46">
        <v>9</v>
      </c>
      <c r="R100" s="46" t="s">
        <v>343</v>
      </c>
      <c r="S100" s="7">
        <v>4119</v>
      </c>
      <c r="T100" s="7">
        <v>245</v>
      </c>
      <c r="U100" s="7">
        <f t="shared" ref="U100:U131" si="41">S100-T100</f>
        <v>3874</v>
      </c>
      <c r="V100" s="7">
        <f>U100/U101</f>
        <v>1.0221635883905014</v>
      </c>
      <c r="Z100" s="46">
        <v>17</v>
      </c>
      <c r="AA100" s="46" t="s">
        <v>343</v>
      </c>
      <c r="AB100" s="7">
        <v>5873</v>
      </c>
      <c r="AC100" s="7">
        <v>355</v>
      </c>
      <c r="AD100" s="7">
        <f t="shared" ref="AD100:AD119" si="42">AB100-AC100</f>
        <v>5518</v>
      </c>
      <c r="AE100" s="7">
        <f>AD100/AD101</f>
        <v>1.7956394402863651</v>
      </c>
      <c r="AI100" s="46">
        <v>21</v>
      </c>
      <c r="AJ100" s="46" t="s">
        <v>343</v>
      </c>
      <c r="AK100" s="7">
        <v>8049</v>
      </c>
      <c r="AL100" s="7">
        <v>225</v>
      </c>
      <c r="AM100" s="7">
        <f t="shared" ref="AM100:AM101" si="43">AK100-AL100</f>
        <v>7824</v>
      </c>
      <c r="AN100" s="7">
        <f>AM100/AM101</f>
        <v>1.225180081428124</v>
      </c>
      <c r="AR100" s="46">
        <v>25</v>
      </c>
      <c r="AS100" s="46" t="s">
        <v>343</v>
      </c>
      <c r="AT100" s="7">
        <v>7463</v>
      </c>
      <c r="AU100" s="7">
        <v>290</v>
      </c>
      <c r="AV100" s="7">
        <f t="shared" ref="AV100:AV113" si="44">AT100-AU100</f>
        <v>7173</v>
      </c>
      <c r="AW100" s="7">
        <f>AV100/AV101</f>
        <v>1.4386281588447654</v>
      </c>
      <c r="BA100" s="46">
        <v>23</v>
      </c>
      <c r="BB100" s="46" t="s">
        <v>343</v>
      </c>
      <c r="BC100" s="7">
        <v>4099</v>
      </c>
      <c r="BD100" s="7">
        <v>302</v>
      </c>
      <c r="BE100" s="7">
        <f t="shared" ref="BE100:BE109" si="45">BC100-BD100</f>
        <v>3797</v>
      </c>
      <c r="BF100" s="7">
        <f>BE100/BE101</f>
        <v>0.80156217014988385</v>
      </c>
      <c r="BK100" s="46"/>
      <c r="BS100" s="46">
        <v>35</v>
      </c>
      <c r="BT100" s="46" t="s">
        <v>343</v>
      </c>
      <c r="BU100" s="7">
        <v>10077</v>
      </c>
      <c r="BV100" s="7">
        <v>245</v>
      </c>
      <c r="BW100" s="7">
        <f t="shared" ref="BW100:BW105" si="46">BU100-BV100</f>
        <v>9832</v>
      </c>
      <c r="BX100" s="7">
        <f>BW100/BW101</f>
        <v>3.1422179610099072</v>
      </c>
      <c r="CC100" s="46"/>
      <c r="CK100" s="46">
        <v>27</v>
      </c>
      <c r="CL100" s="46" t="s">
        <v>343</v>
      </c>
      <c r="CM100" s="7">
        <v>5953</v>
      </c>
      <c r="CN100" s="7">
        <v>180</v>
      </c>
      <c r="CO100" s="7">
        <f t="shared" ref="CO100:CO127" si="47">CM100-CN100</f>
        <v>5773</v>
      </c>
      <c r="CP100" s="7">
        <f>CO100/CO101</f>
        <v>1.1509170653907497</v>
      </c>
      <c r="CT100" s="46">
        <v>3</v>
      </c>
      <c r="CU100" s="46" t="s">
        <v>343</v>
      </c>
      <c r="CV100" s="7">
        <v>4294</v>
      </c>
      <c r="CW100" s="7">
        <v>250</v>
      </c>
      <c r="CX100" s="7">
        <f t="shared" ref="CX100:CX131" si="48">CV100-CW100</f>
        <v>4044</v>
      </c>
      <c r="CY100" s="7">
        <f>CX100/CX101</f>
        <v>1.1694621168305379</v>
      </c>
      <c r="DC100" s="46">
        <v>27</v>
      </c>
      <c r="DD100" s="46" t="s">
        <v>343</v>
      </c>
      <c r="DE100" s="7">
        <v>5119</v>
      </c>
      <c r="DF100" s="7">
        <v>174</v>
      </c>
      <c r="DG100" s="7">
        <f t="shared" ref="DG100:DG119" si="49">DE100-DF100</f>
        <v>4945</v>
      </c>
      <c r="DH100" s="7">
        <f>DG100/DG101</f>
        <v>1.9422623723487824</v>
      </c>
    </row>
    <row r="101" spans="8:112" x14ac:dyDescent="0.25">
      <c r="H101" s="46">
        <v>28</v>
      </c>
      <c r="I101" s="46" t="s">
        <v>342</v>
      </c>
      <c r="J101" s="7">
        <v>9245</v>
      </c>
      <c r="K101" s="7">
        <v>206</v>
      </c>
      <c r="L101" s="7">
        <f t="shared" si="40"/>
        <v>9039</v>
      </c>
      <c r="Q101" s="46">
        <v>10</v>
      </c>
      <c r="R101" s="46" t="s">
        <v>342</v>
      </c>
      <c r="S101" s="7">
        <v>4035</v>
      </c>
      <c r="T101" s="7">
        <v>245</v>
      </c>
      <c r="U101" s="7">
        <f t="shared" si="41"/>
        <v>3790</v>
      </c>
      <c r="Z101" s="46">
        <v>18</v>
      </c>
      <c r="AA101" s="46" t="s">
        <v>342</v>
      </c>
      <c r="AB101" s="7">
        <v>3428</v>
      </c>
      <c r="AC101" s="7">
        <v>355</v>
      </c>
      <c r="AD101" s="7">
        <f t="shared" si="42"/>
        <v>3073</v>
      </c>
      <c r="AI101" s="46">
        <v>22</v>
      </c>
      <c r="AJ101" s="46" t="s">
        <v>342</v>
      </c>
      <c r="AK101" s="7">
        <v>6611</v>
      </c>
      <c r="AL101" s="7">
        <v>225</v>
      </c>
      <c r="AM101" s="7">
        <f t="shared" si="43"/>
        <v>6386</v>
      </c>
      <c r="AR101" s="46">
        <v>26</v>
      </c>
      <c r="AS101" s="46" t="s">
        <v>342</v>
      </c>
      <c r="AT101" s="7">
        <v>5276</v>
      </c>
      <c r="AU101" s="7">
        <v>290</v>
      </c>
      <c r="AV101" s="7">
        <f t="shared" si="44"/>
        <v>4986</v>
      </c>
      <c r="BA101" s="46">
        <v>24</v>
      </c>
      <c r="BB101" s="46" t="s">
        <v>342</v>
      </c>
      <c r="BC101" s="7">
        <v>5039</v>
      </c>
      <c r="BD101" s="7">
        <v>302</v>
      </c>
      <c r="BE101" s="7">
        <f t="shared" si="45"/>
        <v>4737</v>
      </c>
      <c r="BK101" s="46"/>
      <c r="BS101" s="46">
        <v>36</v>
      </c>
      <c r="BT101" s="46" t="s">
        <v>342</v>
      </c>
      <c r="BU101" s="7">
        <v>3374</v>
      </c>
      <c r="BV101" s="7">
        <v>245</v>
      </c>
      <c r="BW101" s="7">
        <f t="shared" si="46"/>
        <v>3129</v>
      </c>
      <c r="CC101" s="46"/>
      <c r="CK101" s="46">
        <v>28</v>
      </c>
      <c r="CL101" s="46" t="s">
        <v>342</v>
      </c>
      <c r="CM101" s="7">
        <v>5196</v>
      </c>
      <c r="CN101" s="7">
        <v>180</v>
      </c>
      <c r="CO101" s="7">
        <f t="shared" si="47"/>
        <v>5016</v>
      </c>
      <c r="CT101" s="46">
        <v>4</v>
      </c>
      <c r="CU101" s="46" t="s">
        <v>342</v>
      </c>
      <c r="CV101" s="7">
        <v>3708</v>
      </c>
      <c r="CW101" s="7">
        <v>250</v>
      </c>
      <c r="CX101" s="7">
        <f t="shared" si="48"/>
        <v>3458</v>
      </c>
      <c r="DC101" s="46">
        <v>28</v>
      </c>
      <c r="DD101" s="46" t="s">
        <v>342</v>
      </c>
      <c r="DE101" s="7">
        <v>2720</v>
      </c>
      <c r="DF101" s="7">
        <v>174</v>
      </c>
      <c r="DG101" s="7">
        <f t="shared" si="49"/>
        <v>2546</v>
      </c>
    </row>
    <row r="102" spans="8:112" x14ac:dyDescent="0.25">
      <c r="H102" s="46">
        <v>29</v>
      </c>
      <c r="I102" s="46" t="s">
        <v>343</v>
      </c>
      <c r="J102" s="7">
        <v>12922</v>
      </c>
      <c r="K102" s="7">
        <v>206</v>
      </c>
      <c r="L102" s="7">
        <f t="shared" si="40"/>
        <v>12716</v>
      </c>
      <c r="M102" s="7">
        <f>L102/L103</f>
        <v>1.4184049079754601</v>
      </c>
      <c r="Q102" s="46">
        <v>11</v>
      </c>
      <c r="R102" s="46" t="s">
        <v>343</v>
      </c>
      <c r="S102" s="7">
        <v>4616</v>
      </c>
      <c r="T102" s="7">
        <v>245</v>
      </c>
      <c r="U102" s="7">
        <f t="shared" si="41"/>
        <v>4371</v>
      </c>
      <c r="V102" s="7">
        <f>U102/U103</f>
        <v>1.0527456647398843</v>
      </c>
      <c r="Z102" s="46">
        <v>19</v>
      </c>
      <c r="AA102" s="46" t="s">
        <v>343</v>
      </c>
      <c r="AB102" s="7">
        <v>6360</v>
      </c>
      <c r="AC102" s="7">
        <v>355</v>
      </c>
      <c r="AD102" s="7">
        <f t="shared" si="42"/>
        <v>6005</v>
      </c>
      <c r="AE102" s="7">
        <f>AD102/AD103</f>
        <v>1.5129755605946082</v>
      </c>
      <c r="AJ102" s="46"/>
      <c r="AR102" s="46">
        <v>27</v>
      </c>
      <c r="AS102" s="46" t="s">
        <v>343</v>
      </c>
      <c r="AT102" s="7">
        <v>9391</v>
      </c>
      <c r="AU102" s="7">
        <v>290</v>
      </c>
      <c r="AV102" s="7">
        <f t="shared" si="44"/>
        <v>9101</v>
      </c>
      <c r="AW102" s="7">
        <f>AV102/AV103</f>
        <v>1.386079805056351</v>
      </c>
      <c r="BA102" s="46">
        <v>25</v>
      </c>
      <c r="BB102" s="46" t="s">
        <v>343</v>
      </c>
      <c r="BC102" s="7">
        <v>5603</v>
      </c>
      <c r="BD102" s="7">
        <v>302</v>
      </c>
      <c r="BE102" s="7">
        <f t="shared" si="45"/>
        <v>5301</v>
      </c>
      <c r="BF102" s="7">
        <f>BE102/BE103</f>
        <v>1.2879008746355685</v>
      </c>
      <c r="BK102" s="46"/>
      <c r="BS102" s="46">
        <v>37</v>
      </c>
      <c r="BT102" s="46" t="s">
        <v>343</v>
      </c>
      <c r="BU102" s="7">
        <v>9141</v>
      </c>
      <c r="BV102" s="7">
        <v>245</v>
      </c>
      <c r="BW102" s="7">
        <f t="shared" si="46"/>
        <v>8896</v>
      </c>
      <c r="BX102" s="7">
        <f>BW102/BW103</f>
        <v>2.9752508361204013</v>
      </c>
      <c r="CC102" s="46"/>
      <c r="CK102" s="46">
        <v>29</v>
      </c>
      <c r="CL102" s="46" t="s">
        <v>343</v>
      </c>
      <c r="CM102" s="7">
        <v>8071</v>
      </c>
      <c r="CN102" s="7">
        <v>180</v>
      </c>
      <c r="CO102" s="7">
        <f t="shared" si="47"/>
        <v>7891</v>
      </c>
      <c r="CP102" s="7">
        <f>CO102/CO103</f>
        <v>1.8351162790697675</v>
      </c>
      <c r="CT102" s="46">
        <v>5</v>
      </c>
      <c r="CU102" s="46" t="s">
        <v>343</v>
      </c>
      <c r="CV102" s="7">
        <v>7588</v>
      </c>
      <c r="CW102" s="7">
        <v>250</v>
      </c>
      <c r="CX102" s="7">
        <f t="shared" si="48"/>
        <v>7338</v>
      </c>
      <c r="CY102" s="7">
        <f>CX102/CX103</f>
        <v>1.4456264775413712</v>
      </c>
      <c r="DC102" s="46">
        <v>29</v>
      </c>
      <c r="DD102" s="46" t="s">
        <v>343</v>
      </c>
      <c r="DE102" s="7">
        <v>6175</v>
      </c>
      <c r="DF102" s="7">
        <v>174</v>
      </c>
      <c r="DG102" s="7">
        <f t="shared" si="49"/>
        <v>6001</v>
      </c>
      <c r="DH102" s="7">
        <f>DG102/DG103</f>
        <v>1.441162343900096</v>
      </c>
    </row>
    <row r="103" spans="8:112" x14ac:dyDescent="0.25">
      <c r="H103" s="46">
        <v>30</v>
      </c>
      <c r="I103" s="46" t="s">
        <v>342</v>
      </c>
      <c r="J103" s="7">
        <v>9171</v>
      </c>
      <c r="K103" s="7">
        <v>206</v>
      </c>
      <c r="L103" s="7">
        <f t="shared" si="40"/>
        <v>8965</v>
      </c>
      <c r="Q103" s="46">
        <v>12</v>
      </c>
      <c r="R103" s="46" t="s">
        <v>342</v>
      </c>
      <c r="S103" s="7">
        <v>4397</v>
      </c>
      <c r="T103" s="7">
        <v>245</v>
      </c>
      <c r="U103" s="7">
        <f t="shared" si="41"/>
        <v>4152</v>
      </c>
      <c r="Z103" s="46">
        <v>20</v>
      </c>
      <c r="AA103" s="46" t="s">
        <v>342</v>
      </c>
      <c r="AB103" s="7">
        <v>4324</v>
      </c>
      <c r="AC103" s="7">
        <v>355</v>
      </c>
      <c r="AD103" s="7">
        <f t="shared" si="42"/>
        <v>3969</v>
      </c>
      <c r="AJ103" s="46"/>
      <c r="AR103" s="46">
        <v>28</v>
      </c>
      <c r="AS103" s="46" t="s">
        <v>342</v>
      </c>
      <c r="AT103" s="7">
        <v>6856</v>
      </c>
      <c r="AU103" s="7">
        <v>290</v>
      </c>
      <c r="AV103" s="7">
        <f t="shared" si="44"/>
        <v>6566</v>
      </c>
      <c r="BA103" s="46">
        <v>26</v>
      </c>
      <c r="BB103" s="46" t="s">
        <v>342</v>
      </c>
      <c r="BC103" s="7">
        <v>4418</v>
      </c>
      <c r="BD103" s="7">
        <v>302</v>
      </c>
      <c r="BE103" s="7">
        <f t="shared" si="45"/>
        <v>4116</v>
      </c>
      <c r="BK103" s="46"/>
      <c r="BS103" s="46">
        <v>38</v>
      </c>
      <c r="BT103" s="46" t="s">
        <v>342</v>
      </c>
      <c r="BU103" s="7">
        <v>3235</v>
      </c>
      <c r="BV103" s="7">
        <v>245</v>
      </c>
      <c r="BW103" s="7">
        <f t="shared" si="46"/>
        <v>2990</v>
      </c>
      <c r="CC103" s="46"/>
      <c r="CK103" s="46">
        <v>30</v>
      </c>
      <c r="CL103" s="46" t="s">
        <v>342</v>
      </c>
      <c r="CM103" s="7">
        <v>4480</v>
      </c>
      <c r="CN103" s="7">
        <v>180</v>
      </c>
      <c r="CO103" s="7">
        <f t="shared" si="47"/>
        <v>4300</v>
      </c>
      <c r="CT103" s="46">
        <v>6</v>
      </c>
      <c r="CU103" s="46" t="s">
        <v>342</v>
      </c>
      <c r="CV103" s="7">
        <v>5326</v>
      </c>
      <c r="CW103" s="7">
        <v>250</v>
      </c>
      <c r="CX103" s="7">
        <f t="shared" si="48"/>
        <v>5076</v>
      </c>
      <c r="DC103" s="46">
        <v>30</v>
      </c>
      <c r="DD103" s="46" t="s">
        <v>342</v>
      </c>
      <c r="DE103" s="7">
        <v>4338</v>
      </c>
      <c r="DF103" s="7">
        <v>174</v>
      </c>
      <c r="DG103" s="7">
        <f t="shared" si="49"/>
        <v>4164</v>
      </c>
    </row>
    <row r="104" spans="8:112" x14ac:dyDescent="0.25">
      <c r="H104" s="46">
        <v>31</v>
      </c>
      <c r="I104" s="46" t="s">
        <v>343</v>
      </c>
      <c r="J104" s="7">
        <v>12113</v>
      </c>
      <c r="K104" s="7">
        <v>206</v>
      </c>
      <c r="L104" s="7">
        <f t="shared" si="40"/>
        <v>11907</v>
      </c>
      <c r="M104" s="7">
        <f>L104/L105</f>
        <v>1.5733350951374208</v>
      </c>
      <c r="Q104" s="46">
        <v>13</v>
      </c>
      <c r="R104" s="46" t="s">
        <v>343</v>
      </c>
      <c r="S104" s="7">
        <v>4429</v>
      </c>
      <c r="T104" s="7">
        <v>245</v>
      </c>
      <c r="U104" s="7">
        <f t="shared" si="41"/>
        <v>4184</v>
      </c>
      <c r="V104" s="7">
        <f>U104/U105</f>
        <v>1.8472406181015453</v>
      </c>
      <c r="Z104" s="46">
        <v>21</v>
      </c>
      <c r="AA104" s="46" t="s">
        <v>343</v>
      </c>
      <c r="AB104" s="7">
        <v>5772</v>
      </c>
      <c r="AC104" s="7">
        <v>355</v>
      </c>
      <c r="AD104" s="7">
        <f t="shared" si="42"/>
        <v>5417</v>
      </c>
      <c r="AE104" s="7">
        <f>AD104/AD105</f>
        <v>1.1413822166034555</v>
      </c>
      <c r="AJ104" s="46"/>
      <c r="AR104" s="46">
        <v>29</v>
      </c>
      <c r="AS104" s="46" t="s">
        <v>343</v>
      </c>
      <c r="AT104" s="7">
        <v>7790</v>
      </c>
      <c r="AU104" s="7">
        <v>290</v>
      </c>
      <c r="AV104" s="7">
        <f t="shared" si="44"/>
        <v>7500</v>
      </c>
      <c r="AW104" s="7">
        <f>AV104/AV105</f>
        <v>1.1691348402182384</v>
      </c>
      <c r="BA104" s="46">
        <v>27</v>
      </c>
      <c r="BB104" s="46" t="s">
        <v>343</v>
      </c>
      <c r="BC104" s="7">
        <v>4116</v>
      </c>
      <c r="BD104" s="7">
        <v>302</v>
      </c>
      <c r="BE104" s="7">
        <f t="shared" si="45"/>
        <v>3814</v>
      </c>
      <c r="BF104" s="7">
        <f>BE104/BE105</f>
        <v>0.89698965192850422</v>
      </c>
      <c r="BK104" s="46"/>
      <c r="BS104" s="46">
        <v>39</v>
      </c>
      <c r="BT104" s="46" t="s">
        <v>343</v>
      </c>
      <c r="BU104" s="7">
        <v>5812</v>
      </c>
      <c r="BV104" s="7">
        <v>245</v>
      </c>
      <c r="BW104" s="7">
        <f t="shared" si="46"/>
        <v>5567</v>
      </c>
      <c r="BX104" s="7">
        <f>BW104/BW105</f>
        <v>2.7765586034912717</v>
      </c>
      <c r="CC104" s="46"/>
      <c r="CK104" s="46">
        <v>31</v>
      </c>
      <c r="CL104" s="46" t="s">
        <v>343</v>
      </c>
      <c r="CM104" s="7">
        <v>8660</v>
      </c>
      <c r="CN104" s="7">
        <v>180</v>
      </c>
      <c r="CO104" s="7">
        <f t="shared" si="47"/>
        <v>8480</v>
      </c>
      <c r="CP104" s="7">
        <f>CO104/CO105</f>
        <v>1.9471871412169919</v>
      </c>
      <c r="CT104" s="46">
        <v>7</v>
      </c>
      <c r="CU104" s="46" t="s">
        <v>343</v>
      </c>
      <c r="CV104" s="7">
        <v>6965</v>
      </c>
      <c r="CW104" s="7">
        <v>250</v>
      </c>
      <c r="CX104" s="7">
        <f t="shared" si="48"/>
        <v>6715</v>
      </c>
      <c r="CY104" s="7">
        <f>CX104/CX105</f>
        <v>1.3435374149659864</v>
      </c>
      <c r="DC104" s="46">
        <v>31</v>
      </c>
      <c r="DD104" s="46" t="s">
        <v>343</v>
      </c>
      <c r="DE104" s="7">
        <v>4989</v>
      </c>
      <c r="DF104" s="7">
        <v>174</v>
      </c>
      <c r="DG104" s="7">
        <f t="shared" si="49"/>
        <v>4815</v>
      </c>
      <c r="DH104" s="7">
        <f>DG104/DG105</f>
        <v>1.589633542423242</v>
      </c>
    </row>
    <row r="105" spans="8:112" x14ac:dyDescent="0.25">
      <c r="H105" s="46">
        <v>32</v>
      </c>
      <c r="I105" s="46" t="s">
        <v>342</v>
      </c>
      <c r="J105" s="7">
        <v>7774</v>
      </c>
      <c r="K105" s="7">
        <v>206</v>
      </c>
      <c r="L105" s="7">
        <f t="shared" si="40"/>
        <v>7568</v>
      </c>
      <c r="Q105" s="46">
        <v>14</v>
      </c>
      <c r="R105" s="46" t="s">
        <v>342</v>
      </c>
      <c r="S105" s="7">
        <v>2510</v>
      </c>
      <c r="T105" s="7">
        <v>245</v>
      </c>
      <c r="U105" s="7">
        <f t="shared" si="41"/>
        <v>2265</v>
      </c>
      <c r="Z105" s="46">
        <v>22</v>
      </c>
      <c r="AA105" s="46" t="s">
        <v>342</v>
      </c>
      <c r="AB105" s="7">
        <v>5101</v>
      </c>
      <c r="AC105" s="7">
        <v>355</v>
      </c>
      <c r="AD105" s="7">
        <f t="shared" si="42"/>
        <v>4746</v>
      </c>
      <c r="AJ105" s="46"/>
      <c r="AR105" s="46">
        <v>30</v>
      </c>
      <c r="AS105" s="46" t="s">
        <v>342</v>
      </c>
      <c r="AT105" s="7">
        <v>6705</v>
      </c>
      <c r="AU105" s="7">
        <v>290</v>
      </c>
      <c r="AV105" s="7">
        <f t="shared" si="44"/>
        <v>6415</v>
      </c>
      <c r="BA105" s="46">
        <v>28</v>
      </c>
      <c r="BB105" s="46" t="s">
        <v>342</v>
      </c>
      <c r="BC105" s="7">
        <v>4554</v>
      </c>
      <c r="BD105" s="7">
        <v>302</v>
      </c>
      <c r="BE105" s="7">
        <f t="shared" si="45"/>
        <v>4252</v>
      </c>
      <c r="BK105" s="46"/>
      <c r="BS105" s="46">
        <v>40</v>
      </c>
      <c r="BT105" s="46" t="s">
        <v>342</v>
      </c>
      <c r="BU105" s="7">
        <v>2250</v>
      </c>
      <c r="BV105" s="7">
        <v>245</v>
      </c>
      <c r="BW105" s="7">
        <f t="shared" si="46"/>
        <v>2005</v>
      </c>
      <c r="CC105" s="46"/>
      <c r="CK105" s="46">
        <v>32</v>
      </c>
      <c r="CL105" s="46" t="s">
        <v>342</v>
      </c>
      <c r="CM105" s="7">
        <v>4535</v>
      </c>
      <c r="CN105" s="7">
        <v>180</v>
      </c>
      <c r="CO105" s="7">
        <f t="shared" si="47"/>
        <v>4355</v>
      </c>
      <c r="CT105" s="46">
        <v>8</v>
      </c>
      <c r="CU105" s="46" t="s">
        <v>342</v>
      </c>
      <c r="CV105" s="7">
        <v>5248</v>
      </c>
      <c r="CW105" s="7">
        <v>250</v>
      </c>
      <c r="CX105" s="7">
        <f t="shared" si="48"/>
        <v>4998</v>
      </c>
      <c r="DC105" s="46">
        <v>32</v>
      </c>
      <c r="DD105" s="46" t="s">
        <v>342</v>
      </c>
      <c r="DE105" s="7">
        <v>3203</v>
      </c>
      <c r="DF105" s="7">
        <v>174</v>
      </c>
      <c r="DG105" s="7">
        <f t="shared" si="49"/>
        <v>3029</v>
      </c>
    </row>
    <row r="106" spans="8:112" x14ac:dyDescent="0.25">
      <c r="H106" s="46">
        <v>33</v>
      </c>
      <c r="I106" s="46" t="s">
        <v>343</v>
      </c>
      <c r="J106" s="7">
        <v>12417</v>
      </c>
      <c r="K106" s="7">
        <v>206</v>
      </c>
      <c r="L106" s="7">
        <f t="shared" si="40"/>
        <v>12211</v>
      </c>
      <c r="M106" s="7">
        <f>L106/L107</f>
        <v>1.0637686209600139</v>
      </c>
      <c r="Q106" s="46">
        <v>15</v>
      </c>
      <c r="R106" s="46" t="s">
        <v>343</v>
      </c>
      <c r="S106" s="7">
        <v>4697</v>
      </c>
      <c r="T106" s="7">
        <v>245</v>
      </c>
      <c r="U106" s="7">
        <f t="shared" si="41"/>
        <v>4452</v>
      </c>
      <c r="V106" s="7">
        <f>U106/U107</f>
        <v>0.98061674008810573</v>
      </c>
      <c r="Z106" s="46">
        <v>23</v>
      </c>
      <c r="AA106" s="46" t="s">
        <v>343</v>
      </c>
      <c r="AB106" s="7">
        <v>7057</v>
      </c>
      <c r="AC106" s="7">
        <v>355</v>
      </c>
      <c r="AD106" s="7">
        <f t="shared" si="42"/>
        <v>6702</v>
      </c>
      <c r="AE106" s="7">
        <f>AD106/AD107</f>
        <v>1.168613775065388</v>
      </c>
      <c r="AJ106" s="46"/>
      <c r="AR106" s="46">
        <v>31</v>
      </c>
      <c r="AS106" s="46" t="s">
        <v>343</v>
      </c>
      <c r="AT106" s="7">
        <v>10133</v>
      </c>
      <c r="AU106" s="7">
        <v>290</v>
      </c>
      <c r="AV106" s="7">
        <f t="shared" si="44"/>
        <v>9843</v>
      </c>
      <c r="AW106" s="7">
        <f>AV106/AV107</f>
        <v>1.9334119033588686</v>
      </c>
      <c r="BA106" s="46">
        <v>29</v>
      </c>
      <c r="BB106" s="46" t="s">
        <v>343</v>
      </c>
      <c r="BC106" s="7">
        <v>5223</v>
      </c>
      <c r="BD106" s="7">
        <v>302</v>
      </c>
      <c r="BE106" s="7">
        <f t="shared" si="45"/>
        <v>4921</v>
      </c>
      <c r="BF106" s="7">
        <f>BE106/BE107</f>
        <v>1.1242860406671236</v>
      </c>
      <c r="BK106" s="46"/>
      <c r="BT106" s="46"/>
      <c r="CC106" s="46"/>
      <c r="CK106" s="46">
        <v>33</v>
      </c>
      <c r="CL106" s="46" t="s">
        <v>343</v>
      </c>
      <c r="CM106" s="7">
        <v>5647</v>
      </c>
      <c r="CN106" s="7">
        <v>180</v>
      </c>
      <c r="CO106" s="7">
        <f t="shared" si="47"/>
        <v>5467</v>
      </c>
      <c r="CP106" s="7">
        <f>CO106/CO107</f>
        <v>0.99908625730994149</v>
      </c>
      <c r="CT106" s="46">
        <v>9</v>
      </c>
      <c r="CU106" s="46" t="s">
        <v>343</v>
      </c>
      <c r="CV106" s="7">
        <v>5734</v>
      </c>
      <c r="CW106" s="7">
        <v>250</v>
      </c>
      <c r="CX106" s="7">
        <f t="shared" si="48"/>
        <v>5484</v>
      </c>
      <c r="CY106" s="7">
        <f>CX106/CX107</f>
        <v>0.81692238939371364</v>
      </c>
      <c r="DC106" s="46">
        <v>33</v>
      </c>
      <c r="DD106" s="46" t="s">
        <v>343</v>
      </c>
      <c r="DE106" s="7">
        <v>5608</v>
      </c>
      <c r="DF106" s="7">
        <v>174</v>
      </c>
      <c r="DG106" s="7">
        <f t="shared" si="49"/>
        <v>5434</v>
      </c>
      <c r="DH106" s="7">
        <f>DG106/DG107</f>
        <v>1.5419977298524403</v>
      </c>
    </row>
    <row r="107" spans="8:112" x14ac:dyDescent="0.25">
      <c r="H107" s="46">
        <v>34</v>
      </c>
      <c r="I107" s="46" t="s">
        <v>342</v>
      </c>
      <c r="J107" s="7">
        <v>11685</v>
      </c>
      <c r="K107" s="7">
        <v>206</v>
      </c>
      <c r="L107" s="7">
        <f t="shared" si="40"/>
        <v>11479</v>
      </c>
      <c r="Q107" s="46">
        <v>16</v>
      </c>
      <c r="R107" s="46" t="s">
        <v>342</v>
      </c>
      <c r="S107" s="7">
        <v>4785</v>
      </c>
      <c r="T107" s="7">
        <v>245</v>
      </c>
      <c r="U107" s="7">
        <f t="shared" si="41"/>
        <v>4540</v>
      </c>
      <c r="Z107" s="46">
        <v>24</v>
      </c>
      <c r="AA107" s="46" t="s">
        <v>342</v>
      </c>
      <c r="AB107" s="7">
        <v>6090</v>
      </c>
      <c r="AC107" s="7">
        <v>355</v>
      </c>
      <c r="AD107" s="7">
        <f t="shared" si="42"/>
        <v>5735</v>
      </c>
      <c r="AJ107" s="46"/>
      <c r="AR107" s="46">
        <v>32</v>
      </c>
      <c r="AS107" s="46" t="s">
        <v>342</v>
      </c>
      <c r="AT107" s="7">
        <v>5381</v>
      </c>
      <c r="AU107" s="7">
        <v>290</v>
      </c>
      <c r="AV107" s="7">
        <f t="shared" si="44"/>
        <v>5091</v>
      </c>
      <c r="BA107" s="46">
        <v>30</v>
      </c>
      <c r="BB107" s="46" t="s">
        <v>342</v>
      </c>
      <c r="BC107" s="7">
        <v>4679</v>
      </c>
      <c r="BD107" s="7">
        <v>302</v>
      </c>
      <c r="BE107" s="7">
        <f t="shared" si="45"/>
        <v>4377</v>
      </c>
      <c r="BK107" s="46"/>
      <c r="BT107" s="46"/>
      <c r="CC107" s="46"/>
      <c r="CK107" s="46">
        <v>34</v>
      </c>
      <c r="CL107" s="46" t="s">
        <v>342</v>
      </c>
      <c r="CM107" s="7">
        <v>5652</v>
      </c>
      <c r="CN107" s="7">
        <v>180</v>
      </c>
      <c r="CO107" s="7">
        <f t="shared" si="47"/>
        <v>5472</v>
      </c>
      <c r="CT107" s="46">
        <v>10</v>
      </c>
      <c r="CU107" s="46" t="s">
        <v>342</v>
      </c>
      <c r="CV107" s="7">
        <v>6963</v>
      </c>
      <c r="CW107" s="7">
        <v>250</v>
      </c>
      <c r="CX107" s="7">
        <f t="shared" si="48"/>
        <v>6713</v>
      </c>
      <c r="DC107" s="46">
        <v>34</v>
      </c>
      <c r="DD107" s="46" t="s">
        <v>342</v>
      </c>
      <c r="DE107" s="7">
        <v>3698</v>
      </c>
      <c r="DF107" s="7">
        <v>174</v>
      </c>
      <c r="DG107" s="7">
        <f t="shared" si="49"/>
        <v>3524</v>
      </c>
    </row>
    <row r="108" spans="8:112" x14ac:dyDescent="0.25">
      <c r="H108" s="46">
        <v>35</v>
      </c>
      <c r="I108" s="46" t="s">
        <v>343</v>
      </c>
      <c r="J108" s="7">
        <v>15544</v>
      </c>
      <c r="K108" s="7">
        <v>206</v>
      </c>
      <c r="L108" s="7">
        <f t="shared" si="40"/>
        <v>15338</v>
      </c>
      <c r="M108" s="7">
        <f>L108/L109</f>
        <v>1.763393883651414</v>
      </c>
      <c r="Q108" s="46">
        <v>17</v>
      </c>
      <c r="R108" s="46" t="s">
        <v>343</v>
      </c>
      <c r="S108" s="7">
        <v>4559</v>
      </c>
      <c r="T108" s="7">
        <v>245</v>
      </c>
      <c r="U108" s="7">
        <f t="shared" si="41"/>
        <v>4314</v>
      </c>
      <c r="V108" s="7">
        <f>U108/U109</f>
        <v>1.4033832140533506</v>
      </c>
      <c r="Z108" s="46">
        <v>25</v>
      </c>
      <c r="AA108" s="46" t="s">
        <v>343</v>
      </c>
      <c r="AB108" s="7">
        <v>7131</v>
      </c>
      <c r="AC108" s="7">
        <v>355</v>
      </c>
      <c r="AD108" s="7">
        <f t="shared" si="42"/>
        <v>6776</v>
      </c>
      <c r="AE108" s="7">
        <f>AD108/AD109</f>
        <v>1.6510721247563354</v>
      </c>
      <c r="AJ108" s="46"/>
      <c r="AR108" s="46">
        <v>33</v>
      </c>
      <c r="AS108" s="46" t="s">
        <v>343</v>
      </c>
      <c r="AT108" s="7">
        <v>8742</v>
      </c>
      <c r="AU108" s="7">
        <v>290</v>
      </c>
      <c r="AV108" s="7">
        <f t="shared" si="44"/>
        <v>8452</v>
      </c>
      <c r="AW108" s="7">
        <f>AV108/AV109</f>
        <v>1.8334056399132321</v>
      </c>
      <c r="BA108" s="46">
        <v>31</v>
      </c>
      <c r="BB108" s="46" t="s">
        <v>343</v>
      </c>
      <c r="BC108" s="7">
        <v>3934</v>
      </c>
      <c r="BD108" s="7">
        <v>302</v>
      </c>
      <c r="BE108" s="7">
        <f t="shared" si="45"/>
        <v>3632</v>
      </c>
      <c r="BF108" s="7">
        <f>BE108/BE109</f>
        <v>1.1196054254007399</v>
      </c>
      <c r="BK108" s="46"/>
      <c r="BT108" s="46"/>
      <c r="CC108" s="46"/>
      <c r="CK108" s="46">
        <v>35</v>
      </c>
      <c r="CL108" s="46" t="s">
        <v>343</v>
      </c>
      <c r="CM108" s="7">
        <v>7108</v>
      </c>
      <c r="CN108" s="7">
        <v>180</v>
      </c>
      <c r="CO108" s="7">
        <f t="shared" si="47"/>
        <v>6928</v>
      </c>
      <c r="CP108" s="7">
        <f>CO108/CO109</f>
        <v>1.9090658583631854</v>
      </c>
      <c r="CT108" s="46">
        <v>11</v>
      </c>
      <c r="CU108" s="46" t="s">
        <v>343</v>
      </c>
      <c r="CV108" s="7">
        <v>6515</v>
      </c>
      <c r="CW108" s="7">
        <v>250</v>
      </c>
      <c r="CX108" s="7">
        <f t="shared" si="48"/>
        <v>6265</v>
      </c>
      <c r="CY108" s="7">
        <f>CX108/CX109</f>
        <v>1.3476016347601634</v>
      </c>
      <c r="DC108" s="46">
        <v>35</v>
      </c>
      <c r="DD108" s="46" t="s">
        <v>343</v>
      </c>
      <c r="DE108" s="7">
        <v>5910</v>
      </c>
      <c r="DF108" s="7">
        <v>174</v>
      </c>
      <c r="DG108" s="7">
        <f t="shared" si="49"/>
        <v>5736</v>
      </c>
      <c r="DH108" s="7">
        <f>DG108/DG109</f>
        <v>1.3871825876662636</v>
      </c>
    </row>
    <row r="109" spans="8:112" x14ac:dyDescent="0.25">
      <c r="H109" s="46">
        <v>36</v>
      </c>
      <c r="I109" s="46" t="s">
        <v>342</v>
      </c>
      <c r="J109" s="7">
        <v>8904</v>
      </c>
      <c r="K109" s="7">
        <v>206</v>
      </c>
      <c r="L109" s="7">
        <f t="shared" si="40"/>
        <v>8698</v>
      </c>
      <c r="Q109" s="46">
        <v>18</v>
      </c>
      <c r="R109" s="46" t="s">
        <v>342</v>
      </c>
      <c r="S109" s="7">
        <v>3319</v>
      </c>
      <c r="T109" s="7">
        <v>245</v>
      </c>
      <c r="U109" s="7">
        <f t="shared" si="41"/>
        <v>3074</v>
      </c>
      <c r="Z109" s="46">
        <v>26</v>
      </c>
      <c r="AA109" s="46" t="s">
        <v>342</v>
      </c>
      <c r="AB109" s="7">
        <v>4459</v>
      </c>
      <c r="AC109" s="7">
        <v>355</v>
      </c>
      <c r="AD109" s="7">
        <f t="shared" si="42"/>
        <v>4104</v>
      </c>
      <c r="AJ109" s="46"/>
      <c r="AR109" s="46">
        <v>34</v>
      </c>
      <c r="AS109" s="46" t="s">
        <v>342</v>
      </c>
      <c r="AT109" s="7">
        <v>4900</v>
      </c>
      <c r="AU109" s="7">
        <v>290</v>
      </c>
      <c r="AV109" s="7">
        <f t="shared" si="44"/>
        <v>4610</v>
      </c>
      <c r="BA109" s="46">
        <v>32</v>
      </c>
      <c r="BB109" s="46" t="s">
        <v>342</v>
      </c>
      <c r="BC109" s="7">
        <v>3546</v>
      </c>
      <c r="BD109" s="7">
        <v>302</v>
      </c>
      <c r="BE109" s="7">
        <f t="shared" si="45"/>
        <v>3244</v>
      </c>
      <c r="BK109" s="46"/>
      <c r="BT109" s="46"/>
      <c r="CC109" s="46"/>
      <c r="CK109" s="46">
        <v>36</v>
      </c>
      <c r="CL109" s="46" t="s">
        <v>342</v>
      </c>
      <c r="CM109" s="7">
        <v>3809</v>
      </c>
      <c r="CN109" s="7">
        <v>180</v>
      </c>
      <c r="CO109" s="7">
        <f t="shared" si="47"/>
        <v>3629</v>
      </c>
      <c r="CT109" s="46">
        <v>12</v>
      </c>
      <c r="CU109" s="46" t="s">
        <v>342</v>
      </c>
      <c r="CV109" s="7">
        <v>4899</v>
      </c>
      <c r="CW109" s="7">
        <v>250</v>
      </c>
      <c r="CX109" s="7">
        <f t="shared" si="48"/>
        <v>4649</v>
      </c>
      <c r="DC109" s="46">
        <v>36</v>
      </c>
      <c r="DD109" s="46" t="s">
        <v>342</v>
      </c>
      <c r="DE109" s="7">
        <v>4309</v>
      </c>
      <c r="DF109" s="7">
        <v>174</v>
      </c>
      <c r="DG109" s="7">
        <f t="shared" si="49"/>
        <v>4135</v>
      </c>
    </row>
    <row r="110" spans="8:112" x14ac:dyDescent="0.25">
      <c r="H110" s="46">
        <v>37</v>
      </c>
      <c r="I110" s="46" t="s">
        <v>343</v>
      </c>
      <c r="J110" s="7">
        <v>15410</v>
      </c>
      <c r="K110" s="7">
        <v>206</v>
      </c>
      <c r="L110" s="7">
        <f t="shared" si="40"/>
        <v>15204</v>
      </c>
      <c r="M110" s="7">
        <f>L110/L111</f>
        <v>1.2980449073678819</v>
      </c>
      <c r="Q110" s="46">
        <v>19</v>
      </c>
      <c r="R110" s="46" t="s">
        <v>343</v>
      </c>
      <c r="S110" s="7">
        <v>3771</v>
      </c>
      <c r="T110" s="7">
        <v>245</v>
      </c>
      <c r="U110" s="7">
        <f t="shared" si="41"/>
        <v>3526</v>
      </c>
      <c r="V110" s="7">
        <f>U110/U111</f>
        <v>1.1032540675844806</v>
      </c>
      <c r="Z110" s="46">
        <v>27</v>
      </c>
      <c r="AA110" s="46" t="s">
        <v>343</v>
      </c>
      <c r="AB110" s="7">
        <v>6291</v>
      </c>
      <c r="AC110" s="7">
        <v>355</v>
      </c>
      <c r="AD110" s="7">
        <f t="shared" si="42"/>
        <v>5936</v>
      </c>
      <c r="AE110" s="7">
        <f>AD110/AD111</f>
        <v>1.1421974215893784</v>
      </c>
      <c r="AJ110" s="46"/>
      <c r="AR110" s="46">
        <v>35</v>
      </c>
      <c r="AS110" s="46" t="s">
        <v>343</v>
      </c>
      <c r="AT110" s="7">
        <v>9541</v>
      </c>
      <c r="AU110" s="7">
        <v>290</v>
      </c>
      <c r="AV110" s="7">
        <f t="shared" si="44"/>
        <v>9251</v>
      </c>
      <c r="AW110" s="7">
        <f>AV110/AV111</f>
        <v>1.277938941842796</v>
      </c>
      <c r="BB110" s="46"/>
      <c r="BK110" s="46"/>
      <c r="BT110" s="46"/>
      <c r="CC110" s="46"/>
      <c r="CK110" s="46">
        <v>37</v>
      </c>
      <c r="CL110" s="46" t="s">
        <v>343</v>
      </c>
      <c r="CM110" s="7">
        <v>6010</v>
      </c>
      <c r="CN110" s="7">
        <v>180</v>
      </c>
      <c r="CO110" s="7">
        <f t="shared" si="47"/>
        <v>5830</v>
      </c>
      <c r="CP110" s="7">
        <f>CO110/CO111</f>
        <v>1.2978628673196795</v>
      </c>
      <c r="CT110" s="46">
        <v>13</v>
      </c>
      <c r="CU110" s="46" t="s">
        <v>343</v>
      </c>
      <c r="CV110" s="7">
        <v>4477</v>
      </c>
      <c r="CW110" s="7">
        <v>250</v>
      </c>
      <c r="CX110" s="7">
        <f t="shared" si="48"/>
        <v>4227</v>
      </c>
      <c r="CY110" s="7">
        <f>CX110/CX111</f>
        <v>0.97441217150760717</v>
      </c>
      <c r="DC110" s="46">
        <v>37</v>
      </c>
      <c r="DD110" s="46" t="s">
        <v>343</v>
      </c>
      <c r="DE110" s="7">
        <v>4011</v>
      </c>
      <c r="DF110" s="7">
        <v>174</v>
      </c>
      <c r="DG110" s="7">
        <f t="shared" si="49"/>
        <v>3837</v>
      </c>
      <c r="DH110" s="7">
        <f>DG110/DG111</f>
        <v>1.2617560013153568</v>
      </c>
    </row>
    <row r="111" spans="8:112" x14ac:dyDescent="0.25">
      <c r="H111" s="46">
        <v>38</v>
      </c>
      <c r="I111" s="46" t="s">
        <v>342</v>
      </c>
      <c r="J111" s="7">
        <v>11919</v>
      </c>
      <c r="K111" s="7">
        <v>206</v>
      </c>
      <c r="L111" s="7">
        <f t="shared" si="40"/>
        <v>11713</v>
      </c>
      <c r="Q111" s="46">
        <v>20</v>
      </c>
      <c r="R111" s="46" t="s">
        <v>342</v>
      </c>
      <c r="S111" s="7">
        <v>3441</v>
      </c>
      <c r="T111" s="7">
        <v>245</v>
      </c>
      <c r="U111" s="7">
        <f t="shared" si="41"/>
        <v>3196</v>
      </c>
      <c r="Z111" s="46">
        <v>28</v>
      </c>
      <c r="AA111" s="46" t="s">
        <v>342</v>
      </c>
      <c r="AB111" s="7">
        <v>5552</v>
      </c>
      <c r="AC111" s="7">
        <v>355</v>
      </c>
      <c r="AD111" s="7">
        <f t="shared" si="42"/>
        <v>5197</v>
      </c>
      <c r="AJ111" s="46"/>
      <c r="AR111" s="46">
        <v>36</v>
      </c>
      <c r="AS111" s="46" t="s">
        <v>342</v>
      </c>
      <c r="AT111" s="7">
        <v>7529</v>
      </c>
      <c r="AU111" s="7">
        <v>290</v>
      </c>
      <c r="AV111" s="7">
        <f t="shared" si="44"/>
        <v>7239</v>
      </c>
      <c r="BB111" s="46"/>
      <c r="BK111" s="46"/>
      <c r="BT111" s="46"/>
      <c r="CC111" s="46"/>
      <c r="CK111" s="46">
        <v>38</v>
      </c>
      <c r="CL111" s="46" t="s">
        <v>342</v>
      </c>
      <c r="CM111" s="7">
        <v>4672</v>
      </c>
      <c r="CN111" s="7">
        <v>180</v>
      </c>
      <c r="CO111" s="7">
        <f t="shared" si="47"/>
        <v>4492</v>
      </c>
      <c r="CT111" s="46">
        <v>14</v>
      </c>
      <c r="CU111" s="46" t="s">
        <v>342</v>
      </c>
      <c r="CV111" s="7">
        <v>4588</v>
      </c>
      <c r="CW111" s="7">
        <v>250</v>
      </c>
      <c r="CX111" s="7">
        <f t="shared" si="48"/>
        <v>4338</v>
      </c>
      <c r="DC111" s="46">
        <v>38</v>
      </c>
      <c r="DD111" s="46" t="s">
        <v>342</v>
      </c>
      <c r="DE111" s="7">
        <v>3215</v>
      </c>
      <c r="DF111" s="7">
        <v>174</v>
      </c>
      <c r="DG111" s="7">
        <f t="shared" si="49"/>
        <v>3041</v>
      </c>
    </row>
    <row r="112" spans="8:112" x14ac:dyDescent="0.25">
      <c r="H112" s="46">
        <v>39</v>
      </c>
      <c r="I112" s="46" t="s">
        <v>343</v>
      </c>
      <c r="J112" s="7">
        <v>10316</v>
      </c>
      <c r="K112" s="7">
        <v>206</v>
      </c>
      <c r="L112" s="7">
        <f t="shared" si="40"/>
        <v>10110</v>
      </c>
      <c r="M112" s="7">
        <f>L112/L113</f>
        <v>1.2288805153762004</v>
      </c>
      <c r="Q112" s="46">
        <v>21</v>
      </c>
      <c r="R112" s="46" t="s">
        <v>343</v>
      </c>
      <c r="S112" s="7">
        <v>3926</v>
      </c>
      <c r="T112" s="7">
        <v>245</v>
      </c>
      <c r="U112" s="7">
        <f t="shared" si="41"/>
        <v>3681</v>
      </c>
      <c r="V112" s="7">
        <f>U112/U113</f>
        <v>0.91226765799256504</v>
      </c>
      <c r="Z112" s="46">
        <v>29</v>
      </c>
      <c r="AA112" s="46" t="s">
        <v>343</v>
      </c>
      <c r="AB112" s="7">
        <v>5491</v>
      </c>
      <c r="AC112" s="7">
        <v>355</v>
      </c>
      <c r="AD112" s="7">
        <f t="shared" si="42"/>
        <v>5136</v>
      </c>
      <c r="AE112" s="7">
        <f>AD112/AD113</f>
        <v>1.2340221047573281</v>
      </c>
      <c r="AJ112" s="46"/>
      <c r="AR112" s="46">
        <v>37</v>
      </c>
      <c r="AS112" s="46" t="s">
        <v>343</v>
      </c>
      <c r="AT112" s="7">
        <v>6742</v>
      </c>
      <c r="AU112" s="7">
        <v>290</v>
      </c>
      <c r="AV112" s="7">
        <f t="shared" si="44"/>
        <v>6452</v>
      </c>
      <c r="AW112" s="7">
        <f>AV112/AV113</f>
        <v>1.4492362982929021</v>
      </c>
      <c r="BB112" s="46"/>
      <c r="BK112" s="46"/>
      <c r="BT112" s="46"/>
      <c r="CC112" s="46"/>
      <c r="CK112" s="46">
        <v>39</v>
      </c>
      <c r="CL112" s="46" t="s">
        <v>343</v>
      </c>
      <c r="CM112" s="7">
        <v>5969</v>
      </c>
      <c r="CN112" s="7">
        <v>180</v>
      </c>
      <c r="CO112" s="7">
        <f t="shared" si="47"/>
        <v>5789</v>
      </c>
      <c r="CP112" s="7">
        <f>CO112/CO113</f>
        <v>2.0492035398230088</v>
      </c>
      <c r="CT112" s="46">
        <v>15</v>
      </c>
      <c r="CU112" s="46" t="s">
        <v>343</v>
      </c>
      <c r="CV112" s="7">
        <v>6855</v>
      </c>
      <c r="CW112" s="7">
        <v>250</v>
      </c>
      <c r="CX112" s="7">
        <f t="shared" si="48"/>
        <v>6605</v>
      </c>
      <c r="CY112" s="7">
        <f>CX112/CX113</f>
        <v>1.2245087133852428</v>
      </c>
      <c r="DC112" s="46">
        <v>39</v>
      </c>
      <c r="DD112" s="46" t="s">
        <v>343</v>
      </c>
      <c r="DE112" s="7">
        <v>4133</v>
      </c>
      <c r="DF112" s="7">
        <v>174</v>
      </c>
      <c r="DG112" s="7">
        <f t="shared" si="49"/>
        <v>3959</v>
      </c>
      <c r="DH112" s="7">
        <f>DG112/DG113</f>
        <v>0.93174864674040947</v>
      </c>
    </row>
    <row r="113" spans="8:112" x14ac:dyDescent="0.25">
      <c r="H113" s="46">
        <v>40</v>
      </c>
      <c r="I113" s="46" t="s">
        <v>342</v>
      </c>
      <c r="J113" s="7">
        <v>8433</v>
      </c>
      <c r="K113" s="7">
        <v>206</v>
      </c>
      <c r="L113" s="7">
        <f t="shared" si="40"/>
        <v>8227</v>
      </c>
      <c r="Q113" s="46">
        <v>22</v>
      </c>
      <c r="R113" s="46" t="s">
        <v>342</v>
      </c>
      <c r="S113" s="7">
        <v>4280</v>
      </c>
      <c r="T113" s="7">
        <v>245</v>
      </c>
      <c r="U113" s="7">
        <f t="shared" si="41"/>
        <v>4035</v>
      </c>
      <c r="Z113" s="46">
        <v>30</v>
      </c>
      <c r="AA113" s="46" t="s">
        <v>342</v>
      </c>
      <c r="AB113" s="7">
        <v>4517</v>
      </c>
      <c r="AC113" s="7">
        <v>355</v>
      </c>
      <c r="AD113" s="7">
        <f t="shared" si="42"/>
        <v>4162</v>
      </c>
      <c r="AJ113" s="46"/>
      <c r="AR113" s="46">
        <v>38</v>
      </c>
      <c r="AS113" s="46" t="s">
        <v>342</v>
      </c>
      <c r="AT113" s="7">
        <v>4742</v>
      </c>
      <c r="AU113" s="7">
        <v>290</v>
      </c>
      <c r="AV113" s="7">
        <f t="shared" si="44"/>
        <v>4452</v>
      </c>
      <c r="BB113" s="46"/>
      <c r="BK113" s="46"/>
      <c r="BT113" s="46"/>
      <c r="CC113" s="46"/>
      <c r="CK113" s="46">
        <v>40</v>
      </c>
      <c r="CL113" s="46" t="s">
        <v>342</v>
      </c>
      <c r="CM113" s="7">
        <v>3005</v>
      </c>
      <c r="CN113" s="7">
        <v>180</v>
      </c>
      <c r="CO113" s="7">
        <f t="shared" si="47"/>
        <v>2825</v>
      </c>
      <c r="CT113" s="46">
        <v>16</v>
      </c>
      <c r="CU113" s="46" t="s">
        <v>342</v>
      </c>
      <c r="CV113" s="7">
        <v>5644</v>
      </c>
      <c r="CW113" s="7">
        <v>250</v>
      </c>
      <c r="CX113" s="7">
        <f t="shared" si="48"/>
        <v>5394</v>
      </c>
      <c r="DC113" s="46">
        <v>40</v>
      </c>
      <c r="DD113" s="46" t="s">
        <v>342</v>
      </c>
      <c r="DE113" s="7">
        <v>4423</v>
      </c>
      <c r="DF113" s="7">
        <v>174</v>
      </c>
      <c r="DG113" s="7">
        <f t="shared" si="49"/>
        <v>4249</v>
      </c>
    </row>
    <row r="114" spans="8:112" x14ac:dyDescent="0.25">
      <c r="Q114" s="46">
        <v>23</v>
      </c>
      <c r="R114" s="46" t="s">
        <v>343</v>
      </c>
      <c r="S114" s="7">
        <v>5959</v>
      </c>
      <c r="T114" s="7">
        <v>245</v>
      </c>
      <c r="U114" s="7">
        <f t="shared" si="41"/>
        <v>5714</v>
      </c>
      <c r="V114" s="7">
        <f>U114/U115</f>
        <v>1.3123564538355534</v>
      </c>
      <c r="Z114" s="46">
        <v>31</v>
      </c>
      <c r="AA114" s="46" t="s">
        <v>343</v>
      </c>
      <c r="AB114" s="7">
        <v>6482</v>
      </c>
      <c r="AC114" s="7">
        <v>355</v>
      </c>
      <c r="AD114" s="7">
        <f t="shared" si="42"/>
        <v>6127</v>
      </c>
      <c r="AE114" s="7">
        <f>AD114/AD115</f>
        <v>1.0683522231909328</v>
      </c>
      <c r="AJ114" s="46"/>
      <c r="AS114" s="46"/>
      <c r="BB114" s="46"/>
      <c r="BK114" s="46"/>
      <c r="BT114" s="46"/>
      <c r="CC114" s="46"/>
      <c r="CK114" s="46">
        <v>41</v>
      </c>
      <c r="CL114" s="46" t="s">
        <v>343</v>
      </c>
      <c r="CM114" s="7">
        <v>4653</v>
      </c>
      <c r="CN114" s="7">
        <v>180</v>
      </c>
      <c r="CO114" s="7">
        <f t="shared" si="47"/>
        <v>4473</v>
      </c>
      <c r="CP114" s="7">
        <f>CO114/CO115</f>
        <v>0.99866041527126592</v>
      </c>
      <c r="CT114" s="46">
        <v>17</v>
      </c>
      <c r="CU114" s="46" t="s">
        <v>343</v>
      </c>
      <c r="CV114" s="7">
        <v>5488</v>
      </c>
      <c r="CW114" s="7">
        <v>250</v>
      </c>
      <c r="CX114" s="7">
        <f t="shared" si="48"/>
        <v>5238</v>
      </c>
      <c r="CY114" s="7">
        <f>CX114/CX115</f>
        <v>1.3260759493670886</v>
      </c>
      <c r="DC114" s="46">
        <v>41</v>
      </c>
      <c r="DD114" s="46" t="s">
        <v>343</v>
      </c>
      <c r="DE114" s="7">
        <v>5976</v>
      </c>
      <c r="DF114" s="7">
        <v>174</v>
      </c>
      <c r="DG114" s="7">
        <f t="shared" si="49"/>
        <v>5802</v>
      </c>
      <c r="DH114" s="7">
        <f>DG114/DG115</f>
        <v>1.4350729656195895</v>
      </c>
    </row>
    <row r="115" spans="8:112" x14ac:dyDescent="0.25">
      <c r="Q115" s="46">
        <v>24</v>
      </c>
      <c r="R115" s="46" t="s">
        <v>342</v>
      </c>
      <c r="S115" s="7">
        <v>4599</v>
      </c>
      <c r="T115" s="7">
        <v>245</v>
      </c>
      <c r="U115" s="7">
        <f t="shared" si="41"/>
        <v>4354</v>
      </c>
      <c r="Z115" s="46">
        <v>32</v>
      </c>
      <c r="AA115" s="46" t="s">
        <v>342</v>
      </c>
      <c r="AB115" s="7">
        <v>6090</v>
      </c>
      <c r="AC115" s="7">
        <v>355</v>
      </c>
      <c r="AD115" s="7">
        <f t="shared" si="42"/>
        <v>5735</v>
      </c>
      <c r="AJ115" s="46"/>
      <c r="AS115" s="46"/>
      <c r="BB115" s="46"/>
      <c r="BK115" s="46"/>
      <c r="BT115" s="46"/>
      <c r="CC115" s="46"/>
      <c r="CK115" s="46">
        <v>42</v>
      </c>
      <c r="CL115" s="46" t="s">
        <v>342</v>
      </c>
      <c r="CM115" s="7">
        <v>4659</v>
      </c>
      <c r="CN115" s="7">
        <v>180</v>
      </c>
      <c r="CO115" s="7">
        <f t="shared" si="47"/>
        <v>4479</v>
      </c>
      <c r="CT115" s="46">
        <v>18</v>
      </c>
      <c r="CU115" s="46" t="s">
        <v>342</v>
      </c>
      <c r="CV115" s="7">
        <v>4200</v>
      </c>
      <c r="CW115" s="7">
        <v>250</v>
      </c>
      <c r="CX115" s="7">
        <f t="shared" si="48"/>
        <v>3950</v>
      </c>
      <c r="DC115" s="46">
        <v>42</v>
      </c>
      <c r="DD115" s="46" t="s">
        <v>342</v>
      </c>
      <c r="DE115" s="7">
        <v>4217</v>
      </c>
      <c r="DF115" s="7">
        <v>174</v>
      </c>
      <c r="DG115" s="7">
        <f t="shared" si="49"/>
        <v>4043</v>
      </c>
    </row>
    <row r="116" spans="8:112" x14ac:dyDescent="0.25">
      <c r="Q116" s="46">
        <v>25</v>
      </c>
      <c r="R116" s="46" t="s">
        <v>343</v>
      </c>
      <c r="S116" s="7">
        <v>4206</v>
      </c>
      <c r="T116" s="7">
        <v>245</v>
      </c>
      <c r="U116" s="7">
        <f t="shared" si="41"/>
        <v>3961</v>
      </c>
      <c r="V116" s="7">
        <f>U116/U117</f>
        <v>1.0355555555555556</v>
      </c>
      <c r="Z116" s="46">
        <v>33</v>
      </c>
      <c r="AA116" s="46" t="s">
        <v>343</v>
      </c>
      <c r="AB116" s="7">
        <v>6177</v>
      </c>
      <c r="AC116" s="7">
        <v>355</v>
      </c>
      <c r="AD116" s="7">
        <f t="shared" si="42"/>
        <v>5822</v>
      </c>
      <c r="AE116" s="7">
        <f>AD116/AD117</f>
        <v>1.1991761071060763</v>
      </c>
      <c r="AJ116" s="46"/>
      <c r="AS116" s="46"/>
      <c r="BB116" s="46"/>
      <c r="BK116" s="46"/>
      <c r="BT116" s="46"/>
      <c r="CC116" s="46"/>
      <c r="CK116" s="46">
        <v>43</v>
      </c>
      <c r="CL116" s="46" t="s">
        <v>343</v>
      </c>
      <c r="CM116" s="7">
        <v>6141</v>
      </c>
      <c r="CN116" s="7">
        <v>180</v>
      </c>
      <c r="CO116" s="7">
        <f t="shared" si="47"/>
        <v>5961</v>
      </c>
      <c r="CP116" s="7">
        <f>CO116/CO117</f>
        <v>1.598123324396783</v>
      </c>
      <c r="CT116" s="46">
        <v>19</v>
      </c>
      <c r="CU116" s="46" t="s">
        <v>343</v>
      </c>
      <c r="CV116" s="7">
        <v>6065</v>
      </c>
      <c r="CW116" s="7">
        <v>250</v>
      </c>
      <c r="CX116" s="7">
        <f t="shared" si="48"/>
        <v>5815</v>
      </c>
      <c r="CY116" s="7">
        <f>CX116/CX117</f>
        <v>1.4762630109164763</v>
      </c>
      <c r="DC116" s="46">
        <v>43</v>
      </c>
      <c r="DD116" s="46" t="s">
        <v>343</v>
      </c>
      <c r="DE116" s="7">
        <v>2787</v>
      </c>
      <c r="DF116" s="7">
        <v>174</v>
      </c>
      <c r="DG116" s="7">
        <f t="shared" si="49"/>
        <v>2613</v>
      </c>
      <c r="DH116" s="7">
        <f>DG116/DG117</f>
        <v>1.0722199425523185</v>
      </c>
    </row>
    <row r="117" spans="8:112" x14ac:dyDescent="0.25">
      <c r="Q117" s="46">
        <v>26</v>
      </c>
      <c r="R117" s="46" t="s">
        <v>342</v>
      </c>
      <c r="S117" s="7">
        <v>4070</v>
      </c>
      <c r="T117" s="7">
        <v>245</v>
      </c>
      <c r="U117" s="7">
        <f t="shared" si="41"/>
        <v>3825</v>
      </c>
      <c r="Z117" s="46">
        <v>34</v>
      </c>
      <c r="AA117" s="46" t="s">
        <v>342</v>
      </c>
      <c r="AB117" s="7">
        <v>5210</v>
      </c>
      <c r="AC117" s="7">
        <v>355</v>
      </c>
      <c r="AD117" s="7">
        <f t="shared" si="42"/>
        <v>4855</v>
      </c>
      <c r="AJ117" s="46"/>
      <c r="AS117" s="46"/>
      <c r="BB117" s="46"/>
      <c r="BK117" s="46"/>
      <c r="BT117" s="46"/>
      <c r="CC117" s="46"/>
      <c r="CK117" s="46">
        <v>44</v>
      </c>
      <c r="CL117" s="46" t="s">
        <v>342</v>
      </c>
      <c r="CM117" s="7">
        <v>3910</v>
      </c>
      <c r="CN117" s="7">
        <v>180</v>
      </c>
      <c r="CO117" s="7">
        <f t="shared" si="47"/>
        <v>3730</v>
      </c>
      <c r="CT117" s="46">
        <v>20</v>
      </c>
      <c r="CU117" s="46" t="s">
        <v>342</v>
      </c>
      <c r="CV117" s="7">
        <v>4189</v>
      </c>
      <c r="CW117" s="7">
        <v>250</v>
      </c>
      <c r="CX117" s="7">
        <f t="shared" si="48"/>
        <v>3939</v>
      </c>
      <c r="DC117" s="46">
        <v>44</v>
      </c>
      <c r="DD117" s="46" t="s">
        <v>342</v>
      </c>
      <c r="DE117" s="7">
        <v>2611</v>
      </c>
      <c r="DF117" s="7">
        <v>174</v>
      </c>
      <c r="DG117" s="7">
        <f t="shared" si="49"/>
        <v>2437</v>
      </c>
    </row>
    <row r="118" spans="8:112" x14ac:dyDescent="0.25">
      <c r="Q118" s="46">
        <v>27</v>
      </c>
      <c r="R118" s="46" t="s">
        <v>343</v>
      </c>
      <c r="S118" s="7">
        <v>5984</v>
      </c>
      <c r="T118" s="7">
        <v>245</v>
      </c>
      <c r="U118" s="7">
        <f t="shared" si="41"/>
        <v>5739</v>
      </c>
      <c r="V118" s="7">
        <f>U118/U119</f>
        <v>1.6775796550716164</v>
      </c>
      <c r="Z118" s="46">
        <v>35</v>
      </c>
      <c r="AA118" s="46" t="s">
        <v>343</v>
      </c>
      <c r="AB118" s="7">
        <v>6558</v>
      </c>
      <c r="AC118" s="7">
        <v>355</v>
      </c>
      <c r="AD118" s="7">
        <f t="shared" si="42"/>
        <v>6203</v>
      </c>
      <c r="AE118" s="7">
        <f>AD118/AD119</f>
        <v>1.6366754617414248</v>
      </c>
      <c r="AJ118" s="46"/>
      <c r="AS118" s="46"/>
      <c r="BB118" s="46"/>
      <c r="BK118" s="46"/>
      <c r="BT118" s="46"/>
      <c r="CC118" s="46"/>
      <c r="CK118" s="46">
        <v>45</v>
      </c>
      <c r="CL118" s="46" t="s">
        <v>343</v>
      </c>
      <c r="CM118" s="7">
        <v>7130</v>
      </c>
      <c r="CN118" s="7">
        <v>180</v>
      </c>
      <c r="CO118" s="7">
        <f t="shared" si="47"/>
        <v>6950</v>
      </c>
      <c r="CP118" s="7">
        <f>CO118/CO119</f>
        <v>1.5777525539160044</v>
      </c>
      <c r="CT118" s="46">
        <v>21</v>
      </c>
      <c r="CU118" s="46" t="s">
        <v>343</v>
      </c>
      <c r="CV118" s="7">
        <v>7829</v>
      </c>
      <c r="CW118" s="7">
        <v>250</v>
      </c>
      <c r="CX118" s="7">
        <f t="shared" si="48"/>
        <v>7579</v>
      </c>
      <c r="CY118" s="7">
        <f>CX118/CX119</f>
        <v>1.3934546791689648</v>
      </c>
      <c r="DC118" s="46">
        <v>45</v>
      </c>
      <c r="DD118" s="46" t="s">
        <v>343</v>
      </c>
      <c r="DE118" s="7">
        <v>4328</v>
      </c>
      <c r="DF118" s="7">
        <v>174</v>
      </c>
      <c r="DG118" s="7">
        <f t="shared" si="49"/>
        <v>4154</v>
      </c>
      <c r="DH118" s="7">
        <f>DG118/DG119</f>
        <v>1.3083464566929135</v>
      </c>
    </row>
    <row r="119" spans="8:112" x14ac:dyDescent="0.25">
      <c r="Q119" s="46">
        <v>28</v>
      </c>
      <c r="R119" s="46" t="s">
        <v>342</v>
      </c>
      <c r="S119" s="7">
        <v>3666</v>
      </c>
      <c r="T119" s="7">
        <v>245</v>
      </c>
      <c r="U119" s="7">
        <f t="shared" si="41"/>
        <v>3421</v>
      </c>
      <c r="Z119" s="46">
        <v>36</v>
      </c>
      <c r="AA119" s="46" t="s">
        <v>342</v>
      </c>
      <c r="AB119" s="7">
        <v>4145</v>
      </c>
      <c r="AC119" s="7">
        <v>355</v>
      </c>
      <c r="AD119" s="7">
        <f t="shared" si="42"/>
        <v>3790</v>
      </c>
      <c r="AJ119" s="46"/>
      <c r="AS119" s="46"/>
      <c r="BB119" s="46"/>
      <c r="BK119" s="46"/>
      <c r="BT119" s="46"/>
      <c r="CC119" s="46"/>
      <c r="CK119" s="46">
        <v>46</v>
      </c>
      <c r="CL119" s="46" t="s">
        <v>342</v>
      </c>
      <c r="CM119" s="7">
        <v>4585</v>
      </c>
      <c r="CN119" s="7">
        <v>180</v>
      </c>
      <c r="CO119" s="7">
        <f t="shared" si="47"/>
        <v>4405</v>
      </c>
      <c r="CT119" s="46">
        <v>22</v>
      </c>
      <c r="CU119" s="46" t="s">
        <v>342</v>
      </c>
      <c r="CV119" s="7">
        <v>5689</v>
      </c>
      <c r="CW119" s="7">
        <v>250</v>
      </c>
      <c r="CX119" s="7">
        <f t="shared" si="48"/>
        <v>5439</v>
      </c>
      <c r="DC119" s="46">
        <v>46</v>
      </c>
      <c r="DD119" s="46" t="s">
        <v>342</v>
      </c>
      <c r="DE119" s="7">
        <v>3349</v>
      </c>
      <c r="DF119" s="7">
        <v>174</v>
      </c>
      <c r="DG119" s="7">
        <f t="shared" si="49"/>
        <v>3175</v>
      </c>
    </row>
    <row r="120" spans="8:112" x14ac:dyDescent="0.25">
      <c r="Q120" s="46">
        <v>29</v>
      </c>
      <c r="R120" s="46" t="s">
        <v>343</v>
      </c>
      <c r="S120" s="7">
        <v>4738</v>
      </c>
      <c r="T120" s="7">
        <v>245</v>
      </c>
      <c r="U120" s="7">
        <f t="shared" si="41"/>
        <v>4493</v>
      </c>
      <c r="V120" s="7">
        <f>U120/U121</f>
        <v>1.5031783205085312</v>
      </c>
      <c r="AJ120" s="46"/>
      <c r="AS120" s="46"/>
      <c r="BB120" s="46"/>
      <c r="BK120" s="46"/>
      <c r="BT120" s="46"/>
      <c r="CC120" s="46"/>
      <c r="CK120" s="46">
        <v>47</v>
      </c>
      <c r="CL120" s="46" t="s">
        <v>343</v>
      </c>
      <c r="CM120" s="7">
        <v>6714</v>
      </c>
      <c r="CN120" s="7">
        <v>180</v>
      </c>
      <c r="CO120" s="7">
        <f t="shared" si="47"/>
        <v>6534</v>
      </c>
      <c r="CP120" s="7">
        <f>CO120/CO121</f>
        <v>1.3096812988574864</v>
      </c>
      <c r="CT120" s="46">
        <v>23</v>
      </c>
      <c r="CU120" s="46" t="s">
        <v>343</v>
      </c>
      <c r="CV120" s="7">
        <v>6650</v>
      </c>
      <c r="CW120" s="7">
        <v>250</v>
      </c>
      <c r="CX120" s="7">
        <f t="shared" si="48"/>
        <v>6400</v>
      </c>
      <c r="CY120" s="7">
        <f>CX120/CX121</f>
        <v>0.7947348814106544</v>
      </c>
      <c r="DD120" s="46"/>
    </row>
    <row r="121" spans="8:112" x14ac:dyDescent="0.25">
      <c r="Q121" s="46">
        <v>30</v>
      </c>
      <c r="R121" s="46" t="s">
        <v>342</v>
      </c>
      <c r="S121" s="7">
        <v>3234</v>
      </c>
      <c r="T121" s="7">
        <v>245</v>
      </c>
      <c r="U121" s="7">
        <f t="shared" si="41"/>
        <v>2989</v>
      </c>
      <c r="AJ121" s="46"/>
      <c r="AS121" s="46"/>
      <c r="BB121" s="46"/>
      <c r="BK121" s="46"/>
      <c r="BT121" s="46"/>
      <c r="CC121" s="46"/>
      <c r="CK121" s="46">
        <v>48</v>
      </c>
      <c r="CL121" s="46" t="s">
        <v>342</v>
      </c>
      <c r="CM121" s="7">
        <v>5169</v>
      </c>
      <c r="CN121" s="7">
        <v>180</v>
      </c>
      <c r="CO121" s="7">
        <f t="shared" si="47"/>
        <v>4989</v>
      </c>
      <c r="CT121" s="46">
        <v>24</v>
      </c>
      <c r="CU121" s="46" t="s">
        <v>342</v>
      </c>
      <c r="CV121" s="7">
        <v>8303</v>
      </c>
      <c r="CW121" s="7">
        <v>250</v>
      </c>
      <c r="CX121" s="7">
        <f t="shared" si="48"/>
        <v>8053</v>
      </c>
      <c r="DD121" s="46"/>
    </row>
    <row r="122" spans="8:112" x14ac:dyDescent="0.25">
      <c r="Q122" s="46">
        <v>31</v>
      </c>
      <c r="R122" s="46" t="s">
        <v>343</v>
      </c>
      <c r="S122" s="7">
        <v>4575</v>
      </c>
      <c r="T122" s="7">
        <v>245</v>
      </c>
      <c r="U122" s="7">
        <f t="shared" si="41"/>
        <v>4330</v>
      </c>
      <c r="V122" s="7">
        <f>U122/U123</f>
        <v>1.1515957446808511</v>
      </c>
      <c r="AJ122" s="46"/>
      <c r="AS122" s="46"/>
      <c r="BB122" s="46"/>
      <c r="BK122" s="46"/>
      <c r="BT122" s="46"/>
      <c r="CC122" s="46"/>
      <c r="CK122" s="46">
        <v>49</v>
      </c>
      <c r="CL122" s="46" t="s">
        <v>343</v>
      </c>
      <c r="CM122" s="7">
        <v>6860</v>
      </c>
      <c r="CN122" s="7">
        <v>180</v>
      </c>
      <c r="CO122" s="7">
        <f t="shared" si="47"/>
        <v>6680</v>
      </c>
      <c r="CP122" s="7">
        <f>CO122/CO123</f>
        <v>1.2081750768674262</v>
      </c>
      <c r="CT122" s="46">
        <v>25</v>
      </c>
      <c r="CU122" s="46" t="s">
        <v>343</v>
      </c>
      <c r="CV122" s="7">
        <v>4616</v>
      </c>
      <c r="CW122" s="7">
        <v>250</v>
      </c>
      <c r="CX122" s="7">
        <f t="shared" si="48"/>
        <v>4366</v>
      </c>
      <c r="CY122" s="7">
        <f>CX122/CX123</f>
        <v>0.57379419108949925</v>
      </c>
      <c r="DD122" s="46"/>
    </row>
    <row r="123" spans="8:112" x14ac:dyDescent="0.25">
      <c r="Q123" s="46">
        <v>32</v>
      </c>
      <c r="R123" s="46" t="s">
        <v>342</v>
      </c>
      <c r="S123" s="7">
        <v>4005</v>
      </c>
      <c r="T123" s="7">
        <v>245</v>
      </c>
      <c r="U123" s="7">
        <f t="shared" si="41"/>
        <v>3760</v>
      </c>
      <c r="AJ123" s="46"/>
      <c r="AS123" s="46"/>
      <c r="BB123" s="46"/>
      <c r="BK123" s="46"/>
      <c r="BT123" s="46"/>
      <c r="CC123" s="46"/>
      <c r="CK123" s="46">
        <v>50</v>
      </c>
      <c r="CL123" s="46" t="s">
        <v>342</v>
      </c>
      <c r="CM123" s="7">
        <v>5709</v>
      </c>
      <c r="CN123" s="7">
        <v>180</v>
      </c>
      <c r="CO123" s="7">
        <f t="shared" si="47"/>
        <v>5529</v>
      </c>
      <c r="CT123" s="46">
        <v>26</v>
      </c>
      <c r="CU123" s="46" t="s">
        <v>342</v>
      </c>
      <c r="CV123" s="7">
        <v>7859</v>
      </c>
      <c r="CW123" s="7">
        <v>250</v>
      </c>
      <c r="CX123" s="7">
        <f t="shared" si="48"/>
        <v>7609</v>
      </c>
      <c r="DD123" s="46"/>
    </row>
    <row r="124" spans="8:112" x14ac:dyDescent="0.25">
      <c r="Q124" s="46">
        <v>33</v>
      </c>
      <c r="R124" s="46" t="s">
        <v>343</v>
      </c>
      <c r="S124" s="7">
        <v>6050</v>
      </c>
      <c r="T124" s="7">
        <v>245</v>
      </c>
      <c r="U124" s="7">
        <f t="shared" si="41"/>
        <v>5805</v>
      </c>
      <c r="V124" s="7">
        <f>U124/U125</f>
        <v>1.0842360851699664</v>
      </c>
      <c r="AJ124" s="46"/>
      <c r="AS124" s="46"/>
      <c r="BB124" s="46"/>
      <c r="BK124" s="46"/>
      <c r="BT124" s="46"/>
      <c r="CC124" s="46"/>
      <c r="CK124" s="46">
        <v>51</v>
      </c>
      <c r="CL124" s="46" t="s">
        <v>343</v>
      </c>
      <c r="CM124" s="7">
        <v>5419</v>
      </c>
      <c r="CN124" s="7">
        <v>180</v>
      </c>
      <c r="CO124" s="7">
        <f t="shared" si="47"/>
        <v>5239</v>
      </c>
      <c r="CP124" s="7">
        <f>CO124/CO125</f>
        <v>0.85618565125020429</v>
      </c>
      <c r="CT124" s="46">
        <v>27</v>
      </c>
      <c r="CU124" s="46" t="s">
        <v>343</v>
      </c>
      <c r="CV124" s="7">
        <v>7184</v>
      </c>
      <c r="CW124" s="7">
        <v>250</v>
      </c>
      <c r="CX124" s="7">
        <f t="shared" si="48"/>
        <v>6934</v>
      </c>
      <c r="CY124" s="7">
        <f>CX124/CX125</f>
        <v>1.4127954360228199</v>
      </c>
      <c r="DD124" s="46"/>
    </row>
    <row r="125" spans="8:112" x14ac:dyDescent="0.25">
      <c r="Q125" s="46">
        <v>34</v>
      </c>
      <c r="R125" s="46" t="s">
        <v>342</v>
      </c>
      <c r="S125" s="7">
        <v>5599</v>
      </c>
      <c r="T125" s="7">
        <v>245</v>
      </c>
      <c r="U125" s="7">
        <f t="shared" si="41"/>
        <v>5354</v>
      </c>
      <c r="AJ125" s="46"/>
      <c r="AS125" s="46"/>
      <c r="BB125" s="46"/>
      <c r="BK125" s="46"/>
      <c r="BT125" s="46"/>
      <c r="CC125" s="46"/>
      <c r="CK125" s="46">
        <v>52</v>
      </c>
      <c r="CL125" s="46" t="s">
        <v>342</v>
      </c>
      <c r="CM125" s="7">
        <v>6299</v>
      </c>
      <c r="CN125" s="7">
        <v>180</v>
      </c>
      <c r="CO125" s="7">
        <f t="shared" si="47"/>
        <v>6119</v>
      </c>
      <c r="CT125" s="46">
        <v>28</v>
      </c>
      <c r="CU125" s="46" t="s">
        <v>342</v>
      </c>
      <c r="CV125" s="7">
        <v>5158</v>
      </c>
      <c r="CW125" s="7">
        <v>250</v>
      </c>
      <c r="CX125" s="7">
        <f t="shared" si="48"/>
        <v>4908</v>
      </c>
      <c r="DD125" s="46"/>
    </row>
    <row r="126" spans="8:112" x14ac:dyDescent="0.25">
      <c r="Q126" s="46">
        <v>35</v>
      </c>
      <c r="R126" s="46" t="s">
        <v>343</v>
      </c>
      <c r="S126" s="7">
        <v>7166</v>
      </c>
      <c r="T126" s="7">
        <v>245</v>
      </c>
      <c r="U126" s="7">
        <f t="shared" si="41"/>
        <v>6921</v>
      </c>
      <c r="V126" s="7">
        <f>U126/U127</f>
        <v>1.3624015748031495</v>
      </c>
      <c r="AJ126" s="46"/>
      <c r="AS126" s="46"/>
      <c r="BB126" s="46"/>
      <c r="BK126" s="46"/>
      <c r="BT126" s="46"/>
      <c r="CC126" s="46"/>
      <c r="CK126" s="46">
        <v>53</v>
      </c>
      <c r="CL126" s="46" t="s">
        <v>343</v>
      </c>
      <c r="CM126" s="7">
        <v>6697</v>
      </c>
      <c r="CN126" s="7">
        <v>180</v>
      </c>
      <c r="CO126" s="7">
        <f t="shared" si="47"/>
        <v>6517</v>
      </c>
      <c r="CP126" s="7">
        <f>CO126/CO127</f>
        <v>1.1329972183588317</v>
      </c>
      <c r="CT126" s="46">
        <v>29</v>
      </c>
      <c r="CU126" s="46" t="s">
        <v>343</v>
      </c>
      <c r="CV126" s="7">
        <v>8623</v>
      </c>
      <c r="CW126" s="7">
        <v>250</v>
      </c>
      <c r="CX126" s="7">
        <f t="shared" si="48"/>
        <v>8373</v>
      </c>
      <c r="CY126" s="7">
        <f>CX126/CX127</f>
        <v>1.8875112714156899</v>
      </c>
      <c r="DD126" s="46"/>
    </row>
    <row r="127" spans="8:112" x14ac:dyDescent="0.25">
      <c r="Q127" s="46">
        <v>36</v>
      </c>
      <c r="R127" s="46" t="s">
        <v>342</v>
      </c>
      <c r="S127" s="7">
        <v>5325</v>
      </c>
      <c r="T127" s="7">
        <v>245</v>
      </c>
      <c r="U127" s="7">
        <f t="shared" si="41"/>
        <v>5080</v>
      </c>
      <c r="AJ127" s="46"/>
      <c r="AS127" s="46"/>
      <c r="BB127" s="46"/>
      <c r="BK127" s="46"/>
      <c r="BT127" s="46"/>
      <c r="CC127" s="46"/>
      <c r="CK127" s="46">
        <v>54</v>
      </c>
      <c r="CL127" s="46" t="s">
        <v>342</v>
      </c>
      <c r="CM127" s="7">
        <v>5932</v>
      </c>
      <c r="CN127" s="7">
        <v>180</v>
      </c>
      <c r="CO127" s="7">
        <f t="shared" si="47"/>
        <v>5752</v>
      </c>
      <c r="CT127" s="46">
        <v>30</v>
      </c>
      <c r="CU127" s="46" t="s">
        <v>342</v>
      </c>
      <c r="CV127" s="7">
        <v>4686</v>
      </c>
      <c r="CW127" s="7">
        <v>250</v>
      </c>
      <c r="CX127" s="7">
        <f t="shared" si="48"/>
        <v>4436</v>
      </c>
      <c r="DD127" s="46"/>
    </row>
    <row r="128" spans="8:112" x14ac:dyDescent="0.25">
      <c r="Q128" s="46">
        <v>37</v>
      </c>
      <c r="R128" s="46" t="s">
        <v>343</v>
      </c>
      <c r="S128" s="7">
        <v>6419</v>
      </c>
      <c r="T128" s="7">
        <v>245</v>
      </c>
      <c r="U128" s="7">
        <f t="shared" si="41"/>
        <v>6174</v>
      </c>
      <c r="V128" s="7">
        <f>U128/U129</f>
        <v>0.9498461538461539</v>
      </c>
      <c r="AJ128" s="46"/>
      <c r="AS128" s="46"/>
      <c r="BB128" s="46"/>
      <c r="BK128" s="46"/>
      <c r="BT128" s="46"/>
      <c r="CC128" s="46"/>
      <c r="CL128" s="46"/>
      <c r="CT128" s="46">
        <v>31</v>
      </c>
      <c r="CU128" s="46" t="s">
        <v>343</v>
      </c>
      <c r="CV128" s="7">
        <v>5417</v>
      </c>
      <c r="CW128" s="7">
        <v>250</v>
      </c>
      <c r="CX128" s="7">
        <f t="shared" si="48"/>
        <v>5167</v>
      </c>
      <c r="CY128" s="7">
        <f>CX128/CX129</f>
        <v>1.0205411811179144</v>
      </c>
      <c r="DD128" s="46"/>
    </row>
    <row r="129" spans="17:108" x14ac:dyDescent="0.25">
      <c r="Q129" s="46">
        <v>38</v>
      </c>
      <c r="R129" s="46" t="s">
        <v>342</v>
      </c>
      <c r="S129" s="7">
        <v>6745</v>
      </c>
      <c r="T129" s="7">
        <v>245</v>
      </c>
      <c r="U129" s="7">
        <f t="shared" si="41"/>
        <v>6500</v>
      </c>
      <c r="AJ129" s="46"/>
      <c r="AS129" s="46"/>
      <c r="BB129" s="46"/>
      <c r="BK129" s="46"/>
      <c r="BT129" s="46"/>
      <c r="CC129" s="46"/>
      <c r="CL129" s="46"/>
      <c r="CT129" s="46">
        <v>32</v>
      </c>
      <c r="CU129" s="46" t="s">
        <v>342</v>
      </c>
      <c r="CV129" s="7">
        <v>5313</v>
      </c>
      <c r="CW129" s="7">
        <v>250</v>
      </c>
      <c r="CX129" s="7">
        <f t="shared" si="48"/>
        <v>5063</v>
      </c>
      <c r="DD129" s="46"/>
    </row>
    <row r="130" spans="17:108" x14ac:dyDescent="0.25">
      <c r="Q130" s="46">
        <v>39</v>
      </c>
      <c r="R130" s="46" t="s">
        <v>343</v>
      </c>
      <c r="S130" s="7">
        <v>5930</v>
      </c>
      <c r="T130" s="7">
        <v>245</v>
      </c>
      <c r="U130" s="7">
        <f t="shared" si="41"/>
        <v>5685</v>
      </c>
      <c r="V130" s="7">
        <f>U130/U131</f>
        <v>1.7627906976744185</v>
      </c>
      <c r="AJ130" s="46"/>
      <c r="AS130" s="46"/>
      <c r="BB130" s="46"/>
      <c r="BK130" s="46"/>
      <c r="BT130" s="46"/>
      <c r="CC130" s="46"/>
      <c r="CL130" s="46"/>
      <c r="CT130" s="46">
        <v>33</v>
      </c>
      <c r="CU130" s="46" t="s">
        <v>343</v>
      </c>
      <c r="CV130" s="7">
        <v>5761</v>
      </c>
      <c r="CW130" s="7">
        <v>250</v>
      </c>
      <c r="CX130" s="7">
        <f t="shared" si="48"/>
        <v>5511</v>
      </c>
      <c r="CY130" s="7">
        <f>CX130/CX131</f>
        <v>1.3726027397260274</v>
      </c>
      <c r="DD130" s="46"/>
    </row>
    <row r="131" spans="17:108" x14ac:dyDescent="0.25">
      <c r="Q131" s="46">
        <v>40</v>
      </c>
      <c r="R131" s="46" t="s">
        <v>342</v>
      </c>
      <c r="S131" s="7">
        <v>3470</v>
      </c>
      <c r="T131" s="7">
        <v>245</v>
      </c>
      <c r="U131" s="7">
        <f t="shared" si="41"/>
        <v>3225</v>
      </c>
      <c r="AJ131" s="46"/>
      <c r="AS131" s="46"/>
      <c r="BB131" s="46"/>
      <c r="BK131" s="46"/>
      <c r="BT131" s="46"/>
      <c r="CC131" s="46"/>
      <c r="CL131" s="46"/>
      <c r="CT131" s="46">
        <v>34</v>
      </c>
      <c r="CU131" s="46" t="s">
        <v>342</v>
      </c>
      <c r="CV131" s="7">
        <v>4265</v>
      </c>
      <c r="CW131" s="7">
        <v>250</v>
      </c>
      <c r="CX131" s="7">
        <f t="shared" si="48"/>
        <v>4015</v>
      </c>
      <c r="DD131" s="46"/>
    </row>
    <row r="132" spans="17:108" x14ac:dyDescent="0.25">
      <c r="Q132" s="46">
        <v>41</v>
      </c>
      <c r="R132" s="46" t="s">
        <v>343</v>
      </c>
      <c r="S132" s="7">
        <v>4607</v>
      </c>
      <c r="T132" s="7">
        <v>245</v>
      </c>
      <c r="U132" s="7">
        <f t="shared" ref="U132:U139" si="50">S132-T132</f>
        <v>4362</v>
      </c>
      <c r="V132" s="7">
        <f>U132/U133</f>
        <v>1.0730627306273062</v>
      </c>
      <c r="AJ132" s="46"/>
      <c r="AS132" s="46"/>
      <c r="BB132" s="46"/>
      <c r="BK132" s="46"/>
      <c r="BT132" s="46"/>
      <c r="CC132" s="46"/>
      <c r="CL132" s="46"/>
      <c r="CT132" s="46">
        <v>35</v>
      </c>
      <c r="CU132" s="46" t="s">
        <v>343</v>
      </c>
      <c r="CV132" s="7">
        <v>7096</v>
      </c>
      <c r="CW132" s="7">
        <v>250</v>
      </c>
      <c r="CX132" s="7">
        <f t="shared" ref="CX132:CX137" si="51">CV132-CW132</f>
        <v>6846</v>
      </c>
      <c r="CY132" s="7">
        <f>CX132/CX133</f>
        <v>1.5716253443526171</v>
      </c>
      <c r="DD132" s="46"/>
    </row>
    <row r="133" spans="17:108" x14ac:dyDescent="0.25">
      <c r="Q133" s="46">
        <v>42</v>
      </c>
      <c r="R133" s="46" t="s">
        <v>342</v>
      </c>
      <c r="S133" s="7">
        <v>4310</v>
      </c>
      <c r="T133" s="7">
        <v>245</v>
      </c>
      <c r="U133" s="7">
        <f t="shared" si="50"/>
        <v>4065</v>
      </c>
      <c r="AJ133" s="46"/>
      <c r="AS133" s="46"/>
      <c r="BB133" s="46"/>
      <c r="BK133" s="46"/>
      <c r="BT133" s="46"/>
      <c r="CC133" s="46"/>
      <c r="CL133" s="46"/>
      <c r="CT133" s="46">
        <v>36</v>
      </c>
      <c r="CU133" s="46" t="s">
        <v>342</v>
      </c>
      <c r="CV133" s="7">
        <v>4606</v>
      </c>
      <c r="CW133" s="7">
        <v>250</v>
      </c>
      <c r="CX133" s="7">
        <f t="shared" si="51"/>
        <v>4356</v>
      </c>
      <c r="DD133" s="46"/>
    </row>
    <row r="134" spans="17:108" x14ac:dyDescent="0.25">
      <c r="Q134" s="46">
        <v>43</v>
      </c>
      <c r="R134" s="46" t="s">
        <v>343</v>
      </c>
      <c r="S134" s="7">
        <v>5753</v>
      </c>
      <c r="T134" s="7">
        <v>245</v>
      </c>
      <c r="U134" s="7">
        <f t="shared" si="50"/>
        <v>5508</v>
      </c>
      <c r="V134" s="7">
        <f>U134/U135</f>
        <v>1.7079069767441861</v>
      </c>
      <c r="AJ134" s="46"/>
      <c r="AS134" s="46"/>
      <c r="BB134" s="46"/>
      <c r="BK134" s="46"/>
      <c r="BT134" s="46"/>
      <c r="CC134" s="46"/>
      <c r="CL134" s="46"/>
      <c r="CT134" s="46">
        <v>37</v>
      </c>
      <c r="CU134" s="46" t="s">
        <v>343</v>
      </c>
      <c r="CV134" s="7">
        <v>8270</v>
      </c>
      <c r="CW134" s="7">
        <v>250</v>
      </c>
      <c r="CX134" s="7">
        <f t="shared" si="51"/>
        <v>8020</v>
      </c>
      <c r="CY134" s="7">
        <f>CX134/CX135</f>
        <v>0.83333333333333337</v>
      </c>
      <c r="DD134" s="46"/>
    </row>
    <row r="135" spans="17:108" x14ac:dyDescent="0.25">
      <c r="Q135" s="46">
        <v>44</v>
      </c>
      <c r="R135" s="46" t="s">
        <v>342</v>
      </c>
      <c r="S135" s="7">
        <v>3470</v>
      </c>
      <c r="T135" s="7">
        <v>245</v>
      </c>
      <c r="U135" s="7">
        <f t="shared" si="50"/>
        <v>3225</v>
      </c>
      <c r="AJ135" s="46"/>
      <c r="AS135" s="46"/>
      <c r="BB135" s="46"/>
      <c r="BK135" s="46"/>
      <c r="BT135" s="46"/>
      <c r="CC135" s="46"/>
      <c r="CL135" s="46"/>
      <c r="CT135" s="46">
        <v>38</v>
      </c>
      <c r="CU135" s="46" t="s">
        <v>342</v>
      </c>
      <c r="CV135" s="7">
        <v>9874</v>
      </c>
      <c r="CW135" s="7">
        <v>250</v>
      </c>
      <c r="CX135" s="7">
        <f t="shared" si="51"/>
        <v>9624</v>
      </c>
      <c r="DD135" s="46"/>
    </row>
    <row r="136" spans="17:108" x14ac:dyDescent="0.25">
      <c r="Q136" s="46">
        <v>45</v>
      </c>
      <c r="R136" s="46" t="s">
        <v>343</v>
      </c>
      <c r="S136" s="7">
        <v>5909</v>
      </c>
      <c r="T136" s="7">
        <v>245</v>
      </c>
      <c r="U136" s="7">
        <f t="shared" si="50"/>
        <v>5664</v>
      </c>
      <c r="V136" s="7">
        <f>U136/U137</f>
        <v>1.3215118992067196</v>
      </c>
      <c r="AJ136" s="46"/>
      <c r="AS136" s="46"/>
      <c r="BB136" s="46"/>
      <c r="BK136" s="46"/>
      <c r="BT136" s="46"/>
      <c r="CC136" s="46"/>
      <c r="CL136" s="46"/>
      <c r="CT136" s="46">
        <v>39</v>
      </c>
      <c r="CU136" s="46" t="s">
        <v>343</v>
      </c>
      <c r="CV136" s="7">
        <v>8889</v>
      </c>
      <c r="CW136" s="7">
        <v>250</v>
      </c>
      <c r="CX136" s="7">
        <f t="shared" si="51"/>
        <v>8639</v>
      </c>
      <c r="CY136" s="7">
        <f>CX136/CX137</f>
        <v>1.2451715191697896</v>
      </c>
      <c r="DD136" s="46"/>
    </row>
    <row r="137" spans="17:108" x14ac:dyDescent="0.25">
      <c r="Q137" s="46">
        <v>46</v>
      </c>
      <c r="R137" s="46" t="s">
        <v>342</v>
      </c>
      <c r="S137" s="7">
        <v>4531</v>
      </c>
      <c r="T137" s="7">
        <v>245</v>
      </c>
      <c r="U137" s="7">
        <f t="shared" si="50"/>
        <v>4286</v>
      </c>
      <c r="AJ137" s="46"/>
      <c r="AS137" s="46"/>
      <c r="BB137" s="46"/>
      <c r="BK137" s="46"/>
      <c r="BT137" s="46"/>
      <c r="CC137" s="46"/>
      <c r="CL137" s="46"/>
      <c r="CT137" s="46">
        <v>40</v>
      </c>
      <c r="CU137" s="46" t="s">
        <v>342</v>
      </c>
      <c r="CV137" s="7">
        <v>7188</v>
      </c>
      <c r="CW137" s="7">
        <v>250</v>
      </c>
      <c r="CX137" s="7">
        <f t="shared" si="51"/>
        <v>6938</v>
      </c>
      <c r="DD137" s="46"/>
    </row>
    <row r="138" spans="17:108" x14ac:dyDescent="0.25">
      <c r="Q138" s="46">
        <v>47</v>
      </c>
      <c r="R138" s="46" t="s">
        <v>343</v>
      </c>
      <c r="S138" s="7">
        <v>6565</v>
      </c>
      <c r="T138" s="7">
        <v>245</v>
      </c>
      <c r="U138" s="7">
        <f t="shared" si="50"/>
        <v>6320</v>
      </c>
      <c r="V138" s="7">
        <f>U138/U139</f>
        <v>1.2248062015503876</v>
      </c>
      <c r="AJ138" s="46"/>
      <c r="AS138" s="46"/>
      <c r="BB138" s="46"/>
      <c r="BK138" s="46"/>
      <c r="BT138" s="46"/>
      <c r="CC138" s="46"/>
      <c r="CL138" s="46"/>
      <c r="CU138" s="46"/>
      <c r="DD138" s="46"/>
    </row>
    <row r="139" spans="17:108" x14ac:dyDescent="0.25">
      <c r="Q139" s="46">
        <v>48</v>
      </c>
      <c r="R139" s="46" t="s">
        <v>342</v>
      </c>
      <c r="S139" s="7">
        <v>5405</v>
      </c>
      <c r="T139" s="7">
        <v>245</v>
      </c>
      <c r="U139" s="7">
        <f t="shared" si="50"/>
        <v>5160</v>
      </c>
      <c r="AJ139" s="46"/>
      <c r="AS139" s="46"/>
      <c r="BB139" s="46"/>
      <c r="BK139" s="46"/>
      <c r="BT139" s="46"/>
      <c r="CC139" s="46"/>
      <c r="CL139" s="46"/>
      <c r="CU139" s="46"/>
      <c r="DD139" s="46"/>
    </row>
    <row r="140" spans="17:108" x14ac:dyDescent="0.25">
      <c r="AJ140" s="46"/>
      <c r="AS140" s="46"/>
      <c r="BB140" s="46"/>
      <c r="BK140" s="46"/>
      <c r="BT140" s="46"/>
      <c r="CC140" s="46"/>
      <c r="CL140" s="46"/>
      <c r="CU140" s="46"/>
      <c r="DD140" s="46"/>
    </row>
    <row r="141" spans="17:108" x14ac:dyDescent="0.25">
      <c r="AJ141" s="46"/>
      <c r="AS141" s="46"/>
      <c r="BB141" s="46"/>
      <c r="BK141" s="46"/>
      <c r="BT141" s="46"/>
      <c r="CC141" s="46"/>
      <c r="CL141" s="46"/>
      <c r="CU141" s="46"/>
      <c r="DD141" s="46"/>
    </row>
    <row r="142" spans="17:108" x14ac:dyDescent="0.25">
      <c r="AJ142" s="46"/>
      <c r="AS142" s="46"/>
      <c r="BB142" s="46"/>
      <c r="BK142" s="46"/>
      <c r="BT142" s="46"/>
      <c r="CC142" s="46"/>
      <c r="CL142" s="46"/>
      <c r="CU142" s="46"/>
      <c r="DD142" s="46"/>
    </row>
    <row r="143" spans="17:108" x14ac:dyDescent="0.25">
      <c r="AJ143" s="46"/>
      <c r="AS143" s="46"/>
      <c r="BB143" s="46"/>
      <c r="BK143" s="46"/>
      <c r="BT143" s="46"/>
      <c r="CC143" s="46"/>
      <c r="CL143" s="46"/>
      <c r="CU143" s="46"/>
      <c r="DD143" s="46"/>
    </row>
    <row r="144" spans="17:108" x14ac:dyDescent="0.25">
      <c r="AJ144" s="46"/>
      <c r="AS144" s="46"/>
      <c r="BB144" s="46"/>
      <c r="BK144" s="46"/>
      <c r="BT144" s="46"/>
      <c r="CC144" s="46"/>
      <c r="CL144" s="46"/>
      <c r="CU144" s="46"/>
      <c r="DD144" s="46"/>
    </row>
    <row r="145" spans="36:108" x14ac:dyDescent="0.25">
      <c r="AJ145" s="46"/>
      <c r="AS145" s="46"/>
      <c r="BB145" s="46"/>
      <c r="BK145" s="46"/>
      <c r="BT145" s="46"/>
      <c r="CC145" s="46"/>
      <c r="CL145" s="46"/>
      <c r="CU145" s="46"/>
      <c r="DD145" s="46"/>
    </row>
    <row r="146" spans="36:108" x14ac:dyDescent="0.25">
      <c r="AJ146" s="46"/>
      <c r="AS146" s="46"/>
      <c r="BB146" s="46"/>
      <c r="BK146" s="46"/>
      <c r="BT146" s="46"/>
      <c r="CC146" s="46"/>
      <c r="CL146" s="46"/>
      <c r="CU146" s="46"/>
      <c r="DD146" s="46"/>
    </row>
    <row r="147" spans="36:108" x14ac:dyDescent="0.25">
      <c r="AJ147" s="46"/>
      <c r="AS147" s="46"/>
      <c r="BB147" s="46"/>
      <c r="BK147" s="46"/>
      <c r="BT147" s="46"/>
      <c r="CC147" s="46"/>
      <c r="CL147" s="46"/>
      <c r="CU147" s="46"/>
      <c r="DD147" s="46"/>
    </row>
    <row r="148" spans="36:108" x14ac:dyDescent="0.25">
      <c r="AJ148" s="46"/>
      <c r="AS148" s="46"/>
      <c r="BB148" s="46"/>
      <c r="BK148" s="46"/>
      <c r="BT148" s="46"/>
      <c r="CC148" s="46"/>
      <c r="CL148" s="46"/>
      <c r="CU148" s="46"/>
      <c r="DD148" s="46"/>
    </row>
    <row r="149" spans="36:108" x14ac:dyDescent="0.25">
      <c r="AJ149" s="46"/>
      <c r="AS149" s="46"/>
      <c r="BB149" s="46"/>
      <c r="BK149" s="46"/>
      <c r="BT149" s="46"/>
      <c r="CC149" s="46"/>
      <c r="CL149" s="46"/>
      <c r="CU149" s="46"/>
      <c r="DD149" s="46"/>
    </row>
    <row r="150" spans="36:108" x14ac:dyDescent="0.25">
      <c r="AJ150" s="46"/>
      <c r="AS150" s="46"/>
      <c r="BB150" s="46"/>
      <c r="BK150" s="46"/>
      <c r="BT150" s="46"/>
      <c r="CC150" s="46"/>
      <c r="CL150" s="46"/>
      <c r="CU150" s="46"/>
      <c r="DD150" s="46"/>
    </row>
    <row r="151" spans="36:108" x14ac:dyDescent="0.25">
      <c r="AJ151" s="46"/>
      <c r="AS151" s="46"/>
      <c r="BB151" s="46"/>
      <c r="BK151" s="46"/>
      <c r="BT151" s="46"/>
      <c r="CC151" s="46"/>
      <c r="CL151" s="46"/>
      <c r="CU151" s="46"/>
      <c r="DD151" s="46"/>
    </row>
    <row r="152" spans="36:108" x14ac:dyDescent="0.25">
      <c r="AJ152" s="46"/>
      <c r="AS152" s="46"/>
      <c r="BB152" s="46"/>
      <c r="BK152" s="46"/>
      <c r="BT152" s="46"/>
      <c r="CC152" s="46"/>
      <c r="CL152" s="46"/>
      <c r="CU152" s="46"/>
      <c r="DD152" s="46"/>
    </row>
    <row r="153" spans="36:108" x14ac:dyDescent="0.25">
      <c r="AJ153" s="46"/>
      <c r="AS153" s="46"/>
      <c r="BB153" s="46"/>
      <c r="BK153" s="46"/>
      <c r="BT153" s="46"/>
      <c r="CC153" s="46"/>
      <c r="CL153" s="46"/>
      <c r="CU153" s="46"/>
      <c r="DD153" s="46"/>
    </row>
    <row r="154" spans="36:108" x14ac:dyDescent="0.25">
      <c r="AJ154" s="46"/>
      <c r="AS154" s="46"/>
      <c r="BB154" s="46"/>
      <c r="BK154" s="46"/>
      <c r="BT154" s="46"/>
      <c r="CC154" s="46"/>
      <c r="CL154" s="46"/>
      <c r="CU154" s="46"/>
      <c r="DD154" s="46"/>
    </row>
    <row r="155" spans="36:108" x14ac:dyDescent="0.25">
      <c r="AJ155" s="46"/>
      <c r="AS155" s="46"/>
      <c r="BB155" s="46"/>
      <c r="BK155" s="46"/>
      <c r="BT155" s="46"/>
      <c r="CC155" s="46"/>
      <c r="CL155" s="46"/>
      <c r="CU155" s="46"/>
      <c r="DD155" s="46"/>
    </row>
    <row r="156" spans="36:108" x14ac:dyDescent="0.25">
      <c r="AJ156" s="46"/>
      <c r="AS156" s="46"/>
      <c r="BB156" s="46"/>
      <c r="BK156" s="46"/>
      <c r="BT156" s="46"/>
      <c r="CC156" s="46"/>
      <c r="CL156" s="46"/>
      <c r="CU156" s="46"/>
      <c r="DD156" s="46"/>
    </row>
    <row r="157" spans="36:108" x14ac:dyDescent="0.25">
      <c r="AJ157" s="46"/>
      <c r="AS157" s="46"/>
      <c r="BB157" s="46"/>
      <c r="BK157" s="46"/>
      <c r="BT157" s="46"/>
      <c r="CC157" s="46"/>
      <c r="CL157" s="46"/>
      <c r="CU157" s="46"/>
      <c r="DD157" s="46"/>
    </row>
    <row r="158" spans="36:108" x14ac:dyDescent="0.25">
      <c r="AJ158" s="46"/>
      <c r="AS158" s="46"/>
      <c r="BB158" s="46"/>
      <c r="BK158" s="46"/>
      <c r="BT158" s="46"/>
      <c r="CC158" s="46"/>
      <c r="CL158" s="46"/>
      <c r="CU158" s="46"/>
      <c r="DD158" s="46"/>
    </row>
    <row r="159" spans="36:108" x14ac:dyDescent="0.25">
      <c r="AJ159" s="46"/>
      <c r="AS159" s="46"/>
      <c r="BB159" s="46"/>
      <c r="BK159" s="46"/>
      <c r="BT159" s="46"/>
      <c r="CC159" s="46"/>
      <c r="CL159" s="46"/>
      <c r="CU159" s="46"/>
      <c r="DD159" s="46"/>
    </row>
    <row r="160" spans="36:108" x14ac:dyDescent="0.25">
      <c r="AJ160" s="46"/>
      <c r="AS160" s="46"/>
      <c r="BB160" s="46"/>
      <c r="BK160" s="46"/>
      <c r="BT160" s="46"/>
      <c r="CC160" s="46"/>
      <c r="CL160" s="46"/>
      <c r="CU160" s="46"/>
      <c r="DD160" s="46"/>
    </row>
    <row r="161" spans="36:108" x14ac:dyDescent="0.25">
      <c r="AJ161" s="46"/>
      <c r="AS161" s="46"/>
      <c r="BB161" s="46"/>
      <c r="BK161" s="46"/>
      <c r="BT161" s="46"/>
      <c r="CC161" s="46"/>
      <c r="CL161" s="46"/>
      <c r="CU161" s="46"/>
      <c r="DD161" s="46"/>
    </row>
    <row r="162" spans="36:108" x14ac:dyDescent="0.25">
      <c r="AJ162" s="46"/>
      <c r="AS162" s="46"/>
      <c r="BB162" s="46"/>
      <c r="BK162" s="46"/>
      <c r="BT162" s="46"/>
      <c r="CC162" s="46"/>
      <c r="CL162" s="46"/>
      <c r="CU162" s="46"/>
      <c r="DD162" s="46"/>
    </row>
    <row r="163" spans="36:108" x14ac:dyDescent="0.25">
      <c r="AJ163" s="46"/>
      <c r="AS163" s="46"/>
      <c r="BB163" s="46"/>
      <c r="BK163" s="46"/>
      <c r="BT163" s="46"/>
      <c r="CC163" s="46"/>
      <c r="CL163" s="46"/>
      <c r="CU163" s="46"/>
      <c r="DD163" s="46"/>
    </row>
    <row r="164" spans="36:108" x14ac:dyDescent="0.25">
      <c r="AJ164" s="46"/>
      <c r="AS164" s="46"/>
      <c r="BB164" s="46"/>
      <c r="BK164" s="46"/>
      <c r="BT164" s="46"/>
      <c r="CC164" s="46"/>
      <c r="CL164" s="46"/>
      <c r="CU164" s="46"/>
      <c r="DD164" s="46"/>
    </row>
    <row r="165" spans="36:108" x14ac:dyDescent="0.25">
      <c r="AJ165" s="46"/>
      <c r="AS165" s="46"/>
      <c r="BB165" s="46"/>
      <c r="BK165" s="46"/>
      <c r="BT165" s="46"/>
      <c r="CC165" s="46"/>
      <c r="CL165" s="46"/>
      <c r="CU165" s="46"/>
      <c r="DD165" s="46"/>
    </row>
    <row r="166" spans="36:108" x14ac:dyDescent="0.25">
      <c r="AJ166" s="46"/>
      <c r="AS166" s="46"/>
      <c r="BB166" s="46"/>
      <c r="BK166" s="46"/>
      <c r="BT166" s="46"/>
      <c r="CC166" s="46"/>
      <c r="CL166" s="46"/>
      <c r="CU166" s="46"/>
      <c r="DD166" s="46"/>
    </row>
    <row r="167" spans="36:108" x14ac:dyDescent="0.25">
      <c r="AJ167" s="46"/>
      <c r="AS167" s="46"/>
      <c r="BB167" s="46"/>
      <c r="BK167" s="46"/>
      <c r="BT167" s="46"/>
      <c r="CC167" s="46"/>
      <c r="CL167" s="46"/>
      <c r="CU167" s="46"/>
      <c r="DD167" s="46"/>
    </row>
    <row r="168" spans="36:108" x14ac:dyDescent="0.25">
      <c r="AJ168" s="46"/>
      <c r="AS168" s="46"/>
      <c r="BB168" s="46"/>
      <c r="BK168" s="46"/>
      <c r="BT168" s="46"/>
      <c r="CC168" s="46"/>
      <c r="CL168" s="46"/>
      <c r="CU168" s="46"/>
      <c r="DD168" s="46"/>
    </row>
    <row r="169" spans="36:108" x14ac:dyDescent="0.25">
      <c r="AJ169" s="46"/>
      <c r="AS169" s="46"/>
      <c r="BB169" s="46"/>
      <c r="BK169" s="46"/>
      <c r="BT169" s="46"/>
      <c r="CC169" s="46"/>
      <c r="CL169" s="46"/>
      <c r="CU169" s="46"/>
      <c r="DD169" s="46"/>
    </row>
    <row r="170" spans="36:108" x14ac:dyDescent="0.25">
      <c r="AJ170" s="46"/>
      <c r="AS170" s="46"/>
      <c r="BB170" s="46"/>
      <c r="BK170" s="46"/>
      <c r="BT170" s="46"/>
      <c r="CC170" s="46"/>
      <c r="CL170" s="46"/>
      <c r="CU170" s="46"/>
      <c r="DD170" s="46"/>
    </row>
    <row r="171" spans="36:108" x14ac:dyDescent="0.25">
      <c r="AJ171" s="46"/>
      <c r="AS171" s="46"/>
      <c r="BB171" s="46"/>
      <c r="BK171" s="46"/>
      <c r="BT171" s="46"/>
      <c r="CC171" s="46"/>
      <c r="CL171" s="46"/>
      <c r="CU171" s="46"/>
      <c r="DD171" s="46"/>
    </row>
    <row r="172" spans="36:108" x14ac:dyDescent="0.25">
      <c r="AJ172" s="46"/>
      <c r="AS172" s="46"/>
      <c r="BB172" s="46"/>
      <c r="BK172" s="46"/>
      <c r="BT172" s="46"/>
      <c r="CC172" s="46"/>
      <c r="CL172" s="46"/>
      <c r="CU172" s="46"/>
      <c r="DD172" s="46"/>
    </row>
    <row r="173" spans="36:108" x14ac:dyDescent="0.25">
      <c r="AJ173" s="46"/>
      <c r="AS173" s="46"/>
      <c r="BB173" s="46"/>
      <c r="BK173" s="46"/>
      <c r="BT173" s="46"/>
      <c r="CC173" s="46"/>
      <c r="CL173" s="46"/>
      <c r="CU173" s="46"/>
      <c r="DD173" s="46"/>
    </row>
    <row r="174" spans="36:108" x14ac:dyDescent="0.25">
      <c r="AJ174" s="46"/>
      <c r="AS174" s="46"/>
      <c r="BB174" s="46"/>
      <c r="BK174" s="46"/>
      <c r="BT174" s="46"/>
      <c r="CC174" s="46"/>
      <c r="CL174" s="46"/>
      <c r="CU174" s="46"/>
      <c r="DD174" s="46"/>
    </row>
    <row r="175" spans="36:108" x14ac:dyDescent="0.25">
      <c r="AJ175" s="46"/>
      <c r="AS175" s="46"/>
      <c r="BB175" s="46"/>
      <c r="BK175" s="46"/>
      <c r="BT175" s="46"/>
      <c r="CC175" s="46"/>
      <c r="CL175" s="46"/>
      <c r="CU175" s="46"/>
      <c r="DD175" s="46"/>
    </row>
    <row r="176" spans="36:108" x14ac:dyDescent="0.25">
      <c r="AJ176" s="46"/>
      <c r="AS176" s="46"/>
      <c r="BB176" s="46"/>
      <c r="BK176" s="46"/>
      <c r="BT176" s="46"/>
      <c r="CC176" s="46"/>
      <c r="CL176" s="46"/>
      <c r="CU176" s="46"/>
      <c r="DD176" s="46"/>
    </row>
    <row r="177" spans="36:108" x14ac:dyDescent="0.25">
      <c r="AJ177" s="46"/>
      <c r="AS177" s="46"/>
      <c r="BB177" s="46"/>
      <c r="BK177" s="46"/>
      <c r="BT177" s="46"/>
      <c r="CC177" s="46"/>
      <c r="CL177" s="46"/>
      <c r="CU177" s="46"/>
      <c r="DD177" s="46"/>
    </row>
    <row r="178" spans="36:108" x14ac:dyDescent="0.25">
      <c r="AJ178" s="46"/>
      <c r="AS178" s="46"/>
      <c r="BB178" s="46"/>
      <c r="BK178" s="46"/>
      <c r="BT178" s="46"/>
      <c r="CC178" s="46"/>
      <c r="CL178" s="46"/>
      <c r="CU178" s="46"/>
      <c r="DD178" s="46"/>
    </row>
    <row r="179" spans="36:108" x14ac:dyDescent="0.25">
      <c r="AJ179" s="46"/>
      <c r="AS179" s="46"/>
      <c r="BB179" s="46"/>
      <c r="BK179" s="46"/>
      <c r="BT179" s="46"/>
      <c r="CC179" s="46"/>
      <c r="CL179" s="46"/>
      <c r="CU179" s="46"/>
      <c r="DD179" s="46"/>
    </row>
    <row r="180" spans="36:108" x14ac:dyDescent="0.25">
      <c r="AJ180" s="46"/>
      <c r="AS180" s="46"/>
      <c r="BB180" s="46"/>
      <c r="BK180" s="46"/>
      <c r="BT180" s="46"/>
      <c r="CC180" s="46"/>
      <c r="CL180" s="46"/>
      <c r="CU180" s="46"/>
      <c r="DD180" s="46"/>
    </row>
    <row r="181" spans="36:108" x14ac:dyDescent="0.25">
      <c r="AJ181" s="46"/>
      <c r="AS181" s="46"/>
      <c r="BB181" s="46"/>
      <c r="BK181" s="46"/>
      <c r="BT181" s="46"/>
      <c r="CC181" s="46"/>
      <c r="CL181" s="46"/>
      <c r="CU181" s="46"/>
      <c r="DD181" s="46"/>
    </row>
    <row r="182" spans="36:108" x14ac:dyDescent="0.25">
      <c r="AJ182" s="46"/>
      <c r="AS182" s="46"/>
      <c r="BB182" s="46"/>
      <c r="BK182" s="46"/>
      <c r="BT182" s="46"/>
      <c r="CC182" s="46"/>
      <c r="CL182" s="46"/>
      <c r="CU182" s="46"/>
      <c r="DD182" s="46"/>
    </row>
    <row r="183" spans="36:108" x14ac:dyDescent="0.25">
      <c r="AJ183" s="46"/>
      <c r="AS183" s="46"/>
      <c r="BB183" s="46"/>
      <c r="BK183" s="46"/>
      <c r="BT183" s="46"/>
      <c r="CC183" s="46"/>
      <c r="CL183" s="46"/>
      <c r="CU183" s="46"/>
      <c r="DD183" s="46"/>
    </row>
    <row r="184" spans="36:108" x14ac:dyDescent="0.25">
      <c r="AJ184" s="46"/>
      <c r="AS184" s="46"/>
      <c r="BB184" s="46"/>
      <c r="BK184" s="46"/>
      <c r="BT184" s="46"/>
      <c r="CC184" s="46"/>
      <c r="CL184" s="46"/>
      <c r="CU184" s="46"/>
      <c r="DD184" s="46"/>
    </row>
    <row r="185" spans="36:108" x14ac:dyDescent="0.25">
      <c r="AJ185" s="46"/>
      <c r="AS185" s="46"/>
      <c r="BB185" s="46"/>
      <c r="BK185" s="46"/>
      <c r="BT185" s="46"/>
      <c r="CC185" s="46"/>
      <c r="CL185" s="46"/>
      <c r="CU185" s="46"/>
      <c r="DD185" s="46"/>
    </row>
    <row r="186" spans="36:108" x14ac:dyDescent="0.25">
      <c r="AJ186" s="46"/>
      <c r="AS186" s="46"/>
      <c r="BB186" s="46"/>
      <c r="BK186" s="46"/>
      <c r="BT186" s="46"/>
      <c r="CC186" s="46"/>
      <c r="CL186" s="46"/>
      <c r="CU186" s="46"/>
      <c r="DD186" s="46"/>
    </row>
    <row r="187" spans="36:108" x14ac:dyDescent="0.25">
      <c r="AJ187" s="46"/>
      <c r="AS187" s="46"/>
      <c r="BB187" s="46"/>
      <c r="BK187" s="46"/>
      <c r="BT187" s="46"/>
      <c r="CC187" s="46"/>
      <c r="CL187" s="46"/>
      <c r="CU187" s="46"/>
      <c r="DD187" s="46"/>
    </row>
    <row r="188" spans="36:108" x14ac:dyDescent="0.25">
      <c r="AJ188" s="46"/>
      <c r="AS188" s="46"/>
      <c r="BB188" s="46"/>
      <c r="BK188" s="46"/>
      <c r="BT188" s="46"/>
      <c r="CC188" s="46"/>
      <c r="CL188" s="46"/>
      <c r="CU188" s="46"/>
      <c r="DD188" s="46"/>
    </row>
    <row r="189" spans="36:108" x14ac:dyDescent="0.25">
      <c r="AJ189" s="46"/>
      <c r="AS189" s="46"/>
      <c r="BB189" s="46"/>
      <c r="BK189" s="46"/>
      <c r="BT189" s="46"/>
      <c r="CC189" s="46"/>
      <c r="CL189" s="46"/>
      <c r="CU189" s="46"/>
      <c r="DD189" s="46"/>
    </row>
    <row r="190" spans="36:108" x14ac:dyDescent="0.25">
      <c r="AJ190" s="46"/>
      <c r="AS190" s="46"/>
      <c r="BB190" s="46"/>
      <c r="BK190" s="46"/>
      <c r="BT190" s="46"/>
      <c r="CC190" s="46"/>
      <c r="CL190" s="46"/>
      <c r="CU190" s="46"/>
      <c r="DD190" s="46"/>
    </row>
    <row r="191" spans="36:108" x14ac:dyDescent="0.25">
      <c r="AJ191" s="46"/>
      <c r="AS191" s="46"/>
      <c r="BB191" s="46"/>
      <c r="BK191" s="46"/>
      <c r="BT191" s="46"/>
      <c r="CC191" s="46"/>
      <c r="CL191" s="46"/>
      <c r="CU191" s="46"/>
      <c r="DD191" s="46"/>
    </row>
    <row r="192" spans="36:108" x14ac:dyDescent="0.25">
      <c r="AJ192" s="46"/>
      <c r="AS192" s="46"/>
      <c r="BB192" s="46"/>
      <c r="BK192" s="46"/>
      <c r="BT192" s="46"/>
      <c r="CC192" s="46"/>
      <c r="CL192" s="46"/>
      <c r="CU192" s="46"/>
      <c r="DD192" s="46"/>
    </row>
    <row r="193" spans="36:108" x14ac:dyDescent="0.25">
      <c r="AJ193" s="46"/>
      <c r="AS193" s="46"/>
      <c r="BB193" s="46"/>
      <c r="BK193" s="46"/>
      <c r="BT193" s="46"/>
      <c r="CC193" s="46"/>
      <c r="CL193" s="46"/>
      <c r="CU193" s="46"/>
      <c r="DD193" s="46"/>
    </row>
    <row r="194" spans="36:108" x14ac:dyDescent="0.25">
      <c r="AJ194" s="46"/>
      <c r="AS194" s="46"/>
      <c r="BB194" s="46"/>
      <c r="BK194" s="46"/>
      <c r="BT194" s="46"/>
      <c r="CC194" s="46"/>
      <c r="CL194" s="46"/>
      <c r="CU194" s="46"/>
      <c r="DD194" s="46"/>
    </row>
    <row r="195" spans="36:108" x14ac:dyDescent="0.25">
      <c r="AJ195" s="46"/>
      <c r="AS195" s="46"/>
      <c r="BB195" s="46"/>
      <c r="BK195" s="46"/>
      <c r="BT195" s="46"/>
      <c r="CC195" s="46"/>
      <c r="CL195" s="46"/>
      <c r="CU195" s="46"/>
      <c r="DD195" s="46"/>
    </row>
    <row r="196" spans="36:108" x14ac:dyDescent="0.25">
      <c r="AJ196" s="46"/>
      <c r="AS196" s="46"/>
      <c r="BB196" s="46"/>
      <c r="BK196" s="46"/>
      <c r="BT196" s="46"/>
      <c r="CC196" s="46"/>
      <c r="CL196" s="46"/>
      <c r="CU196" s="46"/>
      <c r="DD196" s="46"/>
    </row>
    <row r="197" spans="36:108" x14ac:dyDescent="0.25">
      <c r="AJ197" s="46"/>
      <c r="AS197" s="46"/>
      <c r="BB197" s="46"/>
      <c r="BK197" s="46"/>
      <c r="BT197" s="46"/>
      <c r="CC197" s="46"/>
      <c r="CL197" s="46"/>
      <c r="CU197" s="46"/>
      <c r="DD197" s="46"/>
    </row>
    <row r="198" spans="36:108" x14ac:dyDescent="0.25">
      <c r="AJ198" s="46"/>
      <c r="AS198" s="46"/>
      <c r="BB198" s="46"/>
      <c r="BK198" s="46"/>
      <c r="BT198" s="46"/>
      <c r="CC198" s="46"/>
      <c r="CL198" s="46"/>
      <c r="CU198" s="46"/>
      <c r="DD198" s="46"/>
    </row>
    <row r="199" spans="36:108" x14ac:dyDescent="0.25">
      <c r="AJ199" s="46"/>
      <c r="AS199" s="46"/>
      <c r="BB199" s="46"/>
      <c r="BK199" s="46"/>
      <c r="BT199" s="46"/>
      <c r="CC199" s="46"/>
      <c r="CL199" s="46"/>
      <c r="CU199" s="46"/>
      <c r="DD199" s="46"/>
    </row>
    <row r="200" spans="36:108" x14ac:dyDescent="0.25">
      <c r="AJ200" s="46"/>
      <c r="AS200" s="46"/>
      <c r="BB200" s="46"/>
      <c r="BK200" s="46"/>
      <c r="BT200" s="46"/>
      <c r="CC200" s="46"/>
      <c r="CL200" s="46"/>
      <c r="CU200" s="46"/>
      <c r="DD200" s="46"/>
    </row>
    <row r="201" spans="36:108" x14ac:dyDescent="0.25">
      <c r="AJ201" s="46"/>
      <c r="AS201" s="46"/>
      <c r="BB201" s="46"/>
      <c r="BK201" s="46"/>
      <c r="BT201" s="46"/>
      <c r="CC201" s="46"/>
      <c r="CL201" s="46"/>
      <c r="CU201" s="46"/>
      <c r="DD201" s="46"/>
    </row>
    <row r="202" spans="36:108" x14ac:dyDescent="0.25">
      <c r="AJ202" s="46"/>
      <c r="AS202" s="46"/>
      <c r="BB202" s="46"/>
      <c r="BK202" s="46"/>
      <c r="BT202" s="46"/>
      <c r="CC202" s="46"/>
      <c r="CL202" s="46"/>
      <c r="CU202" s="46"/>
      <c r="DD202" s="46"/>
    </row>
    <row r="203" spans="36:108" x14ac:dyDescent="0.25">
      <c r="AJ203" s="46"/>
      <c r="AS203" s="46"/>
      <c r="BB203" s="46"/>
      <c r="BK203" s="46"/>
      <c r="BT203" s="46"/>
      <c r="CC203" s="46"/>
      <c r="CL203" s="46"/>
      <c r="CU203" s="46"/>
      <c r="DD203" s="46"/>
    </row>
    <row r="204" spans="36:108" x14ac:dyDescent="0.25">
      <c r="AJ204" s="46"/>
      <c r="AS204" s="46"/>
      <c r="BB204" s="46"/>
      <c r="BK204" s="46"/>
      <c r="BT204" s="46"/>
      <c r="CC204" s="46"/>
      <c r="CL204" s="46"/>
      <c r="CU204" s="46"/>
      <c r="DD204" s="46"/>
    </row>
    <row r="205" spans="36:108" x14ac:dyDescent="0.25">
      <c r="AJ205" s="46"/>
      <c r="AS205" s="46"/>
      <c r="BB205" s="46"/>
      <c r="BK205" s="46"/>
      <c r="BT205" s="46"/>
      <c r="CC205" s="46"/>
      <c r="CL205" s="46"/>
      <c r="CU205" s="46"/>
      <c r="DD205" s="46"/>
    </row>
    <row r="206" spans="36:108" x14ac:dyDescent="0.25">
      <c r="AJ206" s="46"/>
      <c r="AS206" s="46"/>
      <c r="BB206" s="46"/>
      <c r="BK206" s="46"/>
      <c r="BT206" s="46"/>
      <c r="CC206" s="46"/>
      <c r="CL206" s="46"/>
      <c r="CU206" s="46"/>
      <c r="DD206" s="46"/>
    </row>
    <row r="207" spans="36:108" x14ac:dyDescent="0.25">
      <c r="AJ207" s="46"/>
      <c r="AS207" s="46"/>
      <c r="BB207" s="46"/>
      <c r="BK207" s="46"/>
      <c r="BT207" s="46"/>
      <c r="CC207" s="46"/>
      <c r="CL207" s="46"/>
      <c r="CU207" s="46"/>
      <c r="DD207" s="46"/>
    </row>
    <row r="208" spans="36:108" x14ac:dyDescent="0.25">
      <c r="AJ208" s="46"/>
      <c r="AS208" s="46"/>
      <c r="BB208" s="46"/>
      <c r="BK208" s="46"/>
      <c r="BT208" s="46"/>
      <c r="CC208" s="46"/>
      <c r="CL208" s="46"/>
      <c r="CU208" s="46"/>
      <c r="DD208" s="46"/>
    </row>
    <row r="209" spans="36:108" x14ac:dyDescent="0.25">
      <c r="AJ209" s="46"/>
      <c r="AS209" s="46"/>
      <c r="BB209" s="46"/>
      <c r="BK209" s="46"/>
      <c r="BT209" s="46"/>
      <c r="CC209" s="46"/>
      <c r="CL209" s="46"/>
      <c r="CU209" s="46"/>
      <c r="DD209" s="46"/>
    </row>
    <row r="210" spans="36:108" x14ac:dyDescent="0.25">
      <c r="AJ210" s="46"/>
      <c r="AS210" s="46"/>
      <c r="BB210" s="46"/>
      <c r="BK210" s="46"/>
      <c r="BT210" s="46"/>
      <c r="CC210" s="46"/>
      <c r="CL210" s="46"/>
      <c r="CU210" s="46"/>
      <c r="DD210" s="46"/>
    </row>
    <row r="211" spans="36:108" x14ac:dyDescent="0.25">
      <c r="AJ211" s="46"/>
      <c r="AS211" s="46"/>
      <c r="BB211" s="46"/>
      <c r="BK211" s="46"/>
      <c r="BT211" s="46"/>
      <c r="CC211" s="46"/>
      <c r="CL211" s="46"/>
      <c r="CU211" s="46"/>
      <c r="DD211" s="46"/>
    </row>
    <row r="212" spans="36:108" x14ac:dyDescent="0.25">
      <c r="AJ212" s="46"/>
      <c r="AS212" s="46"/>
      <c r="BB212" s="46"/>
      <c r="BK212" s="46"/>
      <c r="BT212" s="46"/>
      <c r="CC212" s="46"/>
      <c r="CL212" s="46"/>
      <c r="CU212" s="46"/>
      <c r="DD212" s="46"/>
    </row>
    <row r="213" spans="36:108" x14ac:dyDescent="0.25">
      <c r="AJ213" s="46"/>
      <c r="AS213" s="46"/>
      <c r="BB213" s="46"/>
      <c r="BK213" s="46"/>
      <c r="BT213" s="46"/>
      <c r="CC213" s="46"/>
      <c r="CL213" s="46"/>
      <c r="CU213" s="46"/>
      <c r="DD213" s="46"/>
    </row>
    <row r="214" spans="36:108" x14ac:dyDescent="0.25">
      <c r="AJ214" s="46"/>
      <c r="AS214" s="46"/>
      <c r="BB214" s="46"/>
      <c r="BK214" s="46"/>
      <c r="BT214" s="46"/>
      <c r="CC214" s="46"/>
      <c r="CL214" s="46"/>
      <c r="CU214" s="46"/>
      <c r="DD214" s="46"/>
    </row>
    <row r="215" spans="36:108" x14ac:dyDescent="0.25">
      <c r="AJ215" s="46"/>
      <c r="AS215" s="46"/>
      <c r="BB215" s="46"/>
      <c r="BK215" s="46"/>
      <c r="BT215" s="46"/>
      <c r="CC215" s="46"/>
      <c r="CL215" s="46"/>
      <c r="CU215" s="46"/>
      <c r="DD215" s="46"/>
    </row>
    <row r="216" spans="36:108" x14ac:dyDescent="0.25">
      <c r="AJ216" s="46"/>
      <c r="AS216" s="46"/>
      <c r="BB216" s="46"/>
      <c r="BK216" s="46"/>
      <c r="BT216" s="46"/>
      <c r="CC216" s="46"/>
      <c r="CL216" s="46"/>
      <c r="CU216" s="46"/>
      <c r="DD216" s="46"/>
    </row>
    <row r="217" spans="36:108" x14ac:dyDescent="0.25">
      <c r="AJ217" s="46"/>
      <c r="AS217" s="46"/>
      <c r="BB217" s="46"/>
      <c r="BK217" s="46"/>
      <c r="BT217" s="46"/>
      <c r="CC217" s="46"/>
      <c r="CL217" s="46"/>
      <c r="CU217" s="46"/>
      <c r="DD217" s="46"/>
    </row>
    <row r="218" spans="36:108" x14ac:dyDescent="0.25">
      <c r="AJ218" s="46"/>
      <c r="AS218" s="46"/>
      <c r="BB218" s="46"/>
      <c r="BK218" s="46"/>
      <c r="BT218" s="46"/>
      <c r="CC218" s="46"/>
      <c r="CL218" s="46"/>
      <c r="CU218" s="46"/>
      <c r="DD218" s="46"/>
    </row>
    <row r="219" spans="36:108" x14ac:dyDescent="0.25">
      <c r="AJ219" s="46"/>
      <c r="AS219" s="46"/>
      <c r="BB219" s="46"/>
      <c r="BK219" s="46"/>
      <c r="BT219" s="46"/>
      <c r="CC219" s="46"/>
      <c r="CL219" s="46"/>
      <c r="CU219" s="46"/>
      <c r="DD219" s="46"/>
    </row>
    <row r="220" spans="36:108" x14ac:dyDescent="0.25">
      <c r="AJ220" s="46"/>
      <c r="AS220" s="46"/>
      <c r="BB220" s="46"/>
      <c r="BK220" s="46"/>
      <c r="BT220" s="46"/>
      <c r="CC220" s="46"/>
      <c r="CL220" s="46"/>
      <c r="CU220" s="46"/>
      <c r="DD220" s="46"/>
    </row>
    <row r="221" spans="36:108" x14ac:dyDescent="0.25">
      <c r="AJ221" s="46"/>
      <c r="AS221" s="46"/>
      <c r="BB221" s="46"/>
      <c r="BK221" s="46"/>
      <c r="BT221" s="46"/>
      <c r="CC221" s="46"/>
      <c r="CL221" s="46"/>
      <c r="CU221" s="46"/>
      <c r="DD221" s="46"/>
    </row>
    <row r="222" spans="36:108" x14ac:dyDescent="0.25">
      <c r="AJ222" s="46"/>
      <c r="AS222" s="46"/>
      <c r="BB222" s="46"/>
      <c r="BK222" s="46"/>
      <c r="BT222" s="46"/>
      <c r="CC222" s="46"/>
      <c r="CL222" s="46"/>
      <c r="CU222" s="46"/>
      <c r="DD222" s="46"/>
    </row>
    <row r="223" spans="36:108" x14ac:dyDescent="0.25">
      <c r="AJ223" s="46"/>
      <c r="AS223" s="46"/>
      <c r="BB223" s="46"/>
      <c r="BK223" s="46"/>
      <c r="BT223" s="46"/>
      <c r="CC223" s="46"/>
      <c r="CL223" s="46"/>
      <c r="CU223" s="46"/>
      <c r="DD223" s="46"/>
    </row>
    <row r="224" spans="36:108" x14ac:dyDescent="0.25">
      <c r="AJ224" s="46"/>
      <c r="AS224" s="46"/>
      <c r="BB224" s="46"/>
      <c r="BK224" s="46"/>
      <c r="BT224" s="46"/>
      <c r="CC224" s="46"/>
      <c r="CL224" s="46"/>
      <c r="CU224" s="46"/>
      <c r="DD224" s="46"/>
    </row>
    <row r="225" spans="36:108" x14ac:dyDescent="0.25">
      <c r="AJ225" s="46"/>
      <c r="AS225" s="46"/>
      <c r="BB225" s="46"/>
      <c r="BK225" s="46"/>
      <c r="BT225" s="46"/>
      <c r="CC225" s="46"/>
      <c r="CL225" s="46"/>
      <c r="CU225" s="46"/>
      <c r="DD225" s="46"/>
    </row>
    <row r="226" spans="36:108" x14ac:dyDescent="0.25">
      <c r="AJ226" s="46"/>
      <c r="AS226" s="46"/>
      <c r="BB226" s="46"/>
      <c r="BK226" s="46"/>
      <c r="BT226" s="46"/>
      <c r="CC226" s="46"/>
      <c r="CL226" s="46"/>
      <c r="CU226" s="46"/>
      <c r="DD226" s="46"/>
    </row>
    <row r="227" spans="36:108" x14ac:dyDescent="0.25">
      <c r="AJ227" s="46"/>
      <c r="AS227" s="46"/>
      <c r="BB227" s="46"/>
      <c r="BK227" s="46"/>
      <c r="BT227" s="46"/>
      <c r="CC227" s="46"/>
      <c r="CL227" s="46"/>
      <c r="CU227" s="46"/>
      <c r="DD227" s="46"/>
    </row>
    <row r="228" spans="36:108" x14ac:dyDescent="0.25">
      <c r="AJ228" s="46"/>
      <c r="AS228" s="46"/>
      <c r="BB228" s="46"/>
      <c r="BK228" s="46"/>
      <c r="BT228" s="46"/>
      <c r="CC228" s="46"/>
      <c r="CL228" s="46"/>
      <c r="CU228" s="46"/>
      <c r="DD228" s="46"/>
    </row>
    <row r="229" spans="36:108" x14ac:dyDescent="0.25">
      <c r="AJ229" s="46"/>
      <c r="AS229" s="46"/>
      <c r="BB229" s="46"/>
      <c r="BK229" s="46"/>
      <c r="BT229" s="46"/>
      <c r="CC229" s="46"/>
      <c r="CL229" s="46"/>
      <c r="CU229" s="46"/>
      <c r="DD229" s="46"/>
    </row>
    <row r="230" spans="36:108" x14ac:dyDescent="0.25">
      <c r="AJ230" s="46"/>
      <c r="AS230" s="46"/>
      <c r="BB230" s="46"/>
      <c r="BK230" s="46"/>
      <c r="BT230" s="46"/>
      <c r="CC230" s="46"/>
      <c r="CL230" s="46"/>
      <c r="CU230" s="46"/>
      <c r="DD230" s="46"/>
    </row>
    <row r="231" spans="36:108" x14ac:dyDescent="0.25">
      <c r="AJ231" s="46"/>
      <c r="AS231" s="46"/>
      <c r="BB231" s="46"/>
      <c r="BK231" s="46"/>
      <c r="BT231" s="46"/>
      <c r="CC231" s="46"/>
      <c r="CL231" s="46"/>
      <c r="CU231" s="46"/>
      <c r="DD231" s="46"/>
    </row>
    <row r="232" spans="36:108" x14ac:dyDescent="0.25">
      <c r="AJ232" s="46"/>
      <c r="AS232" s="46"/>
      <c r="BB232" s="46"/>
      <c r="BK232" s="46"/>
      <c r="BT232" s="46"/>
      <c r="CC232" s="46"/>
      <c r="CL232" s="46"/>
      <c r="CU232" s="46"/>
      <c r="DD232" s="46"/>
    </row>
    <row r="233" spans="36:108" x14ac:dyDescent="0.25">
      <c r="AJ233" s="46"/>
      <c r="AS233" s="46"/>
      <c r="BB233" s="46"/>
      <c r="BK233" s="46"/>
      <c r="BT233" s="46"/>
      <c r="CC233" s="46"/>
      <c r="CL233" s="46"/>
      <c r="CU233" s="46"/>
      <c r="DD233" s="46"/>
    </row>
    <row r="234" spans="36:108" x14ac:dyDescent="0.25">
      <c r="AJ234" s="46"/>
      <c r="AS234" s="46"/>
      <c r="BB234" s="46"/>
      <c r="BK234" s="46"/>
      <c r="BT234" s="46"/>
      <c r="CC234" s="46"/>
      <c r="CL234" s="46"/>
      <c r="CU234" s="46"/>
      <c r="DD234" s="46"/>
    </row>
    <row r="235" spans="36:108" x14ac:dyDescent="0.25">
      <c r="AJ235" s="46"/>
      <c r="AS235" s="46"/>
      <c r="BB235" s="46"/>
      <c r="BK235" s="46"/>
      <c r="BT235" s="46"/>
      <c r="CC235" s="46"/>
      <c r="CL235" s="46"/>
      <c r="CU235" s="46"/>
      <c r="DD235" s="46"/>
    </row>
    <row r="236" spans="36:108" x14ac:dyDescent="0.25">
      <c r="AJ236" s="46"/>
      <c r="AS236" s="46"/>
      <c r="BB236" s="46"/>
      <c r="BK236" s="46"/>
      <c r="BT236" s="46"/>
      <c r="CC236" s="46"/>
      <c r="CL236" s="46"/>
      <c r="CU236" s="46"/>
      <c r="DD236" s="46"/>
    </row>
    <row r="237" spans="36:108" x14ac:dyDescent="0.25">
      <c r="AJ237" s="46"/>
      <c r="AS237" s="46"/>
      <c r="BB237" s="46"/>
      <c r="BK237" s="46"/>
      <c r="BT237" s="46"/>
      <c r="CC237" s="46"/>
      <c r="CL237" s="46"/>
      <c r="CU237" s="46"/>
      <c r="DD237" s="46"/>
    </row>
    <row r="238" spans="36:108" x14ac:dyDescent="0.25">
      <c r="AJ238" s="46"/>
      <c r="AS238" s="46"/>
      <c r="BB238" s="46"/>
      <c r="BK238" s="46"/>
      <c r="BT238" s="46"/>
      <c r="CC238" s="46"/>
      <c r="CL238" s="46"/>
      <c r="CU238" s="46"/>
      <c r="DD238" s="46"/>
    </row>
    <row r="239" spans="36:108" x14ac:dyDescent="0.25">
      <c r="AJ239" s="46"/>
      <c r="AS239" s="46"/>
      <c r="BB239" s="46"/>
      <c r="BK239" s="46"/>
      <c r="BT239" s="46"/>
      <c r="CC239" s="46"/>
      <c r="CL239" s="46"/>
      <c r="CU239" s="46"/>
      <c r="DD239" s="46"/>
    </row>
    <row r="240" spans="36:108" x14ac:dyDescent="0.25">
      <c r="AJ240" s="46"/>
      <c r="AS240" s="46"/>
      <c r="BB240" s="46"/>
      <c r="BK240" s="46"/>
      <c r="BT240" s="46"/>
      <c r="CC240" s="46"/>
      <c r="CL240" s="46"/>
      <c r="CU240" s="46"/>
      <c r="DD240" s="46"/>
    </row>
    <row r="241" spans="36:108" x14ac:dyDescent="0.25">
      <c r="AJ241" s="46"/>
      <c r="AS241" s="46"/>
      <c r="BB241" s="46"/>
      <c r="BK241" s="46"/>
      <c r="BT241" s="46"/>
      <c r="CC241" s="46"/>
      <c r="CL241" s="46"/>
      <c r="CU241" s="46"/>
      <c r="DD241" s="46"/>
    </row>
    <row r="242" spans="36:108" x14ac:dyDescent="0.25">
      <c r="AJ242" s="46"/>
      <c r="AS242" s="46"/>
      <c r="BB242" s="46"/>
      <c r="BK242" s="46"/>
      <c r="BT242" s="46"/>
      <c r="CC242" s="46"/>
      <c r="CL242" s="46"/>
      <c r="CU242" s="46"/>
      <c r="DD242" s="46"/>
    </row>
    <row r="243" spans="36:108" x14ac:dyDescent="0.25">
      <c r="AJ243" s="46"/>
      <c r="AS243" s="46"/>
      <c r="BB243" s="46"/>
      <c r="BK243" s="46"/>
      <c r="BT243" s="46"/>
      <c r="CC243" s="46"/>
      <c r="CL243" s="46"/>
      <c r="CU243" s="46"/>
      <c r="DD243" s="46"/>
    </row>
    <row r="244" spans="36:108" x14ac:dyDescent="0.25">
      <c r="AJ244" s="46"/>
      <c r="AS244" s="46"/>
      <c r="BB244" s="46"/>
      <c r="BK244" s="46"/>
      <c r="BT244" s="46"/>
      <c r="CC244" s="46"/>
      <c r="CL244" s="46"/>
      <c r="CU244" s="46"/>
      <c r="DD244" s="46"/>
    </row>
    <row r="245" spans="36:108" x14ac:dyDescent="0.25">
      <c r="AJ245" s="46"/>
      <c r="AS245" s="46"/>
      <c r="BB245" s="46"/>
      <c r="BK245" s="46"/>
      <c r="BT245" s="46"/>
      <c r="CC245" s="46"/>
      <c r="CL245" s="46"/>
      <c r="CU245" s="46"/>
      <c r="DD245" s="46"/>
    </row>
    <row r="246" spans="36:108" x14ac:dyDescent="0.25">
      <c r="AJ246" s="46"/>
      <c r="AS246" s="46"/>
      <c r="BB246" s="46"/>
      <c r="BK246" s="46"/>
      <c r="BT246" s="46"/>
      <c r="CC246" s="46"/>
      <c r="CL246" s="46"/>
      <c r="CU246" s="46"/>
      <c r="DD246" s="46"/>
    </row>
    <row r="247" spans="36:108" x14ac:dyDescent="0.25">
      <c r="AJ247" s="46"/>
      <c r="AS247" s="46"/>
      <c r="BB247" s="46"/>
      <c r="BK247" s="46"/>
      <c r="BT247" s="46"/>
      <c r="CC247" s="46"/>
      <c r="CL247" s="46"/>
      <c r="CU247" s="46"/>
      <c r="DD247" s="46"/>
    </row>
    <row r="248" spans="36:108" x14ac:dyDescent="0.25">
      <c r="AJ248" s="46"/>
      <c r="AS248" s="46"/>
      <c r="BB248" s="46"/>
      <c r="BK248" s="46"/>
      <c r="BT248" s="46"/>
      <c r="CC248" s="46"/>
      <c r="CL248" s="46"/>
      <c r="CU248" s="46"/>
      <c r="DD248" s="46"/>
    </row>
    <row r="249" spans="36:108" x14ac:dyDescent="0.25">
      <c r="AJ249" s="46"/>
      <c r="AS249" s="46"/>
      <c r="BB249" s="46"/>
      <c r="BK249" s="46"/>
      <c r="BT249" s="46"/>
      <c r="CC249" s="46"/>
      <c r="CL249" s="46"/>
      <c r="CU249" s="46"/>
      <c r="DD249" s="46"/>
    </row>
    <row r="250" spans="36:108" x14ac:dyDescent="0.25">
      <c r="AJ250" s="46"/>
      <c r="AS250" s="46"/>
      <c r="BB250" s="46"/>
      <c r="BK250" s="46"/>
      <c r="BT250" s="46"/>
      <c r="CC250" s="46"/>
      <c r="CL250" s="46"/>
      <c r="CU250" s="46"/>
      <c r="DD250" s="46"/>
    </row>
    <row r="251" spans="36:108" x14ac:dyDescent="0.25">
      <c r="AJ251" s="46"/>
      <c r="AS251" s="46"/>
      <c r="BB251" s="46"/>
      <c r="BK251" s="46"/>
      <c r="BT251" s="46"/>
      <c r="CC251" s="46"/>
      <c r="CL251" s="46"/>
      <c r="CU251" s="46"/>
      <c r="DD251" s="46"/>
    </row>
    <row r="252" spans="36:108" x14ac:dyDescent="0.25">
      <c r="AJ252" s="46"/>
      <c r="AS252" s="46"/>
      <c r="BB252" s="46"/>
      <c r="BK252" s="46"/>
      <c r="BT252" s="46"/>
      <c r="CC252" s="46"/>
      <c r="CL252" s="46"/>
      <c r="CU252" s="46"/>
      <c r="DD252" s="46"/>
    </row>
    <row r="253" spans="36:108" x14ac:dyDescent="0.25">
      <c r="AJ253" s="46"/>
      <c r="AS253" s="46"/>
      <c r="BB253" s="46"/>
      <c r="BK253" s="46"/>
      <c r="BT253" s="46"/>
      <c r="CC253" s="46"/>
      <c r="CL253" s="46"/>
      <c r="CU253" s="46"/>
      <c r="DD253" s="46"/>
    </row>
    <row r="254" spans="36:108" x14ac:dyDescent="0.25">
      <c r="AJ254" s="46"/>
      <c r="AS254" s="46"/>
      <c r="BB254" s="46"/>
      <c r="BK254" s="46"/>
      <c r="BT254" s="46"/>
      <c r="CC254" s="46"/>
      <c r="CL254" s="46"/>
      <c r="CU254" s="46"/>
      <c r="DD254" s="46"/>
    </row>
    <row r="255" spans="36:108" x14ac:dyDescent="0.25">
      <c r="AJ255" s="46"/>
      <c r="AS255" s="46"/>
      <c r="BB255" s="46"/>
      <c r="BK255" s="46"/>
      <c r="BT255" s="46"/>
      <c r="CC255" s="46"/>
      <c r="CL255" s="46"/>
      <c r="CU255" s="46"/>
      <c r="DD255" s="46"/>
    </row>
    <row r="256" spans="36:108" x14ac:dyDescent="0.25">
      <c r="AJ256" s="46"/>
      <c r="AS256" s="46"/>
      <c r="BB256" s="46"/>
      <c r="BK256" s="46"/>
      <c r="BT256" s="46"/>
      <c r="CC256" s="46"/>
      <c r="CL256" s="46"/>
      <c r="CU256" s="46"/>
      <c r="DD256" s="46"/>
    </row>
    <row r="257" spans="36:108" x14ac:dyDescent="0.25">
      <c r="AJ257" s="46"/>
      <c r="AS257" s="46"/>
      <c r="BB257" s="46"/>
      <c r="BK257" s="46"/>
      <c r="BT257" s="46"/>
      <c r="CC257" s="46"/>
      <c r="CL257" s="46"/>
      <c r="CU257" s="46"/>
      <c r="DD257" s="46"/>
    </row>
    <row r="258" spans="36:108" x14ac:dyDescent="0.25">
      <c r="AJ258" s="46"/>
      <c r="AS258" s="46"/>
      <c r="BB258" s="46"/>
      <c r="BK258" s="46"/>
      <c r="BT258" s="46"/>
      <c r="CC258" s="46"/>
      <c r="CL258" s="46"/>
      <c r="CU258" s="46"/>
      <c r="DD258" s="46"/>
    </row>
    <row r="259" spans="36:108" x14ac:dyDescent="0.25">
      <c r="AJ259" s="46"/>
      <c r="AS259" s="46"/>
      <c r="BB259" s="46"/>
      <c r="BK259" s="46"/>
      <c r="BT259" s="46"/>
      <c r="CC259" s="46"/>
      <c r="CL259" s="46"/>
      <c r="CU259" s="46"/>
      <c r="DD259" s="46"/>
    </row>
    <row r="260" spans="36:108" x14ac:dyDescent="0.25">
      <c r="AJ260" s="46"/>
      <c r="AS260" s="46"/>
      <c r="BB260" s="46"/>
      <c r="BK260" s="46"/>
      <c r="BT260" s="46"/>
      <c r="CC260" s="46"/>
      <c r="CL260" s="46"/>
      <c r="CU260" s="46"/>
      <c r="DD260" s="46"/>
    </row>
    <row r="261" spans="36:108" x14ac:dyDescent="0.25">
      <c r="AJ261" s="46"/>
      <c r="AS261" s="46"/>
      <c r="BB261" s="46"/>
      <c r="BK261" s="46"/>
      <c r="BT261" s="46"/>
      <c r="CC261" s="46"/>
      <c r="CL261" s="46"/>
      <c r="CU261" s="46"/>
      <c r="DD261" s="46"/>
    </row>
    <row r="262" spans="36:108" x14ac:dyDescent="0.25">
      <c r="AJ262" s="46"/>
      <c r="AS262" s="46"/>
      <c r="BB262" s="46"/>
      <c r="BK262" s="46"/>
      <c r="BT262" s="46"/>
      <c r="CC262" s="46"/>
      <c r="CL262" s="46"/>
      <c r="CU262" s="46"/>
      <c r="DD262" s="46"/>
    </row>
    <row r="263" spans="36:108" x14ac:dyDescent="0.25">
      <c r="AJ263" s="46"/>
      <c r="AS263" s="46"/>
      <c r="BB263" s="46"/>
      <c r="BK263" s="46"/>
      <c r="BT263" s="46"/>
      <c r="CC263" s="46"/>
      <c r="CL263" s="46"/>
      <c r="CU263" s="46"/>
      <c r="DD263" s="46"/>
    </row>
    <row r="264" spans="36:108" x14ac:dyDescent="0.25">
      <c r="AJ264" s="46"/>
      <c r="AS264" s="46"/>
      <c r="BB264" s="46"/>
      <c r="BK264" s="46"/>
      <c r="BT264" s="46"/>
      <c r="CC264" s="46"/>
      <c r="CL264" s="46"/>
      <c r="CU264" s="46"/>
      <c r="DD264" s="46"/>
    </row>
    <row r="265" spans="36:108" x14ac:dyDescent="0.25">
      <c r="AJ265" s="46"/>
      <c r="AS265" s="46"/>
      <c r="BB265" s="46"/>
      <c r="BK265" s="46"/>
      <c r="BT265" s="46"/>
      <c r="CC265" s="46"/>
      <c r="CL265" s="46"/>
      <c r="CU265" s="46"/>
      <c r="DD265" s="46"/>
    </row>
    <row r="266" spans="36:108" x14ac:dyDescent="0.25">
      <c r="AJ266" s="46"/>
      <c r="AS266" s="46"/>
      <c r="BB266" s="46"/>
      <c r="BK266" s="46"/>
      <c r="BT266" s="46"/>
      <c r="CC266" s="46"/>
      <c r="CL266" s="46"/>
      <c r="CU266" s="46"/>
      <c r="DD266" s="46"/>
    </row>
    <row r="267" spans="36:108" x14ac:dyDescent="0.25">
      <c r="AJ267" s="46"/>
      <c r="AS267" s="46"/>
      <c r="BB267" s="46"/>
      <c r="BK267" s="46"/>
      <c r="BT267" s="46"/>
      <c r="CC267" s="46"/>
      <c r="CL267" s="46"/>
      <c r="CU267" s="46"/>
      <c r="DD267" s="46"/>
    </row>
    <row r="268" spans="36:108" x14ac:dyDescent="0.25">
      <c r="AJ268" s="46"/>
      <c r="AS268" s="46"/>
      <c r="BB268" s="46"/>
      <c r="BK268" s="46"/>
      <c r="BT268" s="46"/>
      <c r="CC268" s="46"/>
      <c r="CL268" s="46"/>
      <c r="CU268" s="46"/>
      <c r="DD268" s="46"/>
    </row>
    <row r="269" spans="36:108" x14ac:dyDescent="0.25">
      <c r="AJ269" s="46"/>
      <c r="AS269" s="46"/>
      <c r="BB269" s="46"/>
      <c r="BK269" s="46"/>
      <c r="BT269" s="46"/>
      <c r="CL269" s="46"/>
      <c r="CU269" s="46"/>
      <c r="DD269" s="46"/>
    </row>
    <row r="270" spans="36:108" x14ac:dyDescent="0.25">
      <c r="AJ270" s="46"/>
      <c r="AS270" s="46"/>
      <c r="BB270" s="46"/>
      <c r="BK270" s="46"/>
      <c r="BT270" s="46"/>
      <c r="CL270" s="46"/>
      <c r="CU270" s="46"/>
      <c r="DD270" s="46"/>
    </row>
    <row r="271" spans="36:108" x14ac:dyDescent="0.25">
      <c r="AJ271" s="46"/>
      <c r="AS271" s="46"/>
      <c r="BB271" s="46"/>
      <c r="BK271" s="46"/>
      <c r="BT271" s="46"/>
      <c r="CL271" s="46"/>
      <c r="CU271" s="46"/>
      <c r="DD271" s="46"/>
    </row>
    <row r="272" spans="36:108" x14ac:dyDescent="0.25">
      <c r="AJ272" s="46"/>
      <c r="AS272" s="46"/>
      <c r="BB272" s="46"/>
      <c r="BK272" s="46"/>
      <c r="BT272" s="46"/>
      <c r="CL272" s="46"/>
      <c r="CU272" s="46"/>
      <c r="DD272" s="46"/>
    </row>
    <row r="273" spans="36:108" x14ac:dyDescent="0.25">
      <c r="AJ273" s="46"/>
      <c r="AS273" s="46"/>
      <c r="BB273" s="46"/>
      <c r="BK273" s="46"/>
      <c r="BT273" s="46"/>
      <c r="CL273" s="46"/>
      <c r="CU273" s="46"/>
      <c r="DD273" s="46"/>
    </row>
    <row r="274" spans="36:108" x14ac:dyDescent="0.25">
      <c r="AJ274" s="46"/>
      <c r="AS274" s="46"/>
      <c r="BB274" s="46"/>
      <c r="BT274" s="46"/>
      <c r="CL274" s="46"/>
      <c r="CU274" s="46"/>
      <c r="DD274" s="46"/>
    </row>
    <row r="275" spans="36:108" x14ac:dyDescent="0.25">
      <c r="AJ275" s="46"/>
      <c r="AS275" s="46"/>
      <c r="BB275" s="46"/>
      <c r="BT275" s="46"/>
      <c r="CL275" s="46"/>
      <c r="CU275" s="46"/>
      <c r="DD275" s="46"/>
    </row>
    <row r="276" spans="36:108" x14ac:dyDescent="0.25">
      <c r="AJ276" s="46"/>
      <c r="AS276" s="46"/>
      <c r="BB276" s="46"/>
      <c r="BT276" s="46"/>
      <c r="CL276" s="46"/>
      <c r="CU276" s="46"/>
      <c r="DD276" s="46"/>
    </row>
    <row r="277" spans="36:108" x14ac:dyDescent="0.25">
      <c r="AJ277" s="46"/>
      <c r="AS277" s="46"/>
      <c r="BB277" s="46"/>
      <c r="BT277" s="46"/>
      <c r="CL277" s="46"/>
      <c r="CU277" s="46"/>
      <c r="DD277" s="46"/>
    </row>
    <row r="278" spans="36:108" x14ac:dyDescent="0.25">
      <c r="AJ278" s="46"/>
      <c r="AS278" s="46"/>
      <c r="BB278" s="46"/>
      <c r="BT278" s="46"/>
      <c r="CL278" s="46"/>
      <c r="CU278" s="46"/>
      <c r="DD278" s="46"/>
    </row>
    <row r="279" spans="36:108" x14ac:dyDescent="0.25">
      <c r="AJ279" s="46"/>
      <c r="AS279" s="46"/>
      <c r="BB279" s="46"/>
      <c r="BT279" s="46"/>
      <c r="CL279" s="46"/>
      <c r="CU279" s="46"/>
      <c r="DD279" s="46"/>
    </row>
    <row r="280" spans="36:108" x14ac:dyDescent="0.25">
      <c r="AJ280" s="46"/>
      <c r="AS280" s="46"/>
      <c r="BB280" s="46"/>
      <c r="BT280" s="46"/>
      <c r="CL280" s="46"/>
      <c r="CU280" s="46"/>
      <c r="DD280" s="46"/>
    </row>
    <row r="281" spans="36:108" x14ac:dyDescent="0.25">
      <c r="AJ281" s="46"/>
      <c r="AS281" s="46"/>
      <c r="BB281" s="46"/>
      <c r="BT281" s="46"/>
      <c r="CL281" s="46"/>
      <c r="CU281" s="46"/>
      <c r="DD281" s="46"/>
    </row>
    <row r="282" spans="36:108" x14ac:dyDescent="0.25">
      <c r="AJ282" s="46"/>
      <c r="AS282" s="46"/>
      <c r="BB282" s="46"/>
      <c r="BT282" s="46"/>
      <c r="CL282" s="46"/>
      <c r="CU282" s="46"/>
      <c r="DD282" s="46"/>
    </row>
    <row r="283" spans="36:108" x14ac:dyDescent="0.25">
      <c r="AJ283" s="46"/>
      <c r="AS283" s="46"/>
      <c r="BB283" s="46"/>
      <c r="BT283" s="46"/>
      <c r="CL283" s="46"/>
      <c r="CU283" s="46"/>
      <c r="DD283" s="46"/>
    </row>
    <row r="284" spans="36:108" x14ac:dyDescent="0.25">
      <c r="AJ284" s="46"/>
      <c r="AS284" s="46"/>
      <c r="BB284" s="46"/>
      <c r="BT284" s="46"/>
      <c r="CL284" s="46"/>
      <c r="CU284" s="46"/>
      <c r="DD284" s="46"/>
    </row>
    <row r="285" spans="36:108" x14ac:dyDescent="0.25">
      <c r="AJ285" s="46"/>
      <c r="AS285" s="46"/>
      <c r="BB285" s="46"/>
      <c r="BT285" s="46"/>
      <c r="CL285" s="46"/>
      <c r="CU285" s="46"/>
      <c r="DD285" s="46"/>
    </row>
    <row r="286" spans="36:108" x14ac:dyDescent="0.25">
      <c r="AJ286" s="46"/>
      <c r="AS286" s="46"/>
      <c r="BB286" s="46"/>
      <c r="BT286" s="46"/>
      <c r="CL286" s="46"/>
      <c r="CU286" s="46"/>
      <c r="DD286" s="46"/>
    </row>
    <row r="287" spans="36:108" x14ac:dyDescent="0.25">
      <c r="AJ287" s="46"/>
      <c r="AS287" s="46"/>
      <c r="BB287" s="46"/>
      <c r="BT287" s="46"/>
      <c r="CL287" s="46"/>
      <c r="CU287" s="46"/>
      <c r="DD287" s="46"/>
    </row>
    <row r="288" spans="36:108" x14ac:dyDescent="0.25">
      <c r="AJ288" s="46"/>
      <c r="AS288" s="46"/>
      <c r="BB288" s="46"/>
      <c r="BT288" s="46"/>
      <c r="CL288" s="46"/>
      <c r="CU288" s="46"/>
      <c r="DD288" s="46"/>
    </row>
    <row r="289" spans="36:108" x14ac:dyDescent="0.25">
      <c r="AJ289" s="46"/>
      <c r="AS289" s="46"/>
      <c r="BB289" s="46"/>
      <c r="BT289" s="46"/>
      <c r="CL289" s="46"/>
      <c r="CU289" s="46"/>
      <c r="DD289" s="46"/>
    </row>
    <row r="290" spans="36:108" x14ac:dyDescent="0.25">
      <c r="AJ290" s="46"/>
      <c r="AS290" s="46"/>
      <c r="BB290" s="46"/>
      <c r="BT290" s="46"/>
      <c r="CL290" s="46"/>
      <c r="CU290" s="46"/>
      <c r="DD290" s="46"/>
    </row>
    <row r="291" spans="36:108" x14ac:dyDescent="0.25">
      <c r="AJ291" s="46"/>
      <c r="AS291" s="46"/>
      <c r="BB291" s="46"/>
      <c r="BT291" s="46"/>
      <c r="CL291" s="46"/>
      <c r="CU291" s="46"/>
      <c r="DD291" s="46"/>
    </row>
    <row r="292" spans="36:108" x14ac:dyDescent="0.25">
      <c r="AJ292" s="46"/>
      <c r="AS292" s="46"/>
      <c r="BB292" s="46"/>
      <c r="BT292" s="46"/>
      <c r="CL292" s="46"/>
      <c r="CU292" s="46"/>
      <c r="DD292" s="46"/>
    </row>
    <row r="293" spans="36:108" x14ac:dyDescent="0.25">
      <c r="AJ293" s="46"/>
      <c r="AS293" s="46"/>
      <c r="BB293" s="46"/>
      <c r="BT293" s="46"/>
      <c r="CL293" s="46"/>
      <c r="CU293" s="46"/>
      <c r="DD293" s="46"/>
    </row>
    <row r="294" spans="36:108" x14ac:dyDescent="0.25">
      <c r="AJ294" s="46"/>
      <c r="AS294" s="46"/>
      <c r="BB294" s="46"/>
      <c r="BT294" s="46"/>
      <c r="CL294" s="46"/>
      <c r="CU294" s="46"/>
      <c r="DD294" s="46"/>
    </row>
    <row r="295" spans="36:108" x14ac:dyDescent="0.25">
      <c r="AJ295" s="46"/>
      <c r="AS295" s="46"/>
      <c r="BB295" s="46"/>
      <c r="BT295" s="46"/>
      <c r="CL295" s="46"/>
      <c r="CU295" s="46"/>
      <c r="DD295" s="46"/>
    </row>
    <row r="296" spans="36:108" x14ac:dyDescent="0.25">
      <c r="AJ296" s="46"/>
      <c r="AS296" s="46"/>
      <c r="BB296" s="46"/>
      <c r="BT296" s="46"/>
      <c r="CL296" s="46"/>
      <c r="CU296" s="46"/>
      <c r="DD296" s="46"/>
    </row>
    <row r="297" spans="36:108" x14ac:dyDescent="0.25">
      <c r="AJ297" s="46"/>
      <c r="AS297" s="46"/>
      <c r="BB297" s="46"/>
      <c r="BT297" s="46"/>
      <c r="CL297" s="46"/>
      <c r="CU297" s="46"/>
      <c r="DD297" s="46"/>
    </row>
    <row r="298" spans="36:108" x14ac:dyDescent="0.25">
      <c r="AJ298" s="46"/>
      <c r="AS298" s="46"/>
      <c r="BB298" s="46"/>
      <c r="BT298" s="46"/>
      <c r="CL298" s="46"/>
      <c r="CU298" s="46"/>
      <c r="DD298" s="46"/>
    </row>
    <row r="299" spans="36:108" x14ac:dyDescent="0.25">
      <c r="AJ299" s="46"/>
      <c r="AS299" s="46"/>
      <c r="BB299" s="46"/>
      <c r="BT299" s="46"/>
      <c r="CL299" s="46"/>
      <c r="CU299" s="46"/>
      <c r="DD299" s="46"/>
    </row>
    <row r="300" spans="36:108" x14ac:dyDescent="0.25">
      <c r="AJ300" s="46"/>
      <c r="AS300" s="46"/>
      <c r="BB300" s="46"/>
      <c r="BT300" s="46"/>
      <c r="CL300" s="46"/>
      <c r="CU300" s="46"/>
      <c r="DD300" s="46"/>
    </row>
    <row r="301" spans="36:108" x14ac:dyDescent="0.25">
      <c r="AJ301" s="46"/>
      <c r="AS301" s="46"/>
      <c r="BB301" s="46"/>
      <c r="BT301" s="46"/>
      <c r="CL301" s="46"/>
      <c r="CU301" s="46"/>
      <c r="DD301" s="46"/>
    </row>
    <row r="302" spans="36:108" x14ac:dyDescent="0.25">
      <c r="AJ302" s="46"/>
      <c r="AS302" s="46"/>
      <c r="BB302" s="46"/>
      <c r="BT302" s="46"/>
      <c r="CL302" s="46"/>
      <c r="CU302" s="46"/>
      <c r="DD302" s="46"/>
    </row>
    <row r="303" spans="36:108" x14ac:dyDescent="0.25">
      <c r="AJ303" s="46"/>
      <c r="AS303" s="46"/>
      <c r="BB303" s="46"/>
      <c r="BT303" s="46"/>
      <c r="CL303" s="46"/>
      <c r="CU303" s="46"/>
      <c r="DD303" s="46"/>
    </row>
    <row r="304" spans="36:108" x14ac:dyDescent="0.25">
      <c r="AJ304" s="46"/>
      <c r="AS304" s="46"/>
      <c r="BB304" s="46"/>
      <c r="BT304" s="46"/>
      <c r="CL304" s="46"/>
      <c r="CU304" s="46"/>
      <c r="DD304" s="46"/>
    </row>
    <row r="305" spans="36:108" x14ac:dyDescent="0.25">
      <c r="AJ305" s="46"/>
      <c r="AS305" s="46"/>
      <c r="BB305" s="46"/>
      <c r="BT305" s="46"/>
      <c r="CL305" s="46"/>
      <c r="CU305" s="46"/>
      <c r="DD305" s="46"/>
    </row>
    <row r="306" spans="36:108" x14ac:dyDescent="0.25">
      <c r="AJ306" s="46"/>
      <c r="AS306" s="46"/>
      <c r="BB306" s="46"/>
      <c r="BT306" s="46"/>
      <c r="CL306" s="46"/>
      <c r="CU306" s="46"/>
      <c r="DD306" s="46"/>
    </row>
    <row r="307" spans="36:108" x14ac:dyDescent="0.25">
      <c r="AJ307" s="46"/>
      <c r="AS307" s="46"/>
      <c r="BB307" s="46"/>
      <c r="BT307" s="46"/>
      <c r="CL307" s="46"/>
      <c r="CU307" s="46"/>
      <c r="DD307" s="46"/>
    </row>
    <row r="308" spans="36:108" x14ac:dyDescent="0.25">
      <c r="AJ308" s="46"/>
      <c r="AS308" s="46"/>
      <c r="BB308" s="46"/>
      <c r="BT308" s="46"/>
      <c r="CL308" s="46"/>
      <c r="CU308" s="46"/>
      <c r="DD308" s="46"/>
    </row>
    <row r="309" spans="36:108" x14ac:dyDescent="0.25">
      <c r="AJ309" s="46"/>
      <c r="AS309" s="46"/>
      <c r="BB309" s="46"/>
      <c r="BT309" s="46"/>
      <c r="CL309" s="46"/>
      <c r="CU309" s="46"/>
      <c r="DD309" s="46"/>
    </row>
    <row r="310" spans="36:108" x14ac:dyDescent="0.25">
      <c r="AJ310" s="46"/>
      <c r="AS310" s="46"/>
      <c r="BB310" s="46"/>
      <c r="BT310" s="46"/>
      <c r="CL310" s="46"/>
      <c r="CU310" s="46"/>
      <c r="DD310" s="46"/>
    </row>
    <row r="311" spans="36:108" x14ac:dyDescent="0.25">
      <c r="AJ311" s="46"/>
      <c r="AS311" s="46"/>
      <c r="BB311" s="46"/>
      <c r="BT311" s="46"/>
      <c r="CL311" s="46"/>
      <c r="CU311" s="46"/>
      <c r="DD311" s="46"/>
    </row>
    <row r="312" spans="36:108" x14ac:dyDescent="0.25">
      <c r="AJ312" s="46"/>
      <c r="AS312" s="46"/>
      <c r="BB312" s="46"/>
      <c r="BT312" s="46"/>
      <c r="CL312" s="46"/>
      <c r="CU312" s="46"/>
      <c r="DD312" s="46"/>
    </row>
    <row r="313" spans="36:108" x14ac:dyDescent="0.25">
      <c r="AJ313" s="46"/>
      <c r="AS313" s="46"/>
      <c r="BB313" s="46"/>
      <c r="BT313" s="46"/>
      <c r="CL313" s="46"/>
      <c r="CU313" s="46"/>
      <c r="DD313" s="46"/>
    </row>
    <row r="314" spans="36:108" x14ac:dyDescent="0.25">
      <c r="AJ314" s="46"/>
      <c r="AS314" s="46"/>
      <c r="BB314" s="46"/>
      <c r="BT314" s="46"/>
      <c r="CL314" s="46"/>
      <c r="CU314" s="46"/>
      <c r="DD314" s="46"/>
    </row>
    <row r="315" spans="36:108" x14ac:dyDescent="0.25">
      <c r="AJ315" s="46"/>
      <c r="AS315" s="46"/>
      <c r="BB315" s="46"/>
      <c r="BT315" s="46"/>
      <c r="CL315" s="46"/>
      <c r="CU315" s="46"/>
      <c r="DD315" s="46"/>
    </row>
    <row r="316" spans="36:108" x14ac:dyDescent="0.25">
      <c r="AJ316" s="46"/>
      <c r="AS316" s="46"/>
      <c r="BB316" s="46"/>
      <c r="BT316" s="46"/>
      <c r="CL316" s="46"/>
      <c r="CU316" s="46"/>
      <c r="DD316" s="46"/>
    </row>
    <row r="317" spans="36:108" x14ac:dyDescent="0.25">
      <c r="AJ317" s="46"/>
      <c r="AS317" s="46"/>
      <c r="BB317" s="46"/>
      <c r="BT317" s="46"/>
      <c r="CL317" s="46"/>
      <c r="CU317" s="46"/>
      <c r="DD317" s="46"/>
    </row>
    <row r="318" spans="36:108" x14ac:dyDescent="0.25">
      <c r="AJ318" s="46"/>
      <c r="AS318" s="46"/>
      <c r="BB318" s="46"/>
      <c r="BT318" s="46"/>
      <c r="CL318" s="46"/>
      <c r="CU318" s="46"/>
      <c r="DD318" s="46"/>
    </row>
    <row r="319" spans="36:108" x14ac:dyDescent="0.25">
      <c r="AJ319" s="46"/>
      <c r="AS319" s="46"/>
      <c r="BB319" s="46"/>
      <c r="BT319" s="46"/>
      <c r="CL319" s="46"/>
      <c r="CU319" s="46"/>
      <c r="DD319" s="46"/>
    </row>
    <row r="320" spans="36:108" x14ac:dyDescent="0.25">
      <c r="AJ320" s="46"/>
      <c r="AS320" s="46"/>
      <c r="BB320" s="46"/>
      <c r="BT320" s="46"/>
      <c r="CL320" s="46"/>
      <c r="CU320" s="46"/>
      <c r="DD320" s="46"/>
    </row>
    <row r="321" spans="36:108" x14ac:dyDescent="0.25">
      <c r="AJ321" s="46"/>
      <c r="AS321" s="46"/>
      <c r="BB321" s="46"/>
      <c r="BT321" s="46"/>
      <c r="CL321" s="46"/>
      <c r="CU321" s="46"/>
      <c r="DD321" s="46"/>
    </row>
    <row r="322" spans="36:108" x14ac:dyDescent="0.25">
      <c r="AJ322" s="46"/>
      <c r="AS322" s="46"/>
      <c r="BB322" s="46"/>
      <c r="BT322" s="46"/>
      <c r="CL322" s="46"/>
      <c r="CU322" s="46"/>
      <c r="DD322" s="46"/>
    </row>
    <row r="323" spans="36:108" x14ac:dyDescent="0.25">
      <c r="AJ323" s="46"/>
      <c r="AS323" s="46"/>
      <c r="BB323" s="46"/>
      <c r="BT323" s="46"/>
      <c r="CL323" s="46"/>
      <c r="CU323" s="46"/>
      <c r="DD323" s="46"/>
    </row>
    <row r="324" spans="36:108" x14ac:dyDescent="0.25">
      <c r="AJ324" s="46"/>
      <c r="AS324" s="46"/>
      <c r="BB324" s="46"/>
      <c r="BT324" s="46"/>
      <c r="CL324" s="46"/>
      <c r="CU324" s="46"/>
      <c r="DD324" s="46"/>
    </row>
    <row r="325" spans="36:108" x14ac:dyDescent="0.25">
      <c r="AJ325" s="46"/>
      <c r="AS325" s="46"/>
      <c r="BB325" s="46"/>
      <c r="BT325" s="46"/>
      <c r="CL325" s="46"/>
      <c r="CU325" s="46"/>
      <c r="DD325" s="46"/>
    </row>
    <row r="326" spans="36:108" x14ac:dyDescent="0.25">
      <c r="AJ326" s="46"/>
      <c r="AS326" s="46"/>
      <c r="BB326" s="46"/>
      <c r="BT326" s="46"/>
      <c r="CL326" s="46"/>
      <c r="CU326" s="46"/>
      <c r="DD326" s="46"/>
    </row>
    <row r="327" spans="36:108" x14ac:dyDescent="0.25">
      <c r="AS327" s="46"/>
      <c r="BB327" s="46"/>
      <c r="BT327" s="46"/>
      <c r="CL327" s="46"/>
      <c r="CU327" s="46"/>
      <c r="DD327" s="46"/>
    </row>
    <row r="328" spans="36:108" x14ac:dyDescent="0.25">
      <c r="AS328" s="46"/>
      <c r="BB328" s="46"/>
      <c r="BT328" s="46"/>
      <c r="CL328" s="46"/>
      <c r="CU328" s="46"/>
      <c r="DD328" s="46"/>
    </row>
    <row r="329" spans="36:108" x14ac:dyDescent="0.25">
      <c r="AS329" s="46"/>
      <c r="BB329" s="46"/>
      <c r="CL329" s="46"/>
      <c r="CU329" s="46"/>
      <c r="DD329" s="46"/>
    </row>
    <row r="330" spans="36:108" x14ac:dyDescent="0.25">
      <c r="AS330" s="46"/>
      <c r="BB330" s="46"/>
      <c r="CL330" s="46"/>
      <c r="CU330" s="46"/>
      <c r="DD330" s="46"/>
    </row>
    <row r="331" spans="36:108" x14ac:dyDescent="0.25">
      <c r="AS331" s="46"/>
      <c r="BB331" s="46"/>
      <c r="CL331" s="46"/>
      <c r="CU331" s="46"/>
      <c r="DD331" s="46"/>
    </row>
    <row r="332" spans="36:108" x14ac:dyDescent="0.25">
      <c r="AS332" s="46"/>
      <c r="BB332" s="46"/>
      <c r="CL332" s="46"/>
      <c r="CU332" s="46"/>
      <c r="DD332" s="46"/>
    </row>
    <row r="333" spans="36:108" x14ac:dyDescent="0.25">
      <c r="AS333" s="46"/>
      <c r="BB333" s="46"/>
      <c r="CL333" s="46"/>
      <c r="CU333" s="46"/>
      <c r="DD333" s="46"/>
    </row>
    <row r="334" spans="36:108" x14ac:dyDescent="0.25">
      <c r="AS334" s="46"/>
      <c r="BB334" s="46"/>
      <c r="CL334" s="46"/>
      <c r="CU334" s="46"/>
      <c r="DD334" s="46"/>
    </row>
    <row r="335" spans="36:108" x14ac:dyDescent="0.25">
      <c r="AS335" s="46"/>
      <c r="BB335" s="46"/>
      <c r="CL335" s="46"/>
      <c r="CU335" s="46"/>
      <c r="DD335" s="46"/>
    </row>
    <row r="336" spans="36:108" x14ac:dyDescent="0.25">
      <c r="AS336" s="46"/>
      <c r="BB336" s="46"/>
      <c r="CL336" s="46"/>
      <c r="CU336" s="46"/>
      <c r="DD336" s="46"/>
    </row>
    <row r="337" spans="45:108" x14ac:dyDescent="0.25">
      <c r="AS337" s="46"/>
      <c r="BB337" s="46"/>
      <c r="CL337" s="46"/>
      <c r="CU337" s="46"/>
      <c r="DD337" s="46"/>
    </row>
    <row r="338" spans="45:108" x14ac:dyDescent="0.25">
      <c r="AS338" s="46"/>
      <c r="BB338" s="46"/>
      <c r="CL338" s="46"/>
      <c r="CU338" s="46"/>
      <c r="DD338" s="46"/>
    </row>
    <row r="339" spans="45:108" x14ac:dyDescent="0.25">
      <c r="AS339" s="46"/>
      <c r="BB339" s="46"/>
      <c r="CL339" s="46"/>
      <c r="CU339" s="46"/>
      <c r="DD339" s="46"/>
    </row>
    <row r="340" spans="45:108" x14ac:dyDescent="0.25">
      <c r="AS340" s="46"/>
      <c r="BB340" s="46"/>
      <c r="CL340" s="46"/>
      <c r="CU340" s="46"/>
      <c r="DD340" s="46"/>
    </row>
    <row r="341" spans="45:108" x14ac:dyDescent="0.25">
      <c r="AS341" s="46"/>
      <c r="BB341" s="46"/>
      <c r="CL341" s="46"/>
      <c r="CU341" s="46"/>
      <c r="DD341" s="46"/>
    </row>
    <row r="342" spans="45:108" x14ac:dyDescent="0.25">
      <c r="AS342" s="46"/>
      <c r="BB342" s="46"/>
      <c r="CL342" s="46"/>
      <c r="CU342" s="46"/>
      <c r="DD342" s="46"/>
    </row>
    <row r="343" spans="45:108" x14ac:dyDescent="0.25">
      <c r="AS343" s="46"/>
      <c r="BB343" s="46"/>
      <c r="CL343" s="46"/>
      <c r="CU343" s="46"/>
      <c r="DD343" s="46"/>
    </row>
    <row r="344" spans="45:108" x14ac:dyDescent="0.25">
      <c r="AS344" s="46"/>
      <c r="BB344" s="46"/>
      <c r="CL344" s="46"/>
      <c r="CU344" s="46"/>
      <c r="DD344" s="46"/>
    </row>
    <row r="345" spans="45:108" x14ac:dyDescent="0.25">
      <c r="AS345" s="46"/>
      <c r="BB345" s="46"/>
      <c r="CL345" s="46"/>
      <c r="CU345" s="46"/>
      <c r="DD345" s="46"/>
    </row>
    <row r="346" spans="45:108" x14ac:dyDescent="0.25">
      <c r="AS346" s="46"/>
      <c r="BB346" s="46"/>
      <c r="CL346" s="46"/>
      <c r="CU346" s="46"/>
      <c r="DD346" s="46"/>
    </row>
    <row r="347" spans="45:108" x14ac:dyDescent="0.25">
      <c r="AS347" s="46"/>
      <c r="BB347" s="46"/>
      <c r="CL347" s="46"/>
      <c r="CU347" s="46"/>
      <c r="DD347" s="46"/>
    </row>
    <row r="348" spans="45:108" x14ac:dyDescent="0.25">
      <c r="AS348" s="46"/>
      <c r="BB348" s="46"/>
      <c r="CL348" s="46"/>
      <c r="CU348" s="46"/>
      <c r="DD348" s="46"/>
    </row>
    <row r="349" spans="45:108" x14ac:dyDescent="0.25">
      <c r="AS349" s="46"/>
      <c r="BB349" s="46"/>
      <c r="CL349" s="46"/>
      <c r="CU349" s="46"/>
    </row>
    <row r="350" spans="45:108" x14ac:dyDescent="0.25">
      <c r="AS350" s="46"/>
      <c r="BB350" s="46"/>
      <c r="CL350" s="46"/>
      <c r="CU350" s="46"/>
    </row>
    <row r="351" spans="45:108" x14ac:dyDescent="0.25">
      <c r="AS351" s="46"/>
      <c r="BB351" s="46"/>
      <c r="CL351" s="46"/>
      <c r="CU351" s="46"/>
    </row>
    <row r="352" spans="45:108" x14ac:dyDescent="0.25">
      <c r="AS352" s="46"/>
      <c r="CL352" s="46"/>
      <c r="CU352" s="46"/>
    </row>
    <row r="353" spans="45:99" x14ac:dyDescent="0.25">
      <c r="AS353" s="46"/>
      <c r="CL353" s="46"/>
      <c r="CU353" s="46"/>
    </row>
    <row r="354" spans="45:99" x14ac:dyDescent="0.25">
      <c r="AS354" s="46"/>
      <c r="CL354" s="46"/>
      <c r="CU354" s="46"/>
    </row>
    <row r="355" spans="45:99" x14ac:dyDescent="0.25">
      <c r="AS355" s="46"/>
      <c r="CL355" s="46"/>
      <c r="CU355" s="46"/>
    </row>
    <row r="356" spans="45:99" x14ac:dyDescent="0.25">
      <c r="AS356" s="46"/>
      <c r="CL356" s="46"/>
      <c r="CU356" s="46"/>
    </row>
    <row r="357" spans="45:99" x14ac:dyDescent="0.25">
      <c r="AS357" s="46"/>
      <c r="CL357" s="46"/>
      <c r="CU357" s="46"/>
    </row>
    <row r="358" spans="45:99" x14ac:dyDescent="0.25">
      <c r="CL358" s="46"/>
      <c r="CU358" s="46"/>
    </row>
    <row r="359" spans="45:99" x14ac:dyDescent="0.25">
      <c r="CL359" s="46"/>
      <c r="CU359" s="46"/>
    </row>
    <row r="360" spans="45:99" x14ac:dyDescent="0.25">
      <c r="CL360" s="46"/>
      <c r="CU360" s="46"/>
    </row>
    <row r="361" spans="45:99" x14ac:dyDescent="0.25">
      <c r="CL361" s="46"/>
      <c r="CU361" s="46"/>
    </row>
    <row r="362" spans="45:99" x14ac:dyDescent="0.25">
      <c r="CL362" s="46"/>
      <c r="CU362" s="46"/>
    </row>
    <row r="363" spans="45:99" x14ac:dyDescent="0.25">
      <c r="CL363" s="46"/>
      <c r="CU363" s="46"/>
    </row>
    <row r="364" spans="45:99" x14ac:dyDescent="0.25">
      <c r="CL364" s="46"/>
      <c r="CU364" s="46"/>
    </row>
    <row r="365" spans="45:99" x14ac:dyDescent="0.25">
      <c r="CL365" s="46"/>
      <c r="CU365" s="46"/>
    </row>
    <row r="366" spans="45:99" x14ac:dyDescent="0.25">
      <c r="CL366" s="46"/>
      <c r="CU366" s="46"/>
    </row>
    <row r="367" spans="45:99" x14ac:dyDescent="0.25">
      <c r="CU367" s="46"/>
    </row>
    <row r="368" spans="45:99" x14ac:dyDescent="0.25">
      <c r="CU368" s="46"/>
    </row>
    <row r="369" spans="99:99" x14ac:dyDescent="0.25">
      <c r="CU369" s="46"/>
    </row>
    <row r="370" spans="99:99" x14ac:dyDescent="0.25">
      <c r="CU370" s="46"/>
    </row>
    <row r="371" spans="99:99" x14ac:dyDescent="0.25">
      <c r="CU371" s="46"/>
    </row>
    <row r="372" spans="99:99" x14ac:dyDescent="0.25">
      <c r="CU372" s="46"/>
    </row>
    <row r="373" spans="99:99" x14ac:dyDescent="0.25">
      <c r="CU373" s="46"/>
    </row>
    <row r="374" spans="99:99" x14ac:dyDescent="0.25">
      <c r="CU374" s="46"/>
    </row>
    <row r="375" spans="99:99" x14ac:dyDescent="0.25">
      <c r="CU375" s="46"/>
    </row>
    <row r="376" spans="99:99" x14ac:dyDescent="0.25">
      <c r="CU376" s="46"/>
    </row>
    <row r="377" spans="99:99" x14ac:dyDescent="0.25">
      <c r="CU377" s="46"/>
    </row>
    <row r="378" spans="99:99" x14ac:dyDescent="0.25">
      <c r="CU378" s="4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1F85-BD70-4445-9CC8-AA99C06F5A7B}">
  <dimension ref="A1:FY338"/>
  <sheetViews>
    <sheetView workbookViewId="0"/>
  </sheetViews>
  <sheetFormatPr defaultRowHeight="15.75" x14ac:dyDescent="0.25"/>
  <cols>
    <col min="1" max="1" width="11.7109375" style="7" customWidth="1"/>
    <col min="2" max="2" width="9.42578125" style="7" customWidth="1"/>
    <col min="3" max="3" width="10.42578125" style="7" customWidth="1"/>
    <col min="4" max="4" width="10.85546875" style="7" customWidth="1"/>
    <col min="5" max="5" width="10.42578125" style="7" customWidth="1"/>
    <col min="6" max="6" width="9.140625" style="7"/>
    <col min="7" max="7" width="7.5703125" style="7" customWidth="1"/>
    <col min="8" max="8" width="7.5703125" style="46" customWidth="1"/>
    <col min="9" max="9" width="9.42578125" style="46" customWidth="1"/>
    <col min="10" max="10" width="16.28515625" style="7" customWidth="1"/>
    <col min="11" max="11" width="14" style="7" customWidth="1"/>
    <col min="12" max="12" width="20" style="7" customWidth="1"/>
    <col min="13" max="13" width="17.140625" style="7" customWidth="1"/>
    <col min="14" max="14" width="13.85546875" style="7" customWidth="1"/>
    <col min="15" max="15" width="9.5703125" style="7" customWidth="1"/>
    <col min="16" max="16" width="8.85546875" style="7" customWidth="1"/>
    <col min="17" max="17" width="8.140625" style="46" customWidth="1"/>
    <col min="18" max="18" width="11.140625" style="46" customWidth="1"/>
    <col min="19" max="19" width="17" style="7" customWidth="1"/>
    <col min="20" max="20" width="13.7109375" style="7" customWidth="1"/>
    <col min="21" max="21" width="20.140625" style="7" customWidth="1"/>
    <col min="22" max="22" width="17.85546875" style="7" customWidth="1"/>
    <col min="23" max="23" width="14.85546875" style="7" customWidth="1"/>
    <col min="24" max="24" width="10" style="7" customWidth="1"/>
    <col min="25" max="25" width="9.28515625" style="7" customWidth="1"/>
    <col min="26" max="26" width="7.7109375" style="46" customWidth="1"/>
    <col min="27" max="27" width="9.85546875" style="46" customWidth="1"/>
    <col min="28" max="28" width="15.7109375" style="7" customWidth="1"/>
    <col min="29" max="29" width="13.140625" style="7" customWidth="1"/>
    <col min="30" max="30" width="19.85546875" style="7" customWidth="1"/>
    <col min="31" max="31" width="17.7109375" style="7" customWidth="1"/>
    <col min="32" max="32" width="14" style="7" customWidth="1"/>
    <col min="33" max="33" width="9.140625" style="7"/>
    <col min="34" max="34" width="8.42578125" style="7" customWidth="1"/>
    <col min="35" max="35" width="7.7109375" style="46" customWidth="1"/>
    <col min="36" max="36" width="9.85546875" style="7" customWidth="1"/>
    <col min="37" max="37" width="17" style="7" customWidth="1"/>
    <col min="38" max="38" width="9.140625" style="7"/>
    <col min="39" max="39" width="19.42578125" style="7" customWidth="1"/>
    <col min="40" max="40" width="17" style="7" customWidth="1"/>
    <col min="41" max="41" width="13.5703125" style="7" customWidth="1"/>
    <col min="42" max="42" width="7.140625" style="7" customWidth="1"/>
    <col min="43" max="43" width="9.42578125" style="7" customWidth="1"/>
    <col min="44" max="44" width="7.140625" style="46" customWidth="1"/>
    <col min="45" max="45" width="10" style="7" customWidth="1"/>
    <col min="46" max="46" width="16.42578125" style="7" customWidth="1"/>
    <col min="47" max="47" width="9.140625" style="7"/>
    <col min="48" max="48" width="19.42578125" style="7" customWidth="1"/>
    <col min="49" max="49" width="17.140625" style="7" customWidth="1"/>
    <col min="50" max="50" width="14.140625" style="7" customWidth="1"/>
    <col min="51" max="51" width="7.7109375" style="7" customWidth="1"/>
    <col min="52" max="52" width="8.85546875" style="7" customWidth="1"/>
    <col min="53" max="53" width="7.85546875" style="46" customWidth="1"/>
    <col min="54" max="54" width="10.140625" style="7" customWidth="1"/>
    <col min="55" max="55" width="15.85546875" style="7" customWidth="1"/>
    <col min="56" max="56" width="12.7109375" style="7" customWidth="1"/>
    <col min="57" max="57" width="19.85546875" style="7" customWidth="1"/>
    <col min="58" max="58" width="17.7109375" style="7" customWidth="1"/>
    <col min="59" max="59" width="13.7109375" style="7" customWidth="1"/>
    <col min="60" max="60" width="9.140625" style="7"/>
    <col min="61" max="61" width="9.140625" style="7" customWidth="1"/>
    <col min="62" max="62" width="9.28515625" style="46" customWidth="1"/>
    <col min="63" max="63" width="9.140625" style="7"/>
    <col min="64" max="64" width="16" style="7" customWidth="1"/>
    <col min="65" max="65" width="13" style="7" customWidth="1"/>
    <col min="66" max="66" width="19.7109375" style="7" customWidth="1"/>
    <col min="67" max="67" width="16.7109375" style="7" customWidth="1"/>
    <col min="68" max="68" width="16.42578125" style="7" customWidth="1"/>
    <col min="69" max="69" width="9.42578125" style="7" customWidth="1"/>
    <col min="70" max="70" width="9.5703125" style="7" customWidth="1"/>
    <col min="71" max="71" width="8" style="46" customWidth="1"/>
    <col min="72" max="72" width="9.85546875" style="7" customWidth="1"/>
    <col min="73" max="73" width="15.85546875" style="7" customWidth="1"/>
    <col min="74" max="74" width="9.140625" style="7"/>
    <col min="75" max="75" width="20.140625" style="7" customWidth="1"/>
    <col min="76" max="76" width="17" style="7" customWidth="1"/>
    <col min="77" max="77" width="14.42578125" style="7" customWidth="1"/>
    <col min="78" max="78" width="10" style="7" customWidth="1"/>
    <col min="79" max="79" width="9" style="7" customWidth="1"/>
    <col min="80" max="80" width="7.5703125" style="46" customWidth="1"/>
    <col min="81" max="81" width="10.42578125" style="7" customWidth="1"/>
    <col min="82" max="82" width="16" style="7" customWidth="1"/>
    <col min="83" max="83" width="9.140625" style="7"/>
    <col min="84" max="84" width="19.5703125" style="7" customWidth="1"/>
    <col min="85" max="85" width="17" style="7" customWidth="1"/>
    <col min="86" max="86" width="13.7109375" style="7" customWidth="1"/>
    <col min="87" max="87" width="9.140625" style="7"/>
    <col min="88" max="88" width="8.85546875" style="7" customWidth="1"/>
    <col min="89" max="89" width="7.85546875" style="46" customWidth="1"/>
    <col min="90" max="90" width="10.140625" style="7" customWidth="1"/>
    <col min="91" max="91" width="15.85546875" style="7" customWidth="1"/>
    <col min="92" max="92" width="12.7109375" style="7" customWidth="1"/>
    <col min="93" max="93" width="19.85546875" style="7" customWidth="1"/>
    <col min="94" max="94" width="17.7109375" style="7" customWidth="1"/>
    <col min="95" max="95" width="13.7109375" style="7" customWidth="1"/>
    <col min="96" max="96" width="9.140625" style="7"/>
    <col min="97" max="97" width="8.85546875" style="7" customWidth="1"/>
    <col min="98" max="98" width="7.42578125" style="46" customWidth="1"/>
    <col min="99" max="99" width="10.140625" style="7" customWidth="1"/>
    <col min="100" max="100" width="16" style="7" customWidth="1"/>
    <col min="101" max="101" width="12.7109375" style="7" customWidth="1"/>
    <col min="102" max="102" width="19.85546875" style="7" customWidth="1"/>
    <col min="103" max="103" width="17.7109375" style="7" customWidth="1"/>
    <col min="104" max="104" width="13.7109375" style="7" customWidth="1"/>
    <col min="105" max="105" width="9.140625" style="7"/>
    <col min="106" max="106" width="8.85546875" style="7" customWidth="1"/>
    <col min="107" max="107" width="8.85546875" style="46" customWidth="1"/>
    <col min="108" max="108" width="10.140625" style="7" customWidth="1"/>
    <col min="109" max="109" width="16" style="7" customWidth="1"/>
    <col min="110" max="110" width="12.7109375" style="7" customWidth="1"/>
    <col min="111" max="111" width="19.85546875" style="7" customWidth="1"/>
    <col min="112" max="112" width="17.7109375" style="7" customWidth="1"/>
    <col min="113" max="113" width="13.7109375" style="7" customWidth="1"/>
    <col min="114" max="114" width="9.140625" style="7"/>
    <col min="115" max="115" width="17.5703125" style="7" customWidth="1"/>
    <col min="116" max="16384" width="9.140625" style="7"/>
  </cols>
  <sheetData>
    <row r="1" spans="1:181" ht="16.5" thickBot="1" x14ac:dyDescent="0.3">
      <c r="A1" s="45"/>
      <c r="B1" s="39" t="s">
        <v>296</v>
      </c>
      <c r="C1" s="39" t="s">
        <v>381</v>
      </c>
      <c r="D1" s="39" t="s">
        <v>296</v>
      </c>
      <c r="E1" s="39" t="s">
        <v>381</v>
      </c>
      <c r="F1" s="45"/>
      <c r="G1" s="38" t="s">
        <v>26</v>
      </c>
      <c r="I1" s="64"/>
      <c r="K1" s="45"/>
      <c r="L1" s="45"/>
      <c r="M1" s="45"/>
      <c r="N1" s="45"/>
      <c r="O1" s="45"/>
      <c r="P1" s="38" t="s">
        <v>26</v>
      </c>
      <c r="R1" s="64"/>
      <c r="S1" s="45"/>
      <c r="T1" s="45"/>
      <c r="U1" s="45"/>
      <c r="V1" s="45"/>
      <c r="W1" s="45"/>
      <c r="X1" s="45"/>
      <c r="Y1" s="38" t="s">
        <v>26</v>
      </c>
      <c r="AA1" s="64"/>
      <c r="AB1" s="45"/>
      <c r="AC1" s="45"/>
      <c r="AD1" s="45"/>
      <c r="AE1" s="45"/>
      <c r="AF1" s="45"/>
      <c r="AH1" s="38" t="s">
        <v>26</v>
      </c>
      <c r="AJ1" s="45"/>
      <c r="AK1" s="45"/>
      <c r="AL1" s="45"/>
      <c r="AM1" s="45"/>
      <c r="AN1" s="45"/>
      <c r="AO1" s="45"/>
      <c r="AP1" s="45"/>
      <c r="AQ1" s="38" t="s">
        <v>26</v>
      </c>
      <c r="AS1" s="45"/>
      <c r="AT1" s="45"/>
      <c r="AU1" s="45"/>
      <c r="AV1" s="45"/>
      <c r="AW1" s="45"/>
      <c r="AX1" s="45"/>
      <c r="AY1" s="45"/>
      <c r="AZ1" s="38" t="s">
        <v>26</v>
      </c>
      <c r="BB1" s="45"/>
      <c r="BC1" s="45"/>
      <c r="BD1" s="45"/>
      <c r="BE1" s="45"/>
      <c r="BF1" s="45"/>
      <c r="BG1" s="45"/>
      <c r="BI1" s="38" t="s">
        <v>26</v>
      </c>
      <c r="BK1" s="45"/>
      <c r="BL1" s="45"/>
      <c r="BM1" s="45"/>
      <c r="BN1" s="45"/>
      <c r="BO1" s="45"/>
      <c r="BP1" s="45"/>
      <c r="BQ1" s="45"/>
      <c r="BR1" s="38" t="s">
        <v>26</v>
      </c>
      <c r="BT1" s="45"/>
      <c r="BU1" s="45"/>
      <c r="BV1" s="45"/>
      <c r="BW1" s="45"/>
      <c r="BX1" s="45"/>
      <c r="BY1" s="45"/>
      <c r="BZ1" s="45"/>
      <c r="CA1" s="38" t="s">
        <v>26</v>
      </c>
      <c r="CC1" s="45"/>
      <c r="CD1" s="45"/>
      <c r="CE1" s="45"/>
      <c r="CF1" s="45"/>
      <c r="CG1" s="45"/>
      <c r="CH1" s="45"/>
      <c r="CJ1" s="38" t="s">
        <v>26</v>
      </c>
      <c r="CK1" s="63"/>
      <c r="CL1" s="45"/>
      <c r="CM1" s="45"/>
      <c r="CN1" s="45"/>
      <c r="CO1" s="45"/>
      <c r="CP1" s="45"/>
      <c r="CQ1" s="45"/>
      <c r="CR1" s="45"/>
      <c r="CS1" s="38" t="s">
        <v>26</v>
      </c>
      <c r="CT1" s="63"/>
      <c r="CU1" s="45"/>
      <c r="CV1" s="45"/>
      <c r="CW1" s="45"/>
      <c r="CX1" s="45"/>
      <c r="CY1" s="45"/>
      <c r="CZ1" s="45"/>
      <c r="DA1" s="45"/>
      <c r="DB1" s="38" t="s">
        <v>26</v>
      </c>
      <c r="DC1" s="63"/>
      <c r="DD1" s="45"/>
      <c r="DE1" s="45"/>
      <c r="DF1" s="45"/>
      <c r="DG1" s="45"/>
      <c r="DH1" s="45"/>
      <c r="DI1" s="45"/>
      <c r="DK1" s="80"/>
      <c r="DO1" s="39" t="s">
        <v>26</v>
      </c>
      <c r="DP1" s="39" t="s">
        <v>333</v>
      </c>
      <c r="EE1" s="39" t="s">
        <v>26</v>
      </c>
      <c r="EF1" s="39" t="s">
        <v>333</v>
      </c>
      <c r="EU1" s="39" t="s">
        <v>26</v>
      </c>
      <c r="EV1" s="39" t="s">
        <v>333</v>
      </c>
      <c r="FK1" s="39" t="s">
        <v>26</v>
      </c>
      <c r="FL1" s="39" t="s">
        <v>333</v>
      </c>
    </row>
    <row r="2" spans="1:181" x14ac:dyDescent="0.25">
      <c r="A2" s="39" t="s">
        <v>351</v>
      </c>
      <c r="B2" s="38" t="s">
        <v>394</v>
      </c>
      <c r="C2" s="38" t="s">
        <v>394</v>
      </c>
      <c r="D2" s="38" t="s">
        <v>393</v>
      </c>
      <c r="E2" s="38" t="s">
        <v>393</v>
      </c>
      <c r="G2" s="8" t="s">
        <v>404</v>
      </c>
      <c r="P2" s="8" t="s">
        <v>404</v>
      </c>
      <c r="Y2" s="8" t="s">
        <v>404</v>
      </c>
      <c r="AH2" s="8" t="s">
        <v>402</v>
      </c>
      <c r="AJ2" s="46"/>
      <c r="AQ2" s="8" t="s">
        <v>402</v>
      </c>
      <c r="AS2" s="46"/>
      <c r="AZ2" s="8" t="s">
        <v>402</v>
      </c>
      <c r="BB2" s="46"/>
      <c r="BI2" s="8" t="s">
        <v>403</v>
      </c>
      <c r="BK2" s="46"/>
      <c r="BR2" s="8" t="s">
        <v>403</v>
      </c>
      <c r="BT2" s="46"/>
      <c r="CA2" s="8" t="s">
        <v>403</v>
      </c>
      <c r="CC2" s="46"/>
      <c r="CJ2" s="8" t="s">
        <v>401</v>
      </c>
      <c r="CL2" s="46"/>
      <c r="CS2" s="8" t="s">
        <v>401</v>
      </c>
      <c r="CU2" s="46"/>
      <c r="DB2" s="8" t="s">
        <v>401</v>
      </c>
      <c r="DD2" s="46"/>
      <c r="DK2" s="79"/>
      <c r="DL2" s="78"/>
      <c r="DM2" s="77"/>
      <c r="DO2" s="39" t="s">
        <v>404</v>
      </c>
      <c r="DP2" s="72" t="s">
        <v>330</v>
      </c>
      <c r="DQ2" s="71" t="s">
        <v>245</v>
      </c>
      <c r="DR2" s="71" t="s">
        <v>243</v>
      </c>
      <c r="DS2" s="71" t="s">
        <v>241</v>
      </c>
      <c r="DT2" s="60" t="s">
        <v>82</v>
      </c>
      <c r="DU2" s="59"/>
      <c r="EE2" s="39" t="s">
        <v>403</v>
      </c>
      <c r="EF2" s="72" t="s">
        <v>330</v>
      </c>
      <c r="EG2" s="71" t="s">
        <v>245</v>
      </c>
      <c r="EH2" s="71" t="s">
        <v>243</v>
      </c>
      <c r="EI2" s="71" t="s">
        <v>241</v>
      </c>
      <c r="EJ2" s="60" t="s">
        <v>82</v>
      </c>
      <c r="EK2" s="59"/>
      <c r="EU2" s="39" t="s">
        <v>402</v>
      </c>
      <c r="EV2" s="72" t="s">
        <v>330</v>
      </c>
      <c r="EW2" s="71" t="s">
        <v>245</v>
      </c>
      <c r="EX2" s="71" t="s">
        <v>243</v>
      </c>
      <c r="EY2" s="71" t="s">
        <v>241</v>
      </c>
      <c r="EZ2" s="60" t="s">
        <v>82</v>
      </c>
      <c r="FA2" s="59"/>
      <c r="FK2" s="39" t="s">
        <v>401</v>
      </c>
      <c r="FL2" s="72" t="s">
        <v>330</v>
      </c>
      <c r="FM2" s="71" t="s">
        <v>245</v>
      </c>
      <c r="FN2" s="71" t="s">
        <v>243</v>
      </c>
      <c r="FO2" s="71" t="s">
        <v>241</v>
      </c>
      <c r="FP2" s="60" t="s">
        <v>82</v>
      </c>
      <c r="FQ2" s="59"/>
    </row>
    <row r="3" spans="1:181" ht="31.5" x14ac:dyDescent="0.25">
      <c r="A3" s="38" t="s">
        <v>37</v>
      </c>
      <c r="B3" s="7">
        <f>N4</f>
        <v>1.0905760709391077</v>
      </c>
      <c r="C3" s="7">
        <f>AO4</f>
        <v>1.0684156216995551</v>
      </c>
      <c r="D3" s="7">
        <f>BP4</f>
        <v>1.0824320117932484</v>
      </c>
      <c r="E3" s="7">
        <f>CQ4</f>
        <v>1.1850937466477738</v>
      </c>
      <c r="G3" s="8" t="s">
        <v>245</v>
      </c>
      <c r="H3" s="63" t="s">
        <v>240</v>
      </c>
      <c r="I3" s="63" t="s">
        <v>347</v>
      </c>
      <c r="J3" s="8" t="s">
        <v>346</v>
      </c>
      <c r="K3" s="8" t="s">
        <v>239</v>
      </c>
      <c r="L3" s="62" t="s">
        <v>237</v>
      </c>
      <c r="M3" s="8" t="s">
        <v>345</v>
      </c>
      <c r="N3" s="8" t="s">
        <v>344</v>
      </c>
      <c r="O3" s="8"/>
      <c r="P3" s="8" t="s">
        <v>243</v>
      </c>
      <c r="Q3" s="63" t="s">
        <v>240</v>
      </c>
      <c r="R3" s="63" t="s">
        <v>347</v>
      </c>
      <c r="S3" s="8" t="s">
        <v>346</v>
      </c>
      <c r="T3" s="8" t="s">
        <v>239</v>
      </c>
      <c r="U3" s="62" t="s">
        <v>237</v>
      </c>
      <c r="V3" s="8" t="s">
        <v>345</v>
      </c>
      <c r="W3" s="8" t="s">
        <v>344</v>
      </c>
      <c r="X3" s="8"/>
      <c r="Y3" s="8" t="s">
        <v>241</v>
      </c>
      <c r="Z3" s="63" t="s">
        <v>240</v>
      </c>
      <c r="AA3" s="63" t="s">
        <v>347</v>
      </c>
      <c r="AB3" s="8" t="s">
        <v>346</v>
      </c>
      <c r="AC3" s="8" t="s">
        <v>239</v>
      </c>
      <c r="AD3" s="62" t="s">
        <v>237</v>
      </c>
      <c r="AE3" s="8" t="s">
        <v>345</v>
      </c>
      <c r="AF3" s="8" t="s">
        <v>344</v>
      </c>
      <c r="AH3" s="8" t="s">
        <v>245</v>
      </c>
      <c r="AI3" s="63" t="s">
        <v>240</v>
      </c>
      <c r="AJ3" s="63" t="s">
        <v>347</v>
      </c>
      <c r="AK3" s="8" t="s">
        <v>346</v>
      </c>
      <c r="AL3" s="8" t="s">
        <v>239</v>
      </c>
      <c r="AM3" s="62" t="s">
        <v>237</v>
      </c>
      <c r="AN3" s="8" t="s">
        <v>345</v>
      </c>
      <c r="AO3" s="8" t="s">
        <v>344</v>
      </c>
      <c r="AQ3" s="8" t="s">
        <v>243</v>
      </c>
      <c r="AR3" s="63" t="s">
        <v>240</v>
      </c>
      <c r="AS3" s="63" t="s">
        <v>347</v>
      </c>
      <c r="AT3" s="8" t="s">
        <v>346</v>
      </c>
      <c r="AU3" s="8" t="s">
        <v>239</v>
      </c>
      <c r="AV3" s="62" t="s">
        <v>237</v>
      </c>
      <c r="AW3" s="8" t="s">
        <v>345</v>
      </c>
      <c r="AX3" s="8" t="s">
        <v>344</v>
      </c>
      <c r="AZ3" s="8" t="s">
        <v>241</v>
      </c>
      <c r="BA3" s="63" t="s">
        <v>240</v>
      </c>
      <c r="BB3" s="63" t="s">
        <v>347</v>
      </c>
      <c r="BC3" s="8" t="s">
        <v>346</v>
      </c>
      <c r="BD3" s="8" t="s">
        <v>239</v>
      </c>
      <c r="BE3" s="62" t="s">
        <v>237</v>
      </c>
      <c r="BF3" s="8" t="s">
        <v>345</v>
      </c>
      <c r="BG3" s="8" t="s">
        <v>344</v>
      </c>
      <c r="BI3" s="8" t="s">
        <v>245</v>
      </c>
      <c r="BJ3" s="63" t="s">
        <v>240</v>
      </c>
      <c r="BK3" s="63" t="s">
        <v>347</v>
      </c>
      <c r="BL3" s="8" t="s">
        <v>346</v>
      </c>
      <c r="BM3" s="8" t="s">
        <v>239</v>
      </c>
      <c r="BN3" s="62" t="s">
        <v>237</v>
      </c>
      <c r="BO3" s="8" t="s">
        <v>345</v>
      </c>
      <c r="BP3" s="8" t="s">
        <v>344</v>
      </c>
      <c r="BR3" s="8" t="s">
        <v>243</v>
      </c>
      <c r="BS3" s="63" t="s">
        <v>240</v>
      </c>
      <c r="BT3" s="63" t="s">
        <v>347</v>
      </c>
      <c r="BU3" s="8" t="s">
        <v>346</v>
      </c>
      <c r="BV3" s="8" t="s">
        <v>239</v>
      </c>
      <c r="BW3" s="62" t="s">
        <v>237</v>
      </c>
      <c r="BX3" s="8" t="s">
        <v>345</v>
      </c>
      <c r="BY3" s="8" t="s">
        <v>344</v>
      </c>
      <c r="CA3" s="8" t="s">
        <v>241</v>
      </c>
      <c r="CB3" s="63" t="s">
        <v>240</v>
      </c>
      <c r="CC3" s="63" t="s">
        <v>347</v>
      </c>
      <c r="CD3" s="8" t="s">
        <v>346</v>
      </c>
      <c r="CE3" s="8" t="s">
        <v>239</v>
      </c>
      <c r="CF3" s="62" t="s">
        <v>237</v>
      </c>
      <c r="CG3" s="8" t="s">
        <v>345</v>
      </c>
      <c r="CH3" s="8" t="s">
        <v>344</v>
      </c>
      <c r="CJ3" s="8" t="s">
        <v>245</v>
      </c>
      <c r="CK3" s="63" t="s">
        <v>240</v>
      </c>
      <c r="CL3" s="63" t="s">
        <v>347</v>
      </c>
      <c r="CM3" s="8" t="s">
        <v>346</v>
      </c>
      <c r="CN3" s="8" t="s">
        <v>239</v>
      </c>
      <c r="CO3" s="62" t="s">
        <v>237</v>
      </c>
      <c r="CP3" s="8" t="s">
        <v>345</v>
      </c>
      <c r="CQ3" s="8" t="s">
        <v>344</v>
      </c>
      <c r="CS3" s="8" t="s">
        <v>243</v>
      </c>
      <c r="CT3" s="63" t="s">
        <v>240</v>
      </c>
      <c r="CU3" s="63" t="s">
        <v>347</v>
      </c>
      <c r="CV3" s="8" t="s">
        <v>346</v>
      </c>
      <c r="CW3" s="8" t="s">
        <v>239</v>
      </c>
      <c r="CX3" s="62" t="s">
        <v>237</v>
      </c>
      <c r="CY3" s="8" t="s">
        <v>345</v>
      </c>
      <c r="CZ3" s="8" t="s">
        <v>344</v>
      </c>
      <c r="DB3" s="8" t="s">
        <v>241</v>
      </c>
      <c r="DC3" s="63" t="s">
        <v>240</v>
      </c>
      <c r="DD3" s="63" t="s">
        <v>347</v>
      </c>
      <c r="DE3" s="8" t="s">
        <v>346</v>
      </c>
      <c r="DF3" s="8" t="s">
        <v>239</v>
      </c>
      <c r="DG3" s="62" t="s">
        <v>237</v>
      </c>
      <c r="DH3" s="8" t="s">
        <v>345</v>
      </c>
      <c r="DI3" s="8" t="s">
        <v>344</v>
      </c>
      <c r="DK3" s="75" t="s">
        <v>332</v>
      </c>
      <c r="DL3" s="74">
        <v>2</v>
      </c>
      <c r="DM3" s="73" t="s">
        <v>331</v>
      </c>
      <c r="DP3" s="51">
        <v>4.6296296296296294E-5</v>
      </c>
      <c r="DQ3" s="67">
        <v>0.128</v>
      </c>
      <c r="DR3" s="67">
        <v>0.121</v>
      </c>
      <c r="DS3" s="67">
        <v>0.11799999999999999</v>
      </c>
      <c r="DT3" s="49">
        <f t="shared" ref="DT3:DT11" si="0">AVERAGE(DQ3,DR3,DS3)</f>
        <v>0.12233333333333334</v>
      </c>
      <c r="DU3" s="69"/>
      <c r="DZ3" s="39"/>
      <c r="EF3" s="51">
        <v>4.6296296296296294E-5</v>
      </c>
      <c r="EG3" s="67">
        <v>0.14899999999999999</v>
      </c>
      <c r="EH3" s="67">
        <v>0.14499999999999999</v>
      </c>
      <c r="EI3" s="67">
        <v>0.15</v>
      </c>
      <c r="EJ3" s="49">
        <f t="shared" ref="EJ3:EJ11" si="1">AVERAGE(EG3,EH3,EI3)</f>
        <v>0.14799999999999999</v>
      </c>
      <c r="EK3" s="69"/>
      <c r="EP3" s="39"/>
      <c r="EV3" s="51">
        <v>4.6296296296296294E-5</v>
      </c>
      <c r="EW3" s="67">
        <v>0.122</v>
      </c>
      <c r="EX3" s="67">
        <v>0.122</v>
      </c>
      <c r="EY3" s="67">
        <v>0.124</v>
      </c>
      <c r="EZ3" s="49">
        <f t="shared" ref="EZ3:EZ11" si="2">AVERAGE(EW3,EX3,EY3)</f>
        <v>0.12266666666666666</v>
      </c>
      <c r="FA3" s="69"/>
      <c r="FF3" s="39"/>
      <c r="FL3" s="51">
        <v>4.6296296296296294E-5</v>
      </c>
      <c r="FM3" s="49">
        <v>0.16200000000000001</v>
      </c>
      <c r="FN3" s="49">
        <v>0.156</v>
      </c>
      <c r="FO3" s="49">
        <v>0.156</v>
      </c>
      <c r="FP3" s="49">
        <f t="shared" ref="FP3:FP11" si="3">AVERAGE(FM3,FN3,FO3)</f>
        <v>0.158</v>
      </c>
      <c r="FQ3" s="69"/>
      <c r="FV3" s="39"/>
    </row>
    <row r="4" spans="1:181" x14ac:dyDescent="0.25">
      <c r="A4" s="38" t="s">
        <v>38</v>
      </c>
      <c r="B4" s="7">
        <f>W4</f>
        <v>1.1065095885892757</v>
      </c>
      <c r="C4" s="7">
        <f>AX4</f>
        <v>1.1558380164454205</v>
      </c>
      <c r="D4" s="7">
        <f>BY4</f>
        <v>1.0794141129479153</v>
      </c>
      <c r="E4" s="7">
        <f>CZ4</f>
        <v>1.1655003118263154</v>
      </c>
      <c r="G4" s="7" t="s">
        <v>236</v>
      </c>
      <c r="H4" s="46">
        <v>1</v>
      </c>
      <c r="I4" s="46" t="s">
        <v>343</v>
      </c>
      <c r="J4" s="7">
        <v>5443</v>
      </c>
      <c r="K4" s="7">
        <v>209</v>
      </c>
      <c r="L4" s="7">
        <f t="shared" ref="L4:L35" si="4">J4-K4</f>
        <v>5234</v>
      </c>
      <c r="M4" s="7">
        <f>L4/L5</f>
        <v>1.2157955865272938</v>
      </c>
      <c r="N4" s="7">
        <f>AVERAGE(M$4:M$1048576)</f>
        <v>1.0905760709391077</v>
      </c>
      <c r="P4" s="7" t="s">
        <v>236</v>
      </c>
      <c r="Q4" s="46">
        <v>1</v>
      </c>
      <c r="R4" s="46" t="s">
        <v>343</v>
      </c>
      <c r="S4" s="7">
        <v>5944</v>
      </c>
      <c r="T4" s="7">
        <v>183</v>
      </c>
      <c r="U4" s="7">
        <f t="shared" ref="U4:U35" si="5">S4-T4</f>
        <v>5761</v>
      </c>
      <c r="V4" s="7">
        <f>U4/U5</f>
        <v>0.79803296855520156</v>
      </c>
      <c r="W4" s="7">
        <f>AVERAGE(V$4:V$1048576)</f>
        <v>1.1065095885892757</v>
      </c>
      <c r="Y4" s="7" t="s">
        <v>236</v>
      </c>
      <c r="Z4" s="46">
        <v>1</v>
      </c>
      <c r="AA4" s="46" t="s">
        <v>343</v>
      </c>
      <c r="AB4" s="7">
        <v>4455</v>
      </c>
      <c r="AC4" s="7">
        <v>173</v>
      </c>
      <c r="AD4" s="7">
        <f t="shared" ref="AD4:AD35" si="6">AB4-AC4</f>
        <v>4282</v>
      </c>
      <c r="AE4" s="7">
        <f>AD4/AD5</f>
        <v>0.83681844830955643</v>
      </c>
      <c r="AF4" s="7">
        <f>AVERAGE(AE4:AE107)</f>
        <v>1.0564860105042135</v>
      </c>
      <c r="AH4" s="7" t="s">
        <v>236</v>
      </c>
      <c r="AI4" s="46">
        <v>1</v>
      </c>
      <c r="AJ4" s="46" t="s">
        <v>343</v>
      </c>
      <c r="AK4" s="7">
        <v>5472</v>
      </c>
      <c r="AL4" s="7">
        <v>189</v>
      </c>
      <c r="AM4" s="7">
        <f t="shared" ref="AM4:AM35" si="7">AK4-AL4</f>
        <v>5283</v>
      </c>
      <c r="AN4" s="7">
        <f>AM4/AM5</f>
        <v>1.1346649484536082</v>
      </c>
      <c r="AO4" s="7">
        <f>AVERAGE(AN$4:AN$1048576)</f>
        <v>1.0684156216995551</v>
      </c>
      <c r="AQ4" s="7" t="s">
        <v>236</v>
      </c>
      <c r="AR4" s="46">
        <v>1</v>
      </c>
      <c r="AS4" s="46" t="s">
        <v>343</v>
      </c>
      <c r="AT4" s="7">
        <v>4124</v>
      </c>
      <c r="AU4" s="7">
        <v>159</v>
      </c>
      <c r="AV4" s="7">
        <f t="shared" ref="AV4:AV35" si="8">AT4-AU4</f>
        <v>3965</v>
      </c>
      <c r="AW4" s="7">
        <f>AV4/AV5</f>
        <v>1.1032276015581526</v>
      </c>
      <c r="AX4" s="7">
        <f>AVERAGE(AW$4:AW$1048576)</f>
        <v>1.1558380164454205</v>
      </c>
      <c r="AZ4" s="7" t="s">
        <v>236</v>
      </c>
      <c r="BA4" s="46">
        <v>1</v>
      </c>
      <c r="BB4" s="46" t="s">
        <v>343</v>
      </c>
      <c r="BC4" s="7">
        <v>6406</v>
      </c>
      <c r="BD4" s="7">
        <v>149</v>
      </c>
      <c r="BE4" s="7">
        <f t="shared" ref="BE4:BE35" si="9">BC4-BD4</f>
        <v>6257</v>
      </c>
      <c r="BF4" s="7">
        <f>BE4/BE5</f>
        <v>1.2978635137938188</v>
      </c>
      <c r="BG4" s="7">
        <f>AVERAGE(BF$4:BF$1048576)</f>
        <v>1.1612466362962408</v>
      </c>
      <c r="BI4" s="7" t="s">
        <v>236</v>
      </c>
      <c r="BJ4" s="46">
        <v>1</v>
      </c>
      <c r="BK4" s="46" t="s">
        <v>343</v>
      </c>
      <c r="BL4" s="7">
        <v>8192</v>
      </c>
      <c r="BM4" s="7">
        <v>210</v>
      </c>
      <c r="BN4" s="7">
        <f t="shared" ref="BN4:BN35" si="10">BL4-BM4</f>
        <v>7982</v>
      </c>
      <c r="BO4" s="7">
        <f>BN4/BN5</f>
        <v>1.3821645021645022</v>
      </c>
      <c r="BP4" s="7">
        <f>AVERAGE(BO$3:BO$1048576)</f>
        <v>1.0824320117932484</v>
      </c>
      <c r="BR4" s="7" t="s">
        <v>236</v>
      </c>
      <c r="BS4" s="46">
        <v>1</v>
      </c>
      <c r="BT4" s="46" t="s">
        <v>343</v>
      </c>
      <c r="BU4" s="7">
        <v>4584</v>
      </c>
      <c r="BV4" s="7">
        <v>155</v>
      </c>
      <c r="BW4" s="7">
        <f t="shared" ref="BW4:BW35" si="11">BU4-BV4</f>
        <v>4429</v>
      </c>
      <c r="BX4" s="7">
        <f>BW4/BW5</f>
        <v>0.85634184068058783</v>
      </c>
      <c r="BY4" s="7">
        <f>AVERAGE(BX$4:BX$1048576)</f>
        <v>1.0794141129479153</v>
      </c>
      <c r="CA4" s="7" t="s">
        <v>236</v>
      </c>
      <c r="CB4" s="46">
        <v>1</v>
      </c>
      <c r="CC4" s="46" t="s">
        <v>343</v>
      </c>
      <c r="CD4" s="7">
        <v>5455</v>
      </c>
      <c r="CE4" s="7">
        <v>224</v>
      </c>
      <c r="CF4" s="7">
        <f t="shared" ref="CF4:CF35" si="12">CD4-CE4</f>
        <v>5231</v>
      </c>
      <c r="CG4" s="7">
        <f>CF4/CF5</f>
        <v>1.0961860854987426</v>
      </c>
      <c r="CH4" s="7">
        <f>AVERAGE(CG$4:CG$1048576)</f>
        <v>1.0909636324661087</v>
      </c>
      <c r="CJ4" s="7" t="s">
        <v>236</v>
      </c>
      <c r="CK4" s="46">
        <v>1</v>
      </c>
      <c r="CL4" s="46" t="s">
        <v>343</v>
      </c>
      <c r="CM4" s="7">
        <v>4243</v>
      </c>
      <c r="CN4" s="7">
        <v>170</v>
      </c>
      <c r="CO4" s="7">
        <f t="shared" ref="CO4:CO35" si="13">CM4-CN4</f>
        <v>4073</v>
      </c>
      <c r="CP4" s="7">
        <f>CO4/CO5</f>
        <v>1.098732128405719</v>
      </c>
      <c r="CQ4" s="7">
        <f>AVERAGE(CP$4:CP$1048576)</f>
        <v>1.1850937466477738</v>
      </c>
      <c r="CS4" s="7" t="s">
        <v>236</v>
      </c>
      <c r="CT4" s="46">
        <v>1</v>
      </c>
      <c r="CU4" s="46" t="s">
        <v>343</v>
      </c>
      <c r="CV4" s="7">
        <v>3814</v>
      </c>
      <c r="CW4" s="7">
        <v>160</v>
      </c>
      <c r="CX4" s="7">
        <f t="shared" ref="CX4:CX35" si="14">CV4-CW4</f>
        <v>3654</v>
      </c>
      <c r="CY4" s="7">
        <f>CX4/CX5</f>
        <v>0.985968699406368</v>
      </c>
      <c r="CZ4" s="7">
        <f>AVERAGE(CY$4:CY$1048576)</f>
        <v>1.1655003118263154</v>
      </c>
      <c r="DB4" s="7" t="s">
        <v>236</v>
      </c>
      <c r="DC4" s="46">
        <v>1</v>
      </c>
      <c r="DD4" s="46" t="s">
        <v>343</v>
      </c>
      <c r="DE4" s="7">
        <v>3307</v>
      </c>
      <c r="DF4" s="7">
        <v>159</v>
      </c>
      <c r="DG4" s="7">
        <f t="shared" ref="DG4:DG35" si="15">DE4-DF4</f>
        <v>3148</v>
      </c>
      <c r="DH4" s="7">
        <f>DG4/DG5</f>
        <v>1.1455604075691412</v>
      </c>
      <c r="DI4" s="7">
        <f>AVERAGE(DH$4:DH$1048576)</f>
        <v>1.155537243515478</v>
      </c>
      <c r="DK4" s="75" t="s">
        <v>329</v>
      </c>
      <c r="DL4" s="74">
        <v>2.5000000000000001E-4</v>
      </c>
      <c r="DM4" s="73" t="s">
        <v>328</v>
      </c>
      <c r="DP4" s="51">
        <v>2.199074074074074E-4</v>
      </c>
      <c r="DQ4" s="67">
        <v>0.128</v>
      </c>
      <c r="DR4" s="67">
        <v>0.121</v>
      </c>
      <c r="DS4" s="67">
        <v>0.11799999999999999</v>
      </c>
      <c r="DT4" s="49">
        <f t="shared" si="0"/>
        <v>0.12233333333333334</v>
      </c>
      <c r="DU4" s="47"/>
      <c r="DV4" s="7" t="str">
        <f>DQ2</f>
        <v>Rep 1</v>
      </c>
      <c r="DW4" s="7" t="str">
        <f>DR2</f>
        <v>Rep 2</v>
      </c>
      <c r="DX4" s="7" t="str">
        <f>DS2</f>
        <v>Rep 3</v>
      </c>
      <c r="EA4" s="7" t="s">
        <v>245</v>
      </c>
      <c r="EB4" s="7" t="s">
        <v>243</v>
      </c>
      <c r="EC4" s="7" t="s">
        <v>241</v>
      </c>
      <c r="EF4" s="51">
        <v>2.199074074074074E-4</v>
      </c>
      <c r="EG4" s="67">
        <v>0.16700000000000001</v>
      </c>
      <c r="EH4" s="67">
        <v>0.16300000000000001</v>
      </c>
      <c r="EI4" s="67">
        <v>0.16700000000000001</v>
      </c>
      <c r="EJ4" s="49">
        <f t="shared" si="1"/>
        <v>0.16566666666666666</v>
      </c>
      <c r="EK4" s="47"/>
      <c r="EL4" s="7" t="str">
        <f>EG2</f>
        <v>Rep 1</v>
      </c>
      <c r="EM4" s="7" t="str">
        <f>EH2</f>
        <v>Rep 2</v>
      </c>
      <c r="EN4" s="7" t="str">
        <f>EI2</f>
        <v>Rep 3</v>
      </c>
      <c r="EQ4" s="7" t="s">
        <v>245</v>
      </c>
      <c r="ER4" s="7" t="s">
        <v>243</v>
      </c>
      <c r="ES4" s="7" t="s">
        <v>241</v>
      </c>
      <c r="EV4" s="51">
        <v>2.199074074074074E-4</v>
      </c>
      <c r="EW4" s="67">
        <v>0.122</v>
      </c>
      <c r="EX4" s="67">
        <v>0.122</v>
      </c>
      <c r="EY4" s="67">
        <v>0.125</v>
      </c>
      <c r="EZ4" s="49">
        <f t="shared" si="2"/>
        <v>0.123</v>
      </c>
      <c r="FA4" s="47"/>
      <c r="FB4" s="7" t="str">
        <f>EW2</f>
        <v>Rep 1</v>
      </c>
      <c r="FC4" s="7" t="str">
        <f>EX2</f>
        <v>Rep 2</v>
      </c>
      <c r="FD4" s="7" t="str">
        <f>EY2</f>
        <v>Rep 3</v>
      </c>
      <c r="FG4" s="7" t="s">
        <v>245</v>
      </c>
      <c r="FH4" s="7" t="s">
        <v>243</v>
      </c>
      <c r="FI4" s="7" t="s">
        <v>241</v>
      </c>
      <c r="FL4" s="51">
        <v>2.199074074074074E-4</v>
      </c>
      <c r="FM4" s="49">
        <v>0.189</v>
      </c>
      <c r="FN4" s="49">
        <v>0.18099999999999999</v>
      </c>
      <c r="FO4" s="49">
        <v>0.18</v>
      </c>
      <c r="FP4" s="49">
        <f t="shared" si="3"/>
        <v>0.18333333333333335</v>
      </c>
      <c r="FQ4" s="47"/>
      <c r="FR4" s="7" t="str">
        <f>FM2</f>
        <v>Rep 1</v>
      </c>
      <c r="FS4" s="7" t="str">
        <f>FN2</f>
        <v>Rep 2</v>
      </c>
      <c r="FT4" s="7" t="str">
        <f>FO2</f>
        <v>Rep 3</v>
      </c>
      <c r="FW4" s="7" t="s">
        <v>245</v>
      </c>
      <c r="FX4" s="7" t="s">
        <v>243</v>
      </c>
      <c r="FY4" s="7" t="s">
        <v>241</v>
      </c>
    </row>
    <row r="5" spans="1:181" ht="16.5" customHeight="1" x14ac:dyDescent="0.25">
      <c r="A5" s="38" t="s">
        <v>39</v>
      </c>
      <c r="B5" s="7">
        <f>AF4</f>
        <v>1.0564860105042135</v>
      </c>
      <c r="C5" s="7">
        <f>BG4</f>
        <v>1.1612466362962408</v>
      </c>
      <c r="D5" s="7">
        <f>CH4</f>
        <v>1.0909636324661087</v>
      </c>
      <c r="E5" s="7">
        <f>DI4</f>
        <v>1.155537243515478</v>
      </c>
      <c r="H5" s="46">
        <v>2</v>
      </c>
      <c r="I5" s="46" t="s">
        <v>342</v>
      </c>
      <c r="J5" s="7">
        <v>4514</v>
      </c>
      <c r="K5" s="7">
        <v>209</v>
      </c>
      <c r="L5" s="7">
        <f t="shared" si="4"/>
        <v>4305</v>
      </c>
      <c r="Q5" s="46">
        <v>2</v>
      </c>
      <c r="R5" s="46" t="s">
        <v>342</v>
      </c>
      <c r="S5" s="7">
        <v>7402</v>
      </c>
      <c r="T5" s="7">
        <v>183</v>
      </c>
      <c r="U5" s="7">
        <f t="shared" si="5"/>
        <v>7219</v>
      </c>
      <c r="Z5" s="46">
        <v>2</v>
      </c>
      <c r="AA5" s="46" t="s">
        <v>342</v>
      </c>
      <c r="AB5" s="7">
        <v>5290</v>
      </c>
      <c r="AC5" s="7">
        <v>173</v>
      </c>
      <c r="AD5" s="7">
        <f t="shared" si="6"/>
        <v>5117</v>
      </c>
      <c r="AI5" s="46">
        <v>2</v>
      </c>
      <c r="AJ5" s="46" t="s">
        <v>342</v>
      </c>
      <c r="AK5" s="7">
        <v>4845</v>
      </c>
      <c r="AL5" s="7">
        <v>189</v>
      </c>
      <c r="AM5" s="7">
        <f t="shared" si="7"/>
        <v>4656</v>
      </c>
      <c r="AR5" s="46">
        <v>2</v>
      </c>
      <c r="AS5" s="46" t="s">
        <v>342</v>
      </c>
      <c r="AT5" s="7">
        <v>3753</v>
      </c>
      <c r="AU5" s="7">
        <v>159</v>
      </c>
      <c r="AV5" s="7">
        <f t="shared" si="8"/>
        <v>3594</v>
      </c>
      <c r="BA5" s="46">
        <v>2</v>
      </c>
      <c r="BB5" s="46" t="s">
        <v>342</v>
      </c>
      <c r="BC5" s="7">
        <v>4970</v>
      </c>
      <c r="BD5" s="7">
        <v>149</v>
      </c>
      <c r="BE5" s="7">
        <f t="shared" si="9"/>
        <v>4821</v>
      </c>
      <c r="BJ5" s="46">
        <v>2</v>
      </c>
      <c r="BK5" s="46" t="s">
        <v>342</v>
      </c>
      <c r="BL5" s="7">
        <v>5985</v>
      </c>
      <c r="BM5" s="7">
        <v>210</v>
      </c>
      <c r="BN5" s="7">
        <f t="shared" si="10"/>
        <v>5775</v>
      </c>
      <c r="BS5" s="46">
        <v>2</v>
      </c>
      <c r="BT5" s="46" t="s">
        <v>342</v>
      </c>
      <c r="BU5" s="7">
        <v>5327</v>
      </c>
      <c r="BV5" s="7">
        <v>155</v>
      </c>
      <c r="BW5" s="7">
        <f t="shared" si="11"/>
        <v>5172</v>
      </c>
      <c r="CB5" s="46">
        <v>2</v>
      </c>
      <c r="CC5" s="46" t="s">
        <v>342</v>
      </c>
      <c r="CD5" s="7">
        <v>4996</v>
      </c>
      <c r="CE5" s="7">
        <v>224</v>
      </c>
      <c r="CF5" s="7">
        <f t="shared" si="12"/>
        <v>4772</v>
      </c>
      <c r="CK5" s="46">
        <v>2</v>
      </c>
      <c r="CL5" s="46" t="s">
        <v>342</v>
      </c>
      <c r="CM5" s="7">
        <v>3877</v>
      </c>
      <c r="CN5" s="7">
        <v>170</v>
      </c>
      <c r="CO5" s="7">
        <f t="shared" si="13"/>
        <v>3707</v>
      </c>
      <c r="CT5" s="46">
        <v>2</v>
      </c>
      <c r="CU5" s="46" t="s">
        <v>342</v>
      </c>
      <c r="CV5" s="7">
        <v>3866</v>
      </c>
      <c r="CW5" s="7">
        <v>160</v>
      </c>
      <c r="CX5" s="7">
        <f t="shared" si="14"/>
        <v>3706</v>
      </c>
      <c r="DC5" s="46">
        <v>2</v>
      </c>
      <c r="DD5" s="46" t="s">
        <v>342</v>
      </c>
      <c r="DE5" s="7">
        <v>2907</v>
      </c>
      <c r="DF5" s="7">
        <v>159</v>
      </c>
      <c r="DG5" s="7">
        <f t="shared" si="15"/>
        <v>2748</v>
      </c>
      <c r="DK5" s="75"/>
      <c r="DL5" s="76" t="s">
        <v>400</v>
      </c>
      <c r="DM5" s="73"/>
      <c r="DP5" s="51">
        <v>3.9351851851851852E-4</v>
      </c>
      <c r="DQ5" s="67">
        <v>0.127</v>
      </c>
      <c r="DR5" s="67">
        <v>0.122</v>
      </c>
      <c r="DS5" s="67">
        <v>0.11799999999999999</v>
      </c>
      <c r="DT5" s="49">
        <f t="shared" si="0"/>
        <v>0.12233333333333334</v>
      </c>
      <c r="DU5" s="70" t="s">
        <v>387</v>
      </c>
      <c r="DV5" s="7">
        <f>DQ11-DQ3</f>
        <v>-1.0000000000000009E-3</v>
      </c>
      <c r="DW5" s="7">
        <f>DR11-DR3</f>
        <v>0</v>
      </c>
      <c r="DX5" s="7">
        <f>DS11-DS3</f>
        <v>0</v>
      </c>
      <c r="DY5" s="68" t="s">
        <v>399</v>
      </c>
      <c r="DZ5" s="44" t="s">
        <v>385</v>
      </c>
      <c r="EA5" s="7">
        <f>(((((((((DV5+0.5)-0.1225)/14622)-((DL7-0.1225)/14622))*1000)/DL3)/DL4)*1000)-DL9)/DL8</f>
        <v>4.3105750628523648E-2</v>
      </c>
      <c r="EB5" s="7">
        <f>(((((((((DW5+0.5)-0.1225)/14622)-((DL7-0.1225)/14622))*1000)/DL3)/DL4)*1000)-DL9)/DL8</f>
        <v>0.15817279380836208</v>
      </c>
      <c r="EC5" s="7">
        <f>(((((((((DX5+0.5)-0.1225)/14622)-((DL7-0.1225)/14622))*1000)/DL3)/DL4)*1000)-DL9)/DL8</f>
        <v>0.15817279380836208</v>
      </c>
      <c r="EF5" s="51">
        <v>3.9351851851851852E-4</v>
      </c>
      <c r="EG5" s="67">
        <v>0.185</v>
      </c>
      <c r="EH5" s="67">
        <v>0.183</v>
      </c>
      <c r="EI5" s="67">
        <v>0.19</v>
      </c>
      <c r="EJ5" s="49">
        <f t="shared" si="1"/>
        <v>0.18600000000000003</v>
      </c>
      <c r="EK5" s="69" t="s">
        <v>387</v>
      </c>
      <c r="EL5" s="7">
        <f>EG11-EG3</f>
        <v>0.12000000000000002</v>
      </c>
      <c r="EM5" s="7">
        <f>EH11-EH3</f>
        <v>0.11500000000000002</v>
      </c>
      <c r="EN5" s="7">
        <f>EI11-EI3</f>
        <v>0.12400000000000003</v>
      </c>
      <c r="EO5" s="68" t="s">
        <v>399</v>
      </c>
      <c r="EP5" s="38" t="s">
        <v>385</v>
      </c>
      <c r="EQ5" s="7">
        <f>(((((((((EL5+0.5)-0.1225)/14622)-((DL7-0.1225)/14622))*1000)/DL3)/DL4)*1000)-DL9)/DL8</f>
        <v>13.966217975389165</v>
      </c>
      <c r="ER5" s="7">
        <f>(((((((((EM5+0.5)-0.1225)/14622)-((DL7-0.1225)/14622))*1000)/DL3)/DL4)*1000)-DL9)/DL8</f>
        <v>13.390882759489958</v>
      </c>
      <c r="ES5" s="7">
        <f>(((((((((EN5+0.5)-0.1225)/14622)-((DL7-0.1225)/14622))*1000)/DL3)/DL4)*1000)-DL9)/DL8</f>
        <v>14.42648614810853</v>
      </c>
      <c r="EV5" s="51">
        <v>3.9351851851851852E-4</v>
      </c>
      <c r="EW5" s="67">
        <v>0.122</v>
      </c>
      <c r="EX5" s="67">
        <v>0.122</v>
      </c>
      <c r="EY5" s="67">
        <v>0.124</v>
      </c>
      <c r="EZ5" s="49">
        <f t="shared" si="2"/>
        <v>0.12266666666666666</v>
      </c>
      <c r="FA5" s="69" t="s">
        <v>387</v>
      </c>
      <c r="FB5" s="7">
        <f>EW11-EW3</f>
        <v>0</v>
      </c>
      <c r="FC5" s="7">
        <f>EX11-EX3</f>
        <v>0</v>
      </c>
      <c r="FD5" s="7">
        <f>EY11-EY3</f>
        <v>0</v>
      </c>
      <c r="FE5" s="68" t="s">
        <v>399</v>
      </c>
      <c r="FF5" s="38" t="s">
        <v>385</v>
      </c>
      <c r="FG5" s="7">
        <f>(((((((((FB5+0.5)-0.1225)/14622)-((DL7-0.1225)/14622))*1000)/DL3)/DL4)*1000)-DL9)/DL8</f>
        <v>0.15817279380836208</v>
      </c>
      <c r="FH5" s="7">
        <f>(((((((((FC5+0.5)-0.1225)/14622)-((DL7-0.1225)/14622))*1000)/DL3)/DL4)*1000)-DL9)/DL8</f>
        <v>0.15817279380836208</v>
      </c>
      <c r="FI5" s="7">
        <f>(((((((((FD5+0.5)-0.1225)/14622)-((DL7-0.1225)/14622))*1000)/DL3)/DL4)*1000)-DL9)/DL8</f>
        <v>0.15817279380836208</v>
      </c>
      <c r="FL5" s="51">
        <v>3.9351851851851852E-4</v>
      </c>
      <c r="FM5" s="49">
        <v>0.214</v>
      </c>
      <c r="FN5" s="49">
        <v>0.20699999999999999</v>
      </c>
      <c r="FO5" s="49">
        <v>0.20499999999999999</v>
      </c>
      <c r="FP5" s="49">
        <f t="shared" si="3"/>
        <v>0.20866666666666667</v>
      </c>
      <c r="FQ5" s="69" t="s">
        <v>387</v>
      </c>
      <c r="FR5" s="7">
        <f>FM11-FM3</f>
        <v>0.12399999999999997</v>
      </c>
      <c r="FS5" s="7">
        <f>FN11-FN3</f>
        <v>0.13299999999999998</v>
      </c>
      <c r="FT5" s="7">
        <f>FO11-FO3</f>
        <v>0.13299999999999998</v>
      </c>
      <c r="FU5" s="68" t="s">
        <v>399</v>
      </c>
      <c r="FV5" s="38" t="s">
        <v>385</v>
      </c>
      <c r="FW5" s="7">
        <f>(((((((((FR5+0.5)-0.1225)/14622)-((DL7-0.1225)/14622))*1000)/DL3)/DL4)*1000)-DL9)/DL8</f>
        <v>14.42648614810853</v>
      </c>
      <c r="FX5" s="7">
        <f>(((((((((FS5+0.5)-0.1225)/14622)-((DL7-0.1225)/14622))*1000)/DL3)/DL4)*1000)-DL9)/DL8</f>
        <v>15.462089536727085</v>
      </c>
      <c r="FY5" s="7">
        <f>(((((((((FT5+0.5)-0.1225)/14622)-((DL7-0.1225)/14622))*1000)/DL3)/DL4)*1000)-DL9)/DL8</f>
        <v>15.462089536727085</v>
      </c>
    </row>
    <row r="6" spans="1:181" x14ac:dyDescent="0.25">
      <c r="A6" s="38" t="s">
        <v>235</v>
      </c>
      <c r="B6" s="7">
        <f>AVERAGE(B3:B5)</f>
        <v>1.0845238900108656</v>
      </c>
      <c r="C6" s="7">
        <f>AVERAGE(C3:C5)</f>
        <v>1.1285000914804055</v>
      </c>
      <c r="D6" s="7">
        <f>AVERAGE(D3:D5)</f>
        <v>1.0842699190690908</v>
      </c>
      <c r="E6" s="7">
        <f>AVERAGE(E3:E5)</f>
        <v>1.1687104339965224</v>
      </c>
      <c r="H6" s="46">
        <v>3</v>
      </c>
      <c r="I6" s="46" t="s">
        <v>343</v>
      </c>
      <c r="J6" s="7">
        <v>5468</v>
      </c>
      <c r="K6" s="7">
        <v>209</v>
      </c>
      <c r="L6" s="7">
        <f t="shared" si="4"/>
        <v>5259</v>
      </c>
      <c r="M6" s="7">
        <f>L6/L7</f>
        <v>0.81182463723371412</v>
      </c>
      <c r="Q6" s="46">
        <v>3</v>
      </c>
      <c r="R6" s="46" t="s">
        <v>343</v>
      </c>
      <c r="S6" s="7">
        <v>5679</v>
      </c>
      <c r="T6" s="7">
        <v>183</v>
      </c>
      <c r="U6" s="7">
        <f t="shared" si="5"/>
        <v>5496</v>
      </c>
      <c r="V6" s="7">
        <f>U6/U7</f>
        <v>1.3408148328860698</v>
      </c>
      <c r="Z6" s="46">
        <v>3</v>
      </c>
      <c r="AA6" s="46" t="s">
        <v>343</v>
      </c>
      <c r="AB6" s="7">
        <v>5595</v>
      </c>
      <c r="AC6" s="7">
        <v>173</v>
      </c>
      <c r="AD6" s="7">
        <f t="shared" si="6"/>
        <v>5422</v>
      </c>
      <c r="AE6" s="7">
        <f>AD6/AD7</f>
        <v>0.91572369532173614</v>
      </c>
      <c r="AI6" s="46">
        <v>3</v>
      </c>
      <c r="AJ6" s="46" t="s">
        <v>343</v>
      </c>
      <c r="AK6" s="7">
        <v>4299</v>
      </c>
      <c r="AL6" s="7">
        <v>189</v>
      </c>
      <c r="AM6" s="7">
        <f t="shared" si="7"/>
        <v>4110</v>
      </c>
      <c r="AN6" s="7">
        <f>AM6/AM7</f>
        <v>0.94374282433983925</v>
      </c>
      <c r="AR6" s="46">
        <v>3</v>
      </c>
      <c r="AS6" s="46" t="s">
        <v>343</v>
      </c>
      <c r="AT6" s="7">
        <v>5688</v>
      </c>
      <c r="AU6" s="7">
        <v>159</v>
      </c>
      <c r="AV6" s="7">
        <f t="shared" si="8"/>
        <v>5529</v>
      </c>
      <c r="AW6" s="7">
        <f>AV6/AV7</f>
        <v>1.3805243445692883</v>
      </c>
      <c r="BA6" s="46">
        <v>3</v>
      </c>
      <c r="BB6" s="46" t="s">
        <v>343</v>
      </c>
      <c r="BC6" s="7">
        <v>4711</v>
      </c>
      <c r="BD6" s="7">
        <v>149</v>
      </c>
      <c r="BE6" s="7">
        <f t="shared" si="9"/>
        <v>4562</v>
      </c>
      <c r="BF6" s="7">
        <f>BE6/BE7</f>
        <v>1.0396536007292616</v>
      </c>
      <c r="BJ6" s="46">
        <v>3</v>
      </c>
      <c r="BK6" s="46" t="s">
        <v>343</v>
      </c>
      <c r="BL6" s="7">
        <v>6211</v>
      </c>
      <c r="BM6" s="7">
        <v>210</v>
      </c>
      <c r="BN6" s="7">
        <f t="shared" si="10"/>
        <v>6001</v>
      </c>
      <c r="BO6" s="7">
        <f>BN6/BN7</f>
        <v>1.0837998916380711</v>
      </c>
      <c r="BS6" s="46">
        <v>3</v>
      </c>
      <c r="BT6" s="46" t="s">
        <v>343</v>
      </c>
      <c r="BU6" s="7">
        <v>4536</v>
      </c>
      <c r="BV6" s="7">
        <v>155</v>
      </c>
      <c r="BW6" s="7">
        <f t="shared" si="11"/>
        <v>4381</v>
      </c>
      <c r="BX6" s="7">
        <f>BW6/BW7</f>
        <v>0.88095716871103957</v>
      </c>
      <c r="CB6" s="46">
        <v>3</v>
      </c>
      <c r="CC6" s="46" t="s">
        <v>343</v>
      </c>
      <c r="CD6" s="7">
        <v>4456</v>
      </c>
      <c r="CE6" s="7">
        <v>224</v>
      </c>
      <c r="CF6" s="7">
        <f t="shared" si="12"/>
        <v>4232</v>
      </c>
      <c r="CG6" s="7">
        <f>CF6/CF7</f>
        <v>1.1107611548556431</v>
      </c>
      <c r="CK6" s="46">
        <v>3</v>
      </c>
      <c r="CL6" s="46" t="s">
        <v>343</v>
      </c>
      <c r="CM6" s="7">
        <v>4614</v>
      </c>
      <c r="CN6" s="7">
        <v>170</v>
      </c>
      <c r="CO6" s="7">
        <f t="shared" si="13"/>
        <v>4444</v>
      </c>
      <c r="CP6" s="7">
        <f>CO6/CO7</f>
        <v>0.88915566226490594</v>
      </c>
      <c r="CT6" s="46">
        <v>3</v>
      </c>
      <c r="CU6" s="46" t="s">
        <v>343</v>
      </c>
      <c r="CV6" s="7">
        <v>5006</v>
      </c>
      <c r="CW6" s="7">
        <v>160</v>
      </c>
      <c r="CX6" s="7">
        <f t="shared" si="14"/>
        <v>4846</v>
      </c>
      <c r="CY6" s="7">
        <f>CX6/CX7</f>
        <v>1.2518729010591578</v>
      </c>
      <c r="DC6" s="46">
        <v>3</v>
      </c>
      <c r="DD6" s="46" t="s">
        <v>343</v>
      </c>
      <c r="DE6" s="7">
        <v>3208</v>
      </c>
      <c r="DF6" s="7">
        <v>159</v>
      </c>
      <c r="DG6" s="7">
        <f t="shared" si="15"/>
        <v>3049</v>
      </c>
      <c r="DH6" s="7">
        <f>DG6/DG7</f>
        <v>0.96517885406774295</v>
      </c>
      <c r="DK6" s="75" t="s">
        <v>398</v>
      </c>
      <c r="DL6" s="74">
        <v>0.56000000000000005</v>
      </c>
      <c r="DM6" s="73"/>
      <c r="DN6" s="48"/>
      <c r="DO6" s="48"/>
      <c r="DP6" s="51">
        <v>5.6712962962962956E-4</v>
      </c>
      <c r="DQ6" s="67">
        <v>0.127</v>
      </c>
      <c r="DR6" s="67">
        <v>0.121</v>
      </c>
      <c r="DS6" s="67">
        <v>0.11799999999999999</v>
      </c>
      <c r="DT6" s="49">
        <f t="shared" si="0"/>
        <v>0.122</v>
      </c>
      <c r="DZ6" s="38" t="s">
        <v>384</v>
      </c>
      <c r="EA6" s="7">
        <f>(EA5/31400)*1000</f>
        <v>1.3727946060039379E-3</v>
      </c>
      <c r="EB6" s="7">
        <f>(EB5/31400)*1000</f>
        <v>5.0373501212854161E-3</v>
      </c>
      <c r="EC6" s="7">
        <f>(EC5/31400)*1000</f>
        <v>5.0373501212854161E-3</v>
      </c>
      <c r="EF6" s="51">
        <v>5.6712962962962956E-4</v>
      </c>
      <c r="EG6" s="67">
        <v>0.20300000000000001</v>
      </c>
      <c r="EH6" s="67">
        <v>0.20300000000000001</v>
      </c>
      <c r="EI6" s="67">
        <v>0.21199999999999999</v>
      </c>
      <c r="EJ6" s="49">
        <f t="shared" si="1"/>
        <v>0.20599999999999999</v>
      </c>
      <c r="EK6" s="47"/>
      <c r="EP6" s="38" t="s">
        <v>384</v>
      </c>
      <c r="EQ6" s="7">
        <f>(EQ5/31400)*1000</f>
        <v>0.444784011955069</v>
      </c>
      <c r="ER6" s="7">
        <f>(ER5/31400)*1000</f>
        <v>0.42646123437866112</v>
      </c>
      <c r="ES6" s="7">
        <f>(ES5/31400)*1000</f>
        <v>0.45944223401619522</v>
      </c>
      <c r="EV6" s="51">
        <v>5.6712962962962956E-4</v>
      </c>
      <c r="EW6" s="67">
        <v>0.122</v>
      </c>
      <c r="EX6" s="67">
        <v>0.122</v>
      </c>
      <c r="EY6" s="67">
        <v>0.124</v>
      </c>
      <c r="EZ6" s="49">
        <f t="shared" si="2"/>
        <v>0.12266666666666666</v>
      </c>
      <c r="FA6" s="47"/>
      <c r="FF6" s="38" t="s">
        <v>384</v>
      </c>
      <c r="FG6" s="7">
        <f>(FG5/32857)*1000</f>
        <v>4.8139755244959084E-3</v>
      </c>
      <c r="FH6" s="7">
        <f>(FH5/32857)*1000</f>
        <v>4.8139755244959084E-3</v>
      </c>
      <c r="FI6" s="7">
        <f>(FI5/32857)*1000</f>
        <v>4.8139755244959084E-3</v>
      </c>
      <c r="FL6" s="51">
        <v>5.6712962962962956E-4</v>
      </c>
      <c r="FM6" s="49">
        <v>0.23899999999999999</v>
      </c>
      <c r="FN6" s="49">
        <v>0.23</v>
      </c>
      <c r="FO6" s="49">
        <v>0.22700000000000001</v>
      </c>
      <c r="FP6" s="49">
        <f t="shared" si="3"/>
        <v>0.23199999999999998</v>
      </c>
      <c r="FQ6" s="47"/>
      <c r="FV6" s="38" t="s">
        <v>384</v>
      </c>
      <c r="FW6" s="7">
        <f>(FW5/32857)*1000</f>
        <v>0.43906887872016709</v>
      </c>
      <c r="FX6" s="7">
        <f>(FX5/32857)*1000</f>
        <v>0.47058737975856241</v>
      </c>
      <c r="FY6" s="7">
        <f>(FY5/32857)*1000</f>
        <v>0.47058737975856241</v>
      </c>
    </row>
    <row r="7" spans="1:181" x14ac:dyDescent="0.25">
      <c r="A7" s="38" t="s">
        <v>1</v>
      </c>
      <c r="B7" s="7">
        <f>STDEV(B3:B5)</f>
        <v>2.5555063326065369E-2</v>
      </c>
      <c r="C7" s="7">
        <f>STDEV(C3:C5)</f>
        <v>5.2104903068781495E-2</v>
      </c>
      <c r="D7" s="7">
        <f>STDEV(D3:D5)</f>
        <v>5.9900982997967821E-3</v>
      </c>
      <c r="E7" s="7">
        <f>STDEV(E3:E5)</f>
        <v>1.5037465963821592E-2</v>
      </c>
      <c r="H7" s="46">
        <v>4</v>
      </c>
      <c r="I7" s="46" t="s">
        <v>342</v>
      </c>
      <c r="J7" s="7">
        <v>6687</v>
      </c>
      <c r="K7" s="7">
        <v>209</v>
      </c>
      <c r="L7" s="7">
        <f t="shared" si="4"/>
        <v>6478</v>
      </c>
      <c r="Q7" s="46">
        <v>4</v>
      </c>
      <c r="R7" s="46" t="s">
        <v>342</v>
      </c>
      <c r="S7" s="7">
        <v>4282</v>
      </c>
      <c r="T7" s="7">
        <v>183</v>
      </c>
      <c r="U7" s="7">
        <f t="shared" si="5"/>
        <v>4099</v>
      </c>
      <c r="Z7" s="46">
        <v>4</v>
      </c>
      <c r="AA7" s="46" t="s">
        <v>342</v>
      </c>
      <c r="AB7" s="7">
        <v>6094</v>
      </c>
      <c r="AC7" s="7">
        <v>173</v>
      </c>
      <c r="AD7" s="7">
        <f t="shared" si="6"/>
        <v>5921</v>
      </c>
      <c r="AI7" s="46">
        <v>4</v>
      </c>
      <c r="AJ7" s="46" t="s">
        <v>342</v>
      </c>
      <c r="AK7" s="7">
        <v>4544</v>
      </c>
      <c r="AL7" s="7">
        <v>189</v>
      </c>
      <c r="AM7" s="7">
        <f t="shared" si="7"/>
        <v>4355</v>
      </c>
      <c r="AR7" s="46">
        <v>4</v>
      </c>
      <c r="AS7" s="46" t="s">
        <v>342</v>
      </c>
      <c r="AT7" s="7">
        <v>4164</v>
      </c>
      <c r="AU7" s="7">
        <v>159</v>
      </c>
      <c r="AV7" s="7">
        <f t="shared" si="8"/>
        <v>4005</v>
      </c>
      <c r="BA7" s="46">
        <v>4</v>
      </c>
      <c r="BB7" s="46" t="s">
        <v>342</v>
      </c>
      <c r="BC7" s="7">
        <v>4537</v>
      </c>
      <c r="BD7" s="7">
        <v>149</v>
      </c>
      <c r="BE7" s="7">
        <f t="shared" si="9"/>
        <v>4388</v>
      </c>
      <c r="BJ7" s="46">
        <v>4</v>
      </c>
      <c r="BK7" s="46" t="s">
        <v>342</v>
      </c>
      <c r="BL7" s="7">
        <v>5747</v>
      </c>
      <c r="BM7" s="7">
        <v>210</v>
      </c>
      <c r="BN7" s="7">
        <f t="shared" si="10"/>
        <v>5537</v>
      </c>
      <c r="BS7" s="46">
        <v>4</v>
      </c>
      <c r="BT7" s="46" t="s">
        <v>342</v>
      </c>
      <c r="BU7" s="7">
        <v>5128</v>
      </c>
      <c r="BV7" s="7">
        <v>155</v>
      </c>
      <c r="BW7" s="7">
        <f t="shared" si="11"/>
        <v>4973</v>
      </c>
      <c r="CB7" s="46">
        <v>4</v>
      </c>
      <c r="CC7" s="46" t="s">
        <v>342</v>
      </c>
      <c r="CD7" s="7">
        <v>4034</v>
      </c>
      <c r="CE7" s="7">
        <v>224</v>
      </c>
      <c r="CF7" s="7">
        <f t="shared" si="12"/>
        <v>3810</v>
      </c>
      <c r="CK7" s="46">
        <v>4</v>
      </c>
      <c r="CL7" s="46" t="s">
        <v>342</v>
      </c>
      <c r="CM7" s="7">
        <v>5168</v>
      </c>
      <c r="CN7" s="7">
        <v>170</v>
      </c>
      <c r="CO7" s="7">
        <f t="shared" si="13"/>
        <v>4998</v>
      </c>
      <c r="CT7" s="46">
        <v>4</v>
      </c>
      <c r="CU7" s="46" t="s">
        <v>342</v>
      </c>
      <c r="CV7" s="7">
        <v>4031</v>
      </c>
      <c r="CW7" s="7">
        <v>160</v>
      </c>
      <c r="CX7" s="7">
        <f t="shared" si="14"/>
        <v>3871</v>
      </c>
      <c r="DC7" s="46">
        <v>4</v>
      </c>
      <c r="DD7" s="46" t="s">
        <v>342</v>
      </c>
      <c r="DE7" s="7">
        <v>3318</v>
      </c>
      <c r="DF7" s="7">
        <v>159</v>
      </c>
      <c r="DG7" s="7">
        <f t="shared" si="15"/>
        <v>3159</v>
      </c>
      <c r="DK7" s="75" t="s">
        <v>397</v>
      </c>
      <c r="DL7" s="74">
        <v>0.5</v>
      </c>
      <c r="DM7" s="73"/>
      <c r="DN7" s="48"/>
      <c r="DO7" s="48"/>
      <c r="DP7" s="51">
        <v>7.407407407407407E-4</v>
      </c>
      <c r="DQ7" s="67">
        <v>0.127</v>
      </c>
      <c r="DR7" s="67">
        <v>0.121</v>
      </c>
      <c r="DS7" s="67">
        <v>0.11700000000000001</v>
      </c>
      <c r="DT7" s="49">
        <f t="shared" si="0"/>
        <v>0.12166666666666666</v>
      </c>
      <c r="EF7" s="51">
        <v>7.407407407407407E-4</v>
      </c>
      <c r="EG7" s="67">
        <v>0.218</v>
      </c>
      <c r="EH7" s="67">
        <v>0.216</v>
      </c>
      <c r="EI7" s="67">
        <v>0.22700000000000001</v>
      </c>
      <c r="EJ7" s="49">
        <f t="shared" si="1"/>
        <v>0.22033333333333335</v>
      </c>
      <c r="EK7" s="47"/>
      <c r="EV7" s="51">
        <v>7.407407407407407E-4</v>
      </c>
      <c r="EW7" s="67">
        <v>0.122</v>
      </c>
      <c r="EX7" s="67">
        <v>0.122</v>
      </c>
      <c r="EY7" s="67">
        <v>0.124</v>
      </c>
      <c r="EZ7" s="49">
        <f t="shared" si="2"/>
        <v>0.12266666666666666</v>
      </c>
      <c r="FA7" s="47"/>
      <c r="FL7" s="51">
        <v>7.407407407407407E-4</v>
      </c>
      <c r="FM7" s="49">
        <v>0.26</v>
      </c>
      <c r="FN7" s="49">
        <v>0.251</v>
      </c>
      <c r="FO7" s="49">
        <v>0.248</v>
      </c>
      <c r="FP7" s="49">
        <f t="shared" si="3"/>
        <v>0.253</v>
      </c>
      <c r="FQ7" s="47"/>
    </row>
    <row r="8" spans="1:181" x14ac:dyDescent="0.25">
      <c r="A8" s="38" t="s">
        <v>15</v>
      </c>
      <c r="B8" s="7">
        <f>B7/SQRT(3)</f>
        <v>1.4754222690461774E-2</v>
      </c>
      <c r="C8" s="7">
        <f>C7/SQRT(3)</f>
        <v>3.0082779812860356E-2</v>
      </c>
      <c r="D8" s="7">
        <f>D7/SQRT(3)</f>
        <v>3.4583848658599919E-3</v>
      </c>
      <c r="E8" s="7">
        <f>E7/SQRT(3)</f>
        <v>8.6818850221422311E-3</v>
      </c>
      <c r="H8" s="46">
        <v>5</v>
      </c>
      <c r="I8" s="46" t="s">
        <v>343</v>
      </c>
      <c r="J8" s="7">
        <v>6804</v>
      </c>
      <c r="K8" s="7">
        <v>209</v>
      </c>
      <c r="L8" s="7">
        <f t="shared" si="4"/>
        <v>6595</v>
      </c>
      <c r="M8" s="7">
        <f>L8/L9</f>
        <v>1.1525690318070605</v>
      </c>
      <c r="Q8" s="46">
        <v>5</v>
      </c>
      <c r="R8" s="46" t="s">
        <v>343</v>
      </c>
      <c r="S8" s="7">
        <v>5008</v>
      </c>
      <c r="T8" s="7">
        <v>183</v>
      </c>
      <c r="U8" s="7">
        <f t="shared" si="5"/>
        <v>4825</v>
      </c>
      <c r="V8" s="7">
        <f>U8/U9</f>
        <v>1.0347415826720996</v>
      </c>
      <c r="Z8" s="46">
        <v>5</v>
      </c>
      <c r="AA8" s="46" t="s">
        <v>343</v>
      </c>
      <c r="AB8" s="7">
        <v>5311</v>
      </c>
      <c r="AC8" s="7">
        <v>173</v>
      </c>
      <c r="AD8" s="7">
        <f t="shared" si="6"/>
        <v>5138</v>
      </c>
      <c r="AE8" s="7">
        <f>AD8/AD9</f>
        <v>1.3242268041237113</v>
      </c>
      <c r="AI8" s="46">
        <v>5</v>
      </c>
      <c r="AJ8" s="46" t="s">
        <v>343</v>
      </c>
      <c r="AK8" s="7">
        <v>4589</v>
      </c>
      <c r="AL8" s="7">
        <v>189</v>
      </c>
      <c r="AM8" s="7">
        <f t="shared" si="7"/>
        <v>4400</v>
      </c>
      <c r="AN8" s="7">
        <f>AM8/AM9</f>
        <v>0.74450084602368871</v>
      </c>
      <c r="AR8" s="46">
        <v>5</v>
      </c>
      <c r="AS8" s="46" t="s">
        <v>343</v>
      </c>
      <c r="AT8" s="7">
        <v>3763</v>
      </c>
      <c r="AU8" s="7">
        <v>159</v>
      </c>
      <c r="AV8" s="7">
        <f t="shared" si="8"/>
        <v>3604</v>
      </c>
      <c r="AW8" s="7">
        <f>AV8/AV9</f>
        <v>0.92221084953940635</v>
      </c>
      <c r="BA8" s="46">
        <v>5</v>
      </c>
      <c r="BB8" s="46" t="s">
        <v>343</v>
      </c>
      <c r="BC8" s="7">
        <v>4931</v>
      </c>
      <c r="BD8" s="7">
        <v>149</v>
      </c>
      <c r="BE8" s="7">
        <f t="shared" si="9"/>
        <v>4782</v>
      </c>
      <c r="BF8" s="7">
        <f>BE8/BE9</f>
        <v>1.3662857142857143</v>
      </c>
      <c r="BJ8" s="46">
        <v>5</v>
      </c>
      <c r="BK8" s="46" t="s">
        <v>343</v>
      </c>
      <c r="BL8" s="7">
        <v>6667</v>
      </c>
      <c r="BM8" s="7">
        <v>210</v>
      </c>
      <c r="BN8" s="7">
        <f t="shared" si="10"/>
        <v>6457</v>
      </c>
      <c r="BO8" s="7">
        <f>BN8/BN9</f>
        <v>1.1127003274168534</v>
      </c>
      <c r="BS8" s="46">
        <v>5</v>
      </c>
      <c r="BT8" s="46" t="s">
        <v>343</v>
      </c>
      <c r="BU8" s="7">
        <v>4418</v>
      </c>
      <c r="BV8" s="7">
        <v>155</v>
      </c>
      <c r="BW8" s="7">
        <f t="shared" si="11"/>
        <v>4263</v>
      </c>
      <c r="BX8" s="7">
        <f>BW8/BW9</f>
        <v>0.82043879907621242</v>
      </c>
      <c r="CB8" s="46">
        <v>5</v>
      </c>
      <c r="CC8" s="46" t="s">
        <v>343</v>
      </c>
      <c r="CD8" s="7">
        <v>5852</v>
      </c>
      <c r="CE8" s="7">
        <v>224</v>
      </c>
      <c r="CF8" s="7">
        <f t="shared" si="12"/>
        <v>5628</v>
      </c>
      <c r="CG8" s="7">
        <f>CF8/CF9</f>
        <v>1.1342200725513907</v>
      </c>
      <c r="CK8" s="46">
        <v>5</v>
      </c>
      <c r="CL8" s="46" t="s">
        <v>343</v>
      </c>
      <c r="CM8" s="7">
        <v>3323</v>
      </c>
      <c r="CN8" s="7">
        <v>170</v>
      </c>
      <c r="CO8" s="7">
        <f t="shared" si="13"/>
        <v>3153</v>
      </c>
      <c r="CP8" s="7">
        <f>CO8/CO9</f>
        <v>0.64836520666255393</v>
      </c>
      <c r="CT8" s="46">
        <v>5</v>
      </c>
      <c r="CU8" s="46" t="s">
        <v>343</v>
      </c>
      <c r="CV8" s="7">
        <v>3697</v>
      </c>
      <c r="CW8" s="7">
        <v>160</v>
      </c>
      <c r="CX8" s="7">
        <f t="shared" si="14"/>
        <v>3537</v>
      </c>
      <c r="CY8" s="7">
        <f>CX8/CX9</f>
        <v>0.7813121272365805</v>
      </c>
      <c r="DC8" s="46">
        <v>5</v>
      </c>
      <c r="DD8" s="46" t="s">
        <v>343</v>
      </c>
      <c r="DE8" s="7">
        <v>3465</v>
      </c>
      <c r="DF8" s="7">
        <v>159</v>
      </c>
      <c r="DG8" s="7">
        <f t="shared" si="15"/>
        <v>3306</v>
      </c>
      <c r="DH8" s="7">
        <f>DG8/DG9</f>
        <v>1.3287781350482315</v>
      </c>
      <c r="DK8" s="75" t="s">
        <v>396</v>
      </c>
      <c r="DL8" s="74">
        <v>1188.7</v>
      </c>
      <c r="DM8" s="73"/>
      <c r="DP8" s="51">
        <v>9.1435185185185185E-4</v>
      </c>
      <c r="DQ8" s="67">
        <v>0.127</v>
      </c>
      <c r="DR8" s="67">
        <v>0.121</v>
      </c>
      <c r="DS8" s="67">
        <v>0.11700000000000001</v>
      </c>
      <c r="DT8" s="49">
        <f t="shared" si="0"/>
        <v>0.12166666666666666</v>
      </c>
      <c r="EF8" s="51">
        <v>9.1435185185185185E-4</v>
      </c>
      <c r="EG8" s="67">
        <v>0.23100000000000001</v>
      </c>
      <c r="EH8" s="67">
        <v>0.22800000000000001</v>
      </c>
      <c r="EI8" s="67">
        <v>0.24099999999999999</v>
      </c>
      <c r="EJ8" s="49">
        <f t="shared" si="1"/>
        <v>0.23333333333333331</v>
      </c>
      <c r="EK8" s="47"/>
      <c r="EV8" s="51">
        <v>9.1435185185185185E-4</v>
      </c>
      <c r="EW8" s="67">
        <v>0.122</v>
      </c>
      <c r="EX8" s="67">
        <v>0.122</v>
      </c>
      <c r="EY8" s="67">
        <v>0.124</v>
      </c>
      <c r="EZ8" s="49">
        <f t="shared" si="2"/>
        <v>0.12266666666666666</v>
      </c>
      <c r="FA8" s="47"/>
      <c r="FL8" s="51">
        <v>9.1435185185185185E-4</v>
      </c>
      <c r="FM8" s="49">
        <v>0.27400000000000002</v>
      </c>
      <c r="FN8" s="49">
        <v>0.26800000000000002</v>
      </c>
      <c r="FO8" s="49">
        <v>0.26400000000000001</v>
      </c>
      <c r="FP8" s="49">
        <f t="shared" si="3"/>
        <v>0.26866666666666666</v>
      </c>
      <c r="FQ8" s="47"/>
    </row>
    <row r="9" spans="1:181" x14ac:dyDescent="0.25">
      <c r="A9" s="38"/>
      <c r="H9" s="46">
        <v>6</v>
      </c>
      <c r="I9" s="46" t="s">
        <v>342</v>
      </c>
      <c r="J9" s="7">
        <v>5931</v>
      </c>
      <c r="K9" s="7">
        <v>209</v>
      </c>
      <c r="L9" s="7">
        <f t="shared" si="4"/>
        <v>5722</v>
      </c>
      <c r="Q9" s="46">
        <v>6</v>
      </c>
      <c r="R9" s="46" t="s">
        <v>342</v>
      </c>
      <c r="S9" s="7">
        <v>4846</v>
      </c>
      <c r="T9" s="7">
        <v>183</v>
      </c>
      <c r="U9" s="7">
        <f t="shared" si="5"/>
        <v>4663</v>
      </c>
      <c r="Z9" s="46">
        <v>6</v>
      </c>
      <c r="AA9" s="46" t="s">
        <v>342</v>
      </c>
      <c r="AB9" s="7">
        <v>4053</v>
      </c>
      <c r="AC9" s="7">
        <v>173</v>
      </c>
      <c r="AD9" s="7">
        <f t="shared" si="6"/>
        <v>3880</v>
      </c>
      <c r="AI9" s="46">
        <v>6</v>
      </c>
      <c r="AJ9" s="46" t="s">
        <v>342</v>
      </c>
      <c r="AK9" s="7">
        <v>6099</v>
      </c>
      <c r="AL9" s="7">
        <v>189</v>
      </c>
      <c r="AM9" s="7">
        <f t="shared" si="7"/>
        <v>5910</v>
      </c>
      <c r="AR9" s="46">
        <v>6</v>
      </c>
      <c r="AS9" s="46" t="s">
        <v>342</v>
      </c>
      <c r="AT9" s="7">
        <v>4067</v>
      </c>
      <c r="AU9" s="7">
        <v>159</v>
      </c>
      <c r="AV9" s="7">
        <f t="shared" si="8"/>
        <v>3908</v>
      </c>
      <c r="BA9" s="46">
        <v>6</v>
      </c>
      <c r="BB9" s="46" t="s">
        <v>342</v>
      </c>
      <c r="BC9" s="7">
        <v>3649</v>
      </c>
      <c r="BD9" s="7">
        <v>149</v>
      </c>
      <c r="BE9" s="7">
        <f t="shared" si="9"/>
        <v>3500</v>
      </c>
      <c r="BJ9" s="46">
        <v>6</v>
      </c>
      <c r="BK9" s="46" t="s">
        <v>342</v>
      </c>
      <c r="BL9" s="7">
        <v>6013</v>
      </c>
      <c r="BM9" s="7">
        <v>210</v>
      </c>
      <c r="BN9" s="7">
        <f t="shared" si="10"/>
        <v>5803</v>
      </c>
      <c r="BS9" s="46">
        <v>6</v>
      </c>
      <c r="BT9" s="46" t="s">
        <v>342</v>
      </c>
      <c r="BU9" s="7">
        <v>5351</v>
      </c>
      <c r="BV9" s="7">
        <v>155</v>
      </c>
      <c r="BW9" s="7">
        <f t="shared" si="11"/>
        <v>5196</v>
      </c>
      <c r="CB9" s="46">
        <v>6</v>
      </c>
      <c r="CC9" s="46" t="s">
        <v>342</v>
      </c>
      <c r="CD9" s="7">
        <v>5186</v>
      </c>
      <c r="CE9" s="7">
        <v>224</v>
      </c>
      <c r="CF9" s="7">
        <f t="shared" si="12"/>
        <v>4962</v>
      </c>
      <c r="CK9" s="46">
        <v>6</v>
      </c>
      <c r="CL9" s="46" t="s">
        <v>342</v>
      </c>
      <c r="CM9" s="7">
        <v>5033</v>
      </c>
      <c r="CN9" s="7">
        <v>170</v>
      </c>
      <c r="CO9" s="7">
        <f t="shared" si="13"/>
        <v>4863</v>
      </c>
      <c r="CT9" s="46">
        <v>6</v>
      </c>
      <c r="CU9" s="46" t="s">
        <v>342</v>
      </c>
      <c r="CV9" s="7">
        <v>4687</v>
      </c>
      <c r="CW9" s="7">
        <v>160</v>
      </c>
      <c r="CX9" s="7">
        <f t="shared" si="14"/>
        <v>4527</v>
      </c>
      <c r="DC9" s="46">
        <v>6</v>
      </c>
      <c r="DD9" s="46" t="s">
        <v>342</v>
      </c>
      <c r="DE9" s="7">
        <v>2647</v>
      </c>
      <c r="DF9" s="7">
        <v>159</v>
      </c>
      <c r="DG9" s="7">
        <f t="shared" si="15"/>
        <v>2488</v>
      </c>
      <c r="DK9" s="75" t="s">
        <v>342</v>
      </c>
      <c r="DL9" s="74">
        <v>-188.02</v>
      </c>
      <c r="DM9" s="73"/>
      <c r="DP9" s="51">
        <v>1.0879629629629629E-3</v>
      </c>
      <c r="DQ9" s="67">
        <v>0.127</v>
      </c>
      <c r="DR9" s="67">
        <v>0.121</v>
      </c>
      <c r="DS9" s="67">
        <v>0.11799999999999999</v>
      </c>
      <c r="DT9" s="49">
        <f t="shared" si="0"/>
        <v>0.122</v>
      </c>
      <c r="EF9" s="51">
        <v>1.0879629629629629E-3</v>
      </c>
      <c r="EG9" s="67">
        <v>0.246</v>
      </c>
      <c r="EH9" s="67">
        <v>0.24</v>
      </c>
      <c r="EI9" s="67">
        <v>0.254</v>
      </c>
      <c r="EJ9" s="49">
        <f t="shared" si="1"/>
        <v>0.24666666666666667</v>
      </c>
      <c r="EK9" s="47"/>
      <c r="EV9" s="51">
        <v>1.0879629629629629E-3</v>
      </c>
      <c r="EW9" s="67">
        <v>0.122</v>
      </c>
      <c r="EX9" s="67">
        <v>0.122</v>
      </c>
      <c r="EY9" s="67">
        <v>0.124</v>
      </c>
      <c r="EZ9" s="49">
        <f t="shared" si="2"/>
        <v>0.12266666666666666</v>
      </c>
      <c r="FA9" s="47"/>
      <c r="FL9" s="51">
        <v>1.0879629629629629E-3</v>
      </c>
      <c r="FM9" s="49">
        <v>0.28100000000000003</v>
      </c>
      <c r="FN9" s="49">
        <v>0.28000000000000003</v>
      </c>
      <c r="FO9" s="49">
        <v>0.27600000000000002</v>
      </c>
      <c r="FP9" s="49">
        <f t="shared" si="3"/>
        <v>0.27900000000000003</v>
      </c>
      <c r="FQ9" s="47"/>
    </row>
    <row r="10" spans="1:181" x14ac:dyDescent="0.25">
      <c r="A10" s="38"/>
      <c r="H10" s="46">
        <v>7</v>
      </c>
      <c r="I10" s="46" t="s">
        <v>343</v>
      </c>
      <c r="J10" s="7">
        <v>6541</v>
      </c>
      <c r="K10" s="7">
        <v>209</v>
      </c>
      <c r="L10" s="7">
        <f t="shared" si="4"/>
        <v>6332</v>
      </c>
      <c r="M10" s="7">
        <f>L10/L11</f>
        <v>1.0497347480106101</v>
      </c>
      <c r="Q10" s="46">
        <v>7</v>
      </c>
      <c r="R10" s="46" t="s">
        <v>343</v>
      </c>
      <c r="S10" s="7">
        <v>6286</v>
      </c>
      <c r="T10" s="7">
        <v>183</v>
      </c>
      <c r="U10" s="7">
        <f t="shared" si="5"/>
        <v>6103</v>
      </c>
      <c r="V10" s="7">
        <f>U10/U11</f>
        <v>1.3001704303366</v>
      </c>
      <c r="Z10" s="46">
        <v>7</v>
      </c>
      <c r="AA10" s="46" t="s">
        <v>343</v>
      </c>
      <c r="AB10" s="7">
        <v>4170</v>
      </c>
      <c r="AC10" s="7">
        <v>173</v>
      </c>
      <c r="AD10" s="7">
        <f t="shared" si="6"/>
        <v>3997</v>
      </c>
      <c r="AE10" s="7">
        <f>AD10/AD11</f>
        <v>1.0243464889800102</v>
      </c>
      <c r="AI10" s="46">
        <v>7</v>
      </c>
      <c r="AJ10" s="46" t="s">
        <v>343</v>
      </c>
      <c r="AK10" s="7">
        <v>4025</v>
      </c>
      <c r="AL10" s="7">
        <v>189</v>
      </c>
      <c r="AM10" s="7">
        <f t="shared" si="7"/>
        <v>3836</v>
      </c>
      <c r="AN10" s="7">
        <f>AM10/AM11</f>
        <v>0.78962536023054752</v>
      </c>
      <c r="AR10" s="46">
        <v>7</v>
      </c>
      <c r="AS10" s="46" t="s">
        <v>343</v>
      </c>
      <c r="AT10" s="7">
        <v>2942</v>
      </c>
      <c r="AU10" s="7">
        <v>159</v>
      </c>
      <c r="AV10" s="7">
        <f t="shared" si="8"/>
        <v>2783</v>
      </c>
      <c r="AW10" s="7">
        <f>AV10/AV11</f>
        <v>0.69977369876791551</v>
      </c>
      <c r="BA10" s="46">
        <v>7</v>
      </c>
      <c r="BB10" s="46" t="s">
        <v>343</v>
      </c>
      <c r="BC10" s="7">
        <v>4981</v>
      </c>
      <c r="BD10" s="7">
        <v>149</v>
      </c>
      <c r="BE10" s="7">
        <f t="shared" si="9"/>
        <v>4832</v>
      </c>
      <c r="BF10" s="7">
        <f>BE10/BE11</f>
        <v>1.0735392135081092</v>
      </c>
      <c r="BJ10" s="46">
        <v>7</v>
      </c>
      <c r="BK10" s="46" t="s">
        <v>343</v>
      </c>
      <c r="BL10" s="7">
        <v>5823</v>
      </c>
      <c r="BM10" s="7">
        <v>210</v>
      </c>
      <c r="BN10" s="7">
        <f t="shared" si="10"/>
        <v>5613</v>
      </c>
      <c r="BO10" s="7">
        <f>BN10/BN11</f>
        <v>1.0746697300402068</v>
      </c>
      <c r="BS10" s="46">
        <v>7</v>
      </c>
      <c r="BT10" s="46" t="s">
        <v>343</v>
      </c>
      <c r="BU10" s="7">
        <v>5771</v>
      </c>
      <c r="BV10" s="7">
        <v>155</v>
      </c>
      <c r="BW10" s="7">
        <f t="shared" si="11"/>
        <v>5616</v>
      </c>
      <c r="BX10" s="7">
        <f>BW10/BW11</f>
        <v>1.072984333205961</v>
      </c>
      <c r="CB10" s="46">
        <v>7</v>
      </c>
      <c r="CC10" s="46" t="s">
        <v>343</v>
      </c>
      <c r="CD10" s="7">
        <v>4679</v>
      </c>
      <c r="CE10" s="7">
        <v>224</v>
      </c>
      <c r="CF10" s="7">
        <f t="shared" si="12"/>
        <v>4455</v>
      </c>
      <c r="CG10" s="7">
        <f>CF10/CF11</f>
        <v>1.1364795918367347</v>
      </c>
      <c r="CK10" s="46">
        <v>7</v>
      </c>
      <c r="CL10" s="46" t="s">
        <v>343</v>
      </c>
      <c r="CM10" s="7">
        <v>4061</v>
      </c>
      <c r="CN10" s="7">
        <v>170</v>
      </c>
      <c r="CO10" s="7">
        <f t="shared" si="13"/>
        <v>3891</v>
      </c>
      <c r="CP10" s="7">
        <f>CO10/CO11</f>
        <v>1.0969833662249788</v>
      </c>
      <c r="CT10" s="46">
        <v>7</v>
      </c>
      <c r="CU10" s="46" t="s">
        <v>343</v>
      </c>
      <c r="CV10" s="7">
        <v>3941</v>
      </c>
      <c r="CW10" s="7">
        <v>160</v>
      </c>
      <c r="CX10" s="7">
        <f t="shared" si="14"/>
        <v>3781</v>
      </c>
      <c r="CY10" s="7">
        <f>CX10/CX11</f>
        <v>0.98772204806687569</v>
      </c>
      <c r="DC10" s="46">
        <v>7</v>
      </c>
      <c r="DD10" s="46" t="s">
        <v>343</v>
      </c>
      <c r="DE10" s="7">
        <v>5439</v>
      </c>
      <c r="DF10" s="7">
        <v>159</v>
      </c>
      <c r="DG10" s="7">
        <f t="shared" si="15"/>
        <v>5280</v>
      </c>
      <c r="DH10" s="7">
        <f>DG10/DG11</f>
        <v>1.4932126696832579</v>
      </c>
      <c r="DK10" s="75"/>
      <c r="DL10" s="74"/>
      <c r="DM10" s="73"/>
      <c r="DP10" s="51">
        <v>1.261574074074074E-3</v>
      </c>
      <c r="DQ10" s="67">
        <v>0.127</v>
      </c>
      <c r="DR10" s="67">
        <v>0.121</v>
      </c>
      <c r="DS10" s="67">
        <v>0.11799999999999999</v>
      </c>
      <c r="DT10" s="49">
        <f t="shared" si="0"/>
        <v>0.122</v>
      </c>
      <c r="EF10" s="51">
        <v>1.261574074074074E-3</v>
      </c>
      <c r="EG10" s="67">
        <v>0.25800000000000001</v>
      </c>
      <c r="EH10" s="67">
        <v>0.251</v>
      </c>
      <c r="EI10" s="67">
        <v>0.26500000000000001</v>
      </c>
      <c r="EJ10" s="49">
        <f t="shared" si="1"/>
        <v>0.25800000000000001</v>
      </c>
      <c r="EK10" s="47"/>
      <c r="EV10" s="51">
        <v>1.261574074074074E-3</v>
      </c>
      <c r="EW10" s="67">
        <v>0.122</v>
      </c>
      <c r="EX10" s="67">
        <v>0.122</v>
      </c>
      <c r="EY10" s="67">
        <v>0.124</v>
      </c>
      <c r="EZ10" s="49">
        <f t="shared" si="2"/>
        <v>0.12266666666666666</v>
      </c>
      <c r="FA10" s="47"/>
      <c r="FL10" s="51">
        <v>1.261574074074074E-3</v>
      </c>
      <c r="FM10" s="49">
        <v>0.28499999999999998</v>
      </c>
      <c r="FN10" s="49">
        <v>0.28599999999999998</v>
      </c>
      <c r="FO10" s="49">
        <v>0.28299999999999997</v>
      </c>
      <c r="FP10" s="49">
        <f t="shared" si="3"/>
        <v>0.28466666666666662</v>
      </c>
      <c r="FQ10" s="47"/>
    </row>
    <row r="11" spans="1:181" x14ac:dyDescent="0.25">
      <c r="H11" s="46">
        <v>8</v>
      </c>
      <c r="I11" s="46" t="s">
        <v>342</v>
      </c>
      <c r="J11" s="7">
        <v>6241</v>
      </c>
      <c r="K11" s="7">
        <v>209</v>
      </c>
      <c r="L11" s="7">
        <f t="shared" si="4"/>
        <v>6032</v>
      </c>
      <c r="Q11" s="46">
        <v>8</v>
      </c>
      <c r="R11" s="46" t="s">
        <v>342</v>
      </c>
      <c r="S11" s="7">
        <v>4877</v>
      </c>
      <c r="T11" s="7">
        <v>183</v>
      </c>
      <c r="U11" s="7">
        <f t="shared" si="5"/>
        <v>4694</v>
      </c>
      <c r="Z11" s="46">
        <v>8</v>
      </c>
      <c r="AA11" s="46" t="s">
        <v>342</v>
      </c>
      <c r="AB11" s="7">
        <v>4075</v>
      </c>
      <c r="AC11" s="7">
        <v>173</v>
      </c>
      <c r="AD11" s="7">
        <f t="shared" si="6"/>
        <v>3902</v>
      </c>
      <c r="AI11" s="46">
        <v>8</v>
      </c>
      <c r="AJ11" s="46" t="s">
        <v>342</v>
      </c>
      <c r="AK11" s="7">
        <v>5047</v>
      </c>
      <c r="AL11" s="7">
        <v>189</v>
      </c>
      <c r="AM11" s="7">
        <f t="shared" si="7"/>
        <v>4858</v>
      </c>
      <c r="AR11" s="46">
        <v>8</v>
      </c>
      <c r="AS11" s="46" t="s">
        <v>342</v>
      </c>
      <c r="AT11" s="7">
        <v>4136</v>
      </c>
      <c r="AU11" s="7">
        <v>159</v>
      </c>
      <c r="AV11" s="7">
        <f t="shared" si="8"/>
        <v>3977</v>
      </c>
      <c r="BA11" s="46">
        <v>8</v>
      </c>
      <c r="BB11" s="46" t="s">
        <v>342</v>
      </c>
      <c r="BC11" s="7">
        <v>4650</v>
      </c>
      <c r="BD11" s="7">
        <v>149</v>
      </c>
      <c r="BE11" s="7">
        <f t="shared" si="9"/>
        <v>4501</v>
      </c>
      <c r="BJ11" s="46">
        <v>8</v>
      </c>
      <c r="BK11" s="46" t="s">
        <v>342</v>
      </c>
      <c r="BL11" s="7">
        <v>5433</v>
      </c>
      <c r="BM11" s="7">
        <v>210</v>
      </c>
      <c r="BN11" s="7">
        <f t="shared" si="10"/>
        <v>5223</v>
      </c>
      <c r="BS11" s="46">
        <v>8</v>
      </c>
      <c r="BT11" s="46" t="s">
        <v>342</v>
      </c>
      <c r="BU11" s="7">
        <v>5389</v>
      </c>
      <c r="BV11" s="7">
        <v>155</v>
      </c>
      <c r="BW11" s="7">
        <f t="shared" si="11"/>
        <v>5234</v>
      </c>
      <c r="CB11" s="46">
        <v>8</v>
      </c>
      <c r="CC11" s="46" t="s">
        <v>342</v>
      </c>
      <c r="CD11" s="7">
        <v>4144</v>
      </c>
      <c r="CE11" s="7">
        <v>224</v>
      </c>
      <c r="CF11" s="7">
        <f t="shared" si="12"/>
        <v>3920</v>
      </c>
      <c r="CK11" s="46">
        <v>8</v>
      </c>
      <c r="CL11" s="46" t="s">
        <v>342</v>
      </c>
      <c r="CM11" s="7">
        <v>3717</v>
      </c>
      <c r="CN11" s="7">
        <v>170</v>
      </c>
      <c r="CO11" s="7">
        <f t="shared" si="13"/>
        <v>3547</v>
      </c>
      <c r="CT11" s="46">
        <v>8</v>
      </c>
      <c r="CU11" s="46" t="s">
        <v>342</v>
      </c>
      <c r="CV11" s="7">
        <v>3988</v>
      </c>
      <c r="CW11" s="7">
        <v>160</v>
      </c>
      <c r="CX11" s="7">
        <f t="shared" si="14"/>
        <v>3828</v>
      </c>
      <c r="DC11" s="46">
        <v>8</v>
      </c>
      <c r="DD11" s="46" t="s">
        <v>342</v>
      </c>
      <c r="DE11" s="7">
        <v>3695</v>
      </c>
      <c r="DF11" s="7">
        <v>159</v>
      </c>
      <c r="DG11" s="7">
        <f t="shared" si="15"/>
        <v>3536</v>
      </c>
      <c r="DK11" s="74"/>
      <c r="DL11" s="74"/>
      <c r="DM11" s="73"/>
      <c r="DP11" s="51">
        <v>1.4351851851851854E-3</v>
      </c>
      <c r="DQ11" s="67">
        <v>0.127</v>
      </c>
      <c r="DR11" s="67">
        <v>0.121</v>
      </c>
      <c r="DS11" s="67">
        <v>0.11799999999999999</v>
      </c>
      <c r="DT11" s="49">
        <f t="shared" si="0"/>
        <v>0.122</v>
      </c>
      <c r="EF11" s="51">
        <v>1.4351851851851854E-3</v>
      </c>
      <c r="EG11" s="67">
        <v>0.26900000000000002</v>
      </c>
      <c r="EH11" s="67">
        <v>0.26</v>
      </c>
      <c r="EI11" s="67">
        <v>0.27400000000000002</v>
      </c>
      <c r="EJ11" s="49">
        <f t="shared" si="1"/>
        <v>0.26766666666666666</v>
      </c>
      <c r="EK11" s="47"/>
      <c r="EV11" s="51">
        <v>1.4351851851851854E-3</v>
      </c>
      <c r="EW11" s="67">
        <v>0.122</v>
      </c>
      <c r="EX11" s="67">
        <v>0.122</v>
      </c>
      <c r="EY11" s="67">
        <v>0.124</v>
      </c>
      <c r="EZ11" s="49">
        <f t="shared" si="2"/>
        <v>0.12266666666666666</v>
      </c>
      <c r="FA11" s="47"/>
      <c r="FL11" s="51">
        <v>1.4351851851851854E-3</v>
      </c>
      <c r="FM11" s="49">
        <v>0.28599999999999998</v>
      </c>
      <c r="FN11" s="49">
        <v>0.28899999999999998</v>
      </c>
      <c r="FO11" s="49">
        <v>0.28899999999999998</v>
      </c>
      <c r="FP11" s="49">
        <f t="shared" si="3"/>
        <v>0.28799999999999998</v>
      </c>
      <c r="FQ11" s="47"/>
    </row>
    <row r="12" spans="1:181" x14ac:dyDescent="0.25">
      <c r="H12" s="46">
        <v>9</v>
      </c>
      <c r="I12" s="46" t="s">
        <v>343</v>
      </c>
      <c r="J12" s="7">
        <v>5055</v>
      </c>
      <c r="K12" s="7">
        <v>209</v>
      </c>
      <c r="L12" s="7">
        <f t="shared" si="4"/>
        <v>4846</v>
      </c>
      <c r="M12" s="7">
        <f>L12/L13</f>
        <v>1.1456264775413711</v>
      </c>
      <c r="Q12" s="46">
        <v>9</v>
      </c>
      <c r="R12" s="46" t="s">
        <v>343</v>
      </c>
      <c r="S12" s="7">
        <v>4789</v>
      </c>
      <c r="T12" s="7">
        <v>183</v>
      </c>
      <c r="U12" s="7">
        <f t="shared" si="5"/>
        <v>4606</v>
      </c>
      <c r="V12" s="7">
        <f>U12/U13</f>
        <v>1.5027732463295269</v>
      </c>
      <c r="Z12" s="46">
        <v>9</v>
      </c>
      <c r="AA12" s="46" t="s">
        <v>343</v>
      </c>
      <c r="AB12" s="7">
        <v>6454</v>
      </c>
      <c r="AC12" s="7">
        <v>173</v>
      </c>
      <c r="AD12" s="7">
        <f t="shared" si="6"/>
        <v>6281</v>
      </c>
      <c r="AE12" s="7">
        <f>AD12/AD13</f>
        <v>1.023797881010595</v>
      </c>
      <c r="AI12" s="46">
        <v>9</v>
      </c>
      <c r="AJ12" s="46" t="s">
        <v>343</v>
      </c>
      <c r="AK12" s="7">
        <v>5021</v>
      </c>
      <c r="AL12" s="7">
        <v>189</v>
      </c>
      <c r="AM12" s="7">
        <f t="shared" si="7"/>
        <v>4832</v>
      </c>
      <c r="AN12" s="7">
        <f>AM12/AM13</f>
        <v>1.2622779519331244</v>
      </c>
      <c r="AR12" s="46">
        <v>9</v>
      </c>
      <c r="AS12" s="46" t="s">
        <v>343</v>
      </c>
      <c r="AT12" s="7">
        <v>5022</v>
      </c>
      <c r="AU12" s="7">
        <v>159</v>
      </c>
      <c r="AV12" s="7">
        <f t="shared" si="8"/>
        <v>4863</v>
      </c>
      <c r="AW12" s="7">
        <f>AV12/AV13</f>
        <v>1.1945467943994104</v>
      </c>
      <c r="BA12" s="46">
        <v>9</v>
      </c>
      <c r="BB12" s="46" t="s">
        <v>343</v>
      </c>
      <c r="BC12" s="7">
        <v>4218</v>
      </c>
      <c r="BD12" s="7">
        <v>149</v>
      </c>
      <c r="BE12" s="7">
        <f t="shared" si="9"/>
        <v>4069</v>
      </c>
      <c r="BF12" s="7">
        <f>BE12/BE13</f>
        <v>1.2771500313873194</v>
      </c>
      <c r="BJ12" s="46">
        <v>9</v>
      </c>
      <c r="BK12" s="46" t="s">
        <v>343</v>
      </c>
      <c r="BL12" s="7">
        <v>5794</v>
      </c>
      <c r="BM12" s="7">
        <v>210</v>
      </c>
      <c r="BN12" s="7">
        <f t="shared" si="10"/>
        <v>5584</v>
      </c>
      <c r="BO12" s="7">
        <f>BN12/BN13</f>
        <v>0.78903490179454572</v>
      </c>
      <c r="BS12" s="46">
        <v>9</v>
      </c>
      <c r="BT12" s="46" t="s">
        <v>343</v>
      </c>
      <c r="BU12" s="7">
        <v>5416</v>
      </c>
      <c r="BV12" s="7">
        <v>155</v>
      </c>
      <c r="BW12" s="7">
        <f t="shared" si="11"/>
        <v>5261</v>
      </c>
      <c r="BX12" s="7">
        <f>BW12/BW13</f>
        <v>0.96994837758112096</v>
      </c>
      <c r="CB12" s="46">
        <v>9</v>
      </c>
      <c r="CC12" s="46" t="s">
        <v>343</v>
      </c>
      <c r="CD12" s="7">
        <v>4690</v>
      </c>
      <c r="CE12" s="7">
        <v>224</v>
      </c>
      <c r="CF12" s="7">
        <f t="shared" si="12"/>
        <v>4466</v>
      </c>
      <c r="CG12" s="7">
        <f>CF12/CF13</f>
        <v>1.1761917303134053</v>
      </c>
      <c r="CK12" s="46">
        <v>9</v>
      </c>
      <c r="CL12" s="46" t="s">
        <v>343</v>
      </c>
      <c r="CM12" s="7">
        <v>3714</v>
      </c>
      <c r="CN12" s="7">
        <v>170</v>
      </c>
      <c r="CO12" s="7">
        <f t="shared" si="13"/>
        <v>3544</v>
      </c>
      <c r="CP12" s="7">
        <f>CO12/CO13</f>
        <v>0.81098398169336383</v>
      </c>
      <c r="CT12" s="46">
        <v>9</v>
      </c>
      <c r="CU12" s="46" t="s">
        <v>343</v>
      </c>
      <c r="CV12" s="7">
        <v>3571</v>
      </c>
      <c r="CW12" s="7">
        <v>160</v>
      </c>
      <c r="CX12" s="7">
        <f t="shared" si="14"/>
        <v>3411</v>
      </c>
      <c r="CY12" s="7">
        <f>CX12/CX13</f>
        <v>0.83033106134371959</v>
      </c>
      <c r="DC12" s="46">
        <v>9</v>
      </c>
      <c r="DD12" s="46" t="s">
        <v>343</v>
      </c>
      <c r="DE12" s="7">
        <v>4153</v>
      </c>
      <c r="DF12" s="7">
        <v>159</v>
      </c>
      <c r="DG12" s="7">
        <f t="shared" si="15"/>
        <v>3994</v>
      </c>
      <c r="DH12" s="7">
        <f>DG12/DG13</f>
        <v>1.2788984950368236</v>
      </c>
      <c r="DK12" s="75"/>
      <c r="DL12" s="74"/>
      <c r="DM12" s="73"/>
    </row>
    <row r="13" spans="1:181" x14ac:dyDescent="0.25">
      <c r="H13" s="46">
        <v>10</v>
      </c>
      <c r="I13" s="46" t="s">
        <v>342</v>
      </c>
      <c r="J13" s="7">
        <v>4439</v>
      </c>
      <c r="K13" s="7">
        <v>209</v>
      </c>
      <c r="L13" s="7">
        <f t="shared" si="4"/>
        <v>4230</v>
      </c>
      <c r="Q13" s="46">
        <v>10</v>
      </c>
      <c r="R13" s="46" t="s">
        <v>342</v>
      </c>
      <c r="S13" s="7">
        <v>3248</v>
      </c>
      <c r="T13" s="7">
        <v>183</v>
      </c>
      <c r="U13" s="7">
        <f t="shared" si="5"/>
        <v>3065</v>
      </c>
      <c r="Z13" s="46">
        <v>10</v>
      </c>
      <c r="AA13" s="46" t="s">
        <v>342</v>
      </c>
      <c r="AB13" s="7">
        <v>6308</v>
      </c>
      <c r="AC13" s="7">
        <v>173</v>
      </c>
      <c r="AD13" s="7">
        <f t="shared" si="6"/>
        <v>6135</v>
      </c>
      <c r="AI13" s="46">
        <v>10</v>
      </c>
      <c r="AJ13" s="46" t="s">
        <v>342</v>
      </c>
      <c r="AK13" s="7">
        <v>4017</v>
      </c>
      <c r="AL13" s="7">
        <v>189</v>
      </c>
      <c r="AM13" s="7">
        <f t="shared" si="7"/>
        <v>3828</v>
      </c>
      <c r="AR13" s="46">
        <v>10</v>
      </c>
      <c r="AS13" s="46" t="s">
        <v>342</v>
      </c>
      <c r="AT13" s="7">
        <v>4230</v>
      </c>
      <c r="AU13" s="7">
        <v>159</v>
      </c>
      <c r="AV13" s="7">
        <f t="shared" si="8"/>
        <v>4071</v>
      </c>
      <c r="BA13" s="46">
        <v>10</v>
      </c>
      <c r="BB13" s="46" t="s">
        <v>342</v>
      </c>
      <c r="BC13" s="7">
        <v>3335</v>
      </c>
      <c r="BD13" s="7">
        <v>149</v>
      </c>
      <c r="BE13" s="7">
        <f t="shared" si="9"/>
        <v>3186</v>
      </c>
      <c r="BJ13" s="46">
        <v>10</v>
      </c>
      <c r="BK13" s="46" t="s">
        <v>342</v>
      </c>
      <c r="BL13" s="7">
        <v>7287</v>
      </c>
      <c r="BM13" s="7">
        <v>210</v>
      </c>
      <c r="BN13" s="7">
        <f t="shared" si="10"/>
        <v>7077</v>
      </c>
      <c r="BS13" s="46">
        <v>10</v>
      </c>
      <c r="BT13" s="46" t="s">
        <v>342</v>
      </c>
      <c r="BU13" s="7">
        <v>5579</v>
      </c>
      <c r="BV13" s="7">
        <v>155</v>
      </c>
      <c r="BW13" s="7">
        <f t="shared" si="11"/>
        <v>5424</v>
      </c>
      <c r="CB13" s="46">
        <v>10</v>
      </c>
      <c r="CC13" s="46" t="s">
        <v>342</v>
      </c>
      <c r="CD13" s="7">
        <v>4021</v>
      </c>
      <c r="CE13" s="7">
        <v>224</v>
      </c>
      <c r="CF13" s="7">
        <f t="shared" si="12"/>
        <v>3797</v>
      </c>
      <c r="CK13" s="46">
        <v>10</v>
      </c>
      <c r="CL13" s="46" t="s">
        <v>342</v>
      </c>
      <c r="CM13" s="7">
        <v>4540</v>
      </c>
      <c r="CN13" s="7">
        <v>170</v>
      </c>
      <c r="CO13" s="7">
        <f t="shared" si="13"/>
        <v>4370</v>
      </c>
      <c r="CT13" s="46">
        <v>10</v>
      </c>
      <c r="CU13" s="46" t="s">
        <v>342</v>
      </c>
      <c r="CV13" s="7">
        <v>4268</v>
      </c>
      <c r="CW13" s="7">
        <v>160</v>
      </c>
      <c r="CX13" s="7">
        <f t="shared" si="14"/>
        <v>4108</v>
      </c>
      <c r="DC13" s="46">
        <v>10</v>
      </c>
      <c r="DD13" s="46" t="s">
        <v>342</v>
      </c>
      <c r="DE13" s="7">
        <v>3282</v>
      </c>
      <c r="DF13" s="7">
        <v>159</v>
      </c>
      <c r="DG13" s="7">
        <f t="shared" si="15"/>
        <v>3123</v>
      </c>
      <c r="DK13" s="75"/>
      <c r="DL13" s="74"/>
      <c r="DM13" s="73"/>
    </row>
    <row r="14" spans="1:181" x14ac:dyDescent="0.25">
      <c r="H14" s="46">
        <v>11</v>
      </c>
      <c r="I14" s="46" t="s">
        <v>343</v>
      </c>
      <c r="J14" s="7">
        <v>7739</v>
      </c>
      <c r="K14" s="7">
        <v>209</v>
      </c>
      <c r="L14" s="7">
        <f t="shared" si="4"/>
        <v>7530</v>
      </c>
      <c r="M14" s="7">
        <f>L14/L15</f>
        <v>1.3150541390150192</v>
      </c>
      <c r="Q14" s="46">
        <v>11</v>
      </c>
      <c r="R14" s="46" t="s">
        <v>343</v>
      </c>
      <c r="S14" s="7">
        <v>3908</v>
      </c>
      <c r="T14" s="7">
        <v>183</v>
      </c>
      <c r="U14" s="7">
        <f t="shared" si="5"/>
        <v>3725</v>
      </c>
      <c r="V14" s="7">
        <f>U14/U15</f>
        <v>0.75206945285685445</v>
      </c>
      <c r="Z14" s="46">
        <v>11</v>
      </c>
      <c r="AA14" s="46" t="s">
        <v>343</v>
      </c>
      <c r="AB14" s="7">
        <v>4533</v>
      </c>
      <c r="AC14" s="7">
        <v>173</v>
      </c>
      <c r="AD14" s="7">
        <f t="shared" si="6"/>
        <v>4360</v>
      </c>
      <c r="AE14" s="7">
        <f>AD14/AD15</f>
        <v>1.0319526627218936</v>
      </c>
      <c r="AI14" s="46">
        <v>11</v>
      </c>
      <c r="AJ14" s="46" t="s">
        <v>343</v>
      </c>
      <c r="AK14" s="7">
        <v>5187</v>
      </c>
      <c r="AL14" s="7">
        <v>189</v>
      </c>
      <c r="AM14" s="7">
        <f t="shared" si="7"/>
        <v>4998</v>
      </c>
      <c r="AN14" s="7">
        <f>AM14/AM15</f>
        <v>0.92333271753186774</v>
      </c>
      <c r="AR14" s="46">
        <v>11</v>
      </c>
      <c r="AS14" s="46" t="s">
        <v>343</v>
      </c>
      <c r="AT14" s="7">
        <v>4039</v>
      </c>
      <c r="AU14" s="7">
        <v>159</v>
      </c>
      <c r="AV14" s="7">
        <f t="shared" si="8"/>
        <v>3880</v>
      </c>
      <c r="AW14" s="7">
        <f>AV14/AV15</f>
        <v>0.88523842117271279</v>
      </c>
      <c r="BA14" s="46">
        <v>11</v>
      </c>
      <c r="BB14" s="46" t="s">
        <v>343</v>
      </c>
      <c r="BC14" s="7">
        <v>4398</v>
      </c>
      <c r="BD14" s="7">
        <v>149</v>
      </c>
      <c r="BE14" s="7">
        <f t="shared" si="9"/>
        <v>4249</v>
      </c>
      <c r="BF14" s="7">
        <f>BE14/BE15</f>
        <v>0.99694978883153451</v>
      </c>
      <c r="BJ14" s="46">
        <v>11</v>
      </c>
      <c r="BK14" s="46" t="s">
        <v>343</v>
      </c>
      <c r="BL14" s="7">
        <v>7159</v>
      </c>
      <c r="BM14" s="7">
        <v>210</v>
      </c>
      <c r="BN14" s="7">
        <f t="shared" si="10"/>
        <v>6949</v>
      </c>
      <c r="BO14" s="7">
        <f>BN14/BN15</f>
        <v>1.3376323387872955</v>
      </c>
      <c r="BS14" s="46">
        <v>11</v>
      </c>
      <c r="BT14" s="46" t="s">
        <v>343</v>
      </c>
      <c r="BU14" s="7">
        <v>4986</v>
      </c>
      <c r="BV14" s="7">
        <v>155</v>
      </c>
      <c r="BW14" s="7">
        <f t="shared" si="11"/>
        <v>4831</v>
      </c>
      <c r="BX14" s="7">
        <f>BW14/BW15</f>
        <v>0.87708787218591144</v>
      </c>
      <c r="CB14" s="46">
        <v>11</v>
      </c>
      <c r="CC14" s="46" t="s">
        <v>343</v>
      </c>
      <c r="CD14" s="7">
        <v>5539</v>
      </c>
      <c r="CE14" s="7">
        <v>224</v>
      </c>
      <c r="CF14" s="7">
        <f t="shared" si="12"/>
        <v>5315</v>
      </c>
      <c r="CG14" s="7">
        <f>CF14/CF15</f>
        <v>1.2991933512588609</v>
      </c>
      <c r="CK14" s="46">
        <v>11</v>
      </c>
      <c r="CL14" s="46" t="s">
        <v>343</v>
      </c>
      <c r="CM14" s="7">
        <v>4156</v>
      </c>
      <c r="CN14" s="7">
        <v>170</v>
      </c>
      <c r="CO14" s="7">
        <f t="shared" si="13"/>
        <v>3986</v>
      </c>
      <c r="CP14" s="7">
        <f>CO14/CO15</f>
        <v>2.001004016064257</v>
      </c>
      <c r="CT14" s="46">
        <v>11</v>
      </c>
      <c r="CU14" s="46" t="s">
        <v>343</v>
      </c>
      <c r="CV14" s="7">
        <v>4291</v>
      </c>
      <c r="CW14" s="7">
        <v>160</v>
      </c>
      <c r="CX14" s="7">
        <f t="shared" si="14"/>
        <v>4131</v>
      </c>
      <c r="CY14" s="7">
        <f>CX14/CX15</f>
        <v>1.4479495268138802</v>
      </c>
      <c r="DC14" s="46">
        <v>11</v>
      </c>
      <c r="DD14" s="46" t="s">
        <v>343</v>
      </c>
      <c r="DE14" s="7">
        <v>3633</v>
      </c>
      <c r="DF14" s="7">
        <v>159</v>
      </c>
      <c r="DG14" s="7">
        <f t="shared" si="15"/>
        <v>3474</v>
      </c>
      <c r="DH14" s="7">
        <f>DG14/DG15</f>
        <v>1.2376202351264696</v>
      </c>
    </row>
    <row r="15" spans="1:181" x14ac:dyDescent="0.25">
      <c r="H15" s="46">
        <v>12</v>
      </c>
      <c r="I15" s="46" t="s">
        <v>342</v>
      </c>
      <c r="J15" s="7">
        <v>5935</v>
      </c>
      <c r="K15" s="7">
        <v>209</v>
      </c>
      <c r="L15" s="7">
        <f t="shared" si="4"/>
        <v>5726</v>
      </c>
      <c r="Q15" s="46">
        <v>12</v>
      </c>
      <c r="R15" s="46" t="s">
        <v>342</v>
      </c>
      <c r="S15" s="7">
        <v>5136</v>
      </c>
      <c r="T15" s="7">
        <v>183</v>
      </c>
      <c r="U15" s="7">
        <f t="shared" si="5"/>
        <v>4953</v>
      </c>
      <c r="Z15" s="46">
        <v>12</v>
      </c>
      <c r="AA15" s="46" t="s">
        <v>342</v>
      </c>
      <c r="AB15" s="7">
        <v>4398</v>
      </c>
      <c r="AC15" s="7">
        <v>173</v>
      </c>
      <c r="AD15" s="7">
        <f t="shared" si="6"/>
        <v>4225</v>
      </c>
      <c r="AI15" s="46">
        <v>12</v>
      </c>
      <c r="AJ15" s="46" t="s">
        <v>342</v>
      </c>
      <c r="AK15" s="7">
        <v>5602</v>
      </c>
      <c r="AL15" s="7">
        <v>189</v>
      </c>
      <c r="AM15" s="7">
        <f t="shared" si="7"/>
        <v>5413</v>
      </c>
      <c r="AR15" s="46">
        <v>12</v>
      </c>
      <c r="AS15" s="46" t="s">
        <v>342</v>
      </c>
      <c r="AT15" s="7">
        <v>4542</v>
      </c>
      <c r="AU15" s="7">
        <v>159</v>
      </c>
      <c r="AV15" s="7">
        <f t="shared" si="8"/>
        <v>4383</v>
      </c>
      <c r="BA15" s="46">
        <v>12</v>
      </c>
      <c r="BB15" s="46" t="s">
        <v>342</v>
      </c>
      <c r="BC15" s="7">
        <v>4411</v>
      </c>
      <c r="BD15" s="7">
        <v>149</v>
      </c>
      <c r="BE15" s="7">
        <f t="shared" si="9"/>
        <v>4262</v>
      </c>
      <c r="BJ15" s="46">
        <v>12</v>
      </c>
      <c r="BK15" s="46" t="s">
        <v>342</v>
      </c>
      <c r="BL15" s="7">
        <v>5405</v>
      </c>
      <c r="BM15" s="7">
        <v>210</v>
      </c>
      <c r="BN15" s="7">
        <f t="shared" si="10"/>
        <v>5195</v>
      </c>
      <c r="BS15" s="46">
        <v>12</v>
      </c>
      <c r="BT15" s="46" t="s">
        <v>342</v>
      </c>
      <c r="BU15" s="7">
        <v>5663</v>
      </c>
      <c r="BV15" s="7">
        <v>155</v>
      </c>
      <c r="BW15" s="7">
        <f t="shared" si="11"/>
        <v>5508</v>
      </c>
      <c r="CB15" s="46">
        <v>12</v>
      </c>
      <c r="CC15" s="46" t="s">
        <v>342</v>
      </c>
      <c r="CD15" s="7">
        <v>4315</v>
      </c>
      <c r="CE15" s="7">
        <v>224</v>
      </c>
      <c r="CF15" s="7">
        <f t="shared" si="12"/>
        <v>4091</v>
      </c>
      <c r="CK15" s="46">
        <v>12</v>
      </c>
      <c r="CL15" s="46" t="s">
        <v>342</v>
      </c>
      <c r="CM15" s="7">
        <v>2162</v>
      </c>
      <c r="CN15" s="7">
        <v>170</v>
      </c>
      <c r="CO15" s="7">
        <f t="shared" si="13"/>
        <v>1992</v>
      </c>
      <c r="CT15" s="46">
        <v>12</v>
      </c>
      <c r="CU15" s="46" t="s">
        <v>342</v>
      </c>
      <c r="CV15" s="7">
        <v>3013</v>
      </c>
      <c r="CW15" s="7">
        <v>160</v>
      </c>
      <c r="CX15" s="7">
        <f t="shared" si="14"/>
        <v>2853</v>
      </c>
      <c r="DC15" s="46">
        <v>12</v>
      </c>
      <c r="DD15" s="46" t="s">
        <v>342</v>
      </c>
      <c r="DE15" s="7">
        <v>2966</v>
      </c>
      <c r="DF15" s="7">
        <v>159</v>
      </c>
      <c r="DG15" s="7">
        <f t="shared" si="15"/>
        <v>2807</v>
      </c>
    </row>
    <row r="16" spans="1:181" x14ac:dyDescent="0.25">
      <c r="H16" s="46">
        <v>13</v>
      </c>
      <c r="I16" s="46" t="s">
        <v>343</v>
      </c>
      <c r="J16" s="7">
        <v>5914</v>
      </c>
      <c r="K16" s="7">
        <v>209</v>
      </c>
      <c r="L16" s="7">
        <f t="shared" si="4"/>
        <v>5705</v>
      </c>
      <c r="M16" s="7">
        <f>L16/L17</f>
        <v>0.85251046025104604</v>
      </c>
      <c r="Q16" s="46">
        <v>13</v>
      </c>
      <c r="R16" s="46" t="s">
        <v>343</v>
      </c>
      <c r="S16" s="7">
        <v>5033</v>
      </c>
      <c r="T16" s="7">
        <v>183</v>
      </c>
      <c r="U16" s="7">
        <f t="shared" si="5"/>
        <v>4850</v>
      </c>
      <c r="V16" s="7">
        <f>U16/U17</f>
        <v>0.97979797979797978</v>
      </c>
      <c r="Z16" s="46">
        <v>13</v>
      </c>
      <c r="AA16" s="46" t="s">
        <v>343</v>
      </c>
      <c r="AB16" s="7">
        <v>4486</v>
      </c>
      <c r="AC16" s="7">
        <v>173</v>
      </c>
      <c r="AD16" s="7">
        <f t="shared" si="6"/>
        <v>4313</v>
      </c>
      <c r="AE16" s="7">
        <f>AD16/AD17</f>
        <v>0.82577062990618422</v>
      </c>
      <c r="AI16" s="46">
        <v>13</v>
      </c>
      <c r="AJ16" s="46" t="s">
        <v>343</v>
      </c>
      <c r="AK16" s="7">
        <v>5680</v>
      </c>
      <c r="AL16" s="7">
        <v>189</v>
      </c>
      <c r="AM16" s="7">
        <f t="shared" si="7"/>
        <v>5491</v>
      </c>
      <c r="AN16" s="7">
        <f>AM16/AM17</f>
        <v>1.1083972547436416</v>
      </c>
      <c r="AR16" s="46">
        <v>13</v>
      </c>
      <c r="AS16" s="46" t="s">
        <v>343</v>
      </c>
      <c r="AT16" s="7">
        <v>4596</v>
      </c>
      <c r="AU16" s="7">
        <v>159</v>
      </c>
      <c r="AV16" s="7">
        <f t="shared" si="8"/>
        <v>4437</v>
      </c>
      <c r="AW16" s="7">
        <f>AV16/AV17</f>
        <v>1.4466905771111835</v>
      </c>
      <c r="BA16" s="46">
        <v>13</v>
      </c>
      <c r="BB16" s="46" t="s">
        <v>343</v>
      </c>
      <c r="BC16" s="7">
        <v>5755</v>
      </c>
      <c r="BD16" s="7">
        <v>149</v>
      </c>
      <c r="BE16" s="7">
        <f t="shared" si="9"/>
        <v>5606</v>
      </c>
      <c r="BF16" s="7">
        <f>BE16/BE17</f>
        <v>1.1568303755674783</v>
      </c>
      <c r="BJ16" s="46">
        <v>13</v>
      </c>
      <c r="BK16" s="46" t="s">
        <v>343</v>
      </c>
      <c r="BL16" s="7">
        <v>6820</v>
      </c>
      <c r="BM16" s="7">
        <v>210</v>
      </c>
      <c r="BN16" s="7">
        <f t="shared" si="10"/>
        <v>6610</v>
      </c>
      <c r="BO16" s="7">
        <f>BN16/BN17</f>
        <v>1.1428077455048409</v>
      </c>
      <c r="BS16" s="46">
        <v>13</v>
      </c>
      <c r="BT16" s="46" t="s">
        <v>343</v>
      </c>
      <c r="BU16" s="7">
        <v>4448</v>
      </c>
      <c r="BV16" s="7">
        <v>155</v>
      </c>
      <c r="BW16" s="7">
        <f t="shared" si="11"/>
        <v>4293</v>
      </c>
      <c r="BX16" s="7">
        <f>BW16/BW17</f>
        <v>0.86973257698541329</v>
      </c>
      <c r="CB16" s="46">
        <v>13</v>
      </c>
      <c r="CC16" s="46" t="s">
        <v>343</v>
      </c>
      <c r="CD16" s="7">
        <v>4227</v>
      </c>
      <c r="CE16" s="7">
        <v>224</v>
      </c>
      <c r="CF16" s="7">
        <f t="shared" si="12"/>
        <v>4003</v>
      </c>
      <c r="CG16" s="7">
        <f>CF16/CF17</f>
        <v>1.1190942130276769</v>
      </c>
      <c r="CK16" s="46">
        <v>13</v>
      </c>
      <c r="CL16" s="46" t="s">
        <v>343</v>
      </c>
      <c r="CM16" s="7">
        <v>3687</v>
      </c>
      <c r="CN16" s="7">
        <v>170</v>
      </c>
      <c r="CO16" s="7">
        <f t="shared" si="13"/>
        <v>3517</v>
      </c>
      <c r="CP16" s="7">
        <f>CO16/CO17</f>
        <v>1.1869726628417145</v>
      </c>
      <c r="CT16" s="46">
        <v>13</v>
      </c>
      <c r="CU16" s="46" t="s">
        <v>343</v>
      </c>
      <c r="CV16" s="7">
        <v>4135</v>
      </c>
      <c r="CW16" s="7">
        <v>160</v>
      </c>
      <c r="CX16" s="7">
        <f t="shared" si="14"/>
        <v>3975</v>
      </c>
      <c r="CY16" s="7">
        <f>CX16/CX17</f>
        <v>1.134417808219178</v>
      </c>
      <c r="DC16" s="46">
        <v>13</v>
      </c>
      <c r="DD16" s="46" t="s">
        <v>343</v>
      </c>
      <c r="DE16" s="7">
        <v>3189</v>
      </c>
      <c r="DF16" s="7">
        <v>159</v>
      </c>
      <c r="DG16" s="7">
        <f t="shared" si="15"/>
        <v>3030</v>
      </c>
      <c r="DH16" s="7">
        <f>DG16/DG17</f>
        <v>1.0408794228787359</v>
      </c>
    </row>
    <row r="17" spans="1:112" x14ac:dyDescent="0.25">
      <c r="H17" s="46">
        <v>14</v>
      </c>
      <c r="I17" s="46" t="s">
        <v>342</v>
      </c>
      <c r="J17" s="7">
        <v>6901</v>
      </c>
      <c r="K17" s="7">
        <v>209</v>
      </c>
      <c r="L17" s="7">
        <f t="shared" si="4"/>
        <v>6692</v>
      </c>
      <c r="Q17" s="46">
        <v>14</v>
      </c>
      <c r="R17" s="46" t="s">
        <v>342</v>
      </c>
      <c r="S17" s="7">
        <v>5133</v>
      </c>
      <c r="T17" s="7">
        <v>183</v>
      </c>
      <c r="U17" s="7">
        <f t="shared" si="5"/>
        <v>4950</v>
      </c>
      <c r="Z17" s="46">
        <v>14</v>
      </c>
      <c r="AA17" s="46" t="s">
        <v>342</v>
      </c>
      <c r="AB17" s="7">
        <v>5396</v>
      </c>
      <c r="AC17" s="7">
        <v>173</v>
      </c>
      <c r="AD17" s="7">
        <f t="shared" si="6"/>
        <v>5223</v>
      </c>
      <c r="AI17" s="46">
        <v>14</v>
      </c>
      <c r="AJ17" s="46" t="s">
        <v>342</v>
      </c>
      <c r="AK17" s="7">
        <v>5143</v>
      </c>
      <c r="AL17" s="7">
        <v>189</v>
      </c>
      <c r="AM17" s="7">
        <f t="shared" si="7"/>
        <v>4954</v>
      </c>
      <c r="AR17" s="46">
        <v>14</v>
      </c>
      <c r="AS17" s="46" t="s">
        <v>342</v>
      </c>
      <c r="AT17" s="7">
        <v>3226</v>
      </c>
      <c r="AU17" s="7">
        <v>159</v>
      </c>
      <c r="AV17" s="7">
        <f t="shared" si="8"/>
        <v>3067</v>
      </c>
      <c r="BA17" s="46">
        <v>14</v>
      </c>
      <c r="BB17" s="46" t="s">
        <v>342</v>
      </c>
      <c r="BC17" s="7">
        <v>4995</v>
      </c>
      <c r="BD17" s="7">
        <v>149</v>
      </c>
      <c r="BE17" s="7">
        <f t="shared" si="9"/>
        <v>4846</v>
      </c>
      <c r="BJ17" s="46">
        <v>14</v>
      </c>
      <c r="BK17" s="46" t="s">
        <v>342</v>
      </c>
      <c r="BL17" s="7">
        <v>5994</v>
      </c>
      <c r="BM17" s="7">
        <v>210</v>
      </c>
      <c r="BN17" s="7">
        <f t="shared" si="10"/>
        <v>5784</v>
      </c>
      <c r="BS17" s="46">
        <v>14</v>
      </c>
      <c r="BT17" s="46" t="s">
        <v>342</v>
      </c>
      <c r="BU17" s="7">
        <v>5091</v>
      </c>
      <c r="BV17" s="7">
        <v>155</v>
      </c>
      <c r="BW17" s="7">
        <f t="shared" si="11"/>
        <v>4936</v>
      </c>
      <c r="CB17" s="46">
        <v>14</v>
      </c>
      <c r="CC17" s="46" t="s">
        <v>342</v>
      </c>
      <c r="CD17" s="7">
        <v>3801</v>
      </c>
      <c r="CE17" s="7">
        <v>224</v>
      </c>
      <c r="CF17" s="7">
        <f t="shared" si="12"/>
        <v>3577</v>
      </c>
      <c r="CK17" s="46">
        <v>14</v>
      </c>
      <c r="CL17" s="46" t="s">
        <v>342</v>
      </c>
      <c r="CM17" s="7">
        <v>3133</v>
      </c>
      <c r="CN17" s="7">
        <v>170</v>
      </c>
      <c r="CO17" s="7">
        <f t="shared" si="13"/>
        <v>2963</v>
      </c>
      <c r="CT17" s="46">
        <v>14</v>
      </c>
      <c r="CU17" s="46" t="s">
        <v>342</v>
      </c>
      <c r="CV17" s="7">
        <v>3664</v>
      </c>
      <c r="CW17" s="7">
        <v>160</v>
      </c>
      <c r="CX17" s="7">
        <f t="shared" si="14"/>
        <v>3504</v>
      </c>
      <c r="DC17" s="46">
        <v>14</v>
      </c>
      <c r="DD17" s="46" t="s">
        <v>342</v>
      </c>
      <c r="DE17" s="7">
        <v>3070</v>
      </c>
      <c r="DF17" s="7">
        <v>159</v>
      </c>
      <c r="DG17" s="7">
        <f t="shared" si="15"/>
        <v>2911</v>
      </c>
    </row>
    <row r="18" spans="1:112" x14ac:dyDescent="0.25">
      <c r="H18" s="46">
        <v>15</v>
      </c>
      <c r="I18" s="46" t="s">
        <v>343</v>
      </c>
      <c r="J18" s="7">
        <v>7580</v>
      </c>
      <c r="K18" s="7">
        <v>209</v>
      </c>
      <c r="L18" s="7">
        <f t="shared" si="4"/>
        <v>7371</v>
      </c>
      <c r="M18" s="7">
        <f>L18/L19</f>
        <v>1.493919740575598</v>
      </c>
      <c r="Q18" s="46">
        <v>15</v>
      </c>
      <c r="R18" s="46" t="s">
        <v>343</v>
      </c>
      <c r="S18" s="7">
        <v>7022</v>
      </c>
      <c r="T18" s="7">
        <v>183</v>
      </c>
      <c r="U18" s="7">
        <f t="shared" si="5"/>
        <v>6839</v>
      </c>
      <c r="V18" s="7">
        <f>U18/U19</f>
        <v>0.8271649733913885</v>
      </c>
      <c r="Z18" s="46">
        <v>15</v>
      </c>
      <c r="AA18" s="46" t="s">
        <v>343</v>
      </c>
      <c r="AB18" s="7">
        <v>5672</v>
      </c>
      <c r="AC18" s="7">
        <v>173</v>
      </c>
      <c r="AD18" s="7">
        <f t="shared" si="6"/>
        <v>5499</v>
      </c>
      <c r="AE18" s="7">
        <f>AD18/AD19</f>
        <v>1.2157859827548088</v>
      </c>
      <c r="AI18" s="46">
        <v>15</v>
      </c>
      <c r="AJ18" s="46" t="s">
        <v>343</v>
      </c>
      <c r="AK18" s="7">
        <v>4439</v>
      </c>
      <c r="AL18" s="7">
        <v>189</v>
      </c>
      <c r="AM18" s="7">
        <f t="shared" si="7"/>
        <v>4250</v>
      </c>
      <c r="AN18" s="7">
        <f>AM18/AM19</f>
        <v>0.90502555366269166</v>
      </c>
      <c r="AR18" s="46">
        <v>15</v>
      </c>
      <c r="AS18" s="46" t="s">
        <v>343</v>
      </c>
      <c r="AT18" s="7">
        <v>4900</v>
      </c>
      <c r="AU18" s="7">
        <v>159</v>
      </c>
      <c r="AV18" s="7">
        <f t="shared" si="8"/>
        <v>4741</v>
      </c>
      <c r="AW18" s="7">
        <f>AV18/AV19</f>
        <v>1.0992348713192672</v>
      </c>
      <c r="BA18" s="46">
        <v>15</v>
      </c>
      <c r="BB18" s="46" t="s">
        <v>343</v>
      </c>
      <c r="BC18" s="7">
        <v>5748</v>
      </c>
      <c r="BD18" s="7">
        <v>149</v>
      </c>
      <c r="BE18" s="7">
        <f t="shared" si="9"/>
        <v>5599</v>
      </c>
      <c r="BF18" s="7">
        <f>BE18/BE19</f>
        <v>0.90554746886624615</v>
      </c>
      <c r="BJ18" s="46">
        <v>15</v>
      </c>
      <c r="BK18" s="46" t="s">
        <v>343</v>
      </c>
      <c r="BL18" s="7">
        <v>5738</v>
      </c>
      <c r="BM18" s="7">
        <v>210</v>
      </c>
      <c r="BN18" s="7">
        <f t="shared" si="10"/>
        <v>5528</v>
      </c>
      <c r="BO18" s="7">
        <f>BN18/BN19</f>
        <v>1.485622144584789</v>
      </c>
      <c r="BS18" s="46">
        <v>15</v>
      </c>
      <c r="BT18" s="46" t="s">
        <v>343</v>
      </c>
      <c r="BU18" s="7">
        <v>4027</v>
      </c>
      <c r="BV18" s="7">
        <v>155</v>
      </c>
      <c r="BW18" s="7">
        <f t="shared" si="11"/>
        <v>3872</v>
      </c>
      <c r="BX18" s="7">
        <f>BW18/BW19</f>
        <v>1.0891701828410689</v>
      </c>
      <c r="CB18" s="46">
        <v>15</v>
      </c>
      <c r="CC18" s="46" t="s">
        <v>343</v>
      </c>
      <c r="CD18" s="7">
        <v>4666</v>
      </c>
      <c r="CE18" s="7">
        <v>224</v>
      </c>
      <c r="CF18" s="7">
        <f t="shared" si="12"/>
        <v>4442</v>
      </c>
      <c r="CG18" s="7">
        <f>CF18/CF19</f>
        <v>0.99107541276215971</v>
      </c>
      <c r="CK18" s="46">
        <v>15</v>
      </c>
      <c r="CL18" s="46" t="s">
        <v>343</v>
      </c>
      <c r="CM18" s="7">
        <v>4769</v>
      </c>
      <c r="CN18" s="7">
        <v>170</v>
      </c>
      <c r="CO18" s="7">
        <f t="shared" si="13"/>
        <v>4599</v>
      </c>
      <c r="CP18" s="7">
        <f>CO18/CO19</f>
        <v>1.1648936170212767</v>
      </c>
      <c r="CT18" s="46">
        <v>15</v>
      </c>
      <c r="CU18" s="46" t="s">
        <v>343</v>
      </c>
      <c r="CV18" s="7">
        <v>4839</v>
      </c>
      <c r="CW18" s="7">
        <v>160</v>
      </c>
      <c r="CX18" s="7">
        <f t="shared" si="14"/>
        <v>4679</v>
      </c>
      <c r="CY18" s="7">
        <f>CX18/CX19</f>
        <v>1.4635595871129183</v>
      </c>
      <c r="DC18" s="46">
        <v>15</v>
      </c>
      <c r="DD18" s="46" t="s">
        <v>343</v>
      </c>
      <c r="DE18" s="7">
        <v>3331</v>
      </c>
      <c r="DF18" s="7">
        <v>159</v>
      </c>
      <c r="DG18" s="7">
        <f t="shared" si="15"/>
        <v>3172</v>
      </c>
      <c r="DH18" s="7">
        <f>DG18/DG19</f>
        <v>0.82432432432432434</v>
      </c>
    </row>
    <row r="19" spans="1:112" x14ac:dyDescent="0.25">
      <c r="H19" s="46">
        <v>16</v>
      </c>
      <c r="I19" s="46" t="s">
        <v>342</v>
      </c>
      <c r="J19" s="7">
        <v>5143</v>
      </c>
      <c r="K19" s="7">
        <v>209</v>
      </c>
      <c r="L19" s="7">
        <f t="shared" si="4"/>
        <v>4934</v>
      </c>
      <c r="Q19" s="46">
        <v>16</v>
      </c>
      <c r="R19" s="46" t="s">
        <v>342</v>
      </c>
      <c r="S19" s="7">
        <v>8451</v>
      </c>
      <c r="T19" s="7">
        <v>183</v>
      </c>
      <c r="U19" s="7">
        <f t="shared" si="5"/>
        <v>8268</v>
      </c>
      <c r="Z19" s="46">
        <v>16</v>
      </c>
      <c r="AA19" s="46" t="s">
        <v>342</v>
      </c>
      <c r="AB19" s="7">
        <v>4696</v>
      </c>
      <c r="AC19" s="7">
        <v>173</v>
      </c>
      <c r="AD19" s="7">
        <f t="shared" si="6"/>
        <v>4523</v>
      </c>
      <c r="AI19" s="46">
        <v>16</v>
      </c>
      <c r="AJ19" s="46" t="s">
        <v>342</v>
      </c>
      <c r="AK19" s="7">
        <v>4885</v>
      </c>
      <c r="AL19" s="7">
        <v>189</v>
      </c>
      <c r="AM19" s="7">
        <f t="shared" si="7"/>
        <v>4696</v>
      </c>
      <c r="AR19" s="46">
        <v>16</v>
      </c>
      <c r="AS19" s="46" t="s">
        <v>342</v>
      </c>
      <c r="AT19" s="7">
        <v>4472</v>
      </c>
      <c r="AU19" s="7">
        <v>159</v>
      </c>
      <c r="AV19" s="7">
        <f t="shared" si="8"/>
        <v>4313</v>
      </c>
      <c r="BA19" s="46">
        <v>16</v>
      </c>
      <c r="BB19" s="46" t="s">
        <v>342</v>
      </c>
      <c r="BC19" s="7">
        <v>6332</v>
      </c>
      <c r="BD19" s="7">
        <v>149</v>
      </c>
      <c r="BE19" s="7">
        <f t="shared" si="9"/>
        <v>6183</v>
      </c>
      <c r="BJ19" s="46">
        <v>16</v>
      </c>
      <c r="BK19" s="46" t="s">
        <v>342</v>
      </c>
      <c r="BL19" s="7">
        <v>3931</v>
      </c>
      <c r="BM19" s="7">
        <v>210</v>
      </c>
      <c r="BN19" s="7">
        <f t="shared" si="10"/>
        <v>3721</v>
      </c>
      <c r="BS19" s="46">
        <v>16</v>
      </c>
      <c r="BT19" s="46" t="s">
        <v>342</v>
      </c>
      <c r="BU19" s="7">
        <v>3710</v>
      </c>
      <c r="BV19" s="7">
        <v>155</v>
      </c>
      <c r="BW19" s="7">
        <f t="shared" si="11"/>
        <v>3555</v>
      </c>
      <c r="CB19" s="46">
        <v>16</v>
      </c>
      <c r="CC19" s="46" t="s">
        <v>342</v>
      </c>
      <c r="CD19" s="7">
        <v>4706</v>
      </c>
      <c r="CE19" s="7">
        <v>224</v>
      </c>
      <c r="CF19" s="7">
        <f t="shared" si="12"/>
        <v>4482</v>
      </c>
      <c r="CK19" s="46">
        <v>16</v>
      </c>
      <c r="CL19" s="46" t="s">
        <v>342</v>
      </c>
      <c r="CM19" s="7">
        <v>4118</v>
      </c>
      <c r="CN19" s="7">
        <v>170</v>
      </c>
      <c r="CO19" s="7">
        <f t="shared" si="13"/>
        <v>3948</v>
      </c>
      <c r="CT19" s="46">
        <v>16</v>
      </c>
      <c r="CU19" s="46" t="s">
        <v>342</v>
      </c>
      <c r="CV19" s="7">
        <v>3357</v>
      </c>
      <c r="CW19" s="7">
        <v>160</v>
      </c>
      <c r="CX19" s="7">
        <f t="shared" si="14"/>
        <v>3197</v>
      </c>
      <c r="DC19" s="46">
        <v>16</v>
      </c>
      <c r="DD19" s="46" t="s">
        <v>342</v>
      </c>
      <c r="DE19" s="7">
        <v>4007</v>
      </c>
      <c r="DF19" s="7">
        <v>159</v>
      </c>
      <c r="DG19" s="7">
        <f t="shared" si="15"/>
        <v>3848</v>
      </c>
    </row>
    <row r="20" spans="1:112" x14ac:dyDescent="0.25">
      <c r="H20" s="46">
        <v>17</v>
      </c>
      <c r="I20" s="46" t="s">
        <v>343</v>
      </c>
      <c r="J20" s="7">
        <v>5213</v>
      </c>
      <c r="K20" s="7">
        <v>209</v>
      </c>
      <c r="L20" s="7">
        <f t="shared" si="4"/>
        <v>5004</v>
      </c>
      <c r="M20" s="7">
        <f>L20/L21</f>
        <v>1.1026884089907447</v>
      </c>
      <c r="Q20" s="46">
        <v>17</v>
      </c>
      <c r="R20" s="46" t="s">
        <v>343</v>
      </c>
      <c r="S20" s="7">
        <v>6598</v>
      </c>
      <c r="T20" s="7">
        <v>183</v>
      </c>
      <c r="U20" s="7">
        <f t="shared" si="5"/>
        <v>6415</v>
      </c>
      <c r="V20" s="7">
        <f>U20/U21</f>
        <v>1.5540213178294573</v>
      </c>
      <c r="Z20" s="46">
        <v>17</v>
      </c>
      <c r="AA20" s="46" t="s">
        <v>343</v>
      </c>
      <c r="AB20" s="7">
        <v>4212</v>
      </c>
      <c r="AC20" s="7">
        <v>173</v>
      </c>
      <c r="AD20" s="7">
        <f t="shared" si="6"/>
        <v>4039</v>
      </c>
      <c r="AE20" s="7">
        <f>AD20/AD21</f>
        <v>0.7265695268933261</v>
      </c>
      <c r="AI20" s="46">
        <v>17</v>
      </c>
      <c r="AJ20" s="46" t="s">
        <v>343</v>
      </c>
      <c r="AK20" s="7">
        <v>7948</v>
      </c>
      <c r="AL20" s="7">
        <v>189</v>
      </c>
      <c r="AM20" s="7">
        <f t="shared" si="7"/>
        <v>7759</v>
      </c>
      <c r="AN20" s="7">
        <f>AM20/AM21</f>
        <v>1.4255006430277422</v>
      </c>
      <c r="AR20" s="46">
        <v>17</v>
      </c>
      <c r="AS20" s="46" t="s">
        <v>343</v>
      </c>
      <c r="AT20" s="7">
        <v>4475</v>
      </c>
      <c r="AU20" s="7">
        <v>159</v>
      </c>
      <c r="AV20" s="7">
        <f t="shared" si="8"/>
        <v>4316</v>
      </c>
      <c r="AW20" s="7">
        <f>AV20/AV21</f>
        <v>1.2906698564593302</v>
      </c>
      <c r="BA20" s="46">
        <v>17</v>
      </c>
      <c r="BB20" s="46" t="s">
        <v>343</v>
      </c>
      <c r="BC20" s="7">
        <v>5145</v>
      </c>
      <c r="BD20" s="7">
        <v>149</v>
      </c>
      <c r="BE20" s="7">
        <f t="shared" si="9"/>
        <v>4996</v>
      </c>
      <c r="BF20" s="7">
        <f>BE20/BE21</f>
        <v>1.0762602326583368</v>
      </c>
      <c r="BJ20" s="46">
        <v>17</v>
      </c>
      <c r="BK20" s="46" t="s">
        <v>343</v>
      </c>
      <c r="BL20" s="7">
        <v>5045</v>
      </c>
      <c r="BM20" s="7">
        <v>210</v>
      </c>
      <c r="BN20" s="7">
        <f t="shared" si="10"/>
        <v>4835</v>
      </c>
      <c r="BO20" s="7">
        <f>BN20/BN21</f>
        <v>0.73771742447360389</v>
      </c>
      <c r="BS20" s="46">
        <v>17</v>
      </c>
      <c r="BT20" s="46" t="s">
        <v>343</v>
      </c>
      <c r="BU20" s="7">
        <v>5904</v>
      </c>
      <c r="BV20" s="7">
        <v>155</v>
      </c>
      <c r="BW20" s="7">
        <f t="shared" si="11"/>
        <v>5749</v>
      </c>
      <c r="BX20" s="7">
        <f>BW20/BW21</f>
        <v>1.4824651882413615</v>
      </c>
      <c r="CB20" s="46">
        <v>17</v>
      </c>
      <c r="CC20" s="46" t="s">
        <v>343</v>
      </c>
      <c r="CD20" s="7">
        <v>4891</v>
      </c>
      <c r="CE20" s="7">
        <v>224</v>
      </c>
      <c r="CF20" s="7">
        <f t="shared" si="12"/>
        <v>4667</v>
      </c>
      <c r="CG20" s="7">
        <f>CF20/CF21</f>
        <v>1.1764557600201664</v>
      </c>
      <c r="CK20" s="46">
        <v>17</v>
      </c>
      <c r="CL20" s="46" t="s">
        <v>343</v>
      </c>
      <c r="CM20" s="7">
        <v>3197</v>
      </c>
      <c r="CN20" s="7">
        <v>170</v>
      </c>
      <c r="CO20" s="7">
        <f t="shared" si="13"/>
        <v>3027</v>
      </c>
      <c r="CP20" s="7">
        <f>CO20/CO21</f>
        <v>0.86833046471600683</v>
      </c>
      <c r="CT20" s="46">
        <v>17</v>
      </c>
      <c r="CU20" s="46" t="s">
        <v>343</v>
      </c>
      <c r="CV20" s="7">
        <v>5017</v>
      </c>
      <c r="CW20" s="7">
        <v>160</v>
      </c>
      <c r="CX20" s="7">
        <f t="shared" si="14"/>
        <v>4857</v>
      </c>
      <c r="CY20" s="7">
        <f>CX20/CX21</f>
        <v>1.3708721422523285</v>
      </c>
      <c r="DC20" s="46">
        <v>17</v>
      </c>
      <c r="DD20" s="46" t="s">
        <v>343</v>
      </c>
      <c r="DE20" s="7">
        <v>3662</v>
      </c>
      <c r="DF20" s="7">
        <v>159</v>
      </c>
      <c r="DG20" s="7">
        <f t="shared" si="15"/>
        <v>3503</v>
      </c>
      <c r="DH20" s="7">
        <f>DG20/DG21</f>
        <v>1.3002969561989606</v>
      </c>
    </row>
    <row r="21" spans="1:112" x14ac:dyDescent="0.25">
      <c r="H21" s="46">
        <v>18</v>
      </c>
      <c r="I21" s="46" t="s">
        <v>342</v>
      </c>
      <c r="J21" s="7">
        <v>4747</v>
      </c>
      <c r="K21" s="7">
        <v>209</v>
      </c>
      <c r="L21" s="7">
        <f t="shared" si="4"/>
        <v>4538</v>
      </c>
      <c r="Q21" s="46">
        <v>18</v>
      </c>
      <c r="R21" s="46" t="s">
        <v>342</v>
      </c>
      <c r="S21" s="7">
        <v>4311</v>
      </c>
      <c r="T21" s="7">
        <v>183</v>
      </c>
      <c r="U21" s="7">
        <f t="shared" si="5"/>
        <v>4128</v>
      </c>
      <c r="Z21" s="46">
        <v>18</v>
      </c>
      <c r="AA21" s="46" t="s">
        <v>342</v>
      </c>
      <c r="AB21" s="7">
        <v>5732</v>
      </c>
      <c r="AC21" s="7">
        <v>173</v>
      </c>
      <c r="AD21" s="7">
        <f t="shared" si="6"/>
        <v>5559</v>
      </c>
      <c r="AI21" s="46">
        <v>18</v>
      </c>
      <c r="AJ21" s="46" t="s">
        <v>342</v>
      </c>
      <c r="AK21" s="7">
        <v>5632</v>
      </c>
      <c r="AL21" s="7">
        <v>189</v>
      </c>
      <c r="AM21" s="7">
        <f t="shared" si="7"/>
        <v>5443</v>
      </c>
      <c r="AR21" s="46">
        <v>18</v>
      </c>
      <c r="AS21" s="46" t="s">
        <v>342</v>
      </c>
      <c r="AT21" s="7">
        <v>3503</v>
      </c>
      <c r="AU21" s="7">
        <v>159</v>
      </c>
      <c r="AV21" s="7">
        <f t="shared" si="8"/>
        <v>3344</v>
      </c>
      <c r="BA21" s="46">
        <v>18</v>
      </c>
      <c r="BB21" s="46" t="s">
        <v>342</v>
      </c>
      <c r="BC21" s="7">
        <v>4791</v>
      </c>
      <c r="BD21" s="7">
        <v>149</v>
      </c>
      <c r="BE21" s="7">
        <f t="shared" si="9"/>
        <v>4642</v>
      </c>
      <c r="BJ21" s="46">
        <v>18</v>
      </c>
      <c r="BK21" s="46" t="s">
        <v>342</v>
      </c>
      <c r="BL21" s="7">
        <v>6764</v>
      </c>
      <c r="BM21" s="7">
        <v>210</v>
      </c>
      <c r="BN21" s="7">
        <f t="shared" si="10"/>
        <v>6554</v>
      </c>
      <c r="BS21" s="46">
        <v>18</v>
      </c>
      <c r="BT21" s="46" t="s">
        <v>342</v>
      </c>
      <c r="BU21" s="7">
        <v>4033</v>
      </c>
      <c r="BV21" s="7">
        <v>155</v>
      </c>
      <c r="BW21" s="7">
        <f t="shared" si="11"/>
        <v>3878</v>
      </c>
      <c r="CB21" s="46">
        <v>18</v>
      </c>
      <c r="CC21" s="46" t="s">
        <v>342</v>
      </c>
      <c r="CD21" s="7">
        <v>4191</v>
      </c>
      <c r="CE21" s="7">
        <v>224</v>
      </c>
      <c r="CF21" s="7">
        <f t="shared" si="12"/>
        <v>3967</v>
      </c>
      <c r="CK21" s="46">
        <v>18</v>
      </c>
      <c r="CL21" s="46" t="s">
        <v>342</v>
      </c>
      <c r="CM21" s="7">
        <v>3656</v>
      </c>
      <c r="CN21" s="7">
        <v>170</v>
      </c>
      <c r="CO21" s="7">
        <f t="shared" si="13"/>
        <v>3486</v>
      </c>
      <c r="CT21" s="46">
        <v>18</v>
      </c>
      <c r="CU21" s="46" t="s">
        <v>342</v>
      </c>
      <c r="CV21" s="7">
        <v>3703</v>
      </c>
      <c r="CW21" s="7">
        <v>160</v>
      </c>
      <c r="CX21" s="7">
        <f t="shared" si="14"/>
        <v>3543</v>
      </c>
      <c r="DC21" s="46">
        <v>18</v>
      </c>
      <c r="DD21" s="46" t="s">
        <v>342</v>
      </c>
      <c r="DE21" s="7">
        <v>2853</v>
      </c>
      <c r="DF21" s="7">
        <v>159</v>
      </c>
      <c r="DG21" s="7">
        <f t="shared" si="15"/>
        <v>2694</v>
      </c>
    </row>
    <row r="22" spans="1:112" x14ac:dyDescent="0.25">
      <c r="A22" s="45"/>
      <c r="B22" s="39" t="s">
        <v>296</v>
      </c>
      <c r="C22" s="39" t="s">
        <v>381</v>
      </c>
      <c r="D22" s="39" t="s">
        <v>296</v>
      </c>
      <c r="E22" s="39" t="s">
        <v>381</v>
      </c>
      <c r="H22" s="46">
        <v>19</v>
      </c>
      <c r="I22" s="46" t="s">
        <v>343</v>
      </c>
      <c r="J22" s="7">
        <v>5803</v>
      </c>
      <c r="K22" s="7">
        <v>209</v>
      </c>
      <c r="L22" s="7">
        <f t="shared" si="4"/>
        <v>5594</v>
      </c>
      <c r="M22" s="7">
        <f>L22/L23</f>
        <v>0.98938804386275203</v>
      </c>
      <c r="Q22" s="46">
        <v>19</v>
      </c>
      <c r="R22" s="46" t="s">
        <v>343</v>
      </c>
      <c r="S22" s="7">
        <v>5275</v>
      </c>
      <c r="T22" s="7">
        <v>183</v>
      </c>
      <c r="U22" s="7">
        <f t="shared" si="5"/>
        <v>5092</v>
      </c>
      <c r="V22" s="7">
        <f>U22/U23</f>
        <v>1.4789427824571595</v>
      </c>
      <c r="Z22" s="46">
        <v>19</v>
      </c>
      <c r="AA22" s="46" t="s">
        <v>343</v>
      </c>
      <c r="AB22" s="7">
        <v>4934</v>
      </c>
      <c r="AC22" s="7">
        <v>173</v>
      </c>
      <c r="AD22" s="7">
        <f t="shared" si="6"/>
        <v>4761</v>
      </c>
      <c r="AE22" s="7">
        <f>AD22/AD23</f>
        <v>0.80735967441071732</v>
      </c>
      <c r="AI22" s="46">
        <v>19</v>
      </c>
      <c r="AJ22" s="46" t="s">
        <v>343</v>
      </c>
      <c r="AK22" s="7">
        <v>5615</v>
      </c>
      <c r="AL22" s="7">
        <v>189</v>
      </c>
      <c r="AM22" s="7">
        <f t="shared" si="7"/>
        <v>5426</v>
      </c>
      <c r="AN22" s="7">
        <f>AM22/AM23</f>
        <v>1.0972699696663297</v>
      </c>
      <c r="AR22" s="46">
        <v>19</v>
      </c>
      <c r="AS22" s="46" t="s">
        <v>343</v>
      </c>
      <c r="AT22" s="7">
        <v>4823</v>
      </c>
      <c r="AU22" s="7">
        <v>159</v>
      </c>
      <c r="AV22" s="7">
        <f t="shared" si="8"/>
        <v>4664</v>
      </c>
      <c r="AW22" s="7">
        <f>AV22/AV23</f>
        <v>1.06265664160401</v>
      </c>
      <c r="BA22" s="46">
        <v>19</v>
      </c>
      <c r="BB22" s="46" t="s">
        <v>343</v>
      </c>
      <c r="BC22" s="7">
        <v>6147</v>
      </c>
      <c r="BD22" s="7">
        <v>149</v>
      </c>
      <c r="BE22" s="7">
        <f t="shared" si="9"/>
        <v>5998</v>
      </c>
      <c r="BF22" s="7">
        <f>BE22/BE23</f>
        <v>1.3340747330960854</v>
      </c>
      <c r="BJ22" s="46">
        <v>19</v>
      </c>
      <c r="BK22" s="46" t="s">
        <v>343</v>
      </c>
      <c r="BL22" s="7">
        <v>7133</v>
      </c>
      <c r="BM22" s="7">
        <v>210</v>
      </c>
      <c r="BN22" s="7">
        <f t="shared" si="10"/>
        <v>6923</v>
      </c>
      <c r="BO22" s="7">
        <f>BN22/BN23</f>
        <v>1.0435634609586977</v>
      </c>
      <c r="BS22" s="46">
        <v>19</v>
      </c>
      <c r="BT22" s="46" t="s">
        <v>343</v>
      </c>
      <c r="BU22" s="7">
        <v>4270</v>
      </c>
      <c r="BV22" s="7">
        <v>155</v>
      </c>
      <c r="BW22" s="7">
        <f t="shared" si="11"/>
        <v>4115</v>
      </c>
      <c r="BX22" s="7">
        <f>BW22/BW23</f>
        <v>0.77320556181886513</v>
      </c>
      <c r="CB22" s="46">
        <v>19</v>
      </c>
      <c r="CC22" s="46" t="s">
        <v>343</v>
      </c>
      <c r="CD22" s="7">
        <v>4347</v>
      </c>
      <c r="CE22" s="7">
        <v>224</v>
      </c>
      <c r="CF22" s="7">
        <f t="shared" si="12"/>
        <v>4123</v>
      </c>
      <c r="CG22" s="7">
        <f>CF22/CF23</f>
        <v>0.87462876537972001</v>
      </c>
      <c r="CK22" s="46">
        <v>19</v>
      </c>
      <c r="CL22" s="46" t="s">
        <v>343</v>
      </c>
      <c r="CM22" s="7">
        <v>3993</v>
      </c>
      <c r="CN22" s="7">
        <v>170</v>
      </c>
      <c r="CO22" s="7">
        <f t="shared" si="13"/>
        <v>3823</v>
      </c>
      <c r="CP22" s="7">
        <f>CO22/CO23</f>
        <v>1.2768871075484303</v>
      </c>
      <c r="CT22" s="46">
        <v>19</v>
      </c>
      <c r="CU22" s="46" t="s">
        <v>343</v>
      </c>
      <c r="CV22" s="7">
        <v>4188</v>
      </c>
      <c r="CW22" s="7">
        <v>160</v>
      </c>
      <c r="CX22" s="7">
        <f t="shared" si="14"/>
        <v>4028</v>
      </c>
      <c r="CY22" s="7">
        <f>CX22/CX23</f>
        <v>0.71532587462262476</v>
      </c>
      <c r="DC22" s="46">
        <v>19</v>
      </c>
      <c r="DD22" s="46" t="s">
        <v>343</v>
      </c>
      <c r="DE22" s="7">
        <v>3680</v>
      </c>
      <c r="DF22" s="7">
        <v>159</v>
      </c>
      <c r="DG22" s="7">
        <f t="shared" si="15"/>
        <v>3521</v>
      </c>
      <c r="DH22" s="7">
        <f>DG22/DG23</f>
        <v>1.1935593220338983</v>
      </c>
    </row>
    <row r="23" spans="1:112" x14ac:dyDescent="0.25">
      <c r="A23" s="39" t="s">
        <v>395</v>
      </c>
      <c r="B23" s="38" t="s">
        <v>394</v>
      </c>
      <c r="C23" s="38" t="s">
        <v>394</v>
      </c>
      <c r="D23" s="38" t="s">
        <v>393</v>
      </c>
      <c r="E23" s="38" t="s">
        <v>393</v>
      </c>
      <c r="H23" s="46">
        <v>20</v>
      </c>
      <c r="I23" s="46" t="s">
        <v>342</v>
      </c>
      <c r="J23" s="7">
        <v>5863</v>
      </c>
      <c r="K23" s="7">
        <v>209</v>
      </c>
      <c r="L23" s="7">
        <f t="shared" si="4"/>
        <v>5654</v>
      </c>
      <c r="Q23" s="46">
        <v>20</v>
      </c>
      <c r="R23" s="46" t="s">
        <v>342</v>
      </c>
      <c r="S23" s="7">
        <v>3626</v>
      </c>
      <c r="T23" s="7">
        <v>183</v>
      </c>
      <c r="U23" s="7">
        <f t="shared" si="5"/>
        <v>3443</v>
      </c>
      <c r="Z23" s="46">
        <v>20</v>
      </c>
      <c r="AA23" s="46" t="s">
        <v>342</v>
      </c>
      <c r="AB23" s="7">
        <v>6070</v>
      </c>
      <c r="AC23" s="7">
        <v>173</v>
      </c>
      <c r="AD23" s="7">
        <f t="shared" si="6"/>
        <v>5897</v>
      </c>
      <c r="AI23" s="46">
        <v>20</v>
      </c>
      <c r="AJ23" s="46" t="s">
        <v>342</v>
      </c>
      <c r="AK23" s="7">
        <v>5134</v>
      </c>
      <c r="AL23" s="7">
        <v>189</v>
      </c>
      <c r="AM23" s="7">
        <f t="shared" si="7"/>
        <v>4945</v>
      </c>
      <c r="AR23" s="46">
        <v>20</v>
      </c>
      <c r="AS23" s="46" t="s">
        <v>342</v>
      </c>
      <c r="AT23" s="7">
        <v>4548</v>
      </c>
      <c r="AU23" s="7">
        <v>159</v>
      </c>
      <c r="AV23" s="7">
        <f t="shared" si="8"/>
        <v>4389</v>
      </c>
      <c r="BA23" s="46">
        <v>20</v>
      </c>
      <c r="BB23" s="46" t="s">
        <v>342</v>
      </c>
      <c r="BC23" s="7">
        <v>4645</v>
      </c>
      <c r="BD23" s="7">
        <v>149</v>
      </c>
      <c r="BE23" s="7">
        <f t="shared" si="9"/>
        <v>4496</v>
      </c>
      <c r="BJ23" s="46">
        <v>20</v>
      </c>
      <c r="BK23" s="46" t="s">
        <v>342</v>
      </c>
      <c r="BL23" s="7">
        <v>6844</v>
      </c>
      <c r="BM23" s="7">
        <v>210</v>
      </c>
      <c r="BN23" s="7">
        <f t="shared" si="10"/>
        <v>6634</v>
      </c>
      <c r="BS23" s="46">
        <v>20</v>
      </c>
      <c r="BT23" s="46" t="s">
        <v>342</v>
      </c>
      <c r="BU23" s="7">
        <v>5477</v>
      </c>
      <c r="BV23" s="7">
        <v>155</v>
      </c>
      <c r="BW23" s="7">
        <f t="shared" si="11"/>
        <v>5322</v>
      </c>
      <c r="CB23" s="46">
        <v>20</v>
      </c>
      <c r="CC23" s="46" t="s">
        <v>342</v>
      </c>
      <c r="CD23" s="7">
        <v>4938</v>
      </c>
      <c r="CE23" s="7">
        <v>224</v>
      </c>
      <c r="CF23" s="7">
        <f t="shared" si="12"/>
        <v>4714</v>
      </c>
      <c r="CK23" s="46">
        <v>20</v>
      </c>
      <c r="CL23" s="46" t="s">
        <v>342</v>
      </c>
      <c r="CM23" s="7">
        <v>3164</v>
      </c>
      <c r="CN23" s="7">
        <v>170</v>
      </c>
      <c r="CO23" s="7">
        <f t="shared" si="13"/>
        <v>2994</v>
      </c>
      <c r="CT23" s="46">
        <v>20</v>
      </c>
      <c r="CU23" s="46" t="s">
        <v>342</v>
      </c>
      <c r="CV23" s="7">
        <v>5791</v>
      </c>
      <c r="CW23" s="7">
        <v>160</v>
      </c>
      <c r="CX23" s="7">
        <f t="shared" si="14"/>
        <v>5631</v>
      </c>
      <c r="DC23" s="46">
        <v>20</v>
      </c>
      <c r="DD23" s="46" t="s">
        <v>342</v>
      </c>
      <c r="DE23" s="7">
        <v>3109</v>
      </c>
      <c r="DF23" s="7">
        <v>159</v>
      </c>
      <c r="DG23" s="7">
        <f t="shared" si="15"/>
        <v>2950</v>
      </c>
    </row>
    <row r="24" spans="1:112" x14ac:dyDescent="0.25">
      <c r="A24" s="38" t="s">
        <v>37</v>
      </c>
      <c r="B24" s="7">
        <f>EA6</f>
        <v>1.3727946060039379E-3</v>
      </c>
      <c r="C24" s="7">
        <f>FG6</f>
        <v>4.8139755244959084E-3</v>
      </c>
      <c r="D24" s="7">
        <f>EQ6</f>
        <v>0.444784011955069</v>
      </c>
      <c r="E24" s="7">
        <f>FW6</f>
        <v>0.43906887872016709</v>
      </c>
      <c r="H24" s="46">
        <v>21</v>
      </c>
      <c r="I24" s="46" t="s">
        <v>343</v>
      </c>
      <c r="J24" s="7">
        <v>5584</v>
      </c>
      <c r="K24" s="7">
        <v>209</v>
      </c>
      <c r="L24" s="7">
        <f t="shared" si="4"/>
        <v>5375</v>
      </c>
      <c r="M24" s="7">
        <f>L24/L25</f>
        <v>1.099631751227496</v>
      </c>
      <c r="Q24" s="46">
        <v>21</v>
      </c>
      <c r="R24" s="46" t="s">
        <v>343</v>
      </c>
      <c r="S24" s="7">
        <v>4287</v>
      </c>
      <c r="T24" s="7">
        <v>183</v>
      </c>
      <c r="U24" s="7">
        <f t="shared" si="5"/>
        <v>4104</v>
      </c>
      <c r="V24" s="7">
        <f>U24/U25</f>
        <v>0.88543689320388352</v>
      </c>
      <c r="Z24" s="46">
        <v>21</v>
      </c>
      <c r="AA24" s="46" t="s">
        <v>343</v>
      </c>
      <c r="AB24" s="7">
        <v>5000</v>
      </c>
      <c r="AC24" s="7">
        <v>173</v>
      </c>
      <c r="AD24" s="7">
        <f t="shared" si="6"/>
        <v>4827</v>
      </c>
      <c r="AE24" s="7">
        <f>AD24/AD25</f>
        <v>0.91385838697463084</v>
      </c>
      <c r="AI24" s="46">
        <v>21</v>
      </c>
      <c r="AJ24" s="46" t="s">
        <v>343</v>
      </c>
      <c r="AK24" s="7">
        <v>5284</v>
      </c>
      <c r="AL24" s="7">
        <v>189</v>
      </c>
      <c r="AM24" s="7">
        <f t="shared" si="7"/>
        <v>5095</v>
      </c>
      <c r="AN24" s="7">
        <f>AM24/AM25</f>
        <v>1.052033863307867</v>
      </c>
      <c r="AR24" s="46">
        <v>21</v>
      </c>
      <c r="AS24" s="46" t="s">
        <v>343</v>
      </c>
      <c r="AT24" s="7">
        <v>4315</v>
      </c>
      <c r="AU24" s="7">
        <v>159</v>
      </c>
      <c r="AV24" s="7">
        <f t="shared" si="8"/>
        <v>4156</v>
      </c>
      <c r="AW24" s="7">
        <f>AV24/AV25</f>
        <v>0.90015161360190599</v>
      </c>
      <c r="BA24" s="46">
        <v>21</v>
      </c>
      <c r="BB24" s="46" t="s">
        <v>343</v>
      </c>
      <c r="BC24" s="7">
        <v>4680</v>
      </c>
      <c r="BD24" s="7">
        <v>149</v>
      </c>
      <c r="BE24" s="7">
        <f t="shared" si="9"/>
        <v>4531</v>
      </c>
      <c r="BF24" s="7">
        <f>BE24/BE25</f>
        <v>1.350521609538003</v>
      </c>
      <c r="BJ24" s="46">
        <v>21</v>
      </c>
      <c r="BK24" s="46" t="s">
        <v>343</v>
      </c>
      <c r="BL24" s="7">
        <v>6463</v>
      </c>
      <c r="BM24" s="7">
        <v>210</v>
      </c>
      <c r="BN24" s="7">
        <f t="shared" si="10"/>
        <v>6253</v>
      </c>
      <c r="BO24" s="7">
        <f>BN24/BN25</f>
        <v>1.1829360575104049</v>
      </c>
      <c r="BS24" s="46">
        <v>21</v>
      </c>
      <c r="BT24" s="46" t="s">
        <v>343</v>
      </c>
      <c r="BU24" s="7">
        <v>4469</v>
      </c>
      <c r="BV24" s="7">
        <v>155</v>
      </c>
      <c r="BW24" s="7">
        <f t="shared" si="11"/>
        <v>4314</v>
      </c>
      <c r="BX24" s="7">
        <f>BW24/BW25</f>
        <v>0.94007409021573329</v>
      </c>
      <c r="CB24" s="46">
        <v>21</v>
      </c>
      <c r="CC24" s="46" t="s">
        <v>343</v>
      </c>
      <c r="CD24" s="7">
        <v>5165</v>
      </c>
      <c r="CE24" s="7">
        <v>224</v>
      </c>
      <c r="CF24" s="7">
        <f t="shared" si="12"/>
        <v>4941</v>
      </c>
      <c r="CG24" s="7">
        <f>CF24/CF25</f>
        <v>1.2534246575342465</v>
      </c>
      <c r="CK24" s="46">
        <v>21</v>
      </c>
      <c r="CL24" s="46" t="s">
        <v>343</v>
      </c>
      <c r="CM24" s="7">
        <v>3014</v>
      </c>
      <c r="CN24" s="7">
        <v>170</v>
      </c>
      <c r="CO24" s="7">
        <f t="shared" si="13"/>
        <v>2844</v>
      </c>
      <c r="CP24" s="7">
        <f>CO24/CO25</f>
        <v>0.89603024574669188</v>
      </c>
      <c r="CT24" s="46">
        <v>21</v>
      </c>
      <c r="CU24" s="46" t="s">
        <v>343</v>
      </c>
      <c r="CV24" s="7">
        <v>4734</v>
      </c>
      <c r="CW24" s="7">
        <v>160</v>
      </c>
      <c r="CX24" s="7">
        <f t="shared" si="14"/>
        <v>4574</v>
      </c>
      <c r="CY24" s="7">
        <f>CX24/CX25</f>
        <v>1.1970688301491756</v>
      </c>
      <c r="DC24" s="46">
        <v>21</v>
      </c>
      <c r="DD24" s="46" t="s">
        <v>343</v>
      </c>
      <c r="DE24" s="7">
        <v>3365</v>
      </c>
      <c r="DF24" s="7">
        <v>159</v>
      </c>
      <c r="DG24" s="7">
        <f t="shared" si="15"/>
        <v>3206</v>
      </c>
      <c r="DH24" s="7">
        <f>DG24/DG25</f>
        <v>1.0736771600803752</v>
      </c>
    </row>
    <row r="25" spans="1:112" x14ac:dyDescent="0.25">
      <c r="A25" s="38" t="s">
        <v>38</v>
      </c>
      <c r="B25" s="7">
        <f>EB6</f>
        <v>5.0373501212854161E-3</v>
      </c>
      <c r="C25" s="7">
        <f>FH6</f>
        <v>4.8139755244959084E-3</v>
      </c>
      <c r="D25" s="7">
        <f>ER6</f>
        <v>0.42646123437866112</v>
      </c>
      <c r="E25" s="7">
        <f>FX6</f>
        <v>0.47058737975856241</v>
      </c>
      <c r="H25" s="46">
        <v>22</v>
      </c>
      <c r="I25" s="46" t="s">
        <v>342</v>
      </c>
      <c r="J25" s="7">
        <v>5097</v>
      </c>
      <c r="K25" s="7">
        <v>209</v>
      </c>
      <c r="L25" s="7">
        <f t="shared" si="4"/>
        <v>4888</v>
      </c>
      <c r="Q25" s="46">
        <v>22</v>
      </c>
      <c r="R25" s="46" t="s">
        <v>342</v>
      </c>
      <c r="S25" s="7">
        <v>4818</v>
      </c>
      <c r="T25" s="7">
        <v>183</v>
      </c>
      <c r="U25" s="7">
        <f t="shared" si="5"/>
        <v>4635</v>
      </c>
      <c r="Z25" s="46">
        <v>22</v>
      </c>
      <c r="AA25" s="46" t="s">
        <v>342</v>
      </c>
      <c r="AB25" s="7">
        <v>5455</v>
      </c>
      <c r="AC25" s="7">
        <v>173</v>
      </c>
      <c r="AD25" s="7">
        <f t="shared" si="6"/>
        <v>5282</v>
      </c>
      <c r="AI25" s="46">
        <v>22</v>
      </c>
      <c r="AJ25" s="46" t="s">
        <v>342</v>
      </c>
      <c r="AK25" s="7">
        <v>5032</v>
      </c>
      <c r="AL25" s="7">
        <v>189</v>
      </c>
      <c r="AM25" s="7">
        <f t="shared" si="7"/>
        <v>4843</v>
      </c>
      <c r="AR25" s="46">
        <v>22</v>
      </c>
      <c r="AS25" s="46" t="s">
        <v>342</v>
      </c>
      <c r="AT25" s="7">
        <v>4776</v>
      </c>
      <c r="AU25" s="7">
        <v>159</v>
      </c>
      <c r="AV25" s="7">
        <f t="shared" si="8"/>
        <v>4617</v>
      </c>
      <c r="BA25" s="46">
        <v>22</v>
      </c>
      <c r="BB25" s="46" t="s">
        <v>342</v>
      </c>
      <c r="BC25" s="7">
        <v>3504</v>
      </c>
      <c r="BD25" s="7">
        <v>149</v>
      </c>
      <c r="BE25" s="7">
        <f t="shared" si="9"/>
        <v>3355</v>
      </c>
      <c r="BJ25" s="46">
        <v>22</v>
      </c>
      <c r="BK25" s="46" t="s">
        <v>342</v>
      </c>
      <c r="BL25" s="7">
        <v>5496</v>
      </c>
      <c r="BM25" s="7">
        <v>210</v>
      </c>
      <c r="BN25" s="7">
        <f t="shared" si="10"/>
        <v>5286</v>
      </c>
      <c r="BS25" s="46">
        <v>22</v>
      </c>
      <c r="BT25" s="46" t="s">
        <v>342</v>
      </c>
      <c r="BU25" s="7">
        <v>4744</v>
      </c>
      <c r="BV25" s="7">
        <v>155</v>
      </c>
      <c r="BW25" s="7">
        <f t="shared" si="11"/>
        <v>4589</v>
      </c>
      <c r="CB25" s="46">
        <v>22</v>
      </c>
      <c r="CC25" s="46" t="s">
        <v>342</v>
      </c>
      <c r="CD25" s="7">
        <v>4166</v>
      </c>
      <c r="CE25" s="7">
        <v>224</v>
      </c>
      <c r="CF25" s="7">
        <f t="shared" si="12"/>
        <v>3942</v>
      </c>
      <c r="CK25" s="46">
        <v>22</v>
      </c>
      <c r="CL25" s="46" t="s">
        <v>342</v>
      </c>
      <c r="CM25" s="7">
        <v>3344</v>
      </c>
      <c r="CN25" s="7">
        <v>170</v>
      </c>
      <c r="CO25" s="7">
        <f t="shared" si="13"/>
        <v>3174</v>
      </c>
      <c r="CT25" s="46">
        <v>22</v>
      </c>
      <c r="CU25" s="46" t="s">
        <v>342</v>
      </c>
      <c r="CV25" s="7">
        <v>3981</v>
      </c>
      <c r="CW25" s="7">
        <v>160</v>
      </c>
      <c r="CX25" s="7">
        <f t="shared" si="14"/>
        <v>3821</v>
      </c>
      <c r="DC25" s="46">
        <v>22</v>
      </c>
      <c r="DD25" s="46" t="s">
        <v>342</v>
      </c>
      <c r="DE25" s="7">
        <v>3145</v>
      </c>
      <c r="DF25" s="7">
        <v>159</v>
      </c>
      <c r="DG25" s="7">
        <f t="shared" si="15"/>
        <v>2986</v>
      </c>
    </row>
    <row r="26" spans="1:112" x14ac:dyDescent="0.25">
      <c r="A26" s="38" t="s">
        <v>39</v>
      </c>
      <c r="B26" s="7">
        <f>EC6</f>
        <v>5.0373501212854161E-3</v>
      </c>
      <c r="C26" s="7">
        <f>FI6</f>
        <v>4.8139755244959084E-3</v>
      </c>
      <c r="D26" s="7">
        <f>ES6</f>
        <v>0.45944223401619522</v>
      </c>
      <c r="E26" s="7">
        <f>FY6</f>
        <v>0.47058737975856241</v>
      </c>
      <c r="H26" s="46">
        <v>23</v>
      </c>
      <c r="I26" s="46" t="s">
        <v>343</v>
      </c>
      <c r="J26" s="7">
        <v>6327</v>
      </c>
      <c r="K26" s="7">
        <v>209</v>
      </c>
      <c r="L26" s="7">
        <f t="shared" si="4"/>
        <v>6118</v>
      </c>
      <c r="M26" s="7">
        <f>L26/L27</f>
        <v>1.1065292096219932</v>
      </c>
      <c r="Q26" s="46">
        <v>23</v>
      </c>
      <c r="R26" s="46" t="s">
        <v>343</v>
      </c>
      <c r="S26" s="7">
        <v>4779</v>
      </c>
      <c r="T26" s="7">
        <v>183</v>
      </c>
      <c r="U26" s="7">
        <f t="shared" si="5"/>
        <v>4596</v>
      </c>
      <c r="V26" s="7">
        <f>U26/U27</f>
        <v>1.6103714085494043</v>
      </c>
      <c r="Z26" s="46">
        <v>23</v>
      </c>
      <c r="AA26" s="46" t="s">
        <v>343</v>
      </c>
      <c r="AB26" s="7">
        <v>4057</v>
      </c>
      <c r="AC26" s="7">
        <v>173</v>
      </c>
      <c r="AD26" s="7">
        <f t="shared" si="6"/>
        <v>3884</v>
      </c>
      <c r="AE26" s="7">
        <f>AD26/AD27</f>
        <v>0.68284106891701823</v>
      </c>
      <c r="AI26" s="46">
        <v>23</v>
      </c>
      <c r="AJ26" s="46" t="s">
        <v>343</v>
      </c>
      <c r="AK26" s="7">
        <v>5113</v>
      </c>
      <c r="AL26" s="7">
        <v>189</v>
      </c>
      <c r="AM26" s="7">
        <f t="shared" si="7"/>
        <v>4924</v>
      </c>
      <c r="AN26" s="7">
        <f>AM26/AM27</f>
        <v>0.98697133694127082</v>
      </c>
      <c r="AR26" s="46">
        <v>23</v>
      </c>
      <c r="AS26" s="46" t="s">
        <v>343</v>
      </c>
      <c r="AT26" s="7">
        <v>4740</v>
      </c>
      <c r="AU26" s="7">
        <v>159</v>
      </c>
      <c r="AV26" s="7">
        <f t="shared" si="8"/>
        <v>4581</v>
      </c>
      <c r="AW26" s="7">
        <f>AV26/AV27</f>
        <v>1.5581632653061224</v>
      </c>
      <c r="BA26" s="46">
        <v>23</v>
      </c>
      <c r="BB26" s="46" t="s">
        <v>343</v>
      </c>
      <c r="BC26" s="7">
        <v>2773</v>
      </c>
      <c r="BD26" s="7">
        <v>149</v>
      </c>
      <c r="BE26" s="7">
        <f t="shared" si="9"/>
        <v>2624</v>
      </c>
      <c r="BF26" s="7">
        <f>BE26/BE27</f>
        <v>1.1423595994775795</v>
      </c>
      <c r="BJ26" s="46">
        <v>23</v>
      </c>
      <c r="BK26" s="46" t="s">
        <v>343</v>
      </c>
      <c r="BL26" s="7">
        <v>6272</v>
      </c>
      <c r="BM26" s="7">
        <v>210</v>
      </c>
      <c r="BN26" s="7">
        <f t="shared" si="10"/>
        <v>6062</v>
      </c>
      <c r="BO26" s="7">
        <f>BN26/BN27</f>
        <v>1.3129737925059561</v>
      </c>
      <c r="BS26" s="46">
        <v>23</v>
      </c>
      <c r="BT26" s="46" t="s">
        <v>343</v>
      </c>
      <c r="BU26" s="7">
        <v>5430</v>
      </c>
      <c r="BV26" s="7">
        <v>155</v>
      </c>
      <c r="BW26" s="7">
        <f t="shared" si="11"/>
        <v>5275</v>
      </c>
      <c r="BX26" s="7">
        <f>BW26/BW27</f>
        <v>1.2304641940751109</v>
      </c>
      <c r="CB26" s="46">
        <v>23</v>
      </c>
      <c r="CC26" s="46" t="s">
        <v>343</v>
      </c>
      <c r="CD26" s="7">
        <v>4123</v>
      </c>
      <c r="CE26" s="7">
        <v>224</v>
      </c>
      <c r="CF26" s="7">
        <f t="shared" si="12"/>
        <v>3899</v>
      </c>
      <c r="CG26" s="7">
        <f>CF26/CF27</f>
        <v>1.0190799790904339</v>
      </c>
      <c r="CK26" s="46">
        <v>23</v>
      </c>
      <c r="CL26" s="46" t="s">
        <v>343</v>
      </c>
      <c r="CM26" s="7">
        <v>3155</v>
      </c>
      <c r="CN26" s="7">
        <v>170</v>
      </c>
      <c r="CO26" s="7">
        <f t="shared" si="13"/>
        <v>2985</v>
      </c>
      <c r="CP26" s="7">
        <f>CO26/CO27</f>
        <v>0.68573397656788426</v>
      </c>
      <c r="CS26" s="7" t="s">
        <v>234</v>
      </c>
      <c r="CT26" s="46">
        <v>1</v>
      </c>
      <c r="CU26" s="46" t="s">
        <v>343</v>
      </c>
      <c r="CV26" s="7">
        <v>3606</v>
      </c>
      <c r="CW26" s="7">
        <v>160</v>
      </c>
      <c r="CX26" s="7">
        <f t="shared" si="14"/>
        <v>3446</v>
      </c>
      <c r="CY26" s="7">
        <f>CX26/CX27</f>
        <v>1.0141259564449676</v>
      </c>
      <c r="DC26" s="46">
        <v>23</v>
      </c>
      <c r="DD26" s="46" t="s">
        <v>343</v>
      </c>
      <c r="DE26" s="7">
        <v>3147</v>
      </c>
      <c r="DF26" s="7">
        <v>159</v>
      </c>
      <c r="DG26" s="7">
        <f t="shared" si="15"/>
        <v>2988</v>
      </c>
      <c r="DH26" s="7">
        <f>DG26/DG27</f>
        <v>1.2491638795986622</v>
      </c>
    </row>
    <row r="27" spans="1:112" x14ac:dyDescent="0.25">
      <c r="A27" s="38" t="s">
        <v>235</v>
      </c>
      <c r="B27" s="7">
        <f>AVERAGE(B24:B26)</f>
        <v>3.8158316161915899E-3</v>
      </c>
      <c r="C27" s="7">
        <f>AVERAGE(C24:C26)</f>
        <v>4.8139755244959084E-3</v>
      </c>
      <c r="D27" s="7">
        <f>AVERAGE(D24:D26)</f>
        <v>0.44356249344997511</v>
      </c>
      <c r="E27" s="7">
        <f>AVERAGE(E24:E26)</f>
        <v>0.46008121274576402</v>
      </c>
      <c r="H27" s="46">
        <v>24</v>
      </c>
      <c r="I27" s="46" t="s">
        <v>342</v>
      </c>
      <c r="J27" s="7">
        <v>5738</v>
      </c>
      <c r="K27" s="7">
        <v>209</v>
      </c>
      <c r="L27" s="7">
        <f t="shared" si="4"/>
        <v>5529</v>
      </c>
      <c r="Q27" s="46">
        <v>24</v>
      </c>
      <c r="R27" s="46" t="s">
        <v>342</v>
      </c>
      <c r="S27" s="7">
        <v>3037</v>
      </c>
      <c r="T27" s="7">
        <v>183</v>
      </c>
      <c r="U27" s="7">
        <f t="shared" si="5"/>
        <v>2854</v>
      </c>
      <c r="Z27" s="46">
        <v>24</v>
      </c>
      <c r="AA27" s="46" t="s">
        <v>342</v>
      </c>
      <c r="AB27" s="7">
        <v>5861</v>
      </c>
      <c r="AC27" s="7">
        <v>173</v>
      </c>
      <c r="AD27" s="7">
        <f t="shared" si="6"/>
        <v>5688</v>
      </c>
      <c r="AI27" s="46">
        <v>24</v>
      </c>
      <c r="AJ27" s="46" t="s">
        <v>342</v>
      </c>
      <c r="AK27" s="7">
        <v>5178</v>
      </c>
      <c r="AL27" s="7">
        <v>189</v>
      </c>
      <c r="AM27" s="7">
        <f t="shared" si="7"/>
        <v>4989</v>
      </c>
      <c r="AR27" s="46">
        <v>24</v>
      </c>
      <c r="AS27" s="46" t="s">
        <v>342</v>
      </c>
      <c r="AT27" s="7">
        <v>3099</v>
      </c>
      <c r="AU27" s="7">
        <v>159</v>
      </c>
      <c r="AV27" s="7">
        <f t="shared" si="8"/>
        <v>2940</v>
      </c>
      <c r="BA27" s="46">
        <v>24</v>
      </c>
      <c r="BB27" s="46" t="s">
        <v>342</v>
      </c>
      <c r="BC27" s="7">
        <v>2446</v>
      </c>
      <c r="BD27" s="7">
        <v>149</v>
      </c>
      <c r="BE27" s="7">
        <f t="shared" si="9"/>
        <v>2297</v>
      </c>
      <c r="BJ27" s="46">
        <v>24</v>
      </c>
      <c r="BK27" s="46" t="s">
        <v>342</v>
      </c>
      <c r="BL27" s="7">
        <v>4827</v>
      </c>
      <c r="BM27" s="7">
        <v>210</v>
      </c>
      <c r="BN27" s="7">
        <f t="shared" si="10"/>
        <v>4617</v>
      </c>
      <c r="BS27" s="46">
        <v>24</v>
      </c>
      <c r="BT27" s="46" t="s">
        <v>342</v>
      </c>
      <c r="BU27" s="7">
        <v>4442</v>
      </c>
      <c r="BV27" s="7">
        <v>155</v>
      </c>
      <c r="BW27" s="7">
        <f t="shared" si="11"/>
        <v>4287</v>
      </c>
      <c r="CB27" s="46">
        <v>24</v>
      </c>
      <c r="CC27" s="46" t="s">
        <v>342</v>
      </c>
      <c r="CD27" s="7">
        <v>4050</v>
      </c>
      <c r="CE27" s="7">
        <v>224</v>
      </c>
      <c r="CF27" s="7">
        <f t="shared" si="12"/>
        <v>3826</v>
      </c>
      <c r="CK27" s="46">
        <v>24</v>
      </c>
      <c r="CL27" s="46" t="s">
        <v>342</v>
      </c>
      <c r="CM27" s="7">
        <v>4523</v>
      </c>
      <c r="CN27" s="7">
        <v>170</v>
      </c>
      <c r="CO27" s="7">
        <f t="shared" si="13"/>
        <v>4353</v>
      </c>
      <c r="CT27" s="46">
        <v>2</v>
      </c>
      <c r="CU27" s="46" t="s">
        <v>342</v>
      </c>
      <c r="CV27" s="7">
        <v>3558</v>
      </c>
      <c r="CW27" s="7">
        <v>160</v>
      </c>
      <c r="CX27" s="7">
        <f t="shared" si="14"/>
        <v>3398</v>
      </c>
      <c r="DC27" s="46">
        <v>24</v>
      </c>
      <c r="DD27" s="46" t="s">
        <v>342</v>
      </c>
      <c r="DE27" s="7">
        <v>2551</v>
      </c>
      <c r="DF27" s="7">
        <v>159</v>
      </c>
      <c r="DG27" s="7">
        <f t="shared" si="15"/>
        <v>2392</v>
      </c>
    </row>
    <row r="28" spans="1:112" x14ac:dyDescent="0.25">
      <c r="A28" s="38" t="s">
        <v>1</v>
      </c>
      <c r="B28" s="7">
        <f>STDEV(B24:B26)</f>
        <v>2.1157321132080891E-3</v>
      </c>
      <c r="C28" s="7">
        <f>STDEV(C24:C26)</f>
        <v>0</v>
      </c>
      <c r="D28" s="7">
        <f>STDEV(D24:D26)</f>
        <v>1.6524396051489178E-2</v>
      </c>
      <c r="E28" s="7">
        <f>STDEV(E24:E26)</f>
        <v>1.8197215058971036E-2</v>
      </c>
      <c r="H28" s="46">
        <v>25</v>
      </c>
      <c r="I28" s="46" t="s">
        <v>343</v>
      </c>
      <c r="J28" s="7">
        <v>5343</v>
      </c>
      <c r="K28" s="7">
        <v>209</v>
      </c>
      <c r="L28" s="7">
        <f t="shared" si="4"/>
        <v>5134</v>
      </c>
      <c r="M28" s="7">
        <f>L28/L29</f>
        <v>1.2748944623789422</v>
      </c>
      <c r="Q28" s="46">
        <v>25</v>
      </c>
      <c r="R28" s="46" t="s">
        <v>343</v>
      </c>
      <c r="S28" s="7">
        <v>5911</v>
      </c>
      <c r="T28" s="7">
        <v>183</v>
      </c>
      <c r="U28" s="7">
        <f t="shared" si="5"/>
        <v>5728</v>
      </c>
      <c r="V28" s="7">
        <f>U28/U29</f>
        <v>1.2539404553415061</v>
      </c>
      <c r="Z28" s="46">
        <v>25</v>
      </c>
      <c r="AA28" s="46" t="s">
        <v>343</v>
      </c>
      <c r="AB28" s="7">
        <v>5510</v>
      </c>
      <c r="AC28" s="7">
        <v>173</v>
      </c>
      <c r="AD28" s="7">
        <f t="shared" si="6"/>
        <v>5337</v>
      </c>
      <c r="AE28" s="7">
        <f>AD28/AD29</f>
        <v>0.88171154799273088</v>
      </c>
      <c r="AI28" s="46">
        <v>25</v>
      </c>
      <c r="AJ28" s="46" t="s">
        <v>343</v>
      </c>
      <c r="AK28" s="7">
        <v>6828</v>
      </c>
      <c r="AL28" s="7">
        <v>189</v>
      </c>
      <c r="AM28" s="7">
        <f t="shared" si="7"/>
        <v>6639</v>
      </c>
      <c r="AN28" s="7">
        <f>AM28/AM29</f>
        <v>1.9688612099644127</v>
      </c>
      <c r="AR28" s="46">
        <v>25</v>
      </c>
      <c r="AS28" s="46" t="s">
        <v>343</v>
      </c>
      <c r="AT28" s="7">
        <v>4147</v>
      </c>
      <c r="AU28" s="7">
        <v>159</v>
      </c>
      <c r="AV28" s="7">
        <f t="shared" si="8"/>
        <v>3988</v>
      </c>
      <c r="AW28" s="7">
        <f>AV28/AV29</f>
        <v>0.92486085343228197</v>
      </c>
      <c r="BA28" s="46">
        <v>25</v>
      </c>
      <c r="BB28" s="46" t="s">
        <v>343</v>
      </c>
      <c r="BC28" s="7">
        <v>3359</v>
      </c>
      <c r="BD28" s="7">
        <v>149</v>
      </c>
      <c r="BE28" s="7">
        <f t="shared" si="9"/>
        <v>3210</v>
      </c>
      <c r="BF28" s="7">
        <f>BE28/BE29</f>
        <v>1.0580092287409359</v>
      </c>
      <c r="BJ28" s="46">
        <v>25</v>
      </c>
      <c r="BK28" s="46" t="s">
        <v>343</v>
      </c>
      <c r="BL28" s="7">
        <v>5852</v>
      </c>
      <c r="BM28" s="7">
        <v>210</v>
      </c>
      <c r="BN28" s="7">
        <f t="shared" si="10"/>
        <v>5642</v>
      </c>
      <c r="BO28" s="7">
        <f>BN28/BN29</f>
        <v>0.92069190600522188</v>
      </c>
      <c r="BS28" s="46">
        <v>25</v>
      </c>
      <c r="BT28" s="46" t="s">
        <v>343</v>
      </c>
      <c r="BU28" s="7">
        <v>4047</v>
      </c>
      <c r="BV28" s="7">
        <v>155</v>
      </c>
      <c r="BW28" s="7">
        <f t="shared" si="11"/>
        <v>3892</v>
      </c>
      <c r="BX28" s="7">
        <f>BW28/BW29</f>
        <v>0.77329624478442283</v>
      </c>
      <c r="CB28" s="46">
        <v>25</v>
      </c>
      <c r="CC28" s="46" t="s">
        <v>343</v>
      </c>
      <c r="CD28" s="7">
        <v>4523</v>
      </c>
      <c r="CE28" s="7">
        <v>224</v>
      </c>
      <c r="CF28" s="7">
        <f t="shared" si="12"/>
        <v>4299</v>
      </c>
      <c r="CG28" s="7">
        <f>CF28/CF29</f>
        <v>0.9388512775715222</v>
      </c>
      <c r="CK28" s="46">
        <v>25</v>
      </c>
      <c r="CL28" s="46" t="s">
        <v>343</v>
      </c>
      <c r="CM28" s="7">
        <v>5498</v>
      </c>
      <c r="CN28" s="7">
        <v>170</v>
      </c>
      <c r="CO28" s="7">
        <f t="shared" si="13"/>
        <v>5328</v>
      </c>
      <c r="CP28" s="7">
        <f>CO28/CO29</f>
        <v>1.6373693915181315</v>
      </c>
      <c r="CT28" s="46">
        <v>3</v>
      </c>
      <c r="CU28" s="46" t="s">
        <v>343</v>
      </c>
      <c r="CV28" s="7">
        <v>4349</v>
      </c>
      <c r="CW28" s="7">
        <v>160</v>
      </c>
      <c r="CX28" s="7">
        <f t="shared" si="14"/>
        <v>4189</v>
      </c>
      <c r="CY28" s="7">
        <f>CX28/CX29</f>
        <v>1.1288062516841821</v>
      </c>
      <c r="DC28" s="46">
        <v>25</v>
      </c>
      <c r="DD28" s="46" t="s">
        <v>343</v>
      </c>
      <c r="DE28" s="7">
        <v>3457</v>
      </c>
      <c r="DF28" s="7">
        <v>159</v>
      </c>
      <c r="DG28" s="7">
        <f t="shared" si="15"/>
        <v>3298</v>
      </c>
      <c r="DH28" s="7">
        <f>DG28/DG29</f>
        <v>1.0290171606864276</v>
      </c>
    </row>
    <row r="29" spans="1:112" x14ac:dyDescent="0.25">
      <c r="A29" s="38"/>
      <c r="H29" s="46">
        <v>26</v>
      </c>
      <c r="I29" s="46" t="s">
        <v>342</v>
      </c>
      <c r="J29" s="7">
        <v>4236</v>
      </c>
      <c r="K29" s="7">
        <v>209</v>
      </c>
      <c r="L29" s="7">
        <f t="shared" si="4"/>
        <v>4027</v>
      </c>
      <c r="Q29" s="46">
        <v>26</v>
      </c>
      <c r="R29" s="46" t="s">
        <v>342</v>
      </c>
      <c r="S29" s="7">
        <v>4751</v>
      </c>
      <c r="T29" s="7">
        <v>183</v>
      </c>
      <c r="U29" s="7">
        <f t="shared" si="5"/>
        <v>4568</v>
      </c>
      <c r="Z29" s="46">
        <v>26</v>
      </c>
      <c r="AA29" s="46" t="s">
        <v>342</v>
      </c>
      <c r="AB29" s="7">
        <v>6226</v>
      </c>
      <c r="AC29" s="7">
        <v>173</v>
      </c>
      <c r="AD29" s="7">
        <f t="shared" si="6"/>
        <v>6053</v>
      </c>
      <c r="AI29" s="46">
        <v>26</v>
      </c>
      <c r="AJ29" s="46" t="s">
        <v>342</v>
      </c>
      <c r="AK29" s="7">
        <v>3561</v>
      </c>
      <c r="AL29" s="7">
        <v>189</v>
      </c>
      <c r="AM29" s="7">
        <f t="shared" si="7"/>
        <v>3372</v>
      </c>
      <c r="AR29" s="46">
        <v>26</v>
      </c>
      <c r="AS29" s="46" t="s">
        <v>342</v>
      </c>
      <c r="AT29" s="7">
        <v>4471</v>
      </c>
      <c r="AU29" s="7">
        <v>159</v>
      </c>
      <c r="AV29" s="7">
        <f t="shared" si="8"/>
        <v>4312</v>
      </c>
      <c r="BA29" s="46">
        <v>26</v>
      </c>
      <c r="BB29" s="46" t="s">
        <v>342</v>
      </c>
      <c r="BC29" s="7">
        <v>3183</v>
      </c>
      <c r="BD29" s="7">
        <v>149</v>
      </c>
      <c r="BE29" s="7">
        <f t="shared" si="9"/>
        <v>3034</v>
      </c>
      <c r="BJ29" s="46">
        <v>26</v>
      </c>
      <c r="BK29" s="46" t="s">
        <v>342</v>
      </c>
      <c r="BL29" s="7">
        <v>6338</v>
      </c>
      <c r="BM29" s="7">
        <v>210</v>
      </c>
      <c r="BN29" s="7">
        <f t="shared" si="10"/>
        <v>6128</v>
      </c>
      <c r="BS29" s="46">
        <v>26</v>
      </c>
      <c r="BT29" s="46" t="s">
        <v>342</v>
      </c>
      <c r="BU29" s="7">
        <v>5188</v>
      </c>
      <c r="BV29" s="7">
        <v>155</v>
      </c>
      <c r="BW29" s="7">
        <f t="shared" si="11"/>
        <v>5033</v>
      </c>
      <c r="CB29" s="46">
        <v>26</v>
      </c>
      <c r="CC29" s="46" t="s">
        <v>342</v>
      </c>
      <c r="CD29" s="7">
        <v>4803</v>
      </c>
      <c r="CE29" s="7">
        <v>224</v>
      </c>
      <c r="CF29" s="7">
        <f t="shared" si="12"/>
        <v>4579</v>
      </c>
      <c r="CK29" s="46">
        <v>26</v>
      </c>
      <c r="CL29" s="46" t="s">
        <v>342</v>
      </c>
      <c r="CM29" s="7">
        <v>3424</v>
      </c>
      <c r="CN29" s="7">
        <v>170</v>
      </c>
      <c r="CO29" s="7">
        <f t="shared" si="13"/>
        <v>3254</v>
      </c>
      <c r="CT29" s="46">
        <v>4</v>
      </c>
      <c r="CU29" s="46" t="s">
        <v>342</v>
      </c>
      <c r="CV29" s="7">
        <v>3871</v>
      </c>
      <c r="CW29" s="7">
        <v>160</v>
      </c>
      <c r="CX29" s="7">
        <f t="shared" si="14"/>
        <v>3711</v>
      </c>
      <c r="DC29" s="46">
        <v>26</v>
      </c>
      <c r="DD29" s="46" t="s">
        <v>342</v>
      </c>
      <c r="DE29" s="7">
        <v>3364</v>
      </c>
      <c r="DF29" s="7">
        <v>159</v>
      </c>
      <c r="DG29" s="7">
        <f t="shared" si="15"/>
        <v>3205</v>
      </c>
    </row>
    <row r="30" spans="1:112" x14ac:dyDescent="0.25">
      <c r="A30" s="38"/>
      <c r="H30" s="46">
        <v>27</v>
      </c>
      <c r="I30" s="46" t="s">
        <v>343</v>
      </c>
      <c r="J30" s="7">
        <v>5517</v>
      </c>
      <c r="K30" s="7">
        <v>209</v>
      </c>
      <c r="L30" s="7">
        <f t="shared" si="4"/>
        <v>5308</v>
      </c>
      <c r="M30" s="7">
        <f>L30/L31</f>
        <v>1.1772011532490574</v>
      </c>
      <c r="Q30" s="46">
        <v>27</v>
      </c>
      <c r="R30" s="46" t="s">
        <v>343</v>
      </c>
      <c r="S30" s="7">
        <v>4147</v>
      </c>
      <c r="T30" s="7">
        <v>183</v>
      </c>
      <c r="U30" s="7">
        <f t="shared" si="5"/>
        <v>3964</v>
      </c>
      <c r="V30" s="7">
        <f>U30/U31</f>
        <v>0.55557112824106514</v>
      </c>
      <c r="Z30" s="46">
        <v>27</v>
      </c>
      <c r="AA30" s="46" t="s">
        <v>343</v>
      </c>
      <c r="AB30" s="7">
        <v>4352</v>
      </c>
      <c r="AC30" s="7">
        <v>173</v>
      </c>
      <c r="AD30" s="7">
        <f t="shared" si="6"/>
        <v>4179</v>
      </c>
      <c r="AE30" s="7">
        <f>AD30/AD31</f>
        <v>0.65717880169838028</v>
      </c>
      <c r="AI30" s="46">
        <v>27</v>
      </c>
      <c r="AJ30" s="46" t="s">
        <v>343</v>
      </c>
      <c r="AK30" s="7">
        <v>4892</v>
      </c>
      <c r="AL30" s="7">
        <v>189</v>
      </c>
      <c r="AM30" s="7">
        <f t="shared" si="7"/>
        <v>4703</v>
      </c>
      <c r="AN30" s="7">
        <f>AM30/AM31</f>
        <v>1.1870267541645634</v>
      </c>
      <c r="AQ30" s="7" t="s">
        <v>234</v>
      </c>
      <c r="AR30" s="46">
        <v>1</v>
      </c>
      <c r="AS30" s="46" t="s">
        <v>343</v>
      </c>
      <c r="AT30" s="7">
        <v>4378</v>
      </c>
      <c r="AU30" s="7">
        <v>159</v>
      </c>
      <c r="AV30" s="7">
        <f t="shared" si="8"/>
        <v>4219</v>
      </c>
      <c r="AW30" s="7">
        <f>AV30/AV31</f>
        <v>1.5165348670021568</v>
      </c>
      <c r="BA30" s="46">
        <v>27</v>
      </c>
      <c r="BB30" s="46" t="s">
        <v>343</v>
      </c>
      <c r="BC30" s="7">
        <v>6164</v>
      </c>
      <c r="BD30" s="7">
        <v>149</v>
      </c>
      <c r="BE30" s="7">
        <f t="shared" si="9"/>
        <v>6015</v>
      </c>
      <c r="BF30" s="7">
        <f>BE30/BE31</f>
        <v>1.3504714863044454</v>
      </c>
      <c r="BJ30" s="46">
        <v>27</v>
      </c>
      <c r="BK30" s="46" t="s">
        <v>343</v>
      </c>
      <c r="BL30" s="7">
        <v>4531</v>
      </c>
      <c r="BM30" s="7">
        <v>210</v>
      </c>
      <c r="BN30" s="7">
        <f t="shared" si="10"/>
        <v>4321</v>
      </c>
      <c r="BO30" s="7">
        <f>BN30/BN31</f>
        <v>0.58733179285034665</v>
      </c>
      <c r="BS30" s="46">
        <v>27</v>
      </c>
      <c r="BT30" s="46" t="s">
        <v>343</v>
      </c>
      <c r="BU30" s="7">
        <v>4604</v>
      </c>
      <c r="BV30" s="7">
        <v>155</v>
      </c>
      <c r="BW30" s="7">
        <f t="shared" si="11"/>
        <v>4449</v>
      </c>
      <c r="BX30" s="7">
        <f>BW30/BW31</f>
        <v>1.1959677419354839</v>
      </c>
      <c r="CA30" s="7" t="s">
        <v>234</v>
      </c>
      <c r="CB30" s="46">
        <v>1</v>
      </c>
      <c r="CC30" s="46" t="s">
        <v>343</v>
      </c>
      <c r="CD30" s="7">
        <v>5556</v>
      </c>
      <c r="CE30" s="7">
        <v>224</v>
      </c>
      <c r="CF30" s="7">
        <f t="shared" si="12"/>
        <v>5332</v>
      </c>
      <c r="CG30" s="7">
        <f>CF30/CF31</f>
        <v>1.2746832416925651</v>
      </c>
      <c r="CK30" s="46">
        <v>27</v>
      </c>
      <c r="CL30" s="46" t="s">
        <v>343</v>
      </c>
      <c r="CM30" s="7">
        <v>3953</v>
      </c>
      <c r="CN30" s="7">
        <v>170</v>
      </c>
      <c r="CO30" s="7">
        <f t="shared" si="13"/>
        <v>3783</v>
      </c>
      <c r="CP30" s="7">
        <f>CO30/CO31</f>
        <v>1.2160077145612342</v>
      </c>
      <c r="CT30" s="46">
        <v>5</v>
      </c>
      <c r="CU30" s="46" t="s">
        <v>343</v>
      </c>
      <c r="CV30" s="7">
        <v>3619</v>
      </c>
      <c r="CW30" s="7">
        <v>160</v>
      </c>
      <c r="CX30" s="7">
        <f t="shared" si="14"/>
        <v>3459</v>
      </c>
      <c r="CY30" s="7">
        <f>CX30/CX31</f>
        <v>1.1086538461538462</v>
      </c>
      <c r="DC30" s="46">
        <v>27</v>
      </c>
      <c r="DD30" s="46" t="s">
        <v>343</v>
      </c>
      <c r="DE30" s="7">
        <v>3839</v>
      </c>
      <c r="DF30" s="7">
        <v>159</v>
      </c>
      <c r="DG30" s="7">
        <f t="shared" si="15"/>
        <v>3680</v>
      </c>
      <c r="DH30" s="7">
        <f>DG30/DG31</f>
        <v>0.95410941145968364</v>
      </c>
    </row>
    <row r="31" spans="1:112" x14ac:dyDescent="0.25">
      <c r="H31" s="46">
        <v>28</v>
      </c>
      <c r="I31" s="46" t="s">
        <v>342</v>
      </c>
      <c r="J31" s="7">
        <v>4718</v>
      </c>
      <c r="K31" s="7">
        <v>209</v>
      </c>
      <c r="L31" s="7">
        <f t="shared" si="4"/>
        <v>4509</v>
      </c>
      <c r="Q31" s="46">
        <v>28</v>
      </c>
      <c r="R31" s="46" t="s">
        <v>342</v>
      </c>
      <c r="S31" s="7">
        <v>7318</v>
      </c>
      <c r="T31" s="7">
        <v>183</v>
      </c>
      <c r="U31" s="7">
        <f t="shared" si="5"/>
        <v>7135</v>
      </c>
      <c r="Z31" s="46">
        <v>28</v>
      </c>
      <c r="AA31" s="46" t="s">
        <v>342</v>
      </c>
      <c r="AB31" s="7">
        <v>6532</v>
      </c>
      <c r="AC31" s="7">
        <v>173</v>
      </c>
      <c r="AD31" s="7">
        <f t="shared" si="6"/>
        <v>6359</v>
      </c>
      <c r="AI31" s="46">
        <v>28</v>
      </c>
      <c r="AJ31" s="46" t="s">
        <v>342</v>
      </c>
      <c r="AK31" s="7">
        <v>4151</v>
      </c>
      <c r="AL31" s="7">
        <v>189</v>
      </c>
      <c r="AM31" s="7">
        <f t="shared" si="7"/>
        <v>3962</v>
      </c>
      <c r="AR31" s="46">
        <v>2</v>
      </c>
      <c r="AS31" s="46" t="s">
        <v>342</v>
      </c>
      <c r="AT31" s="7">
        <v>2941</v>
      </c>
      <c r="AU31" s="7">
        <v>159</v>
      </c>
      <c r="AV31" s="7">
        <f t="shared" si="8"/>
        <v>2782</v>
      </c>
      <c r="BA31" s="46">
        <v>28</v>
      </c>
      <c r="BB31" s="46" t="s">
        <v>342</v>
      </c>
      <c r="BC31" s="7">
        <v>4603</v>
      </c>
      <c r="BD31" s="7">
        <v>149</v>
      </c>
      <c r="BE31" s="7">
        <f t="shared" si="9"/>
        <v>4454</v>
      </c>
      <c r="BJ31" s="46">
        <v>28</v>
      </c>
      <c r="BK31" s="46" t="s">
        <v>342</v>
      </c>
      <c r="BL31" s="7">
        <v>7567</v>
      </c>
      <c r="BM31" s="7">
        <v>210</v>
      </c>
      <c r="BN31" s="7">
        <f t="shared" si="10"/>
        <v>7357</v>
      </c>
      <c r="BS31" s="46">
        <v>28</v>
      </c>
      <c r="BT31" s="46" t="s">
        <v>342</v>
      </c>
      <c r="BU31" s="7">
        <v>3875</v>
      </c>
      <c r="BV31" s="7">
        <v>155</v>
      </c>
      <c r="BW31" s="7">
        <f t="shared" si="11"/>
        <v>3720</v>
      </c>
      <c r="CB31" s="46">
        <v>2</v>
      </c>
      <c r="CC31" s="46" t="s">
        <v>342</v>
      </c>
      <c r="CD31" s="7">
        <v>4407</v>
      </c>
      <c r="CE31" s="7">
        <v>224</v>
      </c>
      <c r="CF31" s="7">
        <f t="shared" si="12"/>
        <v>4183</v>
      </c>
      <c r="CK31" s="46">
        <v>28</v>
      </c>
      <c r="CL31" s="46" t="s">
        <v>342</v>
      </c>
      <c r="CM31" s="7">
        <v>3281</v>
      </c>
      <c r="CN31" s="7">
        <v>170</v>
      </c>
      <c r="CO31" s="7">
        <f t="shared" si="13"/>
        <v>3111</v>
      </c>
      <c r="CT31" s="46">
        <v>6</v>
      </c>
      <c r="CU31" s="46" t="s">
        <v>342</v>
      </c>
      <c r="CV31" s="7">
        <v>3280</v>
      </c>
      <c r="CW31" s="7">
        <v>160</v>
      </c>
      <c r="CX31" s="7">
        <f t="shared" si="14"/>
        <v>3120</v>
      </c>
      <c r="DC31" s="46">
        <v>28</v>
      </c>
      <c r="DD31" s="46" t="s">
        <v>342</v>
      </c>
      <c r="DE31" s="7">
        <v>4016</v>
      </c>
      <c r="DF31" s="7">
        <v>159</v>
      </c>
      <c r="DG31" s="7">
        <f t="shared" si="15"/>
        <v>3857</v>
      </c>
    </row>
    <row r="32" spans="1:112" x14ac:dyDescent="0.25">
      <c r="H32" s="46">
        <v>29</v>
      </c>
      <c r="I32" s="46" t="s">
        <v>343</v>
      </c>
      <c r="J32" s="7">
        <v>5637</v>
      </c>
      <c r="K32" s="7">
        <v>209</v>
      </c>
      <c r="L32" s="7">
        <f t="shared" si="4"/>
        <v>5428</v>
      </c>
      <c r="M32" s="7">
        <f>L32/L33</f>
        <v>0.99432130426818099</v>
      </c>
      <c r="Q32" s="46">
        <v>29</v>
      </c>
      <c r="R32" s="46" t="s">
        <v>343</v>
      </c>
      <c r="S32" s="7">
        <v>5757</v>
      </c>
      <c r="T32" s="7">
        <v>183</v>
      </c>
      <c r="U32" s="7">
        <f t="shared" si="5"/>
        <v>5574</v>
      </c>
      <c r="V32" s="7">
        <f>U32/U33</f>
        <v>1.7667194928684629</v>
      </c>
      <c r="Z32" s="46">
        <v>29</v>
      </c>
      <c r="AA32" s="46" t="s">
        <v>343</v>
      </c>
      <c r="AB32" s="7">
        <v>5541</v>
      </c>
      <c r="AC32" s="7">
        <v>173</v>
      </c>
      <c r="AD32" s="7">
        <f t="shared" si="6"/>
        <v>5368</v>
      </c>
      <c r="AE32" s="7">
        <f>AD32/AD33</f>
        <v>1.3593314763231197</v>
      </c>
      <c r="AI32" s="46">
        <v>29</v>
      </c>
      <c r="AJ32" s="46" t="s">
        <v>343</v>
      </c>
      <c r="AK32" s="7">
        <v>5262</v>
      </c>
      <c r="AL32" s="7">
        <v>189</v>
      </c>
      <c r="AM32" s="7">
        <f t="shared" si="7"/>
        <v>5073</v>
      </c>
      <c r="AN32" s="7">
        <f>AM32/AM33</f>
        <v>1.2944628731819341</v>
      </c>
      <c r="AR32" s="46">
        <v>3</v>
      </c>
      <c r="AS32" s="46" t="s">
        <v>343</v>
      </c>
      <c r="AT32" s="7">
        <v>4176</v>
      </c>
      <c r="AU32" s="7">
        <v>159</v>
      </c>
      <c r="AV32" s="7">
        <f t="shared" si="8"/>
        <v>4017</v>
      </c>
      <c r="AW32" s="7">
        <f>AV32/AV33</f>
        <v>1.3785175017158544</v>
      </c>
      <c r="BA32" s="46">
        <v>29</v>
      </c>
      <c r="BB32" s="46" t="s">
        <v>343</v>
      </c>
      <c r="BC32" s="7">
        <v>5377</v>
      </c>
      <c r="BD32" s="7">
        <v>149</v>
      </c>
      <c r="BE32" s="7">
        <f t="shared" si="9"/>
        <v>5228</v>
      </c>
      <c r="BF32" s="7">
        <f>BE32/BE33</f>
        <v>1.0418493423674771</v>
      </c>
      <c r="BJ32" s="46">
        <v>29</v>
      </c>
      <c r="BK32" s="46" t="s">
        <v>343</v>
      </c>
      <c r="BL32" s="7">
        <v>7225</v>
      </c>
      <c r="BM32" s="7">
        <v>210</v>
      </c>
      <c r="BN32" s="7">
        <f t="shared" si="10"/>
        <v>7015</v>
      </c>
      <c r="BO32" s="7">
        <f>BN32/BN33</f>
        <v>1.2348178137651822</v>
      </c>
      <c r="BS32" s="46">
        <v>29</v>
      </c>
      <c r="BT32" s="46" t="s">
        <v>343</v>
      </c>
      <c r="BU32" s="7">
        <v>6415</v>
      </c>
      <c r="BV32" s="7">
        <v>155</v>
      </c>
      <c r="BW32" s="7">
        <f t="shared" si="11"/>
        <v>6260</v>
      </c>
      <c r="BX32" s="7">
        <f>BW32/BW33</f>
        <v>1.4457274826789839</v>
      </c>
      <c r="CB32" s="46">
        <v>3</v>
      </c>
      <c r="CC32" s="46" t="s">
        <v>343</v>
      </c>
      <c r="CD32" s="7">
        <v>5194</v>
      </c>
      <c r="CE32" s="7">
        <v>224</v>
      </c>
      <c r="CF32" s="7">
        <f t="shared" si="12"/>
        <v>4970</v>
      </c>
      <c r="CG32" s="7">
        <f>CF32/CF33</f>
        <v>0.91951896392229415</v>
      </c>
      <c r="CK32" s="46">
        <v>29</v>
      </c>
      <c r="CL32" s="46" t="s">
        <v>343</v>
      </c>
      <c r="CM32" s="7">
        <v>3882</v>
      </c>
      <c r="CN32" s="7">
        <v>170</v>
      </c>
      <c r="CO32" s="7">
        <f t="shared" si="13"/>
        <v>3712</v>
      </c>
      <c r="CP32" s="7">
        <f>CO32/CO33</f>
        <v>1.227107438016529</v>
      </c>
      <c r="CT32" s="46">
        <v>7</v>
      </c>
      <c r="CU32" s="46" t="s">
        <v>343</v>
      </c>
      <c r="CV32" s="7">
        <v>3489</v>
      </c>
      <c r="CW32" s="7">
        <v>160</v>
      </c>
      <c r="CX32" s="7">
        <f t="shared" si="14"/>
        <v>3329</v>
      </c>
      <c r="CY32" s="7">
        <f>CX32/CX33</f>
        <v>1.1931899641577062</v>
      </c>
      <c r="DC32" s="46">
        <v>29</v>
      </c>
      <c r="DD32" s="46" t="s">
        <v>343</v>
      </c>
      <c r="DE32" s="7">
        <v>3385</v>
      </c>
      <c r="DF32" s="7">
        <v>159</v>
      </c>
      <c r="DG32" s="7">
        <f t="shared" si="15"/>
        <v>3226</v>
      </c>
      <c r="DH32" s="7">
        <f>DG32/DG33</f>
        <v>1.134716848399578</v>
      </c>
    </row>
    <row r="33" spans="7:112" x14ac:dyDescent="0.25">
      <c r="H33" s="46">
        <v>30</v>
      </c>
      <c r="I33" s="46" t="s">
        <v>342</v>
      </c>
      <c r="J33" s="7">
        <v>5668</v>
      </c>
      <c r="K33" s="7">
        <v>209</v>
      </c>
      <c r="L33" s="7">
        <f t="shared" si="4"/>
        <v>5459</v>
      </c>
      <c r="Q33" s="46">
        <v>30</v>
      </c>
      <c r="R33" s="46" t="s">
        <v>342</v>
      </c>
      <c r="S33" s="7">
        <v>3338</v>
      </c>
      <c r="T33" s="7">
        <v>183</v>
      </c>
      <c r="U33" s="7">
        <f t="shared" si="5"/>
        <v>3155</v>
      </c>
      <c r="Z33" s="46">
        <v>30</v>
      </c>
      <c r="AA33" s="46" t="s">
        <v>342</v>
      </c>
      <c r="AB33" s="7">
        <v>4122</v>
      </c>
      <c r="AC33" s="7">
        <v>173</v>
      </c>
      <c r="AD33" s="7">
        <f t="shared" si="6"/>
        <v>3949</v>
      </c>
      <c r="AI33" s="46">
        <v>30</v>
      </c>
      <c r="AJ33" s="46" t="s">
        <v>342</v>
      </c>
      <c r="AK33" s="7">
        <v>4108</v>
      </c>
      <c r="AL33" s="7">
        <v>189</v>
      </c>
      <c r="AM33" s="7">
        <f t="shared" si="7"/>
        <v>3919</v>
      </c>
      <c r="AR33" s="46">
        <v>4</v>
      </c>
      <c r="AS33" s="46" t="s">
        <v>342</v>
      </c>
      <c r="AT33" s="7">
        <v>3073</v>
      </c>
      <c r="AU33" s="7">
        <v>159</v>
      </c>
      <c r="AV33" s="7">
        <f t="shared" si="8"/>
        <v>2914</v>
      </c>
      <c r="BA33" s="46">
        <v>30</v>
      </c>
      <c r="BB33" s="46" t="s">
        <v>342</v>
      </c>
      <c r="BC33" s="7">
        <v>5167</v>
      </c>
      <c r="BD33" s="7">
        <v>149</v>
      </c>
      <c r="BE33" s="7">
        <f t="shared" si="9"/>
        <v>5018</v>
      </c>
      <c r="BJ33" s="46">
        <v>30</v>
      </c>
      <c r="BK33" s="46" t="s">
        <v>342</v>
      </c>
      <c r="BL33" s="7">
        <v>5891</v>
      </c>
      <c r="BM33" s="7">
        <v>210</v>
      </c>
      <c r="BN33" s="7">
        <f t="shared" si="10"/>
        <v>5681</v>
      </c>
      <c r="BS33" s="46">
        <v>30</v>
      </c>
      <c r="BT33" s="46" t="s">
        <v>342</v>
      </c>
      <c r="BU33" s="7">
        <v>4485</v>
      </c>
      <c r="BV33" s="7">
        <v>155</v>
      </c>
      <c r="BW33" s="7">
        <f t="shared" si="11"/>
        <v>4330</v>
      </c>
      <c r="CB33" s="46">
        <v>4</v>
      </c>
      <c r="CC33" s="46" t="s">
        <v>342</v>
      </c>
      <c r="CD33" s="7">
        <v>5629</v>
      </c>
      <c r="CE33" s="7">
        <v>224</v>
      </c>
      <c r="CF33" s="7">
        <f t="shared" si="12"/>
        <v>5405</v>
      </c>
      <c r="CK33" s="46">
        <v>30</v>
      </c>
      <c r="CL33" s="46" t="s">
        <v>342</v>
      </c>
      <c r="CM33" s="7">
        <v>3195</v>
      </c>
      <c r="CN33" s="7">
        <v>170</v>
      </c>
      <c r="CO33" s="7">
        <f t="shared" si="13"/>
        <v>3025</v>
      </c>
      <c r="CT33" s="46">
        <v>8</v>
      </c>
      <c r="CU33" s="46" t="s">
        <v>342</v>
      </c>
      <c r="CV33" s="7">
        <v>2950</v>
      </c>
      <c r="CW33" s="7">
        <v>160</v>
      </c>
      <c r="CX33" s="7">
        <f t="shared" si="14"/>
        <v>2790</v>
      </c>
      <c r="DC33" s="46">
        <v>30</v>
      </c>
      <c r="DD33" s="46" t="s">
        <v>342</v>
      </c>
      <c r="DE33" s="7">
        <v>3002</v>
      </c>
      <c r="DF33" s="7">
        <v>159</v>
      </c>
      <c r="DG33" s="7">
        <f t="shared" si="15"/>
        <v>2843</v>
      </c>
    </row>
    <row r="34" spans="7:112" x14ac:dyDescent="0.25">
      <c r="G34" s="7" t="s">
        <v>234</v>
      </c>
      <c r="H34" s="46">
        <v>1</v>
      </c>
      <c r="I34" s="46" t="s">
        <v>343</v>
      </c>
      <c r="J34" s="7">
        <v>5385</v>
      </c>
      <c r="K34" s="7">
        <v>209</v>
      </c>
      <c r="L34" s="7">
        <f t="shared" si="4"/>
        <v>5176</v>
      </c>
      <c r="M34" s="7">
        <f>L34/L35</f>
        <v>1.0880807231448393</v>
      </c>
      <c r="Q34" s="46">
        <v>31</v>
      </c>
      <c r="R34" s="46" t="s">
        <v>343</v>
      </c>
      <c r="S34" s="7">
        <v>6431</v>
      </c>
      <c r="T34" s="7">
        <v>183</v>
      </c>
      <c r="U34" s="7">
        <f t="shared" si="5"/>
        <v>6248</v>
      </c>
      <c r="V34" s="7">
        <f>U34/U35</f>
        <v>1.4618624239588207</v>
      </c>
      <c r="Z34" s="46">
        <v>31</v>
      </c>
      <c r="AA34" s="46" t="s">
        <v>343</v>
      </c>
      <c r="AB34" s="7">
        <v>5109</v>
      </c>
      <c r="AC34" s="7">
        <v>173</v>
      </c>
      <c r="AD34" s="7">
        <f t="shared" si="6"/>
        <v>4936</v>
      </c>
      <c r="AE34" s="7">
        <f>AD34/AD35</f>
        <v>1.2711820757146537</v>
      </c>
      <c r="AI34" s="46">
        <v>31</v>
      </c>
      <c r="AJ34" s="46" t="s">
        <v>343</v>
      </c>
      <c r="AK34" s="7">
        <v>4022</v>
      </c>
      <c r="AL34" s="7">
        <v>189</v>
      </c>
      <c r="AM34" s="7">
        <f t="shared" si="7"/>
        <v>3833</v>
      </c>
      <c r="AN34" s="7">
        <f>AM34/AM35</f>
        <v>0.71886721680420107</v>
      </c>
      <c r="AR34" s="46">
        <v>5</v>
      </c>
      <c r="AS34" s="46" t="s">
        <v>343</v>
      </c>
      <c r="AT34" s="7">
        <v>3943</v>
      </c>
      <c r="AU34" s="7">
        <v>159</v>
      </c>
      <c r="AV34" s="7">
        <f t="shared" si="8"/>
        <v>3784</v>
      </c>
      <c r="AW34" s="7">
        <f>AV34/AV35</f>
        <v>1.6352636127917026</v>
      </c>
      <c r="BA34" s="46">
        <v>31</v>
      </c>
      <c r="BB34" s="46" t="s">
        <v>343</v>
      </c>
      <c r="BC34" s="7">
        <v>5135</v>
      </c>
      <c r="BD34" s="7">
        <v>149</v>
      </c>
      <c r="BE34" s="7">
        <f t="shared" si="9"/>
        <v>4986</v>
      </c>
      <c r="BF34" s="7">
        <f>BE34/BE35</f>
        <v>0.99007148530579825</v>
      </c>
      <c r="BJ34" s="46">
        <v>31</v>
      </c>
      <c r="BK34" s="46" t="s">
        <v>343</v>
      </c>
      <c r="BL34" s="7">
        <v>6440</v>
      </c>
      <c r="BM34" s="7">
        <v>210</v>
      </c>
      <c r="BN34" s="7">
        <f t="shared" si="10"/>
        <v>6230</v>
      </c>
      <c r="BO34" s="7">
        <f>BN34/BN35</f>
        <v>1.0128434400910422</v>
      </c>
      <c r="BS34" s="46">
        <v>31</v>
      </c>
      <c r="BT34" s="46" t="s">
        <v>343</v>
      </c>
      <c r="BU34" s="7">
        <v>5256</v>
      </c>
      <c r="BV34" s="7">
        <v>155</v>
      </c>
      <c r="BW34" s="7">
        <f t="shared" si="11"/>
        <v>5101</v>
      </c>
      <c r="BX34" s="7">
        <f>BW34/BW35</f>
        <v>1.0482942868886149</v>
      </c>
      <c r="CB34" s="46">
        <v>5</v>
      </c>
      <c r="CC34" s="46" t="s">
        <v>343</v>
      </c>
      <c r="CD34" s="7">
        <v>5591</v>
      </c>
      <c r="CE34" s="7">
        <v>224</v>
      </c>
      <c r="CF34" s="7">
        <f t="shared" si="12"/>
        <v>5367</v>
      </c>
      <c r="CG34" s="7">
        <f>CF34/CF35</f>
        <v>0.71579087756735127</v>
      </c>
      <c r="CK34" s="46">
        <v>31</v>
      </c>
      <c r="CL34" s="46" t="s">
        <v>343</v>
      </c>
      <c r="CM34" s="7">
        <v>4910</v>
      </c>
      <c r="CN34" s="7">
        <v>170</v>
      </c>
      <c r="CO34" s="7">
        <f t="shared" si="13"/>
        <v>4740</v>
      </c>
      <c r="CP34" s="7">
        <f>CO34/CO35</f>
        <v>1.1510441962117532</v>
      </c>
      <c r="CT34" s="46">
        <v>9</v>
      </c>
      <c r="CU34" s="46" t="s">
        <v>343</v>
      </c>
      <c r="CV34" s="7">
        <v>4487</v>
      </c>
      <c r="CW34" s="7">
        <v>160</v>
      </c>
      <c r="CX34" s="7">
        <f t="shared" si="14"/>
        <v>4327</v>
      </c>
      <c r="CY34" s="7">
        <f>CX34/CX35</f>
        <v>1.608550185873606</v>
      </c>
      <c r="DB34" s="7" t="s">
        <v>234</v>
      </c>
      <c r="DC34" s="46">
        <v>1</v>
      </c>
      <c r="DD34" s="46" t="s">
        <v>343</v>
      </c>
      <c r="DE34" s="7">
        <v>3188</v>
      </c>
      <c r="DF34" s="7">
        <v>159</v>
      </c>
      <c r="DG34" s="7">
        <f t="shared" si="15"/>
        <v>3029</v>
      </c>
      <c r="DH34" s="7">
        <f>DG34/DG35</f>
        <v>1.2802197802197801</v>
      </c>
    </row>
    <row r="35" spans="7:112" x14ac:dyDescent="0.25">
      <c r="H35" s="46">
        <v>2</v>
      </c>
      <c r="I35" s="46" t="s">
        <v>342</v>
      </c>
      <c r="J35" s="7">
        <v>4966</v>
      </c>
      <c r="K35" s="7">
        <v>209</v>
      </c>
      <c r="L35" s="7">
        <f t="shared" si="4"/>
        <v>4757</v>
      </c>
      <c r="Q35" s="46">
        <v>32</v>
      </c>
      <c r="R35" s="46" t="s">
        <v>342</v>
      </c>
      <c r="S35" s="7">
        <v>4457</v>
      </c>
      <c r="T35" s="7">
        <v>183</v>
      </c>
      <c r="U35" s="7">
        <f t="shared" si="5"/>
        <v>4274</v>
      </c>
      <c r="Z35" s="46">
        <v>32</v>
      </c>
      <c r="AA35" s="46" t="s">
        <v>342</v>
      </c>
      <c r="AB35" s="7">
        <v>4056</v>
      </c>
      <c r="AC35" s="7">
        <v>173</v>
      </c>
      <c r="AD35" s="7">
        <f t="shared" si="6"/>
        <v>3883</v>
      </c>
      <c r="AI35" s="46">
        <v>32</v>
      </c>
      <c r="AJ35" s="46" t="s">
        <v>342</v>
      </c>
      <c r="AK35" s="7">
        <v>5521</v>
      </c>
      <c r="AL35" s="7">
        <v>189</v>
      </c>
      <c r="AM35" s="7">
        <f t="shared" si="7"/>
        <v>5332</v>
      </c>
      <c r="AR35" s="46">
        <v>6</v>
      </c>
      <c r="AS35" s="46" t="s">
        <v>342</v>
      </c>
      <c r="AT35" s="7">
        <v>2473</v>
      </c>
      <c r="AU35" s="7">
        <v>159</v>
      </c>
      <c r="AV35" s="7">
        <f t="shared" si="8"/>
        <v>2314</v>
      </c>
      <c r="BA35" s="46">
        <v>32</v>
      </c>
      <c r="BB35" s="46" t="s">
        <v>342</v>
      </c>
      <c r="BC35" s="7">
        <v>5185</v>
      </c>
      <c r="BD35" s="7">
        <v>149</v>
      </c>
      <c r="BE35" s="7">
        <f t="shared" si="9"/>
        <v>5036</v>
      </c>
      <c r="BJ35" s="46">
        <v>32</v>
      </c>
      <c r="BK35" s="46" t="s">
        <v>342</v>
      </c>
      <c r="BL35" s="7">
        <v>6361</v>
      </c>
      <c r="BM35" s="7">
        <v>210</v>
      </c>
      <c r="BN35" s="7">
        <f t="shared" si="10"/>
        <v>6151</v>
      </c>
      <c r="BS35" s="46">
        <v>32</v>
      </c>
      <c r="BT35" s="46" t="s">
        <v>342</v>
      </c>
      <c r="BU35" s="7">
        <v>5021</v>
      </c>
      <c r="BV35" s="7">
        <v>155</v>
      </c>
      <c r="BW35" s="7">
        <f t="shared" si="11"/>
        <v>4866</v>
      </c>
      <c r="CB35" s="46">
        <v>6</v>
      </c>
      <c r="CC35" s="46" t="s">
        <v>342</v>
      </c>
      <c r="CD35" s="7">
        <v>7722</v>
      </c>
      <c r="CE35" s="7">
        <v>224</v>
      </c>
      <c r="CF35" s="7">
        <f t="shared" si="12"/>
        <v>7498</v>
      </c>
      <c r="CK35" s="46">
        <v>32</v>
      </c>
      <c r="CL35" s="46" t="s">
        <v>342</v>
      </c>
      <c r="CM35" s="7">
        <v>4288</v>
      </c>
      <c r="CN35" s="7">
        <v>170</v>
      </c>
      <c r="CO35" s="7">
        <f t="shared" si="13"/>
        <v>4118</v>
      </c>
      <c r="CT35" s="46">
        <v>10</v>
      </c>
      <c r="CU35" s="46" t="s">
        <v>342</v>
      </c>
      <c r="CV35" s="7">
        <v>2850</v>
      </c>
      <c r="CW35" s="7">
        <v>160</v>
      </c>
      <c r="CX35" s="7">
        <f t="shared" si="14"/>
        <v>2690</v>
      </c>
      <c r="DC35" s="46">
        <v>2</v>
      </c>
      <c r="DD35" s="46" t="s">
        <v>342</v>
      </c>
      <c r="DE35" s="7">
        <v>2525</v>
      </c>
      <c r="DF35" s="7">
        <v>159</v>
      </c>
      <c r="DG35" s="7">
        <f t="shared" si="15"/>
        <v>2366</v>
      </c>
    </row>
    <row r="36" spans="7:112" x14ac:dyDescent="0.25">
      <c r="H36" s="46">
        <v>3</v>
      </c>
      <c r="I36" s="46" t="s">
        <v>343</v>
      </c>
      <c r="J36" s="7">
        <v>5319</v>
      </c>
      <c r="K36" s="7">
        <v>209</v>
      </c>
      <c r="L36" s="7">
        <f t="shared" ref="L36:L67" si="16">J36-K36</f>
        <v>5110</v>
      </c>
      <c r="M36" s="7">
        <f>L36/L37</f>
        <v>0.9859154929577465</v>
      </c>
      <c r="Q36" s="46">
        <v>33</v>
      </c>
      <c r="R36" s="46" t="s">
        <v>343</v>
      </c>
      <c r="S36" s="7">
        <v>5378</v>
      </c>
      <c r="T36" s="7">
        <v>183</v>
      </c>
      <c r="U36" s="7">
        <f t="shared" ref="U36:U67" si="17">S36-T36</f>
        <v>5195</v>
      </c>
      <c r="V36" s="7">
        <f>U36/U37</f>
        <v>1.2191973715090354</v>
      </c>
      <c r="Z36" s="46">
        <v>33</v>
      </c>
      <c r="AA36" s="46" t="s">
        <v>343</v>
      </c>
      <c r="AB36" s="7">
        <v>5278</v>
      </c>
      <c r="AC36" s="7">
        <v>173</v>
      </c>
      <c r="AD36" s="7">
        <f t="shared" ref="AD36:AD67" si="18">AB36-AC36</f>
        <v>5105</v>
      </c>
      <c r="AE36" s="7">
        <f>AD36/AD37</f>
        <v>1.1732934957481038</v>
      </c>
      <c r="AI36" s="46">
        <v>33</v>
      </c>
      <c r="AJ36" s="46" t="s">
        <v>343</v>
      </c>
      <c r="AK36" s="7">
        <v>4156</v>
      </c>
      <c r="AL36" s="7">
        <v>189</v>
      </c>
      <c r="AM36" s="7">
        <f t="shared" ref="AM36:AM67" si="19">AK36-AL36</f>
        <v>3967</v>
      </c>
      <c r="AN36" s="7">
        <f>AM36/AM37</f>
        <v>0.82991631799163179</v>
      </c>
      <c r="AR36" s="46">
        <v>7</v>
      </c>
      <c r="AS36" s="46" t="s">
        <v>343</v>
      </c>
      <c r="AT36" s="7">
        <v>3012</v>
      </c>
      <c r="AU36" s="7">
        <v>159</v>
      </c>
      <c r="AV36" s="7">
        <f t="shared" ref="AV36:AV67" si="20">AT36-AU36</f>
        <v>2853</v>
      </c>
      <c r="AW36" s="7">
        <f>AV36/AV37</f>
        <v>0.79492894956812488</v>
      </c>
      <c r="BA36" s="46">
        <v>33</v>
      </c>
      <c r="BB36" s="46" t="s">
        <v>343</v>
      </c>
      <c r="BC36" s="7">
        <v>4348</v>
      </c>
      <c r="BD36" s="7">
        <v>149</v>
      </c>
      <c r="BE36" s="7">
        <f t="shared" ref="BE36:BE67" si="21">BC36-BD36</f>
        <v>4199</v>
      </c>
      <c r="BF36" s="7">
        <f>BE36/BE37</f>
        <v>0.97992998833138856</v>
      </c>
      <c r="BI36" s="7" t="s">
        <v>234</v>
      </c>
      <c r="BJ36" s="46">
        <v>1</v>
      </c>
      <c r="BK36" s="46" t="s">
        <v>343</v>
      </c>
      <c r="BL36" s="7">
        <v>7345</v>
      </c>
      <c r="BM36" s="7">
        <v>210</v>
      </c>
      <c r="BN36" s="7">
        <f t="shared" ref="BN36:BN67" si="22">BL36-BM36</f>
        <v>7135</v>
      </c>
      <c r="BO36" s="7">
        <f>BN36/BN37</f>
        <v>1.1336193199872895</v>
      </c>
      <c r="BS36" s="46">
        <v>33</v>
      </c>
      <c r="BT36" s="46" t="s">
        <v>343</v>
      </c>
      <c r="BU36" s="7">
        <v>4309</v>
      </c>
      <c r="BV36" s="7">
        <v>155</v>
      </c>
      <c r="BW36" s="7">
        <f t="shared" ref="BW36:BW67" si="23">BU36-BV36</f>
        <v>4154</v>
      </c>
      <c r="BX36" s="7">
        <f>BW36/BW37</f>
        <v>0.96470041802136552</v>
      </c>
      <c r="CB36" s="46">
        <v>7</v>
      </c>
      <c r="CC36" s="46" t="s">
        <v>343</v>
      </c>
      <c r="CD36" s="7">
        <v>4474</v>
      </c>
      <c r="CE36" s="7">
        <v>224</v>
      </c>
      <c r="CF36" s="7">
        <f t="shared" ref="CF36:CF67" si="24">CD36-CE36</f>
        <v>4250</v>
      </c>
      <c r="CG36" s="7">
        <f>CF36/CF37</f>
        <v>0.95785440613026818</v>
      </c>
      <c r="CK36" s="46">
        <v>33</v>
      </c>
      <c r="CL36" s="46" t="s">
        <v>343</v>
      </c>
      <c r="CM36" s="7">
        <v>3393</v>
      </c>
      <c r="CN36" s="7">
        <v>170</v>
      </c>
      <c r="CO36" s="7">
        <f t="shared" ref="CO36:CO67" si="25">CM36-CN36</f>
        <v>3223</v>
      </c>
      <c r="CP36" s="7">
        <f>CO36/CO37</f>
        <v>1.2990729544538493</v>
      </c>
      <c r="CT36" s="46">
        <v>11</v>
      </c>
      <c r="CU36" s="46" t="s">
        <v>343</v>
      </c>
      <c r="CV36" s="7">
        <v>3560</v>
      </c>
      <c r="CW36" s="7">
        <v>160</v>
      </c>
      <c r="CX36" s="7">
        <f t="shared" ref="CX36:CX67" si="26">CV36-CW36</f>
        <v>3400</v>
      </c>
      <c r="CY36" s="7">
        <f>CX36/CX37</f>
        <v>1.1356045424181698</v>
      </c>
      <c r="DC36" s="46">
        <v>3</v>
      </c>
      <c r="DD36" s="46" t="s">
        <v>343</v>
      </c>
      <c r="DE36" s="7">
        <v>3336</v>
      </c>
      <c r="DF36" s="7">
        <v>159</v>
      </c>
      <c r="DG36" s="7">
        <f t="shared" ref="DG36:DG67" si="27">DE36-DF36</f>
        <v>3177</v>
      </c>
      <c r="DH36" s="7">
        <f>DG36/DG37</f>
        <v>1.0015762925598992</v>
      </c>
    </row>
    <row r="37" spans="7:112" x14ac:dyDescent="0.25">
      <c r="H37" s="46">
        <v>4</v>
      </c>
      <c r="I37" s="46" t="s">
        <v>342</v>
      </c>
      <c r="J37" s="7">
        <v>5392</v>
      </c>
      <c r="K37" s="7">
        <v>209</v>
      </c>
      <c r="L37" s="7">
        <f t="shared" si="16"/>
        <v>5183</v>
      </c>
      <c r="Q37" s="46">
        <v>34</v>
      </c>
      <c r="R37" s="46" t="s">
        <v>342</v>
      </c>
      <c r="S37" s="7">
        <v>4444</v>
      </c>
      <c r="T37" s="7">
        <v>183</v>
      </c>
      <c r="U37" s="7">
        <f t="shared" si="17"/>
        <v>4261</v>
      </c>
      <c r="Z37" s="46">
        <v>34</v>
      </c>
      <c r="AA37" s="46" t="s">
        <v>342</v>
      </c>
      <c r="AB37" s="7">
        <v>4524</v>
      </c>
      <c r="AC37" s="7">
        <v>173</v>
      </c>
      <c r="AD37" s="7">
        <f t="shared" si="18"/>
        <v>4351</v>
      </c>
      <c r="AI37" s="46">
        <v>34</v>
      </c>
      <c r="AJ37" s="46" t="s">
        <v>342</v>
      </c>
      <c r="AK37" s="7">
        <v>4969</v>
      </c>
      <c r="AL37" s="7">
        <v>189</v>
      </c>
      <c r="AM37" s="7">
        <f t="shared" si="19"/>
        <v>4780</v>
      </c>
      <c r="AR37" s="46">
        <v>8</v>
      </c>
      <c r="AS37" s="46" t="s">
        <v>342</v>
      </c>
      <c r="AT37" s="7">
        <v>3748</v>
      </c>
      <c r="AU37" s="7">
        <v>159</v>
      </c>
      <c r="AV37" s="7">
        <f t="shared" si="20"/>
        <v>3589</v>
      </c>
      <c r="BA37" s="46">
        <v>34</v>
      </c>
      <c r="BB37" s="46" t="s">
        <v>342</v>
      </c>
      <c r="BC37" s="7">
        <v>4434</v>
      </c>
      <c r="BD37" s="7">
        <v>149</v>
      </c>
      <c r="BE37" s="7">
        <f t="shared" si="21"/>
        <v>4285</v>
      </c>
      <c r="BJ37" s="46">
        <v>2</v>
      </c>
      <c r="BK37" s="46" t="s">
        <v>342</v>
      </c>
      <c r="BL37" s="7">
        <v>6504</v>
      </c>
      <c r="BM37" s="7">
        <v>210</v>
      </c>
      <c r="BN37" s="7">
        <f t="shared" si="22"/>
        <v>6294</v>
      </c>
      <c r="BS37" s="46">
        <v>34</v>
      </c>
      <c r="BT37" s="46" t="s">
        <v>342</v>
      </c>
      <c r="BU37" s="7">
        <v>4461</v>
      </c>
      <c r="BV37" s="7">
        <v>155</v>
      </c>
      <c r="BW37" s="7">
        <f t="shared" si="23"/>
        <v>4306</v>
      </c>
      <c r="CB37" s="46">
        <v>8</v>
      </c>
      <c r="CC37" s="46" t="s">
        <v>342</v>
      </c>
      <c r="CD37" s="7">
        <v>4661</v>
      </c>
      <c r="CE37" s="7">
        <v>224</v>
      </c>
      <c r="CF37" s="7">
        <f t="shared" si="24"/>
        <v>4437</v>
      </c>
      <c r="CK37" s="46">
        <v>34</v>
      </c>
      <c r="CL37" s="46" t="s">
        <v>342</v>
      </c>
      <c r="CM37" s="7">
        <v>2651</v>
      </c>
      <c r="CN37" s="7">
        <v>170</v>
      </c>
      <c r="CO37" s="7">
        <f t="shared" si="25"/>
        <v>2481</v>
      </c>
      <c r="CT37" s="46">
        <v>12</v>
      </c>
      <c r="CU37" s="46" t="s">
        <v>342</v>
      </c>
      <c r="CV37" s="7">
        <v>3154</v>
      </c>
      <c r="CW37" s="7">
        <v>160</v>
      </c>
      <c r="CX37" s="7">
        <f t="shared" si="26"/>
        <v>2994</v>
      </c>
      <c r="DC37" s="46">
        <v>4</v>
      </c>
      <c r="DD37" s="46" t="s">
        <v>342</v>
      </c>
      <c r="DE37" s="7">
        <v>3331</v>
      </c>
      <c r="DF37" s="7">
        <v>159</v>
      </c>
      <c r="DG37" s="7">
        <f t="shared" si="27"/>
        <v>3172</v>
      </c>
    </row>
    <row r="38" spans="7:112" x14ac:dyDescent="0.25">
      <c r="H38" s="46">
        <v>5</v>
      </c>
      <c r="I38" s="46" t="s">
        <v>343</v>
      </c>
      <c r="J38" s="7">
        <v>5583</v>
      </c>
      <c r="K38" s="7">
        <v>209</v>
      </c>
      <c r="L38" s="7">
        <f t="shared" si="16"/>
        <v>5374</v>
      </c>
      <c r="M38" s="7">
        <f>L38/L39</f>
        <v>1.1064443071855055</v>
      </c>
      <c r="P38" s="7" t="s">
        <v>234</v>
      </c>
      <c r="Q38" s="46">
        <v>1</v>
      </c>
      <c r="R38" s="46" t="s">
        <v>343</v>
      </c>
      <c r="S38" s="7">
        <v>4161</v>
      </c>
      <c r="T38" s="7">
        <v>183</v>
      </c>
      <c r="U38" s="7">
        <f t="shared" si="17"/>
        <v>3978</v>
      </c>
      <c r="V38" s="7">
        <f>U38/U39</f>
        <v>0.80853658536585371</v>
      </c>
      <c r="Z38" s="46">
        <v>35</v>
      </c>
      <c r="AA38" s="46" t="s">
        <v>343</v>
      </c>
      <c r="AB38" s="7">
        <v>5017</v>
      </c>
      <c r="AC38" s="7">
        <v>173</v>
      </c>
      <c r="AD38" s="7">
        <f t="shared" si="18"/>
        <v>4844</v>
      </c>
      <c r="AE38" s="7">
        <f>AD38/AD39</f>
        <v>1.0657865786578657</v>
      </c>
      <c r="AI38" s="46">
        <v>35</v>
      </c>
      <c r="AJ38" s="46" t="s">
        <v>343</v>
      </c>
      <c r="AK38" s="7">
        <v>6168</v>
      </c>
      <c r="AL38" s="7">
        <v>189</v>
      </c>
      <c r="AM38" s="7">
        <f t="shared" si="19"/>
        <v>5979</v>
      </c>
      <c r="AN38" s="7">
        <f>AM38/AM39</f>
        <v>1.177432059866089</v>
      </c>
      <c r="AR38" s="46">
        <v>9</v>
      </c>
      <c r="AS38" s="46" t="s">
        <v>343</v>
      </c>
      <c r="AT38" s="7">
        <v>3541</v>
      </c>
      <c r="AU38" s="7">
        <v>159</v>
      </c>
      <c r="AV38" s="7">
        <f t="shared" si="20"/>
        <v>3382</v>
      </c>
      <c r="AW38" s="7">
        <f>AV38/AV39</f>
        <v>1.346873755475906</v>
      </c>
      <c r="BA38" s="46">
        <v>35</v>
      </c>
      <c r="BB38" s="46" t="s">
        <v>343</v>
      </c>
      <c r="BC38" s="7">
        <v>6637</v>
      </c>
      <c r="BD38" s="7">
        <v>149</v>
      </c>
      <c r="BE38" s="7">
        <f t="shared" si="21"/>
        <v>6488</v>
      </c>
      <c r="BF38" s="7">
        <f>BE38/BE39</f>
        <v>1.5291067640820175</v>
      </c>
      <c r="BJ38" s="46">
        <v>3</v>
      </c>
      <c r="BK38" s="46" t="s">
        <v>343</v>
      </c>
      <c r="BL38" s="7">
        <v>7480</v>
      </c>
      <c r="BM38" s="7">
        <v>210</v>
      </c>
      <c r="BN38" s="7">
        <f t="shared" si="22"/>
        <v>7270</v>
      </c>
      <c r="BO38" s="7">
        <f>BN38/BN39</f>
        <v>1.0875093492894541</v>
      </c>
      <c r="BR38" s="7" t="s">
        <v>234</v>
      </c>
      <c r="BS38" s="46">
        <v>1</v>
      </c>
      <c r="BT38" s="46" t="s">
        <v>343</v>
      </c>
      <c r="BU38" s="7">
        <v>5382</v>
      </c>
      <c r="BV38" s="7">
        <v>155</v>
      </c>
      <c r="BW38" s="7">
        <f t="shared" si="23"/>
        <v>5227</v>
      </c>
      <c r="BX38" s="7">
        <f>BW38/BW39</f>
        <v>1.1914748119443812</v>
      </c>
      <c r="CB38" s="46">
        <v>9</v>
      </c>
      <c r="CC38" s="46" t="s">
        <v>343</v>
      </c>
      <c r="CD38" s="7">
        <v>4896</v>
      </c>
      <c r="CE38" s="7">
        <v>224</v>
      </c>
      <c r="CF38" s="7">
        <f t="shared" si="24"/>
        <v>4672</v>
      </c>
      <c r="CG38" s="7">
        <f>CF38/CF39</f>
        <v>0.89382054715898218</v>
      </c>
      <c r="CK38" s="46">
        <v>35</v>
      </c>
      <c r="CL38" s="46" t="s">
        <v>343</v>
      </c>
      <c r="CM38" s="7">
        <v>4159</v>
      </c>
      <c r="CN38" s="7">
        <v>170</v>
      </c>
      <c r="CO38" s="7">
        <f t="shared" si="25"/>
        <v>3989</v>
      </c>
      <c r="CP38" s="7">
        <f>CO38/CO39</f>
        <v>1.5810543004359889</v>
      </c>
      <c r="CT38" s="46">
        <v>13</v>
      </c>
      <c r="CU38" s="46" t="s">
        <v>343</v>
      </c>
      <c r="CV38" s="7">
        <v>4503</v>
      </c>
      <c r="CW38" s="7">
        <v>160</v>
      </c>
      <c r="CX38" s="7">
        <f t="shared" si="26"/>
        <v>4343</v>
      </c>
      <c r="CY38" s="7">
        <f>CX38/CX39</f>
        <v>1.1553604682096301</v>
      </c>
      <c r="DC38" s="46">
        <v>5</v>
      </c>
      <c r="DD38" s="46" t="s">
        <v>343</v>
      </c>
      <c r="DE38" s="7">
        <v>3784</v>
      </c>
      <c r="DF38" s="7">
        <v>159</v>
      </c>
      <c r="DG38" s="7">
        <f t="shared" si="27"/>
        <v>3625</v>
      </c>
      <c r="DH38" s="7">
        <f>DG38/DG39</f>
        <v>1.246132691646614</v>
      </c>
    </row>
    <row r="39" spans="7:112" x14ac:dyDescent="0.25">
      <c r="H39" s="46">
        <v>6</v>
      </c>
      <c r="I39" s="46" t="s">
        <v>342</v>
      </c>
      <c r="J39" s="7">
        <v>5066</v>
      </c>
      <c r="K39" s="7">
        <v>209</v>
      </c>
      <c r="L39" s="7">
        <f t="shared" si="16"/>
        <v>4857</v>
      </c>
      <c r="Q39" s="46">
        <v>2</v>
      </c>
      <c r="R39" s="46" t="s">
        <v>342</v>
      </c>
      <c r="S39" s="7">
        <v>5103</v>
      </c>
      <c r="T39" s="7">
        <v>183</v>
      </c>
      <c r="U39" s="7">
        <f t="shared" si="17"/>
        <v>4920</v>
      </c>
      <c r="Z39" s="46">
        <v>36</v>
      </c>
      <c r="AA39" s="46" t="s">
        <v>342</v>
      </c>
      <c r="AB39" s="7">
        <v>4718</v>
      </c>
      <c r="AC39" s="7">
        <v>173</v>
      </c>
      <c r="AD39" s="7">
        <f t="shared" si="18"/>
        <v>4545</v>
      </c>
      <c r="AI39" s="46">
        <v>36</v>
      </c>
      <c r="AJ39" s="46" t="s">
        <v>342</v>
      </c>
      <c r="AK39" s="7">
        <v>5267</v>
      </c>
      <c r="AL39" s="7">
        <v>189</v>
      </c>
      <c r="AM39" s="7">
        <f t="shared" si="19"/>
        <v>5078</v>
      </c>
      <c r="AR39" s="46">
        <v>10</v>
      </c>
      <c r="AS39" s="46" t="s">
        <v>342</v>
      </c>
      <c r="AT39" s="7">
        <v>2670</v>
      </c>
      <c r="AU39" s="7">
        <v>159</v>
      </c>
      <c r="AV39" s="7">
        <f t="shared" si="20"/>
        <v>2511</v>
      </c>
      <c r="BA39" s="46">
        <v>36</v>
      </c>
      <c r="BB39" s="46" t="s">
        <v>342</v>
      </c>
      <c r="BC39" s="7">
        <v>4392</v>
      </c>
      <c r="BD39" s="7">
        <v>149</v>
      </c>
      <c r="BE39" s="7">
        <f t="shared" si="21"/>
        <v>4243</v>
      </c>
      <c r="BJ39" s="46">
        <v>4</v>
      </c>
      <c r="BK39" s="46" t="s">
        <v>342</v>
      </c>
      <c r="BL39" s="7">
        <v>6895</v>
      </c>
      <c r="BM39" s="7">
        <v>210</v>
      </c>
      <c r="BN39" s="7">
        <f t="shared" si="22"/>
        <v>6685</v>
      </c>
      <c r="BS39" s="46">
        <v>2</v>
      </c>
      <c r="BT39" s="46" t="s">
        <v>342</v>
      </c>
      <c r="BU39" s="7">
        <v>4542</v>
      </c>
      <c r="BV39" s="7">
        <v>155</v>
      </c>
      <c r="BW39" s="7">
        <f t="shared" si="23"/>
        <v>4387</v>
      </c>
      <c r="CB39" s="46">
        <v>10</v>
      </c>
      <c r="CC39" s="46" t="s">
        <v>342</v>
      </c>
      <c r="CD39" s="7">
        <v>5451</v>
      </c>
      <c r="CE39" s="7">
        <v>224</v>
      </c>
      <c r="CF39" s="7">
        <f t="shared" si="24"/>
        <v>5227</v>
      </c>
      <c r="CK39" s="46">
        <v>36</v>
      </c>
      <c r="CL39" s="46" t="s">
        <v>342</v>
      </c>
      <c r="CM39" s="7">
        <v>2693</v>
      </c>
      <c r="CN39" s="7">
        <v>170</v>
      </c>
      <c r="CO39" s="7">
        <f t="shared" si="25"/>
        <v>2523</v>
      </c>
      <c r="CT39" s="46">
        <v>14</v>
      </c>
      <c r="CU39" s="46" t="s">
        <v>342</v>
      </c>
      <c r="CV39" s="7">
        <v>3919</v>
      </c>
      <c r="CW39" s="7">
        <v>160</v>
      </c>
      <c r="CX39" s="7">
        <f t="shared" si="26"/>
        <v>3759</v>
      </c>
      <c r="DC39" s="46">
        <v>6</v>
      </c>
      <c r="DD39" s="46" t="s">
        <v>342</v>
      </c>
      <c r="DE39" s="7">
        <v>3068</v>
      </c>
      <c r="DF39" s="7">
        <v>159</v>
      </c>
      <c r="DG39" s="7">
        <f t="shared" si="27"/>
        <v>2909</v>
      </c>
    </row>
    <row r="40" spans="7:112" x14ac:dyDescent="0.25">
      <c r="H40" s="46">
        <v>7</v>
      </c>
      <c r="I40" s="46" t="s">
        <v>343</v>
      </c>
      <c r="J40" s="7">
        <v>6215</v>
      </c>
      <c r="K40" s="7">
        <v>209</v>
      </c>
      <c r="L40" s="7">
        <f t="shared" si="16"/>
        <v>6006</v>
      </c>
      <c r="M40" s="7">
        <f>L40/L41</f>
        <v>1.365</v>
      </c>
      <c r="Q40" s="46">
        <v>3</v>
      </c>
      <c r="R40" s="46" t="s">
        <v>343</v>
      </c>
      <c r="S40" s="7">
        <v>4819</v>
      </c>
      <c r="T40" s="7">
        <v>183</v>
      </c>
      <c r="U40" s="7">
        <f t="shared" si="17"/>
        <v>4636</v>
      </c>
      <c r="V40" s="7">
        <f>U40/U41</f>
        <v>0.98512537186570337</v>
      </c>
      <c r="Z40" s="46">
        <v>37</v>
      </c>
      <c r="AA40" s="46" t="s">
        <v>343</v>
      </c>
      <c r="AB40" s="7">
        <v>4829</v>
      </c>
      <c r="AC40" s="7">
        <v>173</v>
      </c>
      <c r="AD40" s="7">
        <f t="shared" si="18"/>
        <v>4656</v>
      </c>
      <c r="AE40" s="7">
        <f>AD40/AD41</f>
        <v>1.0797773654916512</v>
      </c>
      <c r="AI40" s="46">
        <v>37</v>
      </c>
      <c r="AJ40" s="46" t="s">
        <v>343</v>
      </c>
      <c r="AK40" s="7">
        <v>4535</v>
      </c>
      <c r="AL40" s="7">
        <v>189</v>
      </c>
      <c r="AM40" s="7">
        <f t="shared" si="19"/>
        <v>4346</v>
      </c>
      <c r="AN40" s="7">
        <f>AM40/AM41</f>
        <v>0.77289703005513066</v>
      </c>
      <c r="AR40" s="46">
        <v>11</v>
      </c>
      <c r="AS40" s="46" t="s">
        <v>343</v>
      </c>
      <c r="AT40" s="7">
        <v>3712</v>
      </c>
      <c r="AU40" s="7">
        <v>159</v>
      </c>
      <c r="AV40" s="7">
        <f t="shared" si="20"/>
        <v>3553</v>
      </c>
      <c r="AW40" s="7">
        <f>AV40/AV41</f>
        <v>1.2626154939587775</v>
      </c>
      <c r="BA40" s="46">
        <v>37</v>
      </c>
      <c r="BB40" s="46" t="s">
        <v>343</v>
      </c>
      <c r="BC40" s="7">
        <v>4856</v>
      </c>
      <c r="BD40" s="7">
        <v>149</v>
      </c>
      <c r="BE40" s="7">
        <f t="shared" si="21"/>
        <v>4707</v>
      </c>
      <c r="BF40" s="7">
        <f>BE40/BE41</f>
        <v>1.1119773210489015</v>
      </c>
      <c r="BJ40" s="46">
        <v>5</v>
      </c>
      <c r="BK40" s="46" t="s">
        <v>343</v>
      </c>
      <c r="BL40" s="7">
        <v>7533</v>
      </c>
      <c r="BM40" s="7">
        <v>210</v>
      </c>
      <c r="BN40" s="7">
        <f t="shared" si="22"/>
        <v>7323</v>
      </c>
      <c r="BO40" s="7">
        <f>BN40/BN41</f>
        <v>1.1276562981213427</v>
      </c>
      <c r="BS40" s="46">
        <v>3</v>
      </c>
      <c r="BT40" s="46" t="s">
        <v>343</v>
      </c>
      <c r="BU40" s="7">
        <v>5083</v>
      </c>
      <c r="BV40" s="7">
        <v>155</v>
      </c>
      <c r="BW40" s="7">
        <f t="shared" si="23"/>
        <v>4928</v>
      </c>
      <c r="BX40" s="7">
        <f>BW40/BW41</f>
        <v>1.1747318235995232</v>
      </c>
      <c r="CB40" s="46">
        <v>11</v>
      </c>
      <c r="CC40" s="46" t="s">
        <v>343</v>
      </c>
      <c r="CD40" s="7">
        <v>4894</v>
      </c>
      <c r="CE40" s="7">
        <v>224</v>
      </c>
      <c r="CF40" s="7">
        <f t="shared" si="24"/>
        <v>4670</v>
      </c>
      <c r="CG40" s="7">
        <f>CF40/CF41</f>
        <v>0.69277555258863666</v>
      </c>
      <c r="CJ40" s="7" t="s">
        <v>234</v>
      </c>
      <c r="CK40" s="46">
        <v>1</v>
      </c>
      <c r="CL40" s="46" t="s">
        <v>343</v>
      </c>
      <c r="CM40" s="7">
        <v>4152</v>
      </c>
      <c r="CN40" s="7">
        <v>170</v>
      </c>
      <c r="CO40" s="7">
        <f t="shared" si="25"/>
        <v>3982</v>
      </c>
      <c r="CP40" s="7">
        <f>CO40/CO41</f>
        <v>1.1701439905965325</v>
      </c>
      <c r="CT40" s="46">
        <v>15</v>
      </c>
      <c r="CU40" s="46" t="s">
        <v>343</v>
      </c>
      <c r="CV40" s="7">
        <v>4042</v>
      </c>
      <c r="CW40" s="7">
        <v>160</v>
      </c>
      <c r="CX40" s="7">
        <f t="shared" si="26"/>
        <v>3882</v>
      </c>
      <c r="CY40" s="7">
        <f>CX40/CX41</f>
        <v>1.1907975460122699</v>
      </c>
      <c r="DC40" s="46">
        <v>7</v>
      </c>
      <c r="DD40" s="46" t="s">
        <v>343</v>
      </c>
      <c r="DE40" s="7">
        <v>3669</v>
      </c>
      <c r="DF40" s="7">
        <v>159</v>
      </c>
      <c r="DG40" s="7">
        <f t="shared" si="27"/>
        <v>3510</v>
      </c>
      <c r="DH40" s="7">
        <f>DG40/DG41</f>
        <v>1.4222042139384117</v>
      </c>
    </row>
    <row r="41" spans="7:112" x14ac:dyDescent="0.25">
      <c r="H41" s="46">
        <v>8</v>
      </c>
      <c r="I41" s="46" t="s">
        <v>342</v>
      </c>
      <c r="J41" s="7">
        <v>4609</v>
      </c>
      <c r="K41" s="7">
        <v>209</v>
      </c>
      <c r="L41" s="7">
        <f t="shared" si="16"/>
        <v>4400</v>
      </c>
      <c r="Q41" s="46">
        <v>4</v>
      </c>
      <c r="R41" s="46" t="s">
        <v>342</v>
      </c>
      <c r="S41" s="7">
        <v>4889</v>
      </c>
      <c r="T41" s="7">
        <v>183</v>
      </c>
      <c r="U41" s="7">
        <f t="shared" si="17"/>
        <v>4706</v>
      </c>
      <c r="Z41" s="46">
        <v>38</v>
      </c>
      <c r="AA41" s="46" t="s">
        <v>342</v>
      </c>
      <c r="AB41" s="7">
        <v>4485</v>
      </c>
      <c r="AC41" s="7">
        <v>173</v>
      </c>
      <c r="AD41" s="7">
        <f t="shared" si="18"/>
        <v>4312</v>
      </c>
      <c r="AI41" s="46">
        <v>38</v>
      </c>
      <c r="AJ41" s="46" t="s">
        <v>342</v>
      </c>
      <c r="AK41" s="7">
        <v>5812</v>
      </c>
      <c r="AL41" s="7">
        <v>189</v>
      </c>
      <c r="AM41" s="7">
        <f t="shared" si="19"/>
        <v>5623</v>
      </c>
      <c r="AR41" s="46">
        <v>12</v>
      </c>
      <c r="AS41" s="46" t="s">
        <v>342</v>
      </c>
      <c r="AT41" s="7">
        <v>2973</v>
      </c>
      <c r="AU41" s="7">
        <v>159</v>
      </c>
      <c r="AV41" s="7">
        <f t="shared" si="20"/>
        <v>2814</v>
      </c>
      <c r="BA41" s="46">
        <v>38</v>
      </c>
      <c r="BB41" s="46" t="s">
        <v>342</v>
      </c>
      <c r="BC41" s="7">
        <v>4382</v>
      </c>
      <c r="BD41" s="7">
        <v>149</v>
      </c>
      <c r="BE41" s="7">
        <f t="shared" si="21"/>
        <v>4233</v>
      </c>
      <c r="BJ41" s="46">
        <v>6</v>
      </c>
      <c r="BK41" s="46" t="s">
        <v>342</v>
      </c>
      <c r="BL41" s="7">
        <v>6704</v>
      </c>
      <c r="BM41" s="7">
        <v>210</v>
      </c>
      <c r="BN41" s="7">
        <f t="shared" si="22"/>
        <v>6494</v>
      </c>
      <c r="BS41" s="46">
        <v>4</v>
      </c>
      <c r="BT41" s="46" t="s">
        <v>342</v>
      </c>
      <c r="BU41" s="7">
        <v>4350</v>
      </c>
      <c r="BV41" s="7">
        <v>155</v>
      </c>
      <c r="BW41" s="7">
        <f t="shared" si="23"/>
        <v>4195</v>
      </c>
      <c r="CB41" s="46">
        <v>12</v>
      </c>
      <c r="CC41" s="46" t="s">
        <v>342</v>
      </c>
      <c r="CD41" s="7">
        <v>6965</v>
      </c>
      <c r="CE41" s="7">
        <v>224</v>
      </c>
      <c r="CF41" s="7">
        <f t="shared" si="24"/>
        <v>6741</v>
      </c>
      <c r="CK41" s="46">
        <v>2</v>
      </c>
      <c r="CL41" s="46" t="s">
        <v>342</v>
      </c>
      <c r="CM41" s="7">
        <v>3573</v>
      </c>
      <c r="CN41" s="7">
        <v>170</v>
      </c>
      <c r="CO41" s="7">
        <f t="shared" si="25"/>
        <v>3403</v>
      </c>
      <c r="CT41" s="46">
        <v>16</v>
      </c>
      <c r="CU41" s="46" t="s">
        <v>342</v>
      </c>
      <c r="CV41" s="7">
        <v>3420</v>
      </c>
      <c r="CW41" s="7">
        <v>160</v>
      </c>
      <c r="CX41" s="7">
        <f t="shared" si="26"/>
        <v>3260</v>
      </c>
      <c r="DC41" s="46">
        <v>8</v>
      </c>
      <c r="DD41" s="46" t="s">
        <v>342</v>
      </c>
      <c r="DE41" s="7">
        <v>2627</v>
      </c>
      <c r="DF41" s="7">
        <v>159</v>
      </c>
      <c r="DG41" s="7">
        <f t="shared" si="27"/>
        <v>2468</v>
      </c>
    </row>
    <row r="42" spans="7:112" x14ac:dyDescent="0.25">
      <c r="H42" s="46">
        <v>9</v>
      </c>
      <c r="I42" s="46" t="s">
        <v>343</v>
      </c>
      <c r="J42" s="7">
        <v>5238</v>
      </c>
      <c r="K42" s="7">
        <v>209</v>
      </c>
      <c r="L42" s="7">
        <f t="shared" si="16"/>
        <v>5029</v>
      </c>
      <c r="M42" s="7">
        <f>L42/L43</f>
        <v>0.79097200377477195</v>
      </c>
      <c r="Q42" s="46">
        <v>5</v>
      </c>
      <c r="R42" s="46" t="s">
        <v>343</v>
      </c>
      <c r="S42" s="7">
        <v>7245</v>
      </c>
      <c r="T42" s="7">
        <v>183</v>
      </c>
      <c r="U42" s="7">
        <f t="shared" si="17"/>
        <v>7062</v>
      </c>
      <c r="V42" s="7">
        <f>U42/U43</f>
        <v>1.8448275862068966</v>
      </c>
      <c r="Z42" s="46">
        <v>39</v>
      </c>
      <c r="AA42" s="46" t="s">
        <v>343</v>
      </c>
      <c r="AB42" s="7">
        <v>5218</v>
      </c>
      <c r="AC42" s="7">
        <v>173</v>
      </c>
      <c r="AD42" s="7">
        <f t="shared" si="18"/>
        <v>5045</v>
      </c>
      <c r="AE42" s="7">
        <f>AD42/AD43</f>
        <v>1.2395577395577395</v>
      </c>
      <c r="AH42" s="7" t="s">
        <v>234</v>
      </c>
      <c r="AI42" s="46">
        <v>1</v>
      </c>
      <c r="AJ42" s="46" t="s">
        <v>343</v>
      </c>
      <c r="AK42" s="7">
        <v>6550</v>
      </c>
      <c r="AL42" s="7">
        <v>189</v>
      </c>
      <c r="AM42" s="7">
        <f t="shared" si="19"/>
        <v>6361</v>
      </c>
      <c r="AN42" s="7">
        <f>AM42/AM43</f>
        <v>1.1582301529497452</v>
      </c>
      <c r="AR42" s="46">
        <v>13</v>
      </c>
      <c r="AS42" s="46" t="s">
        <v>343</v>
      </c>
      <c r="AT42" s="7">
        <v>3918</v>
      </c>
      <c r="AU42" s="7">
        <v>159</v>
      </c>
      <c r="AV42" s="7">
        <f t="shared" si="20"/>
        <v>3759</v>
      </c>
      <c r="AW42" s="7">
        <f>AV42/AV43</f>
        <v>1.3669090909090909</v>
      </c>
      <c r="BA42" s="46">
        <v>39</v>
      </c>
      <c r="BB42" s="46" t="s">
        <v>343</v>
      </c>
      <c r="BC42" s="7">
        <v>5982</v>
      </c>
      <c r="BD42" s="7">
        <v>149</v>
      </c>
      <c r="BE42" s="7">
        <f t="shared" si="21"/>
        <v>5833</v>
      </c>
      <c r="BF42" s="7">
        <f>BE42/BE43</f>
        <v>1.3187881528374406</v>
      </c>
      <c r="BJ42" s="46">
        <v>7</v>
      </c>
      <c r="BK42" s="46" t="s">
        <v>343</v>
      </c>
      <c r="BL42" s="7">
        <v>6870</v>
      </c>
      <c r="BM42" s="7">
        <v>210</v>
      </c>
      <c r="BN42" s="7">
        <f t="shared" si="22"/>
        <v>6660</v>
      </c>
      <c r="BO42" s="7">
        <f>BN42/BN43</f>
        <v>1.1295793758480326</v>
      </c>
      <c r="BS42" s="46">
        <v>5</v>
      </c>
      <c r="BT42" s="46" t="s">
        <v>343</v>
      </c>
      <c r="BU42" s="7">
        <v>5927</v>
      </c>
      <c r="BV42" s="7">
        <v>155</v>
      </c>
      <c r="BW42" s="7">
        <f t="shared" si="23"/>
        <v>5772</v>
      </c>
      <c r="BX42" s="7">
        <f>BW42/BW43</f>
        <v>1.1411625148279954</v>
      </c>
      <c r="CB42" s="46">
        <v>13</v>
      </c>
      <c r="CC42" s="46" t="s">
        <v>343</v>
      </c>
      <c r="CD42" s="7">
        <v>5803</v>
      </c>
      <c r="CE42" s="7">
        <v>224</v>
      </c>
      <c r="CF42" s="7">
        <f t="shared" si="24"/>
        <v>5579</v>
      </c>
      <c r="CG42" s="7">
        <f>CF42/CF43</f>
        <v>0.96924947880472545</v>
      </c>
      <c r="CK42" s="46">
        <v>3</v>
      </c>
      <c r="CL42" s="46" t="s">
        <v>343</v>
      </c>
      <c r="CM42" s="7">
        <v>5396</v>
      </c>
      <c r="CN42" s="7">
        <v>170</v>
      </c>
      <c r="CO42" s="7">
        <f t="shared" si="25"/>
        <v>5226</v>
      </c>
      <c r="CP42" s="7">
        <f>CO42/CO43</f>
        <v>1.3104312938816449</v>
      </c>
      <c r="CT42" s="46">
        <v>17</v>
      </c>
      <c r="CU42" s="46" t="s">
        <v>343</v>
      </c>
      <c r="CV42" s="7">
        <v>4042</v>
      </c>
      <c r="CW42" s="7">
        <v>160</v>
      </c>
      <c r="CX42" s="7">
        <f t="shared" si="26"/>
        <v>3882</v>
      </c>
      <c r="CY42" s="7">
        <f>CX42/CX43</f>
        <v>1.2323809523809524</v>
      </c>
      <c r="DC42" s="46">
        <v>9</v>
      </c>
      <c r="DD42" s="46" t="s">
        <v>343</v>
      </c>
      <c r="DE42" s="7">
        <v>3599</v>
      </c>
      <c r="DF42" s="7">
        <v>159</v>
      </c>
      <c r="DG42" s="7">
        <f t="shared" si="27"/>
        <v>3440</v>
      </c>
      <c r="DH42" s="7">
        <f>DG42/DG43</f>
        <v>1.0067310506292069</v>
      </c>
    </row>
    <row r="43" spans="7:112" x14ac:dyDescent="0.25">
      <c r="H43" s="46">
        <v>10</v>
      </c>
      <c r="I43" s="46" t="s">
        <v>342</v>
      </c>
      <c r="J43" s="7">
        <v>6567</v>
      </c>
      <c r="K43" s="7">
        <v>209</v>
      </c>
      <c r="L43" s="7">
        <f t="shared" si="16"/>
        <v>6358</v>
      </c>
      <c r="Q43" s="46">
        <v>6</v>
      </c>
      <c r="R43" s="46" t="s">
        <v>342</v>
      </c>
      <c r="S43" s="7">
        <v>4011</v>
      </c>
      <c r="T43" s="7">
        <v>183</v>
      </c>
      <c r="U43" s="7">
        <f t="shared" si="17"/>
        <v>3828</v>
      </c>
      <c r="Z43" s="46">
        <v>40</v>
      </c>
      <c r="AA43" s="46" t="s">
        <v>342</v>
      </c>
      <c r="AB43" s="7">
        <v>4243</v>
      </c>
      <c r="AC43" s="7">
        <v>173</v>
      </c>
      <c r="AD43" s="7">
        <f t="shared" si="18"/>
        <v>4070</v>
      </c>
      <c r="AI43" s="46">
        <v>2</v>
      </c>
      <c r="AJ43" s="46" t="s">
        <v>342</v>
      </c>
      <c r="AK43" s="7">
        <v>5681</v>
      </c>
      <c r="AL43" s="7">
        <v>189</v>
      </c>
      <c r="AM43" s="7">
        <f t="shared" si="19"/>
        <v>5492</v>
      </c>
      <c r="AR43" s="46">
        <v>14</v>
      </c>
      <c r="AS43" s="46" t="s">
        <v>342</v>
      </c>
      <c r="AT43" s="7">
        <v>2909</v>
      </c>
      <c r="AU43" s="7">
        <v>159</v>
      </c>
      <c r="AV43" s="7">
        <f t="shared" si="20"/>
        <v>2750</v>
      </c>
      <c r="BA43" s="46">
        <v>40</v>
      </c>
      <c r="BB43" s="46" t="s">
        <v>342</v>
      </c>
      <c r="BC43" s="7">
        <v>4572</v>
      </c>
      <c r="BD43" s="7">
        <v>149</v>
      </c>
      <c r="BE43" s="7">
        <f t="shared" si="21"/>
        <v>4423</v>
      </c>
      <c r="BJ43" s="46">
        <v>8</v>
      </c>
      <c r="BK43" s="46" t="s">
        <v>342</v>
      </c>
      <c r="BL43" s="7">
        <v>6106</v>
      </c>
      <c r="BM43" s="7">
        <v>210</v>
      </c>
      <c r="BN43" s="7">
        <f t="shared" si="22"/>
        <v>5896</v>
      </c>
      <c r="BS43" s="46">
        <v>6</v>
      </c>
      <c r="BT43" s="46" t="s">
        <v>342</v>
      </c>
      <c r="BU43" s="7">
        <v>5213</v>
      </c>
      <c r="BV43" s="7">
        <v>155</v>
      </c>
      <c r="BW43" s="7">
        <f t="shared" si="23"/>
        <v>5058</v>
      </c>
      <c r="CB43" s="46">
        <v>14</v>
      </c>
      <c r="CC43" s="46" t="s">
        <v>342</v>
      </c>
      <c r="CD43" s="7">
        <v>5980</v>
      </c>
      <c r="CE43" s="7">
        <v>224</v>
      </c>
      <c r="CF43" s="7">
        <f t="shared" si="24"/>
        <v>5756</v>
      </c>
      <c r="CK43" s="46">
        <v>4</v>
      </c>
      <c r="CL43" s="46" t="s">
        <v>342</v>
      </c>
      <c r="CM43" s="7">
        <v>4158</v>
      </c>
      <c r="CN43" s="7">
        <v>170</v>
      </c>
      <c r="CO43" s="7">
        <f t="shared" si="25"/>
        <v>3988</v>
      </c>
      <c r="CT43" s="46">
        <v>18</v>
      </c>
      <c r="CU43" s="46" t="s">
        <v>342</v>
      </c>
      <c r="CV43" s="7">
        <v>3310</v>
      </c>
      <c r="CW43" s="7">
        <v>160</v>
      </c>
      <c r="CX43" s="7">
        <f t="shared" si="26"/>
        <v>3150</v>
      </c>
      <c r="DC43" s="46">
        <v>10</v>
      </c>
      <c r="DD43" s="46" t="s">
        <v>342</v>
      </c>
      <c r="DE43" s="7">
        <v>3576</v>
      </c>
      <c r="DF43" s="7">
        <v>159</v>
      </c>
      <c r="DG43" s="7">
        <f t="shared" si="27"/>
        <v>3417</v>
      </c>
    </row>
    <row r="44" spans="7:112" x14ac:dyDescent="0.25">
      <c r="H44" s="46">
        <v>11</v>
      </c>
      <c r="I44" s="46" t="s">
        <v>343</v>
      </c>
      <c r="J44" s="7">
        <v>4525</v>
      </c>
      <c r="K44" s="7">
        <v>209</v>
      </c>
      <c r="L44" s="7">
        <f t="shared" si="16"/>
        <v>4316</v>
      </c>
      <c r="M44" s="7">
        <f>L44/L45</f>
        <v>0.84116156694601441</v>
      </c>
      <c r="Q44" s="46">
        <v>7</v>
      </c>
      <c r="R44" s="46" t="s">
        <v>343</v>
      </c>
      <c r="S44" s="7">
        <v>3434</v>
      </c>
      <c r="T44" s="7">
        <v>183</v>
      </c>
      <c r="U44" s="7">
        <f t="shared" si="17"/>
        <v>3251</v>
      </c>
      <c r="V44" s="7">
        <f>U44/U45</f>
        <v>0.46495995423340963</v>
      </c>
      <c r="Z44" s="46">
        <v>41</v>
      </c>
      <c r="AA44" s="46" t="s">
        <v>343</v>
      </c>
      <c r="AB44" s="7">
        <v>4247</v>
      </c>
      <c r="AC44" s="7">
        <v>173</v>
      </c>
      <c r="AD44" s="7">
        <f t="shared" si="18"/>
        <v>4074</v>
      </c>
      <c r="AE44" s="7">
        <f>AD44/AD45</f>
        <v>0.83227783452502557</v>
      </c>
      <c r="AI44" s="46">
        <v>3</v>
      </c>
      <c r="AJ44" s="46" t="s">
        <v>343</v>
      </c>
      <c r="AK44" s="7">
        <v>3589</v>
      </c>
      <c r="AL44" s="7">
        <v>189</v>
      </c>
      <c r="AM44" s="7">
        <f t="shared" si="19"/>
        <v>3400</v>
      </c>
      <c r="AN44" s="7">
        <f>AM44/AM45</f>
        <v>0.77185017026106695</v>
      </c>
      <c r="AR44" s="46">
        <v>15</v>
      </c>
      <c r="AS44" s="46" t="s">
        <v>343</v>
      </c>
      <c r="AT44" s="7">
        <v>3344</v>
      </c>
      <c r="AU44" s="7">
        <v>159</v>
      </c>
      <c r="AV44" s="7">
        <f t="shared" si="20"/>
        <v>3185</v>
      </c>
      <c r="AW44" s="7">
        <f>AV44/AV45</f>
        <v>1.4333933393339333</v>
      </c>
      <c r="AZ44" s="7" t="s">
        <v>234</v>
      </c>
      <c r="BA44" s="46">
        <v>1</v>
      </c>
      <c r="BB44" s="46" t="s">
        <v>343</v>
      </c>
      <c r="BC44" s="7">
        <v>4752</v>
      </c>
      <c r="BD44" s="7">
        <v>149</v>
      </c>
      <c r="BE44" s="7">
        <f t="shared" si="21"/>
        <v>4603</v>
      </c>
      <c r="BF44" s="7">
        <f>BE44/BE45</f>
        <v>0.70598159509202452</v>
      </c>
      <c r="BJ44" s="46">
        <v>9</v>
      </c>
      <c r="BK44" s="46" t="s">
        <v>343</v>
      </c>
      <c r="BL44" s="7">
        <v>6118</v>
      </c>
      <c r="BM44" s="7">
        <v>210</v>
      </c>
      <c r="BN44" s="7">
        <f t="shared" si="22"/>
        <v>5908</v>
      </c>
      <c r="BO44" s="7">
        <f>BN44/BN45</f>
        <v>1.2575564069816942</v>
      </c>
      <c r="BS44" s="46">
        <v>7</v>
      </c>
      <c r="BT44" s="46" t="s">
        <v>343</v>
      </c>
      <c r="BU44" s="7">
        <v>5264</v>
      </c>
      <c r="BV44" s="7">
        <v>155</v>
      </c>
      <c r="BW44" s="7">
        <f t="shared" si="23"/>
        <v>5109</v>
      </c>
      <c r="BX44" s="7">
        <f>BW44/BW45</f>
        <v>0.89302569480859995</v>
      </c>
      <c r="CB44" s="46">
        <v>15</v>
      </c>
      <c r="CC44" s="46" t="s">
        <v>343</v>
      </c>
      <c r="CD44" s="7">
        <v>6302</v>
      </c>
      <c r="CE44" s="7">
        <v>224</v>
      </c>
      <c r="CF44" s="7">
        <f t="shared" si="24"/>
        <v>6078</v>
      </c>
      <c r="CG44" s="7">
        <f>CF44/CF45</f>
        <v>0.95988629185091601</v>
      </c>
      <c r="CK44" s="46">
        <v>5</v>
      </c>
      <c r="CL44" s="46" t="s">
        <v>343</v>
      </c>
      <c r="CM44" s="7">
        <v>4729</v>
      </c>
      <c r="CN44" s="7">
        <v>170</v>
      </c>
      <c r="CO44" s="7">
        <f t="shared" si="25"/>
        <v>4559</v>
      </c>
      <c r="CP44" s="7">
        <f>CO44/CO45</f>
        <v>1.2442685589519651</v>
      </c>
      <c r="CT44" s="46">
        <v>19</v>
      </c>
      <c r="CU44" s="46" t="s">
        <v>343</v>
      </c>
      <c r="CV44" s="7">
        <v>3804</v>
      </c>
      <c r="CW44" s="7">
        <v>160</v>
      </c>
      <c r="CX44" s="7">
        <f t="shared" si="26"/>
        <v>3644</v>
      </c>
      <c r="CY44" s="7">
        <f>CX44/CX45</f>
        <v>1.0777876367938479</v>
      </c>
      <c r="DC44" s="46">
        <v>11</v>
      </c>
      <c r="DD44" s="46" t="s">
        <v>343</v>
      </c>
      <c r="DE44" s="7">
        <v>3299</v>
      </c>
      <c r="DF44" s="7">
        <v>159</v>
      </c>
      <c r="DG44" s="7">
        <f t="shared" si="27"/>
        <v>3140</v>
      </c>
      <c r="DH44" s="7">
        <f>DG44/DG45</f>
        <v>1.1299028427491904</v>
      </c>
    </row>
    <row r="45" spans="7:112" x14ac:dyDescent="0.25">
      <c r="H45" s="46">
        <v>12</v>
      </c>
      <c r="I45" s="46" t="s">
        <v>342</v>
      </c>
      <c r="J45" s="7">
        <v>5340</v>
      </c>
      <c r="K45" s="7">
        <v>209</v>
      </c>
      <c r="L45" s="7">
        <f t="shared" si="16"/>
        <v>5131</v>
      </c>
      <c r="Q45" s="46">
        <v>8</v>
      </c>
      <c r="R45" s="46" t="s">
        <v>342</v>
      </c>
      <c r="S45" s="7">
        <v>7175</v>
      </c>
      <c r="T45" s="7">
        <v>183</v>
      </c>
      <c r="U45" s="7">
        <f t="shared" si="17"/>
        <v>6992</v>
      </c>
      <c r="Z45" s="46">
        <v>42</v>
      </c>
      <c r="AA45" s="46" t="s">
        <v>342</v>
      </c>
      <c r="AB45" s="7">
        <v>5068</v>
      </c>
      <c r="AC45" s="7">
        <v>173</v>
      </c>
      <c r="AD45" s="7">
        <f t="shared" si="18"/>
        <v>4895</v>
      </c>
      <c r="AI45" s="46">
        <v>4</v>
      </c>
      <c r="AJ45" s="46" t="s">
        <v>342</v>
      </c>
      <c r="AK45" s="7">
        <v>4594</v>
      </c>
      <c r="AL45" s="7">
        <v>189</v>
      </c>
      <c r="AM45" s="7">
        <f t="shared" si="19"/>
        <v>4405</v>
      </c>
      <c r="AR45" s="46">
        <v>16</v>
      </c>
      <c r="AS45" s="46" t="s">
        <v>342</v>
      </c>
      <c r="AT45" s="7">
        <v>2381</v>
      </c>
      <c r="AU45" s="7">
        <v>159</v>
      </c>
      <c r="AV45" s="7">
        <f t="shared" si="20"/>
        <v>2222</v>
      </c>
      <c r="BA45" s="46">
        <v>2</v>
      </c>
      <c r="BB45" s="46" t="s">
        <v>342</v>
      </c>
      <c r="BC45" s="7">
        <v>6669</v>
      </c>
      <c r="BD45" s="7">
        <v>149</v>
      </c>
      <c r="BE45" s="7">
        <f t="shared" si="21"/>
        <v>6520</v>
      </c>
      <c r="BJ45" s="46">
        <v>10</v>
      </c>
      <c r="BK45" s="46" t="s">
        <v>342</v>
      </c>
      <c r="BL45" s="7">
        <v>4908</v>
      </c>
      <c r="BM45" s="7">
        <v>210</v>
      </c>
      <c r="BN45" s="7">
        <f t="shared" si="22"/>
        <v>4698</v>
      </c>
      <c r="BS45" s="46">
        <v>8</v>
      </c>
      <c r="BT45" s="46" t="s">
        <v>342</v>
      </c>
      <c r="BU45" s="7">
        <v>5876</v>
      </c>
      <c r="BV45" s="7">
        <v>155</v>
      </c>
      <c r="BW45" s="7">
        <f t="shared" si="23"/>
        <v>5721</v>
      </c>
      <c r="CB45" s="46">
        <v>16</v>
      </c>
      <c r="CC45" s="46" t="s">
        <v>342</v>
      </c>
      <c r="CD45" s="7">
        <v>6556</v>
      </c>
      <c r="CE45" s="7">
        <v>224</v>
      </c>
      <c r="CF45" s="7">
        <f t="shared" si="24"/>
        <v>6332</v>
      </c>
      <c r="CK45" s="46">
        <v>6</v>
      </c>
      <c r="CL45" s="46" t="s">
        <v>342</v>
      </c>
      <c r="CM45" s="7">
        <v>3834</v>
      </c>
      <c r="CN45" s="7">
        <v>170</v>
      </c>
      <c r="CO45" s="7">
        <f t="shared" si="25"/>
        <v>3664</v>
      </c>
      <c r="CT45" s="46">
        <v>20</v>
      </c>
      <c r="CU45" s="46" t="s">
        <v>342</v>
      </c>
      <c r="CV45" s="7">
        <v>3541</v>
      </c>
      <c r="CW45" s="7">
        <v>160</v>
      </c>
      <c r="CX45" s="7">
        <f t="shared" si="26"/>
        <v>3381</v>
      </c>
      <c r="DC45" s="46">
        <v>12</v>
      </c>
      <c r="DD45" s="46" t="s">
        <v>342</v>
      </c>
      <c r="DE45" s="7">
        <v>2938</v>
      </c>
      <c r="DF45" s="7">
        <v>159</v>
      </c>
      <c r="DG45" s="7">
        <f t="shared" si="27"/>
        <v>2779</v>
      </c>
    </row>
    <row r="46" spans="7:112" x14ac:dyDescent="0.25">
      <c r="H46" s="46">
        <v>13</v>
      </c>
      <c r="I46" s="46" t="s">
        <v>343</v>
      </c>
      <c r="J46" s="7">
        <v>6051</v>
      </c>
      <c r="K46" s="7">
        <v>209</v>
      </c>
      <c r="L46" s="7">
        <f t="shared" si="16"/>
        <v>5842</v>
      </c>
      <c r="M46" s="7">
        <f>L46/L47</f>
        <v>1.0995670995670996</v>
      </c>
      <c r="Q46" s="46">
        <v>9</v>
      </c>
      <c r="R46" s="46" t="s">
        <v>343</v>
      </c>
      <c r="S46" s="7">
        <v>4988</v>
      </c>
      <c r="T46" s="7">
        <v>183</v>
      </c>
      <c r="U46" s="7">
        <f t="shared" si="17"/>
        <v>4805</v>
      </c>
      <c r="V46" s="7">
        <f>U46/U47</f>
        <v>1.1343248347497639</v>
      </c>
      <c r="Y46" s="7" t="s">
        <v>234</v>
      </c>
      <c r="Z46" s="46">
        <v>1</v>
      </c>
      <c r="AA46" s="46" t="s">
        <v>343</v>
      </c>
      <c r="AB46" s="7">
        <v>5793</v>
      </c>
      <c r="AC46" s="7">
        <v>173</v>
      </c>
      <c r="AD46" s="7">
        <f t="shared" si="18"/>
        <v>5620</v>
      </c>
      <c r="AE46" s="7">
        <f>AD46/AD47</f>
        <v>1.2430878124308782</v>
      </c>
      <c r="AI46" s="46">
        <v>5</v>
      </c>
      <c r="AJ46" s="46" t="s">
        <v>343</v>
      </c>
      <c r="AK46" s="7">
        <v>5227</v>
      </c>
      <c r="AL46" s="7">
        <v>189</v>
      </c>
      <c r="AM46" s="7">
        <f t="shared" si="19"/>
        <v>5038</v>
      </c>
      <c r="AN46" s="7">
        <f>AM46/AM47</f>
        <v>1.2680594009564561</v>
      </c>
      <c r="AR46" s="46">
        <v>17</v>
      </c>
      <c r="AS46" s="46" t="s">
        <v>343</v>
      </c>
      <c r="AT46" s="7">
        <v>3941</v>
      </c>
      <c r="AU46" s="7">
        <v>159</v>
      </c>
      <c r="AV46" s="7">
        <f t="shared" si="20"/>
        <v>3782</v>
      </c>
      <c r="AW46" s="7">
        <f>AV46/AV47</f>
        <v>1.1477996965098634</v>
      </c>
      <c r="BA46" s="46">
        <v>3</v>
      </c>
      <c r="BB46" s="46" t="s">
        <v>343</v>
      </c>
      <c r="BC46" s="7">
        <v>4659</v>
      </c>
      <c r="BD46" s="7">
        <v>149</v>
      </c>
      <c r="BE46" s="7">
        <f t="shared" si="21"/>
        <v>4510</v>
      </c>
      <c r="BF46" s="7">
        <f>BE46/BE47</f>
        <v>1.172646905876235</v>
      </c>
      <c r="BJ46" s="46">
        <v>11</v>
      </c>
      <c r="BK46" s="46" t="s">
        <v>343</v>
      </c>
      <c r="BL46" s="7">
        <v>6675</v>
      </c>
      <c r="BM46" s="7">
        <v>210</v>
      </c>
      <c r="BN46" s="7">
        <f t="shared" si="22"/>
        <v>6465</v>
      </c>
      <c r="BO46" s="7">
        <f>BN46/BN47</f>
        <v>0.93316974595842961</v>
      </c>
      <c r="BS46" s="46">
        <v>9</v>
      </c>
      <c r="BT46" s="46" t="s">
        <v>343</v>
      </c>
      <c r="BU46" s="7">
        <v>4566</v>
      </c>
      <c r="BV46" s="7">
        <v>155</v>
      </c>
      <c r="BW46" s="7">
        <f t="shared" si="23"/>
        <v>4411</v>
      </c>
      <c r="BX46" s="7">
        <f>BW46/BW47</f>
        <v>0.92454412072940684</v>
      </c>
      <c r="CB46" s="46">
        <v>17</v>
      </c>
      <c r="CC46" s="46" t="s">
        <v>343</v>
      </c>
      <c r="CD46" s="7">
        <v>6588</v>
      </c>
      <c r="CE46" s="7">
        <v>224</v>
      </c>
      <c r="CF46" s="7">
        <f t="shared" si="24"/>
        <v>6364</v>
      </c>
      <c r="CG46" s="7">
        <f>CF46/CF47</f>
        <v>1.3022304072027828</v>
      </c>
      <c r="CK46" s="46">
        <v>7</v>
      </c>
      <c r="CL46" s="46" t="s">
        <v>343</v>
      </c>
      <c r="CM46" s="7">
        <v>3351</v>
      </c>
      <c r="CN46" s="7">
        <v>170</v>
      </c>
      <c r="CO46" s="7">
        <f t="shared" si="25"/>
        <v>3181</v>
      </c>
      <c r="CP46" s="7">
        <f>CO46/CO47</f>
        <v>0.93945658594211456</v>
      </c>
      <c r="CT46" s="46">
        <v>21</v>
      </c>
      <c r="CU46" s="46" t="s">
        <v>343</v>
      </c>
      <c r="CV46" s="7">
        <v>3567</v>
      </c>
      <c r="CW46" s="7">
        <v>160</v>
      </c>
      <c r="CX46" s="7">
        <f t="shared" si="26"/>
        <v>3407</v>
      </c>
      <c r="CY46" s="7">
        <f>CX46/CX47</f>
        <v>1.1326462765957446</v>
      </c>
      <c r="DC46" s="46">
        <v>13</v>
      </c>
      <c r="DD46" s="46" t="s">
        <v>343</v>
      </c>
      <c r="DE46" s="7">
        <v>3620</v>
      </c>
      <c r="DF46" s="7">
        <v>159</v>
      </c>
      <c r="DG46" s="7">
        <f t="shared" si="27"/>
        <v>3461</v>
      </c>
      <c r="DH46" s="7">
        <f>DG46/DG47</f>
        <v>0.81512011304757415</v>
      </c>
    </row>
    <row r="47" spans="7:112" x14ac:dyDescent="0.25">
      <c r="H47" s="46">
        <v>14</v>
      </c>
      <c r="I47" s="46" t="s">
        <v>342</v>
      </c>
      <c r="J47" s="7">
        <v>5522</v>
      </c>
      <c r="K47" s="7">
        <v>209</v>
      </c>
      <c r="L47" s="7">
        <f t="shared" si="16"/>
        <v>5313</v>
      </c>
      <c r="Q47" s="46">
        <v>10</v>
      </c>
      <c r="R47" s="46" t="s">
        <v>342</v>
      </c>
      <c r="S47" s="7">
        <v>4419</v>
      </c>
      <c r="T47" s="7">
        <v>183</v>
      </c>
      <c r="U47" s="7">
        <f t="shared" si="17"/>
        <v>4236</v>
      </c>
      <c r="Z47" s="46">
        <v>2</v>
      </c>
      <c r="AA47" s="46" t="s">
        <v>342</v>
      </c>
      <c r="AB47" s="7">
        <v>4694</v>
      </c>
      <c r="AC47" s="7">
        <v>173</v>
      </c>
      <c r="AD47" s="7">
        <f t="shared" si="18"/>
        <v>4521</v>
      </c>
      <c r="AI47" s="46">
        <v>6</v>
      </c>
      <c r="AJ47" s="46" t="s">
        <v>342</v>
      </c>
      <c r="AK47" s="7">
        <v>4162</v>
      </c>
      <c r="AL47" s="7">
        <v>189</v>
      </c>
      <c r="AM47" s="7">
        <f t="shared" si="19"/>
        <v>3973</v>
      </c>
      <c r="AR47" s="46">
        <v>18</v>
      </c>
      <c r="AS47" s="46" t="s">
        <v>342</v>
      </c>
      <c r="AT47" s="7">
        <v>3454</v>
      </c>
      <c r="AU47" s="7">
        <v>159</v>
      </c>
      <c r="AV47" s="7">
        <f t="shared" si="20"/>
        <v>3295</v>
      </c>
      <c r="BA47" s="46">
        <v>4</v>
      </c>
      <c r="BB47" s="46" t="s">
        <v>342</v>
      </c>
      <c r="BC47" s="7">
        <v>3995</v>
      </c>
      <c r="BD47" s="7">
        <v>149</v>
      </c>
      <c r="BE47" s="7">
        <f t="shared" si="21"/>
        <v>3846</v>
      </c>
      <c r="BJ47" s="46">
        <v>12</v>
      </c>
      <c r="BK47" s="46" t="s">
        <v>342</v>
      </c>
      <c r="BL47" s="7">
        <v>7138</v>
      </c>
      <c r="BM47" s="7">
        <v>210</v>
      </c>
      <c r="BN47" s="7">
        <f t="shared" si="22"/>
        <v>6928</v>
      </c>
      <c r="BS47" s="46">
        <v>10</v>
      </c>
      <c r="BT47" s="46" t="s">
        <v>342</v>
      </c>
      <c r="BU47" s="7">
        <v>4926</v>
      </c>
      <c r="BV47" s="7">
        <v>155</v>
      </c>
      <c r="BW47" s="7">
        <f t="shared" si="23"/>
        <v>4771</v>
      </c>
      <c r="CB47" s="46">
        <v>18</v>
      </c>
      <c r="CC47" s="46" t="s">
        <v>342</v>
      </c>
      <c r="CD47" s="7">
        <v>5111</v>
      </c>
      <c r="CE47" s="7">
        <v>224</v>
      </c>
      <c r="CF47" s="7">
        <f t="shared" si="24"/>
        <v>4887</v>
      </c>
      <c r="CK47" s="46">
        <v>8</v>
      </c>
      <c r="CL47" s="46" t="s">
        <v>342</v>
      </c>
      <c r="CM47" s="7">
        <v>3556</v>
      </c>
      <c r="CN47" s="7">
        <v>170</v>
      </c>
      <c r="CO47" s="7">
        <f t="shared" si="25"/>
        <v>3386</v>
      </c>
      <c r="CT47" s="46">
        <v>22</v>
      </c>
      <c r="CU47" s="46" t="s">
        <v>342</v>
      </c>
      <c r="CV47" s="7">
        <v>3168</v>
      </c>
      <c r="CW47" s="7">
        <v>160</v>
      </c>
      <c r="CX47" s="7">
        <f t="shared" si="26"/>
        <v>3008</v>
      </c>
      <c r="DC47" s="46">
        <v>14</v>
      </c>
      <c r="DD47" s="46" t="s">
        <v>342</v>
      </c>
      <c r="DE47" s="7">
        <v>4405</v>
      </c>
      <c r="DF47" s="7">
        <v>159</v>
      </c>
      <c r="DG47" s="7">
        <f t="shared" si="27"/>
        <v>4246</v>
      </c>
    </row>
    <row r="48" spans="7:112" x14ac:dyDescent="0.25">
      <c r="H48" s="46">
        <v>15</v>
      </c>
      <c r="I48" s="46" t="s">
        <v>343</v>
      </c>
      <c r="J48" s="7">
        <v>5185</v>
      </c>
      <c r="K48" s="7">
        <v>209</v>
      </c>
      <c r="L48" s="7">
        <f t="shared" si="16"/>
        <v>4976</v>
      </c>
      <c r="M48" s="7">
        <f>L48/L49</f>
        <v>1.0544606908243273</v>
      </c>
      <c r="Q48" s="46">
        <v>11</v>
      </c>
      <c r="R48" s="46" t="s">
        <v>343</v>
      </c>
      <c r="S48" s="7">
        <v>4626</v>
      </c>
      <c r="T48" s="7">
        <v>183</v>
      </c>
      <c r="U48" s="7">
        <f t="shared" si="17"/>
        <v>4443</v>
      </c>
      <c r="V48" s="7">
        <f>U48/U49</f>
        <v>1.3520998174071819</v>
      </c>
      <c r="Z48" s="46">
        <v>3</v>
      </c>
      <c r="AA48" s="46" t="s">
        <v>343</v>
      </c>
      <c r="AB48" s="7">
        <v>6491</v>
      </c>
      <c r="AC48" s="7">
        <v>173</v>
      </c>
      <c r="AD48" s="7">
        <f t="shared" si="18"/>
        <v>6318</v>
      </c>
      <c r="AE48" s="7">
        <f>AD48/AD49</f>
        <v>1.6287703016241299</v>
      </c>
      <c r="AI48" s="46">
        <v>7</v>
      </c>
      <c r="AJ48" s="46" t="s">
        <v>343</v>
      </c>
      <c r="AK48" s="7">
        <v>4421</v>
      </c>
      <c r="AL48" s="7">
        <v>189</v>
      </c>
      <c r="AM48" s="7">
        <f t="shared" si="19"/>
        <v>4232</v>
      </c>
      <c r="AN48" s="7">
        <f>AM48/AM49</f>
        <v>1.0924109447599379</v>
      </c>
      <c r="AR48" s="46">
        <v>19</v>
      </c>
      <c r="AS48" s="46" t="s">
        <v>343</v>
      </c>
      <c r="AT48" s="7">
        <v>2482</v>
      </c>
      <c r="AU48" s="7">
        <v>159</v>
      </c>
      <c r="AV48" s="7">
        <f t="shared" si="20"/>
        <v>2323</v>
      </c>
      <c r="AW48" s="7">
        <f>AV48/AV49</f>
        <v>0.66182336182336188</v>
      </c>
      <c r="BA48" s="46">
        <v>5</v>
      </c>
      <c r="BB48" s="46" t="s">
        <v>343</v>
      </c>
      <c r="BC48" s="7">
        <v>4538</v>
      </c>
      <c r="BD48" s="7">
        <v>149</v>
      </c>
      <c r="BE48" s="7">
        <f t="shared" si="21"/>
        <v>4389</v>
      </c>
      <c r="BF48" s="7">
        <f>BE48/BE49</f>
        <v>1.1801559559021242</v>
      </c>
      <c r="BJ48" s="46">
        <v>13</v>
      </c>
      <c r="BK48" s="46" t="s">
        <v>343</v>
      </c>
      <c r="BL48" s="7">
        <v>7045</v>
      </c>
      <c r="BM48" s="7">
        <v>210</v>
      </c>
      <c r="BN48" s="7">
        <f t="shared" si="22"/>
        <v>6835</v>
      </c>
      <c r="BO48" s="7">
        <f>BN48/BN49</f>
        <v>0.98757404999277565</v>
      </c>
      <c r="BS48" s="46">
        <v>11</v>
      </c>
      <c r="BT48" s="46" t="s">
        <v>343</v>
      </c>
      <c r="BU48" s="7">
        <v>5803</v>
      </c>
      <c r="BV48" s="7">
        <v>155</v>
      </c>
      <c r="BW48" s="7">
        <f t="shared" si="23"/>
        <v>5648</v>
      </c>
      <c r="BX48" s="7">
        <f>BW48/BW49</f>
        <v>1.3177788147456837</v>
      </c>
      <c r="CB48" s="46">
        <v>19</v>
      </c>
      <c r="CC48" s="46" t="s">
        <v>343</v>
      </c>
      <c r="CD48" s="7">
        <v>5676</v>
      </c>
      <c r="CE48" s="7">
        <v>224</v>
      </c>
      <c r="CF48" s="7">
        <f t="shared" si="24"/>
        <v>5452</v>
      </c>
      <c r="CG48" s="7">
        <f>CF48/CF49</f>
        <v>1.3291077523159434</v>
      </c>
      <c r="CK48" s="46">
        <v>9</v>
      </c>
      <c r="CL48" s="46" t="s">
        <v>343</v>
      </c>
      <c r="CM48" s="7">
        <v>3059</v>
      </c>
      <c r="CN48" s="7">
        <v>170</v>
      </c>
      <c r="CO48" s="7">
        <f t="shared" si="25"/>
        <v>2889</v>
      </c>
      <c r="CP48" s="7">
        <f>CO48/CO49</f>
        <v>0.55154639175257736</v>
      </c>
      <c r="CT48" s="46">
        <v>23</v>
      </c>
      <c r="CU48" s="46" t="s">
        <v>343</v>
      </c>
      <c r="CV48" s="7">
        <v>4523</v>
      </c>
      <c r="CW48" s="7">
        <v>160</v>
      </c>
      <c r="CX48" s="7">
        <f t="shared" si="26"/>
        <v>4363</v>
      </c>
      <c r="CY48" s="7">
        <f>CX48/CX49</f>
        <v>1.0605250364608654</v>
      </c>
      <c r="DC48" s="46">
        <v>15</v>
      </c>
      <c r="DD48" s="46" t="s">
        <v>343</v>
      </c>
      <c r="DE48" s="7">
        <v>3013</v>
      </c>
      <c r="DF48" s="7">
        <v>159</v>
      </c>
      <c r="DG48" s="7">
        <f t="shared" si="27"/>
        <v>2854</v>
      </c>
      <c r="DH48" s="7">
        <f>DG48/DG49</f>
        <v>0.987201660325147</v>
      </c>
    </row>
    <row r="49" spans="7:112" x14ac:dyDescent="0.25">
      <c r="H49" s="46">
        <v>16</v>
      </c>
      <c r="I49" s="46" t="s">
        <v>342</v>
      </c>
      <c r="J49" s="7">
        <v>4928</v>
      </c>
      <c r="K49" s="7">
        <v>209</v>
      </c>
      <c r="L49" s="7">
        <f t="shared" si="16"/>
        <v>4719</v>
      </c>
      <c r="Q49" s="46">
        <v>12</v>
      </c>
      <c r="R49" s="46" t="s">
        <v>342</v>
      </c>
      <c r="S49" s="7">
        <v>3469</v>
      </c>
      <c r="T49" s="7">
        <v>183</v>
      </c>
      <c r="U49" s="7">
        <f t="shared" si="17"/>
        <v>3286</v>
      </c>
      <c r="Z49" s="46">
        <v>4</v>
      </c>
      <c r="AA49" s="46" t="s">
        <v>342</v>
      </c>
      <c r="AB49" s="7">
        <v>4052</v>
      </c>
      <c r="AC49" s="7">
        <v>173</v>
      </c>
      <c r="AD49" s="7">
        <f t="shared" si="18"/>
        <v>3879</v>
      </c>
      <c r="AI49" s="46">
        <v>8</v>
      </c>
      <c r="AJ49" s="46" t="s">
        <v>342</v>
      </c>
      <c r="AK49" s="7">
        <v>4063</v>
      </c>
      <c r="AL49" s="7">
        <v>189</v>
      </c>
      <c r="AM49" s="7">
        <f t="shared" si="19"/>
        <v>3874</v>
      </c>
      <c r="AR49" s="46">
        <v>20</v>
      </c>
      <c r="AS49" s="46" t="s">
        <v>342</v>
      </c>
      <c r="AT49" s="7">
        <v>3669</v>
      </c>
      <c r="AU49" s="7">
        <v>159</v>
      </c>
      <c r="AV49" s="7">
        <f t="shared" si="20"/>
        <v>3510</v>
      </c>
      <c r="BA49" s="46">
        <v>6</v>
      </c>
      <c r="BB49" s="46" t="s">
        <v>342</v>
      </c>
      <c r="BC49" s="7">
        <v>3868</v>
      </c>
      <c r="BD49" s="7">
        <v>149</v>
      </c>
      <c r="BE49" s="7">
        <f t="shared" si="21"/>
        <v>3719</v>
      </c>
      <c r="BJ49" s="46">
        <v>14</v>
      </c>
      <c r="BK49" s="46" t="s">
        <v>342</v>
      </c>
      <c r="BL49" s="7">
        <v>7131</v>
      </c>
      <c r="BM49" s="7">
        <v>210</v>
      </c>
      <c r="BN49" s="7">
        <f t="shared" si="22"/>
        <v>6921</v>
      </c>
      <c r="BS49" s="46">
        <v>12</v>
      </c>
      <c r="BT49" s="46" t="s">
        <v>342</v>
      </c>
      <c r="BU49" s="7">
        <v>4441</v>
      </c>
      <c r="BV49" s="7">
        <v>155</v>
      </c>
      <c r="BW49" s="7">
        <f t="shared" si="23"/>
        <v>4286</v>
      </c>
      <c r="CB49" s="46">
        <v>20</v>
      </c>
      <c r="CC49" s="46" t="s">
        <v>342</v>
      </c>
      <c r="CD49" s="7">
        <v>4326</v>
      </c>
      <c r="CE49" s="7">
        <v>224</v>
      </c>
      <c r="CF49" s="7">
        <f t="shared" si="24"/>
        <v>4102</v>
      </c>
      <c r="CK49" s="46">
        <v>10</v>
      </c>
      <c r="CL49" s="46" t="s">
        <v>342</v>
      </c>
      <c r="CM49" s="7">
        <v>5408</v>
      </c>
      <c r="CN49" s="7">
        <v>170</v>
      </c>
      <c r="CO49" s="7">
        <f t="shared" si="25"/>
        <v>5238</v>
      </c>
      <c r="CT49" s="46">
        <v>24</v>
      </c>
      <c r="CU49" s="46" t="s">
        <v>342</v>
      </c>
      <c r="CV49" s="7">
        <v>4274</v>
      </c>
      <c r="CW49" s="7">
        <v>160</v>
      </c>
      <c r="CX49" s="7">
        <f t="shared" si="26"/>
        <v>4114</v>
      </c>
      <c r="DC49" s="46">
        <v>16</v>
      </c>
      <c r="DD49" s="46" t="s">
        <v>342</v>
      </c>
      <c r="DE49" s="7">
        <v>3050</v>
      </c>
      <c r="DF49" s="7">
        <v>159</v>
      </c>
      <c r="DG49" s="7">
        <f t="shared" si="27"/>
        <v>2891</v>
      </c>
    </row>
    <row r="50" spans="7:112" x14ac:dyDescent="0.25">
      <c r="H50" s="46">
        <v>17</v>
      </c>
      <c r="I50" s="46" t="s">
        <v>343</v>
      </c>
      <c r="J50" s="7">
        <v>5795</v>
      </c>
      <c r="K50" s="7">
        <v>209</v>
      </c>
      <c r="L50" s="7">
        <f t="shared" si="16"/>
        <v>5586</v>
      </c>
      <c r="M50" s="7">
        <f>L50/L51</f>
        <v>1.3398896617893978</v>
      </c>
      <c r="Q50" s="46">
        <v>13</v>
      </c>
      <c r="R50" s="46" t="s">
        <v>343</v>
      </c>
      <c r="S50" s="7">
        <v>3561</v>
      </c>
      <c r="T50" s="7">
        <v>183</v>
      </c>
      <c r="U50" s="7">
        <f t="shared" si="17"/>
        <v>3378</v>
      </c>
      <c r="V50" s="7">
        <f>U50/U51</f>
        <v>0.68077388149939544</v>
      </c>
      <c r="Z50" s="46">
        <v>5</v>
      </c>
      <c r="AA50" s="46" t="s">
        <v>343</v>
      </c>
      <c r="AB50" s="7">
        <v>5096</v>
      </c>
      <c r="AC50" s="7">
        <v>173</v>
      </c>
      <c r="AD50" s="7">
        <f t="shared" si="18"/>
        <v>4923</v>
      </c>
      <c r="AE50" s="7">
        <f>AD50/AD51</f>
        <v>0.80625614150016378</v>
      </c>
      <c r="AI50" s="46">
        <v>9</v>
      </c>
      <c r="AJ50" s="46" t="s">
        <v>343</v>
      </c>
      <c r="AK50" s="7">
        <v>6637</v>
      </c>
      <c r="AL50" s="7">
        <v>189</v>
      </c>
      <c r="AM50" s="7">
        <f t="shared" si="19"/>
        <v>6448</v>
      </c>
      <c r="AN50" s="7">
        <f>AM50/AM51</f>
        <v>1.068257123923128</v>
      </c>
      <c r="AR50" s="46">
        <v>21</v>
      </c>
      <c r="AS50" s="46" t="s">
        <v>343</v>
      </c>
      <c r="AT50" s="7">
        <v>3051</v>
      </c>
      <c r="AU50" s="7">
        <v>159</v>
      </c>
      <c r="AV50" s="7">
        <f t="shared" si="20"/>
        <v>2892</v>
      </c>
      <c r="AW50" s="7">
        <f>AV50/AV51</f>
        <v>0.81556683587140444</v>
      </c>
      <c r="BA50" s="46">
        <v>7</v>
      </c>
      <c r="BB50" s="46" t="s">
        <v>343</v>
      </c>
      <c r="BC50" s="7">
        <v>3822</v>
      </c>
      <c r="BD50" s="7">
        <v>149</v>
      </c>
      <c r="BE50" s="7">
        <f t="shared" si="21"/>
        <v>3673</v>
      </c>
      <c r="BF50" s="7">
        <f>BE50/BE51</f>
        <v>1.0087887942872837</v>
      </c>
      <c r="BJ50" s="46">
        <v>15</v>
      </c>
      <c r="BK50" s="46" t="s">
        <v>343</v>
      </c>
      <c r="BL50" s="7">
        <v>10485</v>
      </c>
      <c r="BM50" s="7">
        <v>210</v>
      </c>
      <c r="BN50" s="7">
        <f t="shared" si="22"/>
        <v>10275</v>
      </c>
      <c r="BO50" s="7">
        <f>BN50/BN51</f>
        <v>1.4182194616977226</v>
      </c>
      <c r="BS50" s="46">
        <v>13</v>
      </c>
      <c r="BT50" s="46" t="s">
        <v>343</v>
      </c>
      <c r="BU50" s="7">
        <v>5678</v>
      </c>
      <c r="BV50" s="7">
        <v>155</v>
      </c>
      <c r="BW50" s="7">
        <f t="shared" si="23"/>
        <v>5523</v>
      </c>
      <c r="BX50" s="7">
        <f>BW50/BW51</f>
        <v>1.172860479932045</v>
      </c>
      <c r="CB50" s="46">
        <v>21</v>
      </c>
      <c r="CC50" s="46" t="s">
        <v>343</v>
      </c>
      <c r="CD50" s="7">
        <v>4172</v>
      </c>
      <c r="CE50" s="7">
        <v>224</v>
      </c>
      <c r="CF50" s="7">
        <f t="shared" si="24"/>
        <v>3948</v>
      </c>
      <c r="CG50" s="7">
        <f>CF50/CF51</f>
        <v>0.75762809441565915</v>
      </c>
      <c r="CK50" s="46">
        <v>11</v>
      </c>
      <c r="CL50" s="46" t="s">
        <v>343</v>
      </c>
      <c r="CM50" s="7">
        <v>4396</v>
      </c>
      <c r="CN50" s="7">
        <v>170</v>
      </c>
      <c r="CO50" s="7">
        <f t="shared" si="25"/>
        <v>4226</v>
      </c>
      <c r="CP50" s="7">
        <f>CO50/CO51</f>
        <v>0.83025540275049114</v>
      </c>
      <c r="CT50" s="46">
        <v>25</v>
      </c>
      <c r="CU50" s="46" t="s">
        <v>343</v>
      </c>
      <c r="CV50" s="7">
        <v>3440</v>
      </c>
      <c r="CW50" s="7">
        <v>160</v>
      </c>
      <c r="CX50" s="7">
        <f t="shared" si="26"/>
        <v>3280</v>
      </c>
      <c r="CY50" s="7">
        <f>CX50/CX51</f>
        <v>1.0479233226837061</v>
      </c>
      <c r="DC50" s="46">
        <v>17</v>
      </c>
      <c r="DD50" s="46" t="s">
        <v>343</v>
      </c>
      <c r="DE50" s="7">
        <v>3594</v>
      </c>
      <c r="DF50" s="7">
        <v>159</v>
      </c>
      <c r="DG50" s="7">
        <f t="shared" si="27"/>
        <v>3435</v>
      </c>
      <c r="DH50" s="7">
        <f>DG50/DG51</f>
        <v>1.1262295081967213</v>
      </c>
    </row>
    <row r="51" spans="7:112" x14ac:dyDescent="0.25">
      <c r="H51" s="46">
        <v>18</v>
      </c>
      <c r="I51" s="46" t="s">
        <v>342</v>
      </c>
      <c r="J51" s="7">
        <v>4378</v>
      </c>
      <c r="K51" s="7">
        <v>209</v>
      </c>
      <c r="L51" s="7">
        <f t="shared" si="16"/>
        <v>4169</v>
      </c>
      <c r="Q51" s="46">
        <v>14</v>
      </c>
      <c r="R51" s="46" t="s">
        <v>342</v>
      </c>
      <c r="S51" s="7">
        <v>5145</v>
      </c>
      <c r="T51" s="7">
        <v>183</v>
      </c>
      <c r="U51" s="7">
        <f t="shared" si="17"/>
        <v>4962</v>
      </c>
      <c r="Z51" s="46">
        <v>6</v>
      </c>
      <c r="AA51" s="46" t="s">
        <v>342</v>
      </c>
      <c r="AB51" s="7">
        <v>6279</v>
      </c>
      <c r="AC51" s="7">
        <v>173</v>
      </c>
      <c r="AD51" s="7">
        <f t="shared" si="18"/>
        <v>6106</v>
      </c>
      <c r="AI51" s="46">
        <v>10</v>
      </c>
      <c r="AJ51" s="46" t="s">
        <v>342</v>
      </c>
      <c r="AK51" s="7">
        <v>6225</v>
      </c>
      <c r="AL51" s="7">
        <v>189</v>
      </c>
      <c r="AM51" s="7">
        <f t="shared" si="19"/>
        <v>6036</v>
      </c>
      <c r="AR51" s="46">
        <v>22</v>
      </c>
      <c r="AS51" s="46" t="s">
        <v>342</v>
      </c>
      <c r="AT51" s="7">
        <v>3705</v>
      </c>
      <c r="AU51" s="7">
        <v>159</v>
      </c>
      <c r="AV51" s="7">
        <f t="shared" si="20"/>
        <v>3546</v>
      </c>
      <c r="BA51" s="46">
        <v>8</v>
      </c>
      <c r="BB51" s="46" t="s">
        <v>342</v>
      </c>
      <c r="BC51" s="7">
        <v>3790</v>
      </c>
      <c r="BD51" s="7">
        <v>149</v>
      </c>
      <c r="BE51" s="7">
        <f t="shared" si="21"/>
        <v>3641</v>
      </c>
      <c r="BJ51" s="46">
        <v>16</v>
      </c>
      <c r="BK51" s="46" t="s">
        <v>342</v>
      </c>
      <c r="BL51" s="7">
        <v>7455</v>
      </c>
      <c r="BM51" s="7">
        <v>210</v>
      </c>
      <c r="BN51" s="7">
        <f t="shared" si="22"/>
        <v>7245</v>
      </c>
      <c r="BS51" s="46">
        <v>14</v>
      </c>
      <c r="BT51" s="46" t="s">
        <v>342</v>
      </c>
      <c r="BU51" s="7">
        <v>4864</v>
      </c>
      <c r="BV51" s="7">
        <v>155</v>
      </c>
      <c r="BW51" s="7">
        <f t="shared" si="23"/>
        <v>4709</v>
      </c>
      <c r="CB51" s="46">
        <v>22</v>
      </c>
      <c r="CC51" s="46" t="s">
        <v>342</v>
      </c>
      <c r="CD51" s="7">
        <v>5435</v>
      </c>
      <c r="CE51" s="7">
        <v>224</v>
      </c>
      <c r="CF51" s="7">
        <f t="shared" si="24"/>
        <v>5211</v>
      </c>
      <c r="CK51" s="46">
        <v>12</v>
      </c>
      <c r="CL51" s="46" t="s">
        <v>342</v>
      </c>
      <c r="CM51" s="7">
        <v>5260</v>
      </c>
      <c r="CN51" s="7">
        <v>170</v>
      </c>
      <c r="CO51" s="7">
        <f t="shared" si="25"/>
        <v>5090</v>
      </c>
      <c r="CT51" s="46">
        <v>26</v>
      </c>
      <c r="CU51" s="46" t="s">
        <v>342</v>
      </c>
      <c r="CV51" s="7">
        <v>3290</v>
      </c>
      <c r="CW51" s="7">
        <v>160</v>
      </c>
      <c r="CX51" s="7">
        <f t="shared" si="26"/>
        <v>3130</v>
      </c>
      <c r="DC51" s="46">
        <v>18</v>
      </c>
      <c r="DD51" s="46" t="s">
        <v>342</v>
      </c>
      <c r="DE51" s="7">
        <v>3209</v>
      </c>
      <c r="DF51" s="7">
        <v>159</v>
      </c>
      <c r="DG51" s="7">
        <f t="shared" si="27"/>
        <v>3050</v>
      </c>
    </row>
    <row r="52" spans="7:112" x14ac:dyDescent="0.25">
      <c r="H52" s="46">
        <v>19</v>
      </c>
      <c r="I52" s="46" t="s">
        <v>343</v>
      </c>
      <c r="J52" s="7">
        <v>5943</v>
      </c>
      <c r="K52" s="7">
        <v>209</v>
      </c>
      <c r="L52" s="7">
        <f t="shared" si="16"/>
        <v>5734</v>
      </c>
      <c r="M52" s="7">
        <f>L52/L53</f>
        <v>0.85979907032538616</v>
      </c>
      <c r="Q52" s="46">
        <v>15</v>
      </c>
      <c r="R52" s="46" t="s">
        <v>343</v>
      </c>
      <c r="S52" s="7">
        <v>4642</v>
      </c>
      <c r="T52" s="7">
        <v>183</v>
      </c>
      <c r="U52" s="7">
        <f t="shared" si="17"/>
        <v>4459</v>
      </c>
      <c r="V52" s="7">
        <f>U52/U53</f>
        <v>1.0531412376003779</v>
      </c>
      <c r="Z52" s="46">
        <v>7</v>
      </c>
      <c r="AA52" s="46" t="s">
        <v>343</v>
      </c>
      <c r="AB52" s="7">
        <v>4885</v>
      </c>
      <c r="AC52" s="7">
        <v>173</v>
      </c>
      <c r="AD52" s="7">
        <f t="shared" si="18"/>
        <v>4712</v>
      </c>
      <c r="AE52" s="7">
        <f>AD52/AD53</f>
        <v>0.9208520617549345</v>
      </c>
      <c r="AI52" s="46">
        <v>11</v>
      </c>
      <c r="AJ52" s="46" t="s">
        <v>343</v>
      </c>
      <c r="AK52" s="7">
        <v>3418</v>
      </c>
      <c r="AL52" s="7">
        <v>189</v>
      </c>
      <c r="AM52" s="7">
        <f t="shared" si="19"/>
        <v>3229</v>
      </c>
      <c r="AN52" s="7">
        <f>AM52/AM53</f>
        <v>0.73319709355131701</v>
      </c>
      <c r="AQ52" s="7" t="s">
        <v>233</v>
      </c>
      <c r="AR52" s="46">
        <v>1</v>
      </c>
      <c r="AS52" s="46" t="s">
        <v>343</v>
      </c>
      <c r="AT52" s="7">
        <v>3896</v>
      </c>
      <c r="AU52" s="7">
        <v>159</v>
      </c>
      <c r="AV52" s="7">
        <f t="shared" si="20"/>
        <v>3737</v>
      </c>
      <c r="AW52" s="7">
        <f>AV52/AV53</f>
        <v>1.074468085106383</v>
      </c>
      <c r="BA52" s="46">
        <v>9</v>
      </c>
      <c r="BB52" s="46" t="s">
        <v>343</v>
      </c>
      <c r="BC52" s="7">
        <v>4760</v>
      </c>
      <c r="BD52" s="7">
        <v>149</v>
      </c>
      <c r="BE52" s="7">
        <f t="shared" si="21"/>
        <v>4611</v>
      </c>
      <c r="BF52" s="7">
        <f>BE52/BE53</f>
        <v>1.3372969837587008</v>
      </c>
      <c r="BJ52" s="46">
        <v>17</v>
      </c>
      <c r="BK52" s="46" t="s">
        <v>343</v>
      </c>
      <c r="BL52" s="7">
        <v>8171</v>
      </c>
      <c r="BM52" s="7">
        <v>210</v>
      </c>
      <c r="BN52" s="7">
        <f t="shared" si="22"/>
        <v>7961</v>
      </c>
      <c r="BO52" s="7">
        <f>BN52/BN53</f>
        <v>1.059207025013305</v>
      </c>
      <c r="BS52" s="46">
        <v>15</v>
      </c>
      <c r="BT52" s="46" t="s">
        <v>343</v>
      </c>
      <c r="BU52" s="7">
        <v>4749</v>
      </c>
      <c r="BV52" s="7">
        <v>155</v>
      </c>
      <c r="BW52" s="7">
        <f t="shared" si="23"/>
        <v>4594</v>
      </c>
      <c r="BX52" s="7">
        <f>BW52/BW53</f>
        <v>0.84448529411764706</v>
      </c>
      <c r="CB52" s="46">
        <v>23</v>
      </c>
      <c r="CC52" s="46" t="s">
        <v>343</v>
      </c>
      <c r="CD52" s="7">
        <v>4714</v>
      </c>
      <c r="CE52" s="7">
        <v>224</v>
      </c>
      <c r="CF52" s="7">
        <f t="shared" si="24"/>
        <v>4490</v>
      </c>
      <c r="CG52" s="7">
        <f>CF52/CF53</f>
        <v>0.98898678414096919</v>
      </c>
      <c r="CK52" s="46">
        <v>13</v>
      </c>
      <c r="CL52" s="46" t="s">
        <v>343</v>
      </c>
      <c r="CM52" s="7">
        <v>4523</v>
      </c>
      <c r="CN52" s="7">
        <v>170</v>
      </c>
      <c r="CO52" s="7">
        <f t="shared" si="25"/>
        <v>4353</v>
      </c>
      <c r="CP52" s="7">
        <f>CO52/CO53</f>
        <v>0.85537433680487329</v>
      </c>
      <c r="CT52" s="46">
        <v>27</v>
      </c>
      <c r="CU52" s="46" t="s">
        <v>343</v>
      </c>
      <c r="CV52" s="7">
        <v>5488</v>
      </c>
      <c r="CW52" s="7">
        <v>160</v>
      </c>
      <c r="CX52" s="7">
        <f t="shared" si="26"/>
        <v>5328</v>
      </c>
      <c r="CY52" s="7">
        <f>CX52/CX53</f>
        <v>1.6744186046511629</v>
      </c>
      <c r="DC52" s="46">
        <v>19</v>
      </c>
      <c r="DD52" s="46" t="s">
        <v>343</v>
      </c>
      <c r="DE52" s="7">
        <v>3509</v>
      </c>
      <c r="DF52" s="7">
        <v>159</v>
      </c>
      <c r="DG52" s="7">
        <f t="shared" si="27"/>
        <v>3350</v>
      </c>
      <c r="DH52" s="7">
        <f>DG52/DG53</f>
        <v>0.82269155206286837</v>
      </c>
    </row>
    <row r="53" spans="7:112" x14ac:dyDescent="0.25">
      <c r="H53" s="46">
        <v>20</v>
      </c>
      <c r="I53" s="46" t="s">
        <v>342</v>
      </c>
      <c r="J53" s="7">
        <v>6878</v>
      </c>
      <c r="K53" s="7">
        <v>209</v>
      </c>
      <c r="L53" s="7">
        <f t="shared" si="16"/>
        <v>6669</v>
      </c>
      <c r="Q53" s="46">
        <v>16</v>
      </c>
      <c r="R53" s="46" t="s">
        <v>342</v>
      </c>
      <c r="S53" s="7">
        <v>4417</v>
      </c>
      <c r="T53" s="7">
        <v>183</v>
      </c>
      <c r="U53" s="7">
        <f t="shared" si="17"/>
        <v>4234</v>
      </c>
      <c r="Z53" s="46">
        <v>8</v>
      </c>
      <c r="AA53" s="46" t="s">
        <v>342</v>
      </c>
      <c r="AB53" s="7">
        <v>5290</v>
      </c>
      <c r="AC53" s="7">
        <v>173</v>
      </c>
      <c r="AD53" s="7">
        <f t="shared" si="18"/>
        <v>5117</v>
      </c>
      <c r="AI53" s="46">
        <v>12</v>
      </c>
      <c r="AJ53" s="46" t="s">
        <v>342</v>
      </c>
      <c r="AK53" s="7">
        <v>4593</v>
      </c>
      <c r="AL53" s="7">
        <v>189</v>
      </c>
      <c r="AM53" s="7">
        <f t="shared" si="19"/>
        <v>4404</v>
      </c>
      <c r="AR53" s="46">
        <v>2</v>
      </c>
      <c r="AS53" s="46" t="s">
        <v>342</v>
      </c>
      <c r="AT53" s="7">
        <v>3637</v>
      </c>
      <c r="AU53" s="7">
        <v>159</v>
      </c>
      <c r="AV53" s="7">
        <f t="shared" si="20"/>
        <v>3478</v>
      </c>
      <c r="BA53" s="46">
        <v>10</v>
      </c>
      <c r="BB53" s="46" t="s">
        <v>342</v>
      </c>
      <c r="BC53" s="7">
        <v>3597</v>
      </c>
      <c r="BD53" s="7">
        <v>149</v>
      </c>
      <c r="BE53" s="7">
        <f t="shared" si="21"/>
        <v>3448</v>
      </c>
      <c r="BJ53" s="46">
        <v>18</v>
      </c>
      <c r="BK53" s="46" t="s">
        <v>342</v>
      </c>
      <c r="BL53" s="7">
        <v>7726</v>
      </c>
      <c r="BM53" s="7">
        <v>210</v>
      </c>
      <c r="BN53" s="7">
        <f t="shared" si="22"/>
        <v>7516</v>
      </c>
      <c r="BS53" s="46">
        <v>16</v>
      </c>
      <c r="BT53" s="46" t="s">
        <v>342</v>
      </c>
      <c r="BU53" s="7">
        <v>5595</v>
      </c>
      <c r="BV53" s="7">
        <v>155</v>
      </c>
      <c r="BW53" s="7">
        <f t="shared" si="23"/>
        <v>5440</v>
      </c>
      <c r="CB53" s="46">
        <v>24</v>
      </c>
      <c r="CC53" s="46" t="s">
        <v>342</v>
      </c>
      <c r="CD53" s="7">
        <v>4764</v>
      </c>
      <c r="CE53" s="7">
        <v>224</v>
      </c>
      <c r="CF53" s="7">
        <f t="shared" si="24"/>
        <v>4540</v>
      </c>
      <c r="CK53" s="46">
        <v>14</v>
      </c>
      <c r="CL53" s="46" t="s">
        <v>342</v>
      </c>
      <c r="CM53" s="7">
        <v>5259</v>
      </c>
      <c r="CN53" s="7">
        <v>170</v>
      </c>
      <c r="CO53" s="7">
        <f t="shared" si="25"/>
        <v>5089</v>
      </c>
      <c r="CT53" s="46">
        <v>28</v>
      </c>
      <c r="CU53" s="46" t="s">
        <v>342</v>
      </c>
      <c r="CV53" s="7">
        <v>3342</v>
      </c>
      <c r="CW53" s="7">
        <v>160</v>
      </c>
      <c r="CX53" s="7">
        <f t="shared" si="26"/>
        <v>3182</v>
      </c>
      <c r="DC53" s="46">
        <v>20</v>
      </c>
      <c r="DD53" s="46" t="s">
        <v>342</v>
      </c>
      <c r="DE53" s="7">
        <v>4231</v>
      </c>
      <c r="DF53" s="7">
        <v>159</v>
      </c>
      <c r="DG53" s="7">
        <f t="shared" si="27"/>
        <v>4072</v>
      </c>
    </row>
    <row r="54" spans="7:112" x14ac:dyDescent="0.25">
      <c r="H54" s="46">
        <v>21</v>
      </c>
      <c r="I54" s="46" t="s">
        <v>343</v>
      </c>
      <c r="J54" s="7">
        <v>4845</v>
      </c>
      <c r="K54" s="7">
        <v>209</v>
      </c>
      <c r="L54" s="7">
        <f t="shared" si="16"/>
        <v>4636</v>
      </c>
      <c r="M54" s="7">
        <f>L54/L55</f>
        <v>1.0598994055784179</v>
      </c>
      <c r="Q54" s="46">
        <v>17</v>
      </c>
      <c r="R54" s="46" t="s">
        <v>343</v>
      </c>
      <c r="S54" s="7">
        <v>5554</v>
      </c>
      <c r="T54" s="7">
        <v>183</v>
      </c>
      <c r="U54" s="7">
        <f t="shared" si="17"/>
        <v>5371</v>
      </c>
      <c r="V54" s="7">
        <f>U54/U55</f>
        <v>1.0739852029594081</v>
      </c>
      <c r="Z54" s="46">
        <v>9</v>
      </c>
      <c r="AA54" s="46" t="s">
        <v>343</v>
      </c>
      <c r="AB54" s="7">
        <v>4771</v>
      </c>
      <c r="AC54" s="7">
        <v>173</v>
      </c>
      <c r="AD54" s="7">
        <f t="shared" si="18"/>
        <v>4598</v>
      </c>
      <c r="AE54" s="7">
        <f>AD54/AD55</f>
        <v>1</v>
      </c>
      <c r="AI54" s="46">
        <v>13</v>
      </c>
      <c r="AJ54" s="46" t="s">
        <v>343</v>
      </c>
      <c r="AK54" s="7">
        <v>4613</v>
      </c>
      <c r="AL54" s="7">
        <v>189</v>
      </c>
      <c r="AM54" s="7">
        <f t="shared" si="19"/>
        <v>4424</v>
      </c>
      <c r="AN54" s="7">
        <f>AM54/AM55</f>
        <v>1.0214731009004849</v>
      </c>
      <c r="AR54" s="46">
        <v>3</v>
      </c>
      <c r="AS54" s="46" t="s">
        <v>343</v>
      </c>
      <c r="AT54" s="7">
        <v>4091</v>
      </c>
      <c r="AU54" s="7">
        <v>159</v>
      </c>
      <c r="AV54" s="7">
        <f t="shared" si="20"/>
        <v>3932</v>
      </c>
      <c r="AW54" s="7">
        <f>AV54/AV55</f>
        <v>1.4215473608098337</v>
      </c>
      <c r="BA54" s="46">
        <v>11</v>
      </c>
      <c r="BB54" s="46" t="s">
        <v>343</v>
      </c>
      <c r="BC54" s="7">
        <v>3343</v>
      </c>
      <c r="BD54" s="7">
        <v>149</v>
      </c>
      <c r="BE54" s="7">
        <f t="shared" si="21"/>
        <v>3194</v>
      </c>
      <c r="BF54" s="7">
        <f>BE54/BE55</f>
        <v>0.56212601196761702</v>
      </c>
      <c r="BJ54" s="46">
        <v>19</v>
      </c>
      <c r="BK54" s="46" t="s">
        <v>343</v>
      </c>
      <c r="BL54" s="7">
        <v>8124</v>
      </c>
      <c r="BM54" s="7">
        <v>210</v>
      </c>
      <c r="BN54" s="7">
        <f t="shared" si="22"/>
        <v>7914</v>
      </c>
      <c r="BO54" s="7">
        <f>BN54/BN55</f>
        <v>1.189896256202075</v>
      </c>
      <c r="BS54" s="46">
        <v>17</v>
      </c>
      <c r="BT54" s="46" t="s">
        <v>343</v>
      </c>
      <c r="BU54" s="7">
        <v>5879</v>
      </c>
      <c r="BV54" s="7">
        <v>155</v>
      </c>
      <c r="BW54" s="7">
        <f t="shared" si="23"/>
        <v>5724</v>
      </c>
      <c r="BX54" s="7">
        <f>BW54/BW55</f>
        <v>1.2330891856958208</v>
      </c>
      <c r="CB54" s="46">
        <v>25</v>
      </c>
      <c r="CC54" s="46" t="s">
        <v>343</v>
      </c>
      <c r="CD54" s="7">
        <v>6772</v>
      </c>
      <c r="CE54" s="7">
        <v>224</v>
      </c>
      <c r="CF54" s="7">
        <f t="shared" si="24"/>
        <v>6548</v>
      </c>
      <c r="CG54" s="7">
        <f>CF54/CF55</f>
        <v>1.2626301581180099</v>
      </c>
      <c r="CK54" s="46">
        <v>15</v>
      </c>
      <c r="CL54" s="46" t="s">
        <v>343</v>
      </c>
      <c r="CM54" s="7">
        <v>3316</v>
      </c>
      <c r="CN54" s="7">
        <v>170</v>
      </c>
      <c r="CO54" s="7">
        <f t="shared" si="25"/>
        <v>3146</v>
      </c>
      <c r="CP54" s="7">
        <f>CO54/CO55</f>
        <v>0.87316125451013049</v>
      </c>
      <c r="CT54" s="46">
        <v>29</v>
      </c>
      <c r="CU54" s="46" t="s">
        <v>343</v>
      </c>
      <c r="CV54" s="7">
        <v>4800</v>
      </c>
      <c r="CW54" s="7">
        <v>160</v>
      </c>
      <c r="CX54" s="7">
        <f t="shared" si="26"/>
        <v>4640</v>
      </c>
      <c r="CY54" s="7">
        <f>CX54/CX55</f>
        <v>1.9000819000819</v>
      </c>
      <c r="DC54" s="46">
        <v>21</v>
      </c>
      <c r="DD54" s="46" t="s">
        <v>343</v>
      </c>
      <c r="DE54" s="7">
        <v>2973</v>
      </c>
      <c r="DF54" s="7">
        <v>159</v>
      </c>
      <c r="DG54" s="7">
        <f t="shared" si="27"/>
        <v>2814</v>
      </c>
      <c r="DH54" s="7">
        <f>DG54/DG55</f>
        <v>0.97134967207455991</v>
      </c>
    </row>
    <row r="55" spans="7:112" x14ac:dyDescent="0.25">
      <c r="H55" s="46">
        <v>22</v>
      </c>
      <c r="I55" s="46" t="s">
        <v>342</v>
      </c>
      <c r="J55" s="7">
        <v>4583</v>
      </c>
      <c r="K55" s="7">
        <v>209</v>
      </c>
      <c r="L55" s="7">
        <f t="shared" si="16"/>
        <v>4374</v>
      </c>
      <c r="Q55" s="46">
        <v>18</v>
      </c>
      <c r="R55" s="46" t="s">
        <v>342</v>
      </c>
      <c r="S55" s="7">
        <v>5184</v>
      </c>
      <c r="T55" s="7">
        <v>183</v>
      </c>
      <c r="U55" s="7">
        <f t="shared" si="17"/>
        <v>5001</v>
      </c>
      <c r="Z55" s="46">
        <v>10</v>
      </c>
      <c r="AA55" s="46" t="s">
        <v>342</v>
      </c>
      <c r="AB55" s="7">
        <v>4771</v>
      </c>
      <c r="AC55" s="7">
        <v>173</v>
      </c>
      <c r="AD55" s="7">
        <f t="shared" si="18"/>
        <v>4598</v>
      </c>
      <c r="AI55" s="46">
        <v>14</v>
      </c>
      <c r="AJ55" s="46" t="s">
        <v>342</v>
      </c>
      <c r="AK55" s="7">
        <v>4520</v>
      </c>
      <c r="AL55" s="7">
        <v>189</v>
      </c>
      <c r="AM55" s="7">
        <f t="shared" si="19"/>
        <v>4331</v>
      </c>
      <c r="AR55" s="46">
        <v>4</v>
      </c>
      <c r="AS55" s="46" t="s">
        <v>342</v>
      </c>
      <c r="AT55" s="7">
        <v>2925</v>
      </c>
      <c r="AU55" s="7">
        <v>159</v>
      </c>
      <c r="AV55" s="7">
        <f t="shared" si="20"/>
        <v>2766</v>
      </c>
      <c r="BA55" s="46">
        <v>12</v>
      </c>
      <c r="BB55" s="46" t="s">
        <v>342</v>
      </c>
      <c r="BC55" s="7">
        <v>5831</v>
      </c>
      <c r="BD55" s="7">
        <v>149</v>
      </c>
      <c r="BE55" s="7">
        <f t="shared" si="21"/>
        <v>5682</v>
      </c>
      <c r="BJ55" s="46">
        <v>20</v>
      </c>
      <c r="BK55" s="46" t="s">
        <v>342</v>
      </c>
      <c r="BL55" s="7">
        <v>6861</v>
      </c>
      <c r="BM55" s="7">
        <v>210</v>
      </c>
      <c r="BN55" s="7">
        <f t="shared" si="22"/>
        <v>6651</v>
      </c>
      <c r="BS55" s="46">
        <v>18</v>
      </c>
      <c r="BT55" s="46" t="s">
        <v>342</v>
      </c>
      <c r="BU55" s="7">
        <v>4797</v>
      </c>
      <c r="BV55" s="7">
        <v>155</v>
      </c>
      <c r="BW55" s="7">
        <f t="shared" si="23"/>
        <v>4642</v>
      </c>
      <c r="CB55" s="46">
        <v>26</v>
      </c>
      <c r="CC55" s="46" t="s">
        <v>342</v>
      </c>
      <c r="CD55" s="7">
        <v>5410</v>
      </c>
      <c r="CE55" s="7">
        <v>224</v>
      </c>
      <c r="CF55" s="7">
        <f t="shared" si="24"/>
        <v>5186</v>
      </c>
      <c r="CK55" s="46">
        <v>16</v>
      </c>
      <c r="CL55" s="46" t="s">
        <v>342</v>
      </c>
      <c r="CM55" s="7">
        <v>3773</v>
      </c>
      <c r="CN55" s="7">
        <v>170</v>
      </c>
      <c r="CO55" s="7">
        <f t="shared" si="25"/>
        <v>3603</v>
      </c>
      <c r="CT55" s="46">
        <v>30</v>
      </c>
      <c r="CU55" s="46" t="s">
        <v>342</v>
      </c>
      <c r="CV55" s="7">
        <v>2602</v>
      </c>
      <c r="CW55" s="7">
        <v>160</v>
      </c>
      <c r="CX55" s="7">
        <f t="shared" si="26"/>
        <v>2442</v>
      </c>
      <c r="DC55" s="46">
        <v>22</v>
      </c>
      <c r="DD55" s="46" t="s">
        <v>342</v>
      </c>
      <c r="DE55" s="7">
        <v>3056</v>
      </c>
      <c r="DF55" s="7">
        <v>159</v>
      </c>
      <c r="DG55" s="7">
        <f t="shared" si="27"/>
        <v>2897</v>
      </c>
    </row>
    <row r="56" spans="7:112" x14ac:dyDescent="0.25">
      <c r="H56" s="46">
        <v>23</v>
      </c>
      <c r="I56" s="46" t="s">
        <v>343</v>
      </c>
      <c r="J56" s="7">
        <v>3865</v>
      </c>
      <c r="K56" s="7">
        <v>209</v>
      </c>
      <c r="L56" s="7">
        <f t="shared" si="16"/>
        <v>3656</v>
      </c>
      <c r="M56" s="7">
        <f>L56/L57</f>
        <v>0.68362004487658934</v>
      </c>
      <c r="Q56" s="46">
        <v>19</v>
      </c>
      <c r="R56" s="46" t="s">
        <v>343</v>
      </c>
      <c r="S56" s="7">
        <v>4821</v>
      </c>
      <c r="T56" s="7">
        <v>183</v>
      </c>
      <c r="U56" s="7">
        <f t="shared" si="17"/>
        <v>4638</v>
      </c>
      <c r="V56" s="7">
        <f>U56/U57</f>
        <v>0.88275599543205174</v>
      </c>
      <c r="Z56" s="46">
        <v>11</v>
      </c>
      <c r="AA56" s="46" t="s">
        <v>343</v>
      </c>
      <c r="AB56" s="7">
        <v>3878</v>
      </c>
      <c r="AC56" s="7">
        <v>173</v>
      </c>
      <c r="AD56" s="7">
        <f t="shared" si="18"/>
        <v>3705</v>
      </c>
      <c r="AE56" s="7">
        <f>AD56/AD57</f>
        <v>0.94951307022039977</v>
      </c>
      <c r="AI56" s="46">
        <v>15</v>
      </c>
      <c r="AJ56" s="46" t="s">
        <v>343</v>
      </c>
      <c r="AK56" s="7">
        <v>4817</v>
      </c>
      <c r="AL56" s="7">
        <v>189</v>
      </c>
      <c r="AM56" s="7">
        <f t="shared" si="19"/>
        <v>4628</v>
      </c>
      <c r="AN56" s="7">
        <f>AM56/AM57</f>
        <v>1.0052128583840139</v>
      </c>
      <c r="AR56" s="46">
        <v>5</v>
      </c>
      <c r="AS56" s="46" t="s">
        <v>343</v>
      </c>
      <c r="AT56" s="7">
        <v>5102</v>
      </c>
      <c r="AU56" s="7">
        <v>159</v>
      </c>
      <c r="AV56" s="7">
        <f t="shared" si="20"/>
        <v>4943</v>
      </c>
      <c r="AW56" s="7">
        <f>AV56/AV57</f>
        <v>1.336668469442942</v>
      </c>
      <c r="BA56" s="46">
        <v>13</v>
      </c>
      <c r="BB56" s="46" t="s">
        <v>343</v>
      </c>
      <c r="BC56" s="7">
        <v>2927</v>
      </c>
      <c r="BD56" s="7">
        <v>149</v>
      </c>
      <c r="BE56" s="7">
        <f t="shared" si="21"/>
        <v>2778</v>
      </c>
      <c r="BF56" s="7">
        <f>BE56/BE57</f>
        <v>1.3017806935332707</v>
      </c>
      <c r="BJ56" s="46">
        <v>21</v>
      </c>
      <c r="BK56" s="46" t="s">
        <v>343</v>
      </c>
      <c r="BL56" s="7">
        <v>7359</v>
      </c>
      <c r="BM56" s="7">
        <v>210</v>
      </c>
      <c r="BN56" s="7">
        <f t="shared" si="22"/>
        <v>7149</v>
      </c>
      <c r="BO56" s="7">
        <f>BN56/BN57</f>
        <v>1.1618722574353975</v>
      </c>
      <c r="BS56" s="46">
        <v>19</v>
      </c>
      <c r="BT56" s="46" t="s">
        <v>343</v>
      </c>
      <c r="BU56" s="7">
        <v>6274</v>
      </c>
      <c r="BV56" s="7">
        <v>155</v>
      </c>
      <c r="BW56" s="7">
        <f t="shared" si="23"/>
        <v>6119</v>
      </c>
      <c r="BX56" s="7">
        <f>BW56/BW57</f>
        <v>1.0791887125220458</v>
      </c>
      <c r="CB56" s="46">
        <v>27</v>
      </c>
      <c r="CC56" s="46" t="s">
        <v>343</v>
      </c>
      <c r="CD56" s="7">
        <v>6555</v>
      </c>
      <c r="CE56" s="7">
        <v>224</v>
      </c>
      <c r="CF56" s="7">
        <f t="shared" si="24"/>
        <v>6331</v>
      </c>
      <c r="CG56" s="7">
        <f>CF56/CF57</f>
        <v>1.5460317460317461</v>
      </c>
      <c r="CK56" s="46">
        <v>17</v>
      </c>
      <c r="CL56" s="46" t="s">
        <v>343</v>
      </c>
      <c r="CM56" s="7">
        <v>5080</v>
      </c>
      <c r="CN56" s="7">
        <v>170</v>
      </c>
      <c r="CO56" s="7">
        <f t="shared" si="25"/>
        <v>4910</v>
      </c>
      <c r="CP56" s="7">
        <f>CO56/CO57</f>
        <v>1.4860774818401936</v>
      </c>
      <c r="CT56" s="46">
        <v>31</v>
      </c>
      <c r="CU56" s="46" t="s">
        <v>343</v>
      </c>
      <c r="CV56" s="7">
        <v>4631</v>
      </c>
      <c r="CW56" s="7">
        <v>160</v>
      </c>
      <c r="CX56" s="7">
        <f t="shared" si="26"/>
        <v>4471</v>
      </c>
      <c r="CY56" s="7">
        <f>CX56/CX57</f>
        <v>1.1544022721404597</v>
      </c>
      <c r="DC56" s="46">
        <v>23</v>
      </c>
      <c r="DD56" s="46" t="s">
        <v>343</v>
      </c>
      <c r="DE56" s="7">
        <v>3462</v>
      </c>
      <c r="DF56" s="7">
        <v>159</v>
      </c>
      <c r="DG56" s="7">
        <f t="shared" si="27"/>
        <v>3303</v>
      </c>
      <c r="DH56" s="7">
        <f>DG56/DG57</f>
        <v>0.72705260840854058</v>
      </c>
    </row>
    <row r="57" spans="7:112" x14ac:dyDescent="0.25">
      <c r="H57" s="46">
        <v>24</v>
      </c>
      <c r="I57" s="46" t="s">
        <v>342</v>
      </c>
      <c r="J57" s="7">
        <v>5557</v>
      </c>
      <c r="K57" s="7">
        <v>209</v>
      </c>
      <c r="L57" s="7">
        <f t="shared" si="16"/>
        <v>5348</v>
      </c>
      <c r="Q57" s="46">
        <v>20</v>
      </c>
      <c r="R57" s="46" t="s">
        <v>342</v>
      </c>
      <c r="S57" s="7">
        <v>5437</v>
      </c>
      <c r="T57" s="7">
        <v>183</v>
      </c>
      <c r="U57" s="7">
        <f t="shared" si="17"/>
        <v>5254</v>
      </c>
      <c r="Z57" s="46">
        <v>12</v>
      </c>
      <c r="AA57" s="46" t="s">
        <v>342</v>
      </c>
      <c r="AB57" s="7">
        <v>4075</v>
      </c>
      <c r="AC57" s="7">
        <v>173</v>
      </c>
      <c r="AD57" s="7">
        <f t="shared" si="18"/>
        <v>3902</v>
      </c>
      <c r="AI57" s="46">
        <v>16</v>
      </c>
      <c r="AJ57" s="46" t="s">
        <v>342</v>
      </c>
      <c r="AK57" s="7">
        <v>4793</v>
      </c>
      <c r="AL57" s="7">
        <v>189</v>
      </c>
      <c r="AM57" s="7">
        <f t="shared" si="19"/>
        <v>4604</v>
      </c>
      <c r="AR57" s="46">
        <v>6</v>
      </c>
      <c r="AS57" s="46" t="s">
        <v>342</v>
      </c>
      <c r="AT57" s="7">
        <v>3857</v>
      </c>
      <c r="AU57" s="7">
        <v>159</v>
      </c>
      <c r="AV57" s="7">
        <f t="shared" si="20"/>
        <v>3698</v>
      </c>
      <c r="BA57" s="46">
        <v>14</v>
      </c>
      <c r="BB57" s="46" t="s">
        <v>342</v>
      </c>
      <c r="BC57" s="7">
        <v>2283</v>
      </c>
      <c r="BD57" s="7">
        <v>149</v>
      </c>
      <c r="BE57" s="7">
        <f t="shared" si="21"/>
        <v>2134</v>
      </c>
      <c r="BJ57" s="46">
        <v>22</v>
      </c>
      <c r="BK57" s="46" t="s">
        <v>342</v>
      </c>
      <c r="BL57" s="7">
        <v>6363</v>
      </c>
      <c r="BM57" s="7">
        <v>210</v>
      </c>
      <c r="BN57" s="7">
        <f t="shared" si="22"/>
        <v>6153</v>
      </c>
      <c r="BS57" s="46">
        <v>20</v>
      </c>
      <c r="BT57" s="46" t="s">
        <v>342</v>
      </c>
      <c r="BU57" s="7">
        <v>5825</v>
      </c>
      <c r="BV57" s="7">
        <v>155</v>
      </c>
      <c r="BW57" s="7">
        <f t="shared" si="23"/>
        <v>5670</v>
      </c>
      <c r="CB57" s="46">
        <v>28</v>
      </c>
      <c r="CC57" s="46" t="s">
        <v>342</v>
      </c>
      <c r="CD57" s="7">
        <v>4319</v>
      </c>
      <c r="CE57" s="7">
        <v>224</v>
      </c>
      <c r="CF57" s="7">
        <f t="shared" si="24"/>
        <v>4095</v>
      </c>
      <c r="CK57" s="46">
        <v>18</v>
      </c>
      <c r="CL57" s="46" t="s">
        <v>342</v>
      </c>
      <c r="CM57" s="7">
        <v>3474</v>
      </c>
      <c r="CN57" s="7">
        <v>170</v>
      </c>
      <c r="CO57" s="7">
        <f t="shared" si="25"/>
        <v>3304</v>
      </c>
      <c r="CT57" s="46">
        <v>32</v>
      </c>
      <c r="CU57" s="46" t="s">
        <v>342</v>
      </c>
      <c r="CV57" s="7">
        <v>4033</v>
      </c>
      <c r="CW57" s="7">
        <v>160</v>
      </c>
      <c r="CX57" s="7">
        <f t="shared" si="26"/>
        <v>3873</v>
      </c>
      <c r="DC57" s="46">
        <v>24</v>
      </c>
      <c r="DD57" s="46" t="s">
        <v>342</v>
      </c>
      <c r="DE57" s="7">
        <v>4702</v>
      </c>
      <c r="DF57" s="7">
        <v>159</v>
      </c>
      <c r="DG57" s="7">
        <f t="shared" si="27"/>
        <v>4543</v>
      </c>
    </row>
    <row r="58" spans="7:112" x14ac:dyDescent="0.25">
      <c r="H58" s="46">
        <v>25</v>
      </c>
      <c r="I58" s="46" t="s">
        <v>343</v>
      </c>
      <c r="J58" s="7">
        <v>6321</v>
      </c>
      <c r="K58" s="7">
        <v>209</v>
      </c>
      <c r="L58" s="7">
        <f t="shared" si="16"/>
        <v>6112</v>
      </c>
      <c r="M58" s="7">
        <f>L58/L59</f>
        <v>1.1817478731631863</v>
      </c>
      <c r="Q58" s="46">
        <v>21</v>
      </c>
      <c r="R58" s="46" t="s">
        <v>343</v>
      </c>
      <c r="S58" s="7">
        <v>5275</v>
      </c>
      <c r="T58" s="7">
        <v>183</v>
      </c>
      <c r="U58" s="7">
        <f t="shared" si="17"/>
        <v>5092</v>
      </c>
      <c r="V58" s="7">
        <f>U58/U59</f>
        <v>0.77704867999389593</v>
      </c>
      <c r="Z58" s="46">
        <v>13</v>
      </c>
      <c r="AA58" s="46" t="s">
        <v>343</v>
      </c>
      <c r="AB58" s="7">
        <v>4747</v>
      </c>
      <c r="AC58" s="7">
        <v>173</v>
      </c>
      <c r="AD58" s="7">
        <f t="shared" si="18"/>
        <v>4574</v>
      </c>
      <c r="AE58" s="7">
        <f>AD58/AD59</f>
        <v>1.1568032372281234</v>
      </c>
      <c r="AI58" s="46">
        <v>17</v>
      </c>
      <c r="AJ58" s="46" t="s">
        <v>343</v>
      </c>
      <c r="AK58" s="7">
        <v>3421</v>
      </c>
      <c r="AL58" s="7">
        <v>189</v>
      </c>
      <c r="AM58" s="7">
        <f t="shared" si="19"/>
        <v>3232</v>
      </c>
      <c r="AN58" s="7">
        <f>AM58/AM59</f>
        <v>0.97939393939393937</v>
      </c>
      <c r="AR58" s="46">
        <v>7</v>
      </c>
      <c r="AS58" s="46" t="s">
        <v>343</v>
      </c>
      <c r="AT58" s="7">
        <v>4463</v>
      </c>
      <c r="AU58" s="7">
        <v>159</v>
      </c>
      <c r="AV58" s="7">
        <f t="shared" si="20"/>
        <v>4304</v>
      </c>
      <c r="AW58" s="7">
        <f>AV58/AV59</f>
        <v>1.216850438224484</v>
      </c>
      <c r="BA58" s="46">
        <v>15</v>
      </c>
      <c r="BB58" s="46" t="s">
        <v>343</v>
      </c>
      <c r="BC58" s="7">
        <v>3815</v>
      </c>
      <c r="BD58" s="7">
        <v>149</v>
      </c>
      <c r="BE58" s="7">
        <f t="shared" si="21"/>
        <v>3666</v>
      </c>
      <c r="BF58" s="7">
        <f>BE58/BE59</f>
        <v>1.176130895091434</v>
      </c>
      <c r="BJ58" s="46">
        <v>23</v>
      </c>
      <c r="BK58" s="46" t="s">
        <v>343</v>
      </c>
      <c r="BL58" s="7">
        <v>8033</v>
      </c>
      <c r="BM58" s="7">
        <v>210</v>
      </c>
      <c r="BN58" s="7">
        <f t="shared" si="22"/>
        <v>7823</v>
      </c>
      <c r="BO58" s="7">
        <f>BN58/BN59</f>
        <v>1.158448097142011</v>
      </c>
      <c r="BS58" s="46">
        <v>21</v>
      </c>
      <c r="BT58" s="46" t="s">
        <v>343</v>
      </c>
      <c r="BU58" s="7">
        <v>5255</v>
      </c>
      <c r="BV58" s="7">
        <v>155</v>
      </c>
      <c r="BW58" s="7">
        <f t="shared" si="23"/>
        <v>5100</v>
      </c>
      <c r="BX58" s="7">
        <f>BW58/BW59</f>
        <v>1.2253724171071601</v>
      </c>
      <c r="CB58" s="46">
        <v>29</v>
      </c>
      <c r="CC58" s="46" t="s">
        <v>343</v>
      </c>
      <c r="CD58" s="7">
        <v>6164</v>
      </c>
      <c r="CE58" s="7">
        <v>224</v>
      </c>
      <c r="CF58" s="7">
        <f t="shared" si="24"/>
        <v>5940</v>
      </c>
      <c r="CG58" s="7">
        <f>CF58/CF59</f>
        <v>0.977134397104787</v>
      </c>
      <c r="CK58" s="46">
        <v>19</v>
      </c>
      <c r="CL58" s="46" t="s">
        <v>343</v>
      </c>
      <c r="CM58" s="7">
        <v>2870</v>
      </c>
      <c r="CN58" s="7">
        <v>170</v>
      </c>
      <c r="CO58" s="7">
        <f t="shared" si="25"/>
        <v>2700</v>
      </c>
      <c r="CP58" s="7">
        <f>CO58/CO59</f>
        <v>0.7668276057938086</v>
      </c>
      <c r="CS58" s="7" t="s">
        <v>233</v>
      </c>
      <c r="CT58" s="46">
        <v>1</v>
      </c>
      <c r="CU58" s="46" t="s">
        <v>343</v>
      </c>
      <c r="CV58" s="7">
        <v>3752</v>
      </c>
      <c r="CW58" s="7">
        <v>160</v>
      </c>
      <c r="CX58" s="7">
        <f t="shared" si="26"/>
        <v>3592</v>
      </c>
      <c r="CY58" s="7">
        <f>CX58/CX59</f>
        <v>1.0549192364170337</v>
      </c>
      <c r="DC58" s="46">
        <v>25</v>
      </c>
      <c r="DD58" s="46" t="s">
        <v>343</v>
      </c>
      <c r="DE58" s="7">
        <v>2807</v>
      </c>
      <c r="DF58" s="7">
        <v>159</v>
      </c>
      <c r="DG58" s="7">
        <f t="shared" si="27"/>
        <v>2648</v>
      </c>
      <c r="DH58" s="7">
        <f>DG58/DG59</f>
        <v>0.70877944325481801</v>
      </c>
    </row>
    <row r="59" spans="7:112" x14ac:dyDescent="0.25">
      <c r="H59" s="46">
        <v>26</v>
      </c>
      <c r="I59" s="46" t="s">
        <v>342</v>
      </c>
      <c r="J59" s="7">
        <v>5381</v>
      </c>
      <c r="K59" s="7">
        <v>209</v>
      </c>
      <c r="L59" s="7">
        <f t="shared" si="16"/>
        <v>5172</v>
      </c>
      <c r="Q59" s="46">
        <v>22</v>
      </c>
      <c r="R59" s="46" t="s">
        <v>342</v>
      </c>
      <c r="S59" s="7">
        <v>6736</v>
      </c>
      <c r="T59" s="7">
        <v>183</v>
      </c>
      <c r="U59" s="7">
        <f t="shared" si="17"/>
        <v>6553</v>
      </c>
      <c r="Z59" s="46">
        <v>14</v>
      </c>
      <c r="AA59" s="46" t="s">
        <v>342</v>
      </c>
      <c r="AB59" s="7">
        <v>4127</v>
      </c>
      <c r="AC59" s="7">
        <v>173</v>
      </c>
      <c r="AD59" s="7">
        <f t="shared" si="18"/>
        <v>3954</v>
      </c>
      <c r="AI59" s="46">
        <v>18</v>
      </c>
      <c r="AJ59" s="46" t="s">
        <v>342</v>
      </c>
      <c r="AK59" s="7">
        <v>3489</v>
      </c>
      <c r="AL59" s="7">
        <v>189</v>
      </c>
      <c r="AM59" s="7">
        <f t="shared" si="19"/>
        <v>3300</v>
      </c>
      <c r="AR59" s="46">
        <v>8</v>
      </c>
      <c r="AS59" s="46" t="s">
        <v>342</v>
      </c>
      <c r="AT59" s="7">
        <v>3696</v>
      </c>
      <c r="AU59" s="7">
        <v>159</v>
      </c>
      <c r="AV59" s="7">
        <f t="shared" si="20"/>
        <v>3537</v>
      </c>
      <c r="BA59" s="46">
        <v>16</v>
      </c>
      <c r="BB59" s="46" t="s">
        <v>342</v>
      </c>
      <c r="BC59" s="7">
        <v>3266</v>
      </c>
      <c r="BD59" s="7">
        <v>149</v>
      </c>
      <c r="BE59" s="7">
        <f t="shared" si="21"/>
        <v>3117</v>
      </c>
      <c r="BJ59" s="46">
        <v>24</v>
      </c>
      <c r="BK59" s="46" t="s">
        <v>342</v>
      </c>
      <c r="BL59" s="7">
        <v>6963</v>
      </c>
      <c r="BM59" s="7">
        <v>210</v>
      </c>
      <c r="BN59" s="7">
        <f t="shared" si="22"/>
        <v>6753</v>
      </c>
      <c r="BS59" s="46">
        <v>22</v>
      </c>
      <c r="BT59" s="46" t="s">
        <v>342</v>
      </c>
      <c r="BU59" s="7">
        <v>4317</v>
      </c>
      <c r="BV59" s="7">
        <v>155</v>
      </c>
      <c r="BW59" s="7">
        <f t="shared" si="23"/>
        <v>4162</v>
      </c>
      <c r="CB59" s="46">
        <v>30</v>
      </c>
      <c r="CC59" s="46" t="s">
        <v>342</v>
      </c>
      <c r="CD59" s="7">
        <v>6303</v>
      </c>
      <c r="CE59" s="7">
        <v>224</v>
      </c>
      <c r="CF59" s="7">
        <f t="shared" si="24"/>
        <v>6079</v>
      </c>
      <c r="CK59" s="46">
        <v>20</v>
      </c>
      <c r="CL59" s="46" t="s">
        <v>342</v>
      </c>
      <c r="CM59" s="7">
        <v>3691</v>
      </c>
      <c r="CN59" s="7">
        <v>170</v>
      </c>
      <c r="CO59" s="7">
        <f t="shared" si="25"/>
        <v>3521</v>
      </c>
      <c r="CT59" s="46">
        <v>2</v>
      </c>
      <c r="CU59" s="46" t="s">
        <v>342</v>
      </c>
      <c r="CV59" s="7">
        <v>3565</v>
      </c>
      <c r="CW59" s="7">
        <v>160</v>
      </c>
      <c r="CX59" s="7">
        <f t="shared" si="26"/>
        <v>3405</v>
      </c>
      <c r="DC59" s="46">
        <v>26</v>
      </c>
      <c r="DD59" s="46" t="s">
        <v>342</v>
      </c>
      <c r="DE59" s="7">
        <v>3895</v>
      </c>
      <c r="DF59" s="7">
        <v>159</v>
      </c>
      <c r="DG59" s="7">
        <f t="shared" si="27"/>
        <v>3736</v>
      </c>
    </row>
    <row r="60" spans="7:112" x14ac:dyDescent="0.25">
      <c r="H60" s="46">
        <v>27</v>
      </c>
      <c r="I60" s="46" t="s">
        <v>343</v>
      </c>
      <c r="J60" s="7">
        <v>4539</v>
      </c>
      <c r="K60" s="7">
        <v>209</v>
      </c>
      <c r="L60" s="7">
        <f t="shared" si="16"/>
        <v>4330</v>
      </c>
      <c r="M60" s="7">
        <f>L60/L61</f>
        <v>1.2952437930002991</v>
      </c>
      <c r="Q60" s="46">
        <v>23</v>
      </c>
      <c r="R60" s="46" t="s">
        <v>343</v>
      </c>
      <c r="S60" s="7">
        <v>5740</v>
      </c>
      <c r="T60" s="7">
        <v>183</v>
      </c>
      <c r="U60" s="7">
        <f t="shared" si="17"/>
        <v>5557</v>
      </c>
      <c r="V60" s="7">
        <f>U60/U61</f>
        <v>1.0103636363636364</v>
      </c>
      <c r="Z60" s="46">
        <v>15</v>
      </c>
      <c r="AA60" s="46" t="s">
        <v>343</v>
      </c>
      <c r="AB60" s="7">
        <v>5764</v>
      </c>
      <c r="AC60" s="7">
        <v>173</v>
      </c>
      <c r="AD60" s="7">
        <f t="shared" si="18"/>
        <v>5591</v>
      </c>
      <c r="AE60" s="7">
        <f>AD60/AD61</f>
        <v>1.2342163355408389</v>
      </c>
      <c r="AI60" s="46">
        <v>19</v>
      </c>
      <c r="AJ60" s="46" t="s">
        <v>343</v>
      </c>
      <c r="AK60" s="7">
        <v>4648</v>
      </c>
      <c r="AL60" s="7">
        <v>189</v>
      </c>
      <c r="AM60" s="7">
        <f t="shared" si="19"/>
        <v>4459</v>
      </c>
      <c r="AN60" s="7">
        <f>AM60/AM61</f>
        <v>1.3852127990059024</v>
      </c>
      <c r="AR60" s="46">
        <v>9</v>
      </c>
      <c r="AS60" s="46" t="s">
        <v>343</v>
      </c>
      <c r="AT60" s="7">
        <v>4001</v>
      </c>
      <c r="AU60" s="7">
        <v>159</v>
      </c>
      <c r="AV60" s="7">
        <f t="shared" si="20"/>
        <v>3842</v>
      </c>
      <c r="AW60" s="7">
        <f>AV60/AV61</f>
        <v>1.1478936360920227</v>
      </c>
      <c r="BA60" s="46">
        <v>17</v>
      </c>
      <c r="BB60" s="46" t="s">
        <v>343</v>
      </c>
      <c r="BC60" s="7">
        <v>4639</v>
      </c>
      <c r="BD60" s="7">
        <v>149</v>
      </c>
      <c r="BE60" s="7">
        <f t="shared" si="21"/>
        <v>4490</v>
      </c>
      <c r="BF60" s="7">
        <f>BE60/BE61</f>
        <v>1.1369967080273486</v>
      </c>
      <c r="BJ60" s="46">
        <v>25</v>
      </c>
      <c r="BK60" s="46" t="s">
        <v>343</v>
      </c>
      <c r="BL60" s="7">
        <v>6460</v>
      </c>
      <c r="BM60" s="7">
        <v>210</v>
      </c>
      <c r="BN60" s="7">
        <f t="shared" si="22"/>
        <v>6250</v>
      </c>
      <c r="BO60" s="7">
        <f>BN60/BN61</f>
        <v>0.90909090909090906</v>
      </c>
      <c r="BS60" s="46">
        <v>23</v>
      </c>
      <c r="BT60" s="46" t="s">
        <v>343</v>
      </c>
      <c r="BU60" s="7">
        <v>4752</v>
      </c>
      <c r="BV60" s="7">
        <v>155</v>
      </c>
      <c r="BW60" s="7">
        <f t="shared" si="23"/>
        <v>4597</v>
      </c>
      <c r="BX60" s="7">
        <f>BW60/BW61</f>
        <v>1.3568476977567887</v>
      </c>
      <c r="CB60" s="46">
        <v>31</v>
      </c>
      <c r="CC60" s="46" t="s">
        <v>343</v>
      </c>
      <c r="CD60" s="7">
        <v>5643</v>
      </c>
      <c r="CE60" s="7">
        <v>224</v>
      </c>
      <c r="CF60" s="7">
        <f t="shared" si="24"/>
        <v>5419</v>
      </c>
      <c r="CG60" s="7">
        <f>CF60/CF61</f>
        <v>1.2002214839424141</v>
      </c>
      <c r="CK60" s="46">
        <v>21</v>
      </c>
      <c r="CL60" s="46" t="s">
        <v>343</v>
      </c>
      <c r="CM60" s="7">
        <v>3810</v>
      </c>
      <c r="CN60" s="7">
        <v>170</v>
      </c>
      <c r="CO60" s="7">
        <f t="shared" si="25"/>
        <v>3640</v>
      </c>
      <c r="CP60" s="7">
        <f>CO60/CO61</f>
        <v>1.1914893617021276</v>
      </c>
      <c r="CT60" s="46">
        <v>3</v>
      </c>
      <c r="CU60" s="46" t="s">
        <v>343</v>
      </c>
      <c r="CV60" s="7">
        <v>4209</v>
      </c>
      <c r="CW60" s="7">
        <v>160</v>
      </c>
      <c r="CX60" s="7">
        <f t="shared" si="26"/>
        <v>4049</v>
      </c>
      <c r="CY60" s="7">
        <f>CX60/CX61</f>
        <v>1.2641273805807056</v>
      </c>
      <c r="DC60" s="46">
        <v>27</v>
      </c>
      <c r="DD60" s="46" t="s">
        <v>343</v>
      </c>
      <c r="DE60" s="7">
        <v>4243</v>
      </c>
      <c r="DF60" s="7">
        <v>159</v>
      </c>
      <c r="DG60" s="7">
        <f t="shared" si="27"/>
        <v>4084</v>
      </c>
      <c r="DH60" s="7">
        <f>DG60/DG61</f>
        <v>0.92586715030605304</v>
      </c>
    </row>
    <row r="61" spans="7:112" x14ac:dyDescent="0.25">
      <c r="H61" s="46">
        <v>28</v>
      </c>
      <c r="I61" s="46" t="s">
        <v>342</v>
      </c>
      <c r="J61" s="7">
        <v>3552</v>
      </c>
      <c r="K61" s="7">
        <v>209</v>
      </c>
      <c r="L61" s="7">
        <f t="shared" si="16"/>
        <v>3343</v>
      </c>
      <c r="Q61" s="46">
        <v>24</v>
      </c>
      <c r="R61" s="46" t="s">
        <v>342</v>
      </c>
      <c r="S61" s="7">
        <v>5683</v>
      </c>
      <c r="T61" s="7">
        <v>183</v>
      </c>
      <c r="U61" s="7">
        <f t="shared" si="17"/>
        <v>5500</v>
      </c>
      <c r="Z61" s="46">
        <v>16</v>
      </c>
      <c r="AA61" s="46" t="s">
        <v>342</v>
      </c>
      <c r="AB61" s="7">
        <v>4703</v>
      </c>
      <c r="AC61" s="7">
        <v>173</v>
      </c>
      <c r="AD61" s="7">
        <f t="shared" si="18"/>
        <v>4530</v>
      </c>
      <c r="AI61" s="46">
        <v>20</v>
      </c>
      <c r="AJ61" s="46" t="s">
        <v>342</v>
      </c>
      <c r="AK61" s="7">
        <v>3408</v>
      </c>
      <c r="AL61" s="7">
        <v>189</v>
      </c>
      <c r="AM61" s="7">
        <f t="shared" si="19"/>
        <v>3219</v>
      </c>
      <c r="AR61" s="46">
        <v>10</v>
      </c>
      <c r="AS61" s="46" t="s">
        <v>342</v>
      </c>
      <c r="AT61" s="7">
        <v>3506</v>
      </c>
      <c r="AU61" s="7">
        <v>159</v>
      </c>
      <c r="AV61" s="7">
        <f t="shared" si="20"/>
        <v>3347</v>
      </c>
      <c r="BA61" s="46">
        <v>18</v>
      </c>
      <c r="BB61" s="46" t="s">
        <v>342</v>
      </c>
      <c r="BC61" s="7">
        <v>4098</v>
      </c>
      <c r="BD61" s="7">
        <v>149</v>
      </c>
      <c r="BE61" s="7">
        <f t="shared" si="21"/>
        <v>3949</v>
      </c>
      <c r="BJ61" s="46">
        <v>26</v>
      </c>
      <c r="BK61" s="46" t="s">
        <v>342</v>
      </c>
      <c r="BL61" s="7">
        <v>7085</v>
      </c>
      <c r="BM61" s="7">
        <v>210</v>
      </c>
      <c r="BN61" s="7">
        <f t="shared" si="22"/>
        <v>6875</v>
      </c>
      <c r="BS61" s="46">
        <v>24</v>
      </c>
      <c r="BT61" s="46" t="s">
        <v>342</v>
      </c>
      <c r="BU61" s="7">
        <v>3543</v>
      </c>
      <c r="BV61" s="7">
        <v>155</v>
      </c>
      <c r="BW61" s="7">
        <f t="shared" si="23"/>
        <v>3388</v>
      </c>
      <c r="CB61" s="46">
        <v>32</v>
      </c>
      <c r="CC61" s="46" t="s">
        <v>342</v>
      </c>
      <c r="CD61" s="7">
        <v>4739</v>
      </c>
      <c r="CE61" s="7">
        <v>224</v>
      </c>
      <c r="CF61" s="7">
        <f t="shared" si="24"/>
        <v>4515</v>
      </c>
      <c r="CK61" s="46">
        <v>22</v>
      </c>
      <c r="CL61" s="46" t="s">
        <v>342</v>
      </c>
      <c r="CM61" s="7">
        <v>3225</v>
      </c>
      <c r="CN61" s="7">
        <v>170</v>
      </c>
      <c r="CO61" s="7">
        <f t="shared" si="25"/>
        <v>3055</v>
      </c>
      <c r="CT61" s="46">
        <v>4</v>
      </c>
      <c r="CU61" s="46" t="s">
        <v>342</v>
      </c>
      <c r="CV61" s="7">
        <v>3363</v>
      </c>
      <c r="CW61" s="7">
        <v>160</v>
      </c>
      <c r="CX61" s="7">
        <f t="shared" si="26"/>
        <v>3203</v>
      </c>
      <c r="DC61" s="46">
        <v>28</v>
      </c>
      <c r="DD61" s="46" t="s">
        <v>342</v>
      </c>
      <c r="DE61" s="7">
        <v>4570</v>
      </c>
      <c r="DF61" s="7">
        <v>159</v>
      </c>
      <c r="DG61" s="7">
        <f t="shared" si="27"/>
        <v>4411</v>
      </c>
    </row>
    <row r="62" spans="7:112" x14ac:dyDescent="0.25">
      <c r="H62" s="46">
        <v>29</v>
      </c>
      <c r="I62" s="46" t="s">
        <v>343</v>
      </c>
      <c r="J62" s="7">
        <v>6481</v>
      </c>
      <c r="K62" s="7">
        <v>209</v>
      </c>
      <c r="L62" s="7">
        <f t="shared" si="16"/>
        <v>6272</v>
      </c>
      <c r="M62" s="7">
        <f>L62/L63</f>
        <v>1.3894550287992911</v>
      </c>
      <c r="Q62" s="46">
        <v>25</v>
      </c>
      <c r="R62" s="46" t="s">
        <v>343</v>
      </c>
      <c r="S62" s="7">
        <v>5052</v>
      </c>
      <c r="T62" s="7">
        <v>183</v>
      </c>
      <c r="U62" s="7">
        <f t="shared" si="17"/>
        <v>4869</v>
      </c>
      <c r="V62" s="7">
        <f>U62/U63</f>
        <v>1.0663600525624179</v>
      </c>
      <c r="Z62" s="46">
        <v>17</v>
      </c>
      <c r="AA62" s="46" t="s">
        <v>343</v>
      </c>
      <c r="AB62" s="7">
        <v>5385</v>
      </c>
      <c r="AC62" s="7">
        <v>173</v>
      </c>
      <c r="AD62" s="7">
        <f t="shared" si="18"/>
        <v>5212</v>
      </c>
      <c r="AE62" s="7">
        <f>AD62/AD63</f>
        <v>1.2625968992248062</v>
      </c>
      <c r="AI62" s="46">
        <v>21</v>
      </c>
      <c r="AJ62" s="46" t="s">
        <v>343</v>
      </c>
      <c r="AK62" s="7">
        <v>4670</v>
      </c>
      <c r="AL62" s="7">
        <v>189</v>
      </c>
      <c r="AM62" s="7">
        <f t="shared" si="19"/>
        <v>4481</v>
      </c>
      <c r="AN62" s="7">
        <f>AM62/AM63</f>
        <v>1.0249313815187557</v>
      </c>
      <c r="AR62" s="46">
        <v>11</v>
      </c>
      <c r="AS62" s="46" t="s">
        <v>343</v>
      </c>
      <c r="AT62" s="7">
        <v>4088</v>
      </c>
      <c r="AU62" s="7">
        <v>159</v>
      </c>
      <c r="AV62" s="7">
        <f t="shared" si="20"/>
        <v>3929</v>
      </c>
      <c r="AW62" s="7">
        <f>AV62/AV63</f>
        <v>1.0410704822469528</v>
      </c>
      <c r="BA62" s="46">
        <v>19</v>
      </c>
      <c r="BB62" s="46" t="s">
        <v>343</v>
      </c>
      <c r="BC62" s="7">
        <v>4319</v>
      </c>
      <c r="BD62" s="7">
        <v>149</v>
      </c>
      <c r="BE62" s="7">
        <f t="shared" si="21"/>
        <v>4170</v>
      </c>
      <c r="BF62" s="7">
        <f>BE62/BE63</f>
        <v>1.10055423594616</v>
      </c>
      <c r="BJ62" s="46">
        <v>27</v>
      </c>
      <c r="BK62" s="46" t="s">
        <v>343</v>
      </c>
      <c r="BL62" s="7">
        <v>7858</v>
      </c>
      <c r="BM62" s="7">
        <v>210</v>
      </c>
      <c r="BN62" s="7">
        <f t="shared" si="22"/>
        <v>7648</v>
      </c>
      <c r="BO62" s="7">
        <f>BN62/BN63</f>
        <v>1.1343814891723525</v>
      </c>
      <c r="BS62" s="46">
        <v>25</v>
      </c>
      <c r="BT62" s="46" t="s">
        <v>343</v>
      </c>
      <c r="BU62" s="7">
        <v>5325</v>
      </c>
      <c r="BV62" s="7">
        <v>155</v>
      </c>
      <c r="BW62" s="7">
        <f t="shared" si="23"/>
        <v>5170</v>
      </c>
      <c r="BX62" s="7">
        <f>BW62/BW63</f>
        <v>0.98494951419317966</v>
      </c>
      <c r="CB62" s="46">
        <v>33</v>
      </c>
      <c r="CC62" s="46" t="s">
        <v>343</v>
      </c>
      <c r="CD62" s="7">
        <v>5426</v>
      </c>
      <c r="CE62" s="7">
        <v>224</v>
      </c>
      <c r="CF62" s="7">
        <f t="shared" si="24"/>
        <v>5202</v>
      </c>
      <c r="CG62" s="7">
        <f>CF62/CF63</f>
        <v>0.92234042553191486</v>
      </c>
      <c r="CK62" s="46">
        <v>23</v>
      </c>
      <c r="CL62" s="46" t="s">
        <v>343</v>
      </c>
      <c r="CM62" s="7">
        <v>4034</v>
      </c>
      <c r="CN62" s="7">
        <v>170</v>
      </c>
      <c r="CO62" s="7">
        <f t="shared" si="25"/>
        <v>3864</v>
      </c>
      <c r="CP62" s="7">
        <f>CO62/CO63</f>
        <v>1.259452411994785</v>
      </c>
      <c r="CT62" s="46">
        <v>5</v>
      </c>
      <c r="CU62" s="46" t="s">
        <v>343</v>
      </c>
      <c r="CV62" s="7">
        <v>3003</v>
      </c>
      <c r="CW62" s="7">
        <v>160</v>
      </c>
      <c r="CX62" s="7">
        <f t="shared" si="26"/>
        <v>2843</v>
      </c>
      <c r="CY62" s="7">
        <f>CX62/CX63</f>
        <v>0.92006472491909386</v>
      </c>
      <c r="DC62" s="46">
        <v>29</v>
      </c>
      <c r="DD62" s="46" t="s">
        <v>343</v>
      </c>
      <c r="DE62" s="7">
        <v>3256</v>
      </c>
      <c r="DF62" s="7">
        <v>159</v>
      </c>
      <c r="DG62" s="7">
        <f t="shared" si="27"/>
        <v>3097</v>
      </c>
      <c r="DH62" s="7">
        <f>DG62/DG63</f>
        <v>0.77951170400201364</v>
      </c>
    </row>
    <row r="63" spans="7:112" x14ac:dyDescent="0.25">
      <c r="H63" s="46">
        <v>30</v>
      </c>
      <c r="I63" s="46" t="s">
        <v>342</v>
      </c>
      <c r="J63" s="7">
        <v>4723</v>
      </c>
      <c r="K63" s="7">
        <v>209</v>
      </c>
      <c r="L63" s="7">
        <f t="shared" si="16"/>
        <v>4514</v>
      </c>
      <c r="Q63" s="46">
        <v>26</v>
      </c>
      <c r="R63" s="46" t="s">
        <v>342</v>
      </c>
      <c r="S63" s="7">
        <v>4749</v>
      </c>
      <c r="T63" s="7">
        <v>183</v>
      </c>
      <c r="U63" s="7">
        <f t="shared" si="17"/>
        <v>4566</v>
      </c>
      <c r="Z63" s="46">
        <v>18</v>
      </c>
      <c r="AA63" s="46" t="s">
        <v>342</v>
      </c>
      <c r="AB63" s="7">
        <v>4301</v>
      </c>
      <c r="AC63" s="7">
        <v>173</v>
      </c>
      <c r="AD63" s="7">
        <f t="shared" si="18"/>
        <v>4128</v>
      </c>
      <c r="AI63" s="46">
        <v>22</v>
      </c>
      <c r="AJ63" s="46" t="s">
        <v>342</v>
      </c>
      <c r="AK63" s="7">
        <v>4561</v>
      </c>
      <c r="AL63" s="7">
        <v>189</v>
      </c>
      <c r="AM63" s="7">
        <f t="shared" si="19"/>
        <v>4372</v>
      </c>
      <c r="AR63" s="46">
        <v>12</v>
      </c>
      <c r="AS63" s="46" t="s">
        <v>342</v>
      </c>
      <c r="AT63" s="7">
        <v>3933</v>
      </c>
      <c r="AU63" s="7">
        <v>159</v>
      </c>
      <c r="AV63" s="7">
        <f t="shared" si="20"/>
        <v>3774</v>
      </c>
      <c r="BA63" s="46">
        <v>20</v>
      </c>
      <c r="BB63" s="46" t="s">
        <v>342</v>
      </c>
      <c r="BC63" s="7">
        <v>3938</v>
      </c>
      <c r="BD63" s="7">
        <v>149</v>
      </c>
      <c r="BE63" s="7">
        <f t="shared" si="21"/>
        <v>3789</v>
      </c>
      <c r="BJ63" s="46">
        <v>28</v>
      </c>
      <c r="BK63" s="46" t="s">
        <v>342</v>
      </c>
      <c r="BL63" s="7">
        <v>6952</v>
      </c>
      <c r="BM63" s="7">
        <v>210</v>
      </c>
      <c r="BN63" s="7">
        <f t="shared" si="22"/>
        <v>6742</v>
      </c>
      <c r="BS63" s="46">
        <v>26</v>
      </c>
      <c r="BT63" s="46" t="s">
        <v>342</v>
      </c>
      <c r="BU63" s="7">
        <v>5404</v>
      </c>
      <c r="BV63" s="7">
        <v>155</v>
      </c>
      <c r="BW63" s="7">
        <f t="shared" si="23"/>
        <v>5249</v>
      </c>
      <c r="CB63" s="46">
        <v>34</v>
      </c>
      <c r="CC63" s="46" t="s">
        <v>342</v>
      </c>
      <c r="CD63" s="7">
        <v>5864</v>
      </c>
      <c r="CE63" s="7">
        <v>224</v>
      </c>
      <c r="CF63" s="7">
        <f t="shared" si="24"/>
        <v>5640</v>
      </c>
      <c r="CK63" s="46">
        <v>24</v>
      </c>
      <c r="CL63" s="46" t="s">
        <v>342</v>
      </c>
      <c r="CM63" s="7">
        <v>3238</v>
      </c>
      <c r="CN63" s="7">
        <v>170</v>
      </c>
      <c r="CO63" s="7">
        <f t="shared" si="25"/>
        <v>3068</v>
      </c>
      <c r="CT63" s="46">
        <v>6</v>
      </c>
      <c r="CU63" s="46" t="s">
        <v>342</v>
      </c>
      <c r="CV63" s="7">
        <v>3250</v>
      </c>
      <c r="CW63" s="7">
        <v>160</v>
      </c>
      <c r="CX63" s="7">
        <f t="shared" si="26"/>
        <v>3090</v>
      </c>
      <c r="DC63" s="46">
        <v>30</v>
      </c>
      <c r="DD63" s="46" t="s">
        <v>342</v>
      </c>
      <c r="DE63" s="7">
        <v>4132</v>
      </c>
      <c r="DF63" s="7">
        <v>159</v>
      </c>
      <c r="DG63" s="7">
        <f t="shared" si="27"/>
        <v>3973</v>
      </c>
    </row>
    <row r="64" spans="7:112" x14ac:dyDescent="0.25">
      <c r="G64" s="7" t="s">
        <v>233</v>
      </c>
      <c r="H64" s="46">
        <v>1</v>
      </c>
      <c r="I64" s="46" t="s">
        <v>343</v>
      </c>
      <c r="J64" s="7">
        <v>4982</v>
      </c>
      <c r="K64" s="7">
        <v>209</v>
      </c>
      <c r="L64" s="7">
        <f t="shared" si="16"/>
        <v>4773</v>
      </c>
      <c r="M64" s="7">
        <f>L64/L65</f>
        <v>1.2762032085561497</v>
      </c>
      <c r="Q64" s="46">
        <v>27</v>
      </c>
      <c r="R64" s="46" t="s">
        <v>343</v>
      </c>
      <c r="S64" s="7">
        <v>3964</v>
      </c>
      <c r="T64" s="7">
        <v>183</v>
      </c>
      <c r="U64" s="7">
        <f t="shared" si="17"/>
        <v>3781</v>
      </c>
      <c r="V64" s="7">
        <f>U64/U65</f>
        <v>0.54765353418308227</v>
      </c>
      <c r="Z64" s="46">
        <v>19</v>
      </c>
      <c r="AA64" s="46" t="s">
        <v>343</v>
      </c>
      <c r="AB64" s="7">
        <v>4211</v>
      </c>
      <c r="AC64" s="7">
        <v>173</v>
      </c>
      <c r="AD64" s="7">
        <f t="shared" si="18"/>
        <v>4038</v>
      </c>
      <c r="AE64" s="7">
        <f>AD64/AD65</f>
        <v>1.0584534731323723</v>
      </c>
      <c r="AI64" s="46">
        <v>23</v>
      </c>
      <c r="AJ64" s="46" t="s">
        <v>343</v>
      </c>
      <c r="AK64" s="7">
        <v>4221</v>
      </c>
      <c r="AL64" s="7">
        <v>189</v>
      </c>
      <c r="AM64" s="7">
        <f t="shared" si="19"/>
        <v>4032</v>
      </c>
      <c r="AN64" s="7">
        <f>AM64/AM65</f>
        <v>1.136094674556213</v>
      </c>
      <c r="AR64" s="46">
        <v>13</v>
      </c>
      <c r="AS64" s="46" t="s">
        <v>343</v>
      </c>
      <c r="AT64" s="7">
        <v>3428</v>
      </c>
      <c r="AU64" s="7">
        <v>159</v>
      </c>
      <c r="AV64" s="7">
        <f t="shared" si="20"/>
        <v>3269</v>
      </c>
      <c r="AW64" s="7">
        <f>AV64/AV65</f>
        <v>0.96658781785925485</v>
      </c>
      <c r="BA64" s="46">
        <v>21</v>
      </c>
      <c r="BB64" s="46" t="s">
        <v>343</v>
      </c>
      <c r="BC64" s="7">
        <v>4646</v>
      </c>
      <c r="BD64" s="7">
        <v>149</v>
      </c>
      <c r="BE64" s="7">
        <f t="shared" si="21"/>
        <v>4497</v>
      </c>
      <c r="BF64" s="7">
        <f>BE64/BE65</f>
        <v>1.5522954780807732</v>
      </c>
      <c r="BJ64" s="46">
        <v>29</v>
      </c>
      <c r="BK64" s="46" t="s">
        <v>343</v>
      </c>
      <c r="BL64" s="7">
        <v>5967</v>
      </c>
      <c r="BM64" s="7">
        <v>210</v>
      </c>
      <c r="BN64" s="7">
        <f t="shared" si="22"/>
        <v>5757</v>
      </c>
      <c r="BO64" s="7">
        <f>BN64/BN65</f>
        <v>0.94238009494188901</v>
      </c>
      <c r="BS64" s="46">
        <v>27</v>
      </c>
      <c r="BT64" s="46" t="s">
        <v>343</v>
      </c>
      <c r="BU64" s="7">
        <v>4421</v>
      </c>
      <c r="BV64" s="7">
        <v>155</v>
      </c>
      <c r="BW64" s="7">
        <f t="shared" si="23"/>
        <v>4266</v>
      </c>
      <c r="BX64" s="7">
        <f>BW64/BW65</f>
        <v>0.73173241852487136</v>
      </c>
      <c r="CA64" s="7" t="s">
        <v>233</v>
      </c>
      <c r="CB64" s="46">
        <v>1</v>
      </c>
      <c r="CC64" s="46" t="s">
        <v>343</v>
      </c>
      <c r="CD64" s="7">
        <v>8570</v>
      </c>
      <c r="CE64" s="7">
        <v>224</v>
      </c>
      <c r="CF64" s="7">
        <f t="shared" si="24"/>
        <v>8346</v>
      </c>
      <c r="CG64" s="7">
        <f>CF64/CF65</f>
        <v>1.3151591553734636</v>
      </c>
      <c r="CK64" s="46">
        <v>25</v>
      </c>
      <c r="CL64" s="46" t="s">
        <v>343</v>
      </c>
      <c r="CM64" s="7">
        <v>4628</v>
      </c>
      <c r="CN64" s="7">
        <v>170</v>
      </c>
      <c r="CO64" s="7">
        <f t="shared" si="25"/>
        <v>4458</v>
      </c>
      <c r="CP64" s="7">
        <f>CO64/CO65</f>
        <v>1.5893048128342246</v>
      </c>
      <c r="CT64" s="46">
        <v>7</v>
      </c>
      <c r="CU64" s="46" t="s">
        <v>343</v>
      </c>
      <c r="CV64" s="7">
        <v>2780</v>
      </c>
      <c r="CW64" s="7">
        <v>160</v>
      </c>
      <c r="CX64" s="7">
        <f t="shared" si="26"/>
        <v>2620</v>
      </c>
      <c r="CY64" s="7">
        <f>CX64/CX65</f>
        <v>0.87304231922692432</v>
      </c>
      <c r="DC64" s="46">
        <v>31</v>
      </c>
      <c r="DD64" s="46" t="s">
        <v>343</v>
      </c>
      <c r="DE64" s="7">
        <v>4059</v>
      </c>
      <c r="DF64" s="7">
        <v>159</v>
      </c>
      <c r="DG64" s="7">
        <f t="shared" si="27"/>
        <v>3900</v>
      </c>
      <c r="DH64" s="7">
        <f>DG64/DG65</f>
        <v>1.3953488372093024</v>
      </c>
    </row>
    <row r="65" spans="8:112" x14ac:dyDescent="0.25">
      <c r="H65" s="46">
        <v>2</v>
      </c>
      <c r="I65" s="46" t="s">
        <v>342</v>
      </c>
      <c r="J65" s="7">
        <v>3949</v>
      </c>
      <c r="K65" s="7">
        <v>209</v>
      </c>
      <c r="L65" s="7">
        <f t="shared" si="16"/>
        <v>3740</v>
      </c>
      <c r="Q65" s="46">
        <v>28</v>
      </c>
      <c r="R65" s="46" t="s">
        <v>342</v>
      </c>
      <c r="S65" s="7">
        <v>7087</v>
      </c>
      <c r="T65" s="7">
        <v>183</v>
      </c>
      <c r="U65" s="7">
        <f t="shared" si="17"/>
        <v>6904</v>
      </c>
      <c r="Z65" s="46">
        <v>20</v>
      </c>
      <c r="AA65" s="46" t="s">
        <v>342</v>
      </c>
      <c r="AB65" s="7">
        <v>3988</v>
      </c>
      <c r="AC65" s="7">
        <v>173</v>
      </c>
      <c r="AD65" s="7">
        <f t="shared" si="18"/>
        <v>3815</v>
      </c>
      <c r="AI65" s="46">
        <v>24</v>
      </c>
      <c r="AJ65" s="46" t="s">
        <v>342</v>
      </c>
      <c r="AK65" s="7">
        <v>3738</v>
      </c>
      <c r="AL65" s="7">
        <v>189</v>
      </c>
      <c r="AM65" s="7">
        <f t="shared" si="19"/>
        <v>3549</v>
      </c>
      <c r="AR65" s="46">
        <v>14</v>
      </c>
      <c r="AS65" s="46" t="s">
        <v>342</v>
      </c>
      <c r="AT65" s="7">
        <v>3541</v>
      </c>
      <c r="AU65" s="7">
        <v>159</v>
      </c>
      <c r="AV65" s="7">
        <f t="shared" si="20"/>
        <v>3382</v>
      </c>
      <c r="BA65" s="46">
        <v>22</v>
      </c>
      <c r="BB65" s="46" t="s">
        <v>342</v>
      </c>
      <c r="BC65" s="7">
        <v>3046</v>
      </c>
      <c r="BD65" s="7">
        <v>149</v>
      </c>
      <c r="BE65" s="7">
        <f t="shared" si="21"/>
        <v>2897</v>
      </c>
      <c r="BJ65" s="46">
        <v>30</v>
      </c>
      <c r="BK65" s="46" t="s">
        <v>342</v>
      </c>
      <c r="BL65" s="7">
        <v>6319</v>
      </c>
      <c r="BM65" s="7">
        <v>210</v>
      </c>
      <c r="BN65" s="7">
        <f t="shared" si="22"/>
        <v>6109</v>
      </c>
      <c r="BS65" s="46">
        <v>28</v>
      </c>
      <c r="BT65" s="46" t="s">
        <v>342</v>
      </c>
      <c r="BU65" s="7">
        <v>5985</v>
      </c>
      <c r="BV65" s="7">
        <v>155</v>
      </c>
      <c r="BW65" s="7">
        <f t="shared" si="23"/>
        <v>5830</v>
      </c>
      <c r="CB65" s="46">
        <v>2</v>
      </c>
      <c r="CC65" s="46" t="s">
        <v>342</v>
      </c>
      <c r="CD65" s="7">
        <v>6570</v>
      </c>
      <c r="CE65" s="7">
        <v>224</v>
      </c>
      <c r="CF65" s="7">
        <f t="shared" si="24"/>
        <v>6346</v>
      </c>
      <c r="CK65" s="46">
        <v>26</v>
      </c>
      <c r="CL65" s="46" t="s">
        <v>342</v>
      </c>
      <c r="CM65" s="7">
        <v>2975</v>
      </c>
      <c r="CN65" s="7">
        <v>170</v>
      </c>
      <c r="CO65" s="7">
        <f t="shared" si="25"/>
        <v>2805</v>
      </c>
      <c r="CT65" s="46">
        <v>8</v>
      </c>
      <c r="CU65" s="46" t="s">
        <v>342</v>
      </c>
      <c r="CV65" s="7">
        <v>3161</v>
      </c>
      <c r="CW65" s="7">
        <v>160</v>
      </c>
      <c r="CX65" s="7">
        <f t="shared" si="26"/>
        <v>3001</v>
      </c>
      <c r="DC65" s="46">
        <v>32</v>
      </c>
      <c r="DD65" s="46" t="s">
        <v>342</v>
      </c>
      <c r="DE65" s="7">
        <v>2954</v>
      </c>
      <c r="DF65" s="7">
        <v>159</v>
      </c>
      <c r="DG65" s="7">
        <f t="shared" si="27"/>
        <v>2795</v>
      </c>
    </row>
    <row r="66" spans="8:112" x14ac:dyDescent="0.25">
      <c r="H66" s="46">
        <v>3</v>
      </c>
      <c r="I66" s="46" t="s">
        <v>343</v>
      </c>
      <c r="J66" s="7">
        <v>5647</v>
      </c>
      <c r="K66" s="7">
        <v>209</v>
      </c>
      <c r="L66" s="7">
        <f t="shared" si="16"/>
        <v>5438</v>
      </c>
      <c r="M66" s="7">
        <f>L66/L67</f>
        <v>1.4505201387036544</v>
      </c>
      <c r="Q66" s="46">
        <v>29</v>
      </c>
      <c r="R66" s="46" t="s">
        <v>343</v>
      </c>
      <c r="S66" s="7">
        <v>5027</v>
      </c>
      <c r="T66" s="7">
        <v>183</v>
      </c>
      <c r="U66" s="7">
        <f t="shared" si="17"/>
        <v>4844</v>
      </c>
      <c r="V66" s="7">
        <f>U66/U67</f>
        <v>0.6670338749655742</v>
      </c>
      <c r="Z66" s="46">
        <v>21</v>
      </c>
      <c r="AA66" s="46" t="s">
        <v>343</v>
      </c>
      <c r="AB66" s="7">
        <v>5417</v>
      </c>
      <c r="AC66" s="7">
        <v>173</v>
      </c>
      <c r="AD66" s="7">
        <f t="shared" si="18"/>
        <v>5244</v>
      </c>
      <c r="AE66" s="7">
        <f>AD66/AD67</f>
        <v>1.4935915693534605</v>
      </c>
      <c r="AI66" s="46">
        <v>25</v>
      </c>
      <c r="AJ66" s="46" t="s">
        <v>343</v>
      </c>
      <c r="AK66" s="7">
        <v>3285</v>
      </c>
      <c r="AL66" s="7">
        <v>189</v>
      </c>
      <c r="AM66" s="7">
        <f t="shared" si="19"/>
        <v>3096</v>
      </c>
      <c r="AN66" s="7">
        <f>AM66/AM67</f>
        <v>1.1072961373390557</v>
      </c>
      <c r="AR66" s="46">
        <v>15</v>
      </c>
      <c r="AS66" s="46" t="s">
        <v>343</v>
      </c>
      <c r="AT66" s="7">
        <v>3623</v>
      </c>
      <c r="AU66" s="7">
        <v>159</v>
      </c>
      <c r="AV66" s="7">
        <f t="shared" si="20"/>
        <v>3464</v>
      </c>
      <c r="AW66" s="7">
        <f>AV66/AV67</f>
        <v>0.9735806632939854</v>
      </c>
      <c r="BA66" s="46">
        <v>23</v>
      </c>
      <c r="BB66" s="46" t="s">
        <v>343</v>
      </c>
      <c r="BC66" s="7">
        <v>3719</v>
      </c>
      <c r="BD66" s="7">
        <v>149</v>
      </c>
      <c r="BE66" s="7">
        <f t="shared" si="21"/>
        <v>3570</v>
      </c>
      <c r="BF66" s="7">
        <f>BE66/BE67</f>
        <v>1.503157894736842</v>
      </c>
      <c r="BJ66" s="46">
        <v>31</v>
      </c>
      <c r="BK66" s="46" t="s">
        <v>343</v>
      </c>
      <c r="BL66" s="7">
        <v>7076</v>
      </c>
      <c r="BM66" s="7">
        <v>210</v>
      </c>
      <c r="BN66" s="7">
        <f t="shared" si="22"/>
        <v>6866</v>
      </c>
      <c r="BO66" s="7">
        <f>BN66/BN67</f>
        <v>0.86571680746438029</v>
      </c>
      <c r="BS66" s="46">
        <v>29</v>
      </c>
      <c r="BT66" s="46" t="s">
        <v>343</v>
      </c>
      <c r="BU66" s="7">
        <v>6655</v>
      </c>
      <c r="BV66" s="7">
        <v>155</v>
      </c>
      <c r="BW66" s="7">
        <f t="shared" si="23"/>
        <v>6500</v>
      </c>
      <c r="BX66" s="7">
        <f>BW66/BW67</f>
        <v>1.184402332361516</v>
      </c>
      <c r="CB66" s="46">
        <v>3</v>
      </c>
      <c r="CC66" s="46" t="s">
        <v>343</v>
      </c>
      <c r="CD66" s="7">
        <v>7136</v>
      </c>
      <c r="CE66" s="7">
        <v>224</v>
      </c>
      <c r="CF66" s="7">
        <f t="shared" si="24"/>
        <v>6912</v>
      </c>
      <c r="CG66" s="7">
        <f>CF66/CF67</f>
        <v>1.3476311171768376</v>
      </c>
      <c r="CK66" s="46">
        <v>27</v>
      </c>
      <c r="CL66" s="46" t="s">
        <v>343</v>
      </c>
      <c r="CM66" s="7">
        <v>3998</v>
      </c>
      <c r="CN66" s="7">
        <v>170</v>
      </c>
      <c r="CO66" s="7">
        <f t="shared" si="25"/>
        <v>3828</v>
      </c>
      <c r="CP66" s="7">
        <f>CO66/CO67</f>
        <v>1.1258823529411766</v>
      </c>
      <c r="CT66" s="46">
        <v>9</v>
      </c>
      <c r="CU66" s="46" t="s">
        <v>343</v>
      </c>
      <c r="CV66" s="7">
        <v>3355</v>
      </c>
      <c r="CW66" s="7">
        <v>160</v>
      </c>
      <c r="CX66" s="7">
        <f t="shared" si="26"/>
        <v>3195</v>
      </c>
      <c r="CY66" s="7">
        <f>CX66/CX67</f>
        <v>1.4181091877496672</v>
      </c>
      <c r="DB66" s="7" t="s">
        <v>233</v>
      </c>
      <c r="DC66" s="46">
        <v>1</v>
      </c>
      <c r="DD66" s="46" t="s">
        <v>343</v>
      </c>
      <c r="DE66" s="7">
        <v>3048</v>
      </c>
      <c r="DF66" s="7">
        <v>159</v>
      </c>
      <c r="DG66" s="7">
        <f t="shared" si="27"/>
        <v>2889</v>
      </c>
      <c r="DH66" s="7">
        <f>DG66/DG67</f>
        <v>1.0775829914211115</v>
      </c>
    </row>
    <row r="67" spans="8:112" x14ac:dyDescent="0.25">
      <c r="H67" s="46">
        <v>4</v>
      </c>
      <c r="I67" s="46" t="s">
        <v>342</v>
      </c>
      <c r="J67" s="7">
        <v>3958</v>
      </c>
      <c r="K67" s="7">
        <v>209</v>
      </c>
      <c r="L67" s="7">
        <f t="shared" si="16"/>
        <v>3749</v>
      </c>
      <c r="Q67" s="46">
        <v>30</v>
      </c>
      <c r="R67" s="46" t="s">
        <v>342</v>
      </c>
      <c r="S67" s="7">
        <v>7445</v>
      </c>
      <c r="T67" s="7">
        <v>183</v>
      </c>
      <c r="U67" s="7">
        <f t="shared" si="17"/>
        <v>7262</v>
      </c>
      <c r="Z67" s="46">
        <v>22</v>
      </c>
      <c r="AA67" s="46" t="s">
        <v>342</v>
      </c>
      <c r="AB67" s="7">
        <v>3684</v>
      </c>
      <c r="AC67" s="7">
        <v>173</v>
      </c>
      <c r="AD67" s="7">
        <f t="shared" si="18"/>
        <v>3511</v>
      </c>
      <c r="AI67" s="46">
        <v>26</v>
      </c>
      <c r="AJ67" s="46" t="s">
        <v>342</v>
      </c>
      <c r="AK67" s="7">
        <v>2985</v>
      </c>
      <c r="AL67" s="7">
        <v>189</v>
      </c>
      <c r="AM67" s="7">
        <f t="shared" si="19"/>
        <v>2796</v>
      </c>
      <c r="AR67" s="46">
        <v>16</v>
      </c>
      <c r="AS67" s="46" t="s">
        <v>342</v>
      </c>
      <c r="AT67" s="7">
        <v>3717</v>
      </c>
      <c r="AU67" s="7">
        <v>159</v>
      </c>
      <c r="AV67" s="7">
        <f t="shared" si="20"/>
        <v>3558</v>
      </c>
      <c r="BA67" s="46">
        <v>24</v>
      </c>
      <c r="BB67" s="46" t="s">
        <v>342</v>
      </c>
      <c r="BC67" s="7">
        <v>2524</v>
      </c>
      <c r="BD67" s="7">
        <v>149</v>
      </c>
      <c r="BE67" s="7">
        <f t="shared" si="21"/>
        <v>2375</v>
      </c>
      <c r="BJ67" s="46">
        <v>32</v>
      </c>
      <c r="BK67" s="46" t="s">
        <v>342</v>
      </c>
      <c r="BL67" s="7">
        <v>8141</v>
      </c>
      <c r="BM67" s="7">
        <v>210</v>
      </c>
      <c r="BN67" s="7">
        <f t="shared" si="22"/>
        <v>7931</v>
      </c>
      <c r="BS67" s="46">
        <v>30</v>
      </c>
      <c r="BT67" s="46" t="s">
        <v>342</v>
      </c>
      <c r="BU67" s="7">
        <v>5643</v>
      </c>
      <c r="BV67" s="7">
        <v>155</v>
      </c>
      <c r="BW67" s="7">
        <f t="shared" si="23"/>
        <v>5488</v>
      </c>
      <c r="CB67" s="46">
        <v>4</v>
      </c>
      <c r="CC67" s="46" t="s">
        <v>342</v>
      </c>
      <c r="CD67" s="7">
        <v>5353</v>
      </c>
      <c r="CE67" s="7">
        <v>224</v>
      </c>
      <c r="CF67" s="7">
        <f t="shared" si="24"/>
        <v>5129</v>
      </c>
      <c r="CK67" s="46">
        <v>28</v>
      </c>
      <c r="CL67" s="46" t="s">
        <v>342</v>
      </c>
      <c r="CM67" s="7">
        <v>3570</v>
      </c>
      <c r="CN67" s="7">
        <v>170</v>
      </c>
      <c r="CO67" s="7">
        <f t="shared" si="25"/>
        <v>3400</v>
      </c>
      <c r="CT67" s="46">
        <v>10</v>
      </c>
      <c r="CU67" s="46" t="s">
        <v>342</v>
      </c>
      <c r="CV67" s="7">
        <v>2413</v>
      </c>
      <c r="CW67" s="7">
        <v>160</v>
      </c>
      <c r="CX67" s="7">
        <f t="shared" si="26"/>
        <v>2253</v>
      </c>
      <c r="DC67" s="46">
        <v>2</v>
      </c>
      <c r="DD67" s="46" t="s">
        <v>342</v>
      </c>
      <c r="DE67" s="7">
        <v>2840</v>
      </c>
      <c r="DF67" s="7">
        <v>159</v>
      </c>
      <c r="DG67" s="7">
        <f t="shared" si="27"/>
        <v>2681</v>
      </c>
    </row>
    <row r="68" spans="8:112" x14ac:dyDescent="0.25">
      <c r="H68" s="46">
        <v>5</v>
      </c>
      <c r="I68" s="46" t="s">
        <v>343</v>
      </c>
      <c r="J68" s="7">
        <v>4382</v>
      </c>
      <c r="K68" s="7">
        <v>209</v>
      </c>
      <c r="L68" s="7">
        <f t="shared" ref="L68:L91" si="28">J68-K68</f>
        <v>4173</v>
      </c>
      <c r="M68" s="7">
        <f>L68/L69</f>
        <v>0.90994330571303972</v>
      </c>
      <c r="Q68" s="46">
        <v>31</v>
      </c>
      <c r="R68" s="46" t="s">
        <v>343</v>
      </c>
      <c r="S68" s="7">
        <v>5130</v>
      </c>
      <c r="T68" s="7">
        <v>183</v>
      </c>
      <c r="U68" s="7">
        <f t="shared" ref="U68:U99" si="29">S68-T68</f>
        <v>4947</v>
      </c>
      <c r="V68" s="7">
        <f>U68/U69</f>
        <v>0.86139648267456037</v>
      </c>
      <c r="Z68" s="46">
        <v>23</v>
      </c>
      <c r="AA68" s="46" t="s">
        <v>343</v>
      </c>
      <c r="AB68" s="7">
        <v>4111</v>
      </c>
      <c r="AC68" s="7">
        <v>173</v>
      </c>
      <c r="AD68" s="7">
        <f t="shared" ref="AD68:AD99" si="30">AB68-AC68</f>
        <v>3938</v>
      </c>
      <c r="AE68" s="7">
        <f>AD68/AD69</f>
        <v>1.0263226479020067</v>
      </c>
      <c r="AI68" s="46">
        <v>27</v>
      </c>
      <c r="AJ68" s="46" t="s">
        <v>343</v>
      </c>
      <c r="AK68" s="7">
        <v>3168</v>
      </c>
      <c r="AL68" s="7">
        <v>189</v>
      </c>
      <c r="AM68" s="7">
        <f t="shared" ref="AM68:AM99" si="31">AK68-AL68</f>
        <v>2979</v>
      </c>
      <c r="AN68" s="7">
        <f>AM68/AM69</f>
        <v>0.89918502867491701</v>
      </c>
      <c r="AR68" s="46">
        <v>17</v>
      </c>
      <c r="AS68" s="46" t="s">
        <v>343</v>
      </c>
      <c r="AT68" s="7">
        <v>4756</v>
      </c>
      <c r="AU68" s="7">
        <v>159</v>
      </c>
      <c r="AV68" s="7">
        <f t="shared" ref="AV68:AV79" si="32">AT68-AU68</f>
        <v>4597</v>
      </c>
      <c r="AW68" s="7">
        <f>AV68/AV69</f>
        <v>1.3190817790530847</v>
      </c>
      <c r="BA68" s="46">
        <v>25</v>
      </c>
      <c r="BB68" s="46" t="s">
        <v>343</v>
      </c>
      <c r="BC68" s="7">
        <v>4975</v>
      </c>
      <c r="BD68" s="7">
        <v>149</v>
      </c>
      <c r="BE68" s="7">
        <f t="shared" ref="BE68:BE95" si="33">BC68-BD68</f>
        <v>4826</v>
      </c>
      <c r="BF68" s="7">
        <f>BE68/BE69</f>
        <v>1.2862473347547974</v>
      </c>
      <c r="BI68" s="7" t="s">
        <v>233</v>
      </c>
      <c r="BJ68" s="46">
        <v>1</v>
      </c>
      <c r="BK68" s="46" t="s">
        <v>343</v>
      </c>
      <c r="BL68" s="7">
        <v>8508</v>
      </c>
      <c r="BM68" s="7">
        <v>210</v>
      </c>
      <c r="BN68" s="7">
        <f t="shared" ref="BN68:BN99" si="34">BL68-BM68</f>
        <v>8298</v>
      </c>
      <c r="BO68" s="7">
        <f>BN68/BN69</f>
        <v>1.0708478513356563</v>
      </c>
      <c r="BS68" s="46">
        <v>31</v>
      </c>
      <c r="BT68" s="46" t="s">
        <v>343</v>
      </c>
      <c r="BU68" s="7">
        <v>4298</v>
      </c>
      <c r="BV68" s="7">
        <v>155</v>
      </c>
      <c r="BW68" s="7">
        <f t="shared" ref="BW68:BW99" si="35">BU68-BV68</f>
        <v>4143</v>
      </c>
      <c r="BX68" s="7">
        <f>BW68/BW69</f>
        <v>0.79934400926104576</v>
      </c>
      <c r="CB68" s="46">
        <v>5</v>
      </c>
      <c r="CC68" s="46" t="s">
        <v>343</v>
      </c>
      <c r="CD68" s="7">
        <v>5808</v>
      </c>
      <c r="CE68" s="7">
        <v>224</v>
      </c>
      <c r="CF68" s="7">
        <f t="shared" ref="CF68:CF95" si="36">CD68-CE68</f>
        <v>5584</v>
      </c>
      <c r="CG68" s="7">
        <f>CF68/CF69</f>
        <v>1.2830882352941178</v>
      </c>
      <c r="CK68" s="46">
        <v>29</v>
      </c>
      <c r="CL68" s="46" t="s">
        <v>343</v>
      </c>
      <c r="CM68" s="7">
        <v>3195</v>
      </c>
      <c r="CN68" s="7">
        <v>170</v>
      </c>
      <c r="CO68" s="7">
        <f t="shared" ref="CO68:CO99" si="37">CM68-CN68</f>
        <v>3025</v>
      </c>
      <c r="CP68" s="7">
        <f>CO68/CO69</f>
        <v>0.87987201861547415</v>
      </c>
      <c r="CT68" s="46">
        <v>11</v>
      </c>
      <c r="CU68" s="46" t="s">
        <v>343</v>
      </c>
      <c r="CV68" s="7">
        <v>3848</v>
      </c>
      <c r="CW68" s="7">
        <v>160</v>
      </c>
      <c r="CX68" s="7">
        <f t="shared" ref="CX68:CX97" si="38">CV68-CW68</f>
        <v>3688</v>
      </c>
      <c r="CY68" s="7">
        <f>CX68/CX69</f>
        <v>1.0696055684454757</v>
      </c>
      <c r="DC68" s="46">
        <v>3</v>
      </c>
      <c r="DD68" s="46" t="s">
        <v>343</v>
      </c>
      <c r="DE68" s="7">
        <v>3776</v>
      </c>
      <c r="DF68" s="7">
        <v>159</v>
      </c>
      <c r="DG68" s="7">
        <f t="shared" ref="DG68:DG89" si="39">DE68-DF68</f>
        <v>3617</v>
      </c>
      <c r="DH68" s="7">
        <f>DG68/DG69</f>
        <v>1.1464342313787639</v>
      </c>
    </row>
    <row r="69" spans="8:112" x14ac:dyDescent="0.25">
      <c r="H69" s="46">
        <v>6</v>
      </c>
      <c r="I69" s="46" t="s">
        <v>342</v>
      </c>
      <c r="J69" s="7">
        <v>4795</v>
      </c>
      <c r="K69" s="7">
        <v>209</v>
      </c>
      <c r="L69" s="7">
        <f t="shared" si="28"/>
        <v>4586</v>
      </c>
      <c r="Q69" s="46">
        <v>32</v>
      </c>
      <c r="R69" s="46" t="s">
        <v>342</v>
      </c>
      <c r="S69" s="7">
        <v>5926</v>
      </c>
      <c r="T69" s="7">
        <v>183</v>
      </c>
      <c r="U69" s="7">
        <f t="shared" si="29"/>
        <v>5743</v>
      </c>
      <c r="Z69" s="46">
        <v>24</v>
      </c>
      <c r="AA69" s="46" t="s">
        <v>342</v>
      </c>
      <c r="AB69" s="7">
        <v>4010</v>
      </c>
      <c r="AC69" s="7">
        <v>173</v>
      </c>
      <c r="AD69" s="7">
        <f t="shared" si="30"/>
        <v>3837</v>
      </c>
      <c r="AI69" s="46">
        <v>28</v>
      </c>
      <c r="AJ69" s="46" t="s">
        <v>342</v>
      </c>
      <c r="AK69" s="7">
        <v>3502</v>
      </c>
      <c r="AL69" s="7">
        <v>189</v>
      </c>
      <c r="AM69" s="7">
        <f t="shared" si="31"/>
        <v>3313</v>
      </c>
      <c r="AR69" s="46">
        <v>18</v>
      </c>
      <c r="AS69" s="46" t="s">
        <v>342</v>
      </c>
      <c r="AT69" s="7">
        <v>3644</v>
      </c>
      <c r="AU69" s="7">
        <v>159</v>
      </c>
      <c r="AV69" s="7">
        <f t="shared" si="32"/>
        <v>3485</v>
      </c>
      <c r="BA69" s="46">
        <v>26</v>
      </c>
      <c r="BB69" s="46" t="s">
        <v>342</v>
      </c>
      <c r="BC69" s="7">
        <v>3901</v>
      </c>
      <c r="BD69" s="7">
        <v>149</v>
      </c>
      <c r="BE69" s="7">
        <f t="shared" si="33"/>
        <v>3752</v>
      </c>
      <c r="BJ69" s="46">
        <v>2</v>
      </c>
      <c r="BK69" s="46" t="s">
        <v>342</v>
      </c>
      <c r="BL69" s="7">
        <v>7959</v>
      </c>
      <c r="BM69" s="7">
        <v>210</v>
      </c>
      <c r="BN69" s="7">
        <f t="shared" si="34"/>
        <v>7749</v>
      </c>
      <c r="BS69" s="46">
        <v>32</v>
      </c>
      <c r="BT69" s="46" t="s">
        <v>342</v>
      </c>
      <c r="BU69" s="7">
        <v>5338</v>
      </c>
      <c r="BV69" s="7">
        <v>155</v>
      </c>
      <c r="BW69" s="7">
        <f t="shared" si="35"/>
        <v>5183</v>
      </c>
      <c r="CB69" s="46">
        <v>6</v>
      </c>
      <c r="CC69" s="46" t="s">
        <v>342</v>
      </c>
      <c r="CD69" s="7">
        <v>4576</v>
      </c>
      <c r="CE69" s="7">
        <v>224</v>
      </c>
      <c r="CF69" s="7">
        <f t="shared" si="36"/>
        <v>4352</v>
      </c>
      <c r="CK69" s="46">
        <v>30</v>
      </c>
      <c r="CL69" s="46" t="s">
        <v>342</v>
      </c>
      <c r="CM69" s="7">
        <v>3608</v>
      </c>
      <c r="CN69" s="7">
        <v>170</v>
      </c>
      <c r="CO69" s="7">
        <f t="shared" si="37"/>
        <v>3438</v>
      </c>
      <c r="CT69" s="46">
        <v>12</v>
      </c>
      <c r="CU69" s="46" t="s">
        <v>342</v>
      </c>
      <c r="CV69" s="7">
        <v>3608</v>
      </c>
      <c r="CW69" s="7">
        <v>160</v>
      </c>
      <c r="CX69" s="7">
        <f t="shared" si="38"/>
        <v>3448</v>
      </c>
      <c r="DC69" s="46">
        <v>4</v>
      </c>
      <c r="DD69" s="46" t="s">
        <v>342</v>
      </c>
      <c r="DE69" s="7">
        <v>3314</v>
      </c>
      <c r="DF69" s="7">
        <v>159</v>
      </c>
      <c r="DG69" s="7">
        <f t="shared" si="39"/>
        <v>3155</v>
      </c>
    </row>
    <row r="70" spans="8:112" x14ac:dyDescent="0.25">
      <c r="H70" s="46">
        <v>7</v>
      </c>
      <c r="I70" s="46" t="s">
        <v>343</v>
      </c>
      <c r="J70" s="7">
        <v>7864</v>
      </c>
      <c r="K70" s="7">
        <v>209</v>
      </c>
      <c r="L70" s="7">
        <f t="shared" si="28"/>
        <v>7655</v>
      </c>
      <c r="M70" s="7">
        <f>L70/L71</f>
        <v>1.2724401595744681</v>
      </c>
      <c r="Q70" s="46">
        <v>33</v>
      </c>
      <c r="R70" s="46" t="s">
        <v>343</v>
      </c>
      <c r="S70" s="7">
        <v>4663</v>
      </c>
      <c r="T70" s="7">
        <v>183</v>
      </c>
      <c r="U70" s="7">
        <f t="shared" si="29"/>
        <v>4480</v>
      </c>
      <c r="V70" s="7">
        <f>U70/U71</f>
        <v>0.96885813148788924</v>
      </c>
      <c r="Z70" s="46">
        <v>25</v>
      </c>
      <c r="AA70" s="46" t="s">
        <v>343</v>
      </c>
      <c r="AB70" s="7">
        <v>4698</v>
      </c>
      <c r="AC70" s="7">
        <v>173</v>
      </c>
      <c r="AD70" s="7">
        <f t="shared" si="30"/>
        <v>4525</v>
      </c>
      <c r="AE70" s="7">
        <f>AD70/AD71</f>
        <v>1.2434734817257489</v>
      </c>
      <c r="AI70" s="46">
        <v>29</v>
      </c>
      <c r="AJ70" s="46" t="s">
        <v>343</v>
      </c>
      <c r="AK70" s="7">
        <v>4385</v>
      </c>
      <c r="AL70" s="7">
        <v>189</v>
      </c>
      <c r="AM70" s="7">
        <f t="shared" si="31"/>
        <v>4196</v>
      </c>
      <c r="AN70" s="7">
        <f>AM70/AM71</f>
        <v>1.146448087431694</v>
      </c>
      <c r="AR70" s="46">
        <v>19</v>
      </c>
      <c r="AS70" s="46" t="s">
        <v>343</v>
      </c>
      <c r="AT70" s="7">
        <v>3386</v>
      </c>
      <c r="AU70" s="7">
        <v>159</v>
      </c>
      <c r="AV70" s="7">
        <f t="shared" si="32"/>
        <v>3227</v>
      </c>
      <c r="AW70" s="7">
        <f>AV70/AV71</f>
        <v>0.95023557126030622</v>
      </c>
      <c r="BA70" s="46">
        <v>27</v>
      </c>
      <c r="BB70" s="46" t="s">
        <v>343</v>
      </c>
      <c r="BC70" s="7">
        <v>4255</v>
      </c>
      <c r="BD70" s="7">
        <v>149</v>
      </c>
      <c r="BE70" s="7">
        <f t="shared" si="33"/>
        <v>4106</v>
      </c>
      <c r="BF70" s="7">
        <f>BE70/BE71</f>
        <v>1.015080346106304</v>
      </c>
      <c r="BJ70" s="46">
        <v>3</v>
      </c>
      <c r="BK70" s="46" t="s">
        <v>343</v>
      </c>
      <c r="BL70" s="7">
        <v>8115</v>
      </c>
      <c r="BM70" s="7">
        <v>210</v>
      </c>
      <c r="BN70" s="7">
        <f t="shared" si="34"/>
        <v>7905</v>
      </c>
      <c r="BO70" s="7">
        <f>BN70/BN71</f>
        <v>1.2780921584478577</v>
      </c>
      <c r="BS70" s="46">
        <v>33</v>
      </c>
      <c r="BT70" s="46" t="s">
        <v>343</v>
      </c>
      <c r="BU70" s="7">
        <v>4365</v>
      </c>
      <c r="BV70" s="7">
        <v>155</v>
      </c>
      <c r="BW70" s="7">
        <f t="shared" si="35"/>
        <v>4210</v>
      </c>
      <c r="BX70" s="7">
        <f>BW70/BW71</f>
        <v>0.69220651101611308</v>
      </c>
      <c r="CB70" s="46">
        <v>7</v>
      </c>
      <c r="CC70" s="46" t="s">
        <v>343</v>
      </c>
      <c r="CD70" s="7">
        <v>5400</v>
      </c>
      <c r="CE70" s="7">
        <v>224</v>
      </c>
      <c r="CF70" s="7">
        <f t="shared" si="36"/>
        <v>5176</v>
      </c>
      <c r="CG70" s="7">
        <f>CF70/CF71</f>
        <v>0.79034967170560388</v>
      </c>
      <c r="CK70" s="46">
        <v>31</v>
      </c>
      <c r="CL70" s="46" t="s">
        <v>343</v>
      </c>
      <c r="CM70" s="7">
        <v>3783</v>
      </c>
      <c r="CN70" s="7">
        <v>170</v>
      </c>
      <c r="CO70" s="7">
        <f t="shared" si="37"/>
        <v>3613</v>
      </c>
      <c r="CP70" s="7">
        <f>CO70/CO71</f>
        <v>1.3312453942520266</v>
      </c>
      <c r="CT70" s="46">
        <v>13</v>
      </c>
      <c r="CU70" s="46" t="s">
        <v>343</v>
      </c>
      <c r="CV70" s="7">
        <v>3945</v>
      </c>
      <c r="CW70" s="7">
        <v>160</v>
      </c>
      <c r="CX70" s="7">
        <f t="shared" si="38"/>
        <v>3785</v>
      </c>
      <c r="CY70" s="7">
        <f>CX70/CX71</f>
        <v>1.4283018867924528</v>
      </c>
      <c r="DC70" s="46">
        <v>5</v>
      </c>
      <c r="DD70" s="46" t="s">
        <v>343</v>
      </c>
      <c r="DE70" s="7">
        <v>3771</v>
      </c>
      <c r="DF70" s="7">
        <v>159</v>
      </c>
      <c r="DG70" s="7">
        <f t="shared" si="39"/>
        <v>3612</v>
      </c>
      <c r="DH70" s="7">
        <f>DG70/DG71</f>
        <v>1.1827111984282908</v>
      </c>
    </row>
    <row r="71" spans="8:112" x14ac:dyDescent="0.25">
      <c r="H71" s="46">
        <v>8</v>
      </c>
      <c r="I71" s="46" t="s">
        <v>342</v>
      </c>
      <c r="J71" s="7">
        <v>6225</v>
      </c>
      <c r="K71" s="7">
        <v>209</v>
      </c>
      <c r="L71" s="7">
        <f t="shared" si="28"/>
        <v>6016</v>
      </c>
      <c r="Q71" s="46">
        <v>34</v>
      </c>
      <c r="R71" s="46" t="s">
        <v>342</v>
      </c>
      <c r="S71" s="7">
        <v>4807</v>
      </c>
      <c r="T71" s="7">
        <v>183</v>
      </c>
      <c r="U71" s="7">
        <f t="shared" si="29"/>
        <v>4624</v>
      </c>
      <c r="Z71" s="46">
        <v>26</v>
      </c>
      <c r="AA71" s="46" t="s">
        <v>342</v>
      </c>
      <c r="AB71" s="7">
        <v>3812</v>
      </c>
      <c r="AC71" s="7">
        <v>173</v>
      </c>
      <c r="AD71" s="7">
        <f t="shared" si="30"/>
        <v>3639</v>
      </c>
      <c r="AI71" s="46">
        <v>30</v>
      </c>
      <c r="AJ71" s="46" t="s">
        <v>342</v>
      </c>
      <c r="AK71" s="7">
        <v>3849</v>
      </c>
      <c r="AL71" s="7">
        <v>189</v>
      </c>
      <c r="AM71" s="7">
        <f t="shared" si="31"/>
        <v>3660</v>
      </c>
      <c r="AR71" s="46">
        <v>20</v>
      </c>
      <c r="AS71" s="46" t="s">
        <v>342</v>
      </c>
      <c r="AT71" s="7">
        <v>3555</v>
      </c>
      <c r="AU71" s="7">
        <v>159</v>
      </c>
      <c r="AV71" s="7">
        <f t="shared" si="32"/>
        <v>3396</v>
      </c>
      <c r="BA71" s="46">
        <v>28</v>
      </c>
      <c r="BB71" s="46" t="s">
        <v>342</v>
      </c>
      <c r="BC71" s="7">
        <v>4194</v>
      </c>
      <c r="BD71" s="7">
        <v>149</v>
      </c>
      <c r="BE71" s="7">
        <f t="shared" si="33"/>
        <v>4045</v>
      </c>
      <c r="BJ71" s="46">
        <v>4</v>
      </c>
      <c r="BK71" s="46" t="s">
        <v>342</v>
      </c>
      <c r="BL71" s="7">
        <v>6395</v>
      </c>
      <c r="BM71" s="7">
        <v>210</v>
      </c>
      <c r="BN71" s="7">
        <f t="shared" si="34"/>
        <v>6185</v>
      </c>
      <c r="BS71" s="46">
        <v>34</v>
      </c>
      <c r="BT71" s="46" t="s">
        <v>342</v>
      </c>
      <c r="BU71" s="7">
        <v>6237</v>
      </c>
      <c r="BV71" s="7">
        <v>155</v>
      </c>
      <c r="BW71" s="7">
        <f t="shared" si="35"/>
        <v>6082</v>
      </c>
      <c r="CB71" s="46">
        <v>8</v>
      </c>
      <c r="CC71" s="46" t="s">
        <v>342</v>
      </c>
      <c r="CD71" s="7">
        <v>6773</v>
      </c>
      <c r="CE71" s="7">
        <v>224</v>
      </c>
      <c r="CF71" s="7">
        <f t="shared" si="36"/>
        <v>6549</v>
      </c>
      <c r="CK71" s="46">
        <v>32</v>
      </c>
      <c r="CL71" s="46" t="s">
        <v>342</v>
      </c>
      <c r="CM71" s="7">
        <v>2884</v>
      </c>
      <c r="CN71" s="7">
        <v>170</v>
      </c>
      <c r="CO71" s="7">
        <f t="shared" si="37"/>
        <v>2714</v>
      </c>
      <c r="CT71" s="46">
        <v>14</v>
      </c>
      <c r="CU71" s="46" t="s">
        <v>342</v>
      </c>
      <c r="CV71" s="7">
        <v>2810</v>
      </c>
      <c r="CW71" s="7">
        <v>160</v>
      </c>
      <c r="CX71" s="7">
        <f t="shared" si="38"/>
        <v>2650</v>
      </c>
      <c r="DC71" s="46">
        <v>6</v>
      </c>
      <c r="DD71" s="46" t="s">
        <v>342</v>
      </c>
      <c r="DE71" s="7">
        <v>3213</v>
      </c>
      <c r="DF71" s="7">
        <v>159</v>
      </c>
      <c r="DG71" s="7">
        <f t="shared" si="39"/>
        <v>3054</v>
      </c>
    </row>
    <row r="72" spans="8:112" x14ac:dyDescent="0.25">
      <c r="H72" s="46">
        <v>9</v>
      </c>
      <c r="I72" s="46" t="s">
        <v>343</v>
      </c>
      <c r="J72" s="7">
        <v>7118</v>
      </c>
      <c r="K72" s="7">
        <v>209</v>
      </c>
      <c r="L72" s="7">
        <f t="shared" si="28"/>
        <v>6909</v>
      </c>
      <c r="M72" s="7">
        <f>L72/L73</f>
        <v>1.2118926504122083</v>
      </c>
      <c r="Q72" s="46">
        <v>35</v>
      </c>
      <c r="R72" s="46" t="s">
        <v>343</v>
      </c>
      <c r="S72" s="7">
        <v>3657</v>
      </c>
      <c r="T72" s="7">
        <v>183</v>
      </c>
      <c r="U72" s="7">
        <f t="shared" si="29"/>
        <v>3474</v>
      </c>
      <c r="V72" s="7">
        <f>U72/U73</f>
        <v>1.0659711567965633</v>
      </c>
      <c r="Z72" s="46">
        <v>27</v>
      </c>
      <c r="AA72" s="46" t="s">
        <v>343</v>
      </c>
      <c r="AB72" s="7">
        <v>3670</v>
      </c>
      <c r="AC72" s="7">
        <v>173</v>
      </c>
      <c r="AD72" s="7">
        <f t="shared" si="30"/>
        <v>3497</v>
      </c>
      <c r="AE72" s="7">
        <f>AD72/AD73</f>
        <v>0.67056567593480343</v>
      </c>
      <c r="AI72" s="46">
        <v>31</v>
      </c>
      <c r="AJ72" s="46" t="s">
        <v>343</v>
      </c>
      <c r="AK72" s="7">
        <v>4748</v>
      </c>
      <c r="AL72" s="7">
        <v>189</v>
      </c>
      <c r="AM72" s="7">
        <f t="shared" si="31"/>
        <v>4559</v>
      </c>
      <c r="AN72" s="7">
        <f>AM72/AM73</f>
        <v>1.2324952689916193</v>
      </c>
      <c r="AR72" s="46">
        <v>21</v>
      </c>
      <c r="AS72" s="46" t="s">
        <v>343</v>
      </c>
      <c r="AT72" s="7">
        <v>2445</v>
      </c>
      <c r="AU72" s="7">
        <v>159</v>
      </c>
      <c r="AV72" s="7">
        <f t="shared" si="32"/>
        <v>2286</v>
      </c>
      <c r="AW72" s="7">
        <f>AV72/AV73</f>
        <v>0.69546699117736532</v>
      </c>
      <c r="BA72" s="46">
        <v>29</v>
      </c>
      <c r="BB72" s="46" t="s">
        <v>343</v>
      </c>
      <c r="BC72" s="7">
        <v>4852</v>
      </c>
      <c r="BD72" s="7">
        <v>149</v>
      </c>
      <c r="BE72" s="7">
        <f t="shared" si="33"/>
        <v>4703</v>
      </c>
      <c r="BF72" s="7">
        <f>BE72/BE73</f>
        <v>0.64056115499863797</v>
      </c>
      <c r="BJ72" s="46">
        <v>5</v>
      </c>
      <c r="BK72" s="46" t="s">
        <v>343</v>
      </c>
      <c r="BL72" s="7">
        <v>8142</v>
      </c>
      <c r="BM72" s="7">
        <v>210</v>
      </c>
      <c r="BN72" s="7">
        <f t="shared" si="34"/>
        <v>7932</v>
      </c>
      <c r="BO72" s="7">
        <f>BN72/BN73</f>
        <v>1.4743494423791821</v>
      </c>
      <c r="BS72" s="46">
        <v>35</v>
      </c>
      <c r="BT72" s="46" t="s">
        <v>343</v>
      </c>
      <c r="BU72" s="7">
        <v>4625</v>
      </c>
      <c r="BV72" s="7">
        <v>155</v>
      </c>
      <c r="BW72" s="7">
        <f t="shared" si="35"/>
        <v>4470</v>
      </c>
      <c r="BX72" s="7">
        <f>BW72/BW73</f>
        <v>0.83912145672986671</v>
      </c>
      <c r="CB72" s="46">
        <v>9</v>
      </c>
      <c r="CC72" s="46" t="s">
        <v>343</v>
      </c>
      <c r="CD72" s="7">
        <v>6139</v>
      </c>
      <c r="CE72" s="7">
        <v>224</v>
      </c>
      <c r="CF72" s="7">
        <f t="shared" si="36"/>
        <v>5915</v>
      </c>
      <c r="CG72" s="7">
        <f>CF72/CF73</f>
        <v>1.0619389587073609</v>
      </c>
      <c r="CK72" s="46">
        <v>33</v>
      </c>
      <c r="CL72" s="46" t="s">
        <v>343</v>
      </c>
      <c r="CM72" s="7">
        <v>4449</v>
      </c>
      <c r="CN72" s="7">
        <v>170</v>
      </c>
      <c r="CO72" s="7">
        <f t="shared" si="37"/>
        <v>4279</v>
      </c>
      <c r="CP72" s="7">
        <f>CO72/CO73</f>
        <v>1.2486139480595273</v>
      </c>
      <c r="CT72" s="46">
        <v>15</v>
      </c>
      <c r="CU72" s="46" t="s">
        <v>343</v>
      </c>
      <c r="CV72" s="7">
        <v>2592</v>
      </c>
      <c r="CW72" s="7">
        <v>160</v>
      </c>
      <c r="CX72" s="7">
        <f t="shared" si="38"/>
        <v>2432</v>
      </c>
      <c r="CY72" s="7">
        <f>CX72/CX73</f>
        <v>1.10999543587403</v>
      </c>
      <c r="DC72" s="46">
        <v>7</v>
      </c>
      <c r="DD72" s="46" t="s">
        <v>343</v>
      </c>
      <c r="DE72" s="7">
        <v>3496</v>
      </c>
      <c r="DF72" s="7">
        <v>159</v>
      </c>
      <c r="DG72" s="7">
        <f t="shared" si="39"/>
        <v>3337</v>
      </c>
      <c r="DH72" s="7">
        <f>DG72/DG73</f>
        <v>1.568139097744361</v>
      </c>
    </row>
    <row r="73" spans="8:112" x14ac:dyDescent="0.25">
      <c r="H73" s="46">
        <v>10</v>
      </c>
      <c r="I73" s="46" t="s">
        <v>342</v>
      </c>
      <c r="J73" s="7">
        <v>5910</v>
      </c>
      <c r="K73" s="7">
        <v>209</v>
      </c>
      <c r="L73" s="7">
        <f t="shared" si="28"/>
        <v>5701</v>
      </c>
      <c r="Q73" s="46">
        <v>36</v>
      </c>
      <c r="R73" s="46" t="s">
        <v>342</v>
      </c>
      <c r="S73" s="7">
        <v>3442</v>
      </c>
      <c r="T73" s="7">
        <v>183</v>
      </c>
      <c r="U73" s="7">
        <f t="shared" si="29"/>
        <v>3259</v>
      </c>
      <c r="Z73" s="46">
        <v>28</v>
      </c>
      <c r="AA73" s="46" t="s">
        <v>342</v>
      </c>
      <c r="AB73" s="7">
        <v>5388</v>
      </c>
      <c r="AC73" s="7">
        <v>173</v>
      </c>
      <c r="AD73" s="7">
        <f t="shared" si="30"/>
        <v>5215</v>
      </c>
      <c r="AI73" s="46">
        <v>32</v>
      </c>
      <c r="AJ73" s="46" t="s">
        <v>342</v>
      </c>
      <c r="AK73" s="7">
        <v>3888</v>
      </c>
      <c r="AL73" s="7">
        <v>189</v>
      </c>
      <c r="AM73" s="7">
        <f t="shared" si="31"/>
        <v>3699</v>
      </c>
      <c r="AR73" s="46">
        <v>22</v>
      </c>
      <c r="AS73" s="46" t="s">
        <v>342</v>
      </c>
      <c r="AT73" s="7">
        <v>3446</v>
      </c>
      <c r="AU73" s="7">
        <v>159</v>
      </c>
      <c r="AV73" s="7">
        <f t="shared" si="32"/>
        <v>3287</v>
      </c>
      <c r="BA73" s="46">
        <v>30</v>
      </c>
      <c r="BB73" s="46" t="s">
        <v>342</v>
      </c>
      <c r="BC73" s="7">
        <v>7491</v>
      </c>
      <c r="BD73" s="7">
        <v>149</v>
      </c>
      <c r="BE73" s="7">
        <f t="shared" si="33"/>
        <v>7342</v>
      </c>
      <c r="BJ73" s="46">
        <v>6</v>
      </c>
      <c r="BK73" s="46" t="s">
        <v>342</v>
      </c>
      <c r="BL73" s="7">
        <v>5590</v>
      </c>
      <c r="BM73" s="7">
        <v>210</v>
      </c>
      <c r="BN73" s="7">
        <f t="shared" si="34"/>
        <v>5380</v>
      </c>
      <c r="BS73" s="46">
        <v>36</v>
      </c>
      <c r="BT73" s="46" t="s">
        <v>342</v>
      </c>
      <c r="BU73" s="7">
        <v>5482</v>
      </c>
      <c r="BV73" s="7">
        <v>155</v>
      </c>
      <c r="BW73" s="7">
        <f t="shared" si="35"/>
        <v>5327</v>
      </c>
      <c r="CB73" s="46">
        <v>10</v>
      </c>
      <c r="CC73" s="46" t="s">
        <v>342</v>
      </c>
      <c r="CD73" s="7">
        <v>5794</v>
      </c>
      <c r="CE73" s="7">
        <v>224</v>
      </c>
      <c r="CF73" s="7">
        <f t="shared" si="36"/>
        <v>5570</v>
      </c>
      <c r="CK73" s="46">
        <v>34</v>
      </c>
      <c r="CL73" s="46" t="s">
        <v>342</v>
      </c>
      <c r="CM73" s="7">
        <v>3597</v>
      </c>
      <c r="CN73" s="7">
        <v>170</v>
      </c>
      <c r="CO73" s="7">
        <f t="shared" si="37"/>
        <v>3427</v>
      </c>
      <c r="CT73" s="46">
        <v>16</v>
      </c>
      <c r="CU73" s="46" t="s">
        <v>342</v>
      </c>
      <c r="CV73" s="7">
        <v>2351</v>
      </c>
      <c r="CW73" s="7">
        <v>160</v>
      </c>
      <c r="CX73" s="7">
        <f t="shared" si="38"/>
        <v>2191</v>
      </c>
      <c r="DC73" s="46">
        <v>8</v>
      </c>
      <c r="DD73" s="46" t="s">
        <v>342</v>
      </c>
      <c r="DE73" s="7">
        <v>2287</v>
      </c>
      <c r="DF73" s="7">
        <v>159</v>
      </c>
      <c r="DG73" s="7">
        <f t="shared" si="39"/>
        <v>2128</v>
      </c>
    </row>
    <row r="74" spans="8:112" x14ac:dyDescent="0.25">
      <c r="H74" s="46">
        <v>11</v>
      </c>
      <c r="I74" s="46" t="s">
        <v>343</v>
      </c>
      <c r="J74" s="7">
        <v>5390</v>
      </c>
      <c r="K74" s="7">
        <v>209</v>
      </c>
      <c r="L74" s="7">
        <f t="shared" si="28"/>
        <v>5181</v>
      </c>
      <c r="M74" s="7">
        <f>L74/L75</f>
        <v>0.65482810920121337</v>
      </c>
      <c r="Q74" s="46">
        <v>37</v>
      </c>
      <c r="R74" s="46" t="s">
        <v>343</v>
      </c>
      <c r="S74" s="7">
        <v>4055</v>
      </c>
      <c r="T74" s="7">
        <v>183</v>
      </c>
      <c r="U74" s="7">
        <f t="shared" si="29"/>
        <v>3872</v>
      </c>
      <c r="V74" s="7">
        <f>U74/U75</f>
        <v>0.78380566801619433</v>
      </c>
      <c r="Z74" s="46">
        <v>29</v>
      </c>
      <c r="AA74" s="46" t="s">
        <v>343</v>
      </c>
      <c r="AB74" s="7">
        <v>3584</v>
      </c>
      <c r="AC74" s="7">
        <v>173</v>
      </c>
      <c r="AD74" s="7">
        <f t="shared" si="30"/>
        <v>3411</v>
      </c>
      <c r="AE74" s="7">
        <f>AD74/AD75</f>
        <v>0.88071262587141752</v>
      </c>
      <c r="AI74" s="46">
        <v>33</v>
      </c>
      <c r="AJ74" s="46" t="s">
        <v>343</v>
      </c>
      <c r="AK74" s="7">
        <v>4717</v>
      </c>
      <c r="AL74" s="7">
        <v>189</v>
      </c>
      <c r="AM74" s="7">
        <f t="shared" si="31"/>
        <v>4528</v>
      </c>
      <c r="AN74" s="7">
        <f>AM74/AM75</f>
        <v>0.96959314775160599</v>
      </c>
      <c r="AR74" s="46">
        <v>23</v>
      </c>
      <c r="AS74" s="46" t="s">
        <v>343</v>
      </c>
      <c r="AT74" s="7">
        <v>3782</v>
      </c>
      <c r="AU74" s="7">
        <v>159</v>
      </c>
      <c r="AV74" s="7">
        <f t="shared" si="32"/>
        <v>3623</v>
      </c>
      <c r="AW74" s="7">
        <f>AV74/AV75</f>
        <v>1.1479721166032952</v>
      </c>
      <c r="AZ74" s="7" t="s">
        <v>233</v>
      </c>
      <c r="BA74" s="46">
        <v>1</v>
      </c>
      <c r="BB74" s="46" t="s">
        <v>343</v>
      </c>
      <c r="BC74" s="7">
        <v>3802</v>
      </c>
      <c r="BD74" s="7">
        <v>149</v>
      </c>
      <c r="BE74" s="7">
        <f t="shared" si="33"/>
        <v>3653</v>
      </c>
      <c r="BF74" s="7">
        <f>BE74/BE75</f>
        <v>0.7790573683088079</v>
      </c>
      <c r="BJ74" s="46">
        <v>7</v>
      </c>
      <c r="BK74" s="46" t="s">
        <v>343</v>
      </c>
      <c r="BL74" s="7">
        <v>7986</v>
      </c>
      <c r="BM74" s="7">
        <v>210</v>
      </c>
      <c r="BN74" s="7">
        <f t="shared" si="34"/>
        <v>7776</v>
      </c>
      <c r="BO74" s="7">
        <f>BN74/BN75</f>
        <v>0.9365289654341804</v>
      </c>
      <c r="BS74" s="46">
        <v>37</v>
      </c>
      <c r="BT74" s="46" t="s">
        <v>343</v>
      </c>
      <c r="BU74" s="7">
        <v>7120</v>
      </c>
      <c r="BV74" s="7">
        <v>155</v>
      </c>
      <c r="BW74" s="7">
        <f t="shared" si="35"/>
        <v>6965</v>
      </c>
      <c r="BX74" s="7">
        <f>BW74/BW75</f>
        <v>1.6771008909222249</v>
      </c>
      <c r="CB74" s="46">
        <v>11</v>
      </c>
      <c r="CC74" s="46" t="s">
        <v>343</v>
      </c>
      <c r="CD74" s="7">
        <v>5231</v>
      </c>
      <c r="CE74" s="7">
        <v>224</v>
      </c>
      <c r="CF74" s="7">
        <f t="shared" si="36"/>
        <v>5007</v>
      </c>
      <c r="CG74" s="7">
        <f>CF74/CF75</f>
        <v>0.9930583101943673</v>
      </c>
      <c r="CK74" s="46">
        <v>35</v>
      </c>
      <c r="CL74" s="46" t="s">
        <v>343</v>
      </c>
      <c r="CM74" s="7">
        <v>3057</v>
      </c>
      <c r="CN74" s="7">
        <v>170</v>
      </c>
      <c r="CO74" s="7">
        <f t="shared" si="37"/>
        <v>2887</v>
      </c>
      <c r="CP74" s="7">
        <f>CO74/CO75</f>
        <v>0.69886226095376425</v>
      </c>
      <c r="CT74" s="46">
        <v>17</v>
      </c>
      <c r="CU74" s="46" t="s">
        <v>343</v>
      </c>
      <c r="CV74" s="7">
        <v>4082</v>
      </c>
      <c r="CW74" s="7">
        <v>160</v>
      </c>
      <c r="CX74" s="7">
        <f t="shared" si="38"/>
        <v>3922</v>
      </c>
      <c r="CY74" s="7">
        <f>CX74/CX75</f>
        <v>1.1848942598187311</v>
      </c>
      <c r="DC74" s="46">
        <v>9</v>
      </c>
      <c r="DD74" s="46" t="s">
        <v>343</v>
      </c>
      <c r="DE74" s="7">
        <v>2808</v>
      </c>
      <c r="DF74" s="7">
        <v>159</v>
      </c>
      <c r="DG74" s="7">
        <f t="shared" si="39"/>
        <v>2649</v>
      </c>
      <c r="DH74" s="7">
        <f>DG74/DG75</f>
        <v>0.9854910714285714</v>
      </c>
    </row>
    <row r="75" spans="8:112" x14ac:dyDescent="0.25">
      <c r="H75" s="46">
        <v>12</v>
      </c>
      <c r="I75" s="46" t="s">
        <v>342</v>
      </c>
      <c r="J75" s="7">
        <v>8121</v>
      </c>
      <c r="K75" s="7">
        <v>209</v>
      </c>
      <c r="L75" s="7">
        <f t="shared" si="28"/>
        <v>7912</v>
      </c>
      <c r="Q75" s="46">
        <v>38</v>
      </c>
      <c r="R75" s="46" t="s">
        <v>342</v>
      </c>
      <c r="S75" s="7">
        <v>5123</v>
      </c>
      <c r="T75" s="7">
        <v>183</v>
      </c>
      <c r="U75" s="7">
        <f t="shared" si="29"/>
        <v>4940</v>
      </c>
      <c r="Z75" s="46">
        <v>30</v>
      </c>
      <c r="AA75" s="46" t="s">
        <v>342</v>
      </c>
      <c r="AB75" s="7">
        <v>4046</v>
      </c>
      <c r="AC75" s="7">
        <v>173</v>
      </c>
      <c r="AD75" s="7">
        <f t="shared" si="30"/>
        <v>3873</v>
      </c>
      <c r="AI75" s="46">
        <v>34</v>
      </c>
      <c r="AJ75" s="46" t="s">
        <v>342</v>
      </c>
      <c r="AK75" s="7">
        <v>4859</v>
      </c>
      <c r="AL75" s="7">
        <v>189</v>
      </c>
      <c r="AM75" s="7">
        <f t="shared" si="31"/>
        <v>4670</v>
      </c>
      <c r="AR75" s="46">
        <v>24</v>
      </c>
      <c r="AS75" s="46" t="s">
        <v>342</v>
      </c>
      <c r="AT75" s="7">
        <v>3315</v>
      </c>
      <c r="AU75" s="7">
        <v>159</v>
      </c>
      <c r="AV75" s="7">
        <f t="shared" si="32"/>
        <v>3156</v>
      </c>
      <c r="BA75" s="46">
        <v>2</v>
      </c>
      <c r="BB75" s="46" t="s">
        <v>342</v>
      </c>
      <c r="BC75" s="7">
        <v>4838</v>
      </c>
      <c r="BD75" s="7">
        <v>149</v>
      </c>
      <c r="BE75" s="7">
        <f t="shared" si="33"/>
        <v>4689</v>
      </c>
      <c r="BJ75" s="46">
        <v>8</v>
      </c>
      <c r="BK75" s="46" t="s">
        <v>342</v>
      </c>
      <c r="BL75" s="7">
        <v>8513</v>
      </c>
      <c r="BM75" s="7">
        <v>210</v>
      </c>
      <c r="BN75" s="7">
        <f t="shared" si="34"/>
        <v>8303</v>
      </c>
      <c r="BS75" s="46">
        <v>38</v>
      </c>
      <c r="BT75" s="46" t="s">
        <v>342</v>
      </c>
      <c r="BU75" s="7">
        <v>4308</v>
      </c>
      <c r="BV75" s="7">
        <v>155</v>
      </c>
      <c r="BW75" s="7">
        <f t="shared" si="35"/>
        <v>4153</v>
      </c>
      <c r="CB75" s="46">
        <v>12</v>
      </c>
      <c r="CC75" s="46" t="s">
        <v>342</v>
      </c>
      <c r="CD75" s="7">
        <v>5266</v>
      </c>
      <c r="CE75" s="7">
        <v>224</v>
      </c>
      <c r="CF75" s="7">
        <f t="shared" si="36"/>
        <v>5042</v>
      </c>
      <c r="CK75" s="46">
        <v>36</v>
      </c>
      <c r="CL75" s="46" t="s">
        <v>342</v>
      </c>
      <c r="CM75" s="7">
        <v>4301</v>
      </c>
      <c r="CN75" s="7">
        <v>170</v>
      </c>
      <c r="CO75" s="7">
        <f t="shared" si="37"/>
        <v>4131</v>
      </c>
      <c r="CT75" s="46">
        <v>18</v>
      </c>
      <c r="CU75" s="46" t="s">
        <v>342</v>
      </c>
      <c r="CV75" s="7">
        <v>3470</v>
      </c>
      <c r="CW75" s="7">
        <v>160</v>
      </c>
      <c r="CX75" s="7">
        <f t="shared" si="38"/>
        <v>3310</v>
      </c>
      <c r="DC75" s="46">
        <v>10</v>
      </c>
      <c r="DD75" s="46" t="s">
        <v>342</v>
      </c>
      <c r="DE75" s="7">
        <v>2847</v>
      </c>
      <c r="DF75" s="7">
        <v>159</v>
      </c>
      <c r="DG75" s="7">
        <f t="shared" si="39"/>
        <v>2688</v>
      </c>
    </row>
    <row r="76" spans="8:112" x14ac:dyDescent="0.25">
      <c r="H76" s="46">
        <v>13</v>
      </c>
      <c r="I76" s="46" t="s">
        <v>343</v>
      </c>
      <c r="J76" s="7">
        <v>4750</v>
      </c>
      <c r="K76" s="7">
        <v>209</v>
      </c>
      <c r="L76" s="7">
        <f t="shared" si="28"/>
        <v>4541</v>
      </c>
      <c r="M76" s="7">
        <f>L76/L77</f>
        <v>0.85485692771084343</v>
      </c>
      <c r="P76" s="7" t="s">
        <v>233</v>
      </c>
      <c r="Q76" s="46">
        <v>1</v>
      </c>
      <c r="R76" s="46" t="s">
        <v>343</v>
      </c>
      <c r="S76" s="7">
        <v>5619</v>
      </c>
      <c r="T76" s="7">
        <v>183</v>
      </c>
      <c r="U76" s="7">
        <f t="shared" si="29"/>
        <v>5436</v>
      </c>
      <c r="V76" s="7">
        <f>U76/U77</f>
        <v>1.030912194196852</v>
      </c>
      <c r="Z76" s="46">
        <v>31</v>
      </c>
      <c r="AA76" s="46" t="s">
        <v>343</v>
      </c>
      <c r="AB76" s="7">
        <v>4101</v>
      </c>
      <c r="AC76" s="7">
        <v>173</v>
      </c>
      <c r="AD76" s="7">
        <f t="shared" si="30"/>
        <v>3928</v>
      </c>
      <c r="AE76" s="7">
        <f>AD76/AD77</f>
        <v>1.2221530802738021</v>
      </c>
      <c r="AI76" s="46">
        <v>35</v>
      </c>
      <c r="AJ76" s="46" t="s">
        <v>343</v>
      </c>
      <c r="AK76" s="7">
        <v>5892</v>
      </c>
      <c r="AL76" s="7">
        <v>189</v>
      </c>
      <c r="AM76" s="7">
        <f t="shared" si="31"/>
        <v>5703</v>
      </c>
      <c r="AN76" s="7">
        <f>AM76/AM77</f>
        <v>1.1792803970223324</v>
      </c>
      <c r="AR76" s="46">
        <v>25</v>
      </c>
      <c r="AS76" s="46" t="s">
        <v>343</v>
      </c>
      <c r="AT76" s="7">
        <v>4525</v>
      </c>
      <c r="AU76" s="7">
        <v>159</v>
      </c>
      <c r="AV76" s="7">
        <f t="shared" si="32"/>
        <v>4366</v>
      </c>
      <c r="AW76" s="7">
        <f>AV76/AV77</f>
        <v>1.4476127320954908</v>
      </c>
      <c r="BA76" s="46">
        <v>3</v>
      </c>
      <c r="BB76" s="46" t="s">
        <v>343</v>
      </c>
      <c r="BC76" s="7">
        <v>4293</v>
      </c>
      <c r="BD76" s="7">
        <v>149</v>
      </c>
      <c r="BE76" s="7">
        <f t="shared" si="33"/>
        <v>4144</v>
      </c>
      <c r="BF76" s="7">
        <f>BE76/BE77</f>
        <v>1.4128878281622912</v>
      </c>
      <c r="BJ76" s="46">
        <v>9</v>
      </c>
      <c r="BK76" s="46" t="s">
        <v>343</v>
      </c>
      <c r="BL76" s="7">
        <v>8877</v>
      </c>
      <c r="BM76" s="7">
        <v>210</v>
      </c>
      <c r="BN76" s="7">
        <f t="shared" si="34"/>
        <v>8667</v>
      </c>
      <c r="BO76" s="7">
        <f>BN76/BN77</f>
        <v>0.99976929288268546</v>
      </c>
      <c r="BR76" s="7" t="s">
        <v>233</v>
      </c>
      <c r="BS76" s="46">
        <v>1</v>
      </c>
      <c r="BT76" s="46" t="s">
        <v>343</v>
      </c>
      <c r="BU76" s="7">
        <v>6111</v>
      </c>
      <c r="BV76" s="7">
        <v>155</v>
      </c>
      <c r="BW76" s="7">
        <f t="shared" si="35"/>
        <v>5956</v>
      </c>
      <c r="BX76" s="7">
        <f>BW76/BW77</f>
        <v>1.2037186742118027</v>
      </c>
      <c r="CB76" s="46">
        <v>13</v>
      </c>
      <c r="CC76" s="46" t="s">
        <v>343</v>
      </c>
      <c r="CD76" s="7">
        <v>6654</v>
      </c>
      <c r="CE76" s="7">
        <v>224</v>
      </c>
      <c r="CF76" s="7">
        <f t="shared" si="36"/>
        <v>6430</v>
      </c>
      <c r="CG76" s="7">
        <f>CF76/CF77</f>
        <v>1.0451885565669701</v>
      </c>
      <c r="CK76" s="46">
        <v>37</v>
      </c>
      <c r="CL76" s="46" t="s">
        <v>343</v>
      </c>
      <c r="CM76" s="7">
        <v>2926</v>
      </c>
      <c r="CN76" s="7">
        <v>170</v>
      </c>
      <c r="CO76" s="7">
        <f t="shared" si="37"/>
        <v>2756</v>
      </c>
      <c r="CP76" s="7">
        <f>CO76/CO77</f>
        <v>0.94805641554867559</v>
      </c>
      <c r="CT76" s="46">
        <v>19</v>
      </c>
      <c r="CU76" s="46" t="s">
        <v>343</v>
      </c>
      <c r="CV76" s="7">
        <v>2780</v>
      </c>
      <c r="CW76" s="7">
        <v>160</v>
      </c>
      <c r="CX76" s="7">
        <f t="shared" si="38"/>
        <v>2620</v>
      </c>
      <c r="CY76" s="7">
        <f>CX76/CX77</f>
        <v>1.0980720871751886</v>
      </c>
      <c r="DC76" s="46">
        <v>11</v>
      </c>
      <c r="DD76" s="46" t="s">
        <v>343</v>
      </c>
      <c r="DE76" s="7">
        <v>4077</v>
      </c>
      <c r="DF76" s="7">
        <v>159</v>
      </c>
      <c r="DG76" s="7">
        <f t="shared" si="39"/>
        <v>3918</v>
      </c>
      <c r="DH76" s="7">
        <f>DG76/DG77</f>
        <v>1.9550898203592815</v>
      </c>
    </row>
    <row r="77" spans="8:112" x14ac:dyDescent="0.25">
      <c r="H77" s="46">
        <v>14</v>
      </c>
      <c r="I77" s="46" t="s">
        <v>342</v>
      </c>
      <c r="J77" s="7">
        <v>5521</v>
      </c>
      <c r="K77" s="7">
        <v>209</v>
      </c>
      <c r="L77" s="7">
        <f t="shared" si="28"/>
        <v>5312</v>
      </c>
      <c r="Q77" s="46">
        <v>2</v>
      </c>
      <c r="R77" s="46" t="s">
        <v>342</v>
      </c>
      <c r="S77" s="7">
        <v>5456</v>
      </c>
      <c r="T77" s="7">
        <v>183</v>
      </c>
      <c r="U77" s="7">
        <f t="shared" si="29"/>
        <v>5273</v>
      </c>
      <c r="Z77" s="46">
        <v>32</v>
      </c>
      <c r="AA77" s="46" t="s">
        <v>342</v>
      </c>
      <c r="AB77" s="7">
        <v>3387</v>
      </c>
      <c r="AC77" s="7">
        <v>173</v>
      </c>
      <c r="AD77" s="7">
        <f t="shared" si="30"/>
        <v>3214</v>
      </c>
      <c r="AI77" s="46">
        <v>36</v>
      </c>
      <c r="AJ77" s="46" t="s">
        <v>342</v>
      </c>
      <c r="AK77" s="7">
        <v>5025</v>
      </c>
      <c r="AL77" s="7">
        <v>189</v>
      </c>
      <c r="AM77" s="7">
        <f t="shared" si="31"/>
        <v>4836</v>
      </c>
      <c r="AR77" s="46">
        <v>26</v>
      </c>
      <c r="AS77" s="46" t="s">
        <v>342</v>
      </c>
      <c r="AT77" s="7">
        <v>3175</v>
      </c>
      <c r="AU77" s="7">
        <v>159</v>
      </c>
      <c r="AV77" s="7">
        <f t="shared" si="32"/>
        <v>3016</v>
      </c>
      <c r="BA77" s="46">
        <v>4</v>
      </c>
      <c r="BB77" s="46" t="s">
        <v>342</v>
      </c>
      <c r="BC77" s="7">
        <v>3082</v>
      </c>
      <c r="BD77" s="7">
        <v>149</v>
      </c>
      <c r="BE77" s="7">
        <f t="shared" si="33"/>
        <v>2933</v>
      </c>
      <c r="BJ77" s="46">
        <v>10</v>
      </c>
      <c r="BK77" s="46" t="s">
        <v>342</v>
      </c>
      <c r="BL77" s="7">
        <v>8879</v>
      </c>
      <c r="BM77" s="7">
        <v>210</v>
      </c>
      <c r="BN77" s="7">
        <f t="shared" si="34"/>
        <v>8669</v>
      </c>
      <c r="BS77" s="46">
        <v>2</v>
      </c>
      <c r="BT77" s="46" t="s">
        <v>342</v>
      </c>
      <c r="BU77" s="7">
        <v>5103</v>
      </c>
      <c r="BV77" s="7">
        <v>155</v>
      </c>
      <c r="BW77" s="7">
        <f t="shared" si="35"/>
        <v>4948</v>
      </c>
      <c r="CB77" s="46">
        <v>14</v>
      </c>
      <c r="CC77" s="46" t="s">
        <v>342</v>
      </c>
      <c r="CD77" s="7">
        <v>6376</v>
      </c>
      <c r="CE77" s="7">
        <v>224</v>
      </c>
      <c r="CF77" s="7">
        <f t="shared" si="36"/>
        <v>6152</v>
      </c>
      <c r="CK77" s="46">
        <v>38</v>
      </c>
      <c r="CL77" s="46" t="s">
        <v>342</v>
      </c>
      <c r="CM77" s="7">
        <v>3077</v>
      </c>
      <c r="CN77" s="7">
        <v>170</v>
      </c>
      <c r="CO77" s="7">
        <f t="shared" si="37"/>
        <v>2907</v>
      </c>
      <c r="CT77" s="46">
        <v>20</v>
      </c>
      <c r="CU77" s="46" t="s">
        <v>342</v>
      </c>
      <c r="CV77" s="7">
        <v>2546</v>
      </c>
      <c r="CW77" s="7">
        <v>160</v>
      </c>
      <c r="CX77" s="7">
        <f t="shared" si="38"/>
        <v>2386</v>
      </c>
      <c r="DC77" s="46">
        <v>12</v>
      </c>
      <c r="DD77" s="46" t="s">
        <v>342</v>
      </c>
      <c r="DE77" s="7">
        <v>2163</v>
      </c>
      <c r="DF77" s="7">
        <v>159</v>
      </c>
      <c r="DG77" s="7">
        <f t="shared" si="39"/>
        <v>2004</v>
      </c>
    </row>
    <row r="78" spans="8:112" x14ac:dyDescent="0.25">
      <c r="H78" s="46">
        <v>15</v>
      </c>
      <c r="I78" s="46" t="s">
        <v>343</v>
      </c>
      <c r="J78" s="7">
        <v>6525</v>
      </c>
      <c r="K78" s="7">
        <v>209</v>
      </c>
      <c r="L78" s="7">
        <f t="shared" si="28"/>
        <v>6316</v>
      </c>
      <c r="M78" s="7">
        <f>L78/L79</f>
        <v>1.2391602903668826</v>
      </c>
      <c r="Q78" s="46">
        <v>3</v>
      </c>
      <c r="R78" s="46" t="s">
        <v>343</v>
      </c>
      <c r="S78" s="7">
        <v>5971</v>
      </c>
      <c r="T78" s="7">
        <v>183</v>
      </c>
      <c r="U78" s="7">
        <f t="shared" si="29"/>
        <v>5788</v>
      </c>
      <c r="V78" s="7">
        <f>U78/U79</f>
        <v>0.83823316437364226</v>
      </c>
      <c r="Y78" s="7" t="s">
        <v>233</v>
      </c>
      <c r="Z78" s="46">
        <v>1</v>
      </c>
      <c r="AA78" s="46" t="s">
        <v>343</v>
      </c>
      <c r="AB78" s="7">
        <v>4178</v>
      </c>
      <c r="AC78" s="7">
        <v>173</v>
      </c>
      <c r="AD78" s="7">
        <f t="shared" si="30"/>
        <v>4005</v>
      </c>
      <c r="AE78" s="7">
        <f>AD78/AD79</f>
        <v>0.94748048261178142</v>
      </c>
      <c r="AI78" s="46">
        <v>37</v>
      </c>
      <c r="AJ78" s="46" t="s">
        <v>343</v>
      </c>
      <c r="AK78" s="7">
        <v>3979</v>
      </c>
      <c r="AL78" s="7">
        <v>189</v>
      </c>
      <c r="AM78" s="7">
        <f t="shared" si="31"/>
        <v>3790</v>
      </c>
      <c r="AN78" s="7">
        <f>AM78/AM79</f>
        <v>0.91479604151580984</v>
      </c>
      <c r="AR78" s="46">
        <v>27</v>
      </c>
      <c r="AS78" s="46" t="s">
        <v>343</v>
      </c>
      <c r="AT78" s="7">
        <v>4823</v>
      </c>
      <c r="AU78" s="7">
        <v>159</v>
      </c>
      <c r="AV78" s="7">
        <f t="shared" si="32"/>
        <v>4664</v>
      </c>
      <c r="AW78" s="7">
        <f>AV78/AV79</f>
        <v>1.354632587859425</v>
      </c>
      <c r="BA78" s="46">
        <v>5</v>
      </c>
      <c r="BB78" s="46" t="s">
        <v>343</v>
      </c>
      <c r="BC78" s="7">
        <v>3638</v>
      </c>
      <c r="BD78" s="7">
        <v>149</v>
      </c>
      <c r="BE78" s="7">
        <f t="shared" si="33"/>
        <v>3489</v>
      </c>
      <c r="BF78" s="7">
        <f>BE78/BE79</f>
        <v>0.8526392961876833</v>
      </c>
      <c r="BJ78" s="46">
        <v>11</v>
      </c>
      <c r="BK78" s="46" t="s">
        <v>343</v>
      </c>
      <c r="BL78" s="7">
        <v>8054</v>
      </c>
      <c r="BM78" s="7">
        <v>210</v>
      </c>
      <c r="BN78" s="7">
        <f t="shared" si="34"/>
        <v>7844</v>
      </c>
      <c r="BO78" s="7">
        <f>BN78/BN79</f>
        <v>1.2629206246981162</v>
      </c>
      <c r="BS78" s="46">
        <v>3</v>
      </c>
      <c r="BT78" s="46" t="s">
        <v>343</v>
      </c>
      <c r="BU78" s="7">
        <v>5372</v>
      </c>
      <c r="BV78" s="7">
        <v>155</v>
      </c>
      <c r="BW78" s="7">
        <f t="shared" si="35"/>
        <v>5217</v>
      </c>
      <c r="BX78" s="7">
        <f>BW78/BW79</f>
        <v>1.1154586273252085</v>
      </c>
      <c r="CB78" s="46">
        <v>15</v>
      </c>
      <c r="CC78" s="46" t="s">
        <v>343</v>
      </c>
      <c r="CD78" s="7">
        <v>6325</v>
      </c>
      <c r="CE78" s="7">
        <v>224</v>
      </c>
      <c r="CF78" s="7">
        <f t="shared" si="36"/>
        <v>6101</v>
      </c>
      <c r="CG78" s="7">
        <f>CF78/CF79</f>
        <v>1.2647180762852404</v>
      </c>
      <c r="CK78" s="46">
        <v>39</v>
      </c>
      <c r="CL78" s="46" t="s">
        <v>343</v>
      </c>
      <c r="CM78" s="7">
        <v>3139</v>
      </c>
      <c r="CN78" s="7">
        <v>170</v>
      </c>
      <c r="CO78" s="7">
        <f t="shared" si="37"/>
        <v>2969</v>
      </c>
      <c r="CP78" s="7">
        <f>CO78/CO79</f>
        <v>0.90822881615172835</v>
      </c>
      <c r="CT78" s="46">
        <v>21</v>
      </c>
      <c r="CU78" s="46" t="s">
        <v>343</v>
      </c>
      <c r="CV78" s="7">
        <v>2993</v>
      </c>
      <c r="CW78" s="7">
        <v>160</v>
      </c>
      <c r="CX78" s="7">
        <f t="shared" si="38"/>
        <v>2833</v>
      </c>
      <c r="CY78" s="7">
        <f>CX78/CX79</f>
        <v>0.92040285899935026</v>
      </c>
      <c r="DC78" s="46">
        <v>13</v>
      </c>
      <c r="DD78" s="46" t="s">
        <v>343</v>
      </c>
      <c r="DE78" s="7">
        <v>3525</v>
      </c>
      <c r="DF78" s="7">
        <v>159</v>
      </c>
      <c r="DG78" s="7">
        <f t="shared" si="39"/>
        <v>3366</v>
      </c>
      <c r="DH78" s="7">
        <f>DG78/DG79</f>
        <v>1.7243852459016393</v>
      </c>
    </row>
    <row r="79" spans="8:112" x14ac:dyDescent="0.25">
      <c r="H79" s="46">
        <v>16</v>
      </c>
      <c r="I79" s="46" t="s">
        <v>342</v>
      </c>
      <c r="J79" s="7">
        <v>5306</v>
      </c>
      <c r="K79" s="7">
        <v>209</v>
      </c>
      <c r="L79" s="7">
        <f t="shared" si="28"/>
        <v>5097</v>
      </c>
      <c r="Q79" s="46">
        <v>4</v>
      </c>
      <c r="R79" s="46" t="s">
        <v>342</v>
      </c>
      <c r="S79" s="7">
        <v>7088</v>
      </c>
      <c r="T79" s="7">
        <v>183</v>
      </c>
      <c r="U79" s="7">
        <f t="shared" si="29"/>
        <v>6905</v>
      </c>
      <c r="Z79" s="46">
        <v>2</v>
      </c>
      <c r="AA79" s="46" t="s">
        <v>342</v>
      </c>
      <c r="AB79" s="7">
        <v>4400</v>
      </c>
      <c r="AC79" s="7">
        <v>173</v>
      </c>
      <c r="AD79" s="7">
        <f t="shared" si="30"/>
        <v>4227</v>
      </c>
      <c r="AI79" s="46">
        <v>38</v>
      </c>
      <c r="AJ79" s="46" t="s">
        <v>342</v>
      </c>
      <c r="AK79" s="7">
        <v>4332</v>
      </c>
      <c r="AL79" s="7">
        <v>189</v>
      </c>
      <c r="AM79" s="7">
        <f t="shared" si="31"/>
        <v>4143</v>
      </c>
      <c r="AR79" s="46">
        <v>28</v>
      </c>
      <c r="AS79" s="46" t="s">
        <v>342</v>
      </c>
      <c r="AT79" s="7">
        <v>3602</v>
      </c>
      <c r="AU79" s="7">
        <v>159</v>
      </c>
      <c r="AV79" s="7">
        <f t="shared" si="32"/>
        <v>3443</v>
      </c>
      <c r="BA79" s="46">
        <v>6</v>
      </c>
      <c r="BB79" s="46" t="s">
        <v>342</v>
      </c>
      <c r="BC79" s="7">
        <v>4241</v>
      </c>
      <c r="BD79" s="7">
        <v>149</v>
      </c>
      <c r="BE79" s="7">
        <f t="shared" si="33"/>
        <v>4092</v>
      </c>
      <c r="BJ79" s="46">
        <v>12</v>
      </c>
      <c r="BK79" s="46" t="s">
        <v>342</v>
      </c>
      <c r="BL79" s="7">
        <v>6421</v>
      </c>
      <c r="BM79" s="7">
        <v>210</v>
      </c>
      <c r="BN79" s="7">
        <f t="shared" si="34"/>
        <v>6211</v>
      </c>
      <c r="BS79" s="46">
        <v>4</v>
      </c>
      <c r="BT79" s="46" t="s">
        <v>342</v>
      </c>
      <c r="BU79" s="7">
        <v>4832</v>
      </c>
      <c r="BV79" s="7">
        <v>155</v>
      </c>
      <c r="BW79" s="7">
        <f t="shared" si="35"/>
        <v>4677</v>
      </c>
      <c r="CB79" s="46">
        <v>16</v>
      </c>
      <c r="CC79" s="46" t="s">
        <v>342</v>
      </c>
      <c r="CD79" s="7">
        <v>5048</v>
      </c>
      <c r="CE79" s="7">
        <v>224</v>
      </c>
      <c r="CF79" s="7">
        <f t="shared" si="36"/>
        <v>4824</v>
      </c>
      <c r="CK79" s="46">
        <v>40</v>
      </c>
      <c r="CL79" s="46" t="s">
        <v>342</v>
      </c>
      <c r="CM79" s="7">
        <v>3439</v>
      </c>
      <c r="CN79" s="7">
        <v>170</v>
      </c>
      <c r="CO79" s="7">
        <f t="shared" si="37"/>
        <v>3269</v>
      </c>
      <c r="CT79" s="46">
        <v>22</v>
      </c>
      <c r="CU79" s="46" t="s">
        <v>342</v>
      </c>
      <c r="CV79" s="7">
        <v>3238</v>
      </c>
      <c r="CW79" s="7">
        <v>160</v>
      </c>
      <c r="CX79" s="7">
        <f t="shared" si="38"/>
        <v>3078</v>
      </c>
      <c r="DC79" s="46">
        <v>14</v>
      </c>
      <c r="DD79" s="46" t="s">
        <v>342</v>
      </c>
      <c r="DE79" s="7">
        <v>2111</v>
      </c>
      <c r="DF79" s="7">
        <v>159</v>
      </c>
      <c r="DG79" s="7">
        <f t="shared" si="39"/>
        <v>1952</v>
      </c>
    </row>
    <row r="80" spans="8:112" x14ac:dyDescent="0.25">
      <c r="H80" s="46">
        <v>17</v>
      </c>
      <c r="I80" s="46" t="s">
        <v>343</v>
      </c>
      <c r="J80" s="7">
        <v>5913</v>
      </c>
      <c r="K80" s="7">
        <v>209</v>
      </c>
      <c r="L80" s="7">
        <f t="shared" si="28"/>
        <v>5704</v>
      </c>
      <c r="M80" s="7">
        <f>L80/L81</f>
        <v>1.0679648005991387</v>
      </c>
      <c r="Q80" s="46">
        <v>5</v>
      </c>
      <c r="R80" s="46" t="s">
        <v>343</v>
      </c>
      <c r="S80" s="7">
        <v>6975</v>
      </c>
      <c r="T80" s="7">
        <v>183</v>
      </c>
      <c r="U80" s="7">
        <f t="shared" si="29"/>
        <v>6792</v>
      </c>
      <c r="V80" s="7">
        <f>U80/U81</f>
        <v>1.5123580494321978</v>
      </c>
      <c r="Z80" s="46">
        <v>3</v>
      </c>
      <c r="AA80" s="46" t="s">
        <v>343</v>
      </c>
      <c r="AB80" s="7">
        <v>4018</v>
      </c>
      <c r="AC80" s="7">
        <v>173</v>
      </c>
      <c r="AD80" s="7">
        <f t="shared" si="30"/>
        <v>3845</v>
      </c>
      <c r="AE80" s="7">
        <f>AD80/AD81</f>
        <v>0.91678588459704335</v>
      </c>
      <c r="AI80" s="46">
        <v>39</v>
      </c>
      <c r="AJ80" s="46" t="s">
        <v>343</v>
      </c>
      <c r="AK80" s="7">
        <v>3525</v>
      </c>
      <c r="AL80" s="7">
        <v>189</v>
      </c>
      <c r="AM80" s="7">
        <f t="shared" si="31"/>
        <v>3336</v>
      </c>
      <c r="AN80" s="7">
        <f>AM80/AM81</f>
        <v>0.71927554980595088</v>
      </c>
      <c r="AS80" s="46"/>
      <c r="BA80" s="46">
        <v>7</v>
      </c>
      <c r="BB80" s="46" t="s">
        <v>343</v>
      </c>
      <c r="BC80" s="7">
        <v>3747</v>
      </c>
      <c r="BD80" s="7">
        <v>149</v>
      </c>
      <c r="BE80" s="7">
        <f t="shared" si="33"/>
        <v>3598</v>
      </c>
      <c r="BF80" s="7">
        <f>BE80/BE81</f>
        <v>1.3665020888720092</v>
      </c>
      <c r="BJ80" s="46">
        <v>13</v>
      </c>
      <c r="BK80" s="46" t="s">
        <v>343</v>
      </c>
      <c r="BL80" s="7">
        <v>8594</v>
      </c>
      <c r="BM80" s="7">
        <v>210</v>
      </c>
      <c r="BN80" s="7">
        <f t="shared" si="34"/>
        <v>8384</v>
      </c>
      <c r="BO80" s="7">
        <f>BN80/BN81</f>
        <v>0.82674292476087174</v>
      </c>
      <c r="BS80" s="46">
        <v>5</v>
      </c>
      <c r="BT80" s="46" t="s">
        <v>343</v>
      </c>
      <c r="BU80" s="7">
        <v>5325</v>
      </c>
      <c r="BV80" s="7">
        <v>155</v>
      </c>
      <c r="BW80" s="7">
        <f t="shared" si="35"/>
        <v>5170</v>
      </c>
      <c r="BX80" s="7">
        <f>BW80/BW81</f>
        <v>0.94862385321100917</v>
      </c>
      <c r="CB80" s="46">
        <v>17</v>
      </c>
      <c r="CC80" s="46" t="s">
        <v>343</v>
      </c>
      <c r="CD80" s="7">
        <v>6142</v>
      </c>
      <c r="CE80" s="7">
        <v>224</v>
      </c>
      <c r="CF80" s="7">
        <f t="shared" si="36"/>
        <v>5918</v>
      </c>
      <c r="CG80" s="7">
        <f>CF80/CF81</f>
        <v>1.3865979381443299</v>
      </c>
      <c r="CJ80" s="7" t="s">
        <v>233</v>
      </c>
      <c r="CK80" s="46">
        <v>1</v>
      </c>
      <c r="CL80" s="46" t="s">
        <v>343</v>
      </c>
      <c r="CM80" s="7">
        <v>5662</v>
      </c>
      <c r="CN80" s="7">
        <v>170</v>
      </c>
      <c r="CO80" s="7">
        <f t="shared" si="37"/>
        <v>5492</v>
      </c>
      <c r="CP80" s="7">
        <f>CO80/CO81</f>
        <v>1.5597841522294802</v>
      </c>
      <c r="CT80" s="46">
        <v>23</v>
      </c>
      <c r="CU80" s="46" t="s">
        <v>343</v>
      </c>
      <c r="CV80" s="7">
        <v>3035</v>
      </c>
      <c r="CW80" s="7">
        <v>160</v>
      </c>
      <c r="CX80" s="7">
        <f t="shared" si="38"/>
        <v>2875</v>
      </c>
      <c r="CY80" s="7">
        <f>CX80/CX81</f>
        <v>1.0731616274729376</v>
      </c>
      <c r="DC80" s="46">
        <v>15</v>
      </c>
      <c r="DD80" s="46" t="s">
        <v>343</v>
      </c>
      <c r="DE80" s="7">
        <v>3026</v>
      </c>
      <c r="DF80" s="7">
        <v>159</v>
      </c>
      <c r="DG80" s="7">
        <f t="shared" si="39"/>
        <v>2867</v>
      </c>
      <c r="DH80" s="7">
        <f>DG80/DG81</f>
        <v>0.93570496083550914</v>
      </c>
    </row>
    <row r="81" spans="8:112" x14ac:dyDescent="0.25">
      <c r="H81" s="46">
        <v>18</v>
      </c>
      <c r="I81" s="46" t="s">
        <v>342</v>
      </c>
      <c r="J81" s="7">
        <v>5550</v>
      </c>
      <c r="K81" s="7">
        <v>209</v>
      </c>
      <c r="L81" s="7">
        <f t="shared" si="28"/>
        <v>5341</v>
      </c>
      <c r="Q81" s="46">
        <v>6</v>
      </c>
      <c r="R81" s="46" t="s">
        <v>342</v>
      </c>
      <c r="S81" s="7">
        <v>4674</v>
      </c>
      <c r="T81" s="7">
        <v>183</v>
      </c>
      <c r="U81" s="7">
        <f t="shared" si="29"/>
        <v>4491</v>
      </c>
      <c r="Z81" s="46">
        <v>4</v>
      </c>
      <c r="AA81" s="46" t="s">
        <v>342</v>
      </c>
      <c r="AB81" s="7">
        <v>4367</v>
      </c>
      <c r="AC81" s="7">
        <v>173</v>
      </c>
      <c r="AD81" s="7">
        <f t="shared" si="30"/>
        <v>4194</v>
      </c>
      <c r="AI81" s="46">
        <v>40</v>
      </c>
      <c r="AJ81" s="46" t="s">
        <v>342</v>
      </c>
      <c r="AK81" s="7">
        <v>4827</v>
      </c>
      <c r="AL81" s="7">
        <v>189</v>
      </c>
      <c r="AM81" s="7">
        <f t="shared" si="31"/>
        <v>4638</v>
      </c>
      <c r="AS81" s="46"/>
      <c r="BA81" s="46">
        <v>8</v>
      </c>
      <c r="BB81" s="46" t="s">
        <v>342</v>
      </c>
      <c r="BC81" s="7">
        <v>2782</v>
      </c>
      <c r="BD81" s="7">
        <v>149</v>
      </c>
      <c r="BE81" s="7">
        <f t="shared" si="33"/>
        <v>2633</v>
      </c>
      <c r="BJ81" s="46">
        <v>14</v>
      </c>
      <c r="BK81" s="46" t="s">
        <v>342</v>
      </c>
      <c r="BL81" s="7">
        <v>10351</v>
      </c>
      <c r="BM81" s="7">
        <v>210</v>
      </c>
      <c r="BN81" s="7">
        <f t="shared" si="34"/>
        <v>10141</v>
      </c>
      <c r="BS81" s="46">
        <v>6</v>
      </c>
      <c r="BT81" s="46" t="s">
        <v>342</v>
      </c>
      <c r="BU81" s="7">
        <v>5605</v>
      </c>
      <c r="BV81" s="7">
        <v>155</v>
      </c>
      <c r="BW81" s="7">
        <f t="shared" si="35"/>
        <v>5450</v>
      </c>
      <c r="CB81" s="46">
        <v>18</v>
      </c>
      <c r="CC81" s="46" t="s">
        <v>342</v>
      </c>
      <c r="CD81" s="7">
        <v>4492</v>
      </c>
      <c r="CE81" s="7">
        <v>224</v>
      </c>
      <c r="CF81" s="7">
        <f t="shared" si="36"/>
        <v>4268</v>
      </c>
      <c r="CK81" s="46">
        <v>2</v>
      </c>
      <c r="CL81" s="46" t="s">
        <v>342</v>
      </c>
      <c r="CM81" s="7">
        <v>3691</v>
      </c>
      <c r="CN81" s="7">
        <v>170</v>
      </c>
      <c r="CO81" s="7">
        <f t="shared" si="37"/>
        <v>3521</v>
      </c>
      <c r="CT81" s="46">
        <v>24</v>
      </c>
      <c r="CU81" s="46" t="s">
        <v>342</v>
      </c>
      <c r="CV81" s="7">
        <v>2839</v>
      </c>
      <c r="CW81" s="7">
        <v>160</v>
      </c>
      <c r="CX81" s="7">
        <f t="shared" si="38"/>
        <v>2679</v>
      </c>
      <c r="DC81" s="46">
        <v>16</v>
      </c>
      <c r="DD81" s="46" t="s">
        <v>342</v>
      </c>
      <c r="DE81" s="7">
        <v>3223</v>
      </c>
      <c r="DF81" s="7">
        <v>159</v>
      </c>
      <c r="DG81" s="7">
        <f t="shared" si="39"/>
        <v>3064</v>
      </c>
    </row>
    <row r="82" spans="8:112" x14ac:dyDescent="0.25">
      <c r="H82" s="46">
        <v>19</v>
      </c>
      <c r="I82" s="46" t="s">
        <v>343</v>
      </c>
      <c r="J82" s="7">
        <v>3932</v>
      </c>
      <c r="K82" s="7">
        <v>209</v>
      </c>
      <c r="L82" s="7">
        <f t="shared" si="28"/>
        <v>3723</v>
      </c>
      <c r="M82" s="7">
        <f>L82/L83</f>
        <v>0.85468319559228645</v>
      </c>
      <c r="Q82" s="46">
        <v>7</v>
      </c>
      <c r="R82" s="46" t="s">
        <v>343</v>
      </c>
      <c r="S82" s="7">
        <v>6841</v>
      </c>
      <c r="T82" s="7">
        <v>183</v>
      </c>
      <c r="U82" s="7">
        <f t="shared" si="29"/>
        <v>6658</v>
      </c>
      <c r="V82" s="7">
        <f>U82/U83</f>
        <v>0.86366584511609812</v>
      </c>
      <c r="Z82" s="46">
        <v>5</v>
      </c>
      <c r="AA82" s="46" t="s">
        <v>343</v>
      </c>
      <c r="AB82" s="7">
        <v>4391</v>
      </c>
      <c r="AC82" s="7">
        <v>173</v>
      </c>
      <c r="AD82" s="7">
        <f t="shared" si="30"/>
        <v>4218</v>
      </c>
      <c r="AE82" s="7">
        <f>AD82/AD83</f>
        <v>0.8852046169989507</v>
      </c>
      <c r="AI82" s="46">
        <v>41</v>
      </c>
      <c r="AJ82" s="46" t="s">
        <v>343</v>
      </c>
      <c r="AK82" s="7">
        <v>4788</v>
      </c>
      <c r="AL82" s="7">
        <v>189</v>
      </c>
      <c r="AM82" s="7">
        <f t="shared" si="31"/>
        <v>4599</v>
      </c>
      <c r="AN82" s="7">
        <f>AM82/AM83</f>
        <v>0.96374685666387261</v>
      </c>
      <c r="AS82" s="46"/>
      <c r="BA82" s="46">
        <v>9</v>
      </c>
      <c r="BB82" s="46" t="s">
        <v>343</v>
      </c>
      <c r="BC82" s="7">
        <v>3470</v>
      </c>
      <c r="BD82" s="7">
        <v>149</v>
      </c>
      <c r="BE82" s="7">
        <f t="shared" si="33"/>
        <v>3321</v>
      </c>
      <c r="BF82" s="7">
        <f>BE82/BE83</f>
        <v>1.4521206821163095</v>
      </c>
      <c r="BJ82" s="46">
        <v>15</v>
      </c>
      <c r="BK82" s="46" t="s">
        <v>343</v>
      </c>
      <c r="BL82" s="7">
        <v>6327</v>
      </c>
      <c r="BM82" s="7">
        <v>210</v>
      </c>
      <c r="BN82" s="7">
        <f t="shared" si="34"/>
        <v>6117</v>
      </c>
      <c r="BO82" s="7">
        <f>BN82/BN83</f>
        <v>0.76817782242873289</v>
      </c>
      <c r="BS82" s="46">
        <v>7</v>
      </c>
      <c r="BT82" s="46" t="s">
        <v>343</v>
      </c>
      <c r="BU82" s="7">
        <v>6229</v>
      </c>
      <c r="BV82" s="7">
        <v>155</v>
      </c>
      <c r="BW82" s="7">
        <f t="shared" si="35"/>
        <v>6074</v>
      </c>
      <c r="BX82" s="7">
        <f>BW82/BW83</f>
        <v>1.6541394335511983</v>
      </c>
      <c r="CB82" s="46">
        <v>19</v>
      </c>
      <c r="CC82" s="46" t="s">
        <v>343</v>
      </c>
      <c r="CD82" s="7">
        <v>5482</v>
      </c>
      <c r="CE82" s="7">
        <v>224</v>
      </c>
      <c r="CF82" s="7">
        <f t="shared" si="36"/>
        <v>5258</v>
      </c>
      <c r="CG82" s="7">
        <f>CF82/CF83</f>
        <v>1.2612137203166227</v>
      </c>
      <c r="CK82" s="46">
        <v>3</v>
      </c>
      <c r="CL82" s="46" t="s">
        <v>343</v>
      </c>
      <c r="CM82" s="7">
        <v>3334</v>
      </c>
      <c r="CN82" s="7">
        <v>170</v>
      </c>
      <c r="CO82" s="7">
        <f t="shared" si="37"/>
        <v>3164</v>
      </c>
      <c r="CP82" s="7">
        <f>CO82/CO83</f>
        <v>1.1753343239227341</v>
      </c>
      <c r="CT82" s="46">
        <v>25</v>
      </c>
      <c r="CU82" s="46" t="s">
        <v>343</v>
      </c>
      <c r="CV82" s="7">
        <v>3215</v>
      </c>
      <c r="CW82" s="7">
        <v>160</v>
      </c>
      <c r="CX82" s="7">
        <f t="shared" si="38"/>
        <v>3055</v>
      </c>
      <c r="CY82" s="7">
        <f>CX82/CX83</f>
        <v>1.081033262561925</v>
      </c>
      <c r="DC82" s="46">
        <v>17</v>
      </c>
      <c r="DD82" s="46" t="s">
        <v>343</v>
      </c>
      <c r="DE82" s="7">
        <v>2818</v>
      </c>
      <c r="DF82" s="7">
        <v>159</v>
      </c>
      <c r="DG82" s="7">
        <f t="shared" si="39"/>
        <v>2659</v>
      </c>
      <c r="DH82" s="7">
        <f>DG82/DG83</f>
        <v>1.0619009584664536</v>
      </c>
    </row>
    <row r="83" spans="8:112" x14ac:dyDescent="0.25">
      <c r="H83" s="46">
        <v>20</v>
      </c>
      <c r="I83" s="46" t="s">
        <v>342</v>
      </c>
      <c r="J83" s="7">
        <v>4565</v>
      </c>
      <c r="K83" s="7">
        <v>209</v>
      </c>
      <c r="L83" s="7">
        <f t="shared" si="28"/>
        <v>4356</v>
      </c>
      <c r="Q83" s="46">
        <v>8</v>
      </c>
      <c r="R83" s="46" t="s">
        <v>342</v>
      </c>
      <c r="S83" s="7">
        <v>7892</v>
      </c>
      <c r="T83" s="7">
        <v>183</v>
      </c>
      <c r="U83" s="7">
        <f t="shared" si="29"/>
        <v>7709</v>
      </c>
      <c r="Z83" s="46">
        <v>6</v>
      </c>
      <c r="AA83" s="46" t="s">
        <v>342</v>
      </c>
      <c r="AB83" s="7">
        <v>4938</v>
      </c>
      <c r="AC83" s="7">
        <v>173</v>
      </c>
      <c r="AD83" s="7">
        <f t="shared" si="30"/>
        <v>4765</v>
      </c>
      <c r="AI83" s="46">
        <v>42</v>
      </c>
      <c r="AJ83" s="46" t="s">
        <v>342</v>
      </c>
      <c r="AK83" s="7">
        <v>4961</v>
      </c>
      <c r="AL83" s="7">
        <v>189</v>
      </c>
      <c r="AM83" s="7">
        <f t="shared" si="31"/>
        <v>4772</v>
      </c>
      <c r="AS83" s="46"/>
      <c r="BA83" s="46">
        <v>10</v>
      </c>
      <c r="BB83" s="46" t="s">
        <v>342</v>
      </c>
      <c r="BC83" s="7">
        <v>2436</v>
      </c>
      <c r="BD83" s="7">
        <v>149</v>
      </c>
      <c r="BE83" s="7">
        <f t="shared" si="33"/>
        <v>2287</v>
      </c>
      <c r="BJ83" s="46">
        <v>16</v>
      </c>
      <c r="BK83" s="46" t="s">
        <v>342</v>
      </c>
      <c r="BL83" s="7">
        <v>8173</v>
      </c>
      <c r="BM83" s="7">
        <v>210</v>
      </c>
      <c r="BN83" s="7">
        <f t="shared" si="34"/>
        <v>7963</v>
      </c>
      <c r="BS83" s="46">
        <v>8</v>
      </c>
      <c r="BT83" s="46" t="s">
        <v>342</v>
      </c>
      <c r="BU83" s="7">
        <v>3827</v>
      </c>
      <c r="BV83" s="7">
        <v>155</v>
      </c>
      <c r="BW83" s="7">
        <f t="shared" si="35"/>
        <v>3672</v>
      </c>
      <c r="CB83" s="46">
        <v>20</v>
      </c>
      <c r="CC83" s="46" t="s">
        <v>342</v>
      </c>
      <c r="CD83" s="7">
        <v>4393</v>
      </c>
      <c r="CE83" s="7">
        <v>224</v>
      </c>
      <c r="CF83" s="7">
        <f t="shared" si="36"/>
        <v>4169</v>
      </c>
      <c r="CK83" s="46">
        <v>4</v>
      </c>
      <c r="CL83" s="46" t="s">
        <v>342</v>
      </c>
      <c r="CM83" s="7">
        <v>2862</v>
      </c>
      <c r="CN83" s="7">
        <v>170</v>
      </c>
      <c r="CO83" s="7">
        <f t="shared" si="37"/>
        <v>2692</v>
      </c>
      <c r="CT83" s="46">
        <v>26</v>
      </c>
      <c r="CU83" s="46" t="s">
        <v>342</v>
      </c>
      <c r="CV83" s="7">
        <v>2986</v>
      </c>
      <c r="CW83" s="7">
        <v>160</v>
      </c>
      <c r="CX83" s="7">
        <f t="shared" si="38"/>
        <v>2826</v>
      </c>
      <c r="DC83" s="46">
        <v>18</v>
      </c>
      <c r="DD83" s="46" t="s">
        <v>342</v>
      </c>
      <c r="DE83" s="7">
        <v>2663</v>
      </c>
      <c r="DF83" s="7">
        <v>159</v>
      </c>
      <c r="DG83" s="7">
        <f t="shared" si="39"/>
        <v>2504</v>
      </c>
    </row>
    <row r="84" spans="8:112" x14ac:dyDescent="0.25">
      <c r="H84" s="46">
        <v>21</v>
      </c>
      <c r="I84" s="46" t="s">
        <v>343</v>
      </c>
      <c r="J84" s="7">
        <v>5756</v>
      </c>
      <c r="K84" s="7">
        <v>209</v>
      </c>
      <c r="L84" s="7">
        <f t="shared" si="28"/>
        <v>5547</v>
      </c>
      <c r="M84" s="7">
        <f>L84/L85</f>
        <v>0.79744105807935595</v>
      </c>
      <c r="Q84" s="46">
        <v>9</v>
      </c>
      <c r="R84" s="46" t="s">
        <v>343</v>
      </c>
      <c r="S84" s="7">
        <v>5620</v>
      </c>
      <c r="T84" s="7">
        <v>183</v>
      </c>
      <c r="U84" s="7">
        <f t="shared" si="29"/>
        <v>5437</v>
      </c>
      <c r="V84" s="7">
        <f>U84/U85</f>
        <v>1.1735376645801856</v>
      </c>
      <c r="Z84" s="46">
        <v>7</v>
      </c>
      <c r="AA84" s="46" t="s">
        <v>343</v>
      </c>
      <c r="AB84" s="7">
        <v>4974</v>
      </c>
      <c r="AC84" s="7">
        <v>173</v>
      </c>
      <c r="AD84" s="7">
        <f t="shared" si="30"/>
        <v>4801</v>
      </c>
      <c r="AE84" s="7">
        <f>AD84/AD85</f>
        <v>1.2354606278950078</v>
      </c>
      <c r="AI84" s="46">
        <v>43</v>
      </c>
      <c r="AJ84" s="46" t="s">
        <v>343</v>
      </c>
      <c r="AK84" s="7">
        <v>3851</v>
      </c>
      <c r="AL84" s="7">
        <v>189</v>
      </c>
      <c r="AM84" s="7">
        <f t="shared" si="31"/>
        <v>3662</v>
      </c>
      <c r="AN84" s="7">
        <f>AM84/AM85</f>
        <v>0.88926663428848951</v>
      </c>
      <c r="AS84" s="46"/>
      <c r="BA84" s="46">
        <v>11</v>
      </c>
      <c r="BB84" s="46" t="s">
        <v>343</v>
      </c>
      <c r="BC84" s="7">
        <v>4900</v>
      </c>
      <c r="BD84" s="7">
        <v>149</v>
      </c>
      <c r="BE84" s="7">
        <f t="shared" si="33"/>
        <v>4751</v>
      </c>
      <c r="BF84" s="7">
        <f>BE84/BE85</f>
        <v>1.5597504924491137</v>
      </c>
      <c r="BJ84" s="46">
        <v>17</v>
      </c>
      <c r="BK84" s="46" t="s">
        <v>343</v>
      </c>
      <c r="BL84" s="7">
        <v>7838</v>
      </c>
      <c r="BM84" s="7">
        <v>210</v>
      </c>
      <c r="BN84" s="7">
        <f t="shared" si="34"/>
        <v>7628</v>
      </c>
      <c r="BO84" s="7">
        <f>BN84/BN85</f>
        <v>1.0781625441696112</v>
      </c>
      <c r="BS84" s="46">
        <v>9</v>
      </c>
      <c r="BT84" s="46" t="s">
        <v>343</v>
      </c>
      <c r="BU84" s="7">
        <v>5434</v>
      </c>
      <c r="BV84" s="7">
        <v>155</v>
      </c>
      <c r="BW84" s="7">
        <f t="shared" si="35"/>
        <v>5279</v>
      </c>
      <c r="BX84" s="7">
        <f>BW84/BW85</f>
        <v>1.1316184351554126</v>
      </c>
      <c r="CB84" s="46">
        <v>21</v>
      </c>
      <c r="CC84" s="46" t="s">
        <v>343</v>
      </c>
      <c r="CD84" s="7">
        <v>5382</v>
      </c>
      <c r="CE84" s="7">
        <v>224</v>
      </c>
      <c r="CF84" s="7">
        <f t="shared" si="36"/>
        <v>5158</v>
      </c>
      <c r="CG84" s="7">
        <f>CF84/CF85</f>
        <v>1.0447640267368847</v>
      </c>
      <c r="CK84" s="46">
        <v>5</v>
      </c>
      <c r="CL84" s="46" t="s">
        <v>343</v>
      </c>
      <c r="CM84" s="7">
        <v>4433</v>
      </c>
      <c r="CN84" s="7">
        <v>170</v>
      </c>
      <c r="CO84" s="7">
        <f t="shared" si="37"/>
        <v>4263</v>
      </c>
      <c r="CP84" s="7">
        <f>CO84/CO85</f>
        <v>1.4634397528321319</v>
      </c>
      <c r="CT84" s="46">
        <v>27</v>
      </c>
      <c r="CU84" s="46" t="s">
        <v>343</v>
      </c>
      <c r="CV84" s="7">
        <v>2784</v>
      </c>
      <c r="CW84" s="7">
        <v>160</v>
      </c>
      <c r="CX84" s="7">
        <f t="shared" si="38"/>
        <v>2624</v>
      </c>
      <c r="CY84" s="7">
        <f>CX84/CX85</f>
        <v>0.99507015547971178</v>
      </c>
      <c r="DC84" s="46">
        <v>19</v>
      </c>
      <c r="DD84" s="46" t="s">
        <v>343</v>
      </c>
      <c r="DE84" s="7">
        <v>3759</v>
      </c>
      <c r="DF84" s="7">
        <v>159</v>
      </c>
      <c r="DG84" s="7">
        <f t="shared" si="39"/>
        <v>3600</v>
      </c>
      <c r="DH84" s="7">
        <f>DG84/DG85</f>
        <v>1.5775635407537247</v>
      </c>
    </row>
    <row r="85" spans="8:112" x14ac:dyDescent="0.25">
      <c r="H85" s="46">
        <v>22</v>
      </c>
      <c r="I85" s="46" t="s">
        <v>342</v>
      </c>
      <c r="J85" s="7">
        <v>7165</v>
      </c>
      <c r="K85" s="7">
        <v>209</v>
      </c>
      <c r="L85" s="7">
        <f t="shared" si="28"/>
        <v>6956</v>
      </c>
      <c r="Q85" s="46">
        <v>10</v>
      </c>
      <c r="R85" s="46" t="s">
        <v>342</v>
      </c>
      <c r="S85" s="7">
        <v>4816</v>
      </c>
      <c r="T85" s="7">
        <v>183</v>
      </c>
      <c r="U85" s="7">
        <f t="shared" si="29"/>
        <v>4633</v>
      </c>
      <c r="Z85" s="46">
        <v>8</v>
      </c>
      <c r="AA85" s="46" t="s">
        <v>342</v>
      </c>
      <c r="AB85" s="7">
        <v>4059</v>
      </c>
      <c r="AC85" s="7">
        <v>173</v>
      </c>
      <c r="AD85" s="7">
        <f t="shared" si="30"/>
        <v>3886</v>
      </c>
      <c r="AI85" s="46">
        <v>44</v>
      </c>
      <c r="AJ85" s="46" t="s">
        <v>342</v>
      </c>
      <c r="AK85" s="7">
        <v>4307</v>
      </c>
      <c r="AL85" s="7">
        <v>189</v>
      </c>
      <c r="AM85" s="7">
        <f t="shared" si="31"/>
        <v>4118</v>
      </c>
      <c r="AS85" s="46"/>
      <c r="BA85" s="46">
        <v>12</v>
      </c>
      <c r="BB85" s="46" t="s">
        <v>342</v>
      </c>
      <c r="BC85" s="7">
        <v>3195</v>
      </c>
      <c r="BD85" s="7">
        <v>149</v>
      </c>
      <c r="BE85" s="7">
        <f t="shared" si="33"/>
        <v>3046</v>
      </c>
      <c r="BJ85" s="46">
        <v>18</v>
      </c>
      <c r="BK85" s="46" t="s">
        <v>342</v>
      </c>
      <c r="BL85" s="7">
        <v>7285</v>
      </c>
      <c r="BM85" s="7">
        <v>210</v>
      </c>
      <c r="BN85" s="7">
        <f t="shared" si="34"/>
        <v>7075</v>
      </c>
      <c r="BS85" s="46">
        <v>10</v>
      </c>
      <c r="BT85" s="46" t="s">
        <v>342</v>
      </c>
      <c r="BU85" s="7">
        <v>4820</v>
      </c>
      <c r="BV85" s="7">
        <v>155</v>
      </c>
      <c r="BW85" s="7">
        <f t="shared" si="35"/>
        <v>4665</v>
      </c>
      <c r="CB85" s="46">
        <v>22</v>
      </c>
      <c r="CC85" s="46" t="s">
        <v>342</v>
      </c>
      <c r="CD85" s="7">
        <v>5161</v>
      </c>
      <c r="CE85" s="7">
        <v>224</v>
      </c>
      <c r="CF85" s="7">
        <f t="shared" si="36"/>
        <v>4937</v>
      </c>
      <c r="CK85" s="46">
        <v>6</v>
      </c>
      <c r="CL85" s="46" t="s">
        <v>342</v>
      </c>
      <c r="CM85" s="7">
        <v>3083</v>
      </c>
      <c r="CN85" s="7">
        <v>170</v>
      </c>
      <c r="CO85" s="7">
        <f t="shared" si="37"/>
        <v>2913</v>
      </c>
      <c r="CT85" s="46">
        <v>28</v>
      </c>
      <c r="CU85" s="46" t="s">
        <v>342</v>
      </c>
      <c r="CV85" s="7">
        <v>2797</v>
      </c>
      <c r="CW85" s="7">
        <v>160</v>
      </c>
      <c r="CX85" s="7">
        <f t="shared" si="38"/>
        <v>2637</v>
      </c>
      <c r="DC85" s="46">
        <v>20</v>
      </c>
      <c r="DD85" s="46" t="s">
        <v>342</v>
      </c>
      <c r="DE85" s="7">
        <v>2441</v>
      </c>
      <c r="DF85" s="7">
        <v>159</v>
      </c>
      <c r="DG85" s="7">
        <f t="shared" si="39"/>
        <v>2282</v>
      </c>
    </row>
    <row r="86" spans="8:112" x14ac:dyDescent="0.25">
      <c r="H86" s="46">
        <v>23</v>
      </c>
      <c r="I86" s="46" t="s">
        <v>343</v>
      </c>
      <c r="J86" s="7">
        <v>6486</v>
      </c>
      <c r="K86" s="7">
        <v>209</v>
      </c>
      <c r="L86" s="7">
        <f t="shared" si="28"/>
        <v>6277</v>
      </c>
      <c r="M86" s="7">
        <f>L86/L87</f>
        <v>1.124910394265233</v>
      </c>
      <c r="Q86" s="46">
        <v>11</v>
      </c>
      <c r="R86" s="46" t="s">
        <v>343</v>
      </c>
      <c r="S86" s="7">
        <v>7841</v>
      </c>
      <c r="T86" s="7">
        <v>183</v>
      </c>
      <c r="U86" s="7">
        <f t="shared" si="29"/>
        <v>7658</v>
      </c>
      <c r="V86" s="7">
        <f>U86/U87</f>
        <v>1.5270189431704886</v>
      </c>
      <c r="Z86" s="46">
        <v>9</v>
      </c>
      <c r="AA86" s="46" t="s">
        <v>343</v>
      </c>
      <c r="AB86" s="7">
        <v>5203</v>
      </c>
      <c r="AC86" s="7">
        <v>173</v>
      </c>
      <c r="AD86" s="7">
        <f t="shared" si="30"/>
        <v>5030</v>
      </c>
      <c r="AE86" s="7">
        <f>AD86/AD87</f>
        <v>1.1255314388006266</v>
      </c>
      <c r="AI86" s="46">
        <v>45</v>
      </c>
      <c r="AJ86" s="46" t="s">
        <v>343</v>
      </c>
      <c r="AK86" s="7">
        <v>6145</v>
      </c>
      <c r="AL86" s="7">
        <v>189</v>
      </c>
      <c r="AM86" s="7">
        <f t="shared" si="31"/>
        <v>5956</v>
      </c>
      <c r="AN86" s="7">
        <f>AM86/AM87</f>
        <v>1.4235181644359465</v>
      </c>
      <c r="AS86" s="46"/>
      <c r="BA86" s="46">
        <v>13</v>
      </c>
      <c r="BB86" s="46" t="s">
        <v>343</v>
      </c>
      <c r="BC86" s="7">
        <v>3805</v>
      </c>
      <c r="BD86" s="7">
        <v>149</v>
      </c>
      <c r="BE86" s="7">
        <f t="shared" si="33"/>
        <v>3656</v>
      </c>
      <c r="BF86" s="7">
        <f>BE86/BE87</f>
        <v>0.96899019347998938</v>
      </c>
      <c r="BJ86" s="46">
        <v>19</v>
      </c>
      <c r="BK86" s="46" t="s">
        <v>343</v>
      </c>
      <c r="BL86" s="7">
        <v>8656</v>
      </c>
      <c r="BM86" s="7">
        <v>210</v>
      </c>
      <c r="BN86" s="7">
        <f t="shared" si="34"/>
        <v>8446</v>
      </c>
      <c r="BO86" s="7">
        <f>BN86/BN87</f>
        <v>1.0256223436551306</v>
      </c>
      <c r="BS86" s="46">
        <v>11</v>
      </c>
      <c r="BT86" s="46" t="s">
        <v>343</v>
      </c>
      <c r="BU86" s="7">
        <v>4583</v>
      </c>
      <c r="BV86" s="7">
        <v>155</v>
      </c>
      <c r="BW86" s="7">
        <f t="shared" si="35"/>
        <v>4428</v>
      </c>
      <c r="BX86" s="7">
        <f>BW86/BW87</f>
        <v>0.9853137516688919</v>
      </c>
      <c r="CB86" s="46">
        <v>23</v>
      </c>
      <c r="CC86" s="46" t="s">
        <v>343</v>
      </c>
      <c r="CD86" s="7">
        <v>5753</v>
      </c>
      <c r="CE86" s="7">
        <v>224</v>
      </c>
      <c r="CF86" s="7">
        <f t="shared" si="36"/>
        <v>5529</v>
      </c>
      <c r="CG86" s="7">
        <f>CF86/CF87</f>
        <v>1.1158425832492431</v>
      </c>
      <c r="CK86" s="46">
        <v>7</v>
      </c>
      <c r="CL86" s="46" t="s">
        <v>343</v>
      </c>
      <c r="CM86" s="7">
        <v>4565</v>
      </c>
      <c r="CN86" s="7">
        <v>170</v>
      </c>
      <c r="CO86" s="7">
        <f t="shared" si="37"/>
        <v>4395</v>
      </c>
      <c r="CP86" s="7">
        <f>CO86/CO87</f>
        <v>1.6547439759036144</v>
      </c>
      <c r="CT86" s="46">
        <v>29</v>
      </c>
      <c r="CU86" s="46" t="s">
        <v>343</v>
      </c>
      <c r="CV86" s="7">
        <v>3090</v>
      </c>
      <c r="CW86" s="7">
        <v>160</v>
      </c>
      <c r="CX86" s="7">
        <f t="shared" si="38"/>
        <v>2930</v>
      </c>
      <c r="CY86" s="7">
        <f>CX86/CX87</f>
        <v>1.3057040998217468</v>
      </c>
      <c r="DC86" s="46">
        <v>21</v>
      </c>
      <c r="DD86" s="46" t="s">
        <v>343</v>
      </c>
      <c r="DE86" s="7">
        <v>3534</v>
      </c>
      <c r="DF86" s="7">
        <v>159</v>
      </c>
      <c r="DG86" s="7">
        <f t="shared" si="39"/>
        <v>3375</v>
      </c>
      <c r="DH86" s="7">
        <f>DG86/DG87</f>
        <v>1.8223542116630669</v>
      </c>
    </row>
    <row r="87" spans="8:112" x14ac:dyDescent="0.25">
      <c r="H87" s="46">
        <v>24</v>
      </c>
      <c r="I87" s="46" t="s">
        <v>342</v>
      </c>
      <c r="J87" s="7">
        <v>5789</v>
      </c>
      <c r="K87" s="7">
        <v>209</v>
      </c>
      <c r="L87" s="7">
        <f t="shared" si="28"/>
        <v>5580</v>
      </c>
      <c r="Q87" s="46">
        <v>12</v>
      </c>
      <c r="R87" s="46" t="s">
        <v>342</v>
      </c>
      <c r="S87" s="7">
        <v>5198</v>
      </c>
      <c r="T87" s="7">
        <v>183</v>
      </c>
      <c r="U87" s="7">
        <f t="shared" si="29"/>
        <v>5015</v>
      </c>
      <c r="Z87" s="46">
        <v>10</v>
      </c>
      <c r="AA87" s="46" t="s">
        <v>342</v>
      </c>
      <c r="AB87" s="7">
        <v>4642</v>
      </c>
      <c r="AC87" s="7">
        <v>173</v>
      </c>
      <c r="AD87" s="7">
        <f t="shared" si="30"/>
        <v>4469</v>
      </c>
      <c r="AI87" s="46">
        <v>46</v>
      </c>
      <c r="AJ87" s="46" t="s">
        <v>342</v>
      </c>
      <c r="AK87" s="7">
        <v>4373</v>
      </c>
      <c r="AL87" s="7">
        <v>189</v>
      </c>
      <c r="AM87" s="7">
        <f t="shared" si="31"/>
        <v>4184</v>
      </c>
      <c r="AS87" s="46"/>
      <c r="BA87" s="46">
        <v>14</v>
      </c>
      <c r="BB87" s="46" t="s">
        <v>342</v>
      </c>
      <c r="BC87" s="7">
        <v>3922</v>
      </c>
      <c r="BD87" s="7">
        <v>149</v>
      </c>
      <c r="BE87" s="7">
        <f t="shared" si="33"/>
        <v>3773</v>
      </c>
      <c r="BJ87" s="46">
        <v>20</v>
      </c>
      <c r="BK87" s="46" t="s">
        <v>342</v>
      </c>
      <c r="BL87" s="7">
        <v>8445</v>
      </c>
      <c r="BM87" s="7">
        <v>210</v>
      </c>
      <c r="BN87" s="7">
        <f t="shared" si="34"/>
        <v>8235</v>
      </c>
      <c r="BS87" s="46">
        <v>12</v>
      </c>
      <c r="BT87" s="46" t="s">
        <v>342</v>
      </c>
      <c r="BU87" s="7">
        <v>4649</v>
      </c>
      <c r="BV87" s="7">
        <v>155</v>
      </c>
      <c r="BW87" s="7">
        <f t="shared" si="35"/>
        <v>4494</v>
      </c>
      <c r="CB87" s="46">
        <v>24</v>
      </c>
      <c r="CC87" s="46" t="s">
        <v>342</v>
      </c>
      <c r="CD87" s="7">
        <v>5179</v>
      </c>
      <c r="CE87" s="7">
        <v>224</v>
      </c>
      <c r="CF87" s="7">
        <f t="shared" si="36"/>
        <v>4955</v>
      </c>
      <c r="CK87" s="46">
        <v>8</v>
      </c>
      <c r="CL87" s="46" t="s">
        <v>342</v>
      </c>
      <c r="CM87" s="7">
        <v>2826</v>
      </c>
      <c r="CN87" s="7">
        <v>170</v>
      </c>
      <c r="CO87" s="7">
        <f t="shared" si="37"/>
        <v>2656</v>
      </c>
      <c r="CT87" s="46">
        <v>30</v>
      </c>
      <c r="CU87" s="46" t="s">
        <v>342</v>
      </c>
      <c r="CV87" s="7">
        <v>2404</v>
      </c>
      <c r="CW87" s="7">
        <v>160</v>
      </c>
      <c r="CX87" s="7">
        <f t="shared" si="38"/>
        <v>2244</v>
      </c>
      <c r="DC87" s="46">
        <v>22</v>
      </c>
      <c r="DD87" s="46" t="s">
        <v>342</v>
      </c>
      <c r="DE87" s="7">
        <v>2011</v>
      </c>
      <c r="DF87" s="7">
        <v>159</v>
      </c>
      <c r="DG87" s="7">
        <f t="shared" si="39"/>
        <v>1852</v>
      </c>
    </row>
    <row r="88" spans="8:112" x14ac:dyDescent="0.25">
      <c r="H88" s="46">
        <v>25</v>
      </c>
      <c r="I88" s="46" t="s">
        <v>343</v>
      </c>
      <c r="J88" s="7">
        <v>5240</v>
      </c>
      <c r="K88" s="7">
        <v>209</v>
      </c>
      <c r="L88" s="7">
        <f t="shared" si="28"/>
        <v>5031</v>
      </c>
      <c r="M88" s="7">
        <f>L88/L89</f>
        <v>0.84597275937447447</v>
      </c>
      <c r="Q88" s="46">
        <v>13</v>
      </c>
      <c r="R88" s="46" t="s">
        <v>343</v>
      </c>
      <c r="S88" s="7">
        <v>4903</v>
      </c>
      <c r="T88" s="7">
        <v>183</v>
      </c>
      <c r="U88" s="7">
        <f t="shared" si="29"/>
        <v>4720</v>
      </c>
      <c r="V88" s="7">
        <f>U88/U89</f>
        <v>1.3497283385759222</v>
      </c>
      <c r="Z88" s="46">
        <v>11</v>
      </c>
      <c r="AA88" s="46" t="s">
        <v>343</v>
      </c>
      <c r="AB88" s="7">
        <v>4048</v>
      </c>
      <c r="AC88" s="7">
        <v>173</v>
      </c>
      <c r="AD88" s="7">
        <f t="shared" si="30"/>
        <v>3875</v>
      </c>
      <c r="AE88" s="7">
        <f>AD88/AD89</f>
        <v>0.94512195121951215</v>
      </c>
      <c r="AH88" s="7" t="s">
        <v>233</v>
      </c>
      <c r="AI88" s="46">
        <v>1</v>
      </c>
      <c r="AJ88" s="46" t="s">
        <v>343</v>
      </c>
      <c r="AK88" s="7">
        <v>3102</v>
      </c>
      <c r="AL88" s="7">
        <v>189</v>
      </c>
      <c r="AM88" s="7">
        <f t="shared" si="31"/>
        <v>2913</v>
      </c>
      <c r="AN88" s="7">
        <f>AM88/AM89</f>
        <v>0.85575793184488835</v>
      </c>
      <c r="AS88" s="46"/>
      <c r="BA88" s="46">
        <v>15</v>
      </c>
      <c r="BB88" s="46" t="s">
        <v>343</v>
      </c>
      <c r="BC88" s="7">
        <v>4606</v>
      </c>
      <c r="BD88" s="7">
        <v>149</v>
      </c>
      <c r="BE88" s="7">
        <f t="shared" si="33"/>
        <v>4457</v>
      </c>
      <c r="BF88" s="7">
        <f>BE88/BE89</f>
        <v>1.5567586447782047</v>
      </c>
      <c r="BJ88" s="46">
        <v>21</v>
      </c>
      <c r="BK88" s="46" t="s">
        <v>343</v>
      </c>
      <c r="BL88" s="7">
        <v>8141</v>
      </c>
      <c r="BM88" s="7">
        <v>210</v>
      </c>
      <c r="BN88" s="7">
        <f t="shared" si="34"/>
        <v>7931</v>
      </c>
      <c r="BO88" s="7">
        <f>BN88/BN89</f>
        <v>0.95565730810941074</v>
      </c>
      <c r="BS88" s="46">
        <v>13</v>
      </c>
      <c r="BT88" s="46" t="s">
        <v>343</v>
      </c>
      <c r="BU88" s="7">
        <v>5534</v>
      </c>
      <c r="BV88" s="7">
        <v>155</v>
      </c>
      <c r="BW88" s="7">
        <f t="shared" si="35"/>
        <v>5379</v>
      </c>
      <c r="BX88" s="7">
        <f>BW88/BW89</f>
        <v>1.5259574468085106</v>
      </c>
      <c r="CB88" s="46">
        <v>25</v>
      </c>
      <c r="CC88" s="46" t="s">
        <v>343</v>
      </c>
      <c r="CD88" s="7">
        <v>6358</v>
      </c>
      <c r="CE88" s="7">
        <v>224</v>
      </c>
      <c r="CF88" s="7">
        <f t="shared" si="36"/>
        <v>6134</v>
      </c>
      <c r="CG88" s="7">
        <f>CF88/CF89</f>
        <v>1.4117376294591484</v>
      </c>
      <c r="CK88" s="46">
        <v>9</v>
      </c>
      <c r="CL88" s="46" t="s">
        <v>343</v>
      </c>
      <c r="CM88" s="7">
        <v>4356</v>
      </c>
      <c r="CN88" s="7">
        <v>170</v>
      </c>
      <c r="CO88" s="7">
        <f t="shared" si="37"/>
        <v>4186</v>
      </c>
      <c r="CP88" s="7">
        <f>CO88/CO89</f>
        <v>1.1781593019983112</v>
      </c>
      <c r="CT88" s="46">
        <v>31</v>
      </c>
      <c r="CU88" s="46" t="s">
        <v>343</v>
      </c>
      <c r="CV88" s="7">
        <v>3300</v>
      </c>
      <c r="CW88" s="7">
        <v>160</v>
      </c>
      <c r="CX88" s="7">
        <f t="shared" si="38"/>
        <v>3140</v>
      </c>
      <c r="CY88" s="7">
        <f>CX88/CX89</f>
        <v>1.3430282292557743</v>
      </c>
      <c r="DC88" s="46">
        <v>23</v>
      </c>
      <c r="DD88" s="46" t="s">
        <v>343</v>
      </c>
      <c r="DE88" s="7">
        <v>2920</v>
      </c>
      <c r="DF88" s="7">
        <v>159</v>
      </c>
      <c r="DG88" s="7">
        <f t="shared" si="39"/>
        <v>2761</v>
      </c>
      <c r="DH88" s="7">
        <f>DG88/DG89</f>
        <v>1.0558317399617592</v>
      </c>
    </row>
    <row r="89" spans="8:112" x14ac:dyDescent="0.25">
      <c r="H89" s="46">
        <v>26</v>
      </c>
      <c r="I89" s="46" t="s">
        <v>342</v>
      </c>
      <c r="J89" s="7">
        <v>6156</v>
      </c>
      <c r="K89" s="7">
        <v>209</v>
      </c>
      <c r="L89" s="7">
        <f t="shared" si="28"/>
        <v>5947</v>
      </c>
      <c r="Q89" s="46">
        <v>14</v>
      </c>
      <c r="R89" s="46" t="s">
        <v>342</v>
      </c>
      <c r="S89" s="7">
        <v>3680</v>
      </c>
      <c r="T89" s="7">
        <v>183</v>
      </c>
      <c r="U89" s="7">
        <f t="shared" si="29"/>
        <v>3497</v>
      </c>
      <c r="Z89" s="46">
        <v>12</v>
      </c>
      <c r="AA89" s="46" t="s">
        <v>342</v>
      </c>
      <c r="AB89" s="7">
        <v>4273</v>
      </c>
      <c r="AC89" s="7">
        <v>173</v>
      </c>
      <c r="AD89" s="7">
        <f t="shared" si="30"/>
        <v>4100</v>
      </c>
      <c r="AI89" s="46">
        <v>2</v>
      </c>
      <c r="AJ89" s="46" t="s">
        <v>342</v>
      </c>
      <c r="AK89" s="7">
        <v>3593</v>
      </c>
      <c r="AL89" s="7">
        <v>189</v>
      </c>
      <c r="AM89" s="7">
        <f t="shared" si="31"/>
        <v>3404</v>
      </c>
      <c r="AS89" s="46"/>
      <c r="BA89" s="46">
        <v>16</v>
      </c>
      <c r="BB89" s="46" t="s">
        <v>342</v>
      </c>
      <c r="BC89" s="7">
        <v>3012</v>
      </c>
      <c r="BD89" s="7">
        <v>149</v>
      </c>
      <c r="BE89" s="7">
        <f t="shared" si="33"/>
        <v>2863</v>
      </c>
      <c r="BJ89" s="46">
        <v>22</v>
      </c>
      <c r="BK89" s="46" t="s">
        <v>342</v>
      </c>
      <c r="BL89" s="7">
        <v>8509</v>
      </c>
      <c r="BM89" s="7">
        <v>210</v>
      </c>
      <c r="BN89" s="7">
        <f t="shared" si="34"/>
        <v>8299</v>
      </c>
      <c r="BS89" s="46">
        <v>14</v>
      </c>
      <c r="BT89" s="46" t="s">
        <v>342</v>
      </c>
      <c r="BU89" s="7">
        <v>3680</v>
      </c>
      <c r="BV89" s="7">
        <v>155</v>
      </c>
      <c r="BW89" s="7">
        <f t="shared" si="35"/>
        <v>3525</v>
      </c>
      <c r="CB89" s="46">
        <v>26</v>
      </c>
      <c r="CC89" s="46" t="s">
        <v>342</v>
      </c>
      <c r="CD89" s="7">
        <v>4569</v>
      </c>
      <c r="CE89" s="7">
        <v>224</v>
      </c>
      <c r="CF89" s="7">
        <f t="shared" si="36"/>
        <v>4345</v>
      </c>
      <c r="CK89" s="46">
        <v>10</v>
      </c>
      <c r="CL89" s="46" t="s">
        <v>342</v>
      </c>
      <c r="CM89" s="7">
        <v>3723</v>
      </c>
      <c r="CN89" s="7">
        <v>170</v>
      </c>
      <c r="CO89" s="7">
        <f t="shared" si="37"/>
        <v>3553</v>
      </c>
      <c r="CT89" s="46">
        <v>32</v>
      </c>
      <c r="CU89" s="46" t="s">
        <v>342</v>
      </c>
      <c r="CV89" s="7">
        <v>2498</v>
      </c>
      <c r="CW89" s="7">
        <v>160</v>
      </c>
      <c r="CX89" s="7">
        <f t="shared" si="38"/>
        <v>2338</v>
      </c>
      <c r="DC89" s="46">
        <v>24</v>
      </c>
      <c r="DD89" s="46" t="s">
        <v>342</v>
      </c>
      <c r="DE89" s="7">
        <v>2774</v>
      </c>
      <c r="DF89" s="7">
        <v>159</v>
      </c>
      <c r="DG89" s="7">
        <f t="shared" si="39"/>
        <v>2615</v>
      </c>
    </row>
    <row r="90" spans="8:112" x14ac:dyDescent="0.25">
      <c r="H90" s="46">
        <v>27</v>
      </c>
      <c r="I90" s="46" t="s">
        <v>343</v>
      </c>
      <c r="J90" s="7">
        <v>6370</v>
      </c>
      <c r="K90" s="7">
        <v>209</v>
      </c>
      <c r="L90" s="7">
        <f t="shared" si="28"/>
        <v>6161</v>
      </c>
      <c r="M90" s="7">
        <f>L90/L91</f>
        <v>1.5015842066780405</v>
      </c>
      <c r="Q90" s="46">
        <v>15</v>
      </c>
      <c r="R90" s="46" t="s">
        <v>343</v>
      </c>
      <c r="S90" s="7">
        <v>6452</v>
      </c>
      <c r="T90" s="7">
        <v>183</v>
      </c>
      <c r="U90" s="7">
        <f t="shared" si="29"/>
        <v>6269</v>
      </c>
      <c r="V90" s="7">
        <f>U90/U91</f>
        <v>1.4609648100675834</v>
      </c>
      <c r="Z90" s="46">
        <v>13</v>
      </c>
      <c r="AA90" s="46" t="s">
        <v>343</v>
      </c>
      <c r="AB90" s="7">
        <v>4839</v>
      </c>
      <c r="AC90" s="7">
        <v>173</v>
      </c>
      <c r="AD90" s="7">
        <f t="shared" si="30"/>
        <v>4666</v>
      </c>
      <c r="AE90" s="7">
        <f>AD90/AD91</f>
        <v>1.0761070110701108</v>
      </c>
      <c r="AI90" s="46">
        <v>3</v>
      </c>
      <c r="AJ90" s="46" t="s">
        <v>343</v>
      </c>
      <c r="AK90" s="7">
        <v>3709</v>
      </c>
      <c r="AL90" s="7">
        <v>189</v>
      </c>
      <c r="AM90" s="7">
        <f t="shared" si="31"/>
        <v>3520</v>
      </c>
      <c r="AN90" s="7">
        <f>AM90/AM91</f>
        <v>0.96916299559471364</v>
      </c>
      <c r="AS90" s="46"/>
      <c r="BA90" s="46">
        <v>17</v>
      </c>
      <c r="BB90" s="46" t="s">
        <v>343</v>
      </c>
      <c r="BC90" s="7">
        <v>3230</v>
      </c>
      <c r="BD90" s="7">
        <v>149</v>
      </c>
      <c r="BE90" s="7">
        <f t="shared" si="33"/>
        <v>3081</v>
      </c>
      <c r="BF90" s="7">
        <f>BE90/BE91</f>
        <v>1.0738933426280934</v>
      </c>
      <c r="BJ90" s="46">
        <v>23</v>
      </c>
      <c r="BK90" s="46" t="s">
        <v>343</v>
      </c>
      <c r="BL90" s="7">
        <v>7623</v>
      </c>
      <c r="BM90" s="7">
        <v>210</v>
      </c>
      <c r="BN90" s="7">
        <f t="shared" si="34"/>
        <v>7413</v>
      </c>
      <c r="BO90" s="7">
        <f>BN90/BN91</f>
        <v>1.2313953488372094</v>
      </c>
      <c r="BS90" s="46">
        <v>15</v>
      </c>
      <c r="BT90" s="46" t="s">
        <v>343</v>
      </c>
      <c r="BU90" s="7">
        <v>5150</v>
      </c>
      <c r="BV90" s="7">
        <v>155</v>
      </c>
      <c r="BW90" s="7">
        <f t="shared" si="35"/>
        <v>4995</v>
      </c>
      <c r="BX90" s="7">
        <f>BW90/BW91</f>
        <v>1.3855755894590847</v>
      </c>
      <c r="CB90" s="46">
        <v>27</v>
      </c>
      <c r="CC90" s="46" t="s">
        <v>343</v>
      </c>
      <c r="CD90" s="7">
        <v>5975</v>
      </c>
      <c r="CE90" s="7">
        <v>224</v>
      </c>
      <c r="CF90" s="7">
        <f t="shared" si="36"/>
        <v>5751</v>
      </c>
      <c r="CG90" s="7">
        <f>CF90/CF91</f>
        <v>1.1767955801104972</v>
      </c>
      <c r="CK90" s="46">
        <v>11</v>
      </c>
      <c r="CL90" s="46" t="s">
        <v>343</v>
      </c>
      <c r="CM90" s="7">
        <v>6128</v>
      </c>
      <c r="CN90" s="7">
        <v>170</v>
      </c>
      <c r="CO90" s="7">
        <f t="shared" si="37"/>
        <v>5958</v>
      </c>
      <c r="CP90" s="7">
        <f>CO90/CO91</f>
        <v>1.6859083191850595</v>
      </c>
      <c r="CT90" s="46">
        <v>33</v>
      </c>
      <c r="CU90" s="46" t="s">
        <v>343</v>
      </c>
      <c r="CV90" s="7">
        <v>3255</v>
      </c>
      <c r="CW90" s="7">
        <v>160</v>
      </c>
      <c r="CX90" s="7">
        <f t="shared" si="38"/>
        <v>3095</v>
      </c>
      <c r="CY90" s="7">
        <f>CX90/CX91</f>
        <v>1.2879733666250519</v>
      </c>
      <c r="DD90" s="46"/>
    </row>
    <row r="91" spans="8:112" x14ac:dyDescent="0.25">
      <c r="H91" s="46">
        <v>28</v>
      </c>
      <c r="I91" s="46" t="s">
        <v>342</v>
      </c>
      <c r="J91" s="7">
        <v>4312</v>
      </c>
      <c r="K91" s="7">
        <v>209</v>
      </c>
      <c r="L91" s="7">
        <f t="shared" si="28"/>
        <v>4103</v>
      </c>
      <c r="Q91" s="46">
        <v>16</v>
      </c>
      <c r="R91" s="46" t="s">
        <v>342</v>
      </c>
      <c r="S91" s="7">
        <v>4474</v>
      </c>
      <c r="T91" s="7">
        <v>183</v>
      </c>
      <c r="U91" s="7">
        <f t="shared" si="29"/>
        <v>4291</v>
      </c>
      <c r="Z91" s="46">
        <v>14</v>
      </c>
      <c r="AA91" s="46" t="s">
        <v>342</v>
      </c>
      <c r="AB91" s="7">
        <v>4509</v>
      </c>
      <c r="AC91" s="7">
        <v>173</v>
      </c>
      <c r="AD91" s="7">
        <f t="shared" si="30"/>
        <v>4336</v>
      </c>
      <c r="AI91" s="46">
        <v>4</v>
      </c>
      <c r="AJ91" s="46" t="s">
        <v>342</v>
      </c>
      <c r="AK91" s="7">
        <v>3821</v>
      </c>
      <c r="AL91" s="7">
        <v>189</v>
      </c>
      <c r="AM91" s="7">
        <f t="shared" si="31"/>
        <v>3632</v>
      </c>
      <c r="AS91" s="46"/>
      <c r="BA91" s="46">
        <v>18</v>
      </c>
      <c r="BB91" s="46" t="s">
        <v>342</v>
      </c>
      <c r="BC91" s="7">
        <v>3018</v>
      </c>
      <c r="BD91" s="7">
        <v>149</v>
      </c>
      <c r="BE91" s="7">
        <f t="shared" si="33"/>
        <v>2869</v>
      </c>
      <c r="BJ91" s="46">
        <v>24</v>
      </c>
      <c r="BK91" s="46" t="s">
        <v>342</v>
      </c>
      <c r="BL91" s="7">
        <v>6230</v>
      </c>
      <c r="BM91" s="7">
        <v>210</v>
      </c>
      <c r="BN91" s="7">
        <f t="shared" si="34"/>
        <v>6020</v>
      </c>
      <c r="BS91" s="46">
        <v>16</v>
      </c>
      <c r="BT91" s="46" t="s">
        <v>342</v>
      </c>
      <c r="BU91" s="7">
        <v>3760</v>
      </c>
      <c r="BV91" s="7">
        <v>155</v>
      </c>
      <c r="BW91" s="7">
        <f t="shared" si="35"/>
        <v>3605</v>
      </c>
      <c r="CB91" s="46">
        <v>28</v>
      </c>
      <c r="CC91" s="46" t="s">
        <v>342</v>
      </c>
      <c r="CD91" s="7">
        <v>5111</v>
      </c>
      <c r="CE91" s="7">
        <v>224</v>
      </c>
      <c r="CF91" s="7">
        <f t="shared" si="36"/>
        <v>4887</v>
      </c>
      <c r="CK91" s="46">
        <v>12</v>
      </c>
      <c r="CL91" s="46" t="s">
        <v>342</v>
      </c>
      <c r="CM91" s="7">
        <v>3704</v>
      </c>
      <c r="CN91" s="7">
        <v>170</v>
      </c>
      <c r="CO91" s="7">
        <f t="shared" si="37"/>
        <v>3534</v>
      </c>
      <c r="CT91" s="46">
        <v>34</v>
      </c>
      <c r="CU91" s="46" t="s">
        <v>342</v>
      </c>
      <c r="CV91" s="7">
        <v>2563</v>
      </c>
      <c r="CW91" s="7">
        <v>160</v>
      </c>
      <c r="CX91" s="7">
        <f t="shared" si="38"/>
        <v>2403</v>
      </c>
      <c r="DD91" s="46"/>
    </row>
    <row r="92" spans="8:112" x14ac:dyDescent="0.25">
      <c r="Q92" s="46">
        <v>17</v>
      </c>
      <c r="R92" s="46" t="s">
        <v>343</v>
      </c>
      <c r="S92" s="7">
        <v>4206</v>
      </c>
      <c r="T92" s="7">
        <v>183</v>
      </c>
      <c r="U92" s="7">
        <f t="shared" si="29"/>
        <v>4023</v>
      </c>
      <c r="V92" s="7">
        <f>U92/U93</f>
        <v>0.81289149323095578</v>
      </c>
      <c r="Z92" s="46">
        <v>15</v>
      </c>
      <c r="AA92" s="46" t="s">
        <v>343</v>
      </c>
      <c r="AB92" s="7">
        <v>3954</v>
      </c>
      <c r="AC92" s="7">
        <v>173</v>
      </c>
      <c r="AD92" s="7">
        <f t="shared" si="30"/>
        <v>3781</v>
      </c>
      <c r="AE92" s="7">
        <f>AD92/AD93</f>
        <v>0.78119834710743796</v>
      </c>
      <c r="AI92" s="46">
        <v>5</v>
      </c>
      <c r="AJ92" s="46" t="s">
        <v>343</v>
      </c>
      <c r="AK92" s="7">
        <v>4719</v>
      </c>
      <c r="AL92" s="7">
        <v>189</v>
      </c>
      <c r="AM92" s="7">
        <f t="shared" si="31"/>
        <v>4530</v>
      </c>
      <c r="AN92" s="7">
        <f>AM92/AM93</f>
        <v>1.2731871838111299</v>
      </c>
      <c r="AS92" s="46"/>
      <c r="BA92" s="46">
        <v>19</v>
      </c>
      <c r="BB92" s="46" t="s">
        <v>343</v>
      </c>
      <c r="BC92" s="7">
        <v>3928</v>
      </c>
      <c r="BD92" s="7">
        <v>149</v>
      </c>
      <c r="BE92" s="7">
        <f t="shared" si="33"/>
        <v>3779</v>
      </c>
      <c r="BF92" s="7">
        <f>BE92/BE93</f>
        <v>1.3410220014194465</v>
      </c>
      <c r="BJ92" s="46">
        <v>25</v>
      </c>
      <c r="BK92" s="46" t="s">
        <v>343</v>
      </c>
      <c r="BL92" s="7">
        <v>7932</v>
      </c>
      <c r="BM92" s="7">
        <v>210</v>
      </c>
      <c r="BN92" s="7">
        <f t="shared" si="34"/>
        <v>7722</v>
      </c>
      <c r="BO92" s="7">
        <f>BN92/BN93</f>
        <v>1.3994200797390359</v>
      </c>
      <c r="BS92" s="46">
        <v>17</v>
      </c>
      <c r="BT92" s="46" t="s">
        <v>343</v>
      </c>
      <c r="BU92" s="7">
        <v>4293</v>
      </c>
      <c r="BV92" s="7">
        <v>155</v>
      </c>
      <c r="BW92" s="7">
        <f t="shared" si="35"/>
        <v>4138</v>
      </c>
      <c r="BX92" s="7">
        <f>BW92/BW93</f>
        <v>1.0521230612763794</v>
      </c>
      <c r="CB92" s="46">
        <v>29</v>
      </c>
      <c r="CC92" s="46" t="s">
        <v>343</v>
      </c>
      <c r="CD92" s="7">
        <v>5037</v>
      </c>
      <c r="CE92" s="7">
        <v>224</v>
      </c>
      <c r="CF92" s="7">
        <f t="shared" si="36"/>
        <v>4813</v>
      </c>
      <c r="CG92" s="7">
        <f>CF92/CF93</f>
        <v>0.92433262915306313</v>
      </c>
      <c r="CK92" s="46">
        <v>13</v>
      </c>
      <c r="CL92" s="46" t="s">
        <v>343</v>
      </c>
      <c r="CM92" s="7">
        <v>4029</v>
      </c>
      <c r="CN92" s="7">
        <v>170</v>
      </c>
      <c r="CO92" s="7">
        <f t="shared" si="37"/>
        <v>3859</v>
      </c>
      <c r="CP92" s="7">
        <f>CO92/CO93</f>
        <v>1.523489932885906</v>
      </c>
      <c r="CT92" s="46">
        <v>35</v>
      </c>
      <c r="CU92" s="46" t="s">
        <v>343</v>
      </c>
      <c r="CV92" s="7">
        <v>3042</v>
      </c>
      <c r="CW92" s="7">
        <v>160</v>
      </c>
      <c r="CX92" s="7">
        <f t="shared" si="38"/>
        <v>2882</v>
      </c>
      <c r="CY92" s="7">
        <f>CX92/CX93</f>
        <v>0.9584303292317925</v>
      </c>
      <c r="DD92" s="46"/>
    </row>
    <row r="93" spans="8:112" x14ac:dyDescent="0.25">
      <c r="Q93" s="46">
        <v>18</v>
      </c>
      <c r="R93" s="46" t="s">
        <v>342</v>
      </c>
      <c r="S93" s="7">
        <v>5132</v>
      </c>
      <c r="T93" s="7">
        <v>183</v>
      </c>
      <c r="U93" s="7">
        <f t="shared" si="29"/>
        <v>4949</v>
      </c>
      <c r="Z93" s="46">
        <v>16</v>
      </c>
      <c r="AA93" s="46" t="s">
        <v>342</v>
      </c>
      <c r="AB93" s="7">
        <v>5013</v>
      </c>
      <c r="AC93" s="7">
        <v>173</v>
      </c>
      <c r="AD93" s="7">
        <f t="shared" si="30"/>
        <v>4840</v>
      </c>
      <c r="AI93" s="46">
        <v>6</v>
      </c>
      <c r="AJ93" s="46" t="s">
        <v>342</v>
      </c>
      <c r="AK93" s="7">
        <v>3747</v>
      </c>
      <c r="AL93" s="7">
        <v>189</v>
      </c>
      <c r="AM93" s="7">
        <f t="shared" si="31"/>
        <v>3558</v>
      </c>
      <c r="AS93" s="46"/>
      <c r="BA93" s="46">
        <v>20</v>
      </c>
      <c r="BB93" s="46" t="s">
        <v>342</v>
      </c>
      <c r="BC93" s="7">
        <v>2967</v>
      </c>
      <c r="BD93" s="7">
        <v>149</v>
      </c>
      <c r="BE93" s="7">
        <f t="shared" si="33"/>
        <v>2818</v>
      </c>
      <c r="BJ93" s="46">
        <v>26</v>
      </c>
      <c r="BK93" s="46" t="s">
        <v>342</v>
      </c>
      <c r="BL93" s="7">
        <v>5728</v>
      </c>
      <c r="BM93" s="7">
        <v>210</v>
      </c>
      <c r="BN93" s="7">
        <f t="shared" si="34"/>
        <v>5518</v>
      </c>
      <c r="BS93" s="46">
        <v>18</v>
      </c>
      <c r="BT93" s="46" t="s">
        <v>342</v>
      </c>
      <c r="BU93" s="7">
        <v>4088</v>
      </c>
      <c r="BV93" s="7">
        <v>155</v>
      </c>
      <c r="BW93" s="7">
        <f t="shared" si="35"/>
        <v>3933</v>
      </c>
      <c r="CB93" s="46">
        <v>30</v>
      </c>
      <c r="CC93" s="46" t="s">
        <v>342</v>
      </c>
      <c r="CD93" s="7">
        <v>5431</v>
      </c>
      <c r="CE93" s="7">
        <v>224</v>
      </c>
      <c r="CF93" s="7">
        <f t="shared" si="36"/>
        <v>5207</v>
      </c>
      <c r="CK93" s="46">
        <v>14</v>
      </c>
      <c r="CL93" s="46" t="s">
        <v>342</v>
      </c>
      <c r="CM93" s="7">
        <v>2703</v>
      </c>
      <c r="CN93" s="7">
        <v>170</v>
      </c>
      <c r="CO93" s="7">
        <f t="shared" si="37"/>
        <v>2533</v>
      </c>
      <c r="CT93" s="46">
        <v>36</v>
      </c>
      <c r="CU93" s="46" t="s">
        <v>342</v>
      </c>
      <c r="CV93" s="7">
        <v>3167</v>
      </c>
      <c r="CW93" s="7">
        <v>160</v>
      </c>
      <c r="CX93" s="7">
        <f t="shared" si="38"/>
        <v>3007</v>
      </c>
      <c r="DD93" s="46"/>
    </row>
    <row r="94" spans="8:112" x14ac:dyDescent="0.25">
      <c r="Q94" s="46">
        <v>19</v>
      </c>
      <c r="R94" s="46" t="s">
        <v>343</v>
      </c>
      <c r="S94" s="7">
        <v>5766</v>
      </c>
      <c r="T94" s="7">
        <v>183</v>
      </c>
      <c r="U94" s="7">
        <f t="shared" si="29"/>
        <v>5583</v>
      </c>
      <c r="V94" s="7">
        <f>U94/U95</f>
        <v>1.6902815622161671</v>
      </c>
      <c r="Z94" s="46">
        <v>17</v>
      </c>
      <c r="AA94" s="46" t="s">
        <v>343</v>
      </c>
      <c r="AB94" s="7">
        <v>5663</v>
      </c>
      <c r="AC94" s="7">
        <v>173</v>
      </c>
      <c r="AD94" s="7">
        <f t="shared" si="30"/>
        <v>5490</v>
      </c>
      <c r="AE94" s="7">
        <f>AD94/AD95</f>
        <v>1.7313150425733208</v>
      </c>
      <c r="AI94" s="46">
        <v>7</v>
      </c>
      <c r="AJ94" s="46" t="s">
        <v>343</v>
      </c>
      <c r="AK94" s="7">
        <v>3952</v>
      </c>
      <c r="AL94" s="7">
        <v>189</v>
      </c>
      <c r="AM94" s="7">
        <f t="shared" si="31"/>
        <v>3763</v>
      </c>
      <c r="AN94" s="7">
        <f>AM94/AM95</f>
        <v>0.92298258523424082</v>
      </c>
      <c r="AS94" s="46"/>
      <c r="BA94" s="46">
        <v>21</v>
      </c>
      <c r="BB94" s="46" t="s">
        <v>343</v>
      </c>
      <c r="BC94" s="7">
        <v>4212</v>
      </c>
      <c r="BD94" s="7">
        <v>149</v>
      </c>
      <c r="BE94" s="7">
        <f t="shared" si="33"/>
        <v>4063</v>
      </c>
      <c r="BF94" s="7">
        <f>BE94/BE95</f>
        <v>0.97668269230769234</v>
      </c>
      <c r="BJ94" s="46">
        <v>27</v>
      </c>
      <c r="BK94" s="46" t="s">
        <v>343</v>
      </c>
      <c r="BL94" s="7">
        <v>5824</v>
      </c>
      <c r="BM94" s="7">
        <v>210</v>
      </c>
      <c r="BN94" s="7">
        <f t="shared" si="34"/>
        <v>5614</v>
      </c>
      <c r="BO94" s="7">
        <f>BN94/BN95</f>
        <v>0.75153949129852748</v>
      </c>
      <c r="BS94" s="46">
        <v>19</v>
      </c>
      <c r="BT94" s="46" t="s">
        <v>343</v>
      </c>
      <c r="BU94" s="7">
        <v>4753</v>
      </c>
      <c r="BV94" s="7">
        <v>155</v>
      </c>
      <c r="BW94" s="7">
        <f t="shared" si="35"/>
        <v>4598</v>
      </c>
      <c r="BX94" s="7">
        <f>BW94/BW95</f>
        <v>1.004149377593361</v>
      </c>
      <c r="CB94" s="46">
        <v>31</v>
      </c>
      <c r="CC94" s="46" t="s">
        <v>343</v>
      </c>
      <c r="CD94" s="7">
        <v>5184</v>
      </c>
      <c r="CE94" s="7">
        <v>224</v>
      </c>
      <c r="CF94" s="7">
        <f t="shared" si="36"/>
        <v>4960</v>
      </c>
      <c r="CG94" s="7">
        <f>CF94/CF95</f>
        <v>0.76637824474660077</v>
      </c>
      <c r="CK94" s="46">
        <v>15</v>
      </c>
      <c r="CL94" s="46" t="s">
        <v>343</v>
      </c>
      <c r="CM94" s="7">
        <v>4176</v>
      </c>
      <c r="CN94" s="7">
        <v>170</v>
      </c>
      <c r="CO94" s="7">
        <f t="shared" si="37"/>
        <v>4006</v>
      </c>
      <c r="CP94" s="7">
        <f>CO94/CO95</f>
        <v>1.1403358952462284</v>
      </c>
      <c r="CT94" s="46">
        <v>37</v>
      </c>
      <c r="CU94" s="46" t="s">
        <v>343</v>
      </c>
      <c r="CV94" s="7">
        <v>3020</v>
      </c>
      <c r="CW94" s="7">
        <v>160</v>
      </c>
      <c r="CX94" s="7">
        <f t="shared" si="38"/>
        <v>2860</v>
      </c>
      <c r="CY94" s="7">
        <f>CX94/CX95</f>
        <v>1.1872146118721461</v>
      </c>
      <c r="DD94" s="46"/>
    </row>
    <row r="95" spans="8:112" x14ac:dyDescent="0.25">
      <c r="Q95" s="46">
        <v>20</v>
      </c>
      <c r="R95" s="46" t="s">
        <v>342</v>
      </c>
      <c r="S95" s="7">
        <v>3486</v>
      </c>
      <c r="T95" s="7">
        <v>183</v>
      </c>
      <c r="U95" s="7">
        <f t="shared" si="29"/>
        <v>3303</v>
      </c>
      <c r="Z95" s="46">
        <v>18</v>
      </c>
      <c r="AA95" s="46" t="s">
        <v>342</v>
      </c>
      <c r="AB95" s="7">
        <v>3344</v>
      </c>
      <c r="AC95" s="7">
        <v>173</v>
      </c>
      <c r="AD95" s="7">
        <f t="shared" si="30"/>
        <v>3171</v>
      </c>
      <c r="AI95" s="46">
        <v>8</v>
      </c>
      <c r="AJ95" s="46" t="s">
        <v>342</v>
      </c>
      <c r="AK95" s="7">
        <v>4266</v>
      </c>
      <c r="AL95" s="7">
        <v>189</v>
      </c>
      <c r="AM95" s="7">
        <f t="shared" si="31"/>
        <v>4077</v>
      </c>
      <c r="AS95" s="46"/>
      <c r="BA95" s="46">
        <v>22</v>
      </c>
      <c r="BB95" s="46" t="s">
        <v>342</v>
      </c>
      <c r="BC95" s="7">
        <v>4309</v>
      </c>
      <c r="BD95" s="7">
        <v>149</v>
      </c>
      <c r="BE95" s="7">
        <f t="shared" si="33"/>
        <v>4160</v>
      </c>
      <c r="BJ95" s="46">
        <v>28</v>
      </c>
      <c r="BK95" s="46" t="s">
        <v>342</v>
      </c>
      <c r="BL95" s="7">
        <v>7680</v>
      </c>
      <c r="BM95" s="7">
        <v>210</v>
      </c>
      <c r="BN95" s="7">
        <f t="shared" si="34"/>
        <v>7470</v>
      </c>
      <c r="BS95" s="46">
        <v>20</v>
      </c>
      <c r="BT95" s="46" t="s">
        <v>342</v>
      </c>
      <c r="BU95" s="7">
        <v>4734</v>
      </c>
      <c r="BV95" s="7">
        <v>155</v>
      </c>
      <c r="BW95" s="7">
        <f t="shared" si="35"/>
        <v>4579</v>
      </c>
      <c r="CB95" s="46">
        <v>32</v>
      </c>
      <c r="CC95" s="46" t="s">
        <v>342</v>
      </c>
      <c r="CD95" s="7">
        <v>6696</v>
      </c>
      <c r="CE95" s="7">
        <v>224</v>
      </c>
      <c r="CF95" s="7">
        <f t="shared" si="36"/>
        <v>6472</v>
      </c>
      <c r="CK95" s="46">
        <v>16</v>
      </c>
      <c r="CL95" s="46" t="s">
        <v>342</v>
      </c>
      <c r="CM95" s="7">
        <v>3683</v>
      </c>
      <c r="CN95" s="7">
        <v>170</v>
      </c>
      <c r="CO95" s="7">
        <f t="shared" si="37"/>
        <v>3513</v>
      </c>
      <c r="CT95" s="46">
        <v>38</v>
      </c>
      <c r="CU95" s="46" t="s">
        <v>342</v>
      </c>
      <c r="CV95" s="7">
        <v>2569</v>
      </c>
      <c r="CW95" s="7">
        <v>160</v>
      </c>
      <c r="CX95" s="7">
        <f t="shared" si="38"/>
        <v>2409</v>
      </c>
      <c r="DD95" s="46"/>
    </row>
    <row r="96" spans="8:112" x14ac:dyDescent="0.25">
      <c r="Q96" s="46">
        <v>21</v>
      </c>
      <c r="R96" s="46" t="s">
        <v>343</v>
      </c>
      <c r="S96" s="7">
        <v>5506</v>
      </c>
      <c r="T96" s="7">
        <v>183</v>
      </c>
      <c r="U96" s="7">
        <f t="shared" si="29"/>
        <v>5323</v>
      </c>
      <c r="V96" s="7">
        <f>U96/U97</f>
        <v>1.5096426545660806</v>
      </c>
      <c r="Z96" s="46">
        <v>19</v>
      </c>
      <c r="AA96" s="46" t="s">
        <v>343</v>
      </c>
      <c r="AB96" s="7">
        <v>3661</v>
      </c>
      <c r="AC96" s="7">
        <v>173</v>
      </c>
      <c r="AD96" s="7">
        <f t="shared" si="30"/>
        <v>3488</v>
      </c>
      <c r="AE96" s="7">
        <f>AD96/AD97</f>
        <v>0.84455205811138012</v>
      </c>
      <c r="AI96" s="46">
        <v>9</v>
      </c>
      <c r="AJ96" s="46" t="s">
        <v>343</v>
      </c>
      <c r="AK96" s="7">
        <v>4325</v>
      </c>
      <c r="AL96" s="7">
        <v>189</v>
      </c>
      <c r="AM96" s="7">
        <f t="shared" si="31"/>
        <v>4136</v>
      </c>
      <c r="AN96" s="7">
        <f>AM96/AM97</f>
        <v>1.0399798843349257</v>
      </c>
      <c r="AS96" s="46"/>
      <c r="BB96" s="46"/>
      <c r="BJ96" s="46">
        <v>29</v>
      </c>
      <c r="BK96" s="46" t="s">
        <v>343</v>
      </c>
      <c r="BL96" s="7">
        <v>8298</v>
      </c>
      <c r="BM96" s="7">
        <v>210</v>
      </c>
      <c r="BN96" s="7">
        <f t="shared" si="34"/>
        <v>8088</v>
      </c>
      <c r="BO96" s="7">
        <f>BN96/BN97</f>
        <v>1.0499805270673763</v>
      </c>
      <c r="BS96" s="46">
        <v>21</v>
      </c>
      <c r="BT96" s="46" t="s">
        <v>343</v>
      </c>
      <c r="BU96" s="7">
        <v>5986</v>
      </c>
      <c r="BV96" s="7">
        <v>155</v>
      </c>
      <c r="BW96" s="7">
        <f t="shared" si="35"/>
        <v>5831</v>
      </c>
      <c r="BX96" s="7">
        <f>BW96/BW97</f>
        <v>1.0571065989847717</v>
      </c>
      <c r="CC96" s="46"/>
      <c r="CK96" s="46">
        <v>17</v>
      </c>
      <c r="CL96" s="46" t="s">
        <v>343</v>
      </c>
      <c r="CM96" s="7">
        <v>3535</v>
      </c>
      <c r="CN96" s="7">
        <v>170</v>
      </c>
      <c r="CO96" s="7">
        <f t="shared" si="37"/>
        <v>3365</v>
      </c>
      <c r="CP96" s="7">
        <f>CO96/CO97</f>
        <v>1.0532081377151801</v>
      </c>
      <c r="CT96" s="46">
        <v>39</v>
      </c>
      <c r="CU96" s="46" t="s">
        <v>343</v>
      </c>
      <c r="CV96" s="7">
        <v>3453</v>
      </c>
      <c r="CW96" s="7">
        <v>160</v>
      </c>
      <c r="CX96" s="7">
        <f t="shared" si="38"/>
        <v>3293</v>
      </c>
      <c r="CY96" s="7">
        <f>CX96/CX97</f>
        <v>1.2237086584912671</v>
      </c>
      <c r="DD96" s="46"/>
    </row>
    <row r="97" spans="17:108" x14ac:dyDescent="0.25">
      <c r="Q97" s="46">
        <v>22</v>
      </c>
      <c r="R97" s="46" t="s">
        <v>342</v>
      </c>
      <c r="S97" s="7">
        <v>3709</v>
      </c>
      <c r="T97" s="7">
        <v>183</v>
      </c>
      <c r="U97" s="7">
        <f t="shared" si="29"/>
        <v>3526</v>
      </c>
      <c r="Z97" s="46">
        <v>20</v>
      </c>
      <c r="AA97" s="46" t="s">
        <v>342</v>
      </c>
      <c r="AB97" s="7">
        <v>4303</v>
      </c>
      <c r="AC97" s="7">
        <v>173</v>
      </c>
      <c r="AD97" s="7">
        <f t="shared" si="30"/>
        <v>4130</v>
      </c>
      <c r="AI97" s="46">
        <v>10</v>
      </c>
      <c r="AJ97" s="46" t="s">
        <v>342</v>
      </c>
      <c r="AK97" s="7">
        <v>4166</v>
      </c>
      <c r="AL97" s="7">
        <v>189</v>
      </c>
      <c r="AM97" s="7">
        <f t="shared" si="31"/>
        <v>3977</v>
      </c>
      <c r="AS97" s="46"/>
      <c r="BB97" s="46"/>
      <c r="BJ97" s="46">
        <v>30</v>
      </c>
      <c r="BK97" s="46" t="s">
        <v>342</v>
      </c>
      <c r="BL97" s="7">
        <v>7913</v>
      </c>
      <c r="BM97" s="7">
        <v>210</v>
      </c>
      <c r="BN97" s="7">
        <f t="shared" si="34"/>
        <v>7703</v>
      </c>
      <c r="BS97" s="46">
        <v>22</v>
      </c>
      <c r="BT97" s="46" t="s">
        <v>342</v>
      </c>
      <c r="BU97" s="7">
        <v>5671</v>
      </c>
      <c r="BV97" s="7">
        <v>155</v>
      </c>
      <c r="BW97" s="7">
        <f t="shared" si="35"/>
        <v>5516</v>
      </c>
      <c r="CC97" s="46"/>
      <c r="CK97" s="46">
        <v>18</v>
      </c>
      <c r="CL97" s="46" t="s">
        <v>342</v>
      </c>
      <c r="CM97" s="7">
        <v>3365</v>
      </c>
      <c r="CN97" s="7">
        <v>170</v>
      </c>
      <c r="CO97" s="7">
        <f t="shared" si="37"/>
        <v>3195</v>
      </c>
      <c r="CT97" s="46">
        <v>40</v>
      </c>
      <c r="CU97" s="46" t="s">
        <v>342</v>
      </c>
      <c r="CV97" s="7">
        <v>2851</v>
      </c>
      <c r="CW97" s="7">
        <v>160</v>
      </c>
      <c r="CX97" s="7">
        <f t="shared" si="38"/>
        <v>2691</v>
      </c>
      <c r="DD97" s="46"/>
    </row>
    <row r="98" spans="17:108" x14ac:dyDescent="0.25">
      <c r="Q98" s="46">
        <v>23</v>
      </c>
      <c r="R98" s="46" t="s">
        <v>343</v>
      </c>
      <c r="S98" s="7">
        <v>5191</v>
      </c>
      <c r="T98" s="7">
        <v>183</v>
      </c>
      <c r="U98" s="7">
        <f t="shared" si="29"/>
        <v>5008</v>
      </c>
      <c r="V98" s="7">
        <f>U98/U99</f>
        <v>1.2538808212318477</v>
      </c>
      <c r="Z98" s="46">
        <v>21</v>
      </c>
      <c r="AA98" s="46" t="s">
        <v>343</v>
      </c>
      <c r="AB98" s="7">
        <v>3592</v>
      </c>
      <c r="AC98" s="7">
        <v>173</v>
      </c>
      <c r="AD98" s="7">
        <f t="shared" si="30"/>
        <v>3419</v>
      </c>
      <c r="AE98" s="7">
        <f>AD98/AD99</f>
        <v>0.9144156191495052</v>
      </c>
      <c r="AI98" s="46">
        <v>11</v>
      </c>
      <c r="AJ98" s="46" t="s">
        <v>343</v>
      </c>
      <c r="AK98" s="7">
        <v>3688</v>
      </c>
      <c r="AL98" s="7">
        <v>189</v>
      </c>
      <c r="AM98" s="7">
        <f t="shared" si="31"/>
        <v>3499</v>
      </c>
      <c r="AN98" s="7">
        <f>AM98/AM99</f>
        <v>0.98011204481792713</v>
      </c>
      <c r="AS98" s="46"/>
      <c r="BB98" s="46"/>
      <c r="BJ98" s="46">
        <v>31</v>
      </c>
      <c r="BK98" s="46" t="s">
        <v>343</v>
      </c>
      <c r="BL98" s="7">
        <v>7963</v>
      </c>
      <c r="BM98" s="7">
        <v>210</v>
      </c>
      <c r="BN98" s="7">
        <f t="shared" si="34"/>
        <v>7753</v>
      </c>
      <c r="BO98" s="7">
        <f>BN98/BN99</f>
        <v>0.96876171435711611</v>
      </c>
      <c r="BS98" s="46">
        <v>23</v>
      </c>
      <c r="BT98" s="46" t="s">
        <v>343</v>
      </c>
      <c r="BU98" s="7">
        <v>5730</v>
      </c>
      <c r="BV98" s="7">
        <v>155</v>
      </c>
      <c r="BW98" s="7">
        <f t="shared" si="35"/>
        <v>5575</v>
      </c>
      <c r="BX98" s="7">
        <f>BW98/BW99</f>
        <v>1.1945575316048853</v>
      </c>
      <c r="CC98" s="46"/>
      <c r="CK98" s="46">
        <v>19</v>
      </c>
      <c r="CL98" s="46" t="s">
        <v>343</v>
      </c>
      <c r="CM98" s="7">
        <v>5074</v>
      </c>
      <c r="CN98" s="7">
        <v>170</v>
      </c>
      <c r="CO98" s="7">
        <f t="shared" si="37"/>
        <v>4904</v>
      </c>
      <c r="CP98" s="7">
        <f>CO98/CO99</f>
        <v>1.5738125802310654</v>
      </c>
      <c r="CU98" s="46"/>
      <c r="DD98" s="46"/>
    </row>
    <row r="99" spans="17:108" x14ac:dyDescent="0.25">
      <c r="Q99" s="46">
        <v>24</v>
      </c>
      <c r="R99" s="46" t="s">
        <v>342</v>
      </c>
      <c r="S99" s="7">
        <v>4177</v>
      </c>
      <c r="T99" s="7">
        <v>183</v>
      </c>
      <c r="U99" s="7">
        <f t="shared" si="29"/>
        <v>3994</v>
      </c>
      <c r="Z99" s="46">
        <v>22</v>
      </c>
      <c r="AA99" s="46" t="s">
        <v>342</v>
      </c>
      <c r="AB99" s="7">
        <v>3912</v>
      </c>
      <c r="AC99" s="7">
        <v>173</v>
      </c>
      <c r="AD99" s="7">
        <f t="shared" si="30"/>
        <v>3739</v>
      </c>
      <c r="AI99" s="46">
        <v>12</v>
      </c>
      <c r="AJ99" s="46" t="s">
        <v>342</v>
      </c>
      <c r="AK99" s="7">
        <v>3759</v>
      </c>
      <c r="AL99" s="7">
        <v>189</v>
      </c>
      <c r="AM99" s="7">
        <f t="shared" si="31"/>
        <v>3570</v>
      </c>
      <c r="AS99" s="46"/>
      <c r="BB99" s="46"/>
      <c r="BJ99" s="46">
        <v>32</v>
      </c>
      <c r="BK99" s="46" t="s">
        <v>342</v>
      </c>
      <c r="BL99" s="7">
        <v>8213</v>
      </c>
      <c r="BM99" s="7">
        <v>210</v>
      </c>
      <c r="BN99" s="7">
        <f t="shared" si="34"/>
        <v>8003</v>
      </c>
      <c r="BS99" s="46">
        <v>24</v>
      </c>
      <c r="BT99" s="46" t="s">
        <v>342</v>
      </c>
      <c r="BU99" s="7">
        <v>4822</v>
      </c>
      <c r="BV99" s="7">
        <v>155</v>
      </c>
      <c r="BW99" s="7">
        <f t="shared" si="35"/>
        <v>4667</v>
      </c>
      <c r="CC99" s="46"/>
      <c r="CK99" s="46">
        <v>20</v>
      </c>
      <c r="CL99" s="46" t="s">
        <v>342</v>
      </c>
      <c r="CM99" s="7">
        <v>3286</v>
      </c>
      <c r="CN99" s="7">
        <v>170</v>
      </c>
      <c r="CO99" s="7">
        <f t="shared" si="37"/>
        <v>3116</v>
      </c>
      <c r="CU99" s="46"/>
      <c r="DD99" s="46"/>
    </row>
    <row r="100" spans="17:108" x14ac:dyDescent="0.25">
      <c r="Q100" s="46">
        <v>25</v>
      </c>
      <c r="R100" s="46" t="s">
        <v>343</v>
      </c>
      <c r="S100" s="7">
        <v>6970</v>
      </c>
      <c r="T100" s="7">
        <v>183</v>
      </c>
      <c r="U100" s="7">
        <f t="shared" ref="U100:U105" si="40">S100-T100</f>
        <v>6787</v>
      </c>
      <c r="V100" s="7">
        <f>U100/U101</f>
        <v>1.2757518796992482</v>
      </c>
      <c r="Z100" s="46">
        <v>23</v>
      </c>
      <c r="AA100" s="46" t="s">
        <v>343</v>
      </c>
      <c r="AB100" s="7">
        <v>3905</v>
      </c>
      <c r="AC100" s="7">
        <v>173</v>
      </c>
      <c r="AD100" s="7">
        <f t="shared" ref="AD100:AD107" si="41">AB100-AC100</f>
        <v>3732</v>
      </c>
      <c r="AE100" s="7">
        <f>AD100/AD101</f>
        <v>1.1666145670522039</v>
      </c>
      <c r="AI100" s="46">
        <v>13</v>
      </c>
      <c r="AJ100" s="46" t="s">
        <v>343</v>
      </c>
      <c r="AK100" s="7">
        <v>3905</v>
      </c>
      <c r="AL100" s="7">
        <v>189</v>
      </c>
      <c r="AM100" s="7">
        <f t="shared" ref="AM100:AM119" si="42">AK100-AL100</f>
        <v>3716</v>
      </c>
      <c r="AN100" s="7">
        <f>AM100/AM101</f>
        <v>1.140227063516416</v>
      </c>
      <c r="AS100" s="46"/>
      <c r="BB100" s="46"/>
      <c r="BJ100" s="46">
        <v>33</v>
      </c>
      <c r="BK100" s="46" t="s">
        <v>343</v>
      </c>
      <c r="BL100" s="7">
        <v>10296</v>
      </c>
      <c r="BM100" s="7">
        <v>210</v>
      </c>
      <c r="BN100" s="7">
        <f t="shared" ref="BN100:BN107" si="43">BL100-BM100</f>
        <v>10086</v>
      </c>
      <c r="BO100" s="7">
        <f>BN100/BN101</f>
        <v>1.2499690172264222</v>
      </c>
      <c r="BS100" s="46">
        <v>25</v>
      </c>
      <c r="BT100" s="46" t="s">
        <v>343</v>
      </c>
      <c r="BU100" s="7">
        <v>6149</v>
      </c>
      <c r="BV100" s="7">
        <v>155</v>
      </c>
      <c r="BW100" s="7">
        <f t="shared" ref="BW100:BW103" si="44">BU100-BV100</f>
        <v>5994</v>
      </c>
      <c r="BX100" s="7">
        <f>BW100/BW101</f>
        <v>1.0171389784490072</v>
      </c>
      <c r="CC100" s="46"/>
      <c r="CK100" s="46">
        <v>21</v>
      </c>
      <c r="CL100" s="46" t="s">
        <v>343</v>
      </c>
      <c r="CM100" s="7">
        <v>4115</v>
      </c>
      <c r="CN100" s="7">
        <v>170</v>
      </c>
      <c r="CO100" s="7">
        <f t="shared" ref="CO100:CO109" si="45">CM100-CN100</f>
        <v>3945</v>
      </c>
      <c r="CP100" s="7">
        <f>CO100/CO101</f>
        <v>0.85854189336235043</v>
      </c>
      <c r="CU100" s="46"/>
      <c r="DD100" s="46"/>
    </row>
    <row r="101" spans="17:108" x14ac:dyDescent="0.25">
      <c r="Q101" s="46">
        <v>26</v>
      </c>
      <c r="R101" s="46" t="s">
        <v>342</v>
      </c>
      <c r="S101" s="7">
        <v>5503</v>
      </c>
      <c r="T101" s="7">
        <v>183</v>
      </c>
      <c r="U101" s="7">
        <f t="shared" si="40"/>
        <v>5320</v>
      </c>
      <c r="Z101" s="46">
        <v>24</v>
      </c>
      <c r="AA101" s="46" t="s">
        <v>342</v>
      </c>
      <c r="AB101" s="7">
        <v>3372</v>
      </c>
      <c r="AC101" s="7">
        <v>173</v>
      </c>
      <c r="AD101" s="7">
        <f t="shared" si="41"/>
        <v>3199</v>
      </c>
      <c r="AI101" s="46">
        <v>14</v>
      </c>
      <c r="AJ101" s="46" t="s">
        <v>342</v>
      </c>
      <c r="AK101" s="7">
        <v>3448</v>
      </c>
      <c r="AL101" s="7">
        <v>189</v>
      </c>
      <c r="AM101" s="7">
        <f t="shared" si="42"/>
        <v>3259</v>
      </c>
      <c r="AS101" s="46"/>
      <c r="BB101" s="46"/>
      <c r="BJ101" s="46">
        <v>34</v>
      </c>
      <c r="BK101" s="46" t="s">
        <v>342</v>
      </c>
      <c r="BL101" s="7">
        <v>8279</v>
      </c>
      <c r="BM101" s="7">
        <v>210</v>
      </c>
      <c r="BN101" s="7">
        <f t="shared" si="43"/>
        <v>8069</v>
      </c>
      <c r="BS101" s="46">
        <v>26</v>
      </c>
      <c r="BT101" s="46" t="s">
        <v>342</v>
      </c>
      <c r="BU101" s="7">
        <v>6048</v>
      </c>
      <c r="BV101" s="7">
        <v>155</v>
      </c>
      <c r="BW101" s="7">
        <f t="shared" si="44"/>
        <v>5893</v>
      </c>
      <c r="CC101" s="46"/>
      <c r="CK101" s="46">
        <v>22</v>
      </c>
      <c r="CL101" s="46" t="s">
        <v>342</v>
      </c>
      <c r="CM101" s="7">
        <v>4765</v>
      </c>
      <c r="CN101" s="7">
        <v>170</v>
      </c>
      <c r="CO101" s="7">
        <f t="shared" si="45"/>
        <v>4595</v>
      </c>
      <c r="CU101" s="46"/>
      <c r="DD101" s="46"/>
    </row>
    <row r="102" spans="17:108" x14ac:dyDescent="0.25">
      <c r="Q102" s="46">
        <v>27</v>
      </c>
      <c r="R102" s="46" t="s">
        <v>343</v>
      </c>
      <c r="S102" s="7">
        <v>5029</v>
      </c>
      <c r="T102" s="7">
        <v>183</v>
      </c>
      <c r="U102" s="7">
        <f t="shared" si="40"/>
        <v>4846</v>
      </c>
      <c r="V102" s="7">
        <f>U102/U103</f>
        <v>1.0223628691983122</v>
      </c>
      <c r="Z102" s="46">
        <v>25</v>
      </c>
      <c r="AA102" s="46" t="s">
        <v>343</v>
      </c>
      <c r="AB102" s="7">
        <v>4167</v>
      </c>
      <c r="AC102" s="7">
        <v>173</v>
      </c>
      <c r="AD102" s="7">
        <f t="shared" si="41"/>
        <v>3994</v>
      </c>
      <c r="AE102" s="7">
        <f>AD102/AD103</f>
        <v>1.3805737988247493</v>
      </c>
      <c r="AI102" s="46">
        <v>15</v>
      </c>
      <c r="AJ102" s="46" t="s">
        <v>343</v>
      </c>
      <c r="AK102" s="7">
        <v>4275</v>
      </c>
      <c r="AL102" s="7">
        <v>189</v>
      </c>
      <c r="AM102" s="7">
        <f t="shared" si="42"/>
        <v>4086</v>
      </c>
      <c r="AN102" s="7">
        <f>AM102/AM103</f>
        <v>1.2461116193961574</v>
      </c>
      <c r="AS102" s="46"/>
      <c r="BB102" s="46"/>
      <c r="BJ102" s="46">
        <v>35</v>
      </c>
      <c r="BK102" s="46" t="s">
        <v>343</v>
      </c>
      <c r="BL102" s="7">
        <v>8621</v>
      </c>
      <c r="BM102" s="7">
        <v>210</v>
      </c>
      <c r="BN102" s="7">
        <f t="shared" si="43"/>
        <v>8411</v>
      </c>
      <c r="BO102" s="7">
        <f>BN102/BN103</f>
        <v>0.90704194974657604</v>
      </c>
      <c r="BS102" s="46">
        <v>27</v>
      </c>
      <c r="BT102" s="46" t="s">
        <v>343</v>
      </c>
      <c r="BU102" s="7">
        <v>5270</v>
      </c>
      <c r="BV102" s="7">
        <v>155</v>
      </c>
      <c r="BW102" s="7">
        <f t="shared" si="44"/>
        <v>5115</v>
      </c>
      <c r="BX102" s="7">
        <f>BW102/BW103</f>
        <v>0.94094922737306841</v>
      </c>
      <c r="CC102" s="46"/>
      <c r="CK102" s="46">
        <v>23</v>
      </c>
      <c r="CL102" s="46" t="s">
        <v>343</v>
      </c>
      <c r="CM102" s="7">
        <v>5908</v>
      </c>
      <c r="CN102" s="7">
        <v>170</v>
      </c>
      <c r="CO102" s="7">
        <f t="shared" si="45"/>
        <v>5738</v>
      </c>
      <c r="CP102" s="7">
        <f>CO102/CO103</f>
        <v>1.7159090909090908</v>
      </c>
      <c r="CU102" s="46"/>
      <c r="DD102" s="46"/>
    </row>
    <row r="103" spans="17:108" x14ac:dyDescent="0.25">
      <c r="Q103" s="46">
        <v>28</v>
      </c>
      <c r="R103" s="46" t="s">
        <v>342</v>
      </c>
      <c r="S103" s="7">
        <v>4923</v>
      </c>
      <c r="T103" s="7">
        <v>183</v>
      </c>
      <c r="U103" s="7">
        <f t="shared" si="40"/>
        <v>4740</v>
      </c>
      <c r="Z103" s="46">
        <v>26</v>
      </c>
      <c r="AA103" s="46" t="s">
        <v>342</v>
      </c>
      <c r="AB103" s="7">
        <v>3066</v>
      </c>
      <c r="AC103" s="7">
        <v>173</v>
      </c>
      <c r="AD103" s="7">
        <f t="shared" si="41"/>
        <v>2893</v>
      </c>
      <c r="AI103" s="46">
        <v>16</v>
      </c>
      <c r="AJ103" s="46" t="s">
        <v>342</v>
      </c>
      <c r="AK103" s="7">
        <v>3468</v>
      </c>
      <c r="AL103" s="7">
        <v>189</v>
      </c>
      <c r="AM103" s="7">
        <f t="shared" si="42"/>
        <v>3279</v>
      </c>
      <c r="AS103" s="46"/>
      <c r="BB103" s="46"/>
      <c r="BJ103" s="46">
        <v>36</v>
      </c>
      <c r="BK103" s="46" t="s">
        <v>342</v>
      </c>
      <c r="BL103" s="7">
        <v>9483</v>
      </c>
      <c r="BM103" s="7">
        <v>210</v>
      </c>
      <c r="BN103" s="7">
        <f t="shared" si="43"/>
        <v>9273</v>
      </c>
      <c r="BS103" s="46">
        <v>28</v>
      </c>
      <c r="BT103" s="46" t="s">
        <v>342</v>
      </c>
      <c r="BU103" s="7">
        <v>5591</v>
      </c>
      <c r="BV103" s="7">
        <v>155</v>
      </c>
      <c r="BW103" s="7">
        <f t="shared" si="44"/>
        <v>5436</v>
      </c>
      <c r="CC103" s="46"/>
      <c r="CK103" s="46">
        <v>24</v>
      </c>
      <c r="CL103" s="46" t="s">
        <v>342</v>
      </c>
      <c r="CM103" s="7">
        <v>3514</v>
      </c>
      <c r="CN103" s="7">
        <v>170</v>
      </c>
      <c r="CO103" s="7">
        <f t="shared" si="45"/>
        <v>3344</v>
      </c>
      <c r="CU103" s="46"/>
      <c r="DD103" s="46"/>
    </row>
    <row r="104" spans="17:108" x14ac:dyDescent="0.25">
      <c r="Q104" s="46">
        <v>29</v>
      </c>
      <c r="R104" s="46" t="s">
        <v>343</v>
      </c>
      <c r="S104" s="7">
        <v>4394</v>
      </c>
      <c r="T104" s="7">
        <v>183</v>
      </c>
      <c r="U104" s="7">
        <f t="shared" si="40"/>
        <v>4211</v>
      </c>
      <c r="V104" s="7">
        <f>U104/U105</f>
        <v>0.76010830324909751</v>
      </c>
      <c r="Z104" s="46">
        <v>27</v>
      </c>
      <c r="AA104" s="46" t="s">
        <v>343</v>
      </c>
      <c r="AB104" s="7">
        <v>4159</v>
      </c>
      <c r="AC104" s="7">
        <v>173</v>
      </c>
      <c r="AD104" s="7">
        <f t="shared" si="41"/>
        <v>3986</v>
      </c>
      <c r="AE104" s="7">
        <f>AD104/AD105</f>
        <v>1.185956560547456</v>
      </c>
      <c r="AI104" s="46">
        <v>17</v>
      </c>
      <c r="AJ104" s="46" t="s">
        <v>343</v>
      </c>
      <c r="AK104" s="7">
        <v>4171</v>
      </c>
      <c r="AL104" s="7">
        <v>189</v>
      </c>
      <c r="AM104" s="7">
        <f t="shared" si="42"/>
        <v>3982</v>
      </c>
      <c r="AN104" s="7">
        <f>AM104/AM105</f>
        <v>1.1413012324448266</v>
      </c>
      <c r="AS104" s="46"/>
      <c r="BB104" s="46"/>
      <c r="BJ104" s="46">
        <v>37</v>
      </c>
      <c r="BK104" s="46" t="s">
        <v>343</v>
      </c>
      <c r="BL104" s="7">
        <v>7234</v>
      </c>
      <c r="BM104" s="7">
        <v>210</v>
      </c>
      <c r="BN104" s="7">
        <f t="shared" si="43"/>
        <v>7024</v>
      </c>
      <c r="BO104" s="7">
        <f>BN104/BN105</f>
        <v>1.1617598412173338</v>
      </c>
      <c r="BT104" s="46"/>
      <c r="CC104" s="46"/>
      <c r="CK104" s="46">
        <v>25</v>
      </c>
      <c r="CL104" s="46" t="s">
        <v>343</v>
      </c>
      <c r="CM104" s="7">
        <v>4261</v>
      </c>
      <c r="CN104" s="7">
        <v>170</v>
      </c>
      <c r="CO104" s="7">
        <f t="shared" si="45"/>
        <v>4091</v>
      </c>
      <c r="CP104" s="7">
        <f>CO104/CO105</f>
        <v>1.9027906976744187</v>
      </c>
      <c r="CU104" s="46"/>
      <c r="DD104" s="46"/>
    </row>
    <row r="105" spans="17:108" x14ac:dyDescent="0.25">
      <c r="Q105" s="46">
        <v>30</v>
      </c>
      <c r="R105" s="46" t="s">
        <v>342</v>
      </c>
      <c r="S105" s="7">
        <v>5723</v>
      </c>
      <c r="T105" s="7">
        <v>183</v>
      </c>
      <c r="U105" s="7">
        <f t="shared" si="40"/>
        <v>5540</v>
      </c>
      <c r="Z105" s="46">
        <v>28</v>
      </c>
      <c r="AA105" s="46" t="s">
        <v>342</v>
      </c>
      <c r="AB105" s="7">
        <v>3534</v>
      </c>
      <c r="AC105" s="7">
        <v>173</v>
      </c>
      <c r="AD105" s="7">
        <f t="shared" si="41"/>
        <v>3361</v>
      </c>
      <c r="AI105" s="46">
        <v>18</v>
      </c>
      <c r="AJ105" s="46" t="s">
        <v>342</v>
      </c>
      <c r="AK105" s="7">
        <v>3678</v>
      </c>
      <c r="AL105" s="7">
        <v>189</v>
      </c>
      <c r="AM105" s="7">
        <f t="shared" si="42"/>
        <v>3489</v>
      </c>
      <c r="AS105" s="46"/>
      <c r="BB105" s="46"/>
      <c r="BJ105" s="46">
        <v>38</v>
      </c>
      <c r="BK105" s="46" t="s">
        <v>342</v>
      </c>
      <c r="BL105" s="7">
        <v>6256</v>
      </c>
      <c r="BM105" s="7">
        <v>210</v>
      </c>
      <c r="BN105" s="7">
        <f t="shared" si="43"/>
        <v>6046</v>
      </c>
      <c r="BT105" s="46"/>
      <c r="CC105" s="46"/>
      <c r="CK105" s="46">
        <v>26</v>
      </c>
      <c r="CL105" s="46" t="s">
        <v>342</v>
      </c>
      <c r="CM105" s="7">
        <v>2320</v>
      </c>
      <c r="CN105" s="7">
        <v>170</v>
      </c>
      <c r="CO105" s="7">
        <f t="shared" si="45"/>
        <v>2150</v>
      </c>
      <c r="CU105" s="46"/>
      <c r="DD105" s="46"/>
    </row>
    <row r="106" spans="17:108" x14ac:dyDescent="0.25">
      <c r="Z106" s="46">
        <v>29</v>
      </c>
      <c r="AA106" s="46" t="s">
        <v>343</v>
      </c>
      <c r="AB106" s="7">
        <v>4565</v>
      </c>
      <c r="AC106" s="7">
        <v>173</v>
      </c>
      <c r="AD106" s="7">
        <f t="shared" si="41"/>
        <v>4392</v>
      </c>
      <c r="AE106" s="7">
        <f>AD106/AD107</f>
        <v>1.1144379599086527</v>
      </c>
      <c r="AI106" s="46">
        <v>19</v>
      </c>
      <c r="AJ106" s="46" t="s">
        <v>343</v>
      </c>
      <c r="AK106" s="7">
        <v>4559</v>
      </c>
      <c r="AL106" s="7">
        <v>189</v>
      </c>
      <c r="AM106" s="7">
        <f t="shared" si="42"/>
        <v>4370</v>
      </c>
      <c r="AN106" s="7">
        <f>AM106/AM107</f>
        <v>1.2341146568765886</v>
      </c>
      <c r="AS106" s="46"/>
      <c r="BB106" s="46"/>
      <c r="BJ106" s="46">
        <v>39</v>
      </c>
      <c r="BK106" s="46" t="s">
        <v>343</v>
      </c>
      <c r="BL106" s="7">
        <v>8138</v>
      </c>
      <c r="BM106" s="7">
        <v>210</v>
      </c>
      <c r="BN106" s="7">
        <f t="shared" si="43"/>
        <v>7928</v>
      </c>
      <c r="BO106" s="7">
        <f>BN106/BN107</f>
        <v>0.95254115102727377</v>
      </c>
      <c r="BT106" s="46"/>
      <c r="CC106" s="46"/>
      <c r="CK106" s="46">
        <v>27</v>
      </c>
      <c r="CL106" s="46" t="s">
        <v>343</v>
      </c>
      <c r="CM106" s="7">
        <v>3799</v>
      </c>
      <c r="CN106" s="7">
        <v>170</v>
      </c>
      <c r="CO106" s="7">
        <f t="shared" si="45"/>
        <v>3629</v>
      </c>
      <c r="CP106" s="7">
        <f>CO106/CO107</f>
        <v>1.3505768515072571</v>
      </c>
      <c r="CU106" s="46"/>
      <c r="DD106" s="46"/>
    </row>
    <row r="107" spans="17:108" x14ac:dyDescent="0.25">
      <c r="Z107" s="46">
        <v>30</v>
      </c>
      <c r="AA107" s="46" t="s">
        <v>342</v>
      </c>
      <c r="AB107" s="7">
        <v>4114</v>
      </c>
      <c r="AC107" s="7">
        <v>173</v>
      </c>
      <c r="AD107" s="7">
        <f t="shared" si="41"/>
        <v>3941</v>
      </c>
      <c r="AI107" s="46">
        <v>20</v>
      </c>
      <c r="AJ107" s="46" t="s">
        <v>342</v>
      </c>
      <c r="AK107" s="7">
        <v>3730</v>
      </c>
      <c r="AL107" s="7">
        <v>189</v>
      </c>
      <c r="AM107" s="7">
        <f t="shared" si="42"/>
        <v>3541</v>
      </c>
      <c r="AS107" s="46"/>
      <c r="BB107" s="46"/>
      <c r="BJ107" s="46">
        <v>40</v>
      </c>
      <c r="BK107" s="46" t="s">
        <v>342</v>
      </c>
      <c r="BL107" s="7">
        <v>8533</v>
      </c>
      <c r="BM107" s="7">
        <v>210</v>
      </c>
      <c r="BN107" s="7">
        <f t="shared" si="43"/>
        <v>8323</v>
      </c>
      <c r="BT107" s="46"/>
      <c r="CC107" s="46"/>
      <c r="CK107" s="46">
        <v>28</v>
      </c>
      <c r="CL107" s="46" t="s">
        <v>342</v>
      </c>
      <c r="CM107" s="7">
        <v>2857</v>
      </c>
      <c r="CN107" s="7">
        <v>170</v>
      </c>
      <c r="CO107" s="7">
        <f t="shared" si="45"/>
        <v>2687</v>
      </c>
      <c r="CU107" s="46"/>
      <c r="DD107" s="46"/>
    </row>
    <row r="108" spans="17:108" x14ac:dyDescent="0.25">
      <c r="AI108" s="46">
        <v>21</v>
      </c>
      <c r="AJ108" s="46" t="s">
        <v>343</v>
      </c>
      <c r="AK108" s="7">
        <v>4280</v>
      </c>
      <c r="AL108" s="7">
        <v>189</v>
      </c>
      <c r="AM108" s="7">
        <f t="shared" si="42"/>
        <v>4091</v>
      </c>
      <c r="AN108" s="7">
        <f>AM108/AM109</f>
        <v>0.86108187749947385</v>
      </c>
      <c r="AS108" s="46"/>
      <c r="BB108" s="46"/>
      <c r="BK108" s="46"/>
      <c r="BT108" s="46"/>
      <c r="CC108" s="46"/>
      <c r="CK108" s="46">
        <v>29</v>
      </c>
      <c r="CL108" s="46" t="s">
        <v>343</v>
      </c>
      <c r="CM108" s="7">
        <v>3538</v>
      </c>
      <c r="CN108" s="7">
        <v>170</v>
      </c>
      <c r="CO108" s="7">
        <f t="shared" si="45"/>
        <v>3368</v>
      </c>
      <c r="CP108" s="7">
        <f>CO108/CO109</f>
        <v>1.0296545398960562</v>
      </c>
      <c r="CU108" s="46"/>
      <c r="DD108" s="46"/>
    </row>
    <row r="109" spans="17:108" x14ac:dyDescent="0.25">
      <c r="AI109" s="46">
        <v>22</v>
      </c>
      <c r="AJ109" s="46" t="s">
        <v>342</v>
      </c>
      <c r="AK109" s="7">
        <v>4940</v>
      </c>
      <c r="AL109" s="7">
        <v>189</v>
      </c>
      <c r="AM109" s="7">
        <f t="shared" si="42"/>
        <v>4751</v>
      </c>
      <c r="AS109" s="46"/>
      <c r="BB109" s="46"/>
      <c r="BK109" s="46"/>
      <c r="BT109" s="46"/>
      <c r="CC109" s="46"/>
      <c r="CK109" s="46">
        <v>30</v>
      </c>
      <c r="CL109" s="46" t="s">
        <v>342</v>
      </c>
      <c r="CM109" s="7">
        <v>3441</v>
      </c>
      <c r="CN109" s="7">
        <v>170</v>
      </c>
      <c r="CO109" s="7">
        <f t="shared" si="45"/>
        <v>3271</v>
      </c>
      <c r="CU109" s="46"/>
      <c r="DD109" s="46"/>
    </row>
    <row r="110" spans="17:108" x14ac:dyDescent="0.25">
      <c r="AI110" s="46">
        <v>23</v>
      </c>
      <c r="AJ110" s="46" t="s">
        <v>343</v>
      </c>
      <c r="AK110" s="7">
        <v>3235</v>
      </c>
      <c r="AL110" s="7">
        <v>189</v>
      </c>
      <c r="AM110" s="7">
        <f t="shared" si="42"/>
        <v>3046</v>
      </c>
      <c r="AN110" s="7">
        <f>AM110/AM111</f>
        <v>0.68250056016132643</v>
      </c>
      <c r="AS110" s="46"/>
      <c r="BB110" s="46"/>
      <c r="BK110" s="46"/>
      <c r="BT110" s="46"/>
      <c r="CC110" s="46"/>
      <c r="CL110" s="46"/>
      <c r="CU110" s="46"/>
      <c r="DD110" s="46"/>
    </row>
    <row r="111" spans="17:108" x14ac:dyDescent="0.25">
      <c r="AI111" s="46">
        <v>24</v>
      </c>
      <c r="AJ111" s="46" t="s">
        <v>342</v>
      </c>
      <c r="AK111" s="7">
        <v>4652</v>
      </c>
      <c r="AL111" s="7">
        <v>189</v>
      </c>
      <c r="AM111" s="7">
        <f t="shared" si="42"/>
        <v>4463</v>
      </c>
      <c r="AS111" s="46"/>
      <c r="BB111" s="46"/>
      <c r="BK111" s="46"/>
      <c r="BT111" s="46"/>
      <c r="CC111" s="46"/>
      <c r="CL111" s="46"/>
      <c r="CU111" s="46"/>
      <c r="DD111" s="46"/>
    </row>
    <row r="112" spans="17:108" x14ac:dyDescent="0.25">
      <c r="AI112" s="46">
        <v>25</v>
      </c>
      <c r="AJ112" s="46" t="s">
        <v>343</v>
      </c>
      <c r="AK112" s="7">
        <v>5323</v>
      </c>
      <c r="AL112" s="7">
        <v>189</v>
      </c>
      <c r="AM112" s="7">
        <f t="shared" si="42"/>
        <v>5134</v>
      </c>
      <c r="AN112" s="7">
        <f>AM112/AM113</f>
        <v>1.802035802035802</v>
      </c>
      <c r="AS112" s="46"/>
      <c r="BB112" s="46"/>
      <c r="BK112" s="46"/>
      <c r="BT112" s="46"/>
      <c r="CC112" s="46"/>
      <c r="CL112" s="46"/>
      <c r="CU112" s="46"/>
      <c r="DD112" s="46"/>
    </row>
    <row r="113" spans="35:108" x14ac:dyDescent="0.25">
      <c r="AI113" s="46">
        <v>26</v>
      </c>
      <c r="AJ113" s="46" t="s">
        <v>342</v>
      </c>
      <c r="AK113" s="7">
        <v>3038</v>
      </c>
      <c r="AL113" s="7">
        <v>189</v>
      </c>
      <c r="AM113" s="7">
        <f t="shared" si="42"/>
        <v>2849</v>
      </c>
      <c r="AS113" s="46"/>
      <c r="BB113" s="46"/>
      <c r="BK113" s="46"/>
      <c r="BT113" s="46"/>
      <c r="CC113" s="46"/>
      <c r="CL113" s="46"/>
      <c r="CU113" s="46"/>
      <c r="DD113" s="46"/>
    </row>
    <row r="114" spans="35:108" x14ac:dyDescent="0.25">
      <c r="AI114" s="46">
        <v>27</v>
      </c>
      <c r="AJ114" s="46" t="s">
        <v>343</v>
      </c>
      <c r="AK114" s="7">
        <v>3934</v>
      </c>
      <c r="AL114" s="7">
        <v>189</v>
      </c>
      <c r="AM114" s="7">
        <f t="shared" si="42"/>
        <v>3745</v>
      </c>
      <c r="AN114" s="7">
        <f>AM114/AM115</f>
        <v>1.0328185328185329</v>
      </c>
      <c r="AS114" s="46"/>
      <c r="BB114" s="46"/>
      <c r="BK114" s="46"/>
      <c r="BT114" s="46"/>
      <c r="CC114" s="46"/>
      <c r="CL114" s="46"/>
      <c r="CU114" s="46"/>
      <c r="DD114" s="46"/>
    </row>
    <row r="115" spans="35:108" x14ac:dyDescent="0.25">
      <c r="AI115" s="46">
        <v>28</v>
      </c>
      <c r="AJ115" s="46" t="s">
        <v>342</v>
      </c>
      <c r="AK115" s="7">
        <v>3815</v>
      </c>
      <c r="AL115" s="7">
        <v>189</v>
      </c>
      <c r="AM115" s="7">
        <f t="shared" si="42"/>
        <v>3626</v>
      </c>
      <c r="AS115" s="46"/>
      <c r="BB115" s="46"/>
      <c r="BK115" s="46"/>
      <c r="BT115" s="46"/>
      <c r="CC115" s="46"/>
      <c r="CL115" s="46"/>
      <c r="CU115" s="46"/>
      <c r="DD115" s="46"/>
    </row>
    <row r="116" spans="35:108" x14ac:dyDescent="0.25">
      <c r="AI116" s="46">
        <v>29</v>
      </c>
      <c r="AJ116" s="46" t="s">
        <v>343</v>
      </c>
      <c r="AK116" s="7">
        <v>2496</v>
      </c>
      <c r="AL116" s="7">
        <v>189</v>
      </c>
      <c r="AM116" s="7">
        <f t="shared" si="42"/>
        <v>2307</v>
      </c>
      <c r="AN116" s="7">
        <f>AM116/AM117</f>
        <v>0.77364185110663986</v>
      </c>
      <c r="AS116" s="46"/>
      <c r="BB116" s="46"/>
      <c r="BK116" s="46"/>
      <c r="BT116" s="46"/>
      <c r="CC116" s="46"/>
      <c r="CL116" s="46"/>
      <c r="CU116" s="46"/>
      <c r="DD116" s="46"/>
    </row>
    <row r="117" spans="35:108" x14ac:dyDescent="0.25">
      <c r="AI117" s="46">
        <v>30</v>
      </c>
      <c r="AJ117" s="46" t="s">
        <v>342</v>
      </c>
      <c r="AK117" s="7">
        <v>3171</v>
      </c>
      <c r="AL117" s="7">
        <v>189</v>
      </c>
      <c r="AM117" s="7">
        <f t="shared" si="42"/>
        <v>2982</v>
      </c>
      <c r="AS117" s="46"/>
      <c r="BB117" s="46"/>
      <c r="BK117" s="46"/>
      <c r="BT117" s="46"/>
      <c r="CC117" s="46"/>
      <c r="CL117" s="46"/>
      <c r="CU117" s="46"/>
      <c r="DD117" s="46"/>
    </row>
    <row r="118" spans="35:108" x14ac:dyDescent="0.25">
      <c r="AI118" s="46">
        <v>31</v>
      </c>
      <c r="AJ118" s="46" t="s">
        <v>343</v>
      </c>
      <c r="AK118" s="7">
        <v>5029</v>
      </c>
      <c r="AL118" s="7">
        <v>189</v>
      </c>
      <c r="AM118" s="7">
        <f t="shared" si="42"/>
        <v>4840</v>
      </c>
      <c r="AN118" s="7">
        <f>AM118/AM119</f>
        <v>1.6010585511081707</v>
      </c>
      <c r="AS118" s="46"/>
      <c r="BB118" s="46"/>
      <c r="BK118" s="46"/>
      <c r="BT118" s="46"/>
      <c r="CC118" s="46"/>
      <c r="CL118" s="46"/>
      <c r="CU118" s="46"/>
      <c r="DD118" s="46"/>
    </row>
    <row r="119" spans="35:108" x14ac:dyDescent="0.25">
      <c r="AI119" s="46">
        <v>32</v>
      </c>
      <c r="AJ119" s="46" t="s">
        <v>342</v>
      </c>
      <c r="AK119" s="7">
        <v>3212</v>
      </c>
      <c r="AL119" s="7">
        <v>189</v>
      </c>
      <c r="AM119" s="7">
        <f t="shared" si="42"/>
        <v>3023</v>
      </c>
      <c r="AS119" s="46"/>
      <c r="BB119" s="46"/>
      <c r="BK119" s="46"/>
      <c r="BT119" s="46"/>
      <c r="CC119" s="46"/>
      <c r="CL119" s="46"/>
      <c r="CU119" s="46"/>
      <c r="DD119" s="46"/>
    </row>
    <row r="120" spans="35:108" x14ac:dyDescent="0.25">
      <c r="AJ120" s="46"/>
      <c r="AS120" s="46"/>
      <c r="BB120" s="46"/>
      <c r="BK120" s="46"/>
      <c r="BT120" s="46"/>
      <c r="CC120" s="46"/>
      <c r="CL120" s="46"/>
      <c r="CU120" s="46"/>
      <c r="DD120" s="46"/>
    </row>
    <row r="121" spans="35:108" x14ac:dyDescent="0.25">
      <c r="AJ121" s="46"/>
      <c r="AS121" s="46"/>
      <c r="BB121" s="46"/>
      <c r="BK121" s="46"/>
      <c r="BT121" s="46"/>
      <c r="CC121" s="46"/>
      <c r="CL121" s="46"/>
      <c r="CU121" s="46"/>
      <c r="DD121" s="46"/>
    </row>
    <row r="122" spans="35:108" x14ac:dyDescent="0.25">
      <c r="AJ122" s="46"/>
      <c r="AS122" s="46"/>
      <c r="BB122" s="46"/>
      <c r="BK122" s="46"/>
      <c r="BT122" s="46"/>
      <c r="CC122" s="46"/>
      <c r="CL122" s="46"/>
      <c r="CU122" s="46"/>
      <c r="DD122" s="46"/>
    </row>
    <row r="123" spans="35:108" x14ac:dyDescent="0.25">
      <c r="AJ123" s="46"/>
      <c r="AS123" s="46"/>
      <c r="BB123" s="46"/>
      <c r="BK123" s="46"/>
      <c r="BT123" s="46"/>
      <c r="CC123" s="46"/>
      <c r="CL123" s="46"/>
      <c r="CU123" s="46"/>
      <c r="DD123" s="46"/>
    </row>
    <row r="124" spans="35:108" x14ac:dyDescent="0.25">
      <c r="AJ124" s="46"/>
      <c r="AS124" s="46"/>
      <c r="BB124" s="46"/>
      <c r="BK124" s="46"/>
      <c r="BT124" s="46"/>
      <c r="CC124" s="46"/>
      <c r="CL124" s="46"/>
      <c r="CU124" s="46"/>
      <c r="DD124" s="46"/>
    </row>
    <row r="125" spans="35:108" x14ac:dyDescent="0.25">
      <c r="AJ125" s="46"/>
      <c r="AS125" s="46"/>
      <c r="BB125" s="46"/>
      <c r="BK125" s="46"/>
      <c r="BT125" s="46"/>
      <c r="CC125" s="46"/>
      <c r="CL125" s="46"/>
      <c r="CU125" s="46"/>
      <c r="DD125" s="46"/>
    </row>
    <row r="126" spans="35:108" x14ac:dyDescent="0.25">
      <c r="AJ126" s="46"/>
      <c r="AS126" s="46"/>
      <c r="BB126" s="46"/>
      <c r="BK126" s="46"/>
      <c r="BT126" s="46"/>
      <c r="CC126" s="46"/>
      <c r="CL126" s="46"/>
      <c r="CU126" s="46"/>
      <c r="DD126" s="46"/>
    </row>
    <row r="127" spans="35:108" x14ac:dyDescent="0.25">
      <c r="AJ127" s="46"/>
      <c r="AS127" s="46"/>
      <c r="BB127" s="46"/>
      <c r="BK127" s="46"/>
      <c r="BT127" s="46"/>
      <c r="CC127" s="46"/>
      <c r="CL127" s="46"/>
      <c r="CU127" s="46"/>
      <c r="DD127" s="46"/>
    </row>
    <row r="128" spans="35:108" x14ac:dyDescent="0.25">
      <c r="AJ128" s="46"/>
      <c r="AS128" s="46"/>
      <c r="BB128" s="46"/>
      <c r="BK128" s="46"/>
      <c r="BT128" s="46"/>
      <c r="CC128" s="46"/>
      <c r="CL128" s="46"/>
      <c r="CU128" s="46"/>
      <c r="DD128" s="46"/>
    </row>
    <row r="129" spans="36:108" x14ac:dyDescent="0.25">
      <c r="AJ129" s="46"/>
      <c r="AS129" s="46"/>
      <c r="BB129" s="46"/>
      <c r="BK129" s="46"/>
      <c r="BT129" s="46"/>
      <c r="CC129" s="46"/>
      <c r="CL129" s="46"/>
      <c r="CU129" s="46"/>
      <c r="DD129" s="46"/>
    </row>
    <row r="130" spans="36:108" x14ac:dyDescent="0.25">
      <c r="AJ130" s="46"/>
      <c r="AS130" s="46"/>
      <c r="BB130" s="46"/>
      <c r="BK130" s="46"/>
      <c r="BT130" s="46"/>
      <c r="CC130" s="46"/>
      <c r="CL130" s="46"/>
      <c r="CU130" s="46"/>
      <c r="DD130" s="46"/>
    </row>
    <row r="131" spans="36:108" x14ac:dyDescent="0.25">
      <c r="AJ131" s="46"/>
      <c r="AS131" s="46"/>
      <c r="BB131" s="46"/>
      <c r="BK131" s="46"/>
      <c r="BT131" s="46"/>
      <c r="CC131" s="46"/>
      <c r="CL131" s="46"/>
      <c r="CU131" s="46"/>
      <c r="DD131" s="46"/>
    </row>
    <row r="132" spans="36:108" x14ac:dyDescent="0.25">
      <c r="AJ132" s="46"/>
      <c r="AS132" s="46"/>
      <c r="BB132" s="46"/>
      <c r="BK132" s="46"/>
      <c r="BT132" s="46"/>
      <c r="CC132" s="46"/>
      <c r="CL132" s="46"/>
      <c r="CU132" s="46"/>
      <c r="DD132" s="46"/>
    </row>
    <row r="133" spans="36:108" x14ac:dyDescent="0.25">
      <c r="AJ133" s="46"/>
      <c r="AS133" s="46"/>
      <c r="BB133" s="46"/>
      <c r="BK133" s="46"/>
      <c r="BT133" s="46"/>
      <c r="CC133" s="46"/>
      <c r="CL133" s="46"/>
      <c r="CU133" s="46"/>
      <c r="DD133" s="46"/>
    </row>
    <row r="134" spans="36:108" x14ac:dyDescent="0.25">
      <c r="AJ134" s="46"/>
      <c r="AS134" s="46"/>
      <c r="BB134" s="46"/>
      <c r="BK134" s="46"/>
      <c r="BT134" s="46"/>
      <c r="CC134" s="46"/>
      <c r="CL134" s="46"/>
      <c r="CU134" s="46"/>
      <c r="DD134" s="46"/>
    </row>
    <row r="135" spans="36:108" x14ac:dyDescent="0.25">
      <c r="AJ135" s="46"/>
      <c r="AS135" s="46"/>
      <c r="BB135" s="46"/>
      <c r="BK135" s="46"/>
      <c r="BT135" s="46"/>
      <c r="CC135" s="46"/>
      <c r="CL135" s="46"/>
      <c r="CU135" s="46"/>
      <c r="DD135" s="46"/>
    </row>
    <row r="136" spans="36:108" x14ac:dyDescent="0.25">
      <c r="AJ136" s="46"/>
      <c r="AS136" s="46"/>
      <c r="BB136" s="46"/>
      <c r="BK136" s="46"/>
      <c r="BT136" s="46"/>
      <c r="CC136" s="46"/>
      <c r="CL136" s="46"/>
      <c r="CU136" s="46"/>
      <c r="DD136" s="46"/>
    </row>
    <row r="137" spans="36:108" x14ac:dyDescent="0.25">
      <c r="AJ137" s="46"/>
      <c r="AS137" s="46"/>
      <c r="BB137" s="46"/>
      <c r="BK137" s="46"/>
      <c r="BT137" s="46"/>
      <c r="CC137" s="46"/>
      <c r="CL137" s="46"/>
      <c r="CU137" s="46"/>
      <c r="DD137" s="46"/>
    </row>
    <row r="138" spans="36:108" x14ac:dyDescent="0.25">
      <c r="AJ138" s="46"/>
      <c r="AS138" s="46"/>
      <c r="BB138" s="46"/>
      <c r="BK138" s="46"/>
      <c r="BT138" s="46"/>
      <c r="CC138" s="46"/>
      <c r="CL138" s="46"/>
      <c r="CU138" s="46"/>
      <c r="DD138" s="46"/>
    </row>
    <row r="139" spans="36:108" x14ac:dyDescent="0.25">
      <c r="AJ139" s="46"/>
      <c r="AS139" s="46"/>
      <c r="BB139" s="46"/>
      <c r="BK139" s="46"/>
      <c r="BT139" s="46"/>
      <c r="CC139" s="46"/>
      <c r="CL139" s="46"/>
      <c r="CU139" s="46"/>
      <c r="DD139" s="46"/>
    </row>
    <row r="140" spans="36:108" x14ac:dyDescent="0.25">
      <c r="AJ140" s="46"/>
      <c r="AS140" s="46"/>
      <c r="BB140" s="46"/>
      <c r="BK140" s="46"/>
      <c r="BT140" s="46"/>
      <c r="CC140" s="46"/>
      <c r="CL140" s="46"/>
      <c r="CU140" s="46"/>
      <c r="DD140" s="46"/>
    </row>
    <row r="141" spans="36:108" x14ac:dyDescent="0.25">
      <c r="AJ141" s="46"/>
      <c r="AS141" s="46"/>
      <c r="BB141" s="46"/>
      <c r="BK141" s="46"/>
      <c r="BT141" s="46"/>
      <c r="CC141" s="46"/>
      <c r="CL141" s="46"/>
      <c r="CU141" s="46"/>
      <c r="DD141" s="46"/>
    </row>
    <row r="142" spans="36:108" x14ac:dyDescent="0.25">
      <c r="AJ142" s="46"/>
      <c r="AS142" s="46"/>
      <c r="BB142" s="46"/>
      <c r="BK142" s="46"/>
      <c r="BT142" s="46"/>
      <c r="CC142" s="46"/>
      <c r="CL142" s="46"/>
      <c r="CU142" s="46"/>
      <c r="DD142" s="46"/>
    </row>
    <row r="143" spans="36:108" x14ac:dyDescent="0.25">
      <c r="AJ143" s="46"/>
      <c r="AS143" s="46"/>
      <c r="BB143" s="46"/>
      <c r="BK143" s="46"/>
      <c r="BT143" s="46"/>
      <c r="CC143" s="46"/>
      <c r="CL143" s="46"/>
      <c r="CU143" s="46"/>
      <c r="DD143" s="46"/>
    </row>
    <row r="144" spans="36:108" x14ac:dyDescent="0.25">
      <c r="AJ144" s="46"/>
      <c r="AS144" s="46"/>
      <c r="BB144" s="46"/>
      <c r="BK144" s="46"/>
      <c r="BT144" s="46"/>
      <c r="CC144" s="46"/>
      <c r="CL144" s="46"/>
      <c r="CU144" s="46"/>
      <c r="DD144" s="46"/>
    </row>
    <row r="145" spans="36:108" x14ac:dyDescent="0.25">
      <c r="AJ145" s="46"/>
      <c r="AS145" s="46"/>
      <c r="BB145" s="46"/>
      <c r="BK145" s="46"/>
      <c r="BT145" s="46"/>
      <c r="CC145" s="46"/>
      <c r="CL145" s="46"/>
      <c r="CU145" s="46"/>
      <c r="DD145" s="46"/>
    </row>
    <row r="146" spans="36:108" x14ac:dyDescent="0.25">
      <c r="AJ146" s="46"/>
      <c r="AS146" s="46"/>
      <c r="BB146" s="46"/>
      <c r="BK146" s="46"/>
      <c r="BT146" s="46"/>
      <c r="CC146" s="46"/>
      <c r="CL146" s="46"/>
      <c r="CU146" s="46"/>
      <c r="DD146" s="46"/>
    </row>
    <row r="147" spans="36:108" x14ac:dyDescent="0.25">
      <c r="AJ147" s="46"/>
      <c r="AS147" s="46"/>
      <c r="BB147" s="46"/>
      <c r="BK147" s="46"/>
      <c r="BT147" s="46"/>
      <c r="CC147" s="46"/>
      <c r="CL147" s="46"/>
      <c r="CU147" s="46"/>
      <c r="DD147" s="46"/>
    </row>
    <row r="148" spans="36:108" x14ac:dyDescent="0.25">
      <c r="AJ148" s="46"/>
      <c r="AS148" s="46"/>
      <c r="BB148" s="46"/>
      <c r="BK148" s="46"/>
      <c r="BT148" s="46"/>
      <c r="CC148" s="46"/>
      <c r="CL148" s="46"/>
      <c r="CU148" s="46"/>
      <c r="DD148" s="46"/>
    </row>
    <row r="149" spans="36:108" x14ac:dyDescent="0.25">
      <c r="AJ149" s="46"/>
      <c r="AS149" s="46"/>
      <c r="BB149" s="46"/>
      <c r="BK149" s="46"/>
      <c r="BT149" s="46"/>
      <c r="CC149" s="46"/>
      <c r="CL149" s="46"/>
      <c r="CU149" s="46"/>
      <c r="DD149" s="46"/>
    </row>
    <row r="150" spans="36:108" x14ac:dyDescent="0.25">
      <c r="AJ150" s="46"/>
      <c r="AS150" s="46"/>
      <c r="BB150" s="46"/>
      <c r="BK150" s="46"/>
      <c r="BT150" s="46"/>
      <c r="CC150" s="46"/>
      <c r="CL150" s="46"/>
      <c r="CU150" s="46"/>
      <c r="DD150" s="46"/>
    </row>
    <row r="151" spans="36:108" x14ac:dyDescent="0.25">
      <c r="AJ151" s="46"/>
      <c r="AS151" s="46"/>
      <c r="BB151" s="46"/>
      <c r="BK151" s="46"/>
      <c r="BT151" s="46"/>
      <c r="CC151" s="46"/>
      <c r="CL151" s="46"/>
      <c r="CU151" s="46"/>
      <c r="DD151" s="46"/>
    </row>
    <row r="152" spans="36:108" x14ac:dyDescent="0.25">
      <c r="AJ152" s="46"/>
      <c r="AS152" s="46"/>
      <c r="BB152" s="46"/>
      <c r="BK152" s="46"/>
      <c r="BT152" s="46"/>
      <c r="CC152" s="46"/>
      <c r="CL152" s="46"/>
      <c r="CU152" s="46"/>
      <c r="DD152" s="46"/>
    </row>
    <row r="153" spans="36:108" x14ac:dyDescent="0.25">
      <c r="AJ153" s="46"/>
      <c r="AS153" s="46"/>
      <c r="BB153" s="46"/>
      <c r="BK153" s="46"/>
      <c r="BT153" s="46"/>
      <c r="CC153" s="46"/>
      <c r="CL153" s="46"/>
      <c r="CU153" s="46"/>
      <c r="DD153" s="46"/>
    </row>
    <row r="154" spans="36:108" x14ac:dyDescent="0.25">
      <c r="AJ154" s="46"/>
      <c r="AS154" s="46"/>
      <c r="BB154" s="46"/>
      <c r="BK154" s="46"/>
      <c r="BT154" s="46"/>
      <c r="CC154" s="46"/>
      <c r="CL154" s="46"/>
      <c r="CU154" s="46"/>
      <c r="DD154" s="46"/>
    </row>
    <row r="155" spans="36:108" x14ac:dyDescent="0.25">
      <c r="AJ155" s="46"/>
      <c r="AS155" s="46"/>
      <c r="BB155" s="46"/>
      <c r="BK155" s="46"/>
      <c r="BT155" s="46"/>
      <c r="CC155" s="46"/>
      <c r="CL155" s="46"/>
      <c r="CU155" s="46"/>
      <c r="DD155" s="46"/>
    </row>
    <row r="156" spans="36:108" x14ac:dyDescent="0.25">
      <c r="AJ156" s="46"/>
      <c r="AS156" s="46"/>
      <c r="BB156" s="46"/>
      <c r="BK156" s="46"/>
      <c r="BT156" s="46"/>
      <c r="CC156" s="46"/>
      <c r="CL156" s="46"/>
      <c r="CU156" s="46"/>
      <c r="DD156" s="46"/>
    </row>
    <row r="157" spans="36:108" x14ac:dyDescent="0.25">
      <c r="AJ157" s="46"/>
      <c r="AS157" s="46"/>
      <c r="BB157" s="46"/>
      <c r="BK157" s="46"/>
      <c r="BT157" s="46"/>
      <c r="CC157" s="46"/>
      <c r="CL157" s="46"/>
      <c r="CU157" s="46"/>
      <c r="DD157" s="46"/>
    </row>
    <row r="158" spans="36:108" x14ac:dyDescent="0.25">
      <c r="AJ158" s="46"/>
      <c r="AS158" s="46"/>
      <c r="BB158" s="46"/>
      <c r="BK158" s="46"/>
      <c r="BT158" s="46"/>
      <c r="CC158" s="46"/>
      <c r="CL158" s="46"/>
      <c r="CU158" s="46"/>
      <c r="DD158" s="46"/>
    </row>
    <row r="159" spans="36:108" x14ac:dyDescent="0.25">
      <c r="AJ159" s="46"/>
      <c r="AS159" s="46"/>
      <c r="BB159" s="46"/>
      <c r="BK159" s="46"/>
      <c r="BT159" s="46"/>
      <c r="CC159" s="46"/>
      <c r="CL159" s="46"/>
      <c r="CU159" s="46"/>
      <c r="DD159" s="46"/>
    </row>
    <row r="160" spans="36:108" x14ac:dyDescent="0.25">
      <c r="AJ160" s="46"/>
      <c r="AS160" s="46"/>
      <c r="BB160" s="46"/>
      <c r="BK160" s="46"/>
      <c r="BT160" s="46"/>
      <c r="CC160" s="46"/>
      <c r="CL160" s="46"/>
      <c r="CU160" s="46"/>
      <c r="DD160" s="46"/>
    </row>
    <row r="161" spans="36:108" x14ac:dyDescent="0.25">
      <c r="AJ161" s="46"/>
      <c r="AS161" s="46"/>
      <c r="BB161" s="46"/>
      <c r="BK161" s="46"/>
      <c r="BT161" s="46"/>
      <c r="CC161" s="46"/>
      <c r="CL161" s="46"/>
      <c r="CU161" s="46"/>
      <c r="DD161" s="46"/>
    </row>
    <row r="162" spans="36:108" x14ac:dyDescent="0.25">
      <c r="AJ162" s="46"/>
      <c r="AS162" s="46"/>
      <c r="BB162" s="46"/>
      <c r="BK162" s="46"/>
      <c r="BT162" s="46"/>
      <c r="CC162" s="46"/>
      <c r="CL162" s="46"/>
      <c r="CU162" s="46"/>
      <c r="DD162" s="46"/>
    </row>
    <row r="163" spans="36:108" x14ac:dyDescent="0.25">
      <c r="AJ163" s="46"/>
      <c r="AS163" s="46"/>
      <c r="BB163" s="46"/>
      <c r="BK163" s="46"/>
      <c r="BT163" s="46"/>
      <c r="CC163" s="46"/>
      <c r="CL163" s="46"/>
      <c r="CU163" s="46"/>
      <c r="DD163" s="46"/>
    </row>
    <row r="164" spans="36:108" x14ac:dyDescent="0.25">
      <c r="AJ164" s="46"/>
      <c r="AS164" s="46"/>
      <c r="BB164" s="46"/>
      <c r="BK164" s="46"/>
      <c r="BT164" s="46"/>
      <c r="CC164" s="46"/>
      <c r="CL164" s="46"/>
      <c r="CU164" s="46"/>
      <c r="DD164" s="46"/>
    </row>
    <row r="165" spans="36:108" x14ac:dyDescent="0.25">
      <c r="AJ165" s="46"/>
      <c r="AS165" s="46"/>
      <c r="BB165" s="46"/>
      <c r="BK165" s="46"/>
      <c r="BT165" s="46"/>
      <c r="CC165" s="46"/>
      <c r="CL165" s="46"/>
      <c r="CU165" s="46"/>
      <c r="DD165" s="46"/>
    </row>
    <row r="166" spans="36:108" x14ac:dyDescent="0.25">
      <c r="AJ166" s="46"/>
      <c r="AS166" s="46"/>
      <c r="BB166" s="46"/>
      <c r="BK166" s="46"/>
      <c r="BT166" s="46"/>
      <c r="CC166" s="46"/>
      <c r="CL166" s="46"/>
      <c r="CU166" s="46"/>
      <c r="DD166" s="46"/>
    </row>
    <row r="167" spans="36:108" x14ac:dyDescent="0.25">
      <c r="AJ167" s="46"/>
      <c r="AS167" s="46"/>
      <c r="BB167" s="46"/>
      <c r="BK167" s="46"/>
      <c r="BT167" s="46"/>
      <c r="CC167" s="46"/>
      <c r="CL167" s="46"/>
      <c r="CU167" s="46"/>
      <c r="DD167" s="46"/>
    </row>
    <row r="168" spans="36:108" x14ac:dyDescent="0.25">
      <c r="AJ168" s="46"/>
      <c r="AS168" s="46"/>
      <c r="BB168" s="46"/>
      <c r="BK168" s="46"/>
      <c r="BT168" s="46"/>
      <c r="CC168" s="46"/>
      <c r="CL168" s="46"/>
      <c r="CU168" s="46"/>
      <c r="DD168" s="46"/>
    </row>
    <row r="169" spans="36:108" x14ac:dyDescent="0.25">
      <c r="AJ169" s="46"/>
      <c r="AS169" s="46"/>
      <c r="BB169" s="46"/>
      <c r="BK169" s="46"/>
      <c r="BT169" s="46"/>
      <c r="CC169" s="46"/>
      <c r="CL169" s="46"/>
      <c r="CU169" s="46"/>
      <c r="DD169" s="46"/>
    </row>
    <row r="170" spans="36:108" x14ac:dyDescent="0.25">
      <c r="AJ170" s="46"/>
      <c r="AS170" s="46"/>
      <c r="BB170" s="46"/>
      <c r="BK170" s="46"/>
      <c r="BT170" s="46"/>
      <c r="CC170" s="46"/>
      <c r="CL170" s="46"/>
      <c r="CU170" s="46"/>
      <c r="DD170" s="46"/>
    </row>
    <row r="171" spans="36:108" x14ac:dyDescent="0.25">
      <c r="AJ171" s="46"/>
      <c r="AS171" s="46"/>
      <c r="BB171" s="46"/>
      <c r="BK171" s="46"/>
      <c r="BT171" s="46"/>
      <c r="CC171" s="46"/>
      <c r="CL171" s="46"/>
      <c r="CU171" s="46"/>
      <c r="DD171" s="46"/>
    </row>
    <row r="172" spans="36:108" x14ac:dyDescent="0.25">
      <c r="AJ172" s="46"/>
      <c r="AS172" s="46"/>
      <c r="BB172" s="46"/>
      <c r="BK172" s="46"/>
      <c r="BT172" s="46"/>
      <c r="CC172" s="46"/>
      <c r="CL172" s="46"/>
      <c r="CU172" s="46"/>
      <c r="DD172" s="46"/>
    </row>
    <row r="173" spans="36:108" x14ac:dyDescent="0.25">
      <c r="AJ173" s="46"/>
      <c r="AS173" s="46"/>
      <c r="BB173" s="46"/>
      <c r="BK173" s="46"/>
      <c r="BT173" s="46"/>
      <c r="CC173" s="46"/>
      <c r="CL173" s="46"/>
      <c r="CU173" s="46"/>
      <c r="DD173" s="46"/>
    </row>
    <row r="174" spans="36:108" x14ac:dyDescent="0.25">
      <c r="AJ174" s="46"/>
      <c r="AS174" s="46"/>
      <c r="BB174" s="46"/>
      <c r="BK174" s="46"/>
      <c r="BT174" s="46"/>
      <c r="CC174" s="46"/>
      <c r="CL174" s="46"/>
      <c r="CU174" s="46"/>
      <c r="DD174" s="46"/>
    </row>
    <row r="175" spans="36:108" x14ac:dyDescent="0.25">
      <c r="AJ175" s="46"/>
      <c r="AS175" s="46"/>
      <c r="BB175" s="46"/>
      <c r="BK175" s="46"/>
      <c r="BT175" s="46"/>
      <c r="CC175" s="46"/>
      <c r="CL175" s="46"/>
      <c r="CU175" s="46"/>
      <c r="DD175" s="46"/>
    </row>
    <row r="176" spans="36:108" x14ac:dyDescent="0.25">
      <c r="AJ176" s="46"/>
      <c r="AS176" s="46"/>
      <c r="BB176" s="46"/>
      <c r="BK176" s="46"/>
      <c r="BT176" s="46"/>
      <c r="CC176" s="46"/>
      <c r="CL176" s="46"/>
      <c r="CU176" s="46"/>
      <c r="DD176" s="46"/>
    </row>
    <row r="177" spans="36:108" x14ac:dyDescent="0.25">
      <c r="AJ177" s="46"/>
      <c r="AS177" s="46"/>
      <c r="BB177" s="46"/>
      <c r="BK177" s="46"/>
      <c r="BT177" s="46"/>
      <c r="CC177" s="46"/>
      <c r="CL177" s="46"/>
      <c r="CU177" s="46"/>
      <c r="DD177" s="46"/>
    </row>
    <row r="178" spans="36:108" x14ac:dyDescent="0.25">
      <c r="AJ178" s="46"/>
      <c r="AS178" s="46"/>
      <c r="BB178" s="46"/>
      <c r="BK178" s="46"/>
      <c r="BT178" s="46"/>
      <c r="CC178" s="46"/>
      <c r="CL178" s="46"/>
      <c r="CU178" s="46"/>
      <c r="DD178" s="46"/>
    </row>
    <row r="179" spans="36:108" x14ac:dyDescent="0.25">
      <c r="AJ179" s="46"/>
      <c r="AS179" s="46"/>
      <c r="BB179" s="46"/>
      <c r="BK179" s="46"/>
      <c r="BT179" s="46"/>
      <c r="CC179" s="46"/>
      <c r="CL179" s="46"/>
      <c r="CU179" s="46"/>
      <c r="DD179" s="46"/>
    </row>
    <row r="180" spans="36:108" x14ac:dyDescent="0.25">
      <c r="AJ180" s="46"/>
      <c r="AS180" s="46"/>
      <c r="BB180" s="46"/>
      <c r="BK180" s="46"/>
      <c r="BT180" s="46"/>
      <c r="CC180" s="46"/>
      <c r="CL180" s="46"/>
      <c r="CU180" s="46"/>
      <c r="DD180" s="46"/>
    </row>
    <row r="181" spans="36:108" x14ac:dyDescent="0.25">
      <c r="AJ181" s="46"/>
      <c r="AS181" s="46"/>
      <c r="BB181" s="46"/>
      <c r="BK181" s="46"/>
      <c r="BT181" s="46"/>
      <c r="CC181" s="46"/>
      <c r="CL181" s="46"/>
      <c r="CU181" s="46"/>
      <c r="DD181" s="46"/>
    </row>
    <row r="182" spans="36:108" x14ac:dyDescent="0.25">
      <c r="AJ182" s="46"/>
      <c r="AS182" s="46"/>
      <c r="BB182" s="46"/>
      <c r="BK182" s="46"/>
      <c r="BT182" s="46"/>
      <c r="CC182" s="46"/>
      <c r="CL182" s="46"/>
      <c r="CU182" s="46"/>
      <c r="DD182" s="46"/>
    </row>
    <row r="183" spans="36:108" x14ac:dyDescent="0.25">
      <c r="AJ183" s="46"/>
      <c r="AS183" s="46"/>
      <c r="BB183" s="46"/>
      <c r="BK183" s="46"/>
      <c r="BT183" s="46"/>
      <c r="CC183" s="46"/>
      <c r="CL183" s="46"/>
      <c r="CU183" s="46"/>
      <c r="DD183" s="46"/>
    </row>
    <row r="184" spans="36:108" x14ac:dyDescent="0.25">
      <c r="AJ184" s="46"/>
      <c r="AS184" s="46"/>
      <c r="BB184" s="46"/>
      <c r="BK184" s="46"/>
      <c r="BT184" s="46"/>
      <c r="CC184" s="46"/>
      <c r="CL184" s="46"/>
      <c r="CU184" s="46"/>
      <c r="DD184" s="46"/>
    </row>
    <row r="185" spans="36:108" x14ac:dyDescent="0.25">
      <c r="AJ185" s="46"/>
      <c r="AS185" s="46"/>
      <c r="BB185" s="46"/>
      <c r="BK185" s="46"/>
      <c r="BT185" s="46"/>
      <c r="CC185" s="46"/>
      <c r="CL185" s="46"/>
      <c r="CU185" s="46"/>
      <c r="DD185" s="46"/>
    </row>
    <row r="186" spans="36:108" x14ac:dyDescent="0.25">
      <c r="AJ186" s="46"/>
      <c r="AS186" s="46"/>
      <c r="BB186" s="46"/>
      <c r="BK186" s="46"/>
      <c r="BT186" s="46"/>
      <c r="CC186" s="46"/>
      <c r="CL186" s="46"/>
      <c r="CU186" s="46"/>
      <c r="DD186" s="46"/>
    </row>
    <row r="187" spans="36:108" x14ac:dyDescent="0.25">
      <c r="AJ187" s="46"/>
      <c r="AS187" s="46"/>
      <c r="BB187" s="46"/>
      <c r="BK187" s="46"/>
      <c r="BT187" s="46"/>
      <c r="CC187" s="46"/>
      <c r="CL187" s="46"/>
      <c r="CU187" s="46"/>
      <c r="DD187" s="46"/>
    </row>
    <row r="188" spans="36:108" x14ac:dyDescent="0.25">
      <c r="AJ188" s="46"/>
      <c r="AS188" s="46"/>
      <c r="BB188" s="46"/>
      <c r="BK188" s="46"/>
      <c r="BT188" s="46"/>
      <c r="CC188" s="46"/>
      <c r="CL188" s="46"/>
      <c r="CU188" s="46"/>
      <c r="DD188" s="46"/>
    </row>
    <row r="189" spans="36:108" x14ac:dyDescent="0.25">
      <c r="AJ189" s="46"/>
      <c r="AS189" s="46"/>
      <c r="BB189" s="46"/>
      <c r="BK189" s="46"/>
      <c r="BT189" s="46"/>
      <c r="CC189" s="46"/>
      <c r="CL189" s="46"/>
      <c r="CU189" s="46"/>
      <c r="DD189" s="46"/>
    </row>
    <row r="190" spans="36:108" x14ac:dyDescent="0.25">
      <c r="AJ190" s="46"/>
      <c r="AS190" s="46"/>
      <c r="BB190" s="46"/>
      <c r="BK190" s="46"/>
      <c r="BT190" s="46"/>
      <c r="CC190" s="46"/>
      <c r="CL190" s="46"/>
      <c r="CU190" s="46"/>
      <c r="DD190" s="46"/>
    </row>
    <row r="191" spans="36:108" x14ac:dyDescent="0.25">
      <c r="AJ191" s="46"/>
      <c r="AS191" s="46"/>
      <c r="BB191" s="46"/>
      <c r="BK191" s="46"/>
      <c r="BT191" s="46"/>
      <c r="CC191" s="46"/>
      <c r="CL191" s="46"/>
      <c r="CU191" s="46"/>
      <c r="DD191" s="46"/>
    </row>
    <row r="192" spans="36:108" x14ac:dyDescent="0.25">
      <c r="AJ192" s="46"/>
      <c r="AS192" s="46"/>
      <c r="BB192" s="46"/>
      <c r="BK192" s="46"/>
      <c r="BT192" s="46"/>
      <c r="CC192" s="46"/>
      <c r="CL192" s="46"/>
      <c r="CU192" s="46"/>
      <c r="DD192" s="46"/>
    </row>
    <row r="193" spans="36:108" x14ac:dyDescent="0.25">
      <c r="AJ193" s="46"/>
      <c r="AS193" s="46"/>
      <c r="BB193" s="46"/>
      <c r="BK193" s="46"/>
      <c r="BT193" s="46"/>
      <c r="CC193" s="46"/>
      <c r="CL193" s="46"/>
      <c r="CU193" s="46"/>
      <c r="DD193" s="46"/>
    </row>
    <row r="194" spans="36:108" x14ac:dyDescent="0.25">
      <c r="AJ194" s="46"/>
      <c r="AS194" s="46"/>
      <c r="BB194" s="46"/>
      <c r="BK194" s="46"/>
      <c r="BT194" s="46"/>
      <c r="CC194" s="46"/>
      <c r="CL194" s="46"/>
      <c r="CU194" s="46"/>
      <c r="DD194" s="46"/>
    </row>
    <row r="195" spans="36:108" x14ac:dyDescent="0.25">
      <c r="AJ195" s="46"/>
      <c r="AS195" s="46"/>
      <c r="BB195" s="46"/>
      <c r="BK195" s="46"/>
      <c r="BT195" s="46"/>
      <c r="CC195" s="46"/>
      <c r="CL195" s="46"/>
      <c r="CU195" s="46"/>
      <c r="DD195" s="46"/>
    </row>
    <row r="196" spans="36:108" x14ac:dyDescent="0.25">
      <c r="AJ196" s="46"/>
      <c r="AS196" s="46"/>
      <c r="BB196" s="46"/>
      <c r="BK196" s="46"/>
      <c r="BT196" s="46"/>
      <c r="CC196" s="46"/>
      <c r="CL196" s="46"/>
      <c r="CU196" s="46"/>
      <c r="DD196" s="46"/>
    </row>
    <row r="197" spans="36:108" x14ac:dyDescent="0.25">
      <c r="AJ197" s="46"/>
      <c r="AS197" s="46"/>
      <c r="BB197" s="46"/>
      <c r="BK197" s="46"/>
      <c r="BT197" s="46"/>
      <c r="CC197" s="46"/>
      <c r="CL197" s="46"/>
      <c r="CU197" s="46"/>
      <c r="DD197" s="46"/>
    </row>
    <row r="198" spans="36:108" x14ac:dyDescent="0.25">
      <c r="AJ198" s="46"/>
      <c r="AS198" s="46"/>
      <c r="BB198" s="46"/>
      <c r="BK198" s="46"/>
      <c r="BT198" s="46"/>
      <c r="CC198" s="46"/>
      <c r="CL198" s="46"/>
      <c r="CU198" s="46"/>
      <c r="DD198" s="46"/>
    </row>
    <row r="199" spans="36:108" x14ac:dyDescent="0.25">
      <c r="AJ199" s="46"/>
      <c r="AS199" s="46"/>
      <c r="BB199" s="46"/>
      <c r="BK199" s="46"/>
      <c r="BT199" s="46"/>
      <c r="CC199" s="46"/>
      <c r="CL199" s="46"/>
      <c r="CU199" s="46"/>
      <c r="DD199" s="46"/>
    </row>
    <row r="200" spans="36:108" x14ac:dyDescent="0.25">
      <c r="AJ200" s="46"/>
      <c r="AS200" s="46"/>
      <c r="BB200" s="46"/>
      <c r="BK200" s="46"/>
      <c r="BT200" s="46"/>
      <c r="CC200" s="46"/>
      <c r="CL200" s="46"/>
      <c r="CU200" s="46"/>
      <c r="DD200" s="46"/>
    </row>
    <row r="201" spans="36:108" x14ac:dyDescent="0.25">
      <c r="AJ201" s="46"/>
      <c r="AS201" s="46"/>
      <c r="BB201" s="46"/>
      <c r="BK201" s="46"/>
      <c r="BT201" s="46"/>
      <c r="CC201" s="46"/>
      <c r="CL201" s="46"/>
      <c r="CU201" s="46"/>
      <c r="DD201" s="46"/>
    </row>
    <row r="202" spans="36:108" x14ac:dyDescent="0.25">
      <c r="AJ202" s="46"/>
      <c r="AS202" s="46"/>
      <c r="BB202" s="46"/>
      <c r="BK202" s="46"/>
      <c r="BT202" s="46"/>
      <c r="CC202" s="46"/>
      <c r="CL202" s="46"/>
      <c r="CU202" s="46"/>
      <c r="DD202" s="46"/>
    </row>
    <row r="203" spans="36:108" x14ac:dyDescent="0.25">
      <c r="AJ203" s="46"/>
      <c r="AS203" s="46"/>
      <c r="BB203" s="46"/>
      <c r="BK203" s="46"/>
      <c r="BT203" s="46"/>
      <c r="CC203" s="46"/>
      <c r="CL203" s="46"/>
      <c r="CU203" s="46"/>
      <c r="DD203" s="46"/>
    </row>
    <row r="204" spans="36:108" x14ac:dyDescent="0.25">
      <c r="AJ204" s="46"/>
      <c r="AS204" s="46"/>
      <c r="BB204" s="46"/>
      <c r="BK204" s="46"/>
      <c r="BT204" s="46"/>
      <c r="CC204" s="46"/>
      <c r="CL204" s="46"/>
      <c r="CU204" s="46"/>
      <c r="DD204" s="46"/>
    </row>
    <row r="205" spans="36:108" x14ac:dyDescent="0.25">
      <c r="AJ205" s="46"/>
      <c r="AS205" s="46"/>
      <c r="BB205" s="46"/>
      <c r="BK205" s="46"/>
      <c r="BT205" s="46"/>
      <c r="CC205" s="46"/>
      <c r="CL205" s="46"/>
      <c r="CU205" s="46"/>
      <c r="DD205" s="46"/>
    </row>
    <row r="206" spans="36:108" x14ac:dyDescent="0.25">
      <c r="AJ206" s="46"/>
      <c r="AS206" s="46"/>
      <c r="BB206" s="46"/>
      <c r="BK206" s="46"/>
      <c r="BT206" s="46"/>
      <c r="CC206" s="46"/>
      <c r="CL206" s="46"/>
      <c r="CU206" s="46"/>
      <c r="DD206" s="46"/>
    </row>
    <row r="207" spans="36:108" x14ac:dyDescent="0.25">
      <c r="AJ207" s="46"/>
      <c r="AS207" s="46"/>
      <c r="BB207" s="46"/>
      <c r="BK207" s="46"/>
      <c r="BT207" s="46"/>
      <c r="CC207" s="46"/>
      <c r="CL207" s="46"/>
      <c r="CU207" s="46"/>
      <c r="DD207" s="46"/>
    </row>
    <row r="208" spans="36:108" x14ac:dyDescent="0.25">
      <c r="AJ208" s="46"/>
      <c r="AS208" s="46"/>
      <c r="BB208" s="46"/>
      <c r="BK208" s="46"/>
      <c r="BT208" s="46"/>
      <c r="CC208" s="46"/>
      <c r="CL208" s="46"/>
      <c r="CU208" s="46"/>
      <c r="DD208" s="46"/>
    </row>
    <row r="209" spans="36:108" x14ac:dyDescent="0.25">
      <c r="AJ209" s="46"/>
      <c r="AS209" s="46"/>
      <c r="BB209" s="46"/>
      <c r="BK209" s="46"/>
      <c r="BT209" s="46"/>
      <c r="CC209" s="46"/>
      <c r="CL209" s="46"/>
      <c r="CU209" s="46"/>
      <c r="DD209" s="46"/>
    </row>
    <row r="210" spans="36:108" x14ac:dyDescent="0.25">
      <c r="AJ210" s="46"/>
      <c r="AS210" s="46"/>
      <c r="BB210" s="46"/>
      <c r="BK210" s="46"/>
      <c r="BT210" s="46"/>
      <c r="CC210" s="46"/>
      <c r="CL210" s="46"/>
      <c r="CU210" s="46"/>
      <c r="DD210" s="46"/>
    </row>
    <row r="211" spans="36:108" x14ac:dyDescent="0.25">
      <c r="AJ211" s="46"/>
      <c r="AS211" s="46"/>
      <c r="BB211" s="46"/>
      <c r="BK211" s="46"/>
      <c r="BT211" s="46"/>
      <c r="CC211" s="46"/>
      <c r="CL211" s="46"/>
      <c r="CU211" s="46"/>
      <c r="DD211" s="46"/>
    </row>
    <row r="212" spans="36:108" x14ac:dyDescent="0.25">
      <c r="AJ212" s="46"/>
      <c r="AS212" s="46"/>
      <c r="BB212" s="46"/>
      <c r="BK212" s="46"/>
      <c r="BT212" s="46"/>
      <c r="CC212" s="46"/>
      <c r="CL212" s="46"/>
      <c r="CU212" s="46"/>
      <c r="DD212" s="46"/>
    </row>
    <row r="213" spans="36:108" x14ac:dyDescent="0.25">
      <c r="AJ213" s="46"/>
      <c r="AS213" s="46"/>
      <c r="BB213" s="46"/>
      <c r="BK213" s="46"/>
      <c r="BT213" s="46"/>
      <c r="CC213" s="46"/>
      <c r="CL213" s="46"/>
      <c r="CU213" s="46"/>
      <c r="DD213" s="46"/>
    </row>
    <row r="214" spans="36:108" x14ac:dyDescent="0.25">
      <c r="AJ214" s="46"/>
      <c r="AS214" s="46"/>
      <c r="BB214" s="46"/>
      <c r="BK214" s="46"/>
      <c r="BT214" s="46"/>
      <c r="CC214" s="46"/>
      <c r="CL214" s="46"/>
      <c r="CU214" s="46"/>
      <c r="DD214" s="46"/>
    </row>
    <row r="215" spans="36:108" x14ac:dyDescent="0.25">
      <c r="AJ215" s="46"/>
      <c r="AS215" s="46"/>
      <c r="BB215" s="46"/>
      <c r="BK215" s="46"/>
      <c r="BT215" s="46"/>
      <c r="CC215" s="46"/>
      <c r="CL215" s="46"/>
      <c r="CU215" s="46"/>
      <c r="DD215" s="46"/>
    </row>
    <row r="216" spans="36:108" x14ac:dyDescent="0.25">
      <c r="AJ216" s="46"/>
      <c r="AS216" s="46"/>
      <c r="BB216" s="46"/>
      <c r="BK216" s="46"/>
      <c r="BT216" s="46"/>
      <c r="CC216" s="46"/>
      <c r="CL216" s="46"/>
      <c r="CU216" s="46"/>
      <c r="DD216" s="46"/>
    </row>
    <row r="217" spans="36:108" x14ac:dyDescent="0.25">
      <c r="AJ217" s="46"/>
      <c r="AS217" s="46"/>
      <c r="BB217" s="46"/>
      <c r="BK217" s="46"/>
      <c r="BT217" s="46"/>
      <c r="CC217" s="46"/>
      <c r="CL217" s="46"/>
      <c r="CU217" s="46"/>
      <c r="DD217" s="46"/>
    </row>
    <row r="218" spans="36:108" x14ac:dyDescent="0.25">
      <c r="AJ218" s="46"/>
      <c r="AS218" s="46"/>
      <c r="BB218" s="46"/>
      <c r="BK218" s="46"/>
      <c r="BT218" s="46"/>
      <c r="CC218" s="46"/>
      <c r="CL218" s="46"/>
      <c r="CU218" s="46"/>
      <c r="DD218" s="46"/>
    </row>
    <row r="219" spans="36:108" x14ac:dyDescent="0.25">
      <c r="AJ219" s="46"/>
      <c r="AS219" s="46"/>
      <c r="BB219" s="46"/>
      <c r="BK219" s="46"/>
      <c r="BT219" s="46"/>
      <c r="CC219" s="46"/>
      <c r="CL219" s="46"/>
      <c r="CU219" s="46"/>
      <c r="DD219" s="46"/>
    </row>
    <row r="220" spans="36:108" x14ac:dyDescent="0.25">
      <c r="AJ220" s="46"/>
      <c r="AS220" s="46"/>
      <c r="BB220" s="46"/>
      <c r="BK220" s="46"/>
      <c r="BT220" s="46"/>
      <c r="CC220" s="46"/>
      <c r="CL220" s="46"/>
      <c r="CU220" s="46"/>
      <c r="DD220" s="46"/>
    </row>
    <row r="221" spans="36:108" x14ac:dyDescent="0.25">
      <c r="AJ221" s="46"/>
      <c r="AS221" s="46"/>
      <c r="BB221" s="46"/>
      <c r="BK221" s="46"/>
      <c r="BT221" s="46"/>
      <c r="CC221" s="46"/>
      <c r="CL221" s="46"/>
      <c r="CU221" s="46"/>
      <c r="DD221" s="46"/>
    </row>
    <row r="222" spans="36:108" x14ac:dyDescent="0.25">
      <c r="AJ222" s="46"/>
      <c r="AS222" s="46"/>
      <c r="BB222" s="46"/>
      <c r="BK222" s="46"/>
      <c r="BT222" s="46"/>
      <c r="CC222" s="46"/>
      <c r="CL222" s="46"/>
      <c r="CU222" s="46"/>
      <c r="DD222" s="46"/>
    </row>
    <row r="223" spans="36:108" x14ac:dyDescent="0.25">
      <c r="AJ223" s="46"/>
      <c r="AS223" s="46"/>
      <c r="BB223" s="46"/>
      <c r="BK223" s="46"/>
      <c r="BT223" s="46"/>
      <c r="CC223" s="46"/>
      <c r="CL223" s="46"/>
      <c r="CU223" s="46"/>
      <c r="DD223" s="46"/>
    </row>
    <row r="224" spans="36:108" x14ac:dyDescent="0.25">
      <c r="AJ224" s="46"/>
      <c r="AS224" s="46"/>
      <c r="BB224" s="46"/>
      <c r="BK224" s="46"/>
      <c r="BT224" s="46"/>
      <c r="CC224" s="46"/>
      <c r="CL224" s="46"/>
      <c r="CU224" s="46"/>
      <c r="DD224" s="46"/>
    </row>
    <row r="225" spans="36:108" x14ac:dyDescent="0.25">
      <c r="AJ225" s="46"/>
      <c r="AS225" s="46"/>
      <c r="BB225" s="46"/>
      <c r="BK225" s="46"/>
      <c r="BT225" s="46"/>
      <c r="CC225" s="46"/>
      <c r="CL225" s="46"/>
      <c r="CU225" s="46"/>
      <c r="DD225" s="46"/>
    </row>
    <row r="226" spans="36:108" x14ac:dyDescent="0.25">
      <c r="AJ226" s="46"/>
      <c r="AS226" s="46"/>
      <c r="BB226" s="46"/>
      <c r="BK226" s="46"/>
      <c r="BT226" s="46"/>
      <c r="CC226" s="46"/>
      <c r="CL226" s="46"/>
      <c r="CU226" s="46"/>
      <c r="DD226" s="46"/>
    </row>
    <row r="227" spans="36:108" x14ac:dyDescent="0.25">
      <c r="AJ227" s="46"/>
      <c r="AS227" s="46"/>
      <c r="BB227" s="46"/>
      <c r="BK227" s="46"/>
      <c r="BT227" s="46"/>
      <c r="CC227" s="46"/>
      <c r="CL227" s="46"/>
      <c r="CU227" s="46"/>
      <c r="DD227" s="46"/>
    </row>
    <row r="228" spans="36:108" x14ac:dyDescent="0.25">
      <c r="AJ228" s="46"/>
      <c r="AS228" s="46"/>
      <c r="BB228" s="46"/>
      <c r="BK228" s="46"/>
      <c r="BT228" s="46"/>
      <c r="CC228" s="46"/>
      <c r="CL228" s="46"/>
      <c r="CU228" s="46"/>
      <c r="DD228" s="46"/>
    </row>
    <row r="229" spans="36:108" x14ac:dyDescent="0.25">
      <c r="AJ229" s="46"/>
      <c r="AS229" s="46"/>
      <c r="BB229" s="46"/>
      <c r="BK229" s="46"/>
      <c r="BT229" s="46"/>
      <c r="CC229" s="46"/>
      <c r="CL229" s="46"/>
      <c r="CU229" s="46"/>
      <c r="DD229" s="46"/>
    </row>
    <row r="230" spans="36:108" x14ac:dyDescent="0.25">
      <c r="AJ230" s="46"/>
      <c r="AS230" s="46"/>
      <c r="BB230" s="46"/>
      <c r="BK230" s="46"/>
      <c r="BT230" s="46"/>
      <c r="CC230" s="46"/>
      <c r="CL230" s="46"/>
      <c r="CU230" s="46"/>
      <c r="DD230" s="46"/>
    </row>
    <row r="231" spans="36:108" x14ac:dyDescent="0.25">
      <c r="AJ231" s="46"/>
      <c r="AS231" s="46"/>
      <c r="BB231" s="46"/>
      <c r="BK231" s="46"/>
      <c r="BT231" s="46"/>
      <c r="CC231" s="46"/>
      <c r="CL231" s="46"/>
      <c r="CU231" s="46"/>
      <c r="DD231" s="46"/>
    </row>
    <row r="232" spans="36:108" x14ac:dyDescent="0.25">
      <c r="AJ232" s="46"/>
      <c r="AS232" s="46"/>
      <c r="BB232" s="46"/>
      <c r="BK232" s="46"/>
      <c r="BT232" s="46"/>
      <c r="CC232" s="46"/>
      <c r="CL232" s="46"/>
      <c r="CU232" s="46"/>
      <c r="DD232" s="46"/>
    </row>
    <row r="233" spans="36:108" x14ac:dyDescent="0.25">
      <c r="AJ233" s="46"/>
      <c r="AS233" s="46"/>
      <c r="BB233" s="46"/>
      <c r="BK233" s="46"/>
      <c r="BT233" s="46"/>
      <c r="CC233" s="46"/>
      <c r="CL233" s="46"/>
      <c r="CU233" s="46"/>
      <c r="DD233" s="46"/>
    </row>
    <row r="234" spans="36:108" x14ac:dyDescent="0.25">
      <c r="AJ234" s="46"/>
      <c r="AS234" s="46"/>
      <c r="BB234" s="46"/>
      <c r="BK234" s="46"/>
      <c r="BT234" s="46"/>
      <c r="CC234" s="46"/>
      <c r="CL234" s="46"/>
      <c r="CU234" s="46"/>
      <c r="DD234" s="46"/>
    </row>
    <row r="235" spans="36:108" x14ac:dyDescent="0.25">
      <c r="AJ235" s="46"/>
      <c r="AS235" s="46"/>
      <c r="BB235" s="46"/>
      <c r="BK235" s="46"/>
      <c r="BT235" s="46"/>
      <c r="CC235" s="46"/>
      <c r="CL235" s="46"/>
      <c r="CU235" s="46"/>
      <c r="DD235" s="46"/>
    </row>
    <row r="236" spans="36:108" x14ac:dyDescent="0.25">
      <c r="AJ236" s="46"/>
      <c r="AS236" s="46"/>
      <c r="BB236" s="46"/>
      <c r="BK236" s="46"/>
      <c r="BT236" s="46"/>
      <c r="CC236" s="46"/>
      <c r="CL236" s="46"/>
      <c r="CU236" s="46"/>
      <c r="DD236" s="46"/>
    </row>
    <row r="237" spans="36:108" x14ac:dyDescent="0.25">
      <c r="AJ237" s="46"/>
      <c r="AS237" s="46"/>
      <c r="BB237" s="46"/>
      <c r="BK237" s="46"/>
      <c r="BT237" s="46"/>
      <c r="CC237" s="46"/>
      <c r="CL237" s="46"/>
      <c r="CU237" s="46"/>
      <c r="DD237" s="46"/>
    </row>
    <row r="238" spans="36:108" x14ac:dyDescent="0.25">
      <c r="AJ238" s="46"/>
      <c r="AS238" s="46"/>
      <c r="BB238" s="46"/>
      <c r="BK238" s="46"/>
      <c r="BT238" s="46"/>
      <c r="CC238" s="46"/>
      <c r="CL238" s="46"/>
      <c r="CU238" s="46"/>
      <c r="DD238" s="46"/>
    </row>
    <row r="239" spans="36:108" x14ac:dyDescent="0.25">
      <c r="AJ239" s="46"/>
      <c r="AS239" s="46"/>
      <c r="BB239" s="46"/>
      <c r="BK239" s="46"/>
      <c r="BT239" s="46"/>
      <c r="CC239" s="46"/>
      <c r="CL239" s="46"/>
      <c r="CU239" s="46"/>
      <c r="DD239" s="46"/>
    </row>
    <row r="240" spans="36:108" x14ac:dyDescent="0.25">
      <c r="AJ240" s="46"/>
      <c r="AS240" s="46"/>
      <c r="BB240" s="46"/>
      <c r="BK240" s="46"/>
      <c r="BT240" s="46"/>
      <c r="CC240" s="46"/>
      <c r="CL240" s="46"/>
      <c r="CU240" s="46"/>
      <c r="DD240" s="46"/>
    </row>
    <row r="241" spans="36:108" x14ac:dyDescent="0.25">
      <c r="AJ241" s="46"/>
      <c r="AS241" s="46"/>
      <c r="BB241" s="46"/>
      <c r="BK241" s="46"/>
      <c r="BT241" s="46"/>
      <c r="CC241" s="46"/>
      <c r="CL241" s="46"/>
      <c r="CU241" s="46"/>
      <c r="DD241" s="46"/>
    </row>
    <row r="242" spans="36:108" x14ac:dyDescent="0.25">
      <c r="AJ242" s="46"/>
      <c r="AS242" s="46"/>
      <c r="BB242" s="46"/>
      <c r="BK242" s="46"/>
      <c r="BT242" s="46"/>
      <c r="CC242" s="46"/>
      <c r="CL242" s="46"/>
      <c r="CU242" s="46"/>
      <c r="DD242" s="46"/>
    </row>
    <row r="243" spans="36:108" x14ac:dyDescent="0.25">
      <c r="AJ243" s="46"/>
      <c r="AS243" s="46"/>
      <c r="BB243" s="46"/>
      <c r="BK243" s="46"/>
      <c r="BT243" s="46"/>
      <c r="CC243" s="46"/>
      <c r="CL243" s="46"/>
      <c r="CU243" s="46"/>
      <c r="DD243" s="46"/>
    </row>
    <row r="244" spans="36:108" x14ac:dyDescent="0.25">
      <c r="AJ244" s="46"/>
      <c r="AS244" s="46"/>
      <c r="BB244" s="46"/>
      <c r="BK244" s="46"/>
      <c r="BT244" s="46"/>
      <c r="CC244" s="46"/>
      <c r="CL244" s="46"/>
      <c r="CU244" s="46"/>
      <c r="DD244" s="46"/>
    </row>
    <row r="245" spans="36:108" x14ac:dyDescent="0.25">
      <c r="AJ245" s="46"/>
      <c r="AS245" s="46"/>
      <c r="BB245" s="46"/>
      <c r="BK245" s="46"/>
      <c r="BT245" s="46"/>
      <c r="CC245" s="46"/>
      <c r="CL245" s="46"/>
      <c r="CU245" s="46"/>
      <c r="DD245" s="46"/>
    </row>
    <row r="246" spans="36:108" x14ac:dyDescent="0.25">
      <c r="AJ246" s="46"/>
      <c r="AS246" s="46"/>
      <c r="BB246" s="46"/>
      <c r="BK246" s="46"/>
      <c r="BT246" s="46"/>
      <c r="CC246" s="46"/>
      <c r="CL246" s="46"/>
      <c r="CU246" s="46"/>
      <c r="DD246" s="46"/>
    </row>
    <row r="247" spans="36:108" x14ac:dyDescent="0.25">
      <c r="AJ247" s="46"/>
      <c r="AS247" s="46"/>
      <c r="BB247" s="46"/>
      <c r="BK247" s="46"/>
      <c r="BT247" s="46"/>
      <c r="CC247" s="46"/>
      <c r="CL247" s="46"/>
      <c r="CU247" s="46"/>
      <c r="DD247" s="46"/>
    </row>
    <row r="248" spans="36:108" x14ac:dyDescent="0.25">
      <c r="AJ248" s="46"/>
      <c r="AS248" s="46"/>
      <c r="BB248" s="46"/>
      <c r="BK248" s="46"/>
      <c r="BT248" s="46"/>
      <c r="CC248" s="46"/>
      <c r="CL248" s="46"/>
      <c r="CU248" s="46"/>
      <c r="DD248" s="46"/>
    </row>
    <row r="249" spans="36:108" x14ac:dyDescent="0.25">
      <c r="AJ249" s="46"/>
      <c r="AS249" s="46"/>
      <c r="BB249" s="46"/>
      <c r="BK249" s="46"/>
      <c r="BT249" s="46"/>
      <c r="CC249" s="46"/>
      <c r="CL249" s="46"/>
      <c r="CU249" s="46"/>
      <c r="DD249" s="46"/>
    </row>
    <row r="250" spans="36:108" x14ac:dyDescent="0.25">
      <c r="AJ250" s="46"/>
      <c r="AS250" s="46"/>
      <c r="BB250" s="46"/>
      <c r="BK250" s="46"/>
      <c r="BT250" s="46"/>
      <c r="CC250" s="46"/>
      <c r="CL250" s="46"/>
      <c r="CU250" s="46"/>
      <c r="DD250" s="46"/>
    </row>
    <row r="251" spans="36:108" x14ac:dyDescent="0.25">
      <c r="AJ251" s="46"/>
      <c r="AS251" s="46"/>
      <c r="BB251" s="46"/>
      <c r="BK251" s="46"/>
      <c r="BT251" s="46"/>
      <c r="CC251" s="46"/>
      <c r="CL251" s="46"/>
      <c r="CU251" s="46"/>
      <c r="DD251" s="46"/>
    </row>
    <row r="252" spans="36:108" x14ac:dyDescent="0.25">
      <c r="AJ252" s="46"/>
      <c r="AS252" s="46"/>
      <c r="BB252" s="46"/>
      <c r="BK252" s="46"/>
      <c r="BT252" s="46"/>
      <c r="CC252" s="46"/>
      <c r="CL252" s="46"/>
      <c r="CU252" s="46"/>
      <c r="DD252" s="46"/>
    </row>
    <row r="253" spans="36:108" x14ac:dyDescent="0.25">
      <c r="AJ253" s="46"/>
      <c r="AS253" s="46"/>
      <c r="BB253" s="46"/>
      <c r="BK253" s="46"/>
      <c r="BT253" s="46"/>
      <c r="CC253" s="46"/>
      <c r="CL253" s="46"/>
      <c r="CU253" s="46"/>
      <c r="DD253" s="46"/>
    </row>
    <row r="254" spans="36:108" x14ac:dyDescent="0.25">
      <c r="AJ254" s="46"/>
      <c r="AS254" s="46"/>
      <c r="BB254" s="46"/>
      <c r="BK254" s="46"/>
      <c r="BT254" s="46"/>
      <c r="CC254" s="46"/>
      <c r="CL254" s="46"/>
      <c r="CU254" s="46"/>
      <c r="DD254" s="46"/>
    </row>
    <row r="255" spans="36:108" x14ac:dyDescent="0.25">
      <c r="AJ255" s="46"/>
      <c r="AS255" s="46"/>
      <c r="BB255" s="46"/>
      <c r="BK255" s="46"/>
      <c r="BT255" s="46"/>
      <c r="CC255" s="46"/>
      <c r="CL255" s="46"/>
      <c r="CU255" s="46"/>
      <c r="DD255" s="46"/>
    </row>
    <row r="256" spans="36:108" x14ac:dyDescent="0.25">
      <c r="AJ256" s="46"/>
      <c r="AS256" s="46"/>
      <c r="BB256" s="46"/>
      <c r="BK256" s="46"/>
      <c r="BT256" s="46"/>
      <c r="CC256" s="46"/>
      <c r="CL256" s="46"/>
      <c r="CU256" s="46"/>
      <c r="DD256" s="46"/>
    </row>
    <row r="257" spans="36:108" x14ac:dyDescent="0.25">
      <c r="AJ257" s="46"/>
      <c r="AS257" s="46"/>
      <c r="BB257" s="46"/>
      <c r="BK257" s="46"/>
      <c r="BT257" s="46"/>
      <c r="CC257" s="46"/>
      <c r="CL257" s="46"/>
      <c r="CU257" s="46"/>
      <c r="DD257" s="46"/>
    </row>
    <row r="258" spans="36:108" x14ac:dyDescent="0.25">
      <c r="AJ258" s="46"/>
      <c r="AS258" s="46"/>
      <c r="BB258" s="46"/>
      <c r="BK258" s="46"/>
      <c r="BT258" s="46"/>
      <c r="CC258" s="46"/>
      <c r="CL258" s="46"/>
      <c r="CU258" s="46"/>
      <c r="DD258" s="46"/>
    </row>
    <row r="259" spans="36:108" x14ac:dyDescent="0.25">
      <c r="AJ259" s="46"/>
      <c r="AS259" s="46"/>
      <c r="BB259" s="46"/>
      <c r="BK259" s="46"/>
      <c r="BT259" s="46"/>
      <c r="CC259" s="46"/>
      <c r="CL259" s="46"/>
      <c r="CU259" s="46"/>
      <c r="DD259" s="46"/>
    </row>
    <row r="260" spans="36:108" x14ac:dyDescent="0.25">
      <c r="AJ260" s="46"/>
      <c r="AS260" s="46"/>
      <c r="BB260" s="46"/>
      <c r="BK260" s="46"/>
      <c r="BT260" s="46"/>
      <c r="CC260" s="46"/>
      <c r="CL260" s="46"/>
      <c r="CU260" s="46"/>
      <c r="DD260" s="46"/>
    </row>
    <row r="261" spans="36:108" x14ac:dyDescent="0.25">
      <c r="AJ261" s="46"/>
      <c r="AS261" s="46"/>
      <c r="BB261" s="46"/>
      <c r="BK261" s="46"/>
      <c r="BT261" s="46"/>
      <c r="CC261" s="46"/>
      <c r="CL261" s="46"/>
      <c r="CU261" s="46"/>
      <c r="DD261" s="46"/>
    </row>
    <row r="262" spans="36:108" x14ac:dyDescent="0.25">
      <c r="AJ262" s="46"/>
      <c r="AS262" s="46"/>
      <c r="BB262" s="46"/>
      <c r="BK262" s="46"/>
      <c r="BT262" s="46"/>
      <c r="CC262" s="46"/>
      <c r="CL262" s="46"/>
      <c r="CU262" s="46"/>
      <c r="DD262" s="46"/>
    </row>
    <row r="263" spans="36:108" x14ac:dyDescent="0.25">
      <c r="AJ263" s="46"/>
      <c r="AS263" s="46"/>
      <c r="BB263" s="46"/>
      <c r="BK263" s="46"/>
      <c r="BT263" s="46"/>
      <c r="CC263" s="46"/>
      <c r="CL263" s="46"/>
      <c r="CU263" s="46"/>
      <c r="DD263" s="46"/>
    </row>
    <row r="264" spans="36:108" x14ac:dyDescent="0.25">
      <c r="AJ264" s="46"/>
      <c r="AS264" s="46"/>
      <c r="BB264" s="46"/>
      <c r="BK264" s="46"/>
      <c r="BT264" s="46"/>
      <c r="CC264" s="46"/>
      <c r="CL264" s="46"/>
      <c r="CU264" s="46"/>
      <c r="DD264" s="46"/>
    </row>
    <row r="265" spans="36:108" x14ac:dyDescent="0.25">
      <c r="AJ265" s="46"/>
      <c r="AS265" s="46"/>
      <c r="BB265" s="46"/>
      <c r="BK265" s="46"/>
      <c r="BT265" s="46"/>
      <c r="CC265" s="46"/>
      <c r="CL265" s="46"/>
      <c r="CU265" s="46"/>
      <c r="DD265" s="46"/>
    </row>
    <row r="266" spans="36:108" x14ac:dyDescent="0.25">
      <c r="AJ266" s="46"/>
      <c r="AS266" s="46"/>
      <c r="BB266" s="46"/>
      <c r="BK266" s="46"/>
      <c r="BT266" s="46"/>
      <c r="CC266" s="46"/>
      <c r="CL266" s="46"/>
      <c r="CU266" s="46"/>
      <c r="DD266" s="46"/>
    </row>
    <row r="267" spans="36:108" x14ac:dyDescent="0.25">
      <c r="AJ267" s="46"/>
      <c r="AS267" s="46"/>
      <c r="BB267" s="46"/>
      <c r="BK267" s="46"/>
      <c r="BT267" s="46"/>
      <c r="CC267" s="46"/>
      <c r="CL267" s="46"/>
      <c r="CU267" s="46"/>
      <c r="DD267" s="46"/>
    </row>
    <row r="268" spans="36:108" x14ac:dyDescent="0.25">
      <c r="AJ268" s="46"/>
      <c r="AS268" s="46"/>
      <c r="BB268" s="46"/>
      <c r="BK268" s="46"/>
      <c r="BT268" s="46"/>
      <c r="CC268" s="46"/>
      <c r="CL268" s="46"/>
      <c r="CU268" s="46"/>
      <c r="DD268" s="46"/>
    </row>
    <row r="269" spans="36:108" x14ac:dyDescent="0.25">
      <c r="AJ269" s="46"/>
      <c r="AS269" s="46"/>
      <c r="BB269" s="46"/>
      <c r="BK269" s="46"/>
      <c r="BT269" s="46"/>
      <c r="CL269" s="46"/>
      <c r="CU269" s="46"/>
      <c r="DD269" s="46"/>
    </row>
    <row r="270" spans="36:108" x14ac:dyDescent="0.25">
      <c r="AJ270" s="46"/>
      <c r="AS270" s="46"/>
      <c r="BB270" s="46"/>
      <c r="BK270" s="46"/>
      <c r="BT270" s="46"/>
      <c r="CL270" s="46"/>
      <c r="CU270" s="46"/>
      <c r="DD270" s="46"/>
    </row>
    <row r="271" spans="36:108" x14ac:dyDescent="0.25">
      <c r="AJ271" s="46"/>
      <c r="AS271" s="46"/>
      <c r="BB271" s="46"/>
      <c r="BK271" s="46"/>
      <c r="BT271" s="46"/>
      <c r="CL271" s="46"/>
      <c r="CU271" s="46"/>
      <c r="DD271" s="46"/>
    </row>
    <row r="272" spans="36:108" x14ac:dyDescent="0.25">
      <c r="AJ272" s="46"/>
      <c r="AS272" s="46"/>
      <c r="BB272" s="46"/>
      <c r="BK272" s="46"/>
      <c r="BT272" s="46"/>
      <c r="CL272" s="46"/>
      <c r="CU272" s="46"/>
      <c r="DD272" s="46"/>
    </row>
    <row r="273" spans="36:108" x14ac:dyDescent="0.25">
      <c r="AJ273" s="46"/>
      <c r="AS273" s="46"/>
      <c r="BB273" s="46"/>
      <c r="BK273" s="46"/>
      <c r="BT273" s="46"/>
      <c r="CL273" s="46"/>
      <c r="CU273" s="46"/>
      <c r="DD273" s="46"/>
    </row>
    <row r="274" spans="36:108" x14ac:dyDescent="0.25">
      <c r="AJ274" s="46"/>
      <c r="AS274" s="46"/>
      <c r="BB274" s="46"/>
      <c r="BT274" s="46"/>
      <c r="CL274" s="46"/>
      <c r="CU274" s="46"/>
      <c r="DD274" s="46"/>
    </row>
    <row r="275" spans="36:108" x14ac:dyDescent="0.25">
      <c r="AJ275" s="46"/>
      <c r="AS275" s="46"/>
      <c r="BB275" s="46"/>
      <c r="BT275" s="46"/>
      <c r="CL275" s="46"/>
      <c r="CU275" s="46"/>
      <c r="DD275" s="46"/>
    </row>
    <row r="276" spans="36:108" x14ac:dyDescent="0.25">
      <c r="AJ276" s="46"/>
      <c r="AS276" s="46"/>
      <c r="BB276" s="46"/>
      <c r="BT276" s="46"/>
      <c r="CL276" s="46"/>
      <c r="CU276" s="46"/>
      <c r="DD276" s="46"/>
    </row>
    <row r="277" spans="36:108" x14ac:dyDescent="0.25">
      <c r="AJ277" s="46"/>
      <c r="AS277" s="46"/>
      <c r="BB277" s="46"/>
      <c r="BT277" s="46"/>
      <c r="CL277" s="46"/>
      <c r="CU277" s="46"/>
      <c r="DD277" s="46"/>
    </row>
    <row r="278" spans="36:108" x14ac:dyDescent="0.25">
      <c r="AJ278" s="46"/>
      <c r="AS278" s="46"/>
      <c r="BB278" s="46"/>
      <c r="BT278" s="46"/>
      <c r="CL278" s="46"/>
      <c r="CU278" s="46"/>
      <c r="DD278" s="46"/>
    </row>
    <row r="279" spans="36:108" x14ac:dyDescent="0.25">
      <c r="AJ279" s="46"/>
      <c r="AS279" s="46"/>
      <c r="BB279" s="46"/>
      <c r="BT279" s="46"/>
      <c r="CL279" s="46"/>
      <c r="CU279" s="46"/>
      <c r="DD279" s="46"/>
    </row>
    <row r="280" spans="36:108" x14ac:dyDescent="0.25">
      <c r="AJ280" s="46"/>
      <c r="AS280" s="46"/>
      <c r="BB280" s="46"/>
      <c r="BT280" s="46"/>
      <c r="CL280" s="46"/>
      <c r="CU280" s="46"/>
      <c r="DD280" s="46"/>
    </row>
    <row r="281" spans="36:108" x14ac:dyDescent="0.25">
      <c r="AJ281" s="46"/>
      <c r="AS281" s="46"/>
      <c r="BB281" s="46"/>
      <c r="BT281" s="46"/>
      <c r="CL281" s="46"/>
      <c r="CU281" s="46"/>
      <c r="DD281" s="46"/>
    </row>
    <row r="282" spans="36:108" x14ac:dyDescent="0.25">
      <c r="AJ282" s="46"/>
      <c r="AS282" s="46"/>
      <c r="BB282" s="46"/>
      <c r="BT282" s="46"/>
      <c r="CL282" s="46"/>
      <c r="CU282" s="46"/>
      <c r="DD282" s="46"/>
    </row>
    <row r="283" spans="36:108" x14ac:dyDescent="0.25">
      <c r="AJ283" s="46"/>
      <c r="AS283" s="46"/>
      <c r="BB283" s="46"/>
      <c r="BT283" s="46"/>
      <c r="CL283" s="46"/>
      <c r="CU283" s="46"/>
      <c r="DD283" s="46"/>
    </row>
    <row r="284" spans="36:108" x14ac:dyDescent="0.25">
      <c r="AJ284" s="46"/>
      <c r="AS284" s="46"/>
      <c r="BB284" s="46"/>
      <c r="BT284" s="46"/>
      <c r="CL284" s="46"/>
      <c r="CU284" s="46"/>
      <c r="DD284" s="46"/>
    </row>
    <row r="285" spans="36:108" x14ac:dyDescent="0.25">
      <c r="AJ285" s="46"/>
      <c r="AS285" s="46"/>
      <c r="BB285" s="46"/>
      <c r="BT285" s="46"/>
      <c r="CL285" s="46"/>
      <c r="CU285" s="46"/>
      <c r="DD285" s="46"/>
    </row>
    <row r="286" spans="36:108" x14ac:dyDescent="0.25">
      <c r="AJ286" s="46"/>
      <c r="AS286" s="46"/>
      <c r="BB286" s="46"/>
      <c r="BT286" s="46"/>
      <c r="CL286" s="46"/>
      <c r="CU286" s="46"/>
      <c r="DD286" s="46"/>
    </row>
    <row r="287" spans="36:108" x14ac:dyDescent="0.25">
      <c r="AJ287" s="46"/>
      <c r="AS287" s="46"/>
      <c r="BB287" s="46"/>
      <c r="BT287" s="46"/>
      <c r="CL287" s="46"/>
      <c r="CU287" s="46"/>
      <c r="DD287" s="46"/>
    </row>
    <row r="288" spans="36:108" x14ac:dyDescent="0.25">
      <c r="AJ288" s="46"/>
      <c r="AS288" s="46"/>
      <c r="BB288" s="46"/>
      <c r="BT288" s="46"/>
      <c r="CL288" s="46"/>
      <c r="CU288" s="46"/>
      <c r="DD288" s="46"/>
    </row>
    <row r="289" spans="36:108" x14ac:dyDescent="0.25">
      <c r="AJ289" s="46"/>
      <c r="AS289" s="46"/>
      <c r="BB289" s="46"/>
      <c r="BT289" s="46"/>
      <c r="CL289" s="46"/>
      <c r="CU289" s="46"/>
      <c r="DD289" s="46"/>
    </row>
    <row r="290" spans="36:108" x14ac:dyDescent="0.25">
      <c r="AJ290" s="46"/>
      <c r="AS290" s="46"/>
      <c r="BB290" s="46"/>
      <c r="BT290" s="46"/>
      <c r="CL290" s="46"/>
      <c r="CU290" s="46"/>
      <c r="DD290" s="46"/>
    </row>
    <row r="291" spans="36:108" x14ac:dyDescent="0.25">
      <c r="AJ291" s="46"/>
      <c r="AS291" s="46"/>
      <c r="BB291" s="46"/>
      <c r="BT291" s="46"/>
      <c r="CL291" s="46"/>
      <c r="CU291" s="46"/>
      <c r="DD291" s="46"/>
    </row>
    <row r="292" spans="36:108" x14ac:dyDescent="0.25">
      <c r="AJ292" s="46"/>
      <c r="AS292" s="46"/>
      <c r="BB292" s="46"/>
      <c r="BT292" s="46"/>
      <c r="CL292" s="46"/>
      <c r="CU292" s="46"/>
      <c r="DD292" s="46"/>
    </row>
    <row r="293" spans="36:108" x14ac:dyDescent="0.25">
      <c r="AJ293" s="46"/>
      <c r="AS293" s="46"/>
      <c r="BB293" s="46"/>
      <c r="BT293" s="46"/>
      <c r="CL293" s="46"/>
      <c r="CU293" s="46"/>
      <c r="DD293" s="46"/>
    </row>
    <row r="294" spans="36:108" x14ac:dyDescent="0.25">
      <c r="AJ294" s="46"/>
      <c r="AS294" s="46"/>
      <c r="BB294" s="46"/>
      <c r="BT294" s="46"/>
      <c r="CL294" s="46"/>
      <c r="CU294" s="46"/>
      <c r="DD294" s="46"/>
    </row>
    <row r="295" spans="36:108" x14ac:dyDescent="0.25">
      <c r="AJ295" s="46"/>
      <c r="AS295" s="46"/>
      <c r="BB295" s="46"/>
      <c r="BT295" s="46"/>
      <c r="CL295" s="46"/>
      <c r="CU295" s="46"/>
      <c r="DD295" s="46"/>
    </row>
    <row r="296" spans="36:108" x14ac:dyDescent="0.25">
      <c r="AJ296" s="46"/>
      <c r="AS296" s="46"/>
      <c r="BB296" s="46"/>
      <c r="BT296" s="46"/>
      <c r="CL296" s="46"/>
      <c r="CU296" s="46"/>
      <c r="DD296" s="46"/>
    </row>
    <row r="297" spans="36:108" x14ac:dyDescent="0.25">
      <c r="AJ297" s="46"/>
      <c r="AS297" s="46"/>
      <c r="BB297" s="46"/>
      <c r="BT297" s="46"/>
      <c r="CL297" s="46"/>
      <c r="CU297" s="46"/>
      <c r="DD297" s="46"/>
    </row>
    <row r="298" spans="36:108" x14ac:dyDescent="0.25">
      <c r="AJ298" s="46"/>
      <c r="AS298" s="46"/>
      <c r="BB298" s="46"/>
      <c r="BT298" s="46"/>
      <c r="CL298" s="46"/>
      <c r="CU298" s="46"/>
      <c r="DD298" s="46"/>
    </row>
    <row r="299" spans="36:108" x14ac:dyDescent="0.25">
      <c r="AJ299" s="46"/>
      <c r="AS299" s="46"/>
      <c r="BB299" s="46"/>
      <c r="BT299" s="46"/>
      <c r="CL299" s="46"/>
      <c r="CU299" s="46"/>
      <c r="DD299" s="46"/>
    </row>
    <row r="300" spans="36:108" x14ac:dyDescent="0.25">
      <c r="AJ300" s="46"/>
      <c r="AS300" s="46"/>
      <c r="BB300" s="46"/>
      <c r="BT300" s="46"/>
      <c r="CL300" s="46"/>
      <c r="CU300" s="46"/>
      <c r="DD300" s="46"/>
    </row>
    <row r="301" spans="36:108" x14ac:dyDescent="0.25">
      <c r="AJ301" s="46"/>
      <c r="AS301" s="46"/>
      <c r="BB301" s="46"/>
      <c r="BT301" s="46"/>
      <c r="CL301" s="46"/>
      <c r="CU301" s="46"/>
      <c r="DD301" s="46"/>
    </row>
    <row r="302" spans="36:108" x14ac:dyDescent="0.25">
      <c r="AJ302" s="46"/>
      <c r="AS302" s="46"/>
      <c r="BB302" s="46"/>
      <c r="BT302" s="46"/>
      <c r="CL302" s="46"/>
      <c r="CU302" s="46"/>
      <c r="DD302" s="46"/>
    </row>
    <row r="303" spans="36:108" x14ac:dyDescent="0.25">
      <c r="AJ303" s="46"/>
      <c r="AS303" s="46"/>
      <c r="BB303" s="46"/>
      <c r="BT303" s="46"/>
      <c r="CL303" s="46"/>
      <c r="CU303" s="46"/>
      <c r="DD303" s="46"/>
    </row>
    <row r="304" spans="36:108" x14ac:dyDescent="0.25">
      <c r="AJ304" s="46"/>
      <c r="AS304" s="46"/>
      <c r="BB304" s="46"/>
      <c r="BT304" s="46"/>
      <c r="CL304" s="46"/>
      <c r="CU304" s="46"/>
      <c r="DD304" s="46"/>
    </row>
    <row r="305" spans="36:108" x14ac:dyDescent="0.25">
      <c r="AJ305" s="46"/>
      <c r="AS305" s="46"/>
      <c r="BB305" s="46"/>
      <c r="BT305" s="46"/>
      <c r="CL305" s="46"/>
      <c r="CU305" s="46"/>
      <c r="DD305" s="46"/>
    </row>
    <row r="306" spans="36:108" x14ac:dyDescent="0.25">
      <c r="AJ306" s="46"/>
      <c r="AS306" s="46"/>
      <c r="BB306" s="46"/>
      <c r="BT306" s="46"/>
      <c r="CL306" s="46"/>
      <c r="CU306" s="46"/>
      <c r="DD306" s="46"/>
    </row>
    <row r="307" spans="36:108" x14ac:dyDescent="0.25">
      <c r="AJ307" s="46"/>
      <c r="AS307" s="46"/>
      <c r="BB307" s="46"/>
      <c r="BT307" s="46"/>
      <c r="CL307" s="46"/>
      <c r="CU307" s="46"/>
      <c r="DD307" s="46"/>
    </row>
    <row r="308" spans="36:108" x14ac:dyDescent="0.25">
      <c r="AJ308" s="46"/>
      <c r="AS308" s="46"/>
      <c r="BB308" s="46"/>
      <c r="BT308" s="46"/>
      <c r="CL308" s="46"/>
      <c r="CU308" s="46"/>
      <c r="DD308" s="46"/>
    </row>
    <row r="309" spans="36:108" x14ac:dyDescent="0.25">
      <c r="AJ309" s="46"/>
      <c r="AS309" s="46"/>
      <c r="BB309" s="46"/>
      <c r="BT309" s="46"/>
      <c r="CL309" s="46"/>
      <c r="CU309" s="46"/>
      <c r="DD309" s="46"/>
    </row>
    <row r="310" spans="36:108" x14ac:dyDescent="0.25">
      <c r="AJ310" s="46"/>
      <c r="AS310" s="46"/>
      <c r="BB310" s="46"/>
      <c r="BT310" s="46"/>
      <c r="CL310" s="46"/>
      <c r="CU310" s="46"/>
      <c r="DD310" s="46"/>
    </row>
    <row r="311" spans="36:108" x14ac:dyDescent="0.25">
      <c r="AJ311" s="46"/>
      <c r="AS311" s="46"/>
      <c r="BB311" s="46"/>
      <c r="BT311" s="46"/>
      <c r="CL311" s="46"/>
      <c r="CU311" s="46"/>
      <c r="DD311" s="46"/>
    </row>
    <row r="312" spans="36:108" x14ac:dyDescent="0.25">
      <c r="AJ312" s="46"/>
      <c r="AS312" s="46"/>
      <c r="BB312" s="46"/>
      <c r="BT312" s="46"/>
      <c r="CL312" s="46"/>
      <c r="CU312" s="46"/>
      <c r="DD312" s="46"/>
    </row>
    <row r="313" spans="36:108" x14ac:dyDescent="0.25">
      <c r="AJ313" s="46"/>
      <c r="AS313" s="46"/>
      <c r="BB313" s="46"/>
      <c r="BT313" s="46"/>
      <c r="CL313" s="46"/>
      <c r="CU313" s="46"/>
      <c r="DD313" s="46"/>
    </row>
    <row r="314" spans="36:108" x14ac:dyDescent="0.25">
      <c r="AJ314" s="46"/>
      <c r="AS314" s="46"/>
      <c r="BB314" s="46"/>
      <c r="BT314" s="46"/>
      <c r="CL314" s="46"/>
      <c r="CU314" s="46"/>
      <c r="DD314" s="46"/>
    </row>
    <row r="315" spans="36:108" x14ac:dyDescent="0.25">
      <c r="AJ315" s="46"/>
      <c r="AS315" s="46"/>
      <c r="BB315" s="46"/>
      <c r="BT315" s="46"/>
      <c r="CL315" s="46"/>
      <c r="CU315" s="46"/>
      <c r="DD315" s="46"/>
    </row>
    <row r="316" spans="36:108" x14ac:dyDescent="0.25">
      <c r="AJ316" s="46"/>
      <c r="AS316" s="46"/>
      <c r="BB316" s="46"/>
      <c r="BT316" s="46"/>
      <c r="CL316" s="46"/>
      <c r="CU316" s="46"/>
      <c r="DD316" s="46"/>
    </row>
    <row r="317" spans="36:108" x14ac:dyDescent="0.25">
      <c r="AJ317" s="46"/>
      <c r="AS317" s="46"/>
      <c r="BB317" s="46"/>
      <c r="BT317" s="46"/>
      <c r="CL317" s="46"/>
      <c r="CU317" s="46"/>
      <c r="DD317" s="46"/>
    </row>
    <row r="318" spans="36:108" x14ac:dyDescent="0.25">
      <c r="AJ318" s="46"/>
      <c r="AS318" s="46"/>
      <c r="BB318" s="46"/>
      <c r="BT318" s="46"/>
      <c r="CL318" s="46"/>
      <c r="CU318" s="46"/>
      <c r="DD318" s="46"/>
    </row>
    <row r="319" spans="36:108" x14ac:dyDescent="0.25">
      <c r="AJ319" s="46"/>
      <c r="AS319" s="46"/>
      <c r="BB319" s="46"/>
      <c r="BT319" s="46"/>
      <c r="CL319" s="46"/>
      <c r="CU319" s="46"/>
    </row>
    <row r="320" spans="36:108" x14ac:dyDescent="0.25">
      <c r="AJ320" s="46"/>
      <c r="AS320" s="46"/>
      <c r="BB320" s="46"/>
      <c r="BT320" s="46"/>
      <c r="CL320" s="46"/>
      <c r="CU320" s="46"/>
    </row>
    <row r="321" spans="36:99" x14ac:dyDescent="0.25">
      <c r="AJ321" s="46"/>
      <c r="AS321" s="46"/>
      <c r="BB321" s="46"/>
      <c r="BT321" s="46"/>
      <c r="CL321" s="46"/>
      <c r="CU321" s="46"/>
    </row>
    <row r="322" spans="36:99" x14ac:dyDescent="0.25">
      <c r="AJ322" s="46"/>
      <c r="AS322" s="46"/>
      <c r="BB322" s="46"/>
      <c r="BT322" s="46"/>
      <c r="CL322" s="46"/>
      <c r="CU322" s="46"/>
    </row>
    <row r="323" spans="36:99" x14ac:dyDescent="0.25">
      <c r="AJ323" s="46"/>
      <c r="AS323" s="46"/>
      <c r="BB323" s="46"/>
      <c r="BT323" s="46"/>
      <c r="CL323" s="46"/>
      <c r="CU323" s="46"/>
    </row>
    <row r="324" spans="36:99" x14ac:dyDescent="0.25">
      <c r="AJ324" s="46"/>
      <c r="BB324" s="46"/>
      <c r="BT324" s="46"/>
      <c r="CL324" s="46"/>
      <c r="CU324" s="46"/>
    </row>
    <row r="325" spans="36:99" x14ac:dyDescent="0.25">
      <c r="AJ325" s="46"/>
      <c r="BB325" s="46"/>
      <c r="BT325" s="46"/>
      <c r="CL325" s="46"/>
      <c r="CU325" s="46"/>
    </row>
    <row r="326" spans="36:99" x14ac:dyDescent="0.25">
      <c r="AJ326" s="46"/>
      <c r="BB326" s="46"/>
      <c r="BT326" s="46"/>
      <c r="CL326" s="46"/>
      <c r="CU326" s="46"/>
    </row>
    <row r="327" spans="36:99" x14ac:dyDescent="0.25">
      <c r="BB327" s="46"/>
      <c r="CL327" s="46"/>
      <c r="CU327" s="46"/>
    </row>
    <row r="328" spans="36:99" x14ac:dyDescent="0.25">
      <c r="BB328" s="46"/>
      <c r="CL328" s="46"/>
      <c r="CU328" s="46"/>
    </row>
    <row r="329" spans="36:99" x14ac:dyDescent="0.25">
      <c r="BB329" s="46"/>
      <c r="CU329" s="46"/>
    </row>
    <row r="330" spans="36:99" x14ac:dyDescent="0.25">
      <c r="BB330" s="46"/>
      <c r="CU330" s="46"/>
    </row>
    <row r="331" spans="36:99" x14ac:dyDescent="0.25">
      <c r="BB331" s="46"/>
      <c r="CU331" s="46"/>
    </row>
    <row r="332" spans="36:99" x14ac:dyDescent="0.25">
      <c r="BB332" s="46"/>
      <c r="CU332" s="46"/>
    </row>
    <row r="333" spans="36:99" x14ac:dyDescent="0.25">
      <c r="BB333" s="46"/>
      <c r="CU333" s="46"/>
    </row>
    <row r="334" spans="36:99" x14ac:dyDescent="0.25">
      <c r="BB334" s="46"/>
      <c r="CU334" s="46"/>
    </row>
    <row r="335" spans="36:99" x14ac:dyDescent="0.25">
      <c r="BB335" s="46"/>
      <c r="CU335" s="46"/>
    </row>
    <row r="336" spans="36:99" x14ac:dyDescent="0.25">
      <c r="BB336" s="46"/>
      <c r="CU336" s="46"/>
    </row>
    <row r="337" spans="54:99" x14ac:dyDescent="0.25">
      <c r="BB337" s="46"/>
      <c r="CU337" s="46"/>
    </row>
    <row r="338" spans="54:99" x14ac:dyDescent="0.25">
      <c r="CU338" s="4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F1B4-24A9-469E-BFF6-F175262DE2E0}">
  <dimension ref="A1:CK221"/>
  <sheetViews>
    <sheetView workbookViewId="0"/>
  </sheetViews>
  <sheetFormatPr defaultRowHeight="15" x14ac:dyDescent="0.25"/>
  <cols>
    <col min="1" max="1" width="12.140625" customWidth="1"/>
    <col min="2" max="2" width="16.140625" customWidth="1"/>
    <col min="3" max="3" width="16.5703125" customWidth="1"/>
    <col min="4" max="4" width="15.42578125" customWidth="1"/>
    <col min="5" max="5" width="15.28515625" customWidth="1"/>
    <col min="7" max="7" width="7.5703125" customWidth="1"/>
    <col min="8" max="8" width="7.42578125" style="27" customWidth="1"/>
    <col min="9" max="9" width="14.85546875" customWidth="1"/>
    <col min="10" max="10" width="16.28515625" customWidth="1"/>
    <col min="11" max="11" width="18.42578125" customWidth="1"/>
    <col min="12" max="12" width="10" customWidth="1"/>
    <col min="13" max="13" width="12.140625" customWidth="1"/>
    <col min="14" max="14" width="7.5703125" customWidth="1"/>
    <col min="15" max="15" width="8.140625" style="27" customWidth="1"/>
    <col min="16" max="16" width="14.85546875" customWidth="1"/>
    <col min="17" max="17" width="15.7109375" customWidth="1"/>
    <col min="18" max="18" width="18.28515625" customWidth="1"/>
    <col min="19" max="19" width="10" customWidth="1"/>
    <col min="20" max="20" width="12.140625" customWidth="1"/>
    <col min="21" max="21" width="7.5703125" customWidth="1"/>
    <col min="22" max="22" width="7" style="27" customWidth="1"/>
    <col min="23" max="23" width="15" customWidth="1"/>
    <col min="24" max="24" width="16.140625" customWidth="1"/>
    <col min="25" max="25" width="18.85546875" customWidth="1"/>
    <col min="26" max="26" width="9.7109375" customWidth="1"/>
    <col min="27" max="27" width="12.140625" customWidth="1"/>
    <col min="28" max="28" width="7.5703125" customWidth="1"/>
    <col min="29" max="29" width="7.7109375" style="27" customWidth="1"/>
    <col min="30" max="30" width="14.85546875" customWidth="1"/>
    <col min="31" max="31" width="16.28515625" customWidth="1"/>
    <col min="32" max="32" width="18.5703125" customWidth="1"/>
    <col min="33" max="33" width="10" customWidth="1"/>
    <col min="34" max="34" width="12.140625" customWidth="1"/>
    <col min="35" max="35" width="7.5703125" customWidth="1"/>
    <col min="36" max="36" width="8.140625" style="27" customWidth="1"/>
    <col min="37" max="37" width="17.140625" customWidth="1"/>
    <col min="38" max="38" width="16.140625" customWidth="1"/>
    <col min="39" max="39" width="18.7109375" customWidth="1"/>
    <col min="40" max="40" width="9" customWidth="1"/>
    <col min="41" max="41" width="12.140625" customWidth="1"/>
    <col min="42" max="42" width="7.5703125" customWidth="1"/>
    <col min="43" max="43" width="7.5703125" style="27" customWidth="1"/>
    <col min="44" max="44" width="14.5703125" customWidth="1"/>
    <col min="45" max="45" width="16.42578125" customWidth="1"/>
    <col min="46" max="46" width="19.42578125" customWidth="1"/>
    <col min="47" max="47" width="9.42578125" customWidth="1"/>
    <col min="49" max="49" width="7.5703125" customWidth="1"/>
    <col min="50" max="50" width="7" style="27" customWidth="1"/>
    <col min="51" max="51" width="14" customWidth="1"/>
    <col min="52" max="52" width="16" customWidth="1"/>
    <col min="53" max="53" width="18.28515625" customWidth="1"/>
    <col min="54" max="54" width="9.7109375" customWidth="1"/>
    <col min="55" max="55" width="12.140625" customWidth="1"/>
    <col min="56" max="56" width="7.5703125" customWidth="1"/>
    <col min="57" max="57" width="8" style="27" customWidth="1"/>
    <col min="58" max="58" width="15.28515625" customWidth="1"/>
    <col min="59" max="59" width="16.5703125" customWidth="1"/>
    <col min="60" max="60" width="18.140625" customWidth="1"/>
    <col min="61" max="61" width="9" bestFit="1" customWidth="1"/>
    <col min="62" max="62" width="12.140625" customWidth="1"/>
    <col min="63" max="63" width="7.5703125" customWidth="1"/>
    <col min="64" max="64" width="7.42578125" style="27" customWidth="1"/>
    <col min="65" max="65" width="16" customWidth="1"/>
    <col min="66" max="66" width="16.7109375" customWidth="1"/>
    <col min="67" max="67" width="18.7109375" customWidth="1"/>
    <col min="68" max="68" width="9.5703125" customWidth="1"/>
    <col min="70" max="70" width="7.5703125" customWidth="1"/>
    <col min="71" max="71" width="8.28515625" style="27" customWidth="1"/>
    <col min="72" max="72" width="16.140625" customWidth="1"/>
    <col min="73" max="73" width="16.5703125" customWidth="1"/>
    <col min="74" max="74" width="18.140625" customWidth="1"/>
    <col min="75" max="75" width="8.85546875" customWidth="1"/>
    <col min="77" max="77" width="7.5703125" customWidth="1"/>
    <col min="78" max="78" width="8" style="27" customWidth="1"/>
    <col min="79" max="79" width="15.28515625" customWidth="1"/>
    <col min="80" max="80" width="16.140625" customWidth="1"/>
    <col min="81" max="81" width="18.42578125" customWidth="1"/>
    <col min="82" max="82" width="9.140625" customWidth="1"/>
    <col min="84" max="84" width="7.5703125" customWidth="1"/>
    <col min="85" max="85" width="7.85546875" style="27" customWidth="1"/>
    <col min="86" max="86" width="14.7109375" customWidth="1"/>
    <col min="87" max="87" width="16.7109375" customWidth="1"/>
    <col min="88" max="88" width="18.42578125" customWidth="1"/>
    <col min="89" max="89" width="12.140625" customWidth="1"/>
  </cols>
  <sheetData>
    <row r="1" spans="1:89" ht="17.25" x14ac:dyDescent="0.25">
      <c r="A1" s="32"/>
      <c r="B1" s="18" t="s">
        <v>302</v>
      </c>
      <c r="C1" s="18" t="s">
        <v>302</v>
      </c>
      <c r="D1" s="18" t="s">
        <v>301</v>
      </c>
      <c r="E1" s="18" t="s">
        <v>301</v>
      </c>
      <c r="F1" s="32"/>
      <c r="G1" s="1" t="s">
        <v>20</v>
      </c>
      <c r="I1" s="27"/>
      <c r="L1" s="32"/>
      <c r="M1" s="32"/>
      <c r="N1" s="1" t="s">
        <v>20</v>
      </c>
      <c r="P1" s="27"/>
      <c r="S1" s="32"/>
      <c r="T1" s="32"/>
      <c r="U1" s="1" t="s">
        <v>20</v>
      </c>
      <c r="W1" s="27"/>
      <c r="Z1" s="32"/>
      <c r="AA1" s="32"/>
      <c r="AB1" s="1" t="s">
        <v>20</v>
      </c>
      <c r="AD1" s="27"/>
      <c r="AG1" s="32"/>
      <c r="AH1" s="32"/>
      <c r="AI1" s="1" t="s">
        <v>20</v>
      </c>
      <c r="AK1" s="27"/>
      <c r="AN1" s="32"/>
      <c r="AO1" s="32"/>
      <c r="AP1" s="1" t="s">
        <v>20</v>
      </c>
      <c r="AR1" s="27"/>
      <c r="AU1" s="32"/>
      <c r="AW1" s="1" t="s">
        <v>26</v>
      </c>
      <c r="AY1" s="27"/>
      <c r="BB1" s="32"/>
      <c r="BC1" s="32"/>
      <c r="BD1" s="1" t="s">
        <v>26</v>
      </c>
      <c r="BF1" s="27"/>
      <c r="BI1" s="32"/>
      <c r="BJ1" s="32"/>
      <c r="BK1" s="1" t="s">
        <v>26</v>
      </c>
      <c r="BM1" s="27"/>
      <c r="BP1" s="32"/>
      <c r="BR1" s="1" t="s">
        <v>26</v>
      </c>
      <c r="BT1" s="27"/>
      <c r="BW1" s="32"/>
      <c r="BY1" s="1" t="s">
        <v>26</v>
      </c>
      <c r="CA1" s="27"/>
      <c r="CD1" s="32"/>
      <c r="CF1" s="1" t="s">
        <v>26</v>
      </c>
      <c r="CH1" s="27"/>
      <c r="CK1" s="32"/>
    </row>
    <row r="2" spans="1:89" ht="15.75" x14ac:dyDescent="0.25">
      <c r="A2" s="18" t="s">
        <v>412</v>
      </c>
      <c r="B2" s="1" t="s">
        <v>411</v>
      </c>
      <c r="C2" s="1" t="s">
        <v>410</v>
      </c>
      <c r="D2" s="1" t="s">
        <v>411</v>
      </c>
      <c r="E2" s="1" t="s">
        <v>410</v>
      </c>
      <c r="G2" s="26" t="s">
        <v>409</v>
      </c>
      <c r="I2" s="27"/>
      <c r="N2" s="26" t="s">
        <v>409</v>
      </c>
      <c r="P2" s="27"/>
      <c r="U2" s="26" t="s">
        <v>409</v>
      </c>
      <c r="W2" s="27"/>
      <c r="AB2" s="26" t="s">
        <v>408</v>
      </c>
      <c r="AD2" s="27"/>
      <c r="AI2" s="26" t="s">
        <v>408</v>
      </c>
      <c r="AK2" s="27"/>
      <c r="AP2" s="26" t="s">
        <v>408</v>
      </c>
      <c r="AR2" s="27"/>
      <c r="AW2" s="26" t="s">
        <v>409</v>
      </c>
      <c r="AY2" s="27"/>
      <c r="BD2" s="26" t="s">
        <v>409</v>
      </c>
      <c r="BF2" s="27"/>
      <c r="BK2" s="26" t="s">
        <v>409</v>
      </c>
      <c r="BM2" s="27"/>
      <c r="BR2" s="26" t="s">
        <v>408</v>
      </c>
      <c r="BT2" s="27"/>
      <c r="BY2" s="26" t="s">
        <v>408</v>
      </c>
      <c r="CA2" s="27"/>
      <c r="CF2" s="26" t="s">
        <v>408</v>
      </c>
      <c r="CH2" s="27"/>
    </row>
    <row r="3" spans="1:89" ht="15.75" x14ac:dyDescent="0.25">
      <c r="A3" s="21" t="s">
        <v>37</v>
      </c>
      <c r="B3">
        <f>L4</f>
        <v>20.534226856140251</v>
      </c>
      <c r="C3">
        <f>AG4</f>
        <v>19.856876039644078</v>
      </c>
      <c r="D3">
        <f>BB4</f>
        <v>96.66821904074807</v>
      </c>
      <c r="E3">
        <f>BW4</f>
        <v>43.284523975162955</v>
      </c>
      <c r="G3" s="26" t="s">
        <v>245</v>
      </c>
      <c r="H3" s="81" t="s">
        <v>240</v>
      </c>
      <c r="I3" s="81" t="s">
        <v>407</v>
      </c>
      <c r="J3" s="26" t="s">
        <v>406</v>
      </c>
      <c r="K3" s="26" t="s">
        <v>405</v>
      </c>
      <c r="L3" s="29" t="s">
        <v>364</v>
      </c>
      <c r="M3" s="29"/>
      <c r="N3" s="26" t="s">
        <v>243</v>
      </c>
      <c r="O3" s="81" t="s">
        <v>240</v>
      </c>
      <c r="P3" s="81" t="s">
        <v>407</v>
      </c>
      <c r="Q3" s="26" t="s">
        <v>406</v>
      </c>
      <c r="R3" s="26" t="s">
        <v>405</v>
      </c>
      <c r="S3" s="29" t="s">
        <v>364</v>
      </c>
      <c r="T3" s="29"/>
      <c r="U3" s="26" t="s">
        <v>241</v>
      </c>
      <c r="V3" s="81" t="s">
        <v>240</v>
      </c>
      <c r="W3" s="81" t="s">
        <v>407</v>
      </c>
      <c r="X3" s="26" t="s">
        <v>406</v>
      </c>
      <c r="Y3" s="26" t="s">
        <v>405</v>
      </c>
      <c r="Z3" s="29" t="s">
        <v>364</v>
      </c>
      <c r="AA3" s="29"/>
      <c r="AB3" s="26" t="s">
        <v>245</v>
      </c>
      <c r="AC3" s="81" t="s">
        <v>240</v>
      </c>
      <c r="AD3" s="81" t="s">
        <v>407</v>
      </c>
      <c r="AE3" s="26" t="s">
        <v>406</v>
      </c>
      <c r="AF3" s="26" t="s">
        <v>405</v>
      </c>
      <c r="AG3" s="29" t="s">
        <v>364</v>
      </c>
      <c r="AH3" s="29"/>
      <c r="AI3" s="26" t="s">
        <v>243</v>
      </c>
      <c r="AJ3" s="81" t="s">
        <v>240</v>
      </c>
      <c r="AK3" s="81" t="s">
        <v>407</v>
      </c>
      <c r="AL3" s="26" t="s">
        <v>406</v>
      </c>
      <c r="AM3" s="26" t="s">
        <v>405</v>
      </c>
      <c r="AN3" s="29" t="s">
        <v>364</v>
      </c>
      <c r="AO3" s="29"/>
      <c r="AP3" s="26" t="s">
        <v>241</v>
      </c>
      <c r="AQ3" s="81" t="s">
        <v>240</v>
      </c>
      <c r="AR3" s="81" t="s">
        <v>407</v>
      </c>
      <c r="AS3" s="26" t="s">
        <v>406</v>
      </c>
      <c r="AT3" s="26" t="s">
        <v>405</v>
      </c>
      <c r="AU3" s="29" t="s">
        <v>364</v>
      </c>
      <c r="AW3" s="26" t="s">
        <v>245</v>
      </c>
      <c r="AX3" s="81" t="s">
        <v>240</v>
      </c>
      <c r="AY3" s="81" t="s">
        <v>407</v>
      </c>
      <c r="AZ3" s="26" t="s">
        <v>406</v>
      </c>
      <c r="BA3" s="26" t="s">
        <v>405</v>
      </c>
      <c r="BB3" s="29" t="s">
        <v>364</v>
      </c>
      <c r="BC3" s="29"/>
      <c r="BD3" s="26" t="s">
        <v>243</v>
      </c>
      <c r="BE3" s="81" t="s">
        <v>240</v>
      </c>
      <c r="BF3" s="81" t="s">
        <v>407</v>
      </c>
      <c r="BG3" s="26" t="s">
        <v>406</v>
      </c>
      <c r="BH3" s="26" t="s">
        <v>405</v>
      </c>
      <c r="BI3" s="29" t="s">
        <v>364</v>
      </c>
      <c r="BJ3" s="29"/>
      <c r="BK3" s="26" t="s">
        <v>241</v>
      </c>
      <c r="BL3" s="81" t="s">
        <v>240</v>
      </c>
      <c r="BM3" s="81" t="s">
        <v>407</v>
      </c>
      <c r="BN3" s="26" t="s">
        <v>406</v>
      </c>
      <c r="BO3" s="26" t="s">
        <v>405</v>
      </c>
      <c r="BP3" s="29" t="s">
        <v>364</v>
      </c>
      <c r="BR3" s="26" t="s">
        <v>245</v>
      </c>
      <c r="BS3" s="81" t="s">
        <v>240</v>
      </c>
      <c r="BT3" s="81" t="s">
        <v>407</v>
      </c>
      <c r="BU3" s="26" t="s">
        <v>406</v>
      </c>
      <c r="BV3" s="26" t="s">
        <v>405</v>
      </c>
      <c r="BW3" s="29" t="s">
        <v>364</v>
      </c>
      <c r="BY3" s="26" t="s">
        <v>243</v>
      </c>
      <c r="BZ3" s="81" t="s">
        <v>240</v>
      </c>
      <c r="CA3" s="81" t="s">
        <v>407</v>
      </c>
      <c r="CB3" s="26" t="s">
        <v>406</v>
      </c>
      <c r="CC3" s="26" t="s">
        <v>405</v>
      </c>
      <c r="CD3" s="29" t="s">
        <v>364</v>
      </c>
      <c r="CF3" s="26" t="s">
        <v>241</v>
      </c>
      <c r="CG3" s="81" t="s">
        <v>240</v>
      </c>
      <c r="CH3" s="81" t="s">
        <v>407</v>
      </c>
      <c r="CI3" s="26" t="s">
        <v>406</v>
      </c>
      <c r="CJ3" s="26" t="s">
        <v>405</v>
      </c>
      <c r="CK3" s="29" t="s">
        <v>364</v>
      </c>
    </row>
    <row r="4" spans="1:89" x14ac:dyDescent="0.25">
      <c r="A4" s="21" t="s">
        <v>38</v>
      </c>
      <c r="B4">
        <f>S4</f>
        <v>22.113798253575069</v>
      </c>
      <c r="C4">
        <f>AN4</f>
        <v>13.36783038862845</v>
      </c>
      <c r="D4">
        <f>BI4</f>
        <v>83.982341660266059</v>
      </c>
      <c r="E4">
        <f>CD4</f>
        <v>28.507197028408932</v>
      </c>
      <c r="G4" t="s">
        <v>236</v>
      </c>
      <c r="H4" s="27">
        <v>1</v>
      </c>
      <c r="I4">
        <v>703</v>
      </c>
      <c r="J4">
        <v>24</v>
      </c>
      <c r="K4">
        <f t="shared" ref="K4:K35" si="0">J4/I4</f>
        <v>3.4139402560455195E-2</v>
      </c>
      <c r="L4">
        <f>AVERAGE(K4:K179)</f>
        <v>20.534226856140251</v>
      </c>
      <c r="N4" t="s">
        <v>236</v>
      </c>
      <c r="O4" s="27">
        <v>1</v>
      </c>
      <c r="P4">
        <v>214</v>
      </c>
      <c r="Q4">
        <v>469</v>
      </c>
      <c r="R4">
        <f t="shared" ref="R4:R67" si="1">Q4/P4</f>
        <v>2.1915887850467288</v>
      </c>
      <c r="S4">
        <f>AVERAGE(R4:R566)</f>
        <v>22.113798253575069</v>
      </c>
      <c r="U4" t="s">
        <v>236</v>
      </c>
      <c r="V4" s="27">
        <v>1</v>
      </c>
      <c r="W4">
        <v>334</v>
      </c>
      <c r="X4">
        <v>16</v>
      </c>
      <c r="Y4">
        <f t="shared" ref="Y4:Y67" si="2">X4/W4</f>
        <v>4.790419161676647E-2</v>
      </c>
      <c r="Z4">
        <f>AVERAGE(Y4:Y580)</f>
        <v>14.086421470481378</v>
      </c>
      <c r="AB4" t="s">
        <v>236</v>
      </c>
      <c r="AC4" s="27">
        <v>1</v>
      </c>
      <c r="AD4">
        <v>275</v>
      </c>
      <c r="AE4">
        <v>5500</v>
      </c>
      <c r="AF4">
        <f t="shared" ref="AF4:AF35" si="3">AE4/AD4</f>
        <v>20</v>
      </c>
      <c r="AG4">
        <f>AVERAGE(AF1:AF504)</f>
        <v>19.856876039644078</v>
      </c>
      <c r="AI4" t="s">
        <v>236</v>
      </c>
      <c r="AJ4" s="27">
        <v>1</v>
      </c>
      <c r="AK4">
        <v>794</v>
      </c>
      <c r="AL4">
        <v>176</v>
      </c>
      <c r="AM4">
        <f t="shared" ref="AM4:AM35" si="4">AL4/AK4</f>
        <v>0.22166246851385391</v>
      </c>
      <c r="AN4">
        <f>AVERAGE(AM1:AM356)</f>
        <v>13.36783038862845</v>
      </c>
      <c r="AP4" t="s">
        <v>236</v>
      </c>
      <c r="AQ4" s="27">
        <v>1</v>
      </c>
      <c r="AR4">
        <v>102</v>
      </c>
      <c r="AS4">
        <v>35</v>
      </c>
      <c r="AT4">
        <f t="shared" ref="AT4:AT35" si="5">AS4/AR4</f>
        <v>0.34313725490196079</v>
      </c>
      <c r="AU4">
        <f>AVERAGE(AT4:AT377)</f>
        <v>22.764768096721248</v>
      </c>
      <c r="AW4" t="s">
        <v>236</v>
      </c>
      <c r="AX4" s="27">
        <v>1</v>
      </c>
      <c r="AY4">
        <v>102</v>
      </c>
      <c r="AZ4">
        <v>12117</v>
      </c>
      <c r="BA4">
        <f t="shared" ref="BA4:BA35" si="6">AZ4/AY4</f>
        <v>118.79411764705883</v>
      </c>
      <c r="BB4">
        <f>AVERAGE(BA4:BA461)</f>
        <v>96.66821904074807</v>
      </c>
      <c r="BD4" t="s">
        <v>236</v>
      </c>
      <c r="BE4" s="27">
        <v>1</v>
      </c>
      <c r="BF4">
        <v>912</v>
      </c>
      <c r="BG4">
        <v>52542</v>
      </c>
      <c r="BH4">
        <f t="shared" ref="BH4:BH35" si="7">BG4/BF4</f>
        <v>57.611842105263158</v>
      </c>
      <c r="BI4">
        <f>AVERAGE(BH4:BH85)</f>
        <v>83.982341660266059</v>
      </c>
      <c r="BK4" t="s">
        <v>236</v>
      </c>
      <c r="BL4" s="27">
        <v>1</v>
      </c>
      <c r="BM4">
        <v>81</v>
      </c>
      <c r="BN4">
        <v>2295</v>
      </c>
      <c r="BO4">
        <f t="shared" ref="BO4:BO35" si="8">BN4/BM4</f>
        <v>28.333333333333332</v>
      </c>
      <c r="BP4">
        <f>AVERAGE(BO4:BO486)</f>
        <v>85.774114753844657</v>
      </c>
      <c r="BR4" t="s">
        <v>236</v>
      </c>
      <c r="BS4" s="27">
        <v>1</v>
      </c>
      <c r="BT4">
        <v>563</v>
      </c>
      <c r="BU4">
        <v>6915</v>
      </c>
      <c r="BV4">
        <f t="shared" ref="BV4:BV35" si="9">BU4/BT4</f>
        <v>12.282415630550622</v>
      </c>
      <c r="BW4">
        <f>AVERAGE(BV4:BV369)</f>
        <v>43.284523975162955</v>
      </c>
      <c r="BY4" t="s">
        <v>236</v>
      </c>
      <c r="BZ4" s="27">
        <v>2</v>
      </c>
      <c r="CA4">
        <v>267</v>
      </c>
      <c r="CB4">
        <v>10844</v>
      </c>
      <c r="CC4">
        <f t="shared" ref="CC4:CC35" si="10">CB4/CA4</f>
        <v>40.614232209737828</v>
      </c>
      <c r="CD4">
        <f>AVERAGE(CC4:CC186)</f>
        <v>28.507197028408932</v>
      </c>
      <c r="CF4" t="s">
        <v>236</v>
      </c>
      <c r="CG4" s="27">
        <v>1</v>
      </c>
      <c r="CH4">
        <v>146</v>
      </c>
      <c r="CI4">
        <v>4691</v>
      </c>
      <c r="CJ4">
        <f t="shared" ref="CJ4:CJ35" si="11">CI4/CH4</f>
        <v>32.130136986301373</v>
      </c>
      <c r="CK4">
        <f>AVERAGE(CJ4:CJ207)</f>
        <v>41.506134988622684</v>
      </c>
    </row>
    <row r="5" spans="1:89" ht="16.5" customHeight="1" x14ac:dyDescent="0.25">
      <c r="A5" s="21" t="s">
        <v>39</v>
      </c>
      <c r="B5">
        <f>Z4</f>
        <v>14.086421470481378</v>
      </c>
      <c r="C5">
        <f>AU4</f>
        <v>22.764768096721248</v>
      </c>
      <c r="D5">
        <f>BP4</f>
        <v>85.774114753844657</v>
      </c>
      <c r="E5">
        <f>CK4</f>
        <v>41.506134988622684</v>
      </c>
      <c r="H5" s="27">
        <v>2</v>
      </c>
      <c r="I5">
        <v>2209</v>
      </c>
      <c r="J5">
        <v>70</v>
      </c>
      <c r="K5">
        <f t="shared" si="0"/>
        <v>3.1688546853779989E-2</v>
      </c>
      <c r="O5" s="27">
        <v>2</v>
      </c>
      <c r="P5">
        <v>288</v>
      </c>
      <c r="Q5">
        <v>546</v>
      </c>
      <c r="R5">
        <f t="shared" si="1"/>
        <v>1.8958333333333333</v>
      </c>
      <c r="V5" s="27">
        <v>2</v>
      </c>
      <c r="W5">
        <v>486</v>
      </c>
      <c r="X5">
        <v>16</v>
      </c>
      <c r="Y5">
        <f t="shared" si="2"/>
        <v>3.292181069958848E-2</v>
      </c>
      <c r="AC5" s="27">
        <v>2</v>
      </c>
      <c r="AD5">
        <v>413</v>
      </c>
      <c r="AE5">
        <v>11803</v>
      </c>
      <c r="AF5">
        <f t="shared" si="3"/>
        <v>28.578692493946733</v>
      </c>
      <c r="AJ5" s="27">
        <v>2</v>
      </c>
      <c r="AK5">
        <v>2187</v>
      </c>
      <c r="AL5">
        <v>304</v>
      </c>
      <c r="AM5">
        <f t="shared" si="4"/>
        <v>0.13900320073159581</v>
      </c>
      <c r="AQ5" s="27">
        <v>2</v>
      </c>
      <c r="AR5">
        <v>139</v>
      </c>
      <c r="AS5">
        <v>8112</v>
      </c>
      <c r="AT5">
        <f t="shared" si="5"/>
        <v>58.359712230215827</v>
      </c>
      <c r="AX5" s="27">
        <v>2</v>
      </c>
      <c r="AY5">
        <v>303</v>
      </c>
      <c r="AZ5">
        <v>23477</v>
      </c>
      <c r="BA5">
        <f t="shared" si="6"/>
        <v>77.481848184818489</v>
      </c>
      <c r="BE5" s="27">
        <v>2</v>
      </c>
      <c r="BF5">
        <v>1442</v>
      </c>
      <c r="BG5">
        <v>100217</v>
      </c>
      <c r="BH5">
        <f t="shared" si="7"/>
        <v>69.498613037447996</v>
      </c>
      <c r="BL5" s="27">
        <v>2</v>
      </c>
      <c r="BM5">
        <v>83</v>
      </c>
      <c r="BN5">
        <v>4316</v>
      </c>
      <c r="BO5">
        <f t="shared" si="8"/>
        <v>52</v>
      </c>
      <c r="BS5" s="27">
        <v>2</v>
      </c>
      <c r="BT5">
        <v>869</v>
      </c>
      <c r="BU5">
        <v>33385</v>
      </c>
      <c r="BV5">
        <f t="shared" si="9"/>
        <v>38.417721518987342</v>
      </c>
      <c r="BZ5" s="27">
        <v>3</v>
      </c>
      <c r="CA5">
        <v>388</v>
      </c>
      <c r="CB5">
        <v>6126</v>
      </c>
      <c r="CC5">
        <f t="shared" si="10"/>
        <v>15.788659793814434</v>
      </c>
      <c r="CG5" s="27">
        <v>2</v>
      </c>
      <c r="CH5">
        <v>147</v>
      </c>
      <c r="CI5">
        <v>6761</v>
      </c>
      <c r="CJ5">
        <f t="shared" si="11"/>
        <v>45.993197278911566</v>
      </c>
    </row>
    <row r="6" spans="1:89" x14ac:dyDescent="0.25">
      <c r="A6" s="1" t="s">
        <v>235</v>
      </c>
      <c r="B6">
        <f>AVERAGE(B3:B5)</f>
        <v>18.9114821933989</v>
      </c>
      <c r="C6">
        <f>AVERAGE(C3:C5)</f>
        <v>18.663158174997925</v>
      </c>
      <c r="D6">
        <f>AVERAGE(D3:D5)</f>
        <v>88.808225151619581</v>
      </c>
      <c r="E6">
        <f>AVERAGE(E3:E5)</f>
        <v>37.76595199739819</v>
      </c>
      <c r="H6" s="27">
        <v>3</v>
      </c>
      <c r="I6">
        <v>1225</v>
      </c>
      <c r="J6">
        <v>96</v>
      </c>
      <c r="K6">
        <f t="shared" si="0"/>
        <v>7.8367346938775506E-2</v>
      </c>
      <c r="O6" s="27">
        <v>3</v>
      </c>
      <c r="P6">
        <v>291</v>
      </c>
      <c r="Q6">
        <v>5967</v>
      </c>
      <c r="R6">
        <f t="shared" si="1"/>
        <v>20.505154639175259</v>
      </c>
      <c r="V6" s="27">
        <v>3</v>
      </c>
      <c r="W6">
        <v>202</v>
      </c>
      <c r="X6">
        <v>23</v>
      </c>
      <c r="Y6">
        <f t="shared" si="2"/>
        <v>0.11386138613861387</v>
      </c>
      <c r="AC6" s="27">
        <v>3</v>
      </c>
      <c r="AD6">
        <v>548</v>
      </c>
      <c r="AE6">
        <v>15508</v>
      </c>
      <c r="AF6">
        <f t="shared" si="3"/>
        <v>28.299270072992702</v>
      </c>
      <c r="AJ6" s="27">
        <v>3</v>
      </c>
      <c r="AK6">
        <v>2049</v>
      </c>
      <c r="AL6">
        <v>443</v>
      </c>
      <c r="AM6">
        <f t="shared" si="4"/>
        <v>0.21620302586627624</v>
      </c>
      <c r="AQ6" s="27">
        <v>3</v>
      </c>
      <c r="AR6">
        <v>338</v>
      </c>
      <c r="AS6">
        <v>72</v>
      </c>
      <c r="AT6">
        <f t="shared" si="5"/>
        <v>0.21301775147928995</v>
      </c>
      <c r="AX6" s="27">
        <v>3</v>
      </c>
      <c r="AY6">
        <v>476</v>
      </c>
      <c r="AZ6">
        <v>52338</v>
      </c>
      <c r="BA6">
        <f t="shared" si="6"/>
        <v>109.95378151260505</v>
      </c>
      <c r="BE6" s="27">
        <v>3</v>
      </c>
      <c r="BF6">
        <v>2191</v>
      </c>
      <c r="BG6">
        <v>31059</v>
      </c>
      <c r="BH6">
        <f t="shared" si="7"/>
        <v>14.175718849840255</v>
      </c>
      <c r="BL6" s="27">
        <v>3</v>
      </c>
      <c r="BM6">
        <v>301</v>
      </c>
      <c r="BN6">
        <v>9389</v>
      </c>
      <c r="BO6">
        <f t="shared" si="8"/>
        <v>31.192691029900331</v>
      </c>
      <c r="BS6" s="27">
        <v>3</v>
      </c>
      <c r="BT6">
        <v>1896</v>
      </c>
      <c r="BU6">
        <v>86338</v>
      </c>
      <c r="BV6">
        <f t="shared" si="9"/>
        <v>45.536919831223628</v>
      </c>
      <c r="BZ6" s="27">
        <v>4</v>
      </c>
      <c r="CA6">
        <v>438</v>
      </c>
      <c r="CB6">
        <v>19697</v>
      </c>
      <c r="CC6">
        <f t="shared" si="10"/>
        <v>44.970319634703195</v>
      </c>
      <c r="CG6" s="27">
        <v>3</v>
      </c>
      <c r="CH6">
        <v>796</v>
      </c>
      <c r="CI6">
        <v>0</v>
      </c>
      <c r="CJ6">
        <f t="shared" si="11"/>
        <v>0</v>
      </c>
    </row>
    <row r="7" spans="1:89" x14ac:dyDescent="0.25">
      <c r="A7" s="1" t="s">
        <v>1</v>
      </c>
      <c r="B7">
        <f>STDEV(B3:B5)</f>
        <v>4.2526073983827191</v>
      </c>
      <c r="C7">
        <f>STDEV(C3:C5)</f>
        <v>4.8108555712810146</v>
      </c>
      <c r="D7">
        <f>STDEV(D3:D5)</f>
        <v>6.8656566078978045</v>
      </c>
      <c r="E7">
        <f>STDEV(E3:E5)</f>
        <v>8.0674701442707022</v>
      </c>
      <c r="H7" s="27">
        <v>4</v>
      </c>
      <c r="I7">
        <v>1827</v>
      </c>
      <c r="J7">
        <v>150</v>
      </c>
      <c r="K7">
        <f t="shared" si="0"/>
        <v>8.2101806239737271E-2</v>
      </c>
      <c r="O7" s="27">
        <v>4</v>
      </c>
      <c r="P7">
        <v>466</v>
      </c>
      <c r="Q7">
        <v>18248</v>
      </c>
      <c r="R7">
        <f t="shared" si="1"/>
        <v>39.158798283261802</v>
      </c>
      <c r="V7" s="27">
        <v>4</v>
      </c>
      <c r="W7">
        <v>541</v>
      </c>
      <c r="X7">
        <v>28</v>
      </c>
      <c r="Y7">
        <f t="shared" si="2"/>
        <v>5.1756007393715345E-2</v>
      </c>
      <c r="AC7" s="27">
        <v>4</v>
      </c>
      <c r="AD7">
        <v>819</v>
      </c>
      <c r="AE7">
        <v>27441</v>
      </c>
      <c r="AF7">
        <f t="shared" si="3"/>
        <v>33.505494505494504</v>
      </c>
      <c r="AJ7" s="27">
        <v>4</v>
      </c>
      <c r="AK7">
        <v>835</v>
      </c>
      <c r="AL7">
        <v>494</v>
      </c>
      <c r="AM7">
        <f t="shared" si="4"/>
        <v>0.59161676646706585</v>
      </c>
      <c r="AQ7" s="27">
        <v>4</v>
      </c>
      <c r="AR7">
        <v>374</v>
      </c>
      <c r="AS7">
        <v>8031</v>
      </c>
      <c r="AT7">
        <f t="shared" si="5"/>
        <v>21.473262032085561</v>
      </c>
      <c r="AX7" s="27">
        <v>4</v>
      </c>
      <c r="AY7">
        <v>546</v>
      </c>
      <c r="AZ7">
        <v>13587</v>
      </c>
      <c r="BA7">
        <f t="shared" si="6"/>
        <v>24.884615384615383</v>
      </c>
      <c r="BE7" s="27">
        <v>4</v>
      </c>
      <c r="BF7">
        <v>2254</v>
      </c>
      <c r="BG7">
        <v>212740</v>
      </c>
      <c r="BH7">
        <f t="shared" si="7"/>
        <v>94.383318544809228</v>
      </c>
      <c r="BL7" s="27">
        <v>4</v>
      </c>
      <c r="BM7">
        <v>307</v>
      </c>
      <c r="BN7">
        <v>6810</v>
      </c>
      <c r="BO7">
        <f t="shared" si="8"/>
        <v>22.182410423452769</v>
      </c>
      <c r="BS7" s="27">
        <v>4</v>
      </c>
      <c r="BT7">
        <v>2728</v>
      </c>
      <c r="BU7">
        <v>83458</v>
      </c>
      <c r="BV7">
        <f t="shared" si="9"/>
        <v>30.593108504398828</v>
      </c>
      <c r="BZ7" s="27">
        <v>6</v>
      </c>
      <c r="CA7">
        <v>1974</v>
      </c>
      <c r="CB7">
        <v>10449</v>
      </c>
      <c r="CC7">
        <f t="shared" si="10"/>
        <v>5.2933130699088142</v>
      </c>
      <c r="CG7" s="27">
        <v>4</v>
      </c>
      <c r="CH7">
        <v>1218</v>
      </c>
      <c r="CI7">
        <v>73613</v>
      </c>
      <c r="CJ7">
        <f t="shared" si="11"/>
        <v>60.437602627257803</v>
      </c>
    </row>
    <row r="8" spans="1:89" x14ac:dyDescent="0.25">
      <c r="A8" s="1" t="s">
        <v>15</v>
      </c>
      <c r="B8">
        <f>B7/SQRT(3)</f>
        <v>2.4552440262140571</v>
      </c>
      <c r="C8">
        <f>C7/SQRT(3)</f>
        <v>2.7775487591115047</v>
      </c>
      <c r="D8">
        <f>D7/SQRT(3)</f>
        <v>3.9638886907333304</v>
      </c>
      <c r="E8">
        <f>E7/SQRT(3)</f>
        <v>4.6577560594739591</v>
      </c>
      <c r="H8" s="27">
        <v>5</v>
      </c>
      <c r="I8">
        <v>2969</v>
      </c>
      <c r="J8">
        <v>690</v>
      </c>
      <c r="K8">
        <f t="shared" si="0"/>
        <v>0.23240148198046481</v>
      </c>
      <c r="O8" s="27">
        <v>5</v>
      </c>
      <c r="P8">
        <v>935</v>
      </c>
      <c r="Q8">
        <v>13239</v>
      </c>
      <c r="R8">
        <f t="shared" si="1"/>
        <v>14.159358288770054</v>
      </c>
      <c r="V8" s="27">
        <v>5</v>
      </c>
      <c r="W8">
        <v>315</v>
      </c>
      <c r="X8">
        <v>45</v>
      </c>
      <c r="Y8">
        <f t="shared" si="2"/>
        <v>0.14285714285714285</v>
      </c>
      <c r="AC8" s="27">
        <v>5</v>
      </c>
      <c r="AD8">
        <v>951</v>
      </c>
      <c r="AE8">
        <v>10641</v>
      </c>
      <c r="AF8">
        <f t="shared" si="3"/>
        <v>11.189274447949527</v>
      </c>
      <c r="AJ8" s="27">
        <v>5</v>
      </c>
      <c r="AK8">
        <v>2419</v>
      </c>
      <c r="AL8">
        <v>832</v>
      </c>
      <c r="AM8">
        <f t="shared" si="4"/>
        <v>0.34394377842083507</v>
      </c>
      <c r="AQ8" s="27">
        <v>5</v>
      </c>
      <c r="AR8">
        <v>379</v>
      </c>
      <c r="AS8">
        <v>44438</v>
      </c>
      <c r="AT8">
        <f t="shared" si="5"/>
        <v>117.25065963060686</v>
      </c>
      <c r="AX8" s="27">
        <v>5</v>
      </c>
      <c r="AY8">
        <v>663</v>
      </c>
      <c r="AZ8">
        <v>27799</v>
      </c>
      <c r="BA8">
        <f t="shared" si="6"/>
        <v>41.929110105580691</v>
      </c>
      <c r="BE8" s="27">
        <v>5</v>
      </c>
      <c r="BF8">
        <v>2378</v>
      </c>
      <c r="BG8">
        <v>173512</v>
      </c>
      <c r="BH8">
        <f t="shared" si="7"/>
        <v>72.965517241379317</v>
      </c>
      <c r="BL8" s="27">
        <v>5</v>
      </c>
      <c r="BM8">
        <v>388</v>
      </c>
      <c r="BN8">
        <v>459</v>
      </c>
      <c r="BO8">
        <f t="shared" si="8"/>
        <v>1.1829896907216495</v>
      </c>
      <c r="BS8" s="27">
        <v>5</v>
      </c>
      <c r="BT8">
        <v>2745</v>
      </c>
      <c r="BU8">
        <v>164517</v>
      </c>
      <c r="BV8">
        <f t="shared" si="9"/>
        <v>59.93333333333333</v>
      </c>
      <c r="BZ8" s="27">
        <v>7</v>
      </c>
      <c r="CA8">
        <v>3237</v>
      </c>
      <c r="CB8">
        <v>204519</v>
      </c>
      <c r="CC8">
        <f t="shared" si="10"/>
        <v>63.181649675625579</v>
      </c>
      <c r="CG8" s="27">
        <v>5</v>
      </c>
      <c r="CH8">
        <v>1311</v>
      </c>
      <c r="CI8">
        <v>55888</v>
      </c>
      <c r="CJ8">
        <f t="shared" si="11"/>
        <v>42.630053394355457</v>
      </c>
    </row>
    <row r="9" spans="1:89" x14ac:dyDescent="0.25">
      <c r="A9" s="1" t="s">
        <v>220</v>
      </c>
      <c r="D9">
        <f>_xlfn.T.TEST(B3:B5,D3:D5,2,1)</f>
        <v>3.6155971657713957E-3</v>
      </c>
      <c r="E9">
        <f>_xlfn.T.TEST(D3:D5,E3:E5,2,1)</f>
        <v>4.512780271277916E-3</v>
      </c>
      <c r="H9" s="27">
        <v>6</v>
      </c>
      <c r="I9">
        <v>1286</v>
      </c>
      <c r="J9">
        <v>714</v>
      </c>
      <c r="K9">
        <f t="shared" si="0"/>
        <v>0.55520995334370138</v>
      </c>
      <c r="O9" s="27">
        <v>6</v>
      </c>
      <c r="P9">
        <v>1115</v>
      </c>
      <c r="Q9">
        <v>39211</v>
      </c>
      <c r="R9">
        <f t="shared" si="1"/>
        <v>35.166816143497755</v>
      </c>
      <c r="V9" s="27">
        <v>6</v>
      </c>
      <c r="W9">
        <v>1302</v>
      </c>
      <c r="X9">
        <v>50</v>
      </c>
      <c r="Y9">
        <f t="shared" si="2"/>
        <v>3.840245775729647E-2</v>
      </c>
      <c r="AC9" s="27">
        <v>6</v>
      </c>
      <c r="AD9">
        <v>996</v>
      </c>
      <c r="AE9">
        <v>14937</v>
      </c>
      <c r="AF9">
        <f t="shared" si="3"/>
        <v>14.996987951807229</v>
      </c>
      <c r="AJ9" s="27">
        <v>6</v>
      </c>
      <c r="AK9">
        <v>2905</v>
      </c>
      <c r="AL9">
        <v>1411</v>
      </c>
      <c r="AM9">
        <f t="shared" si="4"/>
        <v>0.48571428571428571</v>
      </c>
      <c r="AQ9" s="27">
        <v>6</v>
      </c>
      <c r="AR9">
        <v>460</v>
      </c>
      <c r="AS9">
        <v>25085</v>
      </c>
      <c r="AT9">
        <f t="shared" si="5"/>
        <v>54.532608695652172</v>
      </c>
      <c r="AX9" s="27">
        <v>6</v>
      </c>
      <c r="AY9">
        <v>1082</v>
      </c>
      <c r="AZ9">
        <v>96488</v>
      </c>
      <c r="BA9">
        <f t="shared" si="6"/>
        <v>89.175600739371532</v>
      </c>
      <c r="BE9" s="27">
        <v>6</v>
      </c>
      <c r="BF9">
        <v>2559</v>
      </c>
      <c r="BG9">
        <v>113110</v>
      </c>
      <c r="BH9">
        <f t="shared" si="7"/>
        <v>44.200859710824538</v>
      </c>
      <c r="BL9" s="27">
        <v>6</v>
      </c>
      <c r="BM9">
        <v>482</v>
      </c>
      <c r="BN9">
        <v>73908</v>
      </c>
      <c r="BO9">
        <f t="shared" si="8"/>
        <v>153.33609958506224</v>
      </c>
      <c r="BS9" s="27">
        <v>6</v>
      </c>
      <c r="BT9">
        <v>2761</v>
      </c>
      <c r="BU9">
        <v>112635</v>
      </c>
      <c r="BV9">
        <f t="shared" si="9"/>
        <v>40.795001810938068</v>
      </c>
      <c r="BZ9" s="27">
        <v>8</v>
      </c>
      <c r="CA9">
        <v>3326</v>
      </c>
      <c r="CB9">
        <v>109023</v>
      </c>
      <c r="CC9">
        <f t="shared" si="10"/>
        <v>32.779013830426941</v>
      </c>
      <c r="CG9" s="27">
        <v>6</v>
      </c>
      <c r="CH9">
        <v>1343</v>
      </c>
      <c r="CI9">
        <v>78713</v>
      </c>
      <c r="CJ9">
        <f t="shared" si="11"/>
        <v>58.609828741623232</v>
      </c>
    </row>
    <row r="10" spans="1:89" x14ac:dyDescent="0.25">
      <c r="A10" s="1"/>
      <c r="H10" s="27">
        <v>7</v>
      </c>
      <c r="I10">
        <v>1935</v>
      </c>
      <c r="J10">
        <v>739</v>
      </c>
      <c r="K10">
        <f t="shared" si="0"/>
        <v>0.3819121447028424</v>
      </c>
      <c r="O10" s="27">
        <v>7</v>
      </c>
      <c r="P10">
        <v>1297</v>
      </c>
      <c r="Q10">
        <v>41918</v>
      </c>
      <c r="R10">
        <f t="shared" si="1"/>
        <v>32.319198149575946</v>
      </c>
      <c r="V10" s="27">
        <v>7</v>
      </c>
      <c r="W10">
        <v>749</v>
      </c>
      <c r="X10">
        <v>56</v>
      </c>
      <c r="Y10">
        <f t="shared" si="2"/>
        <v>7.476635514018691E-2</v>
      </c>
      <c r="AC10" s="27">
        <v>7</v>
      </c>
      <c r="AD10">
        <v>1121</v>
      </c>
      <c r="AE10">
        <v>25704</v>
      </c>
      <c r="AF10">
        <f t="shared" si="3"/>
        <v>22.929527207850136</v>
      </c>
      <c r="AJ10" s="27">
        <v>7</v>
      </c>
      <c r="AK10">
        <v>913</v>
      </c>
      <c r="AL10">
        <v>2278</v>
      </c>
      <c r="AM10">
        <f t="shared" si="4"/>
        <v>2.4950711938663748</v>
      </c>
      <c r="AQ10" s="27">
        <v>7</v>
      </c>
      <c r="AR10">
        <v>467</v>
      </c>
      <c r="AS10">
        <v>26894</v>
      </c>
      <c r="AT10">
        <f t="shared" si="5"/>
        <v>57.58886509635974</v>
      </c>
      <c r="AX10" s="27">
        <v>7</v>
      </c>
      <c r="AY10">
        <v>1091</v>
      </c>
      <c r="AZ10">
        <v>95188</v>
      </c>
      <c r="BA10">
        <f t="shared" si="6"/>
        <v>87.24839596700275</v>
      </c>
      <c r="BE10" s="27">
        <v>7</v>
      </c>
      <c r="BF10">
        <v>2680</v>
      </c>
      <c r="BG10">
        <v>157012</v>
      </c>
      <c r="BH10">
        <f t="shared" si="7"/>
        <v>58.586567164179101</v>
      </c>
      <c r="BL10" s="27">
        <v>7</v>
      </c>
      <c r="BM10">
        <v>651</v>
      </c>
      <c r="BN10">
        <v>70318</v>
      </c>
      <c r="BO10">
        <f t="shared" si="8"/>
        <v>108.01536098310292</v>
      </c>
      <c r="BS10" s="27">
        <v>7</v>
      </c>
      <c r="BT10">
        <v>2843</v>
      </c>
      <c r="BU10">
        <v>67745</v>
      </c>
      <c r="BV10">
        <f t="shared" si="9"/>
        <v>23.828702075272599</v>
      </c>
      <c r="BZ10" s="27">
        <v>9</v>
      </c>
      <c r="CA10">
        <v>3575</v>
      </c>
      <c r="CB10">
        <v>96398</v>
      </c>
      <c r="CC10">
        <f t="shared" si="10"/>
        <v>26.964475524475525</v>
      </c>
      <c r="CG10" s="27">
        <v>7</v>
      </c>
      <c r="CH10">
        <v>1417</v>
      </c>
      <c r="CI10">
        <v>66919</v>
      </c>
      <c r="CJ10">
        <f t="shared" si="11"/>
        <v>47.225829216654901</v>
      </c>
    </row>
    <row r="11" spans="1:89" x14ac:dyDescent="0.25">
      <c r="H11" s="27">
        <v>8</v>
      </c>
      <c r="I11">
        <v>187</v>
      </c>
      <c r="J11">
        <v>886</v>
      </c>
      <c r="K11">
        <f t="shared" si="0"/>
        <v>4.737967914438503</v>
      </c>
      <c r="O11" s="27">
        <v>8</v>
      </c>
      <c r="P11">
        <v>1623</v>
      </c>
      <c r="Q11">
        <v>50971</v>
      </c>
      <c r="R11">
        <f t="shared" si="1"/>
        <v>31.405422057917438</v>
      </c>
      <c r="V11" s="27">
        <v>8</v>
      </c>
      <c r="W11">
        <v>1047</v>
      </c>
      <c r="X11">
        <v>73</v>
      </c>
      <c r="Y11">
        <f t="shared" si="2"/>
        <v>6.972301814708691E-2</v>
      </c>
      <c r="AC11" s="27">
        <v>8</v>
      </c>
      <c r="AD11">
        <v>1231</v>
      </c>
      <c r="AE11">
        <v>65878</v>
      </c>
      <c r="AF11">
        <f t="shared" si="3"/>
        <v>53.515840779853775</v>
      </c>
      <c r="AJ11" s="27">
        <v>8</v>
      </c>
      <c r="AK11">
        <v>1115</v>
      </c>
      <c r="AL11">
        <v>4352</v>
      </c>
      <c r="AM11">
        <f t="shared" si="4"/>
        <v>3.9031390134529147</v>
      </c>
      <c r="AQ11" s="27">
        <v>8</v>
      </c>
      <c r="AR11">
        <v>473</v>
      </c>
      <c r="AS11">
        <v>37985</v>
      </c>
      <c r="AT11">
        <f t="shared" si="5"/>
        <v>80.306553911205071</v>
      </c>
      <c r="AX11" s="27">
        <v>8</v>
      </c>
      <c r="AY11">
        <v>1145</v>
      </c>
      <c r="AZ11">
        <v>98416</v>
      </c>
      <c r="BA11">
        <f t="shared" si="6"/>
        <v>85.952838427947597</v>
      </c>
      <c r="BE11" s="27">
        <v>8</v>
      </c>
      <c r="BF11">
        <v>3121</v>
      </c>
      <c r="BG11">
        <v>366875</v>
      </c>
      <c r="BH11">
        <f t="shared" si="7"/>
        <v>117.55046459468119</v>
      </c>
      <c r="BL11" s="27">
        <v>8</v>
      </c>
      <c r="BM11">
        <v>670</v>
      </c>
      <c r="BN11">
        <v>60557</v>
      </c>
      <c r="BO11">
        <f t="shared" si="8"/>
        <v>90.383582089552235</v>
      </c>
      <c r="BS11" s="27">
        <v>8</v>
      </c>
      <c r="BT11">
        <v>3047</v>
      </c>
      <c r="BU11">
        <v>56396</v>
      </c>
      <c r="BV11">
        <f t="shared" si="9"/>
        <v>18.50869707909419</v>
      </c>
      <c r="BZ11" s="27">
        <v>10</v>
      </c>
      <c r="CA11">
        <v>4247</v>
      </c>
      <c r="CB11">
        <v>163433</v>
      </c>
      <c r="CC11">
        <f t="shared" si="10"/>
        <v>38.481987285142452</v>
      </c>
      <c r="CG11" s="27">
        <v>8</v>
      </c>
      <c r="CH11">
        <v>1532</v>
      </c>
      <c r="CI11">
        <v>93597</v>
      </c>
      <c r="CJ11">
        <f t="shared" si="11"/>
        <v>61.094647519582246</v>
      </c>
    </row>
    <row r="12" spans="1:89" x14ac:dyDescent="0.25">
      <c r="H12" s="27">
        <v>9</v>
      </c>
      <c r="I12">
        <v>1268</v>
      </c>
      <c r="J12">
        <v>975</v>
      </c>
      <c r="K12">
        <f t="shared" si="0"/>
        <v>0.76892744479495267</v>
      </c>
      <c r="O12" s="27">
        <v>9</v>
      </c>
      <c r="P12">
        <v>1814</v>
      </c>
      <c r="Q12">
        <v>66</v>
      </c>
      <c r="R12">
        <f t="shared" si="1"/>
        <v>3.6383682469680267E-2</v>
      </c>
      <c r="V12" s="27">
        <v>9</v>
      </c>
      <c r="W12">
        <v>512</v>
      </c>
      <c r="X12">
        <v>88</v>
      </c>
      <c r="Y12">
        <f t="shared" si="2"/>
        <v>0.171875</v>
      </c>
      <c r="AC12" s="27">
        <v>9</v>
      </c>
      <c r="AD12">
        <v>1358</v>
      </c>
      <c r="AE12">
        <v>60929</v>
      </c>
      <c r="AF12">
        <f t="shared" si="3"/>
        <v>44.866715758468338</v>
      </c>
      <c r="AJ12" s="27">
        <v>9</v>
      </c>
      <c r="AK12">
        <v>2602</v>
      </c>
      <c r="AL12">
        <v>5249</v>
      </c>
      <c r="AM12">
        <f t="shared" si="4"/>
        <v>2.0172943889315911</v>
      </c>
      <c r="AQ12" s="27">
        <v>9</v>
      </c>
      <c r="AR12">
        <v>507</v>
      </c>
      <c r="AS12">
        <v>26568</v>
      </c>
      <c r="AT12">
        <f t="shared" si="5"/>
        <v>52.402366863905328</v>
      </c>
      <c r="AX12" s="27">
        <v>9</v>
      </c>
      <c r="AY12">
        <v>1210</v>
      </c>
      <c r="AZ12">
        <v>72465</v>
      </c>
      <c r="BA12">
        <f t="shared" si="6"/>
        <v>59.888429752066116</v>
      </c>
      <c r="BE12" s="27">
        <v>9</v>
      </c>
      <c r="BF12">
        <v>3144</v>
      </c>
      <c r="BG12">
        <v>155145</v>
      </c>
      <c r="BH12">
        <f t="shared" si="7"/>
        <v>49.346374045801525</v>
      </c>
      <c r="BL12" s="27">
        <v>9</v>
      </c>
      <c r="BM12">
        <v>743</v>
      </c>
      <c r="BN12">
        <v>59840</v>
      </c>
      <c r="BO12">
        <f t="shared" si="8"/>
        <v>80.538358008075363</v>
      </c>
      <c r="BS12" s="27">
        <v>9</v>
      </c>
      <c r="BT12">
        <v>3048</v>
      </c>
      <c r="BU12">
        <v>173488</v>
      </c>
      <c r="BV12">
        <f t="shared" si="9"/>
        <v>56.918635170603672</v>
      </c>
      <c r="BZ12" s="27">
        <v>11</v>
      </c>
      <c r="CA12">
        <v>4446</v>
      </c>
      <c r="CB12">
        <v>194324</v>
      </c>
      <c r="CC12">
        <f t="shared" si="10"/>
        <v>43.707602339181285</v>
      </c>
      <c r="CG12" s="27">
        <v>9</v>
      </c>
      <c r="CH12">
        <v>1555</v>
      </c>
      <c r="CI12">
        <v>96647</v>
      </c>
      <c r="CJ12">
        <f t="shared" si="11"/>
        <v>62.152411575562702</v>
      </c>
    </row>
    <row r="13" spans="1:89" x14ac:dyDescent="0.25">
      <c r="H13" s="27">
        <v>10</v>
      </c>
      <c r="I13">
        <v>1511</v>
      </c>
      <c r="J13">
        <v>1314</v>
      </c>
      <c r="K13">
        <f t="shared" si="0"/>
        <v>0.8696227663798809</v>
      </c>
      <c r="O13" s="27">
        <v>10</v>
      </c>
      <c r="P13">
        <v>2087</v>
      </c>
      <c r="Q13">
        <v>11318</v>
      </c>
      <c r="R13">
        <f t="shared" si="1"/>
        <v>5.4230953521801633</v>
      </c>
      <c r="V13" s="27">
        <v>10</v>
      </c>
      <c r="W13">
        <v>623</v>
      </c>
      <c r="X13">
        <v>118</v>
      </c>
      <c r="Y13">
        <f t="shared" si="2"/>
        <v>0.18940609951845908</v>
      </c>
      <c r="AC13" s="27">
        <v>10</v>
      </c>
      <c r="AD13">
        <v>1433</v>
      </c>
      <c r="AE13">
        <v>63146</v>
      </c>
      <c r="AF13">
        <f t="shared" si="3"/>
        <v>44.06559665038381</v>
      </c>
      <c r="AJ13" s="27">
        <v>10</v>
      </c>
      <c r="AK13">
        <v>2025</v>
      </c>
      <c r="AL13">
        <v>5661</v>
      </c>
      <c r="AM13">
        <f t="shared" si="4"/>
        <v>2.7955555555555556</v>
      </c>
      <c r="AQ13" s="27">
        <v>10</v>
      </c>
      <c r="AR13">
        <v>510</v>
      </c>
      <c r="AS13">
        <v>57648</v>
      </c>
      <c r="AT13">
        <f t="shared" si="5"/>
        <v>113.03529411764706</v>
      </c>
      <c r="AX13" s="27">
        <v>10</v>
      </c>
      <c r="AY13">
        <v>1353</v>
      </c>
      <c r="AZ13">
        <v>125897</v>
      </c>
      <c r="BA13">
        <f t="shared" si="6"/>
        <v>93.050258684405023</v>
      </c>
      <c r="BE13" s="27">
        <v>10</v>
      </c>
      <c r="BF13">
        <v>3176</v>
      </c>
      <c r="BG13">
        <v>218374</v>
      </c>
      <c r="BH13">
        <f t="shared" si="7"/>
        <v>68.757556675062972</v>
      </c>
      <c r="BL13" s="27">
        <v>10</v>
      </c>
      <c r="BM13">
        <v>791</v>
      </c>
      <c r="BN13">
        <v>53865</v>
      </c>
      <c r="BO13">
        <f t="shared" si="8"/>
        <v>68.097345132743357</v>
      </c>
      <c r="BS13" s="27">
        <v>10</v>
      </c>
      <c r="BT13">
        <v>3097</v>
      </c>
      <c r="BU13">
        <v>115660</v>
      </c>
      <c r="BV13">
        <f t="shared" si="9"/>
        <v>37.345818534065224</v>
      </c>
      <c r="BZ13" s="27">
        <v>12</v>
      </c>
      <c r="CA13">
        <v>4542</v>
      </c>
      <c r="CB13">
        <v>178150</v>
      </c>
      <c r="CC13">
        <f t="shared" si="10"/>
        <v>39.222809335094674</v>
      </c>
      <c r="CG13" s="27">
        <v>10</v>
      </c>
      <c r="CH13">
        <v>1569</v>
      </c>
      <c r="CI13">
        <v>64216</v>
      </c>
      <c r="CJ13">
        <f t="shared" si="11"/>
        <v>40.927979604843848</v>
      </c>
    </row>
    <row r="14" spans="1:89" x14ac:dyDescent="0.25">
      <c r="H14" s="27">
        <v>11</v>
      </c>
      <c r="I14">
        <v>1336</v>
      </c>
      <c r="J14">
        <v>1480</v>
      </c>
      <c r="K14">
        <f t="shared" si="0"/>
        <v>1.1077844311377245</v>
      </c>
      <c r="O14" s="27">
        <v>11</v>
      </c>
      <c r="P14">
        <v>2137</v>
      </c>
      <c r="Q14">
        <v>47771</v>
      </c>
      <c r="R14">
        <f t="shared" si="1"/>
        <v>22.354234908750584</v>
      </c>
      <c r="V14" s="27">
        <v>11</v>
      </c>
      <c r="W14">
        <v>496</v>
      </c>
      <c r="X14">
        <v>222</v>
      </c>
      <c r="Y14">
        <f t="shared" si="2"/>
        <v>0.44758064516129031</v>
      </c>
      <c r="AC14" s="27">
        <v>11</v>
      </c>
      <c r="AD14">
        <v>1437</v>
      </c>
      <c r="AE14">
        <v>79481</v>
      </c>
      <c r="AF14">
        <f t="shared" si="3"/>
        <v>55.310368823938759</v>
      </c>
      <c r="AJ14" s="27">
        <v>11</v>
      </c>
      <c r="AK14">
        <v>2554</v>
      </c>
      <c r="AL14">
        <v>7300</v>
      </c>
      <c r="AM14">
        <f t="shared" si="4"/>
        <v>2.8582615505090057</v>
      </c>
      <c r="AQ14" s="27">
        <v>11</v>
      </c>
      <c r="AR14">
        <v>512</v>
      </c>
      <c r="AS14">
        <v>21353</v>
      </c>
      <c r="AT14">
        <f t="shared" si="5"/>
        <v>41.705078125</v>
      </c>
      <c r="AX14" s="27">
        <v>11</v>
      </c>
      <c r="AY14">
        <v>1442</v>
      </c>
      <c r="AZ14">
        <v>183664</v>
      </c>
      <c r="BA14">
        <f t="shared" si="6"/>
        <v>127.36754507628294</v>
      </c>
      <c r="BE14" s="27">
        <v>11</v>
      </c>
      <c r="BF14">
        <v>3228</v>
      </c>
      <c r="BG14">
        <v>226287</v>
      </c>
      <c r="BH14">
        <f t="shared" si="7"/>
        <v>70.10130111524164</v>
      </c>
      <c r="BL14" s="27">
        <v>11</v>
      </c>
      <c r="BM14">
        <v>803</v>
      </c>
      <c r="BN14">
        <v>82814</v>
      </c>
      <c r="BO14">
        <f t="shared" si="8"/>
        <v>103.1307596513076</v>
      </c>
      <c r="BS14" s="27">
        <v>11</v>
      </c>
      <c r="BT14">
        <v>3118</v>
      </c>
      <c r="BU14">
        <v>124472</v>
      </c>
      <c r="BV14">
        <f t="shared" si="9"/>
        <v>39.920461834509304</v>
      </c>
      <c r="BZ14" s="27">
        <v>13</v>
      </c>
      <c r="CA14">
        <v>4644</v>
      </c>
      <c r="CB14">
        <v>250413</v>
      </c>
      <c r="CC14">
        <f t="shared" si="10"/>
        <v>53.921834625322994</v>
      </c>
      <c r="CG14" s="27">
        <v>11</v>
      </c>
      <c r="CH14">
        <v>1611</v>
      </c>
      <c r="CI14">
        <v>110307</v>
      </c>
      <c r="CJ14">
        <f t="shared" si="11"/>
        <v>68.471135940409681</v>
      </c>
    </row>
    <row r="15" spans="1:89" x14ac:dyDescent="0.25">
      <c r="H15" s="27">
        <v>12</v>
      </c>
      <c r="I15">
        <v>137</v>
      </c>
      <c r="J15">
        <v>1599</v>
      </c>
      <c r="K15">
        <f t="shared" si="0"/>
        <v>11.671532846715328</v>
      </c>
      <c r="O15" s="27">
        <v>12</v>
      </c>
      <c r="P15">
        <v>2208</v>
      </c>
      <c r="Q15">
        <v>75863</v>
      </c>
      <c r="R15">
        <f t="shared" si="1"/>
        <v>34.358242753623188</v>
      </c>
      <c r="V15" s="27">
        <v>12</v>
      </c>
      <c r="W15">
        <v>479</v>
      </c>
      <c r="X15">
        <v>226</v>
      </c>
      <c r="Y15">
        <f t="shared" si="2"/>
        <v>0.47181628392484343</v>
      </c>
      <c r="AC15" s="27">
        <v>12</v>
      </c>
      <c r="AD15">
        <v>1693</v>
      </c>
      <c r="AE15">
        <v>49401</v>
      </c>
      <c r="AF15">
        <f t="shared" si="3"/>
        <v>29.179562906083873</v>
      </c>
      <c r="AJ15" s="27">
        <v>12</v>
      </c>
      <c r="AK15">
        <v>3582</v>
      </c>
      <c r="AL15">
        <v>7817</v>
      </c>
      <c r="AM15">
        <f t="shared" si="4"/>
        <v>2.1823003908431042</v>
      </c>
      <c r="AQ15" s="27">
        <v>12</v>
      </c>
      <c r="AR15">
        <v>516</v>
      </c>
      <c r="AS15">
        <v>32197</v>
      </c>
      <c r="AT15">
        <f t="shared" si="5"/>
        <v>62.397286821705428</v>
      </c>
      <c r="AX15" s="27">
        <v>12</v>
      </c>
      <c r="AY15">
        <v>1458</v>
      </c>
      <c r="AZ15">
        <v>134672</v>
      </c>
      <c r="BA15">
        <f t="shared" si="6"/>
        <v>92.367626886145402</v>
      </c>
      <c r="BE15" s="27">
        <v>12</v>
      </c>
      <c r="BF15">
        <v>3465</v>
      </c>
      <c r="BG15">
        <v>440606</v>
      </c>
      <c r="BH15">
        <f t="shared" si="7"/>
        <v>127.15901875901876</v>
      </c>
      <c r="BL15" s="27">
        <v>12</v>
      </c>
      <c r="BM15">
        <v>807</v>
      </c>
      <c r="BN15">
        <v>56965</v>
      </c>
      <c r="BO15">
        <f t="shared" si="8"/>
        <v>70.58859975216852</v>
      </c>
      <c r="BS15" s="27">
        <v>12</v>
      </c>
      <c r="BT15">
        <v>3179</v>
      </c>
      <c r="BU15">
        <v>153587</v>
      </c>
      <c r="BV15">
        <f t="shared" si="9"/>
        <v>48.312991506763133</v>
      </c>
      <c r="BZ15" s="27">
        <v>14</v>
      </c>
      <c r="CA15">
        <v>4898</v>
      </c>
      <c r="CB15">
        <v>248990</v>
      </c>
      <c r="CC15">
        <f t="shared" si="10"/>
        <v>50.835034708044098</v>
      </c>
      <c r="CG15" s="27">
        <v>12</v>
      </c>
      <c r="CH15">
        <v>1655</v>
      </c>
      <c r="CI15">
        <v>91143</v>
      </c>
      <c r="CJ15">
        <f t="shared" si="11"/>
        <v>55.07129909365559</v>
      </c>
    </row>
    <row r="16" spans="1:89" x14ac:dyDescent="0.25">
      <c r="H16" s="27">
        <v>13</v>
      </c>
      <c r="I16">
        <v>1702</v>
      </c>
      <c r="J16">
        <v>2033</v>
      </c>
      <c r="K16">
        <f t="shared" si="0"/>
        <v>1.1944770857814335</v>
      </c>
      <c r="O16" s="27">
        <v>13</v>
      </c>
      <c r="P16">
        <v>2233</v>
      </c>
      <c r="Q16">
        <v>74795</v>
      </c>
      <c r="R16">
        <f t="shared" si="1"/>
        <v>33.495297805642636</v>
      </c>
      <c r="V16" s="27">
        <v>13</v>
      </c>
      <c r="W16">
        <v>586</v>
      </c>
      <c r="X16">
        <v>237</v>
      </c>
      <c r="Y16">
        <f t="shared" si="2"/>
        <v>0.40443686006825941</v>
      </c>
      <c r="AC16" s="27">
        <v>13</v>
      </c>
      <c r="AD16">
        <v>1738</v>
      </c>
      <c r="AE16">
        <v>100628</v>
      </c>
      <c r="AF16">
        <f t="shared" si="3"/>
        <v>57.898734177215189</v>
      </c>
      <c r="AJ16" s="27">
        <v>13</v>
      </c>
      <c r="AK16">
        <v>1632</v>
      </c>
      <c r="AL16">
        <v>8586</v>
      </c>
      <c r="AM16">
        <f t="shared" si="4"/>
        <v>5.2610294117647056</v>
      </c>
      <c r="AQ16" s="27">
        <v>13</v>
      </c>
      <c r="AR16">
        <v>532</v>
      </c>
      <c r="AS16">
        <v>1457</v>
      </c>
      <c r="AT16">
        <f t="shared" si="5"/>
        <v>2.738721804511278</v>
      </c>
      <c r="AX16" s="27">
        <v>13</v>
      </c>
      <c r="AY16">
        <v>1468</v>
      </c>
      <c r="AZ16">
        <v>87776</v>
      </c>
      <c r="BA16">
        <f t="shared" si="6"/>
        <v>59.792915531335147</v>
      </c>
      <c r="BE16" s="27">
        <v>13</v>
      </c>
      <c r="BF16">
        <v>4061</v>
      </c>
      <c r="BG16">
        <v>245536</v>
      </c>
      <c r="BH16">
        <f t="shared" si="7"/>
        <v>60.461955183452353</v>
      </c>
      <c r="BL16" s="27">
        <v>13</v>
      </c>
      <c r="BM16">
        <v>813</v>
      </c>
      <c r="BN16">
        <v>75746</v>
      </c>
      <c r="BO16">
        <f t="shared" si="8"/>
        <v>93.168511685116854</v>
      </c>
      <c r="BS16" s="27">
        <v>13</v>
      </c>
      <c r="BT16">
        <v>3271</v>
      </c>
      <c r="BU16">
        <v>124344</v>
      </c>
      <c r="BV16">
        <f t="shared" si="9"/>
        <v>38.014062977682663</v>
      </c>
      <c r="BZ16" s="27">
        <v>15</v>
      </c>
      <c r="CA16">
        <v>4971</v>
      </c>
      <c r="CB16">
        <v>98166</v>
      </c>
      <c r="CC16">
        <f t="shared" si="10"/>
        <v>19.747736873868437</v>
      </c>
      <c r="CG16" s="27">
        <v>13</v>
      </c>
      <c r="CH16">
        <v>1712</v>
      </c>
      <c r="CI16">
        <v>113462</v>
      </c>
      <c r="CJ16">
        <f t="shared" si="11"/>
        <v>66.274532710280369</v>
      </c>
    </row>
    <row r="17" spans="8:88" x14ac:dyDescent="0.25">
      <c r="H17" s="27">
        <v>14</v>
      </c>
      <c r="I17">
        <v>1354</v>
      </c>
      <c r="J17">
        <v>2170</v>
      </c>
      <c r="K17">
        <f t="shared" si="0"/>
        <v>1.6026587887740029</v>
      </c>
      <c r="O17" s="27">
        <v>14</v>
      </c>
      <c r="P17">
        <v>2240</v>
      </c>
      <c r="Q17">
        <v>39277</v>
      </c>
      <c r="R17">
        <f t="shared" si="1"/>
        <v>17.534375000000001</v>
      </c>
      <c r="V17" s="27">
        <v>14</v>
      </c>
      <c r="W17">
        <v>329</v>
      </c>
      <c r="X17">
        <v>277</v>
      </c>
      <c r="Y17">
        <f t="shared" si="2"/>
        <v>0.84194528875379937</v>
      </c>
      <c r="AC17" s="27">
        <v>14</v>
      </c>
      <c r="AD17">
        <v>1788</v>
      </c>
      <c r="AE17">
        <v>688</v>
      </c>
      <c r="AF17">
        <f t="shared" si="3"/>
        <v>0.38478747203579416</v>
      </c>
      <c r="AJ17" s="27">
        <v>14</v>
      </c>
      <c r="AK17">
        <v>1640</v>
      </c>
      <c r="AL17">
        <v>12336</v>
      </c>
      <c r="AM17">
        <f t="shared" si="4"/>
        <v>7.5219512195121947</v>
      </c>
      <c r="AQ17" s="27">
        <v>14</v>
      </c>
      <c r="AR17">
        <v>534</v>
      </c>
      <c r="AS17">
        <v>30973</v>
      </c>
      <c r="AT17">
        <f t="shared" si="5"/>
        <v>58.00187265917603</v>
      </c>
      <c r="AX17" s="27">
        <v>14</v>
      </c>
      <c r="AY17">
        <v>1835</v>
      </c>
      <c r="AZ17">
        <v>182389</v>
      </c>
      <c r="BA17">
        <f t="shared" si="6"/>
        <v>99.39455040871934</v>
      </c>
      <c r="BE17" s="27">
        <v>14</v>
      </c>
      <c r="BF17">
        <v>4076</v>
      </c>
      <c r="BG17">
        <v>522038</v>
      </c>
      <c r="BH17">
        <f t="shared" si="7"/>
        <v>128.07605495583906</v>
      </c>
      <c r="BL17" s="27">
        <v>14</v>
      </c>
      <c r="BM17">
        <v>817</v>
      </c>
      <c r="BN17">
        <v>97223</v>
      </c>
      <c r="BO17">
        <f t="shared" si="8"/>
        <v>119</v>
      </c>
      <c r="BS17" s="27">
        <v>14</v>
      </c>
      <c r="BT17">
        <v>3499</v>
      </c>
      <c r="BU17">
        <v>61184</v>
      </c>
      <c r="BV17">
        <f t="shared" si="9"/>
        <v>17.486138896827665</v>
      </c>
      <c r="BZ17" s="27">
        <v>16</v>
      </c>
      <c r="CA17">
        <v>5121</v>
      </c>
      <c r="CB17">
        <v>286970</v>
      </c>
      <c r="CC17">
        <f t="shared" si="10"/>
        <v>56.037883225932433</v>
      </c>
      <c r="CG17" s="27">
        <v>14</v>
      </c>
      <c r="CH17">
        <v>1896</v>
      </c>
      <c r="CI17">
        <v>90668</v>
      </c>
      <c r="CJ17">
        <f t="shared" si="11"/>
        <v>47.820675105485229</v>
      </c>
    </row>
    <row r="18" spans="8:88" x14ac:dyDescent="0.25">
      <c r="H18" s="27">
        <v>15</v>
      </c>
      <c r="I18">
        <v>1562</v>
      </c>
      <c r="J18">
        <v>2864</v>
      </c>
      <c r="K18">
        <f t="shared" si="0"/>
        <v>1.8335467349551857</v>
      </c>
      <c r="O18" s="27">
        <v>15</v>
      </c>
      <c r="P18">
        <v>2290</v>
      </c>
      <c r="Q18">
        <v>44115</v>
      </c>
      <c r="R18">
        <f t="shared" si="1"/>
        <v>19.26419213973799</v>
      </c>
      <c r="V18" s="27">
        <v>15</v>
      </c>
      <c r="W18">
        <v>527</v>
      </c>
      <c r="X18">
        <v>395</v>
      </c>
      <c r="Y18">
        <f t="shared" si="2"/>
        <v>0.74952561669829221</v>
      </c>
      <c r="AC18" s="27">
        <v>15</v>
      </c>
      <c r="AD18">
        <v>1916</v>
      </c>
      <c r="AE18">
        <v>56282</v>
      </c>
      <c r="AF18">
        <f t="shared" si="3"/>
        <v>29.374739039665972</v>
      </c>
      <c r="AJ18" s="27">
        <v>15</v>
      </c>
      <c r="AK18">
        <v>2370</v>
      </c>
      <c r="AL18">
        <v>16837</v>
      </c>
      <c r="AM18">
        <f t="shared" si="4"/>
        <v>7.1042194092827007</v>
      </c>
      <c r="AQ18" s="27">
        <v>15</v>
      </c>
      <c r="AR18">
        <v>543</v>
      </c>
      <c r="AS18">
        <v>42657</v>
      </c>
      <c r="AT18">
        <f t="shared" si="5"/>
        <v>78.55801104972376</v>
      </c>
      <c r="AX18" s="27">
        <v>15</v>
      </c>
      <c r="AY18">
        <v>2018</v>
      </c>
      <c r="AZ18">
        <v>249459</v>
      </c>
      <c r="BA18">
        <f t="shared" si="6"/>
        <v>123.6169474727453</v>
      </c>
      <c r="BE18" s="27">
        <v>15</v>
      </c>
      <c r="BF18">
        <v>4133</v>
      </c>
      <c r="BG18">
        <v>135197</v>
      </c>
      <c r="BH18">
        <f t="shared" si="7"/>
        <v>32.711589644326153</v>
      </c>
      <c r="BL18" s="27">
        <v>15</v>
      </c>
      <c r="BM18">
        <v>857</v>
      </c>
      <c r="BN18">
        <v>109333</v>
      </c>
      <c r="BO18">
        <f t="shared" si="8"/>
        <v>127.57642940490082</v>
      </c>
      <c r="BS18" s="27">
        <v>15</v>
      </c>
      <c r="BT18">
        <v>3638</v>
      </c>
      <c r="BU18">
        <v>128380</v>
      </c>
      <c r="BV18">
        <f t="shared" si="9"/>
        <v>35.288620120945573</v>
      </c>
      <c r="BZ18" s="27">
        <v>17</v>
      </c>
      <c r="CA18">
        <v>5388</v>
      </c>
      <c r="CB18">
        <v>255141</v>
      </c>
      <c r="CC18">
        <f t="shared" si="10"/>
        <v>47.353563474387528</v>
      </c>
      <c r="CG18" s="27">
        <v>15</v>
      </c>
      <c r="CH18">
        <v>1913</v>
      </c>
      <c r="CI18">
        <v>94302</v>
      </c>
      <c r="CJ18">
        <f t="shared" si="11"/>
        <v>49.295347621536855</v>
      </c>
    </row>
    <row r="19" spans="8:88" x14ac:dyDescent="0.25">
      <c r="H19" s="27">
        <v>16</v>
      </c>
      <c r="I19">
        <v>338</v>
      </c>
      <c r="J19">
        <v>3229</v>
      </c>
      <c r="K19">
        <f t="shared" si="0"/>
        <v>9.553254437869823</v>
      </c>
      <c r="O19" s="27">
        <v>16</v>
      </c>
      <c r="P19">
        <v>2294</v>
      </c>
      <c r="Q19">
        <v>35351</v>
      </c>
      <c r="R19">
        <f t="shared" si="1"/>
        <v>15.410200523103748</v>
      </c>
      <c r="V19" s="27">
        <v>16</v>
      </c>
      <c r="W19">
        <v>299</v>
      </c>
      <c r="X19">
        <v>396</v>
      </c>
      <c r="Y19">
        <f t="shared" si="2"/>
        <v>1.3244147157190636</v>
      </c>
      <c r="AC19" s="27">
        <v>16</v>
      </c>
      <c r="AD19">
        <v>1924</v>
      </c>
      <c r="AE19">
        <v>80585</v>
      </c>
      <c r="AF19">
        <f t="shared" si="3"/>
        <v>41.884095634095637</v>
      </c>
      <c r="AJ19" s="27">
        <v>16</v>
      </c>
      <c r="AK19">
        <v>1860</v>
      </c>
      <c r="AL19">
        <v>18298</v>
      </c>
      <c r="AM19">
        <f t="shared" si="4"/>
        <v>9.8376344086021508</v>
      </c>
      <c r="AQ19" s="27">
        <v>16</v>
      </c>
      <c r="AR19">
        <v>559</v>
      </c>
      <c r="AS19">
        <v>8074</v>
      </c>
      <c r="AT19">
        <f t="shared" si="5"/>
        <v>14.443649373881932</v>
      </c>
      <c r="AX19" s="27">
        <v>16</v>
      </c>
      <c r="AY19">
        <v>2102</v>
      </c>
      <c r="AZ19">
        <v>163930</v>
      </c>
      <c r="BA19">
        <f t="shared" si="6"/>
        <v>77.987630827783065</v>
      </c>
      <c r="BE19" s="27">
        <v>16</v>
      </c>
      <c r="BF19">
        <v>4202</v>
      </c>
      <c r="BG19">
        <v>559677</v>
      </c>
      <c r="BH19">
        <f t="shared" si="7"/>
        <v>133.19300333174678</v>
      </c>
      <c r="BL19" s="27">
        <v>16</v>
      </c>
      <c r="BM19">
        <v>872</v>
      </c>
      <c r="BN19">
        <v>88076</v>
      </c>
      <c r="BO19">
        <f t="shared" si="8"/>
        <v>101.00458715596331</v>
      </c>
      <c r="BS19" s="27">
        <v>16</v>
      </c>
      <c r="BT19">
        <v>4159</v>
      </c>
      <c r="BU19">
        <v>98121</v>
      </c>
      <c r="BV19">
        <f t="shared" si="9"/>
        <v>23.592450108199085</v>
      </c>
      <c r="BZ19" s="27">
        <v>18</v>
      </c>
      <c r="CA19">
        <v>6009</v>
      </c>
      <c r="CB19">
        <v>181346</v>
      </c>
      <c r="CC19">
        <f t="shared" si="10"/>
        <v>30.179064736228991</v>
      </c>
      <c r="CG19" s="27">
        <v>16</v>
      </c>
      <c r="CH19">
        <v>1925</v>
      </c>
      <c r="CI19">
        <v>107986</v>
      </c>
      <c r="CJ19">
        <f t="shared" si="11"/>
        <v>56.096623376623377</v>
      </c>
    </row>
    <row r="20" spans="8:88" x14ac:dyDescent="0.25">
      <c r="H20" s="27">
        <v>17</v>
      </c>
      <c r="I20">
        <v>567</v>
      </c>
      <c r="J20">
        <v>3334</v>
      </c>
      <c r="K20">
        <f t="shared" si="0"/>
        <v>5.8800705467372136</v>
      </c>
      <c r="O20" s="27">
        <v>17</v>
      </c>
      <c r="P20">
        <v>2357</v>
      </c>
      <c r="Q20">
        <v>828</v>
      </c>
      <c r="R20">
        <f t="shared" si="1"/>
        <v>0.35129401781926178</v>
      </c>
      <c r="V20" s="27">
        <v>17</v>
      </c>
      <c r="W20">
        <v>371</v>
      </c>
      <c r="X20">
        <v>609</v>
      </c>
      <c r="Y20">
        <f t="shared" si="2"/>
        <v>1.6415094339622642</v>
      </c>
      <c r="AC20" s="27">
        <v>17</v>
      </c>
      <c r="AD20">
        <v>1930</v>
      </c>
      <c r="AE20">
        <v>104</v>
      </c>
      <c r="AF20">
        <f t="shared" si="3"/>
        <v>5.3886010362694303E-2</v>
      </c>
      <c r="AJ20" s="27">
        <v>17</v>
      </c>
      <c r="AK20">
        <v>2363</v>
      </c>
      <c r="AL20">
        <v>19316</v>
      </c>
      <c r="AM20">
        <f t="shared" si="4"/>
        <v>8.174354633939906</v>
      </c>
      <c r="AQ20" s="27">
        <v>17</v>
      </c>
      <c r="AR20">
        <v>563</v>
      </c>
      <c r="AS20">
        <v>28226</v>
      </c>
      <c r="AT20">
        <f t="shared" si="5"/>
        <v>50.134991119005328</v>
      </c>
      <c r="AX20" s="27">
        <v>17</v>
      </c>
      <c r="AY20">
        <v>2131</v>
      </c>
      <c r="AZ20">
        <v>236384</v>
      </c>
      <c r="BA20">
        <f t="shared" si="6"/>
        <v>110.92632566870014</v>
      </c>
      <c r="BE20" s="27">
        <v>17</v>
      </c>
      <c r="BF20">
        <v>4334</v>
      </c>
      <c r="BG20">
        <v>397137</v>
      </c>
      <c r="BH20">
        <f t="shared" si="7"/>
        <v>91.632902630364555</v>
      </c>
      <c r="BL20" s="27">
        <v>17</v>
      </c>
      <c r="BM20">
        <v>874</v>
      </c>
      <c r="BN20">
        <v>44513</v>
      </c>
      <c r="BO20">
        <f t="shared" si="8"/>
        <v>50.930205949656752</v>
      </c>
      <c r="BS20" s="27">
        <v>17</v>
      </c>
      <c r="BT20">
        <v>4184</v>
      </c>
      <c r="BU20">
        <v>188089</v>
      </c>
      <c r="BV20">
        <f t="shared" si="9"/>
        <v>44.954349904397702</v>
      </c>
      <c r="BZ20" s="27">
        <v>19</v>
      </c>
      <c r="CA20">
        <v>6454</v>
      </c>
      <c r="CB20">
        <v>396094</v>
      </c>
      <c r="CC20">
        <f t="shared" si="10"/>
        <v>61.371862410907966</v>
      </c>
      <c r="CG20" s="27">
        <v>17</v>
      </c>
      <c r="CH20">
        <v>1958</v>
      </c>
      <c r="CI20">
        <v>88497</v>
      </c>
      <c r="CJ20">
        <f t="shared" si="11"/>
        <v>45.197650663942795</v>
      </c>
    </row>
    <row r="21" spans="8:88" x14ac:dyDescent="0.25">
      <c r="H21" s="27">
        <v>18</v>
      </c>
      <c r="I21">
        <v>3348</v>
      </c>
      <c r="J21">
        <v>3620</v>
      </c>
      <c r="K21">
        <f t="shared" si="0"/>
        <v>1.081242532855436</v>
      </c>
      <c r="O21" s="27">
        <v>18</v>
      </c>
      <c r="P21">
        <v>2401</v>
      </c>
      <c r="Q21">
        <v>98732</v>
      </c>
      <c r="R21">
        <f t="shared" si="1"/>
        <v>41.121199500208249</v>
      </c>
      <c r="V21" s="27">
        <v>18</v>
      </c>
      <c r="W21">
        <v>846</v>
      </c>
      <c r="X21">
        <v>613</v>
      </c>
      <c r="Y21">
        <f t="shared" si="2"/>
        <v>0.72458628841607564</v>
      </c>
      <c r="AC21" s="27">
        <v>18</v>
      </c>
      <c r="AD21">
        <v>1957</v>
      </c>
      <c r="AE21">
        <v>38373</v>
      </c>
      <c r="AF21">
        <f t="shared" si="3"/>
        <v>19.608073582013287</v>
      </c>
      <c r="AJ21" s="27">
        <v>18</v>
      </c>
      <c r="AK21">
        <v>2273</v>
      </c>
      <c r="AL21">
        <v>19643</v>
      </c>
      <c r="AM21">
        <f t="shared" si="4"/>
        <v>8.6418829740431153</v>
      </c>
      <c r="AQ21" s="27">
        <v>18</v>
      </c>
      <c r="AR21">
        <v>564</v>
      </c>
      <c r="AS21">
        <v>2967</v>
      </c>
      <c r="AT21">
        <f t="shared" si="5"/>
        <v>5.2606382978723403</v>
      </c>
      <c r="AX21" s="27">
        <v>18</v>
      </c>
      <c r="AY21">
        <v>2153</v>
      </c>
      <c r="AZ21">
        <v>216635</v>
      </c>
      <c r="BA21">
        <f t="shared" si="6"/>
        <v>100.62006502554576</v>
      </c>
      <c r="BE21" s="27">
        <v>18</v>
      </c>
      <c r="BF21">
        <v>5084</v>
      </c>
      <c r="BG21">
        <v>501113</v>
      </c>
      <c r="BH21">
        <f t="shared" si="7"/>
        <v>98.566679779701019</v>
      </c>
      <c r="BL21" s="27">
        <v>18</v>
      </c>
      <c r="BM21">
        <v>926</v>
      </c>
      <c r="BN21">
        <v>99742</v>
      </c>
      <c r="BO21">
        <f t="shared" si="8"/>
        <v>107.71274298056156</v>
      </c>
      <c r="BS21" s="27">
        <v>18</v>
      </c>
      <c r="BT21">
        <v>4444</v>
      </c>
      <c r="BU21">
        <v>216983</v>
      </c>
      <c r="BV21">
        <f t="shared" si="9"/>
        <v>48.826057605760575</v>
      </c>
      <c r="BZ21" s="27">
        <v>20</v>
      </c>
      <c r="CA21">
        <v>6833</v>
      </c>
      <c r="CB21">
        <v>65739</v>
      </c>
      <c r="CC21">
        <f t="shared" si="10"/>
        <v>9.6208107712571351</v>
      </c>
      <c r="CG21" s="27">
        <v>18</v>
      </c>
      <c r="CH21">
        <v>2550</v>
      </c>
      <c r="CI21">
        <v>101810</v>
      </c>
      <c r="CJ21">
        <f t="shared" si="11"/>
        <v>39.925490196078428</v>
      </c>
    </row>
    <row r="22" spans="8:88" x14ac:dyDescent="0.25">
      <c r="H22" s="27">
        <v>19</v>
      </c>
      <c r="I22">
        <v>1151</v>
      </c>
      <c r="J22">
        <v>4041</v>
      </c>
      <c r="K22">
        <f t="shared" si="0"/>
        <v>3.5108601216333621</v>
      </c>
      <c r="O22" s="27">
        <v>19</v>
      </c>
      <c r="P22">
        <v>2410</v>
      </c>
      <c r="Q22">
        <v>31117</v>
      </c>
      <c r="R22">
        <f t="shared" si="1"/>
        <v>12.911618257261411</v>
      </c>
      <c r="V22" s="27">
        <v>19</v>
      </c>
      <c r="W22">
        <v>610</v>
      </c>
      <c r="X22">
        <v>698</v>
      </c>
      <c r="Y22">
        <f t="shared" si="2"/>
        <v>1.1442622950819672</v>
      </c>
      <c r="AC22" s="27">
        <v>19</v>
      </c>
      <c r="AD22">
        <v>1963</v>
      </c>
      <c r="AE22">
        <v>38051</v>
      </c>
      <c r="AF22">
        <f t="shared" si="3"/>
        <v>19.3841059602649</v>
      </c>
      <c r="AJ22" s="27">
        <v>19</v>
      </c>
      <c r="AK22">
        <v>1957</v>
      </c>
      <c r="AL22">
        <v>20342</v>
      </c>
      <c r="AM22">
        <f t="shared" si="4"/>
        <v>10.394481349003577</v>
      </c>
      <c r="AQ22" s="27">
        <v>19</v>
      </c>
      <c r="AR22">
        <v>575</v>
      </c>
      <c r="AS22">
        <v>44905</v>
      </c>
      <c r="AT22">
        <f t="shared" si="5"/>
        <v>78.095652173913038</v>
      </c>
      <c r="AX22" s="27">
        <v>19</v>
      </c>
      <c r="AY22">
        <v>2265</v>
      </c>
      <c r="AZ22">
        <v>247413</v>
      </c>
      <c r="BA22">
        <f t="shared" si="6"/>
        <v>109.23311258278146</v>
      </c>
      <c r="BE22" s="27">
        <v>19</v>
      </c>
      <c r="BF22">
        <v>5104</v>
      </c>
      <c r="BG22">
        <v>552726</v>
      </c>
      <c r="BH22">
        <f t="shared" si="7"/>
        <v>108.29271159874608</v>
      </c>
      <c r="BL22" s="27">
        <v>19</v>
      </c>
      <c r="BM22">
        <v>928</v>
      </c>
      <c r="BN22">
        <v>105618</v>
      </c>
      <c r="BO22">
        <f t="shared" si="8"/>
        <v>113.8125</v>
      </c>
      <c r="BS22" s="27">
        <v>19</v>
      </c>
      <c r="BT22">
        <v>4670</v>
      </c>
      <c r="BU22">
        <v>154735</v>
      </c>
      <c r="BV22">
        <f t="shared" si="9"/>
        <v>33.133832976445397</v>
      </c>
      <c r="BZ22" s="27">
        <v>21</v>
      </c>
      <c r="CA22">
        <v>8727</v>
      </c>
      <c r="CB22">
        <v>205408</v>
      </c>
      <c r="CC22">
        <f t="shared" si="10"/>
        <v>23.537068866735417</v>
      </c>
      <c r="CG22" s="27">
        <v>19</v>
      </c>
      <c r="CH22">
        <v>2869</v>
      </c>
      <c r="CI22">
        <v>108272</v>
      </c>
      <c r="CJ22">
        <f t="shared" si="11"/>
        <v>37.73858487277797</v>
      </c>
    </row>
    <row r="23" spans="8:88" x14ac:dyDescent="0.25">
      <c r="H23" s="27">
        <v>20</v>
      </c>
      <c r="I23">
        <v>1053</v>
      </c>
      <c r="J23">
        <v>4043</v>
      </c>
      <c r="K23">
        <f t="shared" si="0"/>
        <v>3.8395061728395063</v>
      </c>
      <c r="O23" s="27">
        <v>20</v>
      </c>
      <c r="P23">
        <v>2432</v>
      </c>
      <c r="Q23">
        <v>36477</v>
      </c>
      <c r="R23">
        <f t="shared" si="1"/>
        <v>14.998766447368421</v>
      </c>
      <c r="V23" s="27">
        <v>20</v>
      </c>
      <c r="W23">
        <v>473</v>
      </c>
      <c r="X23">
        <v>750</v>
      </c>
      <c r="Y23">
        <f t="shared" si="2"/>
        <v>1.5856236786469344</v>
      </c>
      <c r="AC23" s="27">
        <v>20</v>
      </c>
      <c r="AD23">
        <v>1973</v>
      </c>
      <c r="AE23">
        <v>18906</v>
      </c>
      <c r="AF23">
        <f t="shared" si="3"/>
        <v>9.5823618854536239</v>
      </c>
      <c r="AJ23" s="27">
        <v>20</v>
      </c>
      <c r="AK23">
        <v>2380</v>
      </c>
      <c r="AL23">
        <v>20346</v>
      </c>
      <c r="AM23">
        <f t="shared" si="4"/>
        <v>8.5487394957983192</v>
      </c>
      <c r="AQ23" s="27">
        <v>20</v>
      </c>
      <c r="AR23">
        <v>586</v>
      </c>
      <c r="AS23">
        <v>28964</v>
      </c>
      <c r="AT23">
        <f t="shared" si="5"/>
        <v>49.426621160409553</v>
      </c>
      <c r="AX23" s="27">
        <v>20</v>
      </c>
      <c r="AY23">
        <v>2338</v>
      </c>
      <c r="AZ23">
        <v>267311</v>
      </c>
      <c r="BA23">
        <f t="shared" si="6"/>
        <v>114.33319076133448</v>
      </c>
      <c r="BE23" s="27">
        <v>20</v>
      </c>
      <c r="BF23">
        <v>5313</v>
      </c>
      <c r="BG23">
        <v>540783</v>
      </c>
      <c r="BH23">
        <f t="shared" si="7"/>
        <v>101.78486730660644</v>
      </c>
      <c r="BL23" s="27">
        <v>20</v>
      </c>
      <c r="BM23">
        <v>945</v>
      </c>
      <c r="BN23">
        <v>79781</v>
      </c>
      <c r="BO23">
        <f t="shared" si="8"/>
        <v>84.424338624338631</v>
      </c>
      <c r="BS23" s="27">
        <v>20</v>
      </c>
      <c r="BT23">
        <v>4723</v>
      </c>
      <c r="BU23">
        <v>199458</v>
      </c>
      <c r="BV23">
        <f t="shared" si="9"/>
        <v>42.231208977344906</v>
      </c>
      <c r="BZ23" s="27">
        <v>22</v>
      </c>
      <c r="CA23">
        <v>9043</v>
      </c>
      <c r="CB23">
        <v>93441</v>
      </c>
      <c r="CC23">
        <f t="shared" si="10"/>
        <v>10.332964724095985</v>
      </c>
      <c r="CG23" s="27">
        <v>20</v>
      </c>
      <c r="CH23">
        <v>3053</v>
      </c>
      <c r="CI23">
        <v>29172</v>
      </c>
      <c r="CJ23">
        <f t="shared" si="11"/>
        <v>9.5551916148051106</v>
      </c>
    </row>
    <row r="24" spans="8:88" x14ac:dyDescent="0.25">
      <c r="H24" s="27">
        <v>21</v>
      </c>
      <c r="I24">
        <v>1391</v>
      </c>
      <c r="J24">
        <v>5684</v>
      </c>
      <c r="K24">
        <f t="shared" si="0"/>
        <v>4.0862688713156006</v>
      </c>
      <c r="O24" s="27">
        <v>21</v>
      </c>
      <c r="P24">
        <v>2453</v>
      </c>
      <c r="Q24">
        <v>54403</v>
      </c>
      <c r="R24">
        <f t="shared" si="1"/>
        <v>22.178149205055036</v>
      </c>
      <c r="V24" s="27">
        <v>21</v>
      </c>
      <c r="W24">
        <v>462</v>
      </c>
      <c r="X24">
        <v>755</v>
      </c>
      <c r="Y24">
        <f t="shared" si="2"/>
        <v>1.6341991341991342</v>
      </c>
      <c r="AC24" s="27">
        <v>21</v>
      </c>
      <c r="AD24">
        <v>2018</v>
      </c>
      <c r="AE24">
        <v>2203</v>
      </c>
      <c r="AF24">
        <f t="shared" si="3"/>
        <v>1.0916749256689793</v>
      </c>
      <c r="AJ24" s="27">
        <v>21</v>
      </c>
      <c r="AK24">
        <v>3121</v>
      </c>
      <c r="AL24">
        <v>21035</v>
      </c>
      <c r="AM24">
        <f t="shared" si="4"/>
        <v>6.7398269785325216</v>
      </c>
      <c r="AQ24" s="27">
        <v>21</v>
      </c>
      <c r="AR24">
        <v>591</v>
      </c>
      <c r="AS24">
        <v>30512</v>
      </c>
      <c r="AT24">
        <f t="shared" si="5"/>
        <v>51.627749576988158</v>
      </c>
      <c r="AX24" s="27">
        <v>21</v>
      </c>
      <c r="AY24">
        <v>2407</v>
      </c>
      <c r="AZ24">
        <v>239349</v>
      </c>
      <c r="BA24">
        <f t="shared" si="6"/>
        <v>99.438720398836722</v>
      </c>
      <c r="BE24" s="27">
        <v>21</v>
      </c>
      <c r="BF24">
        <v>5554</v>
      </c>
      <c r="BG24">
        <v>426545</v>
      </c>
      <c r="BH24">
        <f t="shared" si="7"/>
        <v>76.799603889088942</v>
      </c>
      <c r="BL24" s="27">
        <v>21</v>
      </c>
      <c r="BM24">
        <v>954</v>
      </c>
      <c r="BN24">
        <v>95153</v>
      </c>
      <c r="BO24">
        <f t="shared" si="8"/>
        <v>99.741090146750523</v>
      </c>
      <c r="BS24" s="27">
        <v>21</v>
      </c>
      <c r="BT24">
        <v>5026</v>
      </c>
      <c r="BU24">
        <v>103780</v>
      </c>
      <c r="BV24">
        <f t="shared" si="9"/>
        <v>20.648627138877835</v>
      </c>
      <c r="BZ24" s="27">
        <v>23</v>
      </c>
      <c r="CA24">
        <v>9962</v>
      </c>
      <c r="CB24">
        <v>185721</v>
      </c>
      <c r="CC24">
        <f t="shared" si="10"/>
        <v>18.642943184099579</v>
      </c>
      <c r="CF24" t="s">
        <v>234</v>
      </c>
      <c r="CG24" s="27">
        <v>1</v>
      </c>
      <c r="CH24">
        <v>325</v>
      </c>
      <c r="CI24">
        <v>9434</v>
      </c>
      <c r="CJ24">
        <f t="shared" si="11"/>
        <v>29.027692307692309</v>
      </c>
    </row>
    <row r="25" spans="8:88" x14ac:dyDescent="0.25">
      <c r="H25" s="27">
        <v>22</v>
      </c>
      <c r="I25">
        <v>1626</v>
      </c>
      <c r="J25">
        <v>6072</v>
      </c>
      <c r="K25">
        <f t="shared" si="0"/>
        <v>3.7343173431734318</v>
      </c>
      <c r="O25" s="27">
        <v>22</v>
      </c>
      <c r="P25">
        <v>2492</v>
      </c>
      <c r="Q25">
        <v>45991</v>
      </c>
      <c r="R25">
        <f t="shared" si="1"/>
        <v>18.455457463884429</v>
      </c>
      <c r="V25" s="27">
        <v>22</v>
      </c>
      <c r="W25">
        <v>109</v>
      </c>
      <c r="X25">
        <v>1161</v>
      </c>
      <c r="Y25">
        <f t="shared" si="2"/>
        <v>10.651376146788991</v>
      </c>
      <c r="AC25" s="27">
        <v>22</v>
      </c>
      <c r="AD25">
        <v>2053</v>
      </c>
      <c r="AE25">
        <v>43408</v>
      </c>
      <c r="AF25">
        <f t="shared" si="3"/>
        <v>21.143692157817828</v>
      </c>
      <c r="AJ25" s="27">
        <v>22</v>
      </c>
      <c r="AK25">
        <v>1211</v>
      </c>
      <c r="AL25">
        <v>21686</v>
      </c>
      <c r="AM25">
        <f t="shared" si="4"/>
        <v>17.907514450867051</v>
      </c>
      <c r="AQ25" s="27">
        <v>22</v>
      </c>
      <c r="AR25">
        <v>600</v>
      </c>
      <c r="AS25">
        <v>7564</v>
      </c>
      <c r="AT25">
        <f t="shared" si="5"/>
        <v>12.606666666666667</v>
      </c>
      <c r="AX25" s="27">
        <v>22</v>
      </c>
      <c r="AY25">
        <v>2605</v>
      </c>
      <c r="AZ25">
        <v>240292</v>
      </c>
      <c r="BA25">
        <f t="shared" si="6"/>
        <v>92.242610364683301</v>
      </c>
      <c r="BE25" s="27">
        <v>22</v>
      </c>
      <c r="BF25">
        <v>5591</v>
      </c>
      <c r="BG25">
        <v>448426</v>
      </c>
      <c r="BH25">
        <f t="shared" si="7"/>
        <v>80.204972276873548</v>
      </c>
      <c r="BL25" s="27">
        <v>22</v>
      </c>
      <c r="BM25">
        <v>967</v>
      </c>
      <c r="BN25">
        <v>92590</v>
      </c>
      <c r="BO25">
        <f t="shared" si="8"/>
        <v>95.749741468459149</v>
      </c>
      <c r="BS25" s="27">
        <v>22</v>
      </c>
      <c r="BT25">
        <v>6196</v>
      </c>
      <c r="BU25">
        <v>152952</v>
      </c>
      <c r="BV25">
        <f t="shared" si="9"/>
        <v>24.685603615235635</v>
      </c>
      <c r="BZ25" s="27">
        <v>24</v>
      </c>
      <c r="CA25">
        <v>10652</v>
      </c>
      <c r="CB25">
        <v>399824</v>
      </c>
      <c r="CC25">
        <f t="shared" si="10"/>
        <v>37.535110777318813</v>
      </c>
      <c r="CG25" s="27">
        <v>2</v>
      </c>
      <c r="CH25">
        <v>5988</v>
      </c>
      <c r="CI25">
        <v>125038</v>
      </c>
      <c r="CJ25">
        <f t="shared" si="11"/>
        <v>20.881429525718104</v>
      </c>
    </row>
    <row r="26" spans="8:88" x14ac:dyDescent="0.25">
      <c r="H26" s="27">
        <v>23</v>
      </c>
      <c r="I26">
        <v>1188</v>
      </c>
      <c r="J26">
        <v>6081</v>
      </c>
      <c r="K26">
        <f t="shared" si="0"/>
        <v>5.1186868686868685</v>
      </c>
      <c r="O26" s="27">
        <v>23</v>
      </c>
      <c r="P26">
        <v>2496</v>
      </c>
      <c r="Q26">
        <v>81332</v>
      </c>
      <c r="R26">
        <f t="shared" si="1"/>
        <v>32.584935897435898</v>
      </c>
      <c r="V26" s="27">
        <v>23</v>
      </c>
      <c r="W26">
        <v>507</v>
      </c>
      <c r="X26">
        <v>1553</v>
      </c>
      <c r="Y26">
        <f t="shared" si="2"/>
        <v>3.0631163708086784</v>
      </c>
      <c r="AC26" s="27">
        <v>23</v>
      </c>
      <c r="AD26">
        <v>2083</v>
      </c>
      <c r="AE26">
        <v>31290</v>
      </c>
      <c r="AF26">
        <f t="shared" si="3"/>
        <v>15.021603456553049</v>
      </c>
      <c r="AJ26" s="27">
        <v>23</v>
      </c>
      <c r="AK26">
        <v>3169</v>
      </c>
      <c r="AL26">
        <v>24163</v>
      </c>
      <c r="AM26">
        <f t="shared" si="4"/>
        <v>7.6248027769012303</v>
      </c>
      <c r="AQ26" s="27">
        <v>23</v>
      </c>
      <c r="AR26">
        <v>623</v>
      </c>
      <c r="AS26">
        <v>27511</v>
      </c>
      <c r="AT26">
        <f t="shared" si="5"/>
        <v>44.158908507223117</v>
      </c>
      <c r="AX26" s="27">
        <v>23</v>
      </c>
      <c r="AY26">
        <v>2682</v>
      </c>
      <c r="AZ26">
        <v>151370</v>
      </c>
      <c r="BA26">
        <f t="shared" si="6"/>
        <v>56.439224459358691</v>
      </c>
      <c r="BE26" s="27">
        <v>23</v>
      </c>
      <c r="BF26">
        <v>5662</v>
      </c>
      <c r="BG26">
        <v>745761</v>
      </c>
      <c r="BH26">
        <f t="shared" si="7"/>
        <v>131.71335217237726</v>
      </c>
      <c r="BL26" s="27">
        <v>23</v>
      </c>
      <c r="BM26">
        <v>1003</v>
      </c>
      <c r="BN26">
        <v>110058</v>
      </c>
      <c r="BO26">
        <f t="shared" si="8"/>
        <v>109.72881355932203</v>
      </c>
      <c r="BR26" t="s">
        <v>234</v>
      </c>
      <c r="BS26" s="27">
        <v>1</v>
      </c>
      <c r="BT26">
        <v>338</v>
      </c>
      <c r="BU26">
        <v>5269</v>
      </c>
      <c r="BV26">
        <f t="shared" si="9"/>
        <v>15.588757396449704</v>
      </c>
      <c r="BZ26" s="27">
        <v>25</v>
      </c>
      <c r="CA26">
        <v>11704</v>
      </c>
      <c r="CB26">
        <v>372453</v>
      </c>
      <c r="CC26">
        <f t="shared" si="10"/>
        <v>31.822710184552289</v>
      </c>
      <c r="CG26" s="27">
        <v>3</v>
      </c>
      <c r="CH26">
        <v>1928</v>
      </c>
      <c r="CI26">
        <v>115514</v>
      </c>
      <c r="CJ26">
        <f t="shared" si="11"/>
        <v>59.913900414937757</v>
      </c>
    </row>
    <row r="27" spans="8:88" x14ac:dyDescent="0.25">
      <c r="H27" s="27">
        <v>24</v>
      </c>
      <c r="I27">
        <v>1172</v>
      </c>
      <c r="J27">
        <v>6143</v>
      </c>
      <c r="K27">
        <f t="shared" si="0"/>
        <v>5.2414675767918091</v>
      </c>
      <c r="O27" s="27">
        <v>24</v>
      </c>
      <c r="P27">
        <v>2508</v>
      </c>
      <c r="Q27">
        <v>89420</v>
      </c>
      <c r="R27">
        <f t="shared" si="1"/>
        <v>35.653907496012756</v>
      </c>
      <c r="V27" s="27">
        <v>24</v>
      </c>
      <c r="W27">
        <v>506</v>
      </c>
      <c r="X27">
        <v>1929</v>
      </c>
      <c r="Y27">
        <f t="shared" si="2"/>
        <v>3.8122529644268774</v>
      </c>
      <c r="AC27" s="27">
        <v>24</v>
      </c>
      <c r="AD27">
        <v>2093</v>
      </c>
      <c r="AE27">
        <v>22413</v>
      </c>
      <c r="AF27">
        <f t="shared" si="3"/>
        <v>10.708552317247969</v>
      </c>
      <c r="AJ27" s="27">
        <v>24</v>
      </c>
      <c r="AK27">
        <v>2373</v>
      </c>
      <c r="AL27">
        <v>26892</v>
      </c>
      <c r="AM27">
        <f t="shared" si="4"/>
        <v>11.332490518331227</v>
      </c>
      <c r="AQ27" s="27">
        <v>24</v>
      </c>
      <c r="AR27">
        <v>639</v>
      </c>
      <c r="AS27">
        <v>22277</v>
      </c>
      <c r="AT27">
        <f t="shared" si="5"/>
        <v>34.862284820031299</v>
      </c>
      <c r="AX27" s="27">
        <v>24</v>
      </c>
      <c r="AY27">
        <v>2741</v>
      </c>
      <c r="AZ27">
        <v>336251</v>
      </c>
      <c r="BA27">
        <f t="shared" si="6"/>
        <v>122.67457132433418</v>
      </c>
      <c r="BE27" s="27">
        <v>24</v>
      </c>
      <c r="BF27">
        <v>6367</v>
      </c>
      <c r="BG27">
        <v>554206</v>
      </c>
      <c r="BH27">
        <f t="shared" si="7"/>
        <v>87.043505575624309</v>
      </c>
      <c r="BL27" s="27">
        <v>24</v>
      </c>
      <c r="BM27">
        <v>1021</v>
      </c>
      <c r="BN27">
        <v>290</v>
      </c>
      <c r="BO27">
        <f t="shared" si="8"/>
        <v>0.28403525954946129</v>
      </c>
      <c r="BS27" s="27">
        <v>2</v>
      </c>
      <c r="BT27">
        <v>722</v>
      </c>
      <c r="BU27">
        <v>2807</v>
      </c>
      <c r="BV27">
        <f t="shared" si="9"/>
        <v>3.8878116343490303</v>
      </c>
      <c r="BZ27" s="27">
        <v>26</v>
      </c>
      <c r="CA27">
        <v>18269</v>
      </c>
      <c r="CB27">
        <v>556190</v>
      </c>
      <c r="CC27">
        <f t="shared" si="10"/>
        <v>30.444468772237123</v>
      </c>
      <c r="CG27" s="27">
        <v>4</v>
      </c>
      <c r="CH27">
        <v>981</v>
      </c>
      <c r="CI27">
        <v>61098</v>
      </c>
      <c r="CJ27">
        <f t="shared" si="11"/>
        <v>62.281345565749234</v>
      </c>
    </row>
    <row r="28" spans="8:88" x14ac:dyDescent="0.25">
      <c r="H28" s="27">
        <v>25</v>
      </c>
      <c r="I28">
        <v>1461</v>
      </c>
      <c r="J28">
        <v>7006</v>
      </c>
      <c r="K28">
        <f t="shared" si="0"/>
        <v>4.795345653661875</v>
      </c>
      <c r="O28" s="27">
        <v>25</v>
      </c>
      <c r="P28">
        <v>2566</v>
      </c>
      <c r="Q28">
        <v>7109</v>
      </c>
      <c r="R28">
        <f t="shared" si="1"/>
        <v>2.770459859703819</v>
      </c>
      <c r="V28" s="27">
        <v>25</v>
      </c>
      <c r="W28">
        <v>587</v>
      </c>
      <c r="X28">
        <v>1988</v>
      </c>
      <c r="Y28">
        <f t="shared" si="2"/>
        <v>3.3867120954003407</v>
      </c>
      <c r="AC28" s="27">
        <v>25</v>
      </c>
      <c r="AD28">
        <v>2096</v>
      </c>
      <c r="AE28">
        <v>37468</v>
      </c>
      <c r="AF28">
        <f t="shared" si="3"/>
        <v>17.875954198473284</v>
      </c>
      <c r="AJ28" s="27">
        <v>25</v>
      </c>
      <c r="AK28">
        <v>2112</v>
      </c>
      <c r="AL28">
        <v>30815</v>
      </c>
      <c r="AM28">
        <f t="shared" si="4"/>
        <v>14.590435606060606</v>
      </c>
      <c r="AQ28" s="27">
        <v>25</v>
      </c>
      <c r="AR28">
        <v>640</v>
      </c>
      <c r="AS28">
        <v>27263</v>
      </c>
      <c r="AT28">
        <f t="shared" si="5"/>
        <v>42.598437500000003</v>
      </c>
      <c r="AX28" s="27">
        <v>25</v>
      </c>
      <c r="AY28">
        <v>2838</v>
      </c>
      <c r="AZ28">
        <v>278767</v>
      </c>
      <c r="BA28">
        <f t="shared" si="6"/>
        <v>98.226568005637773</v>
      </c>
      <c r="BE28" s="27">
        <v>25</v>
      </c>
      <c r="BF28">
        <v>6827</v>
      </c>
      <c r="BG28">
        <v>349250</v>
      </c>
      <c r="BH28">
        <f t="shared" si="7"/>
        <v>51.157170060055662</v>
      </c>
      <c r="BL28" s="27">
        <v>25</v>
      </c>
      <c r="BM28">
        <v>1028</v>
      </c>
      <c r="BN28">
        <v>108365</v>
      </c>
      <c r="BO28">
        <f t="shared" si="8"/>
        <v>105.41342412451363</v>
      </c>
      <c r="BS28" s="27">
        <v>3</v>
      </c>
      <c r="BT28">
        <v>723</v>
      </c>
      <c r="BU28">
        <v>32186</v>
      </c>
      <c r="BV28">
        <f t="shared" si="9"/>
        <v>44.517289073305669</v>
      </c>
      <c r="BY28" t="s">
        <v>234</v>
      </c>
      <c r="BZ28" s="27">
        <v>1</v>
      </c>
      <c r="CA28">
        <v>381</v>
      </c>
      <c r="CB28">
        <v>3924</v>
      </c>
      <c r="CC28">
        <f t="shared" si="10"/>
        <v>10.299212598425196</v>
      </c>
      <c r="CG28" s="27">
        <v>5</v>
      </c>
      <c r="CH28">
        <v>2031</v>
      </c>
      <c r="CI28">
        <v>119878</v>
      </c>
      <c r="CJ28">
        <f t="shared" si="11"/>
        <v>59.024126046282618</v>
      </c>
    </row>
    <row r="29" spans="8:88" x14ac:dyDescent="0.25">
      <c r="H29" s="27">
        <v>26</v>
      </c>
      <c r="I29">
        <v>1672</v>
      </c>
      <c r="J29">
        <v>7629</v>
      </c>
      <c r="K29">
        <f t="shared" si="0"/>
        <v>4.562799043062201</v>
      </c>
      <c r="O29" s="27">
        <v>26</v>
      </c>
      <c r="P29">
        <v>2584</v>
      </c>
      <c r="Q29">
        <v>114192</v>
      </c>
      <c r="R29">
        <f t="shared" si="1"/>
        <v>44.191950464396285</v>
      </c>
      <c r="V29" s="27">
        <v>26</v>
      </c>
      <c r="W29">
        <v>154</v>
      </c>
      <c r="X29">
        <v>2131</v>
      </c>
      <c r="Y29">
        <f t="shared" si="2"/>
        <v>13.837662337662337</v>
      </c>
      <c r="AC29" s="27">
        <v>26</v>
      </c>
      <c r="AD29">
        <v>2103</v>
      </c>
      <c r="AE29">
        <v>75432</v>
      </c>
      <c r="AF29">
        <f t="shared" si="3"/>
        <v>35.868758915834519</v>
      </c>
      <c r="AJ29" s="27">
        <v>26</v>
      </c>
      <c r="AK29">
        <v>3292</v>
      </c>
      <c r="AL29">
        <v>31776</v>
      </c>
      <c r="AM29">
        <f t="shared" si="4"/>
        <v>9.6524908869987858</v>
      </c>
      <c r="AQ29" s="27">
        <v>26</v>
      </c>
      <c r="AR29">
        <v>645</v>
      </c>
      <c r="AS29">
        <v>21760</v>
      </c>
      <c r="AT29">
        <f t="shared" si="5"/>
        <v>33.736434108527135</v>
      </c>
      <c r="AX29" s="27">
        <v>26</v>
      </c>
      <c r="AY29">
        <v>2969</v>
      </c>
      <c r="AZ29">
        <v>354884</v>
      </c>
      <c r="BA29">
        <f t="shared" si="6"/>
        <v>119.52980801616705</v>
      </c>
      <c r="BE29" s="27">
        <v>26</v>
      </c>
      <c r="BF29">
        <v>7750</v>
      </c>
      <c r="BG29">
        <v>740038</v>
      </c>
      <c r="BH29">
        <f t="shared" si="7"/>
        <v>95.48877419354838</v>
      </c>
      <c r="BL29" s="27">
        <v>26</v>
      </c>
      <c r="BM29">
        <v>1028</v>
      </c>
      <c r="BN29">
        <v>93516</v>
      </c>
      <c r="BO29">
        <f t="shared" si="8"/>
        <v>90.968871595330739</v>
      </c>
      <c r="BS29" s="27">
        <v>4</v>
      </c>
      <c r="BT29">
        <v>1041</v>
      </c>
      <c r="BU29">
        <v>43</v>
      </c>
      <c r="BV29">
        <f t="shared" si="9"/>
        <v>4.1306436119116233E-2</v>
      </c>
      <c r="BZ29" s="27">
        <v>3</v>
      </c>
      <c r="CA29">
        <v>970</v>
      </c>
      <c r="CB29">
        <v>3097</v>
      </c>
      <c r="CC29">
        <f t="shared" si="10"/>
        <v>3.1927835051546394</v>
      </c>
      <c r="CG29" s="27">
        <v>6</v>
      </c>
      <c r="CH29">
        <v>1066</v>
      </c>
      <c r="CI29">
        <v>2163</v>
      </c>
      <c r="CJ29">
        <f t="shared" si="11"/>
        <v>2.0290806754221387</v>
      </c>
    </row>
    <row r="30" spans="8:88" x14ac:dyDescent="0.25">
      <c r="H30" s="27">
        <v>27</v>
      </c>
      <c r="I30">
        <v>1633</v>
      </c>
      <c r="J30">
        <v>9772</v>
      </c>
      <c r="K30">
        <f t="shared" si="0"/>
        <v>5.9840783833435394</v>
      </c>
      <c r="O30" s="27">
        <v>27</v>
      </c>
      <c r="P30">
        <v>2587</v>
      </c>
      <c r="Q30">
        <v>73088</v>
      </c>
      <c r="R30">
        <f t="shared" si="1"/>
        <v>28.252029377657518</v>
      </c>
      <c r="V30" s="27">
        <v>27</v>
      </c>
      <c r="W30">
        <v>527</v>
      </c>
      <c r="X30">
        <v>2164</v>
      </c>
      <c r="Y30">
        <f t="shared" si="2"/>
        <v>4.1062618595825429</v>
      </c>
      <c r="AC30" s="27">
        <v>27</v>
      </c>
      <c r="AD30">
        <v>2104</v>
      </c>
      <c r="AE30">
        <v>56759</v>
      </c>
      <c r="AF30">
        <f t="shared" si="3"/>
        <v>26.97671102661597</v>
      </c>
      <c r="AJ30" s="27">
        <v>27</v>
      </c>
      <c r="AK30">
        <v>2560</v>
      </c>
      <c r="AL30">
        <v>33202</v>
      </c>
      <c r="AM30">
        <f t="shared" si="4"/>
        <v>12.969531249999999</v>
      </c>
      <c r="AQ30" s="27">
        <v>27</v>
      </c>
      <c r="AR30">
        <v>647</v>
      </c>
      <c r="AS30">
        <v>43</v>
      </c>
      <c r="AT30">
        <f t="shared" si="5"/>
        <v>6.6460587326120563E-2</v>
      </c>
      <c r="AX30" s="27">
        <v>27</v>
      </c>
      <c r="AY30">
        <v>3000</v>
      </c>
      <c r="AZ30">
        <v>296440</v>
      </c>
      <c r="BA30">
        <f t="shared" si="6"/>
        <v>98.813333333333333</v>
      </c>
      <c r="BE30" s="27">
        <v>27</v>
      </c>
      <c r="BF30">
        <v>8051</v>
      </c>
      <c r="BG30">
        <v>497773</v>
      </c>
      <c r="BH30">
        <f t="shared" si="7"/>
        <v>61.827474847844989</v>
      </c>
      <c r="BL30" s="27">
        <v>27</v>
      </c>
      <c r="BM30">
        <v>1044</v>
      </c>
      <c r="BN30">
        <v>79229</v>
      </c>
      <c r="BO30">
        <f t="shared" si="8"/>
        <v>75.889846743295024</v>
      </c>
      <c r="BS30" s="27">
        <v>5</v>
      </c>
      <c r="BT30">
        <v>1162</v>
      </c>
      <c r="BU30">
        <v>66858</v>
      </c>
      <c r="BV30">
        <f t="shared" si="9"/>
        <v>57.537005163511189</v>
      </c>
      <c r="BZ30" s="27">
        <v>4</v>
      </c>
      <c r="CA30">
        <v>1330</v>
      </c>
      <c r="CB30">
        <v>20562</v>
      </c>
      <c r="CC30">
        <f t="shared" si="10"/>
        <v>15.46015037593985</v>
      </c>
      <c r="CG30" s="27">
        <v>7</v>
      </c>
      <c r="CH30">
        <v>1791</v>
      </c>
      <c r="CI30">
        <v>34244</v>
      </c>
      <c r="CJ30">
        <f t="shared" si="11"/>
        <v>19.120044667783361</v>
      </c>
    </row>
    <row r="31" spans="8:88" x14ac:dyDescent="0.25">
      <c r="H31" s="27">
        <v>28</v>
      </c>
      <c r="I31">
        <v>1393</v>
      </c>
      <c r="J31">
        <v>9828</v>
      </c>
      <c r="K31">
        <f t="shared" si="0"/>
        <v>7.0552763819095476</v>
      </c>
      <c r="O31" s="27">
        <v>28</v>
      </c>
      <c r="P31">
        <v>2666</v>
      </c>
      <c r="Q31">
        <v>113581</v>
      </c>
      <c r="R31">
        <f t="shared" si="1"/>
        <v>42.603525881470368</v>
      </c>
      <c r="V31" s="27">
        <v>28</v>
      </c>
      <c r="W31">
        <v>520</v>
      </c>
      <c r="X31">
        <v>2307</v>
      </c>
      <c r="Y31">
        <f t="shared" si="2"/>
        <v>4.4365384615384613</v>
      </c>
      <c r="AC31" s="27">
        <v>28</v>
      </c>
      <c r="AD31">
        <v>2129</v>
      </c>
      <c r="AE31">
        <v>24582</v>
      </c>
      <c r="AF31">
        <f t="shared" si="3"/>
        <v>11.546265852512917</v>
      </c>
      <c r="AJ31" s="27">
        <v>28</v>
      </c>
      <c r="AK31">
        <v>2935</v>
      </c>
      <c r="AL31">
        <v>33375</v>
      </c>
      <c r="AM31">
        <f t="shared" si="4"/>
        <v>11.371379897785349</v>
      </c>
      <c r="AQ31" s="27">
        <v>28</v>
      </c>
      <c r="AR31">
        <v>650</v>
      </c>
      <c r="AS31">
        <v>28005</v>
      </c>
      <c r="AT31">
        <f t="shared" si="5"/>
        <v>43.084615384615383</v>
      </c>
      <c r="AX31" s="27">
        <v>28</v>
      </c>
      <c r="AY31">
        <v>3005</v>
      </c>
      <c r="AZ31">
        <v>100515</v>
      </c>
      <c r="BA31">
        <f t="shared" si="6"/>
        <v>33.449251247920131</v>
      </c>
      <c r="BE31" s="27">
        <v>28</v>
      </c>
      <c r="BF31">
        <v>8106</v>
      </c>
      <c r="BG31">
        <v>682627</v>
      </c>
      <c r="BH31">
        <f t="shared" si="7"/>
        <v>84.212558598568961</v>
      </c>
      <c r="BL31" s="27">
        <v>28</v>
      </c>
      <c r="BM31">
        <v>1046</v>
      </c>
      <c r="BN31">
        <v>111928</v>
      </c>
      <c r="BO31">
        <f t="shared" si="8"/>
        <v>107.0057361376673</v>
      </c>
      <c r="BS31" s="27">
        <v>6</v>
      </c>
      <c r="BT31">
        <v>1218</v>
      </c>
      <c r="BU31">
        <v>49349</v>
      </c>
      <c r="BV31">
        <f t="shared" si="9"/>
        <v>40.516420361247945</v>
      </c>
      <c r="BZ31" s="27">
        <v>5</v>
      </c>
      <c r="CA31">
        <v>1397</v>
      </c>
      <c r="CB31">
        <v>70</v>
      </c>
      <c r="CC31">
        <f t="shared" si="10"/>
        <v>5.0107372942018613E-2</v>
      </c>
      <c r="CG31" s="27">
        <v>8</v>
      </c>
      <c r="CH31">
        <v>906</v>
      </c>
      <c r="CI31">
        <v>0</v>
      </c>
      <c r="CJ31">
        <f t="shared" si="11"/>
        <v>0</v>
      </c>
    </row>
    <row r="32" spans="8:88" x14ac:dyDescent="0.25">
      <c r="H32" s="27">
        <v>29</v>
      </c>
      <c r="I32">
        <v>835</v>
      </c>
      <c r="J32">
        <v>11078</v>
      </c>
      <c r="K32">
        <f t="shared" si="0"/>
        <v>13.267065868263472</v>
      </c>
      <c r="O32" s="27">
        <v>29</v>
      </c>
      <c r="P32">
        <v>2673</v>
      </c>
      <c r="Q32">
        <v>137439</v>
      </c>
      <c r="R32">
        <f t="shared" si="1"/>
        <v>51.417508417508415</v>
      </c>
      <c r="V32" s="27">
        <v>29</v>
      </c>
      <c r="W32">
        <v>570</v>
      </c>
      <c r="X32">
        <v>2413</v>
      </c>
      <c r="Y32">
        <f t="shared" si="2"/>
        <v>4.2333333333333334</v>
      </c>
      <c r="AC32" s="27">
        <v>29</v>
      </c>
      <c r="AD32">
        <v>2136</v>
      </c>
      <c r="AE32">
        <v>33202</v>
      </c>
      <c r="AF32">
        <f t="shared" si="3"/>
        <v>15.544007490636703</v>
      </c>
      <c r="AJ32" s="27">
        <v>29</v>
      </c>
      <c r="AK32">
        <v>2447</v>
      </c>
      <c r="AL32">
        <v>34715</v>
      </c>
      <c r="AM32">
        <f t="shared" si="4"/>
        <v>14.186759297098488</v>
      </c>
      <c r="AQ32" s="27">
        <v>29</v>
      </c>
      <c r="AR32">
        <v>675</v>
      </c>
      <c r="AS32">
        <v>7188</v>
      </c>
      <c r="AT32">
        <f t="shared" si="5"/>
        <v>10.648888888888889</v>
      </c>
      <c r="AX32" s="27">
        <v>29</v>
      </c>
      <c r="AY32">
        <v>3068</v>
      </c>
      <c r="AZ32">
        <v>365937</v>
      </c>
      <c r="BA32">
        <f t="shared" si="6"/>
        <v>119.27542372881356</v>
      </c>
      <c r="BE32" s="27">
        <v>29</v>
      </c>
      <c r="BF32">
        <v>8178</v>
      </c>
      <c r="BG32">
        <v>588614</v>
      </c>
      <c r="BH32">
        <f t="shared" si="7"/>
        <v>71.975299584250422</v>
      </c>
      <c r="BL32" s="27">
        <v>29</v>
      </c>
      <c r="BM32">
        <v>1050</v>
      </c>
      <c r="BN32">
        <v>80925</v>
      </c>
      <c r="BO32">
        <f t="shared" si="8"/>
        <v>77.071428571428569</v>
      </c>
      <c r="BS32" s="27">
        <v>7</v>
      </c>
      <c r="BT32">
        <v>1765</v>
      </c>
      <c r="BU32">
        <v>47998</v>
      </c>
      <c r="BV32">
        <f t="shared" si="9"/>
        <v>27.194334277620396</v>
      </c>
      <c r="BZ32" s="27">
        <v>6</v>
      </c>
      <c r="CA32">
        <v>2891</v>
      </c>
      <c r="CB32">
        <v>30462</v>
      </c>
      <c r="CC32">
        <f t="shared" si="10"/>
        <v>10.536838464199239</v>
      </c>
      <c r="CG32" s="27">
        <v>9</v>
      </c>
      <c r="CH32">
        <v>1478</v>
      </c>
      <c r="CI32">
        <v>88179</v>
      </c>
      <c r="CJ32">
        <f t="shared" si="11"/>
        <v>59.66102841677943</v>
      </c>
    </row>
    <row r="33" spans="8:88" x14ac:dyDescent="0.25">
      <c r="H33" s="27">
        <v>30</v>
      </c>
      <c r="I33">
        <v>1393</v>
      </c>
      <c r="J33">
        <v>12262</v>
      </c>
      <c r="K33">
        <f t="shared" si="0"/>
        <v>8.802584350323043</v>
      </c>
      <c r="O33" s="27">
        <v>30</v>
      </c>
      <c r="P33">
        <v>2686</v>
      </c>
      <c r="Q33">
        <v>113707</v>
      </c>
      <c r="R33">
        <f t="shared" si="1"/>
        <v>42.333209233060316</v>
      </c>
      <c r="V33" s="27">
        <v>30</v>
      </c>
      <c r="W33">
        <v>511</v>
      </c>
      <c r="X33">
        <v>2538</v>
      </c>
      <c r="Y33">
        <f t="shared" si="2"/>
        <v>4.9667318982387476</v>
      </c>
      <c r="AC33" s="27">
        <v>30</v>
      </c>
      <c r="AD33">
        <v>2213</v>
      </c>
      <c r="AE33">
        <v>13948</v>
      </c>
      <c r="AF33">
        <f t="shared" si="3"/>
        <v>6.3027564392227742</v>
      </c>
      <c r="AJ33" s="27">
        <v>30</v>
      </c>
      <c r="AK33">
        <v>1599</v>
      </c>
      <c r="AL33">
        <v>39950</v>
      </c>
      <c r="AM33">
        <f t="shared" si="4"/>
        <v>24.984365228267666</v>
      </c>
      <c r="AQ33" s="27">
        <v>30</v>
      </c>
      <c r="AR33">
        <v>679</v>
      </c>
      <c r="AS33">
        <v>12847</v>
      </c>
      <c r="AT33">
        <f t="shared" si="5"/>
        <v>18.920471281296024</v>
      </c>
      <c r="AX33" s="27">
        <v>30</v>
      </c>
      <c r="AY33">
        <v>3079</v>
      </c>
      <c r="AZ33">
        <v>314319</v>
      </c>
      <c r="BA33">
        <f t="shared" si="6"/>
        <v>102.08476778174732</v>
      </c>
      <c r="BE33" s="27">
        <v>30</v>
      </c>
      <c r="BF33">
        <v>8276</v>
      </c>
      <c r="BG33">
        <v>673789</v>
      </c>
      <c r="BH33">
        <f t="shared" si="7"/>
        <v>81.414813919768008</v>
      </c>
      <c r="BL33" s="27">
        <v>30</v>
      </c>
      <c r="BM33">
        <v>1060</v>
      </c>
      <c r="BN33">
        <v>113542</v>
      </c>
      <c r="BO33">
        <f t="shared" si="8"/>
        <v>107.11509433962264</v>
      </c>
      <c r="BS33" s="27">
        <v>8</v>
      </c>
      <c r="BT33">
        <v>2079</v>
      </c>
      <c r="BU33">
        <v>2193</v>
      </c>
      <c r="BV33">
        <f t="shared" si="9"/>
        <v>1.0548340548340549</v>
      </c>
      <c r="BZ33" s="27">
        <v>8</v>
      </c>
      <c r="CA33">
        <v>3923</v>
      </c>
      <c r="CB33">
        <v>44454</v>
      </c>
      <c r="CC33">
        <f t="shared" si="10"/>
        <v>11.331633953606934</v>
      </c>
      <c r="CG33" s="27">
        <v>10</v>
      </c>
      <c r="CH33">
        <v>1107</v>
      </c>
      <c r="CI33">
        <v>4712</v>
      </c>
      <c r="CJ33">
        <f t="shared" si="11"/>
        <v>4.2565492321589886</v>
      </c>
    </row>
    <row r="34" spans="8:88" x14ac:dyDescent="0.25">
      <c r="H34" s="27">
        <v>31</v>
      </c>
      <c r="I34">
        <v>924</v>
      </c>
      <c r="J34">
        <v>13141</v>
      </c>
      <c r="K34">
        <f t="shared" si="0"/>
        <v>14.221861471861471</v>
      </c>
      <c r="O34" s="27">
        <v>31</v>
      </c>
      <c r="P34">
        <v>2747</v>
      </c>
      <c r="Q34">
        <v>90944</v>
      </c>
      <c r="R34">
        <f t="shared" si="1"/>
        <v>33.106661812886784</v>
      </c>
      <c r="V34" s="27">
        <v>31</v>
      </c>
      <c r="W34">
        <v>495</v>
      </c>
      <c r="X34">
        <v>2584</v>
      </c>
      <c r="Y34">
        <f t="shared" si="2"/>
        <v>5.2202020202020201</v>
      </c>
      <c r="AC34" s="27">
        <v>31</v>
      </c>
      <c r="AD34">
        <v>2562</v>
      </c>
      <c r="AE34">
        <v>125718</v>
      </c>
      <c r="AF34">
        <f t="shared" si="3"/>
        <v>49.070257611241217</v>
      </c>
      <c r="AJ34" s="27">
        <v>31</v>
      </c>
      <c r="AK34">
        <v>2255</v>
      </c>
      <c r="AL34">
        <v>46974</v>
      </c>
      <c r="AM34">
        <f t="shared" si="4"/>
        <v>20.831042128603105</v>
      </c>
      <c r="AQ34" s="27">
        <v>31</v>
      </c>
      <c r="AR34">
        <v>685</v>
      </c>
      <c r="AS34">
        <v>52333</v>
      </c>
      <c r="AT34">
        <f t="shared" si="5"/>
        <v>76.398540145985407</v>
      </c>
      <c r="AX34" s="27">
        <v>31</v>
      </c>
      <c r="AY34">
        <v>3097</v>
      </c>
      <c r="AZ34">
        <v>234880</v>
      </c>
      <c r="BA34">
        <f t="shared" si="6"/>
        <v>75.841136583790771</v>
      </c>
      <c r="BE34" s="27">
        <v>31</v>
      </c>
      <c r="BF34">
        <v>9317</v>
      </c>
      <c r="BG34">
        <v>479682</v>
      </c>
      <c r="BH34">
        <f t="shared" si="7"/>
        <v>51.484598046581517</v>
      </c>
      <c r="BL34" s="27">
        <v>31</v>
      </c>
      <c r="BM34">
        <v>1091</v>
      </c>
      <c r="BN34">
        <v>58262</v>
      </c>
      <c r="BO34">
        <f t="shared" si="8"/>
        <v>53.40238313473877</v>
      </c>
      <c r="BS34" s="27">
        <v>9</v>
      </c>
      <c r="BT34">
        <v>2275</v>
      </c>
      <c r="BU34">
        <v>97393</v>
      </c>
      <c r="BV34">
        <f t="shared" si="9"/>
        <v>42.810109890109892</v>
      </c>
      <c r="BZ34" s="27">
        <v>9</v>
      </c>
      <c r="CA34">
        <v>3999</v>
      </c>
      <c r="CB34">
        <v>187917</v>
      </c>
      <c r="CC34">
        <f t="shared" si="10"/>
        <v>46.990997749437362</v>
      </c>
      <c r="CG34" s="27">
        <v>11</v>
      </c>
      <c r="CH34">
        <v>459</v>
      </c>
      <c r="CI34">
        <v>0</v>
      </c>
      <c r="CJ34">
        <f t="shared" si="11"/>
        <v>0</v>
      </c>
    </row>
    <row r="35" spans="8:88" x14ac:dyDescent="0.25">
      <c r="H35" s="27">
        <v>32</v>
      </c>
      <c r="I35">
        <v>1469</v>
      </c>
      <c r="J35">
        <v>13171</v>
      </c>
      <c r="K35">
        <f t="shared" si="0"/>
        <v>8.9659632402995229</v>
      </c>
      <c r="O35" s="27">
        <v>32</v>
      </c>
      <c r="P35">
        <v>2749</v>
      </c>
      <c r="Q35">
        <v>103917</v>
      </c>
      <c r="R35">
        <f t="shared" si="1"/>
        <v>37.801746089487089</v>
      </c>
      <c r="V35" s="27">
        <v>32</v>
      </c>
      <c r="W35">
        <v>582</v>
      </c>
      <c r="X35">
        <v>2605</v>
      </c>
      <c r="Y35">
        <f t="shared" si="2"/>
        <v>4.4759450171821307</v>
      </c>
      <c r="AC35" s="27">
        <v>32</v>
      </c>
      <c r="AD35">
        <v>2687</v>
      </c>
      <c r="AE35">
        <v>39126</v>
      </c>
      <c r="AF35">
        <f t="shared" si="3"/>
        <v>14.561220692221809</v>
      </c>
      <c r="AJ35" s="27">
        <v>32</v>
      </c>
      <c r="AK35">
        <v>2294</v>
      </c>
      <c r="AL35">
        <v>48218</v>
      </c>
      <c r="AM35">
        <f t="shared" si="4"/>
        <v>21.019180470793373</v>
      </c>
      <c r="AQ35" s="27">
        <v>32</v>
      </c>
      <c r="AR35">
        <v>685</v>
      </c>
      <c r="AS35">
        <v>4100</v>
      </c>
      <c r="AT35">
        <f t="shared" si="5"/>
        <v>5.9854014598540148</v>
      </c>
      <c r="AX35" s="27">
        <v>32</v>
      </c>
      <c r="AY35">
        <v>3127</v>
      </c>
      <c r="AZ35">
        <v>283241</v>
      </c>
      <c r="BA35">
        <f t="shared" si="6"/>
        <v>90.579149344419577</v>
      </c>
      <c r="BE35" s="27">
        <v>32</v>
      </c>
      <c r="BF35">
        <v>13876</v>
      </c>
      <c r="BG35">
        <v>1038437</v>
      </c>
      <c r="BH35">
        <f t="shared" si="7"/>
        <v>74.836912654943788</v>
      </c>
      <c r="BL35" s="27">
        <v>32</v>
      </c>
      <c r="BM35">
        <v>1138</v>
      </c>
      <c r="BN35">
        <v>77922</v>
      </c>
      <c r="BO35">
        <f t="shared" si="8"/>
        <v>68.472759226713535</v>
      </c>
      <c r="BS35" s="27">
        <v>10</v>
      </c>
      <c r="BT35">
        <v>2599</v>
      </c>
      <c r="BU35">
        <v>13777</v>
      </c>
      <c r="BV35">
        <f t="shared" si="9"/>
        <v>5.3008849557522124</v>
      </c>
      <c r="BZ35" s="27">
        <v>10</v>
      </c>
      <c r="CA35">
        <v>4119</v>
      </c>
      <c r="CB35">
        <v>83577</v>
      </c>
      <c r="CC35">
        <f t="shared" si="10"/>
        <v>20.29060451565914</v>
      </c>
      <c r="CG35" s="27">
        <v>12</v>
      </c>
      <c r="CH35">
        <v>1485</v>
      </c>
      <c r="CI35">
        <v>90304</v>
      </c>
      <c r="CJ35">
        <f t="shared" si="11"/>
        <v>60.810774410774414</v>
      </c>
    </row>
    <row r="36" spans="8:88" x14ac:dyDescent="0.25">
      <c r="H36" s="27">
        <v>33</v>
      </c>
      <c r="I36">
        <v>1391</v>
      </c>
      <c r="J36">
        <v>13395</v>
      </c>
      <c r="K36">
        <f t="shared" ref="K36:K67" si="12">J36/I36</f>
        <v>9.6297627606038816</v>
      </c>
      <c r="O36" s="27">
        <v>33</v>
      </c>
      <c r="P36">
        <v>2788</v>
      </c>
      <c r="Q36">
        <v>58698</v>
      </c>
      <c r="R36">
        <f t="shared" si="1"/>
        <v>21.053802008608322</v>
      </c>
      <c r="V36" s="27">
        <v>33</v>
      </c>
      <c r="W36">
        <v>500</v>
      </c>
      <c r="X36">
        <v>2953</v>
      </c>
      <c r="Y36">
        <f t="shared" si="2"/>
        <v>5.9059999999999997</v>
      </c>
      <c r="AC36" s="27">
        <v>33</v>
      </c>
      <c r="AD36">
        <v>3095</v>
      </c>
      <c r="AE36">
        <v>174059</v>
      </c>
      <c r="AF36">
        <f t="shared" ref="AF36:AF67" si="13">AE36/AD36</f>
        <v>56.238772213247174</v>
      </c>
      <c r="AJ36" s="27">
        <v>33</v>
      </c>
      <c r="AK36">
        <v>2628</v>
      </c>
      <c r="AL36">
        <v>50266</v>
      </c>
      <c r="AM36">
        <f t="shared" ref="AM36:AM67" si="14">AL36/AK36</f>
        <v>19.12709284627093</v>
      </c>
      <c r="AQ36" s="27">
        <v>33</v>
      </c>
      <c r="AR36">
        <v>699</v>
      </c>
      <c r="AS36">
        <v>21605</v>
      </c>
      <c r="AT36">
        <f t="shared" ref="AT36:AT67" si="15">AS36/AR36</f>
        <v>30.908440629470672</v>
      </c>
      <c r="AX36" s="27">
        <v>33</v>
      </c>
      <c r="AY36">
        <v>3155</v>
      </c>
      <c r="AZ36">
        <v>82018</v>
      </c>
      <c r="BA36">
        <f t="shared" ref="BA36:BA67" si="16">AZ36/AY36</f>
        <v>25.996196513470682</v>
      </c>
      <c r="BE36" s="27">
        <v>33</v>
      </c>
      <c r="BF36">
        <v>14630</v>
      </c>
      <c r="BG36">
        <v>1101285</v>
      </c>
      <c r="BH36">
        <f t="shared" ref="BH36:BH67" si="17">BG36/BF36</f>
        <v>75.275803144224199</v>
      </c>
      <c r="BL36" s="27">
        <v>33</v>
      </c>
      <c r="BM36">
        <v>1191</v>
      </c>
      <c r="BN36">
        <v>102134</v>
      </c>
      <c r="BO36">
        <f t="shared" ref="BO36:BO67" si="18">BN36/BM36</f>
        <v>85.754827875734676</v>
      </c>
      <c r="BS36" s="27">
        <v>11</v>
      </c>
      <c r="BT36">
        <v>2632</v>
      </c>
      <c r="BU36">
        <v>74232</v>
      </c>
      <c r="BV36">
        <f t="shared" ref="BV36:BV67" si="19">BU36/BT36</f>
        <v>28.203647416413375</v>
      </c>
      <c r="BZ36" s="27">
        <v>11</v>
      </c>
      <c r="CA36">
        <v>4121</v>
      </c>
      <c r="CB36">
        <v>243138</v>
      </c>
      <c r="CC36">
        <f t="shared" ref="CC36:CC67" si="20">CB36/CA36</f>
        <v>58.999757340451346</v>
      </c>
      <c r="CG36" s="27">
        <v>13</v>
      </c>
      <c r="CH36">
        <v>1362</v>
      </c>
      <c r="CI36">
        <v>46306</v>
      </c>
      <c r="CJ36">
        <f t="shared" ref="CJ36:CJ57" si="21">CI36/CH36</f>
        <v>33.998531571218798</v>
      </c>
    </row>
    <row r="37" spans="8:88" x14ac:dyDescent="0.25">
      <c r="H37" s="27">
        <v>34</v>
      </c>
      <c r="I37">
        <v>852</v>
      </c>
      <c r="J37">
        <v>14822</v>
      </c>
      <c r="K37">
        <f t="shared" si="12"/>
        <v>17.396713615023476</v>
      </c>
      <c r="O37" s="27">
        <v>34</v>
      </c>
      <c r="P37">
        <v>2818</v>
      </c>
      <c r="Q37">
        <v>4703</v>
      </c>
      <c r="R37">
        <f t="shared" si="1"/>
        <v>1.6689141234918381</v>
      </c>
      <c r="V37" s="27">
        <v>34</v>
      </c>
      <c r="W37">
        <v>900</v>
      </c>
      <c r="X37">
        <v>3194</v>
      </c>
      <c r="Y37">
        <f t="shared" si="2"/>
        <v>3.548888888888889</v>
      </c>
      <c r="AC37" s="27">
        <v>34</v>
      </c>
      <c r="AD37">
        <v>3477</v>
      </c>
      <c r="AE37">
        <v>8440</v>
      </c>
      <c r="AF37">
        <f t="shared" si="13"/>
        <v>2.4273799252228931</v>
      </c>
      <c r="AJ37" s="27">
        <v>34</v>
      </c>
      <c r="AK37">
        <v>2689</v>
      </c>
      <c r="AL37">
        <v>51314</v>
      </c>
      <c r="AM37">
        <f t="shared" si="14"/>
        <v>19.082930457419113</v>
      </c>
      <c r="AQ37" s="27">
        <v>34</v>
      </c>
      <c r="AR37">
        <v>701</v>
      </c>
      <c r="AS37">
        <v>2673</v>
      </c>
      <c r="AT37">
        <f t="shared" si="15"/>
        <v>3.8131241084165479</v>
      </c>
      <c r="AX37" s="27">
        <v>34</v>
      </c>
      <c r="AY37">
        <v>3157</v>
      </c>
      <c r="AZ37">
        <v>293745</v>
      </c>
      <c r="BA37">
        <f t="shared" si="16"/>
        <v>93.045612923661707</v>
      </c>
      <c r="BD37" t="s">
        <v>234</v>
      </c>
      <c r="BE37" s="27">
        <v>1</v>
      </c>
      <c r="BF37">
        <v>2247</v>
      </c>
      <c r="BG37">
        <v>279998</v>
      </c>
      <c r="BH37">
        <f t="shared" si="17"/>
        <v>124.60970182465509</v>
      </c>
      <c r="BL37" s="27">
        <v>34</v>
      </c>
      <c r="BM37">
        <v>1196</v>
      </c>
      <c r="BN37">
        <v>87435</v>
      </c>
      <c r="BO37">
        <f t="shared" si="18"/>
        <v>73.106187290969899</v>
      </c>
      <c r="BS37" s="27">
        <v>12</v>
      </c>
      <c r="BT37">
        <v>2648</v>
      </c>
      <c r="BU37">
        <v>1148</v>
      </c>
      <c r="BV37">
        <f t="shared" si="19"/>
        <v>0.43353474320241692</v>
      </c>
      <c r="BZ37" s="27">
        <v>12</v>
      </c>
      <c r="CA37">
        <v>4217</v>
      </c>
      <c r="CB37">
        <v>134780</v>
      </c>
      <c r="CC37">
        <f t="shared" si="20"/>
        <v>31.961109793692199</v>
      </c>
      <c r="CG37" s="27">
        <v>14</v>
      </c>
      <c r="CH37">
        <v>1527</v>
      </c>
      <c r="CI37">
        <v>72851</v>
      </c>
      <c r="CJ37">
        <f t="shared" si="21"/>
        <v>47.70857891290111</v>
      </c>
    </row>
    <row r="38" spans="8:88" x14ac:dyDescent="0.25">
      <c r="H38" s="27">
        <v>35</v>
      </c>
      <c r="I38">
        <v>1449</v>
      </c>
      <c r="J38">
        <v>15435</v>
      </c>
      <c r="K38">
        <f t="shared" si="12"/>
        <v>10.652173913043478</v>
      </c>
      <c r="O38" s="27">
        <v>35</v>
      </c>
      <c r="P38">
        <v>2831</v>
      </c>
      <c r="Q38">
        <v>4925</v>
      </c>
      <c r="R38">
        <f t="shared" si="1"/>
        <v>1.7396679618509361</v>
      </c>
      <c r="V38" s="27">
        <v>35</v>
      </c>
      <c r="W38">
        <v>533</v>
      </c>
      <c r="X38">
        <v>3668</v>
      </c>
      <c r="Y38">
        <f t="shared" si="2"/>
        <v>6.8818011257035652</v>
      </c>
      <c r="AC38" s="27">
        <v>35</v>
      </c>
      <c r="AD38">
        <v>3747</v>
      </c>
      <c r="AE38">
        <v>6543</v>
      </c>
      <c r="AF38">
        <f t="shared" si="13"/>
        <v>1.7461969575660528</v>
      </c>
      <c r="AJ38" s="27">
        <v>35</v>
      </c>
      <c r="AK38">
        <v>2130</v>
      </c>
      <c r="AL38">
        <v>52650</v>
      </c>
      <c r="AM38">
        <f t="shared" si="14"/>
        <v>24.718309859154928</v>
      </c>
      <c r="AQ38" s="27">
        <v>35</v>
      </c>
      <c r="AR38">
        <v>705</v>
      </c>
      <c r="AS38">
        <v>20807</v>
      </c>
      <c r="AT38">
        <f t="shared" si="15"/>
        <v>29.513475177304965</v>
      </c>
      <c r="AX38" s="27">
        <v>35</v>
      </c>
      <c r="AY38">
        <v>3206</v>
      </c>
      <c r="AZ38">
        <v>216244</v>
      </c>
      <c r="BA38">
        <f t="shared" si="16"/>
        <v>67.449781659388648</v>
      </c>
      <c r="BE38" s="27">
        <v>2</v>
      </c>
      <c r="BF38">
        <v>3114</v>
      </c>
      <c r="BG38">
        <v>341397</v>
      </c>
      <c r="BH38">
        <f t="shared" si="17"/>
        <v>109.63294797687861</v>
      </c>
      <c r="BL38" s="27">
        <v>35</v>
      </c>
      <c r="BM38">
        <v>1249</v>
      </c>
      <c r="BN38">
        <v>108642</v>
      </c>
      <c r="BO38">
        <f t="shared" si="18"/>
        <v>86.983186549239392</v>
      </c>
      <c r="BS38" s="27">
        <v>13</v>
      </c>
      <c r="BT38">
        <v>2812</v>
      </c>
      <c r="BU38">
        <v>158388</v>
      </c>
      <c r="BV38">
        <f t="shared" si="19"/>
        <v>56.325746799431009</v>
      </c>
      <c r="BZ38" s="27">
        <v>13</v>
      </c>
      <c r="CA38">
        <v>4302</v>
      </c>
      <c r="CB38">
        <v>68883</v>
      </c>
      <c r="CC38">
        <f t="shared" si="20"/>
        <v>16.011854951185494</v>
      </c>
      <c r="CG38" s="27">
        <v>15</v>
      </c>
      <c r="CH38">
        <v>2931</v>
      </c>
      <c r="CI38">
        <v>134019</v>
      </c>
      <c r="CJ38">
        <f t="shared" si="21"/>
        <v>45.724667349027634</v>
      </c>
    </row>
    <row r="39" spans="8:88" x14ac:dyDescent="0.25">
      <c r="H39" s="27">
        <v>36</v>
      </c>
      <c r="I39">
        <v>1194</v>
      </c>
      <c r="J39">
        <v>15788</v>
      </c>
      <c r="K39">
        <f t="shared" si="12"/>
        <v>13.222780569514239</v>
      </c>
      <c r="O39" s="27">
        <v>36</v>
      </c>
      <c r="P39">
        <v>2899</v>
      </c>
      <c r="Q39">
        <v>119748</v>
      </c>
      <c r="R39">
        <f t="shared" si="1"/>
        <v>41.306657468092446</v>
      </c>
      <c r="V39" s="27">
        <v>36</v>
      </c>
      <c r="W39">
        <v>704</v>
      </c>
      <c r="X39">
        <v>3783</v>
      </c>
      <c r="Y39">
        <f t="shared" si="2"/>
        <v>5.3735795454545459</v>
      </c>
      <c r="AC39" s="27">
        <v>36</v>
      </c>
      <c r="AD39">
        <v>4946</v>
      </c>
      <c r="AE39">
        <v>44022</v>
      </c>
      <c r="AF39">
        <f t="shared" si="13"/>
        <v>8.9005256773150023</v>
      </c>
      <c r="AJ39" s="27">
        <v>36</v>
      </c>
      <c r="AK39">
        <v>2734</v>
      </c>
      <c r="AL39">
        <v>57803</v>
      </c>
      <c r="AM39">
        <f t="shared" si="14"/>
        <v>21.14228237015362</v>
      </c>
      <c r="AQ39" s="27">
        <v>36</v>
      </c>
      <c r="AR39">
        <v>705</v>
      </c>
      <c r="AS39">
        <v>1874</v>
      </c>
      <c r="AT39">
        <f t="shared" si="15"/>
        <v>2.6581560283687944</v>
      </c>
      <c r="AX39" s="27">
        <v>36</v>
      </c>
      <c r="AY39">
        <v>3230</v>
      </c>
      <c r="AZ39">
        <v>348844</v>
      </c>
      <c r="BA39">
        <f t="shared" si="16"/>
        <v>108.00123839009288</v>
      </c>
      <c r="BE39" s="27">
        <v>3</v>
      </c>
      <c r="BF39">
        <v>3296</v>
      </c>
      <c r="BG39">
        <v>369466</v>
      </c>
      <c r="BH39">
        <f t="shared" si="17"/>
        <v>112.09526699029126</v>
      </c>
      <c r="BL39" s="27">
        <v>36</v>
      </c>
      <c r="BM39">
        <v>1259</v>
      </c>
      <c r="BN39">
        <v>118245</v>
      </c>
      <c r="BO39">
        <f t="shared" si="18"/>
        <v>93.919777601270852</v>
      </c>
      <c r="BS39" s="27">
        <v>14</v>
      </c>
      <c r="BT39">
        <v>2848</v>
      </c>
      <c r="BU39">
        <v>148724</v>
      </c>
      <c r="BV39">
        <f t="shared" si="19"/>
        <v>52.22050561797753</v>
      </c>
      <c r="BZ39" s="27">
        <v>14</v>
      </c>
      <c r="CA39">
        <v>4457</v>
      </c>
      <c r="CB39">
        <v>117044</v>
      </c>
      <c r="CC39">
        <f t="shared" si="20"/>
        <v>26.260713484406551</v>
      </c>
      <c r="CG39" s="27">
        <v>16</v>
      </c>
      <c r="CH39">
        <v>1405</v>
      </c>
      <c r="CI39">
        <v>72683</v>
      </c>
      <c r="CJ39">
        <f t="shared" si="21"/>
        <v>51.731672597864765</v>
      </c>
    </row>
    <row r="40" spans="8:88" x14ac:dyDescent="0.25">
      <c r="H40" s="27">
        <v>37</v>
      </c>
      <c r="I40">
        <v>554</v>
      </c>
      <c r="J40">
        <v>18088</v>
      </c>
      <c r="K40">
        <f t="shared" si="12"/>
        <v>32.64981949458484</v>
      </c>
      <c r="O40" s="27">
        <v>37</v>
      </c>
      <c r="P40">
        <v>2901</v>
      </c>
      <c r="Q40">
        <v>93186</v>
      </c>
      <c r="R40">
        <f t="shared" si="1"/>
        <v>32.122026887280249</v>
      </c>
      <c r="V40" s="27">
        <v>37</v>
      </c>
      <c r="W40">
        <v>981</v>
      </c>
      <c r="X40">
        <v>3913</v>
      </c>
      <c r="Y40">
        <f t="shared" si="2"/>
        <v>3.9887869520897046</v>
      </c>
      <c r="AB40" t="s">
        <v>234</v>
      </c>
      <c r="AC40" s="27">
        <v>1</v>
      </c>
      <c r="AD40">
        <v>193</v>
      </c>
      <c r="AE40">
        <v>2843</v>
      </c>
      <c r="AF40">
        <f t="shared" si="13"/>
        <v>14.730569948186529</v>
      </c>
      <c r="AJ40" s="27">
        <v>37</v>
      </c>
      <c r="AK40">
        <v>2331</v>
      </c>
      <c r="AL40">
        <v>61567</v>
      </c>
      <c r="AM40">
        <f t="shared" si="14"/>
        <v>26.412269412269413</v>
      </c>
      <c r="AQ40" s="27">
        <v>37</v>
      </c>
      <c r="AR40">
        <v>708</v>
      </c>
      <c r="AS40">
        <v>2500</v>
      </c>
      <c r="AT40">
        <f t="shared" si="15"/>
        <v>3.5310734463276838</v>
      </c>
      <c r="AX40" s="27">
        <v>38</v>
      </c>
      <c r="AY40">
        <v>3287</v>
      </c>
      <c r="AZ40">
        <v>422636</v>
      </c>
      <c r="BA40">
        <f t="shared" si="16"/>
        <v>128.57803468208093</v>
      </c>
      <c r="BE40" s="27">
        <v>4</v>
      </c>
      <c r="BF40">
        <v>3378</v>
      </c>
      <c r="BG40">
        <v>324796</v>
      </c>
      <c r="BH40">
        <f t="shared" si="17"/>
        <v>96.150384843102429</v>
      </c>
      <c r="BL40" s="27">
        <v>37</v>
      </c>
      <c r="BM40">
        <v>1304</v>
      </c>
      <c r="BN40">
        <v>126086</v>
      </c>
      <c r="BO40">
        <f t="shared" si="18"/>
        <v>96.691717791411037</v>
      </c>
      <c r="BS40" s="27">
        <v>15</v>
      </c>
      <c r="BT40">
        <v>2917</v>
      </c>
      <c r="BU40">
        <v>127281</v>
      </c>
      <c r="BV40">
        <f t="shared" si="19"/>
        <v>43.634213232773398</v>
      </c>
      <c r="BZ40" s="27">
        <v>15</v>
      </c>
      <c r="CA40">
        <v>4533</v>
      </c>
      <c r="CB40">
        <v>81031</v>
      </c>
      <c r="CC40">
        <f t="shared" si="20"/>
        <v>17.875799691153762</v>
      </c>
      <c r="CG40" s="27">
        <v>17</v>
      </c>
      <c r="CH40">
        <v>1619</v>
      </c>
      <c r="CI40">
        <v>121166</v>
      </c>
      <c r="CJ40">
        <f t="shared" si="21"/>
        <v>74.840024706609015</v>
      </c>
    </row>
    <row r="41" spans="8:88" x14ac:dyDescent="0.25">
      <c r="H41" s="27">
        <v>38</v>
      </c>
      <c r="I41">
        <v>1692</v>
      </c>
      <c r="J41">
        <v>20897</v>
      </c>
      <c r="K41">
        <f t="shared" si="12"/>
        <v>12.35047281323877</v>
      </c>
      <c r="O41" s="27">
        <v>38</v>
      </c>
      <c r="P41">
        <v>2940</v>
      </c>
      <c r="Q41">
        <v>50252</v>
      </c>
      <c r="R41">
        <f t="shared" si="1"/>
        <v>17.092517006802723</v>
      </c>
      <c r="V41" s="27">
        <v>38</v>
      </c>
      <c r="W41">
        <v>277</v>
      </c>
      <c r="X41">
        <v>4116</v>
      </c>
      <c r="Y41">
        <f t="shared" si="2"/>
        <v>14.859205776173285</v>
      </c>
      <c r="AC41" s="27">
        <v>2</v>
      </c>
      <c r="AD41">
        <v>1054</v>
      </c>
      <c r="AE41">
        <v>11633</v>
      </c>
      <c r="AF41">
        <f t="shared" si="13"/>
        <v>11.037001897533207</v>
      </c>
      <c r="AJ41" s="27">
        <v>38</v>
      </c>
      <c r="AK41">
        <v>2541</v>
      </c>
      <c r="AL41">
        <v>61686</v>
      </c>
      <c r="AM41">
        <f t="shared" si="14"/>
        <v>24.276269185360093</v>
      </c>
      <c r="AQ41" s="27">
        <v>38</v>
      </c>
      <c r="AR41">
        <v>726</v>
      </c>
      <c r="AS41">
        <v>5</v>
      </c>
      <c r="AT41">
        <f t="shared" si="15"/>
        <v>6.8870523415977963E-3</v>
      </c>
      <c r="AX41" s="27">
        <v>40</v>
      </c>
      <c r="AY41">
        <v>3714</v>
      </c>
      <c r="AZ41">
        <v>351204</v>
      </c>
      <c r="BA41">
        <f t="shared" si="16"/>
        <v>94.562197092084006</v>
      </c>
      <c r="BE41" s="27">
        <v>5</v>
      </c>
      <c r="BF41">
        <v>3526</v>
      </c>
      <c r="BG41">
        <v>142560</v>
      </c>
      <c r="BH41">
        <f t="shared" si="17"/>
        <v>40.431083380601251</v>
      </c>
      <c r="BL41" s="27">
        <v>38</v>
      </c>
      <c r="BM41">
        <v>1361</v>
      </c>
      <c r="BN41">
        <v>119347</v>
      </c>
      <c r="BO41">
        <f t="shared" si="18"/>
        <v>87.690668626010293</v>
      </c>
      <c r="BS41" s="27">
        <v>16</v>
      </c>
      <c r="BT41">
        <v>2938</v>
      </c>
      <c r="BU41">
        <v>141763</v>
      </c>
      <c r="BV41">
        <f t="shared" si="19"/>
        <v>48.251531654186522</v>
      </c>
      <c r="BZ41" s="27">
        <v>16</v>
      </c>
      <c r="CA41">
        <v>4598</v>
      </c>
      <c r="CB41">
        <v>213256</v>
      </c>
      <c r="CC41">
        <f t="shared" si="20"/>
        <v>46.380165289256198</v>
      </c>
      <c r="CG41" s="27">
        <v>18</v>
      </c>
      <c r="CH41">
        <v>1867</v>
      </c>
      <c r="CI41">
        <v>86086</v>
      </c>
      <c r="CJ41">
        <f t="shared" si="21"/>
        <v>46.109266202463843</v>
      </c>
    </row>
    <row r="42" spans="8:88" x14ac:dyDescent="0.25">
      <c r="H42" s="27">
        <v>39</v>
      </c>
      <c r="I42">
        <v>1459</v>
      </c>
      <c r="J42">
        <v>21127</v>
      </c>
      <c r="K42">
        <f t="shared" si="12"/>
        <v>14.480466072652503</v>
      </c>
      <c r="O42" s="27">
        <v>39</v>
      </c>
      <c r="P42">
        <v>3061</v>
      </c>
      <c r="Q42">
        <v>125962</v>
      </c>
      <c r="R42">
        <f t="shared" si="1"/>
        <v>41.150604377654361</v>
      </c>
      <c r="V42" s="27">
        <v>39</v>
      </c>
      <c r="W42">
        <v>485</v>
      </c>
      <c r="X42">
        <v>5033</v>
      </c>
      <c r="Y42">
        <f t="shared" si="2"/>
        <v>10.377319587628866</v>
      </c>
      <c r="AC42" s="27">
        <v>3</v>
      </c>
      <c r="AD42">
        <v>1225</v>
      </c>
      <c r="AE42">
        <v>9639</v>
      </c>
      <c r="AF42">
        <f t="shared" si="13"/>
        <v>7.8685714285714283</v>
      </c>
      <c r="AJ42" s="27">
        <v>39</v>
      </c>
      <c r="AK42">
        <v>2565</v>
      </c>
      <c r="AL42">
        <v>68580</v>
      </c>
      <c r="AM42">
        <f t="shared" si="14"/>
        <v>26.736842105263158</v>
      </c>
      <c r="AQ42" s="27">
        <v>39</v>
      </c>
      <c r="AR42">
        <v>734</v>
      </c>
      <c r="AS42">
        <v>7343</v>
      </c>
      <c r="AT42">
        <f t="shared" si="15"/>
        <v>10.00408719346049</v>
      </c>
      <c r="AX42" s="27">
        <v>41</v>
      </c>
      <c r="AY42">
        <v>4273</v>
      </c>
      <c r="AZ42">
        <v>315533</v>
      </c>
      <c r="BA42">
        <f t="shared" si="16"/>
        <v>73.843435525391996</v>
      </c>
      <c r="BE42" s="27">
        <v>6</v>
      </c>
      <c r="BF42">
        <v>3635</v>
      </c>
      <c r="BG42">
        <v>301895</v>
      </c>
      <c r="BH42">
        <f t="shared" si="17"/>
        <v>83.052269601100406</v>
      </c>
      <c r="BL42" s="27">
        <v>39</v>
      </c>
      <c r="BM42">
        <v>1364</v>
      </c>
      <c r="BN42">
        <v>72947</v>
      </c>
      <c r="BO42">
        <f t="shared" si="18"/>
        <v>53.480205278592372</v>
      </c>
      <c r="BS42" s="27">
        <v>17</v>
      </c>
      <c r="BT42">
        <v>3110</v>
      </c>
      <c r="BU42">
        <v>179569</v>
      </c>
      <c r="BV42">
        <f t="shared" si="19"/>
        <v>57.739228295819935</v>
      </c>
      <c r="BZ42" s="27">
        <v>17</v>
      </c>
      <c r="CA42">
        <v>4609</v>
      </c>
      <c r="CB42">
        <v>80450</v>
      </c>
      <c r="CC42">
        <f t="shared" si="20"/>
        <v>17.454979388153614</v>
      </c>
      <c r="CG42" s="27">
        <v>19</v>
      </c>
      <c r="CH42">
        <v>2511</v>
      </c>
      <c r="CI42">
        <v>160903</v>
      </c>
      <c r="CJ42">
        <f t="shared" si="21"/>
        <v>64.079251294305053</v>
      </c>
    </row>
    <row r="43" spans="8:88" x14ac:dyDescent="0.25">
      <c r="H43" s="27">
        <v>40</v>
      </c>
      <c r="I43">
        <v>1427</v>
      </c>
      <c r="J43">
        <v>21588</v>
      </c>
      <c r="K43">
        <f t="shared" si="12"/>
        <v>15.128241065171689</v>
      </c>
      <c r="O43" s="27">
        <v>40</v>
      </c>
      <c r="P43">
        <v>3160</v>
      </c>
      <c r="Q43">
        <v>42811</v>
      </c>
      <c r="R43">
        <f t="shared" si="1"/>
        <v>13.547784810126583</v>
      </c>
      <c r="V43" s="27">
        <v>40</v>
      </c>
      <c r="W43">
        <v>438</v>
      </c>
      <c r="X43">
        <v>5209</v>
      </c>
      <c r="Y43">
        <f t="shared" si="2"/>
        <v>11.892694063926941</v>
      </c>
      <c r="AC43" s="27">
        <v>4</v>
      </c>
      <c r="AD43">
        <v>1286</v>
      </c>
      <c r="AE43">
        <v>10951</v>
      </c>
      <c r="AF43">
        <f t="shared" si="13"/>
        <v>8.5155520995334371</v>
      </c>
      <c r="AJ43" s="27">
        <v>40</v>
      </c>
      <c r="AK43">
        <v>2535</v>
      </c>
      <c r="AL43">
        <v>70927</v>
      </c>
      <c r="AM43">
        <f t="shared" si="14"/>
        <v>27.979092702169627</v>
      </c>
      <c r="AQ43" s="27">
        <v>40</v>
      </c>
      <c r="AR43">
        <v>741</v>
      </c>
      <c r="AS43">
        <v>44</v>
      </c>
      <c r="AT43">
        <f t="shared" si="15"/>
        <v>5.9379217273954114E-2</v>
      </c>
      <c r="AX43" s="27">
        <v>42</v>
      </c>
      <c r="AY43">
        <v>4401</v>
      </c>
      <c r="AZ43">
        <v>353895</v>
      </c>
      <c r="BA43">
        <f t="shared" si="16"/>
        <v>80.412406271301975</v>
      </c>
      <c r="BE43" s="27">
        <v>7</v>
      </c>
      <c r="BF43">
        <v>3805</v>
      </c>
      <c r="BG43">
        <v>363752</v>
      </c>
      <c r="BH43">
        <f t="shared" si="17"/>
        <v>95.59842312746386</v>
      </c>
      <c r="BL43" s="27">
        <v>40</v>
      </c>
      <c r="BM43">
        <v>1378</v>
      </c>
      <c r="BN43">
        <v>164070</v>
      </c>
      <c r="BO43">
        <f t="shared" si="18"/>
        <v>119.06386066763426</v>
      </c>
      <c r="BS43" s="27">
        <v>18</v>
      </c>
      <c r="BT43">
        <v>3113</v>
      </c>
      <c r="BU43">
        <v>169535</v>
      </c>
      <c r="BV43">
        <f t="shared" si="19"/>
        <v>54.460327658207518</v>
      </c>
      <c r="BZ43" s="27">
        <v>18</v>
      </c>
      <c r="CA43">
        <v>4820</v>
      </c>
      <c r="CB43">
        <v>174076</v>
      </c>
      <c r="CC43">
        <f t="shared" si="20"/>
        <v>36.115352697095439</v>
      </c>
      <c r="CG43" s="27">
        <v>20</v>
      </c>
      <c r="CH43">
        <v>1191</v>
      </c>
      <c r="CI43">
        <v>0</v>
      </c>
      <c r="CJ43">
        <f t="shared" si="21"/>
        <v>0</v>
      </c>
    </row>
    <row r="44" spans="8:88" x14ac:dyDescent="0.25">
      <c r="H44" s="27">
        <v>41</v>
      </c>
      <c r="I44">
        <v>1833</v>
      </c>
      <c r="J44">
        <v>23109</v>
      </c>
      <c r="K44">
        <f t="shared" si="12"/>
        <v>12.607201309328969</v>
      </c>
      <c r="O44" s="27">
        <v>41</v>
      </c>
      <c r="P44">
        <v>3262</v>
      </c>
      <c r="Q44">
        <v>162820</v>
      </c>
      <c r="R44">
        <f t="shared" si="1"/>
        <v>49.914163090128753</v>
      </c>
      <c r="V44" s="27">
        <v>41</v>
      </c>
      <c r="W44">
        <v>339</v>
      </c>
      <c r="X44">
        <v>5716</v>
      </c>
      <c r="Y44">
        <f t="shared" si="2"/>
        <v>16.861356932153392</v>
      </c>
      <c r="AC44" s="27">
        <v>5</v>
      </c>
      <c r="AD44">
        <v>1316</v>
      </c>
      <c r="AE44">
        <v>29566</v>
      </c>
      <c r="AF44">
        <f t="shared" si="13"/>
        <v>22.466565349544073</v>
      </c>
      <c r="AJ44" s="27">
        <v>41</v>
      </c>
      <c r="AK44">
        <v>2466</v>
      </c>
      <c r="AL44">
        <v>75569</v>
      </c>
      <c r="AM44">
        <f t="shared" si="14"/>
        <v>30.644363341443633</v>
      </c>
      <c r="AQ44" s="27">
        <v>41</v>
      </c>
      <c r="AR44">
        <v>751</v>
      </c>
      <c r="AS44">
        <v>9221</v>
      </c>
      <c r="AT44">
        <f t="shared" si="15"/>
        <v>12.278295605858855</v>
      </c>
      <c r="AX44" s="27">
        <v>43</v>
      </c>
      <c r="AY44">
        <v>4723</v>
      </c>
      <c r="AZ44">
        <v>358311</v>
      </c>
      <c r="BA44">
        <f t="shared" si="16"/>
        <v>75.865128096548801</v>
      </c>
      <c r="BE44" s="27">
        <v>8</v>
      </c>
      <c r="BF44">
        <v>4143</v>
      </c>
      <c r="BG44">
        <v>413947</v>
      </c>
      <c r="BH44">
        <f t="shared" si="17"/>
        <v>99.914796041515814</v>
      </c>
      <c r="BL44" s="27">
        <v>41</v>
      </c>
      <c r="BM44">
        <v>1414</v>
      </c>
      <c r="BN44">
        <v>170172</v>
      </c>
      <c r="BO44">
        <f t="shared" si="18"/>
        <v>120.34794908062234</v>
      </c>
      <c r="BS44" s="27">
        <v>19</v>
      </c>
      <c r="BT44">
        <v>3138</v>
      </c>
      <c r="BU44">
        <v>189386</v>
      </c>
      <c r="BV44">
        <f t="shared" si="19"/>
        <v>60.352453792224345</v>
      </c>
      <c r="BZ44" s="27">
        <v>19</v>
      </c>
      <c r="CA44">
        <v>4940</v>
      </c>
      <c r="CB44">
        <v>202964</v>
      </c>
      <c r="CC44">
        <f t="shared" si="20"/>
        <v>41.085829959514172</v>
      </c>
      <c r="CF44" t="s">
        <v>233</v>
      </c>
      <c r="CG44" s="27">
        <v>1</v>
      </c>
      <c r="CH44">
        <v>540</v>
      </c>
      <c r="CI44">
        <v>32851</v>
      </c>
      <c r="CJ44">
        <f t="shared" si="21"/>
        <v>60.835185185185182</v>
      </c>
    </row>
    <row r="45" spans="8:88" x14ac:dyDescent="0.25">
      <c r="H45" s="27">
        <v>42</v>
      </c>
      <c r="I45">
        <v>1522</v>
      </c>
      <c r="J45">
        <v>23319</v>
      </c>
      <c r="K45">
        <f t="shared" si="12"/>
        <v>15.321287779237846</v>
      </c>
      <c r="O45" s="27">
        <v>42</v>
      </c>
      <c r="P45">
        <v>3290</v>
      </c>
      <c r="Q45">
        <v>91951</v>
      </c>
      <c r="R45">
        <f t="shared" si="1"/>
        <v>27.948632218844985</v>
      </c>
      <c r="V45" s="27">
        <v>42</v>
      </c>
      <c r="W45">
        <v>467</v>
      </c>
      <c r="X45">
        <v>5813</v>
      </c>
      <c r="Y45">
        <f t="shared" si="2"/>
        <v>12.447537473233405</v>
      </c>
      <c r="AC45" s="27">
        <v>6</v>
      </c>
      <c r="AD45">
        <v>1318</v>
      </c>
      <c r="AE45">
        <v>9062</v>
      </c>
      <c r="AF45">
        <f t="shared" si="13"/>
        <v>6.8755690440060695</v>
      </c>
      <c r="AJ45" s="27">
        <v>42</v>
      </c>
      <c r="AK45">
        <v>3157</v>
      </c>
      <c r="AL45">
        <v>77810</v>
      </c>
      <c r="AM45">
        <f t="shared" si="14"/>
        <v>24.646816598036111</v>
      </c>
      <c r="AQ45" s="27">
        <v>42</v>
      </c>
      <c r="AR45">
        <v>756</v>
      </c>
      <c r="AS45">
        <v>38</v>
      </c>
      <c r="AT45">
        <f t="shared" si="15"/>
        <v>5.0264550264550262E-2</v>
      </c>
      <c r="AX45" s="27">
        <v>44</v>
      </c>
      <c r="AY45">
        <v>4783</v>
      </c>
      <c r="AZ45">
        <v>520226</v>
      </c>
      <c r="BA45">
        <f t="shared" si="16"/>
        <v>108.76562826677818</v>
      </c>
      <c r="BE45" s="27">
        <v>9</v>
      </c>
      <c r="BF45">
        <v>4245</v>
      </c>
      <c r="BG45">
        <v>363853</v>
      </c>
      <c r="BH45">
        <f t="shared" si="17"/>
        <v>85.713309776207296</v>
      </c>
      <c r="BL45" s="27">
        <v>42</v>
      </c>
      <c r="BM45">
        <v>1426</v>
      </c>
      <c r="BN45">
        <v>106272</v>
      </c>
      <c r="BO45">
        <f t="shared" si="18"/>
        <v>74.524544179523147</v>
      </c>
      <c r="BS45" s="27">
        <v>20</v>
      </c>
      <c r="BT45">
        <v>3301</v>
      </c>
      <c r="BU45">
        <v>160068</v>
      </c>
      <c r="BV45">
        <f t="shared" si="19"/>
        <v>48.490760375643745</v>
      </c>
      <c r="BZ45" s="27">
        <v>20</v>
      </c>
      <c r="CA45">
        <v>5720</v>
      </c>
      <c r="CB45">
        <v>10568</v>
      </c>
      <c r="CC45">
        <f t="shared" si="20"/>
        <v>1.8475524475524476</v>
      </c>
      <c r="CG45" s="27">
        <v>2</v>
      </c>
      <c r="CH45">
        <v>1183</v>
      </c>
      <c r="CI45">
        <v>49345</v>
      </c>
      <c r="CJ45">
        <f t="shared" si="21"/>
        <v>41.711749788672869</v>
      </c>
    </row>
    <row r="46" spans="8:88" x14ac:dyDescent="0.25">
      <c r="H46" s="27">
        <v>43</v>
      </c>
      <c r="I46">
        <v>1757</v>
      </c>
      <c r="J46">
        <v>24010</v>
      </c>
      <c r="K46">
        <f t="shared" si="12"/>
        <v>13.665338645418327</v>
      </c>
      <c r="O46" s="27">
        <v>43</v>
      </c>
      <c r="P46">
        <v>3300</v>
      </c>
      <c r="Q46">
        <v>4680</v>
      </c>
      <c r="R46">
        <f t="shared" si="1"/>
        <v>1.4181818181818182</v>
      </c>
      <c r="V46" s="27">
        <v>43</v>
      </c>
      <c r="W46">
        <v>165</v>
      </c>
      <c r="X46">
        <v>6215</v>
      </c>
      <c r="Y46">
        <f t="shared" si="2"/>
        <v>37.666666666666664</v>
      </c>
      <c r="AC46" s="27">
        <v>7</v>
      </c>
      <c r="AD46">
        <v>1364</v>
      </c>
      <c r="AE46">
        <v>31196</v>
      </c>
      <c r="AF46">
        <f t="shared" si="13"/>
        <v>22.870967741935484</v>
      </c>
      <c r="AJ46" s="27">
        <v>43</v>
      </c>
      <c r="AK46">
        <v>2080</v>
      </c>
      <c r="AL46">
        <v>79458</v>
      </c>
      <c r="AM46">
        <f t="shared" si="14"/>
        <v>38.200961538461542</v>
      </c>
      <c r="AQ46" s="27">
        <v>43</v>
      </c>
      <c r="AR46">
        <v>780</v>
      </c>
      <c r="AS46">
        <v>8504</v>
      </c>
      <c r="AT46">
        <f t="shared" si="15"/>
        <v>10.902564102564103</v>
      </c>
      <c r="AX46" s="27">
        <v>45</v>
      </c>
      <c r="AY46">
        <v>4915</v>
      </c>
      <c r="AZ46">
        <v>371675</v>
      </c>
      <c r="BA46">
        <f t="shared" si="16"/>
        <v>75.620549338758906</v>
      </c>
      <c r="BE46" s="27">
        <v>11</v>
      </c>
      <c r="BF46">
        <v>4363</v>
      </c>
      <c r="BG46">
        <v>472539</v>
      </c>
      <c r="BH46">
        <f t="shared" si="17"/>
        <v>108.30598212239285</v>
      </c>
      <c r="BL46" s="27">
        <v>43</v>
      </c>
      <c r="BM46">
        <v>1426</v>
      </c>
      <c r="BN46">
        <v>156917</v>
      </c>
      <c r="BO46">
        <f t="shared" si="18"/>
        <v>110.03997194950912</v>
      </c>
      <c r="BS46" s="27">
        <v>21</v>
      </c>
      <c r="BT46">
        <v>3363</v>
      </c>
      <c r="BU46">
        <v>136212</v>
      </c>
      <c r="BV46">
        <f t="shared" si="19"/>
        <v>40.503122212310437</v>
      </c>
      <c r="BZ46" s="27">
        <v>21</v>
      </c>
      <c r="CA46">
        <v>5820</v>
      </c>
      <c r="CB46">
        <v>330820</v>
      </c>
      <c r="CC46">
        <f t="shared" si="20"/>
        <v>56.84192439862543</v>
      </c>
      <c r="CG46" s="27">
        <v>3</v>
      </c>
      <c r="CH46">
        <v>2236</v>
      </c>
      <c r="CI46">
        <v>159274</v>
      </c>
      <c r="CJ46">
        <f t="shared" si="21"/>
        <v>71.231663685152057</v>
      </c>
    </row>
    <row r="47" spans="8:88" x14ac:dyDescent="0.25">
      <c r="H47" s="27">
        <v>44</v>
      </c>
      <c r="I47">
        <v>1455</v>
      </c>
      <c r="J47">
        <v>24088</v>
      </c>
      <c r="K47">
        <f t="shared" si="12"/>
        <v>16.555326460481101</v>
      </c>
      <c r="O47" s="27">
        <v>44</v>
      </c>
      <c r="P47">
        <v>3304</v>
      </c>
      <c r="Q47">
        <v>89437</v>
      </c>
      <c r="R47">
        <f t="shared" si="1"/>
        <v>27.069309927360774</v>
      </c>
      <c r="V47" s="27">
        <v>44</v>
      </c>
      <c r="W47">
        <v>433</v>
      </c>
      <c r="X47">
        <v>6238</v>
      </c>
      <c r="Y47">
        <f t="shared" si="2"/>
        <v>14.406466512702078</v>
      </c>
      <c r="AC47" s="27">
        <v>8</v>
      </c>
      <c r="AD47">
        <v>1427</v>
      </c>
      <c r="AE47">
        <v>36218</v>
      </c>
      <c r="AF47">
        <f t="shared" si="13"/>
        <v>25.380518570427469</v>
      </c>
      <c r="AJ47" s="27">
        <v>44</v>
      </c>
      <c r="AK47">
        <v>1947</v>
      </c>
      <c r="AL47">
        <v>87312</v>
      </c>
      <c r="AM47">
        <f t="shared" si="14"/>
        <v>44.844375963020028</v>
      </c>
      <c r="AQ47" s="27">
        <v>44</v>
      </c>
      <c r="AR47">
        <v>796</v>
      </c>
      <c r="AS47">
        <v>2032</v>
      </c>
      <c r="AT47">
        <f t="shared" si="15"/>
        <v>2.5527638190954773</v>
      </c>
      <c r="AX47" s="27">
        <v>46</v>
      </c>
      <c r="AY47">
        <v>5249</v>
      </c>
      <c r="AZ47">
        <v>302608</v>
      </c>
      <c r="BA47">
        <f t="shared" si="16"/>
        <v>57.650600114307487</v>
      </c>
      <c r="BE47" s="27">
        <v>12</v>
      </c>
      <c r="BF47">
        <v>4451</v>
      </c>
      <c r="BG47">
        <v>365985</v>
      </c>
      <c r="BH47">
        <f t="shared" si="17"/>
        <v>82.225342619636038</v>
      </c>
      <c r="BL47" s="27">
        <v>44</v>
      </c>
      <c r="BM47">
        <v>1659</v>
      </c>
      <c r="BN47">
        <v>157475</v>
      </c>
      <c r="BO47">
        <f t="shared" si="18"/>
        <v>94.921639541892702</v>
      </c>
      <c r="BS47" s="27">
        <v>22</v>
      </c>
      <c r="BT47">
        <v>3519</v>
      </c>
      <c r="BU47">
        <v>1095</v>
      </c>
      <c r="BV47">
        <f t="shared" si="19"/>
        <v>0.31116794543904519</v>
      </c>
      <c r="BZ47" s="27">
        <v>22</v>
      </c>
      <c r="CA47">
        <v>6072</v>
      </c>
      <c r="CB47">
        <v>293457</v>
      </c>
      <c r="CC47">
        <f t="shared" si="20"/>
        <v>48.329545454545453</v>
      </c>
      <c r="CG47" s="27">
        <v>4</v>
      </c>
      <c r="CH47">
        <v>2162</v>
      </c>
      <c r="CI47">
        <v>143087</v>
      </c>
      <c r="CJ47">
        <f t="shared" si="21"/>
        <v>66.182701202590195</v>
      </c>
    </row>
    <row r="48" spans="8:88" x14ac:dyDescent="0.25">
      <c r="H48" s="27">
        <v>45</v>
      </c>
      <c r="I48">
        <v>775</v>
      </c>
      <c r="J48">
        <v>24556</v>
      </c>
      <c r="K48">
        <f t="shared" si="12"/>
        <v>31.685161290322579</v>
      </c>
      <c r="O48" s="27">
        <v>45</v>
      </c>
      <c r="P48">
        <v>3331</v>
      </c>
      <c r="Q48">
        <v>39278</v>
      </c>
      <c r="R48">
        <f t="shared" si="1"/>
        <v>11.791654157910537</v>
      </c>
      <c r="V48" s="27">
        <v>45</v>
      </c>
      <c r="W48">
        <v>450</v>
      </c>
      <c r="X48">
        <v>6799</v>
      </c>
      <c r="Y48">
        <f t="shared" si="2"/>
        <v>15.108888888888888</v>
      </c>
      <c r="AC48" s="27">
        <v>9</v>
      </c>
      <c r="AD48">
        <v>1433</v>
      </c>
      <c r="AE48">
        <v>5473</v>
      </c>
      <c r="AF48">
        <f t="shared" si="13"/>
        <v>3.8192602930914168</v>
      </c>
      <c r="AJ48" s="27">
        <v>45</v>
      </c>
      <c r="AK48">
        <v>2418</v>
      </c>
      <c r="AL48">
        <v>91704</v>
      </c>
      <c r="AM48">
        <f t="shared" si="14"/>
        <v>37.925558312655085</v>
      </c>
      <c r="AQ48" s="27">
        <v>45</v>
      </c>
      <c r="AR48">
        <v>805</v>
      </c>
      <c r="AS48">
        <v>55</v>
      </c>
      <c r="AT48">
        <f t="shared" si="15"/>
        <v>6.8322981366459631E-2</v>
      </c>
      <c r="AX48" s="27">
        <v>47</v>
      </c>
      <c r="AY48">
        <v>5277</v>
      </c>
      <c r="AZ48">
        <v>451792</v>
      </c>
      <c r="BA48">
        <f t="shared" si="16"/>
        <v>85.615311730149713</v>
      </c>
      <c r="BE48" s="27">
        <v>13</v>
      </c>
      <c r="BF48">
        <v>4482</v>
      </c>
      <c r="BG48">
        <v>124886</v>
      </c>
      <c r="BH48">
        <f t="shared" si="17"/>
        <v>27.863900044622937</v>
      </c>
      <c r="BL48" s="27">
        <v>45</v>
      </c>
      <c r="BM48">
        <v>1777</v>
      </c>
      <c r="BN48">
        <v>137014</v>
      </c>
      <c r="BO48">
        <f t="shared" si="18"/>
        <v>77.104108047270685</v>
      </c>
      <c r="BS48" s="27">
        <v>23</v>
      </c>
      <c r="BT48">
        <v>3685</v>
      </c>
      <c r="BU48">
        <v>208624</v>
      </c>
      <c r="BV48">
        <f t="shared" si="19"/>
        <v>56.614382632293079</v>
      </c>
      <c r="BZ48" s="27">
        <v>23</v>
      </c>
      <c r="CA48">
        <v>7396</v>
      </c>
      <c r="CB48">
        <v>328453</v>
      </c>
      <c r="CC48">
        <f t="shared" si="20"/>
        <v>44.40954570037858</v>
      </c>
      <c r="CG48" s="27">
        <v>5</v>
      </c>
      <c r="CH48">
        <v>2054</v>
      </c>
      <c r="CI48">
        <v>31079</v>
      </c>
      <c r="CJ48">
        <f t="shared" si="21"/>
        <v>15.130963972736124</v>
      </c>
    </row>
    <row r="49" spans="8:88" x14ac:dyDescent="0.25">
      <c r="H49" s="27">
        <v>46</v>
      </c>
      <c r="I49">
        <v>1292</v>
      </c>
      <c r="J49">
        <v>28603</v>
      </c>
      <c r="K49">
        <f t="shared" si="12"/>
        <v>22.138544891640866</v>
      </c>
      <c r="O49" s="27">
        <v>46</v>
      </c>
      <c r="P49">
        <v>3393</v>
      </c>
      <c r="Q49">
        <v>128824</v>
      </c>
      <c r="R49">
        <f t="shared" si="1"/>
        <v>37.967580312407897</v>
      </c>
      <c r="V49" s="27">
        <v>46</v>
      </c>
      <c r="W49">
        <v>1369</v>
      </c>
      <c r="X49">
        <v>6932</v>
      </c>
      <c r="Y49">
        <f t="shared" si="2"/>
        <v>5.0635500365230097</v>
      </c>
      <c r="AC49" s="27">
        <v>10</v>
      </c>
      <c r="AD49">
        <v>1438</v>
      </c>
      <c r="AE49">
        <v>6215</v>
      </c>
      <c r="AF49">
        <f t="shared" si="13"/>
        <v>4.3219749652294857</v>
      </c>
      <c r="AJ49" s="27">
        <v>46</v>
      </c>
      <c r="AK49">
        <v>2126</v>
      </c>
      <c r="AL49">
        <v>97680</v>
      </c>
      <c r="AM49">
        <f t="shared" si="14"/>
        <v>45.945437441204142</v>
      </c>
      <c r="AQ49" s="27">
        <v>46</v>
      </c>
      <c r="AR49">
        <v>847</v>
      </c>
      <c r="AS49">
        <v>35810</v>
      </c>
      <c r="AT49">
        <f t="shared" si="15"/>
        <v>42.278630460448639</v>
      </c>
      <c r="AX49" s="27">
        <v>48</v>
      </c>
      <c r="AY49">
        <v>6057</v>
      </c>
      <c r="AZ49">
        <v>405288</v>
      </c>
      <c r="BA49">
        <f t="shared" si="16"/>
        <v>66.912332838038637</v>
      </c>
      <c r="BE49" s="27">
        <v>14</v>
      </c>
      <c r="BF49">
        <v>4828</v>
      </c>
      <c r="BG49">
        <v>318950</v>
      </c>
      <c r="BH49">
        <f t="shared" si="17"/>
        <v>66.062551781275886</v>
      </c>
      <c r="BL49" s="27">
        <v>46</v>
      </c>
      <c r="BM49">
        <v>1890</v>
      </c>
      <c r="BN49">
        <v>172603</v>
      </c>
      <c r="BO49">
        <f t="shared" si="18"/>
        <v>91.324338624338623</v>
      </c>
      <c r="BS49" s="27">
        <v>24</v>
      </c>
      <c r="BT49">
        <v>3976</v>
      </c>
      <c r="BU49">
        <v>237304</v>
      </c>
      <c r="BV49">
        <f t="shared" si="19"/>
        <v>59.684104627766601</v>
      </c>
      <c r="BZ49" s="27">
        <v>24</v>
      </c>
      <c r="CA49">
        <v>7759</v>
      </c>
      <c r="CB49">
        <v>60186</v>
      </c>
      <c r="CC49">
        <f t="shared" si="20"/>
        <v>7.7569274391029772</v>
      </c>
      <c r="CG49" s="27">
        <v>6</v>
      </c>
      <c r="CH49">
        <v>906</v>
      </c>
      <c r="CI49">
        <v>30933</v>
      </c>
      <c r="CJ49">
        <f t="shared" si="21"/>
        <v>34.142384105960268</v>
      </c>
    </row>
    <row r="50" spans="8:88" x14ac:dyDescent="0.25">
      <c r="H50" s="27">
        <v>47</v>
      </c>
      <c r="I50">
        <v>1405</v>
      </c>
      <c r="J50">
        <v>28915</v>
      </c>
      <c r="K50">
        <f t="shared" si="12"/>
        <v>20.580071174377224</v>
      </c>
      <c r="O50" s="27">
        <v>47</v>
      </c>
      <c r="P50">
        <v>3441</v>
      </c>
      <c r="Q50">
        <v>207025</v>
      </c>
      <c r="R50">
        <f t="shared" si="1"/>
        <v>60.164196454519036</v>
      </c>
      <c r="V50" s="27">
        <v>47</v>
      </c>
      <c r="W50">
        <v>717</v>
      </c>
      <c r="X50">
        <v>7191</v>
      </c>
      <c r="Y50">
        <f t="shared" si="2"/>
        <v>10.02928870292887</v>
      </c>
      <c r="AC50" s="27">
        <v>11</v>
      </c>
      <c r="AD50">
        <v>1446</v>
      </c>
      <c r="AE50">
        <v>1643</v>
      </c>
      <c r="AF50">
        <f t="shared" si="13"/>
        <v>1.136237897648686</v>
      </c>
      <c r="AJ50" s="27">
        <v>47</v>
      </c>
      <c r="AK50">
        <v>2090</v>
      </c>
      <c r="AL50">
        <v>99222</v>
      </c>
      <c r="AM50">
        <f t="shared" si="14"/>
        <v>47.474641148325361</v>
      </c>
      <c r="AQ50" s="27">
        <v>47</v>
      </c>
      <c r="AR50">
        <v>940</v>
      </c>
      <c r="AS50">
        <v>24728</v>
      </c>
      <c r="AT50">
        <f t="shared" si="15"/>
        <v>26.306382978723406</v>
      </c>
      <c r="AX50" s="27">
        <v>49</v>
      </c>
      <c r="AY50">
        <v>6769</v>
      </c>
      <c r="AZ50">
        <v>641306</v>
      </c>
      <c r="BA50">
        <f t="shared" si="16"/>
        <v>94.741616191461077</v>
      </c>
      <c r="BE50" s="27">
        <v>15</v>
      </c>
      <c r="BF50">
        <v>5321</v>
      </c>
      <c r="BG50">
        <v>465535</v>
      </c>
      <c r="BH50">
        <f t="shared" si="17"/>
        <v>87.49013343356512</v>
      </c>
      <c r="BL50" s="27">
        <v>47</v>
      </c>
      <c r="BM50">
        <v>1959</v>
      </c>
      <c r="BN50">
        <v>202225</v>
      </c>
      <c r="BO50">
        <f t="shared" si="18"/>
        <v>103.22868810617662</v>
      </c>
      <c r="BS50" s="27">
        <v>25</v>
      </c>
      <c r="BT50">
        <v>4402</v>
      </c>
      <c r="BU50">
        <v>120976</v>
      </c>
      <c r="BV50">
        <f t="shared" si="19"/>
        <v>27.482053611994548</v>
      </c>
      <c r="BZ50" s="27">
        <v>25</v>
      </c>
      <c r="CA50">
        <v>9159</v>
      </c>
      <c r="CB50">
        <v>341454</v>
      </c>
      <c r="CC50">
        <f t="shared" si="20"/>
        <v>37.280707500818863</v>
      </c>
      <c r="CG50" s="27">
        <v>7</v>
      </c>
      <c r="CH50">
        <v>2858</v>
      </c>
      <c r="CI50">
        <v>78082</v>
      </c>
      <c r="CJ50">
        <f t="shared" si="21"/>
        <v>27.320503848845345</v>
      </c>
    </row>
    <row r="51" spans="8:88" x14ac:dyDescent="0.25">
      <c r="H51" s="27">
        <v>48</v>
      </c>
      <c r="I51">
        <v>1732</v>
      </c>
      <c r="J51">
        <v>29014</v>
      </c>
      <c r="K51">
        <f t="shared" si="12"/>
        <v>16.751732101616629</v>
      </c>
      <c r="O51" s="27">
        <v>48</v>
      </c>
      <c r="P51">
        <v>3447</v>
      </c>
      <c r="Q51">
        <v>214062</v>
      </c>
      <c r="R51">
        <f t="shared" si="1"/>
        <v>62.100957354221059</v>
      </c>
      <c r="V51" s="27">
        <v>48</v>
      </c>
      <c r="W51">
        <v>545</v>
      </c>
      <c r="X51">
        <v>7303</v>
      </c>
      <c r="Y51">
        <f t="shared" si="2"/>
        <v>13.4</v>
      </c>
      <c r="AC51" s="27">
        <v>12</v>
      </c>
      <c r="AD51">
        <v>1460</v>
      </c>
      <c r="AE51">
        <v>4215</v>
      </c>
      <c r="AF51">
        <f t="shared" si="13"/>
        <v>2.8869863013698631</v>
      </c>
      <c r="AJ51" s="27">
        <v>48</v>
      </c>
      <c r="AK51">
        <v>2249</v>
      </c>
      <c r="AL51">
        <v>110540</v>
      </c>
      <c r="AM51">
        <f t="shared" si="14"/>
        <v>49.150733659404182</v>
      </c>
      <c r="AQ51" s="27">
        <v>48</v>
      </c>
      <c r="AR51">
        <v>944</v>
      </c>
      <c r="AS51">
        <v>23140</v>
      </c>
      <c r="AT51">
        <f t="shared" si="15"/>
        <v>24.512711864406779</v>
      </c>
      <c r="AX51" s="27">
        <v>50</v>
      </c>
      <c r="AY51">
        <v>6799</v>
      </c>
      <c r="AZ51">
        <v>883133</v>
      </c>
      <c r="BA51">
        <f t="shared" si="16"/>
        <v>129.89160170613326</v>
      </c>
      <c r="BE51" s="27">
        <v>16</v>
      </c>
      <c r="BF51">
        <v>7502</v>
      </c>
      <c r="BG51">
        <v>648960</v>
      </c>
      <c r="BH51">
        <f t="shared" si="17"/>
        <v>86.5049320181285</v>
      </c>
      <c r="BL51" s="27">
        <v>48</v>
      </c>
      <c r="BM51">
        <v>2026</v>
      </c>
      <c r="BN51">
        <v>30784</v>
      </c>
      <c r="BO51">
        <f t="shared" si="18"/>
        <v>15.19447186574531</v>
      </c>
      <c r="BS51" s="27">
        <v>26</v>
      </c>
      <c r="BT51">
        <v>4538</v>
      </c>
      <c r="BU51">
        <v>378320</v>
      </c>
      <c r="BV51">
        <f t="shared" si="19"/>
        <v>83.367122080211544</v>
      </c>
      <c r="BZ51" s="27">
        <v>26</v>
      </c>
      <c r="CA51">
        <v>9595</v>
      </c>
      <c r="CB51">
        <v>438994</v>
      </c>
      <c r="CC51">
        <f t="shared" si="20"/>
        <v>45.752371026576341</v>
      </c>
      <c r="CG51" s="27">
        <v>8</v>
      </c>
      <c r="CH51">
        <v>838</v>
      </c>
      <c r="CI51">
        <v>6010</v>
      </c>
      <c r="CJ51">
        <f t="shared" si="21"/>
        <v>7.1718377088305489</v>
      </c>
    </row>
    <row r="52" spans="8:88" x14ac:dyDescent="0.25">
      <c r="H52" s="27">
        <v>49</v>
      </c>
      <c r="I52">
        <v>1465</v>
      </c>
      <c r="J52">
        <v>29075</v>
      </c>
      <c r="K52">
        <f t="shared" si="12"/>
        <v>19.84641638225256</v>
      </c>
      <c r="O52" s="27">
        <v>49</v>
      </c>
      <c r="P52">
        <v>3529</v>
      </c>
      <c r="Q52">
        <v>79754</v>
      </c>
      <c r="R52">
        <f t="shared" si="1"/>
        <v>22.599603287050154</v>
      </c>
      <c r="V52" s="27">
        <v>49</v>
      </c>
      <c r="W52">
        <v>308</v>
      </c>
      <c r="X52">
        <v>7634</v>
      </c>
      <c r="Y52">
        <f t="shared" si="2"/>
        <v>24.785714285714285</v>
      </c>
      <c r="AC52" s="27">
        <v>13</v>
      </c>
      <c r="AD52">
        <v>1497</v>
      </c>
      <c r="AE52">
        <v>48270</v>
      </c>
      <c r="AF52">
        <f t="shared" si="13"/>
        <v>32.244488977955911</v>
      </c>
      <c r="AJ52" s="27">
        <v>49</v>
      </c>
      <c r="AK52">
        <v>2658</v>
      </c>
      <c r="AL52">
        <v>112439</v>
      </c>
      <c r="AM52">
        <f t="shared" si="14"/>
        <v>42.302106847253576</v>
      </c>
      <c r="AQ52" s="27">
        <v>49</v>
      </c>
      <c r="AR52">
        <v>948</v>
      </c>
      <c r="AS52">
        <v>6626</v>
      </c>
      <c r="AT52">
        <f t="shared" si="15"/>
        <v>6.9894514767932492</v>
      </c>
      <c r="AX52" s="27">
        <v>51</v>
      </c>
      <c r="AY52">
        <v>7089</v>
      </c>
      <c r="AZ52">
        <v>837290</v>
      </c>
      <c r="BA52">
        <f t="shared" si="16"/>
        <v>118.11115813231767</v>
      </c>
      <c r="BE52" s="27">
        <v>17</v>
      </c>
      <c r="BF52">
        <v>7680</v>
      </c>
      <c r="BG52">
        <v>654178</v>
      </c>
      <c r="BH52">
        <f t="shared" si="17"/>
        <v>85.179427083333337</v>
      </c>
      <c r="BL52" s="27">
        <v>49</v>
      </c>
      <c r="BM52">
        <v>2178</v>
      </c>
      <c r="BN52">
        <v>201376</v>
      </c>
      <c r="BO52">
        <f t="shared" si="18"/>
        <v>92.459136822773189</v>
      </c>
      <c r="BS52" s="27">
        <v>27</v>
      </c>
      <c r="BT52">
        <v>4611</v>
      </c>
      <c r="BU52">
        <v>228613</v>
      </c>
      <c r="BV52">
        <f t="shared" si="19"/>
        <v>49.579917588375622</v>
      </c>
      <c r="BZ52" s="27">
        <v>27</v>
      </c>
      <c r="CA52">
        <v>9797</v>
      </c>
      <c r="CB52">
        <v>378872</v>
      </c>
      <c r="CC52">
        <f t="shared" si="20"/>
        <v>38.672246606103911</v>
      </c>
      <c r="CG52" s="27">
        <v>9</v>
      </c>
      <c r="CH52">
        <v>1172</v>
      </c>
      <c r="CI52">
        <v>66634</v>
      </c>
      <c r="CJ52">
        <f t="shared" si="21"/>
        <v>56.854948805460751</v>
      </c>
    </row>
    <row r="53" spans="8:88" x14ac:dyDescent="0.25">
      <c r="H53" s="27">
        <v>50</v>
      </c>
      <c r="I53">
        <v>1380</v>
      </c>
      <c r="J53">
        <v>30364</v>
      </c>
      <c r="K53">
        <f t="shared" si="12"/>
        <v>22.002898550724638</v>
      </c>
      <c r="O53" s="27">
        <v>50</v>
      </c>
      <c r="P53">
        <v>3536</v>
      </c>
      <c r="Q53">
        <v>149411</v>
      </c>
      <c r="R53">
        <f t="shared" si="1"/>
        <v>42.254242081447963</v>
      </c>
      <c r="V53" s="27">
        <v>50</v>
      </c>
      <c r="W53">
        <v>554</v>
      </c>
      <c r="X53">
        <v>7650</v>
      </c>
      <c r="Y53">
        <f t="shared" si="2"/>
        <v>13.808664259927799</v>
      </c>
      <c r="AC53" s="27">
        <v>14</v>
      </c>
      <c r="AD53">
        <v>1499</v>
      </c>
      <c r="AE53">
        <v>27934</v>
      </c>
      <c r="AF53">
        <f t="shared" si="13"/>
        <v>18.635090060040028</v>
      </c>
      <c r="AJ53" s="27">
        <v>50</v>
      </c>
      <c r="AK53">
        <v>2270</v>
      </c>
      <c r="AL53">
        <v>125833</v>
      </c>
      <c r="AM53">
        <f t="shared" si="14"/>
        <v>55.43303964757709</v>
      </c>
      <c r="AQ53" s="27">
        <v>50</v>
      </c>
      <c r="AR53">
        <v>973</v>
      </c>
      <c r="AS53">
        <v>14669</v>
      </c>
      <c r="AT53">
        <f t="shared" si="15"/>
        <v>15.076053442959918</v>
      </c>
      <c r="AX53" s="27">
        <v>52</v>
      </c>
      <c r="AY53">
        <v>7139</v>
      </c>
      <c r="AZ53">
        <v>466572</v>
      </c>
      <c r="BA53">
        <f t="shared" si="16"/>
        <v>65.355371900826441</v>
      </c>
      <c r="BE53" s="27">
        <v>18</v>
      </c>
      <c r="BF53">
        <v>8396</v>
      </c>
      <c r="BG53">
        <v>780795</v>
      </c>
      <c r="BH53">
        <f t="shared" si="17"/>
        <v>92.996069556931872</v>
      </c>
      <c r="BL53" s="27">
        <v>50</v>
      </c>
      <c r="BM53">
        <v>2207</v>
      </c>
      <c r="BN53">
        <v>183154</v>
      </c>
      <c r="BO53">
        <f t="shared" si="18"/>
        <v>82.987766198459454</v>
      </c>
      <c r="BS53" s="27">
        <v>28</v>
      </c>
      <c r="BT53">
        <v>4843</v>
      </c>
      <c r="BU53">
        <v>290746</v>
      </c>
      <c r="BV53">
        <f t="shared" si="19"/>
        <v>60.034276275036135</v>
      </c>
      <c r="BY53" t="s">
        <v>233</v>
      </c>
      <c r="BZ53" s="27">
        <v>1</v>
      </c>
      <c r="CA53">
        <v>331</v>
      </c>
      <c r="CB53">
        <v>557</v>
      </c>
      <c r="CC53">
        <f t="shared" si="20"/>
        <v>1.6827794561933536</v>
      </c>
      <c r="CG53" s="27">
        <v>10</v>
      </c>
      <c r="CH53">
        <v>1545</v>
      </c>
      <c r="CI53">
        <v>31804</v>
      </c>
      <c r="CJ53">
        <f t="shared" si="21"/>
        <v>20.585113268608414</v>
      </c>
    </row>
    <row r="54" spans="8:88" x14ac:dyDescent="0.25">
      <c r="H54" s="27">
        <v>51</v>
      </c>
      <c r="I54">
        <v>1328</v>
      </c>
      <c r="J54">
        <v>31191</v>
      </c>
      <c r="K54">
        <f t="shared" si="12"/>
        <v>23.487198795180724</v>
      </c>
      <c r="O54" s="27">
        <v>51</v>
      </c>
      <c r="P54">
        <v>3656</v>
      </c>
      <c r="Q54">
        <v>136556</v>
      </c>
      <c r="R54">
        <f t="shared" si="1"/>
        <v>37.351203501094091</v>
      </c>
      <c r="V54" s="27">
        <v>51</v>
      </c>
      <c r="W54">
        <v>534</v>
      </c>
      <c r="X54">
        <v>7655</v>
      </c>
      <c r="Y54">
        <f t="shared" si="2"/>
        <v>14.335205992509364</v>
      </c>
      <c r="AC54" s="27">
        <v>15</v>
      </c>
      <c r="AD54">
        <v>1503</v>
      </c>
      <c r="AE54">
        <v>29834</v>
      </c>
      <c r="AF54">
        <f t="shared" si="13"/>
        <v>19.849634065202928</v>
      </c>
      <c r="AJ54" s="27">
        <v>51</v>
      </c>
      <c r="AK54">
        <v>5912</v>
      </c>
      <c r="AL54">
        <v>173280</v>
      </c>
      <c r="AM54">
        <f t="shared" si="14"/>
        <v>29.309878213802435</v>
      </c>
      <c r="AQ54" s="27">
        <v>51</v>
      </c>
      <c r="AR54">
        <v>1037</v>
      </c>
      <c r="AS54">
        <v>17183</v>
      </c>
      <c r="AT54">
        <f t="shared" si="15"/>
        <v>16.569913211186115</v>
      </c>
      <c r="AW54" t="s">
        <v>234</v>
      </c>
      <c r="AX54" s="27">
        <v>1</v>
      </c>
      <c r="AY54">
        <v>1628</v>
      </c>
      <c r="AZ54">
        <v>233869</v>
      </c>
      <c r="BA54">
        <f t="shared" si="16"/>
        <v>143.65417690417689</v>
      </c>
      <c r="BE54" s="27">
        <v>19</v>
      </c>
      <c r="BF54">
        <v>9297</v>
      </c>
      <c r="BG54">
        <v>937389</v>
      </c>
      <c r="BH54">
        <f t="shared" si="17"/>
        <v>100.8270409809616</v>
      </c>
      <c r="BL54" s="27">
        <v>51</v>
      </c>
      <c r="BM54">
        <v>2439</v>
      </c>
      <c r="BN54">
        <v>279713</v>
      </c>
      <c r="BO54">
        <f t="shared" si="18"/>
        <v>114.68347683476834</v>
      </c>
      <c r="BS54" s="27">
        <v>29</v>
      </c>
      <c r="BT54">
        <v>4941</v>
      </c>
      <c r="BU54">
        <v>185089</v>
      </c>
      <c r="BV54">
        <f t="shared" si="19"/>
        <v>37.459825946164742</v>
      </c>
      <c r="BZ54" s="27">
        <v>2</v>
      </c>
      <c r="CA54">
        <v>1032</v>
      </c>
      <c r="CB54">
        <v>8000</v>
      </c>
      <c r="CC54">
        <f t="shared" si="20"/>
        <v>7.7519379844961236</v>
      </c>
      <c r="CG54" s="27">
        <v>11</v>
      </c>
      <c r="CH54">
        <v>2530</v>
      </c>
      <c r="CI54">
        <v>130675</v>
      </c>
      <c r="CJ54">
        <f t="shared" si="21"/>
        <v>51.6501976284585</v>
      </c>
    </row>
    <row r="55" spans="8:88" x14ac:dyDescent="0.25">
      <c r="H55" s="27">
        <v>52</v>
      </c>
      <c r="I55">
        <v>3029</v>
      </c>
      <c r="J55">
        <v>33845</v>
      </c>
      <c r="K55">
        <f t="shared" si="12"/>
        <v>11.173654671508748</v>
      </c>
      <c r="O55" s="27">
        <v>52</v>
      </c>
      <c r="P55">
        <v>3669</v>
      </c>
      <c r="Q55">
        <v>49817</v>
      </c>
      <c r="R55">
        <f t="shared" si="1"/>
        <v>13.577814118288362</v>
      </c>
      <c r="V55" s="27">
        <v>52</v>
      </c>
      <c r="W55">
        <v>358</v>
      </c>
      <c r="X55">
        <v>7872</v>
      </c>
      <c r="Y55">
        <f t="shared" si="2"/>
        <v>21.988826815642458</v>
      </c>
      <c r="AC55" s="27">
        <v>16</v>
      </c>
      <c r="AD55">
        <v>1515</v>
      </c>
      <c r="AE55">
        <v>51421</v>
      </c>
      <c r="AF55">
        <f t="shared" si="13"/>
        <v>33.941254125412541</v>
      </c>
      <c r="AJ55" s="27">
        <v>52</v>
      </c>
      <c r="AK55">
        <v>3629</v>
      </c>
      <c r="AL55">
        <v>285310</v>
      </c>
      <c r="AM55">
        <f t="shared" si="14"/>
        <v>78.619454395150186</v>
      </c>
      <c r="AQ55" s="27">
        <v>52</v>
      </c>
      <c r="AR55">
        <v>1106</v>
      </c>
      <c r="AS55">
        <v>30163</v>
      </c>
      <c r="AT55">
        <f t="shared" si="15"/>
        <v>27.272151898734176</v>
      </c>
      <c r="AX55" s="27">
        <v>2</v>
      </c>
      <c r="AY55">
        <v>1692</v>
      </c>
      <c r="AZ55">
        <v>55891</v>
      </c>
      <c r="BA55">
        <f t="shared" si="16"/>
        <v>33.032505910165483</v>
      </c>
      <c r="BE55" s="27">
        <v>20</v>
      </c>
      <c r="BF55">
        <v>9315</v>
      </c>
      <c r="BG55">
        <v>920852</v>
      </c>
      <c r="BH55">
        <f t="shared" si="17"/>
        <v>98.856897477187331</v>
      </c>
      <c r="BL55" s="27">
        <v>52</v>
      </c>
      <c r="BM55">
        <v>2613</v>
      </c>
      <c r="BN55">
        <v>72264</v>
      </c>
      <c r="BO55">
        <f t="shared" si="18"/>
        <v>27.655568312284728</v>
      </c>
      <c r="BR55" t="s">
        <v>233</v>
      </c>
      <c r="BS55" s="27">
        <v>1</v>
      </c>
      <c r="BT55">
        <v>811</v>
      </c>
      <c r="BU55">
        <v>30100</v>
      </c>
      <c r="BV55">
        <f t="shared" si="19"/>
        <v>37.114673242909987</v>
      </c>
      <c r="BZ55" s="27">
        <v>3</v>
      </c>
      <c r="CA55">
        <v>1702</v>
      </c>
      <c r="CB55">
        <v>6350</v>
      </c>
      <c r="CC55">
        <f t="shared" si="20"/>
        <v>3.7309048178613398</v>
      </c>
      <c r="CG55" s="27">
        <v>12</v>
      </c>
      <c r="CH55">
        <v>2142</v>
      </c>
      <c r="CI55">
        <v>112978</v>
      </c>
      <c r="CJ55">
        <f t="shared" si="21"/>
        <v>52.744164332399627</v>
      </c>
    </row>
    <row r="56" spans="8:88" x14ac:dyDescent="0.25">
      <c r="H56" s="27">
        <v>53</v>
      </c>
      <c r="I56">
        <v>1662</v>
      </c>
      <c r="J56">
        <v>34583</v>
      </c>
      <c r="K56">
        <f t="shared" si="12"/>
        <v>20.808062575210588</v>
      </c>
      <c r="O56" s="27">
        <v>53</v>
      </c>
      <c r="P56">
        <v>3871</v>
      </c>
      <c r="Q56">
        <v>271615</v>
      </c>
      <c r="R56">
        <f t="shared" si="1"/>
        <v>70.166623611469902</v>
      </c>
      <c r="V56" s="27">
        <v>53</v>
      </c>
      <c r="W56">
        <v>874</v>
      </c>
      <c r="X56">
        <v>7885</v>
      </c>
      <c r="Y56">
        <f t="shared" si="2"/>
        <v>9.0217391304347831</v>
      </c>
      <c r="AC56" s="27">
        <v>17</v>
      </c>
      <c r="AD56">
        <v>1530</v>
      </c>
      <c r="AE56">
        <v>35975</v>
      </c>
      <c r="AF56">
        <f t="shared" si="13"/>
        <v>23.513071895424837</v>
      </c>
      <c r="AI56" t="s">
        <v>234</v>
      </c>
      <c r="AJ56" s="27">
        <v>1</v>
      </c>
      <c r="AK56">
        <v>2666</v>
      </c>
      <c r="AL56">
        <v>521</v>
      </c>
      <c r="AM56">
        <f t="shared" si="14"/>
        <v>0.19542385596399101</v>
      </c>
      <c r="AQ56" s="27">
        <v>53</v>
      </c>
      <c r="AR56">
        <v>1151</v>
      </c>
      <c r="AS56">
        <v>5612</v>
      </c>
      <c r="AT56">
        <f t="shared" si="15"/>
        <v>4.8757602085143352</v>
      </c>
      <c r="AX56" s="27">
        <v>3</v>
      </c>
      <c r="AY56">
        <v>1973</v>
      </c>
      <c r="AZ56">
        <v>188204</v>
      </c>
      <c r="BA56">
        <f t="shared" si="16"/>
        <v>95.389761784085152</v>
      </c>
      <c r="BE56" s="27">
        <v>21</v>
      </c>
      <c r="BF56">
        <v>10736</v>
      </c>
      <c r="BG56">
        <v>1382296</v>
      </c>
      <c r="BH56">
        <f t="shared" si="17"/>
        <v>128.75335320417287</v>
      </c>
      <c r="BK56" t="s">
        <v>234</v>
      </c>
      <c r="BL56" s="27">
        <v>1</v>
      </c>
      <c r="BM56">
        <v>673</v>
      </c>
      <c r="BN56">
        <v>71130</v>
      </c>
      <c r="BO56">
        <f t="shared" si="18"/>
        <v>105.69093610698366</v>
      </c>
      <c r="BS56" s="27">
        <v>2</v>
      </c>
      <c r="BT56">
        <v>1554</v>
      </c>
      <c r="BU56">
        <v>87672</v>
      </c>
      <c r="BV56">
        <f t="shared" si="19"/>
        <v>56.416988416988417</v>
      </c>
      <c r="BZ56" s="27">
        <v>4</v>
      </c>
      <c r="CA56">
        <v>2452</v>
      </c>
      <c r="CB56">
        <v>92580</v>
      </c>
      <c r="CC56">
        <f t="shared" si="20"/>
        <v>37.75693311582382</v>
      </c>
      <c r="CG56" s="27">
        <v>13</v>
      </c>
      <c r="CH56">
        <v>1762</v>
      </c>
      <c r="CI56">
        <v>32750</v>
      </c>
      <c r="CJ56">
        <f t="shared" si="21"/>
        <v>18.586833144154369</v>
      </c>
    </row>
    <row r="57" spans="8:88" x14ac:dyDescent="0.25">
      <c r="H57" s="27">
        <v>54</v>
      </c>
      <c r="I57">
        <v>1958</v>
      </c>
      <c r="J57">
        <v>35841</v>
      </c>
      <c r="K57">
        <f t="shared" si="12"/>
        <v>18.304902962206334</v>
      </c>
      <c r="O57" s="27">
        <v>54</v>
      </c>
      <c r="P57">
        <v>4077</v>
      </c>
      <c r="Q57">
        <v>44294</v>
      </c>
      <c r="R57">
        <f t="shared" si="1"/>
        <v>10.864361049791514</v>
      </c>
      <c r="V57" s="27">
        <v>54</v>
      </c>
      <c r="W57">
        <v>488</v>
      </c>
      <c r="X57">
        <v>7995</v>
      </c>
      <c r="Y57">
        <f t="shared" si="2"/>
        <v>16.383196721311474</v>
      </c>
      <c r="AC57" s="27">
        <v>18</v>
      </c>
      <c r="AD57">
        <v>1535</v>
      </c>
      <c r="AE57">
        <v>1251</v>
      </c>
      <c r="AF57">
        <f t="shared" si="13"/>
        <v>0.81498371335504882</v>
      </c>
      <c r="AJ57" s="27">
        <v>2</v>
      </c>
      <c r="AK57">
        <v>2033</v>
      </c>
      <c r="AL57">
        <v>616</v>
      </c>
      <c r="AM57">
        <f t="shared" si="14"/>
        <v>0.30300049188391537</v>
      </c>
      <c r="AQ57" s="27">
        <v>54</v>
      </c>
      <c r="AR57">
        <v>1402</v>
      </c>
      <c r="AS57">
        <v>21345</v>
      </c>
      <c r="AT57">
        <f t="shared" si="15"/>
        <v>15.224679029957205</v>
      </c>
      <c r="AX57" s="27">
        <v>4</v>
      </c>
      <c r="AY57">
        <v>2038</v>
      </c>
      <c r="AZ57">
        <v>229420</v>
      </c>
      <c r="BA57">
        <f t="shared" si="16"/>
        <v>112.5711481844946</v>
      </c>
      <c r="BE57" s="27">
        <v>22</v>
      </c>
      <c r="BF57">
        <v>11342</v>
      </c>
      <c r="BG57">
        <v>1203218</v>
      </c>
      <c r="BH57">
        <f t="shared" si="17"/>
        <v>106.08517016399225</v>
      </c>
      <c r="BL57" s="27">
        <v>2</v>
      </c>
      <c r="BM57">
        <v>729</v>
      </c>
      <c r="BN57">
        <v>77817</v>
      </c>
      <c r="BO57">
        <f t="shared" si="18"/>
        <v>106.74485596707819</v>
      </c>
      <c r="BS57" s="27">
        <v>3</v>
      </c>
      <c r="BT57">
        <v>1860</v>
      </c>
      <c r="BU57">
        <v>210017</v>
      </c>
      <c r="BV57">
        <f t="shared" si="19"/>
        <v>112.91236559139784</v>
      </c>
      <c r="BZ57" s="27">
        <v>5</v>
      </c>
      <c r="CA57">
        <v>3161</v>
      </c>
      <c r="CB57">
        <v>52909</v>
      </c>
      <c r="CC57">
        <f t="shared" si="20"/>
        <v>16.73805757671623</v>
      </c>
      <c r="CG57" s="27">
        <v>14</v>
      </c>
      <c r="CH57">
        <v>1134</v>
      </c>
      <c r="CI57">
        <v>55948</v>
      </c>
      <c r="CJ57">
        <f t="shared" si="21"/>
        <v>49.336860670194007</v>
      </c>
    </row>
    <row r="58" spans="8:88" x14ac:dyDescent="0.25">
      <c r="H58" s="27">
        <v>55</v>
      </c>
      <c r="I58">
        <v>1475</v>
      </c>
      <c r="J58">
        <v>37464</v>
      </c>
      <c r="K58">
        <f t="shared" si="12"/>
        <v>25.399322033898304</v>
      </c>
      <c r="O58" s="27">
        <v>55</v>
      </c>
      <c r="P58">
        <v>4091</v>
      </c>
      <c r="Q58">
        <v>131544</v>
      </c>
      <c r="R58">
        <f t="shared" si="1"/>
        <v>32.154485455878756</v>
      </c>
      <c r="V58" s="27">
        <v>55</v>
      </c>
      <c r="W58">
        <v>665</v>
      </c>
      <c r="X58">
        <v>8051</v>
      </c>
      <c r="Y58">
        <f t="shared" si="2"/>
        <v>12.106766917293234</v>
      </c>
      <c r="AC58" s="27">
        <v>19</v>
      </c>
      <c r="AD58">
        <v>1537</v>
      </c>
      <c r="AE58">
        <v>52783</v>
      </c>
      <c r="AF58">
        <f t="shared" si="13"/>
        <v>34.341574495770985</v>
      </c>
      <c r="AJ58" s="27">
        <v>3</v>
      </c>
      <c r="AK58">
        <v>628</v>
      </c>
      <c r="AL58">
        <v>632</v>
      </c>
      <c r="AM58">
        <f t="shared" si="14"/>
        <v>1.0063694267515924</v>
      </c>
      <c r="AQ58" s="27">
        <v>55</v>
      </c>
      <c r="AR58">
        <v>3498</v>
      </c>
      <c r="AS58">
        <v>45507</v>
      </c>
      <c r="AT58">
        <f t="shared" si="15"/>
        <v>13.009433962264151</v>
      </c>
      <c r="AX58" s="27">
        <v>5</v>
      </c>
      <c r="AY58">
        <v>2130</v>
      </c>
      <c r="AZ58">
        <v>257156</v>
      </c>
      <c r="BA58">
        <f t="shared" si="16"/>
        <v>120.73051643192488</v>
      </c>
      <c r="BE58" s="27">
        <v>23</v>
      </c>
      <c r="BF58">
        <v>11577</v>
      </c>
      <c r="BG58">
        <v>1279644</v>
      </c>
      <c r="BH58">
        <f t="shared" si="17"/>
        <v>110.53329878206789</v>
      </c>
      <c r="BL58" s="27">
        <v>3</v>
      </c>
      <c r="BM58">
        <v>787</v>
      </c>
      <c r="BN58">
        <v>61321</v>
      </c>
      <c r="BO58">
        <f t="shared" si="18"/>
        <v>77.917407878017784</v>
      </c>
      <c r="BS58" s="27">
        <v>4</v>
      </c>
      <c r="BT58">
        <v>2053</v>
      </c>
      <c r="BU58">
        <v>169547</v>
      </c>
      <c r="BV58">
        <f t="shared" si="19"/>
        <v>82.584997564539691</v>
      </c>
      <c r="BZ58" s="27">
        <v>6</v>
      </c>
      <c r="CA58">
        <v>3800</v>
      </c>
      <c r="CB58">
        <v>4641</v>
      </c>
      <c r="CC58">
        <f t="shared" si="20"/>
        <v>1.2213157894736841</v>
      </c>
    </row>
    <row r="59" spans="8:88" x14ac:dyDescent="0.25">
      <c r="H59" s="27">
        <v>56</v>
      </c>
      <c r="I59">
        <v>1199</v>
      </c>
      <c r="J59">
        <v>37892</v>
      </c>
      <c r="K59">
        <f t="shared" si="12"/>
        <v>31.603002502085072</v>
      </c>
      <c r="O59" s="27">
        <v>56</v>
      </c>
      <c r="P59">
        <v>4844</v>
      </c>
      <c r="Q59">
        <v>41804</v>
      </c>
      <c r="R59">
        <f t="shared" si="1"/>
        <v>8.6300578034682083</v>
      </c>
      <c r="V59" s="27">
        <v>56</v>
      </c>
      <c r="W59">
        <v>397</v>
      </c>
      <c r="X59">
        <v>8065</v>
      </c>
      <c r="Y59">
        <f t="shared" si="2"/>
        <v>20.314861460957179</v>
      </c>
      <c r="AC59" s="27">
        <v>20</v>
      </c>
      <c r="AD59">
        <v>1538</v>
      </c>
      <c r="AE59">
        <v>1047</v>
      </c>
      <c r="AF59">
        <f t="shared" si="13"/>
        <v>0.6807542262678804</v>
      </c>
      <c r="AJ59" s="27">
        <v>4</v>
      </c>
      <c r="AK59">
        <v>5230</v>
      </c>
      <c r="AL59">
        <v>777</v>
      </c>
      <c r="AM59">
        <f t="shared" si="14"/>
        <v>0.148565965583174</v>
      </c>
      <c r="AP59" t="s">
        <v>234</v>
      </c>
      <c r="AQ59" s="27">
        <v>1</v>
      </c>
      <c r="AR59">
        <v>192</v>
      </c>
      <c r="AS59">
        <v>6926</v>
      </c>
      <c r="AT59">
        <f t="shared" si="15"/>
        <v>36.072916666666664</v>
      </c>
      <c r="AX59" s="27">
        <v>6</v>
      </c>
      <c r="AY59">
        <v>2145</v>
      </c>
      <c r="AZ59">
        <v>228310</v>
      </c>
      <c r="BA59">
        <f t="shared" si="16"/>
        <v>106.43822843822844</v>
      </c>
      <c r="BE59" s="27">
        <v>24</v>
      </c>
      <c r="BF59">
        <v>15012</v>
      </c>
      <c r="BG59">
        <v>1122826</v>
      </c>
      <c r="BH59">
        <f t="shared" si="17"/>
        <v>74.795230482280843</v>
      </c>
      <c r="BL59" s="27">
        <v>4</v>
      </c>
      <c r="BM59">
        <v>822</v>
      </c>
      <c r="BN59">
        <v>52403</v>
      </c>
      <c r="BO59">
        <f t="shared" si="18"/>
        <v>63.750608272506085</v>
      </c>
      <c r="BS59" s="27">
        <v>5</v>
      </c>
      <c r="BT59">
        <v>2924</v>
      </c>
      <c r="BU59">
        <v>135167</v>
      </c>
      <c r="BV59">
        <f t="shared" si="19"/>
        <v>46.22674418604651</v>
      </c>
      <c r="BZ59" s="27">
        <v>7</v>
      </c>
      <c r="CA59">
        <v>4289</v>
      </c>
      <c r="CB59">
        <v>66210</v>
      </c>
      <c r="CC59">
        <f t="shared" si="20"/>
        <v>15.437164840289112</v>
      </c>
    </row>
    <row r="60" spans="8:88" x14ac:dyDescent="0.25">
      <c r="H60" s="27">
        <v>57</v>
      </c>
      <c r="I60">
        <v>1219</v>
      </c>
      <c r="J60">
        <v>38054</v>
      </c>
      <c r="K60">
        <f t="shared" si="12"/>
        <v>31.217391304347824</v>
      </c>
      <c r="O60" s="27">
        <v>57</v>
      </c>
      <c r="P60">
        <v>5629</v>
      </c>
      <c r="Q60">
        <v>96539</v>
      </c>
      <c r="R60">
        <f t="shared" si="1"/>
        <v>17.150293124888968</v>
      </c>
      <c r="V60" s="27">
        <v>57</v>
      </c>
      <c r="W60">
        <v>512</v>
      </c>
      <c r="X60">
        <v>8623</v>
      </c>
      <c r="Y60">
        <f t="shared" si="2"/>
        <v>16.841796875</v>
      </c>
      <c r="AC60" s="27">
        <v>21</v>
      </c>
      <c r="AD60">
        <v>1540</v>
      </c>
      <c r="AE60">
        <v>3110</v>
      </c>
      <c r="AF60">
        <f t="shared" si="13"/>
        <v>2.0194805194805197</v>
      </c>
      <c r="AJ60" s="27">
        <v>5</v>
      </c>
      <c r="AK60">
        <v>2061</v>
      </c>
      <c r="AL60">
        <v>912</v>
      </c>
      <c r="AM60">
        <f t="shared" si="14"/>
        <v>0.44250363901018924</v>
      </c>
      <c r="AQ60" s="27">
        <v>2</v>
      </c>
      <c r="AR60">
        <v>192</v>
      </c>
      <c r="AS60">
        <v>4210</v>
      </c>
      <c r="AT60">
        <f t="shared" si="15"/>
        <v>21.927083333333332</v>
      </c>
      <c r="AX60" s="27">
        <v>7</v>
      </c>
      <c r="AY60">
        <v>2169</v>
      </c>
      <c r="AZ60">
        <v>215900</v>
      </c>
      <c r="BA60">
        <f t="shared" si="16"/>
        <v>99.538958045182113</v>
      </c>
      <c r="BD60" t="s">
        <v>233</v>
      </c>
      <c r="BE60" s="27">
        <v>1</v>
      </c>
      <c r="BF60">
        <v>1750</v>
      </c>
      <c r="BG60">
        <v>152710</v>
      </c>
      <c r="BH60">
        <f t="shared" si="17"/>
        <v>87.262857142857143</v>
      </c>
      <c r="BL60" s="27">
        <v>5</v>
      </c>
      <c r="BM60">
        <v>825</v>
      </c>
      <c r="BN60">
        <v>37946</v>
      </c>
      <c r="BO60">
        <f t="shared" si="18"/>
        <v>45.995151515151512</v>
      </c>
      <c r="BS60" s="27">
        <v>6</v>
      </c>
      <c r="BT60">
        <v>2994</v>
      </c>
      <c r="BU60">
        <v>157057</v>
      </c>
      <c r="BV60">
        <f t="shared" si="19"/>
        <v>52.457247828991314</v>
      </c>
      <c r="BZ60" s="27">
        <v>8</v>
      </c>
      <c r="CA60">
        <v>4619</v>
      </c>
      <c r="CB60">
        <v>262259</v>
      </c>
      <c r="CC60">
        <f t="shared" si="20"/>
        <v>56.778306992855597</v>
      </c>
    </row>
    <row r="61" spans="8:88" x14ac:dyDescent="0.25">
      <c r="H61" s="27">
        <v>58</v>
      </c>
      <c r="I61">
        <v>1315</v>
      </c>
      <c r="J61">
        <v>40106</v>
      </c>
      <c r="K61">
        <f t="shared" si="12"/>
        <v>30.498859315589353</v>
      </c>
      <c r="O61" s="27">
        <v>58</v>
      </c>
      <c r="P61">
        <v>9478</v>
      </c>
      <c r="Q61">
        <v>4074</v>
      </c>
      <c r="R61">
        <f t="shared" si="1"/>
        <v>0.42983751846381091</v>
      </c>
      <c r="V61" s="27">
        <v>58</v>
      </c>
      <c r="W61">
        <v>479</v>
      </c>
      <c r="X61">
        <v>8741</v>
      </c>
      <c r="Y61">
        <f t="shared" si="2"/>
        <v>18.248434237995824</v>
      </c>
      <c r="AC61" s="27">
        <v>22</v>
      </c>
      <c r="AD61">
        <v>1542</v>
      </c>
      <c r="AE61">
        <v>6750</v>
      </c>
      <c r="AF61">
        <f t="shared" si="13"/>
        <v>4.3774319066147864</v>
      </c>
      <c r="AJ61" s="27">
        <v>6</v>
      </c>
      <c r="AK61">
        <v>2404</v>
      </c>
      <c r="AL61">
        <v>1087</v>
      </c>
      <c r="AM61">
        <f t="shared" si="14"/>
        <v>0.45216306156405989</v>
      </c>
      <c r="AQ61" s="27">
        <v>3</v>
      </c>
      <c r="AR61">
        <v>199</v>
      </c>
      <c r="AS61">
        <v>0</v>
      </c>
      <c r="AT61">
        <f t="shared" si="15"/>
        <v>0</v>
      </c>
      <c r="AX61" s="27">
        <v>8</v>
      </c>
      <c r="AY61">
        <v>2186</v>
      </c>
      <c r="AZ61">
        <v>242464</v>
      </c>
      <c r="BA61">
        <f t="shared" si="16"/>
        <v>110.9167429094236</v>
      </c>
      <c r="BE61" s="27">
        <v>2</v>
      </c>
      <c r="BF61">
        <v>113</v>
      </c>
      <c r="BG61">
        <v>4407</v>
      </c>
      <c r="BH61">
        <f t="shared" si="17"/>
        <v>39</v>
      </c>
      <c r="BL61" s="27">
        <v>6</v>
      </c>
      <c r="BM61">
        <v>856</v>
      </c>
      <c r="BN61">
        <v>63718</v>
      </c>
      <c r="BO61">
        <f t="shared" si="18"/>
        <v>74.436915887850461</v>
      </c>
      <c r="BS61" s="27">
        <v>7</v>
      </c>
      <c r="BT61">
        <v>3087</v>
      </c>
      <c r="BU61">
        <v>177141</v>
      </c>
      <c r="BV61">
        <f t="shared" si="19"/>
        <v>57.382896015549079</v>
      </c>
      <c r="BZ61" s="27">
        <v>9</v>
      </c>
      <c r="CA61">
        <v>4662</v>
      </c>
      <c r="CB61">
        <v>74021</v>
      </c>
      <c r="CC61">
        <f t="shared" si="20"/>
        <v>15.877520377520378</v>
      </c>
    </row>
    <row r="62" spans="8:88" x14ac:dyDescent="0.25">
      <c r="H62" s="27">
        <v>59</v>
      </c>
      <c r="I62">
        <v>1724</v>
      </c>
      <c r="J62">
        <v>41680</v>
      </c>
      <c r="K62">
        <f t="shared" si="12"/>
        <v>24.17633410672854</v>
      </c>
      <c r="N62" t="s">
        <v>234</v>
      </c>
      <c r="O62" s="27">
        <v>1</v>
      </c>
      <c r="P62">
        <v>605</v>
      </c>
      <c r="Q62">
        <v>11350</v>
      </c>
      <c r="R62">
        <f t="shared" si="1"/>
        <v>18.760330578512395</v>
      </c>
      <c r="V62" s="27">
        <v>59</v>
      </c>
      <c r="W62">
        <v>971</v>
      </c>
      <c r="X62">
        <v>9560</v>
      </c>
      <c r="Y62">
        <f t="shared" si="2"/>
        <v>9.8455200823892888</v>
      </c>
      <c r="AC62" s="27">
        <v>23</v>
      </c>
      <c r="AD62">
        <v>1554</v>
      </c>
      <c r="AE62">
        <v>59277</v>
      </c>
      <c r="AF62">
        <f t="shared" si="13"/>
        <v>38.144787644787648</v>
      </c>
      <c r="AJ62" s="27">
        <v>7</v>
      </c>
      <c r="AK62">
        <v>206</v>
      </c>
      <c r="AL62">
        <v>1223</v>
      </c>
      <c r="AM62">
        <f t="shared" si="14"/>
        <v>5.9368932038834954</v>
      </c>
      <c r="AQ62" s="27">
        <v>4</v>
      </c>
      <c r="AR62">
        <v>229</v>
      </c>
      <c r="AS62">
        <v>13211</v>
      </c>
      <c r="AT62">
        <f t="shared" si="15"/>
        <v>57.689956331877731</v>
      </c>
      <c r="AX62" s="27">
        <v>9</v>
      </c>
      <c r="AY62">
        <v>2381</v>
      </c>
      <c r="AZ62">
        <v>293048</v>
      </c>
      <c r="BA62">
        <f t="shared" si="16"/>
        <v>123.07769844603108</v>
      </c>
      <c r="BE62" s="27">
        <v>3</v>
      </c>
      <c r="BF62">
        <v>4940</v>
      </c>
      <c r="BG62">
        <v>432648</v>
      </c>
      <c r="BH62">
        <f t="shared" si="17"/>
        <v>87.58056680161944</v>
      </c>
      <c r="BL62" s="27">
        <v>7</v>
      </c>
      <c r="BM62">
        <v>877</v>
      </c>
      <c r="BN62">
        <v>73216</v>
      </c>
      <c r="BO62">
        <f t="shared" si="18"/>
        <v>83.484606613454957</v>
      </c>
      <c r="BS62" s="27">
        <v>8</v>
      </c>
      <c r="BT62">
        <v>3387</v>
      </c>
      <c r="BU62">
        <v>104436</v>
      </c>
      <c r="BV62">
        <f t="shared" si="19"/>
        <v>30.834366696191321</v>
      </c>
      <c r="BZ62" s="27">
        <v>10</v>
      </c>
      <c r="CA62">
        <v>4886</v>
      </c>
      <c r="CB62">
        <v>200897</v>
      </c>
      <c r="CC62">
        <f t="shared" si="20"/>
        <v>41.116864510847321</v>
      </c>
    </row>
    <row r="63" spans="8:88" x14ac:dyDescent="0.25">
      <c r="H63" s="27">
        <v>60</v>
      </c>
      <c r="I63">
        <v>1444</v>
      </c>
      <c r="J63">
        <v>46062</v>
      </c>
      <c r="K63">
        <f t="shared" si="12"/>
        <v>31.898891966759003</v>
      </c>
      <c r="O63" s="27">
        <v>2</v>
      </c>
      <c r="P63">
        <v>654</v>
      </c>
      <c r="Q63">
        <v>7395</v>
      </c>
      <c r="R63">
        <f t="shared" si="1"/>
        <v>11.307339449541285</v>
      </c>
      <c r="V63" s="27">
        <v>60</v>
      </c>
      <c r="W63">
        <v>276</v>
      </c>
      <c r="X63">
        <v>9679</v>
      </c>
      <c r="Y63">
        <f t="shared" si="2"/>
        <v>35.068840579710148</v>
      </c>
      <c r="AC63" s="27">
        <v>24</v>
      </c>
      <c r="AD63">
        <v>1600</v>
      </c>
      <c r="AE63">
        <v>27928</v>
      </c>
      <c r="AF63">
        <f t="shared" si="13"/>
        <v>17.454999999999998</v>
      </c>
      <c r="AJ63" s="27">
        <v>8</v>
      </c>
      <c r="AK63">
        <v>3453</v>
      </c>
      <c r="AL63">
        <v>1663</v>
      </c>
      <c r="AM63">
        <f t="shared" si="14"/>
        <v>0.48161019403417316</v>
      </c>
      <c r="AQ63" s="27">
        <v>5</v>
      </c>
      <c r="AR63">
        <v>243</v>
      </c>
      <c r="AS63">
        <v>12855</v>
      </c>
      <c r="AT63">
        <f t="shared" si="15"/>
        <v>52.901234567901234</v>
      </c>
      <c r="AX63" s="27">
        <v>10</v>
      </c>
      <c r="AY63">
        <v>2383</v>
      </c>
      <c r="AZ63">
        <v>315520</v>
      </c>
      <c r="BA63">
        <f t="shared" si="16"/>
        <v>132.40453210239195</v>
      </c>
      <c r="BE63" s="27">
        <v>4</v>
      </c>
      <c r="BF63">
        <v>4942</v>
      </c>
      <c r="BG63">
        <v>548277</v>
      </c>
      <c r="BH63">
        <f t="shared" si="17"/>
        <v>110.94233104006476</v>
      </c>
      <c r="BL63" s="27">
        <v>8</v>
      </c>
      <c r="BM63">
        <v>915</v>
      </c>
      <c r="BN63">
        <v>84787</v>
      </c>
      <c r="BO63">
        <f t="shared" si="18"/>
        <v>92.663387978142083</v>
      </c>
      <c r="BS63" s="27">
        <v>9</v>
      </c>
      <c r="BT63">
        <v>3705</v>
      </c>
      <c r="BU63">
        <v>292723</v>
      </c>
      <c r="BV63">
        <f t="shared" si="19"/>
        <v>79.00755735492578</v>
      </c>
      <c r="BZ63" s="27">
        <v>11</v>
      </c>
      <c r="CA63">
        <v>5074</v>
      </c>
      <c r="CB63">
        <v>251855</v>
      </c>
      <c r="CC63">
        <f t="shared" si="20"/>
        <v>49.636381553015376</v>
      </c>
    </row>
    <row r="64" spans="8:88" x14ac:dyDescent="0.25">
      <c r="H64" s="27">
        <v>61</v>
      </c>
      <c r="I64">
        <v>1334</v>
      </c>
      <c r="J64">
        <v>48382</v>
      </c>
      <c r="K64">
        <f t="shared" si="12"/>
        <v>36.268365817091457</v>
      </c>
      <c r="O64" s="27">
        <v>3</v>
      </c>
      <c r="P64">
        <v>749</v>
      </c>
      <c r="Q64">
        <v>10906</v>
      </c>
      <c r="R64">
        <f t="shared" si="1"/>
        <v>14.560747663551401</v>
      </c>
      <c r="V64" s="27">
        <v>61</v>
      </c>
      <c r="W64">
        <v>427</v>
      </c>
      <c r="X64">
        <v>9772</v>
      </c>
      <c r="Y64">
        <f t="shared" si="2"/>
        <v>22.885245901639344</v>
      </c>
      <c r="AC64" s="27">
        <v>25</v>
      </c>
      <c r="AD64">
        <v>1610</v>
      </c>
      <c r="AE64">
        <v>323</v>
      </c>
      <c r="AF64">
        <f t="shared" si="13"/>
        <v>0.20062111801242236</v>
      </c>
      <c r="AJ64" s="27">
        <v>9</v>
      </c>
      <c r="AK64">
        <v>2238</v>
      </c>
      <c r="AL64">
        <v>1725</v>
      </c>
      <c r="AM64">
        <f t="shared" si="14"/>
        <v>0.77077747989276135</v>
      </c>
      <c r="AQ64" s="27">
        <v>6</v>
      </c>
      <c r="AR64">
        <v>253</v>
      </c>
      <c r="AS64">
        <v>16752</v>
      </c>
      <c r="AT64">
        <f t="shared" si="15"/>
        <v>66.21343873517786</v>
      </c>
      <c r="AX64" s="27">
        <v>11</v>
      </c>
      <c r="AY64">
        <v>2413</v>
      </c>
      <c r="AZ64">
        <v>242275</v>
      </c>
      <c r="BA64">
        <f t="shared" si="16"/>
        <v>100.40406133443845</v>
      </c>
      <c r="BE64" s="27">
        <v>5</v>
      </c>
      <c r="BF64">
        <v>12471</v>
      </c>
      <c r="BG64">
        <v>1054603</v>
      </c>
      <c r="BH64">
        <f t="shared" si="17"/>
        <v>84.564429476385214</v>
      </c>
      <c r="BL64" s="27">
        <v>9</v>
      </c>
      <c r="BM64">
        <v>943</v>
      </c>
      <c r="BN64">
        <v>117332</v>
      </c>
      <c r="BO64">
        <f t="shared" si="18"/>
        <v>124.42417815482503</v>
      </c>
      <c r="BS64" s="27">
        <v>10</v>
      </c>
      <c r="BT64">
        <v>3816</v>
      </c>
      <c r="BU64">
        <v>261090</v>
      </c>
      <c r="BV64">
        <f t="shared" si="19"/>
        <v>68.419811320754718</v>
      </c>
      <c r="BZ64" s="27">
        <v>12</v>
      </c>
      <c r="CA64">
        <v>5120</v>
      </c>
      <c r="CB64">
        <v>119237</v>
      </c>
      <c r="CC64">
        <f t="shared" si="20"/>
        <v>23.288476562500001</v>
      </c>
    </row>
    <row r="65" spans="7:81" x14ac:dyDescent="0.25">
      <c r="H65" s="27">
        <v>62</v>
      </c>
      <c r="I65">
        <v>1411</v>
      </c>
      <c r="J65">
        <v>57472</v>
      </c>
      <c r="K65">
        <f t="shared" si="12"/>
        <v>40.731396172926999</v>
      </c>
      <c r="O65" s="27">
        <v>4</v>
      </c>
      <c r="P65">
        <v>948</v>
      </c>
      <c r="Q65">
        <v>5062</v>
      </c>
      <c r="R65">
        <f t="shared" si="1"/>
        <v>5.3396624472573837</v>
      </c>
      <c r="V65" s="27">
        <v>62</v>
      </c>
      <c r="W65">
        <v>1581</v>
      </c>
      <c r="X65">
        <v>10246</v>
      </c>
      <c r="Y65">
        <f t="shared" si="2"/>
        <v>6.4807084123972167</v>
      </c>
      <c r="AC65" s="27">
        <v>26</v>
      </c>
      <c r="AD65">
        <v>1611</v>
      </c>
      <c r="AE65">
        <v>78</v>
      </c>
      <c r="AF65">
        <f t="shared" si="13"/>
        <v>4.8417132216014895E-2</v>
      </c>
      <c r="AJ65" s="27">
        <v>10</v>
      </c>
      <c r="AK65">
        <v>2448</v>
      </c>
      <c r="AL65">
        <v>1793</v>
      </c>
      <c r="AM65">
        <f t="shared" si="14"/>
        <v>0.73243464052287577</v>
      </c>
      <c r="AQ65" s="27">
        <v>7</v>
      </c>
      <c r="AR65">
        <v>351</v>
      </c>
      <c r="AS65">
        <v>13920</v>
      </c>
      <c r="AT65">
        <f t="shared" si="15"/>
        <v>39.658119658119659</v>
      </c>
      <c r="AX65" s="27">
        <v>12</v>
      </c>
      <c r="AY65">
        <v>2425</v>
      </c>
      <c r="AZ65">
        <v>261677</v>
      </c>
      <c r="BA65">
        <f t="shared" si="16"/>
        <v>107.90804123711341</v>
      </c>
      <c r="BE65" s="27">
        <v>6</v>
      </c>
      <c r="BF65">
        <v>6194</v>
      </c>
      <c r="BG65">
        <v>360131</v>
      </c>
      <c r="BH65">
        <f t="shared" si="17"/>
        <v>58.141911527284471</v>
      </c>
      <c r="BL65" s="27">
        <v>10</v>
      </c>
      <c r="BM65">
        <v>973</v>
      </c>
      <c r="BN65">
        <v>109643</v>
      </c>
      <c r="BO65">
        <f t="shared" si="18"/>
        <v>112.68550873586845</v>
      </c>
      <c r="BS65" s="27">
        <v>11</v>
      </c>
      <c r="BT65">
        <v>3855</v>
      </c>
      <c r="BU65">
        <v>231576</v>
      </c>
      <c r="BV65">
        <f t="shared" si="19"/>
        <v>60.071595330739299</v>
      </c>
      <c r="BZ65" s="27">
        <v>13</v>
      </c>
      <c r="CA65">
        <v>5440</v>
      </c>
      <c r="CB65">
        <v>158195</v>
      </c>
      <c r="CC65">
        <f t="shared" si="20"/>
        <v>29.079963235294116</v>
      </c>
    </row>
    <row r="66" spans="7:81" x14ac:dyDescent="0.25">
      <c r="H66" s="27">
        <v>63</v>
      </c>
      <c r="I66">
        <v>2075</v>
      </c>
      <c r="J66">
        <v>61490</v>
      </c>
      <c r="K66">
        <f t="shared" si="12"/>
        <v>29.633734939759037</v>
      </c>
      <c r="O66" s="27">
        <v>5</v>
      </c>
      <c r="P66">
        <v>1026</v>
      </c>
      <c r="Q66">
        <v>29267</v>
      </c>
      <c r="R66">
        <f t="shared" si="1"/>
        <v>28.525341130604289</v>
      </c>
      <c r="V66" s="27">
        <v>63</v>
      </c>
      <c r="W66">
        <v>524</v>
      </c>
      <c r="X66">
        <v>10499</v>
      </c>
      <c r="Y66">
        <f t="shared" si="2"/>
        <v>20.036259541984734</v>
      </c>
      <c r="AC66" s="27">
        <v>27</v>
      </c>
      <c r="AD66">
        <v>1655</v>
      </c>
      <c r="AE66">
        <v>1249</v>
      </c>
      <c r="AF66">
        <f t="shared" si="13"/>
        <v>0.75468277945619333</v>
      </c>
      <c r="AJ66" s="27">
        <v>11</v>
      </c>
      <c r="AK66">
        <v>1161</v>
      </c>
      <c r="AL66">
        <v>1837</v>
      </c>
      <c r="AM66">
        <f t="shared" si="14"/>
        <v>1.5822566752799312</v>
      </c>
      <c r="AQ66" s="27">
        <v>8</v>
      </c>
      <c r="AR66">
        <v>360</v>
      </c>
      <c r="AS66">
        <v>781</v>
      </c>
      <c r="AT66">
        <f t="shared" si="15"/>
        <v>2.1694444444444443</v>
      </c>
      <c r="AX66" s="27">
        <v>13</v>
      </c>
      <c r="AY66">
        <v>2546</v>
      </c>
      <c r="AZ66">
        <v>282441</v>
      </c>
      <c r="BA66">
        <f t="shared" si="16"/>
        <v>110.93519245875883</v>
      </c>
      <c r="BE66" s="27">
        <v>7</v>
      </c>
      <c r="BF66">
        <v>6549</v>
      </c>
      <c r="BG66">
        <v>480896</v>
      </c>
      <c r="BH66">
        <f t="shared" si="17"/>
        <v>73.430447396549098</v>
      </c>
      <c r="BL66" s="27">
        <v>11</v>
      </c>
      <c r="BM66">
        <v>976</v>
      </c>
      <c r="BN66">
        <v>87761</v>
      </c>
      <c r="BO66">
        <f t="shared" si="18"/>
        <v>89.919057377049185</v>
      </c>
      <c r="BS66" s="27">
        <v>12</v>
      </c>
      <c r="BT66">
        <v>3930</v>
      </c>
      <c r="BU66">
        <v>378672</v>
      </c>
      <c r="BV66">
        <f t="shared" si="19"/>
        <v>96.354198473282437</v>
      </c>
      <c r="BZ66" s="27">
        <v>14</v>
      </c>
      <c r="CA66">
        <v>8547</v>
      </c>
      <c r="CB66">
        <v>246992</v>
      </c>
      <c r="CC66">
        <f t="shared" si="20"/>
        <v>28.898092898092898</v>
      </c>
    </row>
    <row r="67" spans="7:81" x14ac:dyDescent="0.25">
      <c r="H67" s="27">
        <v>64</v>
      </c>
      <c r="I67">
        <v>1639</v>
      </c>
      <c r="J67">
        <v>62934</v>
      </c>
      <c r="K67">
        <f t="shared" si="12"/>
        <v>38.397803538743133</v>
      </c>
      <c r="O67" s="27">
        <v>6</v>
      </c>
      <c r="P67">
        <v>1108</v>
      </c>
      <c r="Q67">
        <v>27478</v>
      </c>
      <c r="R67">
        <f t="shared" si="1"/>
        <v>24.799638989169676</v>
      </c>
      <c r="V67" s="27">
        <v>64</v>
      </c>
      <c r="W67">
        <v>623</v>
      </c>
      <c r="X67">
        <v>10560</v>
      </c>
      <c r="Y67">
        <f t="shared" si="2"/>
        <v>16.950240770465488</v>
      </c>
      <c r="AC67" s="27">
        <v>28</v>
      </c>
      <c r="AD67">
        <v>1664</v>
      </c>
      <c r="AE67">
        <v>59771</v>
      </c>
      <c r="AF67">
        <f t="shared" si="13"/>
        <v>35.920072115384613</v>
      </c>
      <c r="AJ67" s="27">
        <v>12</v>
      </c>
      <c r="AK67">
        <v>2611</v>
      </c>
      <c r="AL67">
        <v>3389</v>
      </c>
      <c r="AM67">
        <f t="shared" si="14"/>
        <v>1.297970126388357</v>
      </c>
      <c r="AQ67" s="27">
        <v>9</v>
      </c>
      <c r="AR67">
        <v>363</v>
      </c>
      <c r="AS67">
        <v>19649</v>
      </c>
      <c r="AT67">
        <f t="shared" si="15"/>
        <v>54.129476584022036</v>
      </c>
      <c r="AX67" s="27">
        <v>14</v>
      </c>
      <c r="AY67">
        <v>2633</v>
      </c>
      <c r="AZ67">
        <v>349041</v>
      </c>
      <c r="BA67">
        <f t="shared" si="16"/>
        <v>132.56399544246108</v>
      </c>
      <c r="BE67" s="27">
        <v>8</v>
      </c>
      <c r="BF67">
        <v>9935</v>
      </c>
      <c r="BG67">
        <v>711236</v>
      </c>
      <c r="BH67">
        <f t="shared" si="17"/>
        <v>71.588928032209367</v>
      </c>
      <c r="BL67" s="27">
        <v>12</v>
      </c>
      <c r="BM67">
        <v>1002</v>
      </c>
      <c r="BN67">
        <v>115098</v>
      </c>
      <c r="BO67">
        <f t="shared" si="18"/>
        <v>114.86826347305389</v>
      </c>
      <c r="BS67" s="27">
        <v>13</v>
      </c>
      <c r="BT67">
        <v>4061</v>
      </c>
      <c r="BU67">
        <v>284582</v>
      </c>
      <c r="BV67">
        <f t="shared" si="19"/>
        <v>70.076828367397198</v>
      </c>
      <c r="BZ67" s="27">
        <v>15</v>
      </c>
      <c r="CA67">
        <v>9005</v>
      </c>
      <c r="CB67">
        <v>29310</v>
      </c>
      <c r="CC67">
        <f t="shared" si="20"/>
        <v>3.2548584119933373</v>
      </c>
    </row>
    <row r="68" spans="7:81" x14ac:dyDescent="0.25">
      <c r="H68" s="27">
        <v>65</v>
      </c>
      <c r="I68">
        <v>1792</v>
      </c>
      <c r="J68">
        <v>65656</v>
      </c>
      <c r="K68">
        <f t="shared" ref="K68:K99" si="22">J68/I68</f>
        <v>36.638392857142854</v>
      </c>
      <c r="O68" s="27">
        <v>7</v>
      </c>
      <c r="P68">
        <v>1139</v>
      </c>
      <c r="Q68">
        <v>494</v>
      </c>
      <c r="R68">
        <f t="shared" ref="R68:R131" si="23">Q68/P68</f>
        <v>0.43371378402107114</v>
      </c>
      <c r="V68" s="27">
        <v>65</v>
      </c>
      <c r="W68">
        <v>1155</v>
      </c>
      <c r="X68">
        <v>10994</v>
      </c>
      <c r="Y68">
        <f t="shared" ref="Y68:Y131" si="24">X68/W68</f>
        <v>9.5186147186147192</v>
      </c>
      <c r="AC68" s="27">
        <v>29</v>
      </c>
      <c r="AD68">
        <v>1680</v>
      </c>
      <c r="AE68">
        <v>25921</v>
      </c>
      <c r="AF68">
        <f t="shared" ref="AF68:AF99" si="25">AE68/AD68</f>
        <v>15.429166666666667</v>
      </c>
      <c r="AJ68" s="27">
        <v>13</v>
      </c>
      <c r="AK68">
        <v>3681</v>
      </c>
      <c r="AL68">
        <v>4752</v>
      </c>
      <c r="AM68">
        <f t="shared" ref="AM68:AM99" si="26">AL68/AK68</f>
        <v>1.2909535452322738</v>
      </c>
      <c r="AQ68" s="27">
        <v>10</v>
      </c>
      <c r="AR68">
        <v>378</v>
      </c>
      <c r="AS68">
        <v>14954</v>
      </c>
      <c r="AT68">
        <f t="shared" ref="AT68:AT99" si="27">AS68/AR68</f>
        <v>39.560846560846564</v>
      </c>
      <c r="AX68" s="27">
        <v>15</v>
      </c>
      <c r="AY68">
        <v>2634</v>
      </c>
      <c r="AZ68">
        <v>234876</v>
      </c>
      <c r="BA68">
        <f t="shared" ref="BA68:BA99" si="28">AZ68/AY68</f>
        <v>89.170842824601365</v>
      </c>
      <c r="BE68" s="27">
        <v>9</v>
      </c>
      <c r="BF68">
        <v>1034</v>
      </c>
      <c r="BG68">
        <v>12185</v>
      </c>
      <c r="BH68">
        <f t="shared" ref="BH68:BH85" si="29">BG68/BF68</f>
        <v>11.784332688588007</v>
      </c>
      <c r="BL68" s="27">
        <v>13</v>
      </c>
      <c r="BM68">
        <v>1054</v>
      </c>
      <c r="BN68">
        <v>22765</v>
      </c>
      <c r="BO68">
        <f t="shared" ref="BO68:BO99" si="30">BN68/BM68</f>
        <v>21.598671726755217</v>
      </c>
      <c r="BS68" s="27">
        <v>14</v>
      </c>
      <c r="BT68">
        <v>4074</v>
      </c>
      <c r="BU68">
        <v>273258</v>
      </c>
      <c r="BV68">
        <f t="shared" ref="BV68:BV72" si="31">BU68/BT68</f>
        <v>67.073637702503689</v>
      </c>
      <c r="BZ68" s="27">
        <v>16</v>
      </c>
      <c r="CA68">
        <v>9234</v>
      </c>
      <c r="CB68">
        <v>210100</v>
      </c>
      <c r="CC68">
        <f t="shared" ref="CC68:CC69" si="32">CB68/CA68</f>
        <v>22.752869828893221</v>
      </c>
    </row>
    <row r="69" spans="7:81" x14ac:dyDescent="0.25">
      <c r="H69" s="27">
        <v>66</v>
      </c>
      <c r="I69">
        <v>1923</v>
      </c>
      <c r="J69">
        <v>80277</v>
      </c>
      <c r="K69">
        <f t="shared" si="22"/>
        <v>41.745709828393139</v>
      </c>
      <c r="O69" s="27">
        <v>8</v>
      </c>
      <c r="P69">
        <v>1346</v>
      </c>
      <c r="Q69">
        <v>28548</v>
      </c>
      <c r="R69">
        <f t="shared" si="23"/>
        <v>21.209509658246656</v>
      </c>
      <c r="V69" s="27">
        <v>66</v>
      </c>
      <c r="W69">
        <v>424</v>
      </c>
      <c r="X69">
        <v>12766</v>
      </c>
      <c r="Y69">
        <f t="shared" si="24"/>
        <v>30.108490566037737</v>
      </c>
      <c r="AC69" s="27">
        <v>30</v>
      </c>
      <c r="AD69">
        <v>1681</v>
      </c>
      <c r="AE69">
        <v>16527</v>
      </c>
      <c r="AF69">
        <f t="shared" si="25"/>
        <v>9.8316478286734093</v>
      </c>
      <c r="AJ69" s="27">
        <v>14</v>
      </c>
      <c r="AK69">
        <v>2538</v>
      </c>
      <c r="AL69">
        <v>4999</v>
      </c>
      <c r="AM69">
        <f t="shared" si="26"/>
        <v>1.9696611505122144</v>
      </c>
      <c r="AQ69" s="27">
        <v>11</v>
      </c>
      <c r="AR69">
        <v>435</v>
      </c>
      <c r="AS69">
        <v>650</v>
      </c>
      <c r="AT69">
        <f t="shared" si="27"/>
        <v>1.4942528735632183</v>
      </c>
      <c r="AX69" s="27">
        <v>16</v>
      </c>
      <c r="AY69">
        <v>2654</v>
      </c>
      <c r="AZ69">
        <v>308047</v>
      </c>
      <c r="BA69">
        <f t="shared" si="28"/>
        <v>116.06895252449134</v>
      </c>
      <c r="BE69" s="27">
        <v>10</v>
      </c>
      <c r="BF69">
        <v>9779</v>
      </c>
      <c r="BG69">
        <v>827289</v>
      </c>
      <c r="BH69">
        <f t="shared" si="29"/>
        <v>84.598527456795168</v>
      </c>
      <c r="BL69" s="27">
        <v>14</v>
      </c>
      <c r="BM69">
        <v>1059</v>
      </c>
      <c r="BN69">
        <v>85081</v>
      </c>
      <c r="BO69">
        <f t="shared" si="30"/>
        <v>80.340887629839472</v>
      </c>
      <c r="BS69" s="27">
        <v>15</v>
      </c>
      <c r="BT69">
        <v>4429</v>
      </c>
      <c r="BU69">
        <v>252672</v>
      </c>
      <c r="BV69">
        <f t="shared" si="31"/>
        <v>57.049446827726349</v>
      </c>
      <c r="BZ69" s="27">
        <v>17</v>
      </c>
      <c r="CA69">
        <v>11825</v>
      </c>
      <c r="CB69">
        <v>34254</v>
      </c>
      <c r="CC69">
        <f t="shared" si="32"/>
        <v>2.8967441860465115</v>
      </c>
    </row>
    <row r="70" spans="7:81" x14ac:dyDescent="0.25">
      <c r="H70" s="27">
        <v>67</v>
      </c>
      <c r="I70">
        <v>1921</v>
      </c>
      <c r="J70">
        <v>107763</v>
      </c>
      <c r="K70">
        <f t="shared" si="22"/>
        <v>56.097345132743364</v>
      </c>
      <c r="O70" s="27">
        <v>9</v>
      </c>
      <c r="P70">
        <v>1377</v>
      </c>
      <c r="Q70">
        <v>29894</v>
      </c>
      <c r="R70">
        <f t="shared" si="23"/>
        <v>21.709513435003633</v>
      </c>
      <c r="V70" s="27">
        <v>67</v>
      </c>
      <c r="W70">
        <v>445</v>
      </c>
      <c r="X70">
        <v>12795</v>
      </c>
      <c r="Y70">
        <f t="shared" si="24"/>
        <v>28.752808988764045</v>
      </c>
      <c r="AC70" s="27">
        <v>31</v>
      </c>
      <c r="AD70">
        <v>1690</v>
      </c>
      <c r="AE70">
        <v>2543</v>
      </c>
      <c r="AF70">
        <f t="shared" si="25"/>
        <v>1.504733727810651</v>
      </c>
      <c r="AJ70" s="27">
        <v>15</v>
      </c>
      <c r="AK70">
        <v>643</v>
      </c>
      <c r="AL70">
        <v>6762</v>
      </c>
      <c r="AM70">
        <f t="shared" si="26"/>
        <v>10.51632970451011</v>
      </c>
      <c r="AQ70" s="27">
        <v>12</v>
      </c>
      <c r="AR70">
        <v>441</v>
      </c>
      <c r="AS70">
        <v>16680</v>
      </c>
      <c r="AT70">
        <f t="shared" si="27"/>
        <v>37.823129251700678</v>
      </c>
      <c r="AX70" s="27">
        <v>17</v>
      </c>
      <c r="AY70">
        <v>2658</v>
      </c>
      <c r="AZ70">
        <v>271511</v>
      </c>
      <c r="BA70">
        <f t="shared" si="28"/>
        <v>102.14860797592175</v>
      </c>
      <c r="BE70" s="27">
        <v>11</v>
      </c>
      <c r="BF70">
        <v>6770</v>
      </c>
      <c r="BG70">
        <v>417908</v>
      </c>
      <c r="BH70">
        <f t="shared" si="29"/>
        <v>61.729394387001477</v>
      </c>
      <c r="BL70" s="27">
        <v>15</v>
      </c>
      <c r="BM70">
        <v>1131</v>
      </c>
      <c r="BN70">
        <v>105468</v>
      </c>
      <c r="BO70">
        <f t="shared" si="30"/>
        <v>93.251989389920425</v>
      </c>
      <c r="BS70" s="27">
        <v>16</v>
      </c>
      <c r="BT70">
        <v>4485</v>
      </c>
      <c r="BU70">
        <v>231134</v>
      </c>
      <c r="BV70">
        <f t="shared" si="31"/>
        <v>51.534894091415829</v>
      </c>
    </row>
    <row r="71" spans="7:81" x14ac:dyDescent="0.25">
      <c r="G71" t="s">
        <v>234</v>
      </c>
      <c r="H71" s="27">
        <v>1</v>
      </c>
      <c r="I71">
        <v>111</v>
      </c>
      <c r="J71">
        <v>3803</v>
      </c>
      <c r="K71">
        <f t="shared" si="22"/>
        <v>34.261261261261261</v>
      </c>
      <c r="O71" s="27">
        <v>10</v>
      </c>
      <c r="P71">
        <v>1633</v>
      </c>
      <c r="Q71">
        <v>36364</v>
      </c>
      <c r="R71">
        <f t="shared" si="23"/>
        <v>22.268218003674221</v>
      </c>
      <c r="V71" s="27">
        <v>68</v>
      </c>
      <c r="W71">
        <v>679</v>
      </c>
      <c r="X71">
        <v>12949</v>
      </c>
      <c r="Y71">
        <f t="shared" si="24"/>
        <v>19.070692194403534</v>
      </c>
      <c r="AC71" s="27">
        <v>32</v>
      </c>
      <c r="AD71">
        <v>1740</v>
      </c>
      <c r="AE71">
        <v>2397</v>
      </c>
      <c r="AF71">
        <f t="shared" si="25"/>
        <v>1.3775862068965516</v>
      </c>
      <c r="AJ71" s="27">
        <v>16</v>
      </c>
      <c r="AK71">
        <v>2531</v>
      </c>
      <c r="AL71">
        <v>6933</v>
      </c>
      <c r="AM71">
        <f t="shared" si="26"/>
        <v>2.7392335045436584</v>
      </c>
      <c r="AQ71" s="27">
        <v>13</v>
      </c>
      <c r="AR71">
        <v>443</v>
      </c>
      <c r="AS71">
        <v>5452</v>
      </c>
      <c r="AT71">
        <f t="shared" si="27"/>
        <v>12.306997742663658</v>
      </c>
      <c r="AX71" s="27">
        <v>18</v>
      </c>
      <c r="AY71">
        <v>2708</v>
      </c>
      <c r="AZ71">
        <v>297936</v>
      </c>
      <c r="BA71">
        <f t="shared" si="28"/>
        <v>110.02067946824225</v>
      </c>
      <c r="BE71" s="27">
        <v>12</v>
      </c>
      <c r="BF71">
        <v>4809</v>
      </c>
      <c r="BG71">
        <v>476474</v>
      </c>
      <c r="BH71">
        <f t="shared" si="29"/>
        <v>99.079642337284255</v>
      </c>
      <c r="BL71" s="27">
        <v>16</v>
      </c>
      <c r="BM71">
        <v>1136</v>
      </c>
      <c r="BN71">
        <v>121042</v>
      </c>
      <c r="BO71">
        <f t="shared" si="30"/>
        <v>106.55105633802818</v>
      </c>
      <c r="BS71" s="27">
        <v>17</v>
      </c>
      <c r="BT71">
        <v>4857</v>
      </c>
      <c r="BU71">
        <v>257476</v>
      </c>
      <c r="BV71">
        <f t="shared" si="31"/>
        <v>53.01132386246654</v>
      </c>
    </row>
    <row r="72" spans="7:81" x14ac:dyDescent="0.25">
      <c r="H72" s="27">
        <v>2</v>
      </c>
      <c r="I72">
        <v>112</v>
      </c>
      <c r="J72">
        <v>2161</v>
      </c>
      <c r="K72">
        <f t="shared" si="22"/>
        <v>19.294642857142858</v>
      </c>
      <c r="O72" s="27">
        <v>11</v>
      </c>
      <c r="P72">
        <v>1710</v>
      </c>
      <c r="Q72">
        <v>39026</v>
      </c>
      <c r="R72">
        <f t="shared" si="23"/>
        <v>22.822222222222223</v>
      </c>
      <c r="V72" s="27">
        <v>69</v>
      </c>
      <c r="W72">
        <v>444</v>
      </c>
      <c r="X72">
        <v>13202</v>
      </c>
      <c r="Y72">
        <f t="shared" si="24"/>
        <v>29.734234234234233</v>
      </c>
      <c r="AC72" s="27">
        <v>33</v>
      </c>
      <c r="AD72">
        <v>1761</v>
      </c>
      <c r="AE72">
        <v>33283</v>
      </c>
      <c r="AF72">
        <f t="shared" si="25"/>
        <v>18.900056785917094</v>
      </c>
      <c r="AJ72" s="27">
        <v>17</v>
      </c>
      <c r="AK72">
        <v>3836</v>
      </c>
      <c r="AL72">
        <v>7809</v>
      </c>
      <c r="AM72">
        <f t="shared" si="26"/>
        <v>2.0357142857142856</v>
      </c>
      <c r="AQ72" s="27">
        <v>14</v>
      </c>
      <c r="AR72">
        <v>451</v>
      </c>
      <c r="AS72">
        <v>5337</v>
      </c>
      <c r="AT72">
        <f t="shared" si="27"/>
        <v>11.833702882483371</v>
      </c>
      <c r="AX72" s="27">
        <v>19</v>
      </c>
      <c r="AY72">
        <v>2762</v>
      </c>
      <c r="AZ72">
        <v>289478</v>
      </c>
      <c r="BA72">
        <f t="shared" si="28"/>
        <v>104.80738595220855</v>
      </c>
      <c r="BE72" s="27">
        <v>13</v>
      </c>
      <c r="BF72">
        <v>5442</v>
      </c>
      <c r="BG72">
        <v>575035</v>
      </c>
      <c r="BH72">
        <f t="shared" si="29"/>
        <v>105.66611539875046</v>
      </c>
      <c r="BL72" s="27">
        <v>17</v>
      </c>
      <c r="BM72">
        <v>1230</v>
      </c>
      <c r="BN72">
        <v>124319</v>
      </c>
      <c r="BO72">
        <f t="shared" si="30"/>
        <v>101.07235772357724</v>
      </c>
      <c r="BS72" s="27">
        <v>18</v>
      </c>
      <c r="BT72">
        <v>8286</v>
      </c>
      <c r="BU72">
        <v>192659</v>
      </c>
      <c r="BV72">
        <f t="shared" si="31"/>
        <v>23.251146512189234</v>
      </c>
    </row>
    <row r="73" spans="7:81" x14ac:dyDescent="0.25">
      <c r="H73" s="27">
        <v>3</v>
      </c>
      <c r="I73">
        <v>149</v>
      </c>
      <c r="J73">
        <v>1065</v>
      </c>
      <c r="K73">
        <f t="shared" si="22"/>
        <v>7.147651006711409</v>
      </c>
      <c r="O73" s="27">
        <v>12</v>
      </c>
      <c r="P73">
        <v>1743</v>
      </c>
      <c r="Q73">
        <v>79501</v>
      </c>
      <c r="R73">
        <f t="shared" si="23"/>
        <v>45.611589213998855</v>
      </c>
      <c r="V73" s="27">
        <v>70</v>
      </c>
      <c r="W73">
        <v>551</v>
      </c>
      <c r="X73">
        <v>14248</v>
      </c>
      <c r="Y73">
        <f t="shared" si="24"/>
        <v>25.858439201451905</v>
      </c>
      <c r="AC73" s="27">
        <v>34</v>
      </c>
      <c r="AD73">
        <v>1803</v>
      </c>
      <c r="AE73">
        <v>13096</v>
      </c>
      <c r="AF73">
        <f t="shared" si="25"/>
        <v>7.2634498058790902</v>
      </c>
      <c r="AJ73" s="27">
        <v>18</v>
      </c>
      <c r="AK73">
        <v>1816</v>
      </c>
      <c r="AL73">
        <v>7836</v>
      </c>
      <c r="AM73">
        <f t="shared" si="26"/>
        <v>4.3149779735682818</v>
      </c>
      <c r="AQ73" s="27">
        <v>15</v>
      </c>
      <c r="AR73">
        <v>459</v>
      </c>
      <c r="AS73">
        <v>25768</v>
      </c>
      <c r="AT73">
        <f t="shared" si="27"/>
        <v>56.139433551198259</v>
      </c>
      <c r="AX73" s="27">
        <v>20</v>
      </c>
      <c r="AY73">
        <v>2881</v>
      </c>
      <c r="AZ73">
        <v>393073</v>
      </c>
      <c r="BA73">
        <f t="shared" si="28"/>
        <v>136.43630683790352</v>
      </c>
      <c r="BE73" s="27">
        <v>14</v>
      </c>
      <c r="BF73">
        <v>3401</v>
      </c>
      <c r="BG73">
        <v>376521</v>
      </c>
      <c r="BH73">
        <f t="shared" si="29"/>
        <v>110.7089091443693</v>
      </c>
      <c r="BL73" s="27">
        <v>18</v>
      </c>
      <c r="BM73">
        <v>1260</v>
      </c>
      <c r="BN73">
        <v>121018</v>
      </c>
      <c r="BO73">
        <f t="shared" si="30"/>
        <v>96.046031746031744</v>
      </c>
    </row>
    <row r="74" spans="7:81" x14ac:dyDescent="0.25">
      <c r="H74" s="27">
        <v>4</v>
      </c>
      <c r="I74">
        <v>184</v>
      </c>
      <c r="J74">
        <v>4869</v>
      </c>
      <c r="K74">
        <f t="shared" si="22"/>
        <v>26.461956521739129</v>
      </c>
      <c r="O74" s="27">
        <v>13</v>
      </c>
      <c r="P74">
        <v>1756</v>
      </c>
      <c r="Q74">
        <v>41814</v>
      </c>
      <c r="R74">
        <f t="shared" si="23"/>
        <v>23.812072892938495</v>
      </c>
      <c r="V74" s="27">
        <v>71</v>
      </c>
      <c r="W74">
        <v>920</v>
      </c>
      <c r="X74">
        <v>14800</v>
      </c>
      <c r="Y74">
        <f t="shared" si="24"/>
        <v>16.086956521739129</v>
      </c>
      <c r="AC74" s="27">
        <v>35</v>
      </c>
      <c r="AD74">
        <v>1830</v>
      </c>
      <c r="AE74">
        <v>34931</v>
      </c>
      <c r="AF74">
        <f t="shared" si="25"/>
        <v>19.087978142076501</v>
      </c>
      <c r="AJ74" s="27">
        <v>19</v>
      </c>
      <c r="AK74">
        <v>2232</v>
      </c>
      <c r="AL74">
        <v>11440</v>
      </c>
      <c r="AM74">
        <f t="shared" si="26"/>
        <v>5.1254480286738353</v>
      </c>
      <c r="AQ74" s="27">
        <v>16</v>
      </c>
      <c r="AR74">
        <v>461</v>
      </c>
      <c r="AS74">
        <v>72</v>
      </c>
      <c r="AT74">
        <f t="shared" si="27"/>
        <v>0.1561822125813449</v>
      </c>
      <c r="AX74" s="27">
        <v>21</v>
      </c>
      <c r="AY74">
        <v>2888</v>
      </c>
      <c r="AZ74">
        <v>252793</v>
      </c>
      <c r="BA74">
        <f t="shared" si="28"/>
        <v>87.53220221606648</v>
      </c>
      <c r="BE74" s="27">
        <v>15</v>
      </c>
      <c r="BF74">
        <v>3050</v>
      </c>
      <c r="BG74">
        <v>199797</v>
      </c>
      <c r="BH74">
        <f t="shared" si="29"/>
        <v>65.507213114754094</v>
      </c>
      <c r="BL74" s="27">
        <v>19</v>
      </c>
      <c r="BM74">
        <v>1296</v>
      </c>
      <c r="BN74">
        <v>107592</v>
      </c>
      <c r="BO74">
        <f t="shared" si="30"/>
        <v>83.018518518518519</v>
      </c>
    </row>
    <row r="75" spans="7:81" x14ac:dyDescent="0.25">
      <c r="H75" s="27">
        <v>5</v>
      </c>
      <c r="I75">
        <v>468</v>
      </c>
      <c r="J75">
        <v>10016</v>
      </c>
      <c r="K75">
        <f t="shared" si="22"/>
        <v>21.4017094017094</v>
      </c>
      <c r="O75" s="27">
        <v>14</v>
      </c>
      <c r="P75">
        <v>1764</v>
      </c>
      <c r="Q75">
        <v>6645</v>
      </c>
      <c r="R75">
        <f t="shared" si="23"/>
        <v>3.7670068027210886</v>
      </c>
      <c r="V75" s="27">
        <v>72</v>
      </c>
      <c r="W75">
        <v>456</v>
      </c>
      <c r="X75">
        <v>15334</v>
      </c>
      <c r="Y75">
        <f t="shared" si="24"/>
        <v>33.627192982456137</v>
      </c>
      <c r="AC75" s="27">
        <v>36</v>
      </c>
      <c r="AD75">
        <v>1911</v>
      </c>
      <c r="AE75">
        <v>31638</v>
      </c>
      <c r="AF75">
        <f t="shared" si="25"/>
        <v>16.555729984301411</v>
      </c>
      <c r="AJ75" s="27">
        <v>20</v>
      </c>
      <c r="AK75">
        <v>1704</v>
      </c>
      <c r="AL75">
        <v>12309</v>
      </c>
      <c r="AM75">
        <f t="shared" si="26"/>
        <v>7.223591549295775</v>
      </c>
      <c r="AQ75" s="27">
        <v>17</v>
      </c>
      <c r="AR75">
        <v>461</v>
      </c>
      <c r="AS75">
        <v>7169</v>
      </c>
      <c r="AT75">
        <f t="shared" si="27"/>
        <v>15.550976138828634</v>
      </c>
      <c r="AX75" s="27">
        <v>22</v>
      </c>
      <c r="AY75">
        <v>3004</v>
      </c>
      <c r="AZ75">
        <v>355191</v>
      </c>
      <c r="BA75">
        <f t="shared" si="28"/>
        <v>118.23934753661784</v>
      </c>
      <c r="BE75" s="27">
        <v>16</v>
      </c>
      <c r="BF75">
        <v>4515</v>
      </c>
      <c r="BG75">
        <v>409416</v>
      </c>
      <c r="BH75">
        <f t="shared" si="29"/>
        <v>90.67906976744186</v>
      </c>
      <c r="BL75" s="27">
        <v>20</v>
      </c>
      <c r="BM75">
        <v>1395</v>
      </c>
      <c r="BN75">
        <v>125708</v>
      </c>
      <c r="BO75">
        <f t="shared" si="30"/>
        <v>90.113261648745521</v>
      </c>
    </row>
    <row r="76" spans="7:81" x14ac:dyDescent="0.25">
      <c r="H76" s="27">
        <v>6</v>
      </c>
      <c r="I76">
        <v>832</v>
      </c>
      <c r="J76">
        <v>23567</v>
      </c>
      <c r="K76">
        <f t="shared" si="22"/>
        <v>28.325721153846153</v>
      </c>
      <c r="O76" s="27">
        <v>15</v>
      </c>
      <c r="P76">
        <v>1808</v>
      </c>
      <c r="Q76">
        <v>36310</v>
      </c>
      <c r="R76">
        <f t="shared" si="23"/>
        <v>20.082964601769913</v>
      </c>
      <c r="V76" s="27">
        <v>73</v>
      </c>
      <c r="W76">
        <v>849</v>
      </c>
      <c r="X76">
        <v>15694</v>
      </c>
      <c r="Y76">
        <f t="shared" si="24"/>
        <v>18.48527679623086</v>
      </c>
      <c r="AC76" s="27">
        <v>37</v>
      </c>
      <c r="AD76">
        <v>1951</v>
      </c>
      <c r="AE76">
        <v>6238</v>
      </c>
      <c r="AF76">
        <f t="shared" si="25"/>
        <v>3.1973347001537671</v>
      </c>
      <c r="AJ76" s="27">
        <v>21</v>
      </c>
      <c r="AK76">
        <v>1587</v>
      </c>
      <c r="AL76">
        <v>15377</v>
      </c>
      <c r="AM76">
        <f t="shared" si="26"/>
        <v>9.6893509766855708</v>
      </c>
      <c r="AQ76" s="27">
        <v>18</v>
      </c>
      <c r="AR76">
        <v>527</v>
      </c>
      <c r="AS76">
        <v>0</v>
      </c>
      <c r="AT76">
        <f t="shared" si="27"/>
        <v>0</v>
      </c>
      <c r="AX76" s="27">
        <v>23</v>
      </c>
      <c r="AY76">
        <v>3057</v>
      </c>
      <c r="AZ76">
        <v>419288</v>
      </c>
      <c r="BA76">
        <f t="shared" si="28"/>
        <v>137.15668956493295</v>
      </c>
      <c r="BE76" s="27">
        <v>17</v>
      </c>
      <c r="BF76">
        <v>3460</v>
      </c>
      <c r="BG76">
        <v>394387</v>
      </c>
      <c r="BH76">
        <f t="shared" si="29"/>
        <v>113.98468208092486</v>
      </c>
      <c r="BL76" s="27">
        <v>21</v>
      </c>
      <c r="BM76">
        <v>1670</v>
      </c>
      <c r="BN76">
        <v>166027</v>
      </c>
      <c r="BO76">
        <f t="shared" si="30"/>
        <v>99.417365269461072</v>
      </c>
    </row>
    <row r="77" spans="7:81" x14ac:dyDescent="0.25">
      <c r="H77" s="27">
        <v>7</v>
      </c>
      <c r="I77">
        <v>1197</v>
      </c>
      <c r="J77">
        <v>7564</v>
      </c>
      <c r="K77">
        <f t="shared" si="22"/>
        <v>6.3191311612364247</v>
      </c>
      <c r="O77" s="27">
        <v>16</v>
      </c>
      <c r="P77">
        <v>1854</v>
      </c>
      <c r="Q77">
        <v>63015</v>
      </c>
      <c r="R77">
        <f t="shared" si="23"/>
        <v>33.988673139158578</v>
      </c>
      <c r="V77" s="27">
        <v>74</v>
      </c>
      <c r="W77">
        <v>304</v>
      </c>
      <c r="X77">
        <v>17149</v>
      </c>
      <c r="Y77">
        <f t="shared" si="24"/>
        <v>56.411184210526315</v>
      </c>
      <c r="AC77" s="27">
        <v>38</v>
      </c>
      <c r="AD77">
        <v>2020</v>
      </c>
      <c r="AE77">
        <v>3378</v>
      </c>
      <c r="AF77">
        <f t="shared" si="25"/>
        <v>1.6722772277227722</v>
      </c>
      <c r="AJ77" s="27">
        <v>22</v>
      </c>
      <c r="AK77">
        <v>2489</v>
      </c>
      <c r="AL77">
        <v>16355</v>
      </c>
      <c r="AM77">
        <f t="shared" si="26"/>
        <v>6.570912012856569</v>
      </c>
      <c r="AQ77" s="27">
        <v>19</v>
      </c>
      <c r="AR77">
        <v>542</v>
      </c>
      <c r="AS77">
        <v>4601</v>
      </c>
      <c r="AT77">
        <f t="shared" si="27"/>
        <v>8.4889298892988929</v>
      </c>
      <c r="AX77" s="27">
        <v>24</v>
      </c>
      <c r="AY77">
        <v>3106</v>
      </c>
      <c r="AZ77">
        <v>309972</v>
      </c>
      <c r="BA77">
        <f t="shared" si="28"/>
        <v>99.79781068898906</v>
      </c>
      <c r="BE77" s="27">
        <v>18</v>
      </c>
      <c r="BF77">
        <v>5852</v>
      </c>
      <c r="BG77">
        <v>650210</v>
      </c>
      <c r="BH77">
        <f t="shared" si="29"/>
        <v>111.10902255639098</v>
      </c>
      <c r="BL77" s="27">
        <v>22</v>
      </c>
      <c r="BM77">
        <v>1840</v>
      </c>
      <c r="BN77">
        <v>216435</v>
      </c>
      <c r="BO77">
        <f t="shared" si="30"/>
        <v>117.62771739130434</v>
      </c>
    </row>
    <row r="78" spans="7:81" x14ac:dyDescent="0.25">
      <c r="H78" s="27">
        <v>8</v>
      </c>
      <c r="I78">
        <v>1224</v>
      </c>
      <c r="J78">
        <v>8428</v>
      </c>
      <c r="K78">
        <f t="shared" si="22"/>
        <v>6.8856209150326801</v>
      </c>
      <c r="O78" s="27">
        <v>17</v>
      </c>
      <c r="P78">
        <v>1854</v>
      </c>
      <c r="Q78">
        <v>72210</v>
      </c>
      <c r="R78">
        <f t="shared" si="23"/>
        <v>38.948220064724921</v>
      </c>
      <c r="V78" s="27">
        <v>75</v>
      </c>
      <c r="W78">
        <v>530</v>
      </c>
      <c r="X78">
        <v>19101</v>
      </c>
      <c r="Y78">
        <f t="shared" si="24"/>
        <v>36.039622641509432</v>
      </c>
      <c r="AC78" s="27">
        <v>39</v>
      </c>
      <c r="AD78">
        <v>2077</v>
      </c>
      <c r="AE78">
        <v>172</v>
      </c>
      <c r="AF78">
        <f t="shared" si="25"/>
        <v>8.2811747713047668E-2</v>
      </c>
      <c r="AJ78" s="27">
        <v>23</v>
      </c>
      <c r="AK78">
        <v>1690</v>
      </c>
      <c r="AL78">
        <v>21765</v>
      </c>
      <c r="AM78">
        <f t="shared" si="26"/>
        <v>12.878698224852071</v>
      </c>
      <c r="AQ78" s="27">
        <v>20</v>
      </c>
      <c r="AR78">
        <v>547</v>
      </c>
      <c r="AS78">
        <v>26036</v>
      </c>
      <c r="AT78">
        <f t="shared" si="27"/>
        <v>47.597806215722123</v>
      </c>
      <c r="AX78" s="27">
        <v>25</v>
      </c>
      <c r="AY78">
        <v>3211</v>
      </c>
      <c r="AZ78">
        <v>125769</v>
      </c>
      <c r="BA78">
        <f t="shared" si="28"/>
        <v>39.1681719090626</v>
      </c>
      <c r="BE78" s="27">
        <v>19</v>
      </c>
      <c r="BF78">
        <v>3779</v>
      </c>
      <c r="BG78">
        <v>292422</v>
      </c>
      <c r="BH78">
        <f t="shared" si="29"/>
        <v>77.380788568404341</v>
      </c>
      <c r="BL78" s="27">
        <v>23</v>
      </c>
      <c r="BM78">
        <v>1938</v>
      </c>
      <c r="BN78">
        <v>151467</v>
      </c>
      <c r="BO78">
        <f t="shared" si="30"/>
        <v>78.156346749226003</v>
      </c>
    </row>
    <row r="79" spans="7:81" x14ac:dyDescent="0.25">
      <c r="H79" s="27">
        <v>9</v>
      </c>
      <c r="I79">
        <v>1315</v>
      </c>
      <c r="J79">
        <v>16384</v>
      </c>
      <c r="K79">
        <f t="shared" si="22"/>
        <v>12.459315589353611</v>
      </c>
      <c r="O79" s="27">
        <v>18</v>
      </c>
      <c r="P79">
        <v>1866</v>
      </c>
      <c r="Q79">
        <v>71951</v>
      </c>
      <c r="R79">
        <f t="shared" si="23"/>
        <v>38.558949624866024</v>
      </c>
      <c r="V79" s="27">
        <v>76</v>
      </c>
      <c r="W79">
        <v>1559</v>
      </c>
      <c r="X79">
        <v>21582</v>
      </c>
      <c r="Y79">
        <f t="shared" si="24"/>
        <v>13.843489416292496</v>
      </c>
      <c r="AC79" s="27">
        <v>40</v>
      </c>
      <c r="AD79">
        <v>2128</v>
      </c>
      <c r="AE79">
        <v>15706</v>
      </c>
      <c r="AF79">
        <f t="shared" si="25"/>
        <v>7.3806390977443606</v>
      </c>
      <c r="AJ79" s="27">
        <v>24</v>
      </c>
      <c r="AK79">
        <v>1843</v>
      </c>
      <c r="AL79">
        <v>22247</v>
      </c>
      <c r="AM79">
        <f t="shared" si="26"/>
        <v>12.071079761258817</v>
      </c>
      <c r="AQ79" s="27">
        <v>21</v>
      </c>
      <c r="AR79">
        <v>548</v>
      </c>
      <c r="AS79">
        <v>17196</v>
      </c>
      <c r="AT79">
        <f t="shared" si="27"/>
        <v>31.37956204379562</v>
      </c>
      <c r="AX79" s="27">
        <v>26</v>
      </c>
      <c r="AY79">
        <v>3301</v>
      </c>
      <c r="AZ79">
        <v>575168</v>
      </c>
      <c r="BA79">
        <f t="shared" si="28"/>
        <v>174.24053317176615</v>
      </c>
      <c r="BE79" s="27">
        <v>20</v>
      </c>
      <c r="BF79">
        <v>6007</v>
      </c>
      <c r="BG79">
        <v>500787</v>
      </c>
      <c r="BH79">
        <f t="shared" si="29"/>
        <v>83.367238222074249</v>
      </c>
      <c r="BL79" s="27">
        <v>24</v>
      </c>
      <c r="BM79">
        <v>2117</v>
      </c>
      <c r="BN79">
        <v>228385</v>
      </c>
      <c r="BO79">
        <f t="shared" si="30"/>
        <v>107.8814359943316</v>
      </c>
    </row>
    <row r="80" spans="7:81" x14ac:dyDescent="0.25">
      <c r="H80" s="27">
        <v>10</v>
      </c>
      <c r="I80">
        <v>1424</v>
      </c>
      <c r="J80">
        <v>53424</v>
      </c>
      <c r="K80">
        <f t="shared" si="22"/>
        <v>37.516853932584269</v>
      </c>
      <c r="O80" s="27">
        <v>19</v>
      </c>
      <c r="P80">
        <v>1937</v>
      </c>
      <c r="Q80">
        <v>138896</v>
      </c>
      <c r="R80">
        <f t="shared" si="23"/>
        <v>71.706763035622103</v>
      </c>
      <c r="V80" s="27">
        <v>77</v>
      </c>
      <c r="W80">
        <v>332</v>
      </c>
      <c r="X80">
        <v>21784</v>
      </c>
      <c r="Y80">
        <f t="shared" si="24"/>
        <v>65.614457831325296</v>
      </c>
      <c r="AC80" s="27">
        <v>41</v>
      </c>
      <c r="AD80">
        <v>2133</v>
      </c>
      <c r="AE80">
        <v>1464</v>
      </c>
      <c r="AF80">
        <f t="shared" si="25"/>
        <v>0.68635724331926862</v>
      </c>
      <c r="AJ80" s="27">
        <v>25</v>
      </c>
      <c r="AK80">
        <v>1275</v>
      </c>
      <c r="AL80">
        <v>25585</v>
      </c>
      <c r="AM80">
        <f t="shared" si="26"/>
        <v>20.066666666666666</v>
      </c>
      <c r="AQ80" s="27">
        <v>22</v>
      </c>
      <c r="AR80">
        <v>560</v>
      </c>
      <c r="AS80">
        <v>6428</v>
      </c>
      <c r="AT80">
        <f t="shared" si="27"/>
        <v>11.478571428571428</v>
      </c>
      <c r="AX80" s="27">
        <v>27</v>
      </c>
      <c r="AY80">
        <v>3303</v>
      </c>
      <c r="AZ80">
        <v>568376</v>
      </c>
      <c r="BA80">
        <f t="shared" si="28"/>
        <v>172.07871631849832</v>
      </c>
      <c r="BE80" s="27">
        <v>21</v>
      </c>
      <c r="BF80">
        <v>4809</v>
      </c>
      <c r="BG80">
        <v>413508</v>
      </c>
      <c r="BH80">
        <f t="shared" si="29"/>
        <v>85.986275733000625</v>
      </c>
      <c r="BL80" s="27">
        <v>25</v>
      </c>
      <c r="BM80">
        <v>2140</v>
      </c>
      <c r="BN80">
        <v>230568</v>
      </c>
      <c r="BO80">
        <f t="shared" si="30"/>
        <v>107.74205607476635</v>
      </c>
    </row>
    <row r="81" spans="8:67" x14ac:dyDescent="0.25">
      <c r="H81" s="27">
        <v>11</v>
      </c>
      <c r="I81">
        <v>1457</v>
      </c>
      <c r="J81">
        <v>8628</v>
      </c>
      <c r="K81">
        <f t="shared" si="22"/>
        <v>5.9217570350034316</v>
      </c>
      <c r="O81" s="27">
        <v>20</v>
      </c>
      <c r="P81">
        <v>1956</v>
      </c>
      <c r="Q81">
        <v>4436</v>
      </c>
      <c r="R81">
        <f t="shared" si="23"/>
        <v>2.2678936605316973</v>
      </c>
      <c r="V81" s="27">
        <v>78</v>
      </c>
      <c r="W81">
        <v>1036</v>
      </c>
      <c r="X81">
        <v>22058</v>
      </c>
      <c r="Y81">
        <f t="shared" si="24"/>
        <v>21.291505791505791</v>
      </c>
      <c r="AC81" s="27">
        <v>42</v>
      </c>
      <c r="AD81">
        <v>2331</v>
      </c>
      <c r="AE81">
        <v>8680</v>
      </c>
      <c r="AF81">
        <f t="shared" si="25"/>
        <v>3.7237237237237237</v>
      </c>
      <c r="AJ81" s="27">
        <v>26</v>
      </c>
      <c r="AK81">
        <v>1439</v>
      </c>
      <c r="AL81">
        <v>27026</v>
      </c>
      <c r="AM81">
        <f t="shared" si="26"/>
        <v>18.781097984711604</v>
      </c>
      <c r="AQ81" s="27">
        <v>23</v>
      </c>
      <c r="AR81">
        <v>561</v>
      </c>
      <c r="AS81">
        <v>5078</v>
      </c>
      <c r="AT81">
        <f t="shared" si="27"/>
        <v>9.0516934046345803</v>
      </c>
      <c r="AX81" s="27">
        <v>28</v>
      </c>
      <c r="AY81">
        <v>3306</v>
      </c>
      <c r="AZ81">
        <v>598478</v>
      </c>
      <c r="BA81">
        <f t="shared" si="28"/>
        <v>181.02782819116757</v>
      </c>
      <c r="BE81" s="27">
        <v>22</v>
      </c>
      <c r="BF81">
        <v>6310</v>
      </c>
      <c r="BG81">
        <v>602367</v>
      </c>
      <c r="BH81">
        <f t="shared" si="29"/>
        <v>95.462282091917587</v>
      </c>
      <c r="BL81" s="27">
        <v>26</v>
      </c>
      <c r="BM81">
        <v>2225</v>
      </c>
      <c r="BN81">
        <v>258272</v>
      </c>
      <c r="BO81">
        <f t="shared" si="30"/>
        <v>116.07730337078652</v>
      </c>
    </row>
    <row r="82" spans="8:67" x14ac:dyDescent="0.25">
      <c r="H82" s="27">
        <v>12</v>
      </c>
      <c r="I82">
        <v>1507</v>
      </c>
      <c r="J82">
        <v>58808</v>
      </c>
      <c r="K82">
        <f t="shared" si="22"/>
        <v>39.023224950232247</v>
      </c>
      <c r="O82" s="27">
        <v>21</v>
      </c>
      <c r="P82">
        <v>1966</v>
      </c>
      <c r="Q82">
        <v>98150</v>
      </c>
      <c r="R82">
        <f t="shared" si="23"/>
        <v>49.923702950152595</v>
      </c>
      <c r="V82" s="27">
        <v>79</v>
      </c>
      <c r="W82">
        <v>844</v>
      </c>
      <c r="X82">
        <v>24798</v>
      </c>
      <c r="Y82">
        <f t="shared" si="24"/>
        <v>29.381516587677726</v>
      </c>
      <c r="AC82" s="27">
        <v>43</v>
      </c>
      <c r="AD82">
        <v>3058</v>
      </c>
      <c r="AE82">
        <v>1034</v>
      </c>
      <c r="AF82">
        <f t="shared" si="25"/>
        <v>0.33812949640287771</v>
      </c>
      <c r="AJ82" s="27">
        <v>27</v>
      </c>
      <c r="AK82">
        <v>1683</v>
      </c>
      <c r="AL82">
        <v>27342</v>
      </c>
      <c r="AM82">
        <f t="shared" si="26"/>
        <v>16.245989304812834</v>
      </c>
      <c r="AQ82" s="27">
        <v>24</v>
      </c>
      <c r="AR82">
        <v>563</v>
      </c>
      <c r="AS82">
        <v>817</v>
      </c>
      <c r="AT82">
        <f t="shared" si="27"/>
        <v>1.4511545293072825</v>
      </c>
      <c r="AX82" s="27">
        <v>29</v>
      </c>
      <c r="AY82">
        <v>3326</v>
      </c>
      <c r="AZ82">
        <v>494278</v>
      </c>
      <c r="BA82">
        <f t="shared" si="28"/>
        <v>148.61034275405893</v>
      </c>
      <c r="BE82" s="27">
        <v>23</v>
      </c>
      <c r="BF82">
        <v>4050</v>
      </c>
      <c r="BG82">
        <v>339074</v>
      </c>
      <c r="BH82">
        <f t="shared" si="29"/>
        <v>83.721975308641973</v>
      </c>
      <c r="BL82" s="27">
        <v>27</v>
      </c>
      <c r="BM82">
        <v>2298</v>
      </c>
      <c r="BN82">
        <v>200504</v>
      </c>
      <c r="BO82">
        <f t="shared" si="30"/>
        <v>87.251523063533512</v>
      </c>
    </row>
    <row r="83" spans="8:67" x14ac:dyDescent="0.25">
      <c r="H83" s="27">
        <v>13</v>
      </c>
      <c r="I83">
        <v>1546</v>
      </c>
      <c r="J83">
        <v>49060</v>
      </c>
      <c r="K83">
        <f t="shared" si="22"/>
        <v>31.733505821474772</v>
      </c>
      <c r="O83" s="27">
        <v>22</v>
      </c>
      <c r="P83">
        <v>1989</v>
      </c>
      <c r="Q83">
        <v>57667</v>
      </c>
      <c r="R83">
        <f t="shared" si="23"/>
        <v>28.992961287078934</v>
      </c>
      <c r="V83" s="27">
        <v>80</v>
      </c>
      <c r="W83">
        <v>685</v>
      </c>
      <c r="X83">
        <v>27517</v>
      </c>
      <c r="Y83">
        <f t="shared" si="24"/>
        <v>40.170802919708031</v>
      </c>
      <c r="AC83" s="27">
        <v>44</v>
      </c>
      <c r="AD83">
        <v>3200</v>
      </c>
      <c r="AE83">
        <v>61209</v>
      </c>
      <c r="AF83">
        <f t="shared" si="25"/>
        <v>19.127812500000001</v>
      </c>
      <c r="AJ83" s="27">
        <v>28</v>
      </c>
      <c r="AK83">
        <v>1876</v>
      </c>
      <c r="AL83">
        <v>27775</v>
      </c>
      <c r="AM83">
        <f t="shared" si="26"/>
        <v>14.80543710021322</v>
      </c>
      <c r="AQ83" s="27">
        <v>25</v>
      </c>
      <c r="AR83">
        <v>564</v>
      </c>
      <c r="AS83">
        <v>28574</v>
      </c>
      <c r="AT83">
        <f t="shared" si="27"/>
        <v>50.663120567375884</v>
      </c>
      <c r="AX83" s="27">
        <v>30</v>
      </c>
      <c r="AY83">
        <v>3342</v>
      </c>
      <c r="AZ83">
        <v>501588</v>
      </c>
      <c r="BA83">
        <f t="shared" si="28"/>
        <v>150.08617594254937</v>
      </c>
      <c r="BE83" s="27">
        <v>24</v>
      </c>
      <c r="BF83">
        <v>5907</v>
      </c>
      <c r="BG83">
        <v>542787</v>
      </c>
      <c r="BH83">
        <f t="shared" si="29"/>
        <v>91.88877602844083</v>
      </c>
      <c r="BL83" s="27">
        <v>28</v>
      </c>
      <c r="BM83">
        <v>2333</v>
      </c>
      <c r="BN83">
        <v>346316</v>
      </c>
      <c r="BO83">
        <f t="shared" si="30"/>
        <v>148.44234890698672</v>
      </c>
    </row>
    <row r="84" spans="8:67" x14ac:dyDescent="0.25">
      <c r="H84" s="27">
        <v>14</v>
      </c>
      <c r="I84">
        <v>1624</v>
      </c>
      <c r="J84">
        <v>40523</v>
      </c>
      <c r="K84">
        <f t="shared" si="22"/>
        <v>24.952586206896552</v>
      </c>
      <c r="O84" s="27">
        <v>23</v>
      </c>
      <c r="P84">
        <v>1996</v>
      </c>
      <c r="Q84">
        <v>76508</v>
      </c>
      <c r="R84">
        <f t="shared" si="23"/>
        <v>38.330661322645291</v>
      </c>
      <c r="V84" s="27">
        <v>81</v>
      </c>
      <c r="W84">
        <v>880</v>
      </c>
      <c r="X84">
        <v>35103</v>
      </c>
      <c r="Y84">
        <f t="shared" si="24"/>
        <v>39.889772727272728</v>
      </c>
      <c r="AB84" t="s">
        <v>233</v>
      </c>
      <c r="AC84" s="27">
        <v>1</v>
      </c>
      <c r="AD84">
        <v>230</v>
      </c>
      <c r="AE84">
        <v>3861</v>
      </c>
      <c r="AF84">
        <f t="shared" si="25"/>
        <v>16.786956521739132</v>
      </c>
      <c r="AJ84" s="27">
        <v>29</v>
      </c>
      <c r="AK84">
        <v>1866</v>
      </c>
      <c r="AL84">
        <v>29498</v>
      </c>
      <c r="AM84">
        <f t="shared" si="26"/>
        <v>15.808145766345124</v>
      </c>
      <c r="AQ84" s="27">
        <v>26</v>
      </c>
      <c r="AR84">
        <v>564</v>
      </c>
      <c r="AS84">
        <v>32331</v>
      </c>
      <c r="AT84">
        <f t="shared" si="27"/>
        <v>57.324468085106382</v>
      </c>
      <c r="AX84" s="27">
        <v>31</v>
      </c>
      <c r="AY84">
        <v>3669</v>
      </c>
      <c r="AZ84">
        <v>576984</v>
      </c>
      <c r="BA84">
        <f t="shared" si="28"/>
        <v>157.25919869174163</v>
      </c>
      <c r="BE84" s="27">
        <v>25</v>
      </c>
      <c r="BF84">
        <v>5707</v>
      </c>
      <c r="BG84">
        <v>589778</v>
      </c>
      <c r="BH84">
        <f t="shared" si="29"/>
        <v>103.34291221307167</v>
      </c>
      <c r="BL84" s="27">
        <v>29</v>
      </c>
      <c r="BM84">
        <v>2927</v>
      </c>
      <c r="BN84">
        <v>320525</v>
      </c>
      <c r="BO84">
        <f t="shared" si="30"/>
        <v>109.50632046463956</v>
      </c>
    </row>
    <row r="85" spans="8:67" x14ac:dyDescent="0.25">
      <c r="H85" s="27">
        <v>15</v>
      </c>
      <c r="I85">
        <v>1671</v>
      </c>
      <c r="J85">
        <v>12234</v>
      </c>
      <c r="K85">
        <f t="shared" si="22"/>
        <v>7.3213644524236985</v>
      </c>
      <c r="O85" s="27">
        <v>24</v>
      </c>
      <c r="P85">
        <v>2039</v>
      </c>
      <c r="Q85">
        <v>15592</v>
      </c>
      <c r="R85">
        <f t="shared" si="23"/>
        <v>7.6468857282981855</v>
      </c>
      <c r="V85" s="27">
        <v>82</v>
      </c>
      <c r="W85">
        <v>570</v>
      </c>
      <c r="X85">
        <v>38983</v>
      </c>
      <c r="Y85">
        <f t="shared" si="24"/>
        <v>68.391228070175444</v>
      </c>
      <c r="AC85" s="27">
        <v>2</v>
      </c>
      <c r="AD85">
        <v>362</v>
      </c>
      <c r="AE85">
        <v>7774</v>
      </c>
      <c r="AF85">
        <f t="shared" si="25"/>
        <v>21.475138121546962</v>
      </c>
      <c r="AJ85" s="27">
        <v>30</v>
      </c>
      <c r="AK85">
        <v>1652</v>
      </c>
      <c r="AL85">
        <v>32835</v>
      </c>
      <c r="AM85">
        <f t="shared" si="26"/>
        <v>19.875907990314769</v>
      </c>
      <c r="AQ85" s="27">
        <v>27</v>
      </c>
      <c r="AR85">
        <v>574</v>
      </c>
      <c r="AS85">
        <v>1328</v>
      </c>
      <c r="AT85">
        <f t="shared" si="27"/>
        <v>2.3135888501742161</v>
      </c>
      <c r="AX85" s="27">
        <v>32</v>
      </c>
      <c r="AY85">
        <v>3765</v>
      </c>
      <c r="AZ85">
        <v>565762</v>
      </c>
      <c r="BA85">
        <f t="shared" si="28"/>
        <v>150.26879150066401</v>
      </c>
      <c r="BE85" s="27">
        <v>26</v>
      </c>
      <c r="BF85">
        <v>4115</v>
      </c>
      <c r="BG85">
        <v>295762</v>
      </c>
      <c r="BH85">
        <f t="shared" si="29"/>
        <v>71.874119076549206</v>
      </c>
      <c r="BL85" s="27">
        <v>30</v>
      </c>
      <c r="BM85">
        <v>2967</v>
      </c>
      <c r="BN85">
        <v>255093</v>
      </c>
      <c r="BO85">
        <f t="shared" si="30"/>
        <v>85.976744186046517</v>
      </c>
    </row>
    <row r="86" spans="8:67" x14ac:dyDescent="0.25">
      <c r="H86" s="27">
        <v>16</v>
      </c>
      <c r="I86">
        <v>1691</v>
      </c>
      <c r="J86">
        <v>44745</v>
      </c>
      <c r="K86">
        <f t="shared" si="22"/>
        <v>26.460674157303369</v>
      </c>
      <c r="O86" s="27">
        <v>25</v>
      </c>
      <c r="P86">
        <v>2044</v>
      </c>
      <c r="Q86">
        <v>99192</v>
      </c>
      <c r="R86">
        <f t="shared" si="23"/>
        <v>48.528375733855185</v>
      </c>
      <c r="U86" t="s">
        <v>234</v>
      </c>
      <c r="V86" s="27">
        <v>1</v>
      </c>
      <c r="W86">
        <v>133</v>
      </c>
      <c r="X86">
        <v>5746</v>
      </c>
      <c r="Y86">
        <f t="shared" si="24"/>
        <v>43.203007518796994</v>
      </c>
      <c r="AC86" s="27">
        <v>3</v>
      </c>
      <c r="AD86">
        <v>504</v>
      </c>
      <c r="AE86">
        <v>416</v>
      </c>
      <c r="AF86">
        <f t="shared" si="25"/>
        <v>0.82539682539682535</v>
      </c>
      <c r="AJ86" s="27">
        <v>31</v>
      </c>
      <c r="AK86">
        <v>1933</v>
      </c>
      <c r="AL86">
        <v>33559</v>
      </c>
      <c r="AM86">
        <f t="shared" si="26"/>
        <v>17.361096740817381</v>
      </c>
      <c r="AQ86" s="27">
        <v>28</v>
      </c>
      <c r="AR86">
        <v>584</v>
      </c>
      <c r="AS86">
        <v>0</v>
      </c>
      <c r="AT86">
        <f t="shared" si="27"/>
        <v>0</v>
      </c>
      <c r="AX86" s="27">
        <v>33</v>
      </c>
      <c r="AY86">
        <v>5017</v>
      </c>
      <c r="AZ86">
        <v>508323</v>
      </c>
      <c r="BA86">
        <f t="shared" si="28"/>
        <v>101.32011162049034</v>
      </c>
      <c r="BK86" t="s">
        <v>233</v>
      </c>
      <c r="BL86" s="27">
        <v>1</v>
      </c>
      <c r="BM86">
        <v>136</v>
      </c>
      <c r="BN86">
        <v>8708</v>
      </c>
      <c r="BO86">
        <f t="shared" si="30"/>
        <v>64.029411764705884</v>
      </c>
    </row>
    <row r="87" spans="8:67" x14ac:dyDescent="0.25">
      <c r="H87" s="27">
        <v>17</v>
      </c>
      <c r="I87">
        <v>1711</v>
      </c>
      <c r="J87">
        <v>7572</v>
      </c>
      <c r="K87">
        <f t="shared" si="22"/>
        <v>4.4254821741671533</v>
      </c>
      <c r="O87" s="27">
        <v>26</v>
      </c>
      <c r="P87">
        <v>2051</v>
      </c>
      <c r="Q87">
        <v>77827</v>
      </c>
      <c r="R87">
        <f t="shared" si="23"/>
        <v>37.945880058508045</v>
      </c>
      <c r="V87" s="27">
        <v>2</v>
      </c>
      <c r="W87">
        <v>188</v>
      </c>
      <c r="X87">
        <v>6484</v>
      </c>
      <c r="Y87">
        <f t="shared" si="24"/>
        <v>34.48936170212766</v>
      </c>
      <c r="AC87" s="27">
        <v>4</v>
      </c>
      <c r="AD87">
        <v>643</v>
      </c>
      <c r="AE87">
        <v>30505</v>
      </c>
      <c r="AF87">
        <f t="shared" si="25"/>
        <v>47.441679626749611</v>
      </c>
      <c r="AJ87" s="27">
        <v>32</v>
      </c>
      <c r="AK87">
        <v>1610</v>
      </c>
      <c r="AL87">
        <v>34162</v>
      </c>
      <c r="AM87">
        <f t="shared" si="26"/>
        <v>21.218633540372672</v>
      </c>
      <c r="AQ87" s="27">
        <v>29</v>
      </c>
      <c r="AR87">
        <v>595</v>
      </c>
      <c r="AS87">
        <v>230</v>
      </c>
      <c r="AT87">
        <f t="shared" si="27"/>
        <v>0.38655462184873951</v>
      </c>
      <c r="AX87" s="27">
        <v>34</v>
      </c>
      <c r="AY87">
        <v>5062</v>
      </c>
      <c r="AZ87">
        <v>574146</v>
      </c>
      <c r="BA87">
        <f t="shared" si="28"/>
        <v>113.42275780323983</v>
      </c>
      <c r="BL87" s="27">
        <v>2</v>
      </c>
      <c r="BM87">
        <v>175</v>
      </c>
      <c r="BN87">
        <v>11894</v>
      </c>
      <c r="BO87">
        <f t="shared" si="30"/>
        <v>67.965714285714284</v>
      </c>
    </row>
    <row r="88" spans="8:67" x14ac:dyDescent="0.25">
      <c r="H88" s="27">
        <v>18</v>
      </c>
      <c r="I88">
        <v>1716</v>
      </c>
      <c r="J88">
        <v>85984</v>
      </c>
      <c r="K88">
        <f t="shared" si="22"/>
        <v>50.107226107226104</v>
      </c>
      <c r="O88" s="27">
        <v>27</v>
      </c>
      <c r="P88">
        <v>2064</v>
      </c>
      <c r="Q88">
        <v>6043</v>
      </c>
      <c r="R88">
        <f t="shared" si="23"/>
        <v>2.9278100775193798</v>
      </c>
      <c r="V88" s="27">
        <v>3</v>
      </c>
      <c r="W88">
        <v>241</v>
      </c>
      <c r="X88">
        <v>11573</v>
      </c>
      <c r="Y88">
        <f t="shared" si="24"/>
        <v>48.020746887966808</v>
      </c>
      <c r="AC88" s="27">
        <v>5</v>
      </c>
      <c r="AD88">
        <v>735</v>
      </c>
      <c r="AE88">
        <v>4183</v>
      </c>
      <c r="AF88">
        <f t="shared" si="25"/>
        <v>5.6911564625850337</v>
      </c>
      <c r="AJ88" s="27">
        <v>33</v>
      </c>
      <c r="AK88">
        <v>3119</v>
      </c>
      <c r="AL88">
        <v>35486</v>
      </c>
      <c r="AM88">
        <f t="shared" si="26"/>
        <v>11.377364539916639</v>
      </c>
      <c r="AQ88" s="27">
        <v>30</v>
      </c>
      <c r="AR88">
        <v>601</v>
      </c>
      <c r="AS88">
        <v>11986</v>
      </c>
      <c r="AT88">
        <f t="shared" si="27"/>
        <v>19.943427620632278</v>
      </c>
      <c r="AX88" s="27">
        <v>35</v>
      </c>
      <c r="AY88">
        <v>6915</v>
      </c>
      <c r="AZ88">
        <v>764029</v>
      </c>
      <c r="BA88">
        <f t="shared" si="28"/>
        <v>110.48864786695589</v>
      </c>
      <c r="BL88" s="27">
        <v>3</v>
      </c>
      <c r="BM88">
        <v>216</v>
      </c>
      <c r="BN88">
        <v>264</v>
      </c>
      <c r="BO88">
        <f t="shared" si="30"/>
        <v>1.2222222222222223</v>
      </c>
    </row>
    <row r="89" spans="8:67" x14ac:dyDescent="0.25">
      <c r="H89" s="27">
        <v>19</v>
      </c>
      <c r="I89">
        <v>1742</v>
      </c>
      <c r="J89">
        <v>72219</v>
      </c>
      <c r="K89">
        <f t="shared" si="22"/>
        <v>41.457520091848451</v>
      </c>
      <c r="O89" s="27">
        <v>28</v>
      </c>
      <c r="P89">
        <v>2075</v>
      </c>
      <c r="Q89">
        <v>91843</v>
      </c>
      <c r="R89">
        <f t="shared" si="23"/>
        <v>44.261686746987955</v>
      </c>
      <c r="V89" s="27">
        <v>4</v>
      </c>
      <c r="W89">
        <v>331</v>
      </c>
      <c r="X89">
        <v>11192</v>
      </c>
      <c r="Y89">
        <f t="shared" si="24"/>
        <v>33.812688821752268</v>
      </c>
      <c r="AC89" s="27">
        <v>6</v>
      </c>
      <c r="AD89">
        <v>1018</v>
      </c>
      <c r="AE89">
        <v>30680</v>
      </c>
      <c r="AF89">
        <f t="shared" si="25"/>
        <v>30.137524557956777</v>
      </c>
      <c r="AJ89" s="27">
        <v>34</v>
      </c>
      <c r="AK89">
        <v>1712</v>
      </c>
      <c r="AL89">
        <v>35492</v>
      </c>
      <c r="AM89">
        <f t="shared" si="26"/>
        <v>20.731308411214954</v>
      </c>
      <c r="AQ89" s="27">
        <v>31</v>
      </c>
      <c r="AR89">
        <v>609</v>
      </c>
      <c r="AS89">
        <v>61467</v>
      </c>
      <c r="AT89">
        <f t="shared" si="27"/>
        <v>100.93103448275862</v>
      </c>
      <c r="AX89" s="27">
        <v>36</v>
      </c>
      <c r="AY89">
        <v>9872</v>
      </c>
      <c r="AZ89">
        <v>892091</v>
      </c>
      <c r="BA89">
        <f t="shared" si="28"/>
        <v>90.36578200972447</v>
      </c>
      <c r="BL89" s="27">
        <v>4</v>
      </c>
      <c r="BM89">
        <v>262</v>
      </c>
      <c r="BN89">
        <v>18516</v>
      </c>
      <c r="BO89">
        <f t="shared" si="30"/>
        <v>70.671755725190835</v>
      </c>
    </row>
    <row r="90" spans="8:67" x14ac:dyDescent="0.25">
      <c r="H90" s="27">
        <v>20</v>
      </c>
      <c r="I90">
        <v>1748</v>
      </c>
      <c r="J90">
        <v>32485</v>
      </c>
      <c r="K90">
        <f t="shared" si="22"/>
        <v>18.584096109839816</v>
      </c>
      <c r="O90" s="27">
        <v>29</v>
      </c>
      <c r="P90">
        <v>2100</v>
      </c>
      <c r="Q90">
        <v>91495</v>
      </c>
      <c r="R90">
        <f t="shared" si="23"/>
        <v>43.569047619047616</v>
      </c>
      <c r="V90" s="27">
        <v>5</v>
      </c>
      <c r="W90">
        <v>481</v>
      </c>
      <c r="X90">
        <v>13342</v>
      </c>
      <c r="Y90">
        <f t="shared" si="24"/>
        <v>27.738045738045738</v>
      </c>
      <c r="AC90" s="27">
        <v>7</v>
      </c>
      <c r="AD90">
        <v>1030</v>
      </c>
      <c r="AE90">
        <v>45076</v>
      </c>
      <c r="AF90">
        <f t="shared" si="25"/>
        <v>43.763106796116503</v>
      </c>
      <c r="AJ90" s="27">
        <v>35</v>
      </c>
      <c r="AK90">
        <v>2114</v>
      </c>
      <c r="AL90">
        <v>36520</v>
      </c>
      <c r="AM90">
        <f t="shared" si="26"/>
        <v>17.27530747398297</v>
      </c>
      <c r="AQ90" s="27">
        <v>32</v>
      </c>
      <c r="AR90">
        <v>613</v>
      </c>
      <c r="AS90">
        <v>68</v>
      </c>
      <c r="AT90">
        <f t="shared" si="27"/>
        <v>0.11092985318107668</v>
      </c>
      <c r="AW90" t="s">
        <v>233</v>
      </c>
      <c r="AX90" s="27">
        <v>1</v>
      </c>
      <c r="AY90">
        <v>180</v>
      </c>
      <c r="AZ90">
        <v>14923</v>
      </c>
      <c r="BA90">
        <f t="shared" si="28"/>
        <v>82.905555555555551</v>
      </c>
      <c r="BL90" s="27">
        <v>5</v>
      </c>
      <c r="BM90">
        <v>276</v>
      </c>
      <c r="BN90">
        <v>22160</v>
      </c>
      <c r="BO90">
        <f t="shared" si="30"/>
        <v>80.289855072463766</v>
      </c>
    </row>
    <row r="91" spans="8:67" x14ac:dyDescent="0.25">
      <c r="H91" s="27">
        <v>21</v>
      </c>
      <c r="I91">
        <v>1859</v>
      </c>
      <c r="J91">
        <v>61103</v>
      </c>
      <c r="K91">
        <f t="shared" si="22"/>
        <v>32.868746637977409</v>
      </c>
      <c r="O91" s="27">
        <v>30</v>
      </c>
      <c r="P91">
        <v>2103</v>
      </c>
      <c r="Q91">
        <v>50076</v>
      </c>
      <c r="R91">
        <f t="shared" si="23"/>
        <v>23.81169757489301</v>
      </c>
      <c r="V91" s="27">
        <v>6</v>
      </c>
      <c r="W91">
        <v>488</v>
      </c>
      <c r="X91">
        <v>21087</v>
      </c>
      <c r="Y91">
        <f t="shared" si="24"/>
        <v>43.21106557377049</v>
      </c>
      <c r="AC91" s="27">
        <v>8</v>
      </c>
      <c r="AD91">
        <v>1107</v>
      </c>
      <c r="AE91">
        <v>35885</v>
      </c>
      <c r="AF91">
        <f t="shared" si="25"/>
        <v>32.416440831074979</v>
      </c>
      <c r="AJ91" s="27">
        <v>36</v>
      </c>
      <c r="AK91">
        <v>3243</v>
      </c>
      <c r="AL91">
        <v>40046</v>
      </c>
      <c r="AM91">
        <f t="shared" si="26"/>
        <v>12.348442799876658</v>
      </c>
      <c r="AQ91" s="27">
        <v>33</v>
      </c>
      <c r="AR91">
        <v>626</v>
      </c>
      <c r="AS91">
        <v>35601</v>
      </c>
      <c r="AT91">
        <f t="shared" si="27"/>
        <v>56.870607028753994</v>
      </c>
      <c r="AX91" s="27">
        <v>2</v>
      </c>
      <c r="AY91">
        <v>392</v>
      </c>
      <c r="AZ91">
        <v>17035</v>
      </c>
      <c r="BA91">
        <f t="shared" si="28"/>
        <v>43.456632653061227</v>
      </c>
      <c r="BL91" s="27">
        <v>6</v>
      </c>
      <c r="BM91">
        <v>325</v>
      </c>
      <c r="BN91">
        <v>32621</v>
      </c>
      <c r="BO91">
        <f t="shared" si="30"/>
        <v>100.37230769230769</v>
      </c>
    </row>
    <row r="92" spans="8:67" x14ac:dyDescent="0.25">
      <c r="H92" s="27">
        <v>22</v>
      </c>
      <c r="I92">
        <v>1859</v>
      </c>
      <c r="J92">
        <v>21962</v>
      </c>
      <c r="K92">
        <f t="shared" si="22"/>
        <v>11.813878429263045</v>
      </c>
      <c r="O92" s="27">
        <v>31</v>
      </c>
      <c r="P92">
        <v>2136</v>
      </c>
      <c r="Q92">
        <v>101549</v>
      </c>
      <c r="R92">
        <f t="shared" si="23"/>
        <v>47.541666666666664</v>
      </c>
      <c r="V92" s="27">
        <v>7</v>
      </c>
      <c r="W92">
        <v>521</v>
      </c>
      <c r="X92">
        <v>18690</v>
      </c>
      <c r="Y92">
        <f t="shared" si="24"/>
        <v>35.873320537428022</v>
      </c>
      <c r="AC92" s="27">
        <v>9</v>
      </c>
      <c r="AD92">
        <v>1207</v>
      </c>
      <c r="AE92">
        <v>48341</v>
      </c>
      <c r="AF92">
        <f t="shared" si="25"/>
        <v>40.050538525269261</v>
      </c>
      <c r="AJ92" s="27">
        <v>37</v>
      </c>
      <c r="AK92">
        <v>2197</v>
      </c>
      <c r="AL92">
        <v>40772</v>
      </c>
      <c r="AM92">
        <f t="shared" si="26"/>
        <v>18.558033682294038</v>
      </c>
      <c r="AQ92" s="27">
        <v>34</v>
      </c>
      <c r="AR92">
        <v>662</v>
      </c>
      <c r="AS92">
        <v>36327</v>
      </c>
      <c r="AT92">
        <f t="shared" si="27"/>
        <v>54.874622356495472</v>
      </c>
      <c r="AX92" s="27">
        <v>3</v>
      </c>
      <c r="AY92">
        <v>1045</v>
      </c>
      <c r="AZ92">
        <v>94986</v>
      </c>
      <c r="BA92">
        <f t="shared" si="28"/>
        <v>90.895693779904306</v>
      </c>
      <c r="BL92" s="27">
        <v>7</v>
      </c>
      <c r="BM92">
        <v>383</v>
      </c>
      <c r="BN92">
        <v>20878</v>
      </c>
      <c r="BO92">
        <f t="shared" si="30"/>
        <v>54.511749347258487</v>
      </c>
    </row>
    <row r="93" spans="8:67" x14ac:dyDescent="0.25">
      <c r="H93" s="27">
        <v>23</v>
      </c>
      <c r="I93">
        <v>1912</v>
      </c>
      <c r="J93">
        <v>84654</v>
      </c>
      <c r="K93">
        <f t="shared" si="22"/>
        <v>44.27510460251046</v>
      </c>
      <c r="O93" s="27">
        <v>32</v>
      </c>
      <c r="P93">
        <v>2144</v>
      </c>
      <c r="Q93">
        <v>65078</v>
      </c>
      <c r="R93">
        <f t="shared" si="23"/>
        <v>30.353544776119403</v>
      </c>
      <c r="V93" s="27">
        <v>8</v>
      </c>
      <c r="W93">
        <v>528</v>
      </c>
      <c r="X93">
        <v>12207</v>
      </c>
      <c r="Y93">
        <f t="shared" si="24"/>
        <v>23.119318181818183</v>
      </c>
      <c r="AC93" s="27">
        <v>10</v>
      </c>
      <c r="AD93">
        <v>1232</v>
      </c>
      <c r="AE93">
        <v>51517</v>
      </c>
      <c r="AF93">
        <f t="shared" si="25"/>
        <v>41.815746753246756</v>
      </c>
      <c r="AJ93" s="27">
        <v>38</v>
      </c>
      <c r="AK93">
        <v>1409</v>
      </c>
      <c r="AL93">
        <v>42484</v>
      </c>
      <c r="AM93">
        <f t="shared" si="26"/>
        <v>30.151880766501066</v>
      </c>
      <c r="AQ93" s="27">
        <v>35</v>
      </c>
      <c r="AR93">
        <v>667</v>
      </c>
      <c r="AS93">
        <v>1520</v>
      </c>
      <c r="AT93">
        <f t="shared" si="27"/>
        <v>2.2788605697151425</v>
      </c>
      <c r="AX93" s="27">
        <v>4</v>
      </c>
      <c r="AY93">
        <v>1645</v>
      </c>
      <c r="AZ93">
        <v>79468</v>
      </c>
      <c r="BA93">
        <f t="shared" si="28"/>
        <v>48.308814589665651</v>
      </c>
      <c r="BL93" s="27">
        <v>8</v>
      </c>
      <c r="BM93">
        <v>563</v>
      </c>
      <c r="BN93">
        <v>13464</v>
      </c>
      <c r="BO93">
        <f t="shared" si="30"/>
        <v>23.914742451154531</v>
      </c>
    </row>
    <row r="94" spans="8:67" x14ac:dyDescent="0.25">
      <c r="H94" s="27">
        <v>24</v>
      </c>
      <c r="I94">
        <v>1921</v>
      </c>
      <c r="J94">
        <v>10450</v>
      </c>
      <c r="K94">
        <f t="shared" si="22"/>
        <v>5.4398750650702761</v>
      </c>
      <c r="O94" s="27">
        <v>33</v>
      </c>
      <c r="P94">
        <v>2167</v>
      </c>
      <c r="Q94">
        <v>49090</v>
      </c>
      <c r="R94">
        <f t="shared" si="23"/>
        <v>22.653437932625749</v>
      </c>
      <c r="V94" s="27">
        <v>9</v>
      </c>
      <c r="W94">
        <v>565</v>
      </c>
      <c r="X94">
        <v>20956</v>
      </c>
      <c r="Y94">
        <f t="shared" si="24"/>
        <v>37.090265486725663</v>
      </c>
      <c r="AC94" s="27">
        <v>11</v>
      </c>
      <c r="AD94">
        <v>1235</v>
      </c>
      <c r="AE94">
        <v>40425</v>
      </c>
      <c r="AF94">
        <f t="shared" si="25"/>
        <v>32.732793522267208</v>
      </c>
      <c r="AJ94" s="27">
        <v>39</v>
      </c>
      <c r="AK94">
        <v>1898</v>
      </c>
      <c r="AL94">
        <v>43615</v>
      </c>
      <c r="AM94">
        <f t="shared" si="26"/>
        <v>22.979452054794521</v>
      </c>
      <c r="AQ94" s="27">
        <v>36</v>
      </c>
      <c r="AR94">
        <v>671</v>
      </c>
      <c r="AS94">
        <v>47847</v>
      </c>
      <c r="AT94">
        <f t="shared" si="27"/>
        <v>71.307004470938892</v>
      </c>
      <c r="AX94" s="27">
        <v>5</v>
      </c>
      <c r="AY94">
        <v>2324</v>
      </c>
      <c r="AZ94">
        <v>116590</v>
      </c>
      <c r="BA94">
        <f t="shared" si="28"/>
        <v>50.167814113597245</v>
      </c>
      <c r="BL94" s="27">
        <v>9</v>
      </c>
      <c r="BM94">
        <v>641</v>
      </c>
      <c r="BN94">
        <v>62963</v>
      </c>
      <c r="BO94">
        <f t="shared" si="30"/>
        <v>98.226209048361937</v>
      </c>
    </row>
    <row r="95" spans="8:67" x14ac:dyDescent="0.25">
      <c r="H95" s="27">
        <v>25</v>
      </c>
      <c r="I95">
        <v>1943</v>
      </c>
      <c r="J95">
        <v>100892</v>
      </c>
      <c r="K95">
        <f t="shared" si="22"/>
        <v>51.92588780236747</v>
      </c>
      <c r="O95" s="27">
        <v>34</v>
      </c>
      <c r="P95">
        <v>2183</v>
      </c>
      <c r="Q95">
        <v>127333</v>
      </c>
      <c r="R95">
        <f t="shared" si="23"/>
        <v>58.329363261566648</v>
      </c>
      <c r="V95" s="27">
        <v>10</v>
      </c>
      <c r="W95">
        <v>573</v>
      </c>
      <c r="X95">
        <v>25318</v>
      </c>
      <c r="Y95">
        <f t="shared" si="24"/>
        <v>44.184991273996509</v>
      </c>
      <c r="AC95" s="27">
        <v>12</v>
      </c>
      <c r="AD95">
        <v>1235</v>
      </c>
      <c r="AE95">
        <v>47982</v>
      </c>
      <c r="AF95">
        <f t="shared" si="25"/>
        <v>38.851821862348181</v>
      </c>
      <c r="AJ95" s="27">
        <v>40</v>
      </c>
      <c r="AK95">
        <v>3094</v>
      </c>
      <c r="AL95">
        <v>44461</v>
      </c>
      <c r="AM95">
        <f t="shared" si="26"/>
        <v>14.370071105365223</v>
      </c>
      <c r="AQ95" s="27">
        <v>37</v>
      </c>
      <c r="AR95">
        <v>671</v>
      </c>
      <c r="AS95">
        <v>36</v>
      </c>
      <c r="AT95">
        <f t="shared" si="27"/>
        <v>5.3651266766020868E-2</v>
      </c>
      <c r="AX95" s="27">
        <v>6</v>
      </c>
      <c r="AY95">
        <v>2530</v>
      </c>
      <c r="AZ95">
        <v>1446</v>
      </c>
      <c r="BA95">
        <f t="shared" si="28"/>
        <v>0.57154150197628462</v>
      </c>
      <c r="BL95" s="27">
        <v>10</v>
      </c>
      <c r="BM95">
        <v>747</v>
      </c>
      <c r="BN95">
        <v>80392</v>
      </c>
      <c r="BO95">
        <f t="shared" si="30"/>
        <v>107.61981258366801</v>
      </c>
    </row>
    <row r="96" spans="8:67" x14ac:dyDescent="0.25">
      <c r="H96" s="27">
        <v>26</v>
      </c>
      <c r="I96">
        <v>1992</v>
      </c>
      <c r="J96">
        <v>13992</v>
      </c>
      <c r="K96">
        <f t="shared" si="22"/>
        <v>7.024096385542169</v>
      </c>
      <c r="O96" s="27">
        <v>35</v>
      </c>
      <c r="P96">
        <v>2188</v>
      </c>
      <c r="Q96">
        <v>16737</v>
      </c>
      <c r="R96">
        <f t="shared" si="23"/>
        <v>7.6494515539305299</v>
      </c>
      <c r="V96" s="27">
        <v>11</v>
      </c>
      <c r="W96">
        <v>577</v>
      </c>
      <c r="X96">
        <v>9064</v>
      </c>
      <c r="Y96">
        <f t="shared" si="24"/>
        <v>15.708838821490469</v>
      </c>
      <c r="AC96" s="27">
        <v>13</v>
      </c>
      <c r="AD96">
        <v>1246</v>
      </c>
      <c r="AE96">
        <v>67853</v>
      </c>
      <c r="AF96">
        <f t="shared" si="25"/>
        <v>54.456661316211878</v>
      </c>
      <c r="AJ96" s="27">
        <v>41</v>
      </c>
      <c r="AK96">
        <v>2426</v>
      </c>
      <c r="AL96">
        <v>45291</v>
      </c>
      <c r="AM96">
        <f t="shared" si="26"/>
        <v>18.669002473206923</v>
      </c>
      <c r="AQ96" s="27">
        <v>38</v>
      </c>
      <c r="AR96">
        <v>672</v>
      </c>
      <c r="AS96">
        <v>3755</v>
      </c>
      <c r="AT96">
        <f t="shared" si="27"/>
        <v>5.5877976190476186</v>
      </c>
      <c r="AX96" s="27">
        <v>7</v>
      </c>
      <c r="AY96">
        <v>2798</v>
      </c>
      <c r="AZ96">
        <v>234726</v>
      </c>
      <c r="BA96">
        <f t="shared" si="28"/>
        <v>83.890636168691927</v>
      </c>
      <c r="BL96" s="27">
        <v>11</v>
      </c>
      <c r="BM96">
        <v>861</v>
      </c>
      <c r="BN96">
        <v>81433</v>
      </c>
      <c r="BO96">
        <f t="shared" si="30"/>
        <v>94.579558652729389</v>
      </c>
    </row>
    <row r="97" spans="8:67" x14ac:dyDescent="0.25">
      <c r="H97" s="27">
        <v>27</v>
      </c>
      <c r="I97">
        <v>1997</v>
      </c>
      <c r="J97">
        <v>128194</v>
      </c>
      <c r="K97">
        <f t="shared" si="22"/>
        <v>64.193289934902353</v>
      </c>
      <c r="O97" s="27">
        <v>36</v>
      </c>
      <c r="P97">
        <v>2228</v>
      </c>
      <c r="Q97">
        <v>72117</v>
      </c>
      <c r="R97">
        <f t="shared" si="23"/>
        <v>32.368491921005386</v>
      </c>
      <c r="V97" s="27">
        <v>12</v>
      </c>
      <c r="W97">
        <v>579</v>
      </c>
      <c r="X97">
        <v>22163</v>
      </c>
      <c r="Y97">
        <f t="shared" si="24"/>
        <v>38.278065630397236</v>
      </c>
      <c r="AC97" s="27">
        <v>14</v>
      </c>
      <c r="AD97">
        <v>1266</v>
      </c>
      <c r="AE97">
        <v>22475</v>
      </c>
      <c r="AF97">
        <f t="shared" si="25"/>
        <v>17.752764612954188</v>
      </c>
      <c r="AJ97" s="27">
        <v>42</v>
      </c>
      <c r="AK97">
        <v>1788</v>
      </c>
      <c r="AL97">
        <v>45618</v>
      </c>
      <c r="AM97">
        <f t="shared" si="26"/>
        <v>25.513422818791945</v>
      </c>
      <c r="AQ97" s="27">
        <v>39</v>
      </c>
      <c r="AR97">
        <v>673</v>
      </c>
      <c r="AS97">
        <v>5028</v>
      </c>
      <c r="AT97">
        <f t="shared" si="27"/>
        <v>7.4710252600297178</v>
      </c>
      <c r="AX97" s="27">
        <v>8</v>
      </c>
      <c r="AY97">
        <v>3086</v>
      </c>
      <c r="AZ97">
        <v>390311</v>
      </c>
      <c r="BA97">
        <f t="shared" si="28"/>
        <v>126.47796500324044</v>
      </c>
      <c r="BL97" s="27">
        <v>12</v>
      </c>
      <c r="BM97">
        <v>895</v>
      </c>
      <c r="BN97">
        <v>60245</v>
      </c>
      <c r="BO97">
        <f t="shared" si="30"/>
        <v>67.312849162011176</v>
      </c>
    </row>
    <row r="98" spans="8:67" x14ac:dyDescent="0.25">
      <c r="H98" s="27">
        <v>28</v>
      </c>
      <c r="I98">
        <v>2016</v>
      </c>
      <c r="J98">
        <v>19946</v>
      </c>
      <c r="K98">
        <f t="shared" si="22"/>
        <v>9.8938492063492056</v>
      </c>
      <c r="O98" s="27">
        <v>37</v>
      </c>
      <c r="P98">
        <v>2229</v>
      </c>
      <c r="Q98">
        <v>25074</v>
      </c>
      <c r="R98">
        <f t="shared" si="23"/>
        <v>11.248990578734858</v>
      </c>
      <c r="V98" s="27">
        <v>13</v>
      </c>
      <c r="W98">
        <v>595</v>
      </c>
      <c r="X98">
        <v>13164</v>
      </c>
      <c r="Y98">
        <f t="shared" si="24"/>
        <v>22.124369747899159</v>
      </c>
      <c r="AC98" s="27">
        <v>15</v>
      </c>
      <c r="AD98">
        <v>1267</v>
      </c>
      <c r="AE98">
        <v>59519</v>
      </c>
      <c r="AF98">
        <f t="shared" si="25"/>
        <v>46.976322020520918</v>
      </c>
      <c r="AJ98" s="27">
        <v>43</v>
      </c>
      <c r="AK98">
        <v>2239</v>
      </c>
      <c r="AL98">
        <v>47127</v>
      </c>
      <c r="AM98">
        <f t="shared" si="26"/>
        <v>21.048235819562304</v>
      </c>
      <c r="AQ98" s="27">
        <v>40</v>
      </c>
      <c r="AR98">
        <v>676</v>
      </c>
      <c r="AS98">
        <v>52778</v>
      </c>
      <c r="AT98">
        <f t="shared" si="27"/>
        <v>78.073964497041416</v>
      </c>
      <c r="AX98" s="27">
        <v>9</v>
      </c>
      <c r="AY98">
        <v>3102</v>
      </c>
      <c r="AZ98">
        <v>201518</v>
      </c>
      <c r="BA98">
        <f t="shared" si="28"/>
        <v>64.963894261766598</v>
      </c>
      <c r="BL98" s="27">
        <v>13</v>
      </c>
      <c r="BM98">
        <v>910</v>
      </c>
      <c r="BN98">
        <v>94993</v>
      </c>
      <c r="BO98">
        <f t="shared" si="30"/>
        <v>104.38791208791208</v>
      </c>
    </row>
    <row r="99" spans="8:67" x14ac:dyDescent="0.25">
      <c r="H99" s="27">
        <v>29</v>
      </c>
      <c r="I99">
        <v>2045</v>
      </c>
      <c r="J99">
        <v>88270</v>
      </c>
      <c r="K99">
        <f t="shared" si="22"/>
        <v>43.163814180929094</v>
      </c>
      <c r="O99" s="27">
        <v>38</v>
      </c>
      <c r="P99">
        <v>2240</v>
      </c>
      <c r="Q99">
        <v>136704</v>
      </c>
      <c r="R99">
        <f t="shared" si="23"/>
        <v>61.028571428571432</v>
      </c>
      <c r="V99" s="27">
        <v>14</v>
      </c>
      <c r="W99">
        <v>613</v>
      </c>
      <c r="X99">
        <v>28481</v>
      </c>
      <c r="Y99">
        <f t="shared" si="24"/>
        <v>46.461663947797717</v>
      </c>
      <c r="AC99" s="27">
        <v>16</v>
      </c>
      <c r="AD99">
        <v>1314</v>
      </c>
      <c r="AE99">
        <v>48595</v>
      </c>
      <c r="AF99">
        <f t="shared" si="25"/>
        <v>36.982496194824961</v>
      </c>
      <c r="AJ99" s="27">
        <v>44</v>
      </c>
      <c r="AK99">
        <v>1921</v>
      </c>
      <c r="AL99">
        <v>47896</v>
      </c>
      <c r="AM99">
        <f t="shared" si="26"/>
        <v>24.932847475273295</v>
      </c>
      <c r="AQ99" s="27">
        <v>41</v>
      </c>
      <c r="AR99">
        <v>685</v>
      </c>
      <c r="AS99">
        <v>26</v>
      </c>
      <c r="AT99">
        <f t="shared" si="27"/>
        <v>3.7956204379562042E-2</v>
      </c>
      <c r="AX99" s="27">
        <v>10</v>
      </c>
      <c r="AY99">
        <v>3574</v>
      </c>
      <c r="AZ99">
        <v>300588</v>
      </c>
      <c r="BA99">
        <f t="shared" si="28"/>
        <v>84.10408505875769</v>
      </c>
      <c r="BL99" s="27">
        <v>14</v>
      </c>
      <c r="BM99">
        <v>920</v>
      </c>
      <c r="BN99">
        <v>75162</v>
      </c>
      <c r="BO99">
        <f t="shared" si="30"/>
        <v>81.697826086956525</v>
      </c>
    </row>
    <row r="100" spans="8:67" x14ac:dyDescent="0.25">
      <c r="H100" s="27">
        <v>30</v>
      </c>
      <c r="I100">
        <v>2098</v>
      </c>
      <c r="J100">
        <v>65729</v>
      </c>
      <c r="K100">
        <f t="shared" ref="K100:K131" si="33">J100/I100</f>
        <v>31.329361296472833</v>
      </c>
      <c r="O100" s="27">
        <v>39</v>
      </c>
      <c r="P100">
        <v>2255</v>
      </c>
      <c r="Q100">
        <v>39961</v>
      </c>
      <c r="R100">
        <f t="shared" si="23"/>
        <v>17.721064301552108</v>
      </c>
      <c r="V100" s="27">
        <v>15</v>
      </c>
      <c r="W100">
        <v>632</v>
      </c>
      <c r="X100">
        <v>1235</v>
      </c>
      <c r="Y100">
        <f t="shared" si="24"/>
        <v>1.9541139240506329</v>
      </c>
      <c r="AC100" s="27">
        <v>17</v>
      </c>
      <c r="AD100">
        <v>1322</v>
      </c>
      <c r="AE100">
        <v>21095</v>
      </c>
      <c r="AF100">
        <f t="shared" ref="AF100:AF130" si="34">AE100/AD100</f>
        <v>15.956883509833585</v>
      </c>
      <c r="AJ100" s="27">
        <v>45</v>
      </c>
      <c r="AK100">
        <v>1781</v>
      </c>
      <c r="AL100">
        <v>49302</v>
      </c>
      <c r="AM100">
        <f t="shared" ref="AM100:AM131" si="35">AL100/AK100</f>
        <v>27.682201010668162</v>
      </c>
      <c r="AQ100" s="27">
        <v>42</v>
      </c>
      <c r="AR100">
        <v>688</v>
      </c>
      <c r="AS100">
        <v>29789</v>
      </c>
      <c r="AT100">
        <f t="shared" ref="AT100:AT131" si="36">AS100/AR100</f>
        <v>43.297965116279073</v>
      </c>
      <c r="AX100" s="27">
        <v>11</v>
      </c>
      <c r="AY100">
        <v>3638</v>
      </c>
      <c r="AZ100">
        <v>468237</v>
      </c>
      <c r="BA100">
        <f t="shared" ref="BA100:BA118" si="37">AZ100/AY100</f>
        <v>128.7072567344695</v>
      </c>
      <c r="BL100" s="27">
        <v>15</v>
      </c>
      <c r="BM100">
        <v>943</v>
      </c>
      <c r="BN100">
        <v>71920</v>
      </c>
      <c r="BO100">
        <f t="shared" ref="BO100:BO129" si="38">BN100/BM100</f>
        <v>76.267232237539773</v>
      </c>
    </row>
    <row r="101" spans="8:67" x14ac:dyDescent="0.25">
      <c r="H101" s="27">
        <v>31</v>
      </c>
      <c r="I101">
        <v>2110</v>
      </c>
      <c r="J101">
        <v>67658</v>
      </c>
      <c r="K101">
        <f t="shared" si="33"/>
        <v>32.065402843601895</v>
      </c>
      <c r="O101" s="27">
        <v>40</v>
      </c>
      <c r="P101">
        <v>2280</v>
      </c>
      <c r="Q101">
        <v>23408</v>
      </c>
      <c r="R101">
        <f t="shared" si="23"/>
        <v>10.266666666666667</v>
      </c>
      <c r="V101" s="27">
        <v>16</v>
      </c>
      <c r="W101">
        <v>639</v>
      </c>
      <c r="X101">
        <v>6484</v>
      </c>
      <c r="Y101">
        <f t="shared" si="24"/>
        <v>10.147104851330203</v>
      </c>
      <c r="AC101" s="27">
        <v>18</v>
      </c>
      <c r="AD101">
        <v>1339</v>
      </c>
      <c r="AE101">
        <v>82902</v>
      </c>
      <c r="AF101">
        <f t="shared" si="34"/>
        <v>61.913368185212846</v>
      </c>
      <c r="AJ101" s="27">
        <v>46</v>
      </c>
      <c r="AK101">
        <v>1783</v>
      </c>
      <c r="AL101">
        <v>51724</v>
      </c>
      <c r="AM101">
        <f t="shared" si="35"/>
        <v>29.009534492428493</v>
      </c>
      <c r="AQ101" s="27">
        <v>43</v>
      </c>
      <c r="AR101">
        <v>691</v>
      </c>
      <c r="AS101">
        <v>7</v>
      </c>
      <c r="AT101">
        <f t="shared" si="36"/>
        <v>1.0130246020260492E-2</v>
      </c>
      <c r="AX101" s="27">
        <v>12</v>
      </c>
      <c r="AY101">
        <v>3702</v>
      </c>
      <c r="AZ101">
        <v>434075</v>
      </c>
      <c r="BA101">
        <f t="shared" si="37"/>
        <v>117.25418692598595</v>
      </c>
      <c r="BL101" s="27">
        <v>16</v>
      </c>
      <c r="BM101">
        <v>968</v>
      </c>
      <c r="BN101">
        <v>94384</v>
      </c>
      <c r="BO101">
        <f t="shared" si="38"/>
        <v>97.504132231404952</v>
      </c>
    </row>
    <row r="102" spans="8:67" x14ac:dyDescent="0.25">
      <c r="H102" s="27">
        <v>32</v>
      </c>
      <c r="I102">
        <v>2126</v>
      </c>
      <c r="J102">
        <v>68168</v>
      </c>
      <c r="K102">
        <f t="shared" si="33"/>
        <v>32.063969896519282</v>
      </c>
      <c r="O102" s="27">
        <v>41</v>
      </c>
      <c r="P102">
        <v>2302</v>
      </c>
      <c r="Q102">
        <v>100960</v>
      </c>
      <c r="R102">
        <f t="shared" si="23"/>
        <v>43.857515204170284</v>
      </c>
      <c r="V102" s="27">
        <v>17</v>
      </c>
      <c r="W102">
        <v>644</v>
      </c>
      <c r="X102">
        <v>13441</v>
      </c>
      <c r="Y102">
        <f t="shared" si="24"/>
        <v>20.871118012422361</v>
      </c>
      <c r="AC102" s="27">
        <v>19</v>
      </c>
      <c r="AD102">
        <v>1341</v>
      </c>
      <c r="AE102">
        <v>73713</v>
      </c>
      <c r="AF102">
        <f t="shared" si="34"/>
        <v>54.96868008948546</v>
      </c>
      <c r="AJ102" s="27">
        <v>47</v>
      </c>
      <c r="AK102">
        <v>2517</v>
      </c>
      <c r="AL102">
        <v>55555</v>
      </c>
      <c r="AM102">
        <f t="shared" si="35"/>
        <v>22.071911005164878</v>
      </c>
      <c r="AQ102" s="27">
        <v>44</v>
      </c>
      <c r="AR102">
        <v>697</v>
      </c>
      <c r="AS102">
        <v>17617</v>
      </c>
      <c r="AT102">
        <f t="shared" si="36"/>
        <v>25.275466284074607</v>
      </c>
      <c r="AX102" s="27">
        <v>13</v>
      </c>
      <c r="AY102">
        <v>3708</v>
      </c>
      <c r="AZ102">
        <v>458181</v>
      </c>
      <c r="BA102">
        <f t="shared" si="37"/>
        <v>123.56553398058253</v>
      </c>
      <c r="BL102" s="27">
        <v>17</v>
      </c>
      <c r="BM102">
        <v>990</v>
      </c>
      <c r="BN102">
        <v>105275</v>
      </c>
      <c r="BO102">
        <f t="shared" si="38"/>
        <v>106.33838383838383</v>
      </c>
    </row>
    <row r="103" spans="8:67" x14ac:dyDescent="0.25">
      <c r="H103" s="27">
        <v>33</v>
      </c>
      <c r="I103">
        <v>2136</v>
      </c>
      <c r="J103">
        <v>40406</v>
      </c>
      <c r="K103">
        <f t="shared" si="33"/>
        <v>18.916666666666668</v>
      </c>
      <c r="O103" s="27">
        <v>42</v>
      </c>
      <c r="P103">
        <v>2307</v>
      </c>
      <c r="Q103">
        <v>97470</v>
      </c>
      <c r="R103">
        <f t="shared" si="23"/>
        <v>42.249674902470744</v>
      </c>
      <c r="V103" s="27">
        <v>18</v>
      </c>
      <c r="W103">
        <v>645</v>
      </c>
      <c r="X103">
        <v>6410</v>
      </c>
      <c r="Y103">
        <f t="shared" si="24"/>
        <v>9.9379844961240309</v>
      </c>
      <c r="AC103" s="27">
        <v>20</v>
      </c>
      <c r="AD103">
        <v>1365</v>
      </c>
      <c r="AE103">
        <v>71109</v>
      </c>
      <c r="AF103">
        <f t="shared" si="34"/>
        <v>52.094505494505498</v>
      </c>
      <c r="AJ103" s="27">
        <v>48</v>
      </c>
      <c r="AK103">
        <v>1825</v>
      </c>
      <c r="AL103">
        <v>57867</v>
      </c>
      <c r="AM103">
        <f t="shared" si="35"/>
        <v>31.707945205479451</v>
      </c>
      <c r="AQ103" s="27">
        <v>45</v>
      </c>
      <c r="AR103">
        <v>699</v>
      </c>
      <c r="AS103">
        <v>33299</v>
      </c>
      <c r="AT103">
        <f t="shared" si="36"/>
        <v>47.638054363376249</v>
      </c>
      <c r="AX103" s="27">
        <v>14</v>
      </c>
      <c r="AY103">
        <v>3748</v>
      </c>
      <c r="AZ103">
        <v>64577</v>
      </c>
      <c r="BA103">
        <f t="shared" si="37"/>
        <v>17.229722518676628</v>
      </c>
      <c r="BL103" s="27">
        <v>18</v>
      </c>
      <c r="BM103">
        <v>1040</v>
      </c>
      <c r="BN103">
        <v>104936</v>
      </c>
      <c r="BO103">
        <f t="shared" si="38"/>
        <v>100.9</v>
      </c>
    </row>
    <row r="104" spans="8:67" x14ac:dyDescent="0.25">
      <c r="H104" s="27">
        <v>34</v>
      </c>
      <c r="I104">
        <v>2142</v>
      </c>
      <c r="J104">
        <v>85208</v>
      </c>
      <c r="K104">
        <f t="shared" si="33"/>
        <v>39.779645191409898</v>
      </c>
      <c r="O104" s="27">
        <v>43</v>
      </c>
      <c r="P104">
        <v>2332</v>
      </c>
      <c r="Q104">
        <v>4032</v>
      </c>
      <c r="R104">
        <f t="shared" si="23"/>
        <v>1.7289879931389365</v>
      </c>
      <c r="V104" s="27">
        <v>19</v>
      </c>
      <c r="W104">
        <v>658</v>
      </c>
      <c r="X104">
        <v>19702</v>
      </c>
      <c r="Y104">
        <f t="shared" si="24"/>
        <v>29.94224924012158</v>
      </c>
      <c r="AC104" s="27">
        <v>21</v>
      </c>
      <c r="AD104">
        <v>1393</v>
      </c>
      <c r="AE104">
        <v>5343</v>
      </c>
      <c r="AF104">
        <f t="shared" si="34"/>
        <v>3.8356066044508257</v>
      </c>
      <c r="AJ104" s="27">
        <v>49</v>
      </c>
      <c r="AK104">
        <v>1812</v>
      </c>
      <c r="AL104">
        <v>68888</v>
      </c>
      <c r="AM104">
        <f t="shared" si="35"/>
        <v>38.017660044150112</v>
      </c>
      <c r="AQ104" s="27">
        <v>46</v>
      </c>
      <c r="AR104">
        <v>703</v>
      </c>
      <c r="AS104">
        <v>47158</v>
      </c>
      <c r="AT104">
        <f t="shared" si="36"/>
        <v>67.081081081081081</v>
      </c>
      <c r="AX104" s="27">
        <v>15</v>
      </c>
      <c r="AY104">
        <v>3769</v>
      </c>
      <c r="AZ104">
        <v>258016</v>
      </c>
      <c r="BA104">
        <f t="shared" si="37"/>
        <v>68.457415760148578</v>
      </c>
      <c r="BL104" s="27">
        <v>19</v>
      </c>
      <c r="BM104">
        <v>1051</v>
      </c>
      <c r="BN104">
        <v>64107</v>
      </c>
      <c r="BO104">
        <f t="shared" si="38"/>
        <v>60.996194100856329</v>
      </c>
    </row>
    <row r="105" spans="8:67" x14ac:dyDescent="0.25">
      <c r="H105" s="27">
        <v>35</v>
      </c>
      <c r="I105">
        <v>2155</v>
      </c>
      <c r="J105">
        <v>125258</v>
      </c>
      <c r="K105">
        <f t="shared" si="33"/>
        <v>58.124361948955915</v>
      </c>
      <c r="O105" s="27">
        <v>44</v>
      </c>
      <c r="P105">
        <v>2337</v>
      </c>
      <c r="Q105">
        <v>115642</v>
      </c>
      <c r="R105">
        <f t="shared" si="23"/>
        <v>49.483097988874626</v>
      </c>
      <c r="V105" s="27">
        <v>20</v>
      </c>
      <c r="W105">
        <v>666</v>
      </c>
      <c r="X105">
        <v>12833</v>
      </c>
      <c r="Y105">
        <f t="shared" si="24"/>
        <v>19.268768768768769</v>
      </c>
      <c r="AC105" s="27">
        <v>22</v>
      </c>
      <c r="AD105">
        <v>1411</v>
      </c>
      <c r="AE105">
        <v>2249</v>
      </c>
      <c r="AF105">
        <f t="shared" si="34"/>
        <v>1.5939050318922749</v>
      </c>
      <c r="AJ105" s="27">
        <v>50</v>
      </c>
      <c r="AK105">
        <v>2873</v>
      </c>
      <c r="AL105">
        <v>70500</v>
      </c>
      <c r="AM105">
        <f t="shared" si="35"/>
        <v>24.538809606682911</v>
      </c>
      <c r="AQ105" s="27">
        <v>47</v>
      </c>
      <c r="AR105">
        <v>703</v>
      </c>
      <c r="AS105">
        <v>28345</v>
      </c>
      <c r="AT105">
        <f t="shared" si="36"/>
        <v>40.320056899004264</v>
      </c>
      <c r="AX105" s="27">
        <v>16</v>
      </c>
      <c r="AY105">
        <v>3777</v>
      </c>
      <c r="AZ105">
        <v>310975</v>
      </c>
      <c r="BA105">
        <f t="shared" si="37"/>
        <v>82.333862854117029</v>
      </c>
      <c r="BL105" s="27">
        <v>20</v>
      </c>
      <c r="BM105">
        <v>1099</v>
      </c>
      <c r="BN105">
        <v>87178</v>
      </c>
      <c r="BO105">
        <f t="shared" si="38"/>
        <v>79.324840764331213</v>
      </c>
    </row>
    <row r="106" spans="8:67" x14ac:dyDescent="0.25">
      <c r="H106" s="27">
        <v>36</v>
      </c>
      <c r="I106">
        <v>2170</v>
      </c>
      <c r="J106">
        <v>125133</v>
      </c>
      <c r="K106">
        <f t="shared" si="33"/>
        <v>57.664976958525344</v>
      </c>
      <c r="O106" s="27">
        <v>45</v>
      </c>
      <c r="P106">
        <v>2341</v>
      </c>
      <c r="Q106">
        <v>92423</v>
      </c>
      <c r="R106">
        <f t="shared" si="23"/>
        <v>39.480136693720631</v>
      </c>
      <c r="V106" s="27">
        <v>21</v>
      </c>
      <c r="W106">
        <v>706</v>
      </c>
      <c r="X106">
        <v>21185</v>
      </c>
      <c r="Y106">
        <f t="shared" si="24"/>
        <v>30.007082152974505</v>
      </c>
      <c r="AC106" s="27">
        <v>23</v>
      </c>
      <c r="AD106">
        <v>1439</v>
      </c>
      <c r="AE106">
        <v>69027</v>
      </c>
      <c r="AF106">
        <f t="shared" si="34"/>
        <v>47.968728283530233</v>
      </c>
      <c r="AJ106" s="27">
        <v>51</v>
      </c>
      <c r="AK106">
        <v>1756</v>
      </c>
      <c r="AL106">
        <v>71235</v>
      </c>
      <c r="AM106">
        <f t="shared" si="35"/>
        <v>40.566628701594531</v>
      </c>
      <c r="AQ106" s="27">
        <v>48</v>
      </c>
      <c r="AR106">
        <v>718</v>
      </c>
      <c r="AS106">
        <v>16173</v>
      </c>
      <c r="AT106">
        <f t="shared" si="36"/>
        <v>22.525069637883007</v>
      </c>
      <c r="AX106" s="27">
        <v>17</v>
      </c>
      <c r="AY106">
        <v>3839</v>
      </c>
      <c r="AZ106">
        <v>463176</v>
      </c>
      <c r="BA106">
        <f t="shared" si="37"/>
        <v>120.65016931492576</v>
      </c>
      <c r="BL106" s="27">
        <v>21</v>
      </c>
      <c r="BM106">
        <v>1107</v>
      </c>
      <c r="BN106">
        <v>133851</v>
      </c>
      <c r="BO106">
        <f t="shared" si="38"/>
        <v>120.91327913279133</v>
      </c>
    </row>
    <row r="107" spans="8:67" x14ac:dyDescent="0.25">
      <c r="H107" s="27">
        <v>37</v>
      </c>
      <c r="I107">
        <v>2185</v>
      </c>
      <c r="J107">
        <v>85800</v>
      </c>
      <c r="K107">
        <f t="shared" si="33"/>
        <v>39.267734553775746</v>
      </c>
      <c r="O107" s="27">
        <v>46</v>
      </c>
      <c r="P107">
        <v>2346</v>
      </c>
      <c r="Q107">
        <v>119426</v>
      </c>
      <c r="R107">
        <f t="shared" si="23"/>
        <v>50.906223358908782</v>
      </c>
      <c r="V107" s="27">
        <v>22</v>
      </c>
      <c r="W107">
        <v>730</v>
      </c>
      <c r="X107">
        <v>6652</v>
      </c>
      <c r="Y107">
        <f t="shared" si="24"/>
        <v>9.1123287671232873</v>
      </c>
      <c r="AC107" s="27">
        <v>24</v>
      </c>
      <c r="AD107">
        <v>1461</v>
      </c>
      <c r="AE107">
        <v>13231</v>
      </c>
      <c r="AF107">
        <f t="shared" si="34"/>
        <v>9.0561259411362087</v>
      </c>
      <c r="AJ107" s="27">
        <v>52</v>
      </c>
      <c r="AK107">
        <v>1708</v>
      </c>
      <c r="AL107">
        <v>71383</v>
      </c>
      <c r="AM107">
        <f t="shared" si="35"/>
        <v>41.793325526932087</v>
      </c>
      <c r="AQ107" s="27">
        <v>49</v>
      </c>
      <c r="AR107">
        <v>721</v>
      </c>
      <c r="AS107">
        <v>15264</v>
      </c>
      <c r="AT107">
        <f t="shared" si="36"/>
        <v>21.170596393897366</v>
      </c>
      <c r="AX107" s="27">
        <v>18</v>
      </c>
      <c r="AY107">
        <v>3958</v>
      </c>
      <c r="AZ107">
        <v>560036</v>
      </c>
      <c r="BA107">
        <f t="shared" si="37"/>
        <v>141.49469429004549</v>
      </c>
      <c r="BL107" s="27">
        <v>22</v>
      </c>
      <c r="BM107">
        <v>1114</v>
      </c>
      <c r="BN107">
        <v>105347</v>
      </c>
      <c r="BO107">
        <f t="shared" si="38"/>
        <v>94.566427289048477</v>
      </c>
    </row>
    <row r="108" spans="8:67" x14ac:dyDescent="0.25">
      <c r="H108" s="27">
        <v>38</v>
      </c>
      <c r="I108">
        <v>2207</v>
      </c>
      <c r="J108">
        <v>73619</v>
      </c>
      <c r="K108">
        <f t="shared" si="33"/>
        <v>33.357045763479839</v>
      </c>
      <c r="O108" s="27">
        <v>47</v>
      </c>
      <c r="P108">
        <v>2350</v>
      </c>
      <c r="Q108">
        <v>39318</v>
      </c>
      <c r="R108">
        <f t="shared" si="23"/>
        <v>16.731063829787235</v>
      </c>
      <c r="V108" s="27">
        <v>23</v>
      </c>
      <c r="W108">
        <v>741</v>
      </c>
      <c r="X108">
        <v>14022</v>
      </c>
      <c r="Y108">
        <f t="shared" si="24"/>
        <v>18.923076923076923</v>
      </c>
      <c r="AC108" s="27">
        <v>25</v>
      </c>
      <c r="AD108">
        <v>1461</v>
      </c>
      <c r="AE108">
        <v>59880</v>
      </c>
      <c r="AF108">
        <f t="shared" si="34"/>
        <v>40.985626283367559</v>
      </c>
      <c r="AJ108" s="27">
        <v>53</v>
      </c>
      <c r="AK108">
        <v>2013</v>
      </c>
      <c r="AL108">
        <v>90203</v>
      </c>
      <c r="AM108">
        <f t="shared" si="35"/>
        <v>44.81023348236463</v>
      </c>
      <c r="AQ108" s="27">
        <v>50</v>
      </c>
      <c r="AR108">
        <v>757</v>
      </c>
      <c r="AS108">
        <v>21637</v>
      </c>
      <c r="AT108">
        <f t="shared" si="36"/>
        <v>28.582562747688243</v>
      </c>
      <c r="AX108" s="27">
        <v>19</v>
      </c>
      <c r="AY108">
        <v>4022</v>
      </c>
      <c r="AZ108">
        <v>505945</v>
      </c>
      <c r="BA108">
        <f t="shared" si="37"/>
        <v>125.79438090502238</v>
      </c>
      <c r="BL108" s="27">
        <v>23</v>
      </c>
      <c r="BM108">
        <v>1117</v>
      </c>
      <c r="BN108">
        <v>123698</v>
      </c>
      <c r="BO108">
        <f t="shared" si="38"/>
        <v>110.74127126230975</v>
      </c>
    </row>
    <row r="109" spans="8:67" x14ac:dyDescent="0.25">
      <c r="H109" s="27">
        <v>39</v>
      </c>
      <c r="I109">
        <v>2217</v>
      </c>
      <c r="J109">
        <v>73221</v>
      </c>
      <c r="K109">
        <f t="shared" si="33"/>
        <v>33.027063599458728</v>
      </c>
      <c r="O109" s="27">
        <v>48</v>
      </c>
      <c r="P109">
        <v>2384</v>
      </c>
      <c r="Q109">
        <v>1804</v>
      </c>
      <c r="R109">
        <f t="shared" si="23"/>
        <v>0.75671140939597314</v>
      </c>
      <c r="V109" s="27">
        <v>24</v>
      </c>
      <c r="W109">
        <v>750</v>
      </c>
      <c r="X109">
        <v>29664</v>
      </c>
      <c r="Y109">
        <f t="shared" si="24"/>
        <v>39.552</v>
      </c>
      <c r="AC109" s="27">
        <v>26</v>
      </c>
      <c r="AD109">
        <v>1462</v>
      </c>
      <c r="AE109">
        <v>38809</v>
      </c>
      <c r="AF109">
        <f t="shared" si="34"/>
        <v>26.545143638850888</v>
      </c>
      <c r="AJ109" s="27">
        <v>54</v>
      </c>
      <c r="AK109">
        <v>2021</v>
      </c>
      <c r="AL109">
        <v>91078</v>
      </c>
      <c r="AM109">
        <f t="shared" si="35"/>
        <v>45.065809005442851</v>
      </c>
      <c r="AQ109" s="27">
        <v>51</v>
      </c>
      <c r="AR109">
        <v>760</v>
      </c>
      <c r="AS109">
        <v>33874</v>
      </c>
      <c r="AT109">
        <f t="shared" si="36"/>
        <v>44.571052631578951</v>
      </c>
      <c r="AX109" s="27">
        <v>20</v>
      </c>
      <c r="AY109">
        <v>4273</v>
      </c>
      <c r="AZ109">
        <v>372059</v>
      </c>
      <c r="BA109">
        <f t="shared" si="37"/>
        <v>87.072080505499656</v>
      </c>
      <c r="BL109" s="27">
        <v>24</v>
      </c>
      <c r="BM109">
        <v>1128</v>
      </c>
      <c r="BN109">
        <v>112828</v>
      </c>
      <c r="BO109">
        <f t="shared" si="38"/>
        <v>100.02482269503547</v>
      </c>
    </row>
    <row r="110" spans="8:67" x14ac:dyDescent="0.25">
      <c r="H110" s="27">
        <v>40</v>
      </c>
      <c r="I110">
        <v>2236</v>
      </c>
      <c r="J110">
        <v>71641</v>
      </c>
      <c r="K110">
        <f t="shared" si="33"/>
        <v>32.039803220035779</v>
      </c>
      <c r="O110" s="27">
        <v>49</v>
      </c>
      <c r="P110">
        <v>2414</v>
      </c>
      <c r="Q110">
        <v>89811</v>
      </c>
      <c r="R110">
        <f t="shared" si="23"/>
        <v>37.20422535211268</v>
      </c>
      <c r="V110" s="27">
        <v>25</v>
      </c>
      <c r="W110">
        <v>783</v>
      </c>
      <c r="X110">
        <v>20337</v>
      </c>
      <c r="Y110">
        <f t="shared" si="24"/>
        <v>25.973180076628353</v>
      </c>
      <c r="AC110" s="27">
        <v>27</v>
      </c>
      <c r="AD110">
        <v>1469</v>
      </c>
      <c r="AE110">
        <v>57261</v>
      </c>
      <c r="AF110">
        <f t="shared" si="34"/>
        <v>38.979577944179717</v>
      </c>
      <c r="AJ110" s="27">
        <v>55</v>
      </c>
      <c r="AK110">
        <v>1881</v>
      </c>
      <c r="AL110">
        <v>100156</v>
      </c>
      <c r="AM110">
        <f t="shared" si="35"/>
        <v>53.246145667198299</v>
      </c>
      <c r="AQ110" s="27">
        <v>52</v>
      </c>
      <c r="AR110">
        <v>762</v>
      </c>
      <c r="AS110">
        <v>56456</v>
      </c>
      <c r="AT110">
        <f t="shared" si="36"/>
        <v>74.089238845144351</v>
      </c>
      <c r="AX110" s="27">
        <v>21</v>
      </c>
      <c r="AY110">
        <v>4280</v>
      </c>
      <c r="AZ110">
        <v>430541</v>
      </c>
      <c r="BA110">
        <f t="shared" si="37"/>
        <v>100.59369158878505</v>
      </c>
      <c r="BL110" s="27">
        <v>25</v>
      </c>
      <c r="BM110">
        <v>1180</v>
      </c>
      <c r="BN110">
        <v>91940</v>
      </c>
      <c r="BO110">
        <f t="shared" si="38"/>
        <v>77.915254237288138</v>
      </c>
    </row>
    <row r="111" spans="8:67" x14ac:dyDescent="0.25">
      <c r="H111" s="27">
        <v>41</v>
      </c>
      <c r="I111">
        <v>2302</v>
      </c>
      <c r="J111">
        <v>67565</v>
      </c>
      <c r="K111">
        <f t="shared" si="33"/>
        <v>29.350564726324937</v>
      </c>
      <c r="O111" s="27">
        <v>50</v>
      </c>
      <c r="P111">
        <v>2415</v>
      </c>
      <c r="Q111">
        <v>48055</v>
      </c>
      <c r="R111">
        <f t="shared" si="23"/>
        <v>19.89855072463768</v>
      </c>
      <c r="V111" s="27">
        <v>26</v>
      </c>
      <c r="W111">
        <v>806</v>
      </c>
      <c r="X111">
        <v>28634</v>
      </c>
      <c r="Y111">
        <f t="shared" si="24"/>
        <v>35.526054590570716</v>
      </c>
      <c r="AC111" s="27">
        <v>28</v>
      </c>
      <c r="AD111">
        <v>1476</v>
      </c>
      <c r="AE111">
        <v>29791</v>
      </c>
      <c r="AF111">
        <f t="shared" si="34"/>
        <v>20.183604336043359</v>
      </c>
      <c r="AJ111" s="27">
        <v>56</v>
      </c>
      <c r="AK111">
        <v>2913</v>
      </c>
      <c r="AL111">
        <v>115280</v>
      </c>
      <c r="AM111">
        <f t="shared" si="35"/>
        <v>39.574322004806042</v>
      </c>
      <c r="AQ111" s="27">
        <v>53</v>
      </c>
      <c r="AR111">
        <v>762</v>
      </c>
      <c r="AS111">
        <v>28394</v>
      </c>
      <c r="AT111">
        <f t="shared" si="36"/>
        <v>37.262467191601047</v>
      </c>
      <c r="AX111" s="27">
        <v>22</v>
      </c>
      <c r="AY111">
        <v>4512</v>
      </c>
      <c r="AZ111">
        <v>444849</v>
      </c>
      <c r="BA111">
        <f t="shared" si="37"/>
        <v>98.592420212765958</v>
      </c>
      <c r="BL111" s="27">
        <v>26</v>
      </c>
      <c r="BM111">
        <v>1184</v>
      </c>
      <c r="BN111">
        <v>117005</v>
      </c>
      <c r="BO111">
        <f t="shared" si="38"/>
        <v>98.821790540540547</v>
      </c>
    </row>
    <row r="112" spans="8:67" x14ac:dyDescent="0.25">
      <c r="H112" s="27">
        <v>42</v>
      </c>
      <c r="I112">
        <v>2305</v>
      </c>
      <c r="J112">
        <v>24848</v>
      </c>
      <c r="K112">
        <f t="shared" si="33"/>
        <v>10.780043383947939</v>
      </c>
      <c r="O112" s="27">
        <v>51</v>
      </c>
      <c r="P112">
        <v>2439</v>
      </c>
      <c r="Q112">
        <v>11983</v>
      </c>
      <c r="R112">
        <f t="shared" si="23"/>
        <v>4.9130791307913082</v>
      </c>
      <c r="V112" s="27">
        <v>27</v>
      </c>
      <c r="W112">
        <v>822</v>
      </c>
      <c r="X112">
        <v>7667</v>
      </c>
      <c r="Y112">
        <f t="shared" si="24"/>
        <v>9.3272506082725055</v>
      </c>
      <c r="AC112" s="27">
        <v>29</v>
      </c>
      <c r="AD112">
        <v>1505</v>
      </c>
      <c r="AE112">
        <v>5783</v>
      </c>
      <c r="AF112">
        <f t="shared" si="34"/>
        <v>3.8425249169435216</v>
      </c>
      <c r="AI112" t="s">
        <v>233</v>
      </c>
      <c r="AJ112" s="27">
        <v>1</v>
      </c>
      <c r="AK112">
        <v>152</v>
      </c>
      <c r="AL112">
        <v>176</v>
      </c>
      <c r="AM112">
        <f t="shared" si="35"/>
        <v>1.1578947368421053</v>
      </c>
      <c r="AQ112" s="27">
        <v>54</v>
      </c>
      <c r="AR112">
        <v>764</v>
      </c>
      <c r="AS112">
        <v>28368</v>
      </c>
      <c r="AT112">
        <f t="shared" si="36"/>
        <v>37.130890052356023</v>
      </c>
      <c r="AX112" s="27">
        <v>23</v>
      </c>
      <c r="AY112">
        <v>4878</v>
      </c>
      <c r="AZ112">
        <v>488889</v>
      </c>
      <c r="BA112">
        <f t="shared" si="37"/>
        <v>100.22324723247233</v>
      </c>
      <c r="BL112" s="27">
        <v>27</v>
      </c>
      <c r="BM112">
        <v>1188</v>
      </c>
      <c r="BN112">
        <v>71482</v>
      </c>
      <c r="BO112">
        <f t="shared" si="38"/>
        <v>60.170033670033668</v>
      </c>
    </row>
    <row r="113" spans="7:67" x14ac:dyDescent="0.25">
      <c r="H113" s="27">
        <v>43</v>
      </c>
      <c r="I113">
        <v>2306</v>
      </c>
      <c r="J113">
        <v>69459</v>
      </c>
      <c r="K113">
        <f t="shared" si="33"/>
        <v>30.120988725065047</v>
      </c>
      <c r="O113" s="27">
        <v>52</v>
      </c>
      <c r="P113">
        <v>2440</v>
      </c>
      <c r="Q113">
        <v>28620</v>
      </c>
      <c r="R113">
        <f t="shared" si="23"/>
        <v>11.729508196721312</v>
      </c>
      <c r="V113" s="27">
        <v>28</v>
      </c>
      <c r="W113">
        <v>838</v>
      </c>
      <c r="X113">
        <v>31679</v>
      </c>
      <c r="Y113">
        <f t="shared" si="24"/>
        <v>37.80310262529833</v>
      </c>
      <c r="AC113" s="27">
        <v>30</v>
      </c>
      <c r="AD113">
        <v>1575</v>
      </c>
      <c r="AE113">
        <v>25587</v>
      </c>
      <c r="AF113">
        <f t="shared" si="34"/>
        <v>16.245714285714286</v>
      </c>
      <c r="AJ113" s="27">
        <v>2</v>
      </c>
      <c r="AK113">
        <v>2088</v>
      </c>
      <c r="AL113">
        <v>304</v>
      </c>
      <c r="AM113">
        <f t="shared" si="35"/>
        <v>0.14559386973180077</v>
      </c>
      <c r="AQ113" s="27">
        <v>55</v>
      </c>
      <c r="AR113">
        <v>777</v>
      </c>
      <c r="AS113">
        <v>39985</v>
      </c>
      <c r="AT113">
        <f t="shared" si="36"/>
        <v>51.460746460746464</v>
      </c>
      <c r="AX113" s="27">
        <v>24</v>
      </c>
      <c r="AY113">
        <v>5160</v>
      </c>
      <c r="AZ113">
        <v>465526</v>
      </c>
      <c r="BA113">
        <f t="shared" si="37"/>
        <v>90.218217054263562</v>
      </c>
      <c r="BL113" s="27">
        <v>28</v>
      </c>
      <c r="BM113">
        <v>1227</v>
      </c>
      <c r="BN113">
        <v>135234</v>
      </c>
      <c r="BO113">
        <f t="shared" si="38"/>
        <v>110.21515892420538</v>
      </c>
    </row>
    <row r="114" spans="7:67" x14ac:dyDescent="0.25">
      <c r="H114" s="27">
        <v>44</v>
      </c>
      <c r="I114">
        <v>2345</v>
      </c>
      <c r="J114">
        <v>102562</v>
      </c>
      <c r="K114">
        <f t="shared" si="33"/>
        <v>43.736460554371</v>
      </c>
      <c r="O114" s="27">
        <v>53</v>
      </c>
      <c r="P114">
        <v>2463</v>
      </c>
      <c r="Q114">
        <v>37411</v>
      </c>
      <c r="R114">
        <f t="shared" si="23"/>
        <v>15.189200162403573</v>
      </c>
      <c r="V114" s="27">
        <v>29</v>
      </c>
      <c r="W114">
        <v>850</v>
      </c>
      <c r="X114">
        <v>21109</v>
      </c>
      <c r="Y114">
        <f t="shared" si="24"/>
        <v>24.834117647058825</v>
      </c>
      <c r="AC114" s="27">
        <v>31</v>
      </c>
      <c r="AD114">
        <v>1614</v>
      </c>
      <c r="AE114">
        <v>37856</v>
      </c>
      <c r="AF114">
        <f t="shared" si="34"/>
        <v>23.454770755885999</v>
      </c>
      <c r="AJ114" s="27">
        <v>3</v>
      </c>
      <c r="AK114">
        <v>1579</v>
      </c>
      <c r="AL114">
        <v>487</v>
      </c>
      <c r="AM114">
        <f t="shared" si="35"/>
        <v>0.30842305256491448</v>
      </c>
      <c r="AQ114" s="27">
        <v>56</v>
      </c>
      <c r="AR114">
        <v>778</v>
      </c>
      <c r="AS114">
        <v>49081</v>
      </c>
      <c r="AT114">
        <f t="shared" si="36"/>
        <v>63.086118251928021</v>
      </c>
      <c r="AX114" s="27">
        <v>25</v>
      </c>
      <c r="AY114">
        <v>5258</v>
      </c>
      <c r="AZ114">
        <v>348327</v>
      </c>
      <c r="BA114">
        <f t="shared" si="37"/>
        <v>66.247052111068854</v>
      </c>
      <c r="BL114" s="27">
        <v>29</v>
      </c>
      <c r="BM114">
        <v>1253</v>
      </c>
      <c r="BN114">
        <v>73690</v>
      </c>
      <c r="BO114">
        <f t="shared" si="38"/>
        <v>58.810853950518755</v>
      </c>
    </row>
    <row r="115" spans="7:67" x14ac:dyDescent="0.25">
      <c r="H115" s="27">
        <v>45</v>
      </c>
      <c r="I115">
        <v>2393</v>
      </c>
      <c r="J115">
        <v>77164</v>
      </c>
      <c r="K115">
        <f t="shared" si="33"/>
        <v>32.245716673631428</v>
      </c>
      <c r="O115" s="27">
        <v>54</v>
      </c>
      <c r="P115">
        <v>2479</v>
      </c>
      <c r="Q115">
        <v>71491</v>
      </c>
      <c r="R115">
        <f t="shared" si="23"/>
        <v>28.838644614764018</v>
      </c>
      <c r="V115" s="27">
        <v>30</v>
      </c>
      <c r="W115">
        <v>866</v>
      </c>
      <c r="X115">
        <v>19800</v>
      </c>
      <c r="Y115">
        <f t="shared" si="24"/>
        <v>22.863741339491916</v>
      </c>
      <c r="AC115" s="27">
        <v>32</v>
      </c>
      <c r="AD115">
        <v>1630</v>
      </c>
      <c r="AE115">
        <v>7152</v>
      </c>
      <c r="AF115">
        <f t="shared" si="34"/>
        <v>4.3877300613496937</v>
      </c>
      <c r="AJ115" s="27">
        <v>4</v>
      </c>
      <c r="AK115">
        <v>268</v>
      </c>
      <c r="AL115">
        <v>554</v>
      </c>
      <c r="AM115">
        <f t="shared" si="35"/>
        <v>2.0671641791044775</v>
      </c>
      <c r="AQ115" s="27">
        <v>57</v>
      </c>
      <c r="AR115">
        <v>785</v>
      </c>
      <c r="AS115">
        <v>712</v>
      </c>
      <c r="AT115">
        <f t="shared" si="36"/>
        <v>0.90700636942675161</v>
      </c>
      <c r="AX115" s="27">
        <v>26</v>
      </c>
      <c r="AY115">
        <v>5374</v>
      </c>
      <c r="AZ115">
        <v>487653</v>
      </c>
      <c r="BA115">
        <f t="shared" si="37"/>
        <v>90.743021957573504</v>
      </c>
      <c r="BL115" s="27">
        <v>30</v>
      </c>
      <c r="BM115">
        <v>1371</v>
      </c>
      <c r="BN115">
        <v>191187</v>
      </c>
      <c r="BO115">
        <f t="shared" si="38"/>
        <v>139.4507658643326</v>
      </c>
    </row>
    <row r="116" spans="7:67" x14ac:dyDescent="0.25">
      <c r="H116" s="27">
        <v>46</v>
      </c>
      <c r="I116">
        <v>2434</v>
      </c>
      <c r="J116">
        <v>43869</v>
      </c>
      <c r="K116">
        <f t="shared" si="33"/>
        <v>18.023418241577652</v>
      </c>
      <c r="O116" s="27">
        <v>55</v>
      </c>
      <c r="P116">
        <v>2505</v>
      </c>
      <c r="Q116">
        <v>41797</v>
      </c>
      <c r="R116">
        <f t="shared" si="23"/>
        <v>16.685429141716568</v>
      </c>
      <c r="V116" s="27">
        <v>31</v>
      </c>
      <c r="W116">
        <v>869</v>
      </c>
      <c r="X116">
        <v>18749</v>
      </c>
      <c r="Y116">
        <f t="shared" si="24"/>
        <v>21.575373993095511</v>
      </c>
      <c r="AC116" s="27">
        <v>33</v>
      </c>
      <c r="AD116">
        <v>1689</v>
      </c>
      <c r="AE116">
        <v>77278</v>
      </c>
      <c r="AF116">
        <f t="shared" si="34"/>
        <v>45.753700414446421</v>
      </c>
      <c r="AJ116" s="27">
        <v>5</v>
      </c>
      <c r="AK116">
        <v>846</v>
      </c>
      <c r="AL116">
        <v>558</v>
      </c>
      <c r="AM116">
        <f t="shared" si="35"/>
        <v>0.65957446808510634</v>
      </c>
      <c r="AQ116" s="27">
        <v>58</v>
      </c>
      <c r="AR116">
        <v>795</v>
      </c>
      <c r="AS116">
        <v>8954</v>
      </c>
      <c r="AT116">
        <f t="shared" si="36"/>
        <v>11.262893081761007</v>
      </c>
      <c r="AX116" s="27">
        <v>27</v>
      </c>
      <c r="AY116">
        <v>6093</v>
      </c>
      <c r="AZ116">
        <v>864890</v>
      </c>
      <c r="BA116">
        <f t="shared" si="37"/>
        <v>141.94813720663055</v>
      </c>
      <c r="BL116" s="27">
        <v>31</v>
      </c>
      <c r="BM116">
        <v>1383</v>
      </c>
      <c r="BN116">
        <v>102674</v>
      </c>
      <c r="BO116">
        <f t="shared" si="38"/>
        <v>74.240057845263919</v>
      </c>
    </row>
    <row r="117" spans="7:67" x14ac:dyDescent="0.25">
      <c r="H117" s="27">
        <v>47</v>
      </c>
      <c r="I117">
        <v>2449</v>
      </c>
      <c r="J117">
        <v>60852</v>
      </c>
      <c r="K117">
        <f t="shared" si="33"/>
        <v>24.847692935892201</v>
      </c>
      <c r="O117" s="27">
        <v>56</v>
      </c>
      <c r="P117">
        <v>2506</v>
      </c>
      <c r="Q117">
        <v>46619</v>
      </c>
      <c r="R117">
        <f t="shared" si="23"/>
        <v>18.602952913008778</v>
      </c>
      <c r="V117" s="27">
        <v>32</v>
      </c>
      <c r="W117">
        <v>915</v>
      </c>
      <c r="X117">
        <v>51941</v>
      </c>
      <c r="Y117">
        <f t="shared" si="24"/>
        <v>56.766120218579232</v>
      </c>
      <c r="AC117" s="27">
        <v>34</v>
      </c>
      <c r="AD117">
        <v>1697</v>
      </c>
      <c r="AE117">
        <v>9786</v>
      </c>
      <c r="AF117">
        <f t="shared" si="34"/>
        <v>5.7666470241602825</v>
      </c>
      <c r="AJ117" s="27">
        <v>6</v>
      </c>
      <c r="AK117">
        <v>3186</v>
      </c>
      <c r="AL117">
        <v>613</v>
      </c>
      <c r="AM117">
        <f t="shared" si="35"/>
        <v>0.19240426867545513</v>
      </c>
      <c r="AQ117" s="27">
        <v>59</v>
      </c>
      <c r="AR117">
        <v>826</v>
      </c>
      <c r="AS117">
        <v>5646</v>
      </c>
      <c r="AT117">
        <f t="shared" si="36"/>
        <v>6.8353510895883778</v>
      </c>
      <c r="AX117" s="27">
        <v>28</v>
      </c>
      <c r="AY117">
        <v>6366</v>
      </c>
      <c r="AZ117">
        <v>243716</v>
      </c>
      <c r="BA117">
        <f t="shared" si="37"/>
        <v>38.284008796732643</v>
      </c>
      <c r="BL117" s="27">
        <v>32</v>
      </c>
      <c r="BM117">
        <v>1403</v>
      </c>
      <c r="BN117">
        <v>140724</v>
      </c>
      <c r="BO117">
        <f t="shared" si="38"/>
        <v>100.30220955096222</v>
      </c>
    </row>
    <row r="118" spans="7:67" x14ac:dyDescent="0.25">
      <c r="H118" s="27">
        <v>48</v>
      </c>
      <c r="I118">
        <v>2477</v>
      </c>
      <c r="J118">
        <v>113727</v>
      </c>
      <c r="K118">
        <f t="shared" si="33"/>
        <v>45.913201453371016</v>
      </c>
      <c r="O118" s="27">
        <v>57</v>
      </c>
      <c r="P118">
        <v>2536</v>
      </c>
      <c r="Q118">
        <v>496</v>
      </c>
      <c r="R118">
        <f t="shared" si="23"/>
        <v>0.19558359621451105</v>
      </c>
      <c r="V118" s="27">
        <v>33</v>
      </c>
      <c r="W118">
        <v>931</v>
      </c>
      <c r="X118">
        <v>43051</v>
      </c>
      <c r="Y118">
        <f t="shared" si="24"/>
        <v>46.241675617615471</v>
      </c>
      <c r="AC118" s="27">
        <v>35</v>
      </c>
      <c r="AD118">
        <v>1736</v>
      </c>
      <c r="AE118">
        <v>11269</v>
      </c>
      <c r="AF118">
        <f t="shared" si="34"/>
        <v>6.4913594470046085</v>
      </c>
      <c r="AJ118" s="27">
        <v>7</v>
      </c>
      <c r="AK118">
        <v>2129</v>
      </c>
      <c r="AL118">
        <v>1022</v>
      </c>
      <c r="AM118">
        <f t="shared" si="35"/>
        <v>0.48003757632691402</v>
      </c>
      <c r="AQ118" s="27">
        <v>60</v>
      </c>
      <c r="AR118">
        <v>853</v>
      </c>
      <c r="AS118">
        <v>2257</v>
      </c>
      <c r="AT118">
        <f t="shared" si="36"/>
        <v>2.6459554513481827</v>
      </c>
      <c r="AX118" s="27">
        <v>29</v>
      </c>
      <c r="AY118">
        <v>7029</v>
      </c>
      <c r="AZ118">
        <v>136365</v>
      </c>
      <c r="BA118">
        <f t="shared" si="37"/>
        <v>19.400341442594964</v>
      </c>
      <c r="BL118" s="27">
        <v>33</v>
      </c>
      <c r="BM118">
        <v>1413</v>
      </c>
      <c r="BN118">
        <v>109147</v>
      </c>
      <c r="BO118">
        <f t="shared" si="38"/>
        <v>77.244869072894545</v>
      </c>
    </row>
    <row r="119" spans="7:67" x14ac:dyDescent="0.25">
      <c r="H119" s="27">
        <v>49</v>
      </c>
      <c r="I119">
        <v>2490</v>
      </c>
      <c r="J119">
        <v>54356</v>
      </c>
      <c r="K119">
        <f t="shared" si="33"/>
        <v>21.829718875502007</v>
      </c>
      <c r="O119" s="27">
        <v>58</v>
      </c>
      <c r="P119">
        <v>2571</v>
      </c>
      <c r="Q119">
        <v>101181</v>
      </c>
      <c r="R119">
        <f t="shared" si="23"/>
        <v>39.354725787631274</v>
      </c>
      <c r="V119" s="27">
        <v>34</v>
      </c>
      <c r="W119">
        <v>970</v>
      </c>
      <c r="X119">
        <v>18015</v>
      </c>
      <c r="Y119">
        <f t="shared" si="24"/>
        <v>18.572164948453608</v>
      </c>
      <c r="AC119" s="27">
        <v>36</v>
      </c>
      <c r="AD119">
        <v>1757</v>
      </c>
      <c r="AE119">
        <v>25365</v>
      </c>
      <c r="AF119">
        <f t="shared" si="34"/>
        <v>14.436539556061469</v>
      </c>
      <c r="AJ119" s="27">
        <v>8</v>
      </c>
      <c r="AK119">
        <v>2434</v>
      </c>
      <c r="AL119">
        <v>1233</v>
      </c>
      <c r="AM119">
        <f t="shared" si="35"/>
        <v>0.50657354149548073</v>
      </c>
      <c r="AQ119" s="27">
        <v>61</v>
      </c>
      <c r="AR119">
        <v>871</v>
      </c>
      <c r="AS119">
        <v>26063</v>
      </c>
      <c r="AT119">
        <f t="shared" si="36"/>
        <v>29.923076923076923</v>
      </c>
      <c r="BL119" s="27">
        <v>34</v>
      </c>
      <c r="BM119">
        <v>1441</v>
      </c>
      <c r="BN119">
        <v>159785</v>
      </c>
      <c r="BO119">
        <f t="shared" si="38"/>
        <v>110.88480222068009</v>
      </c>
    </row>
    <row r="120" spans="7:67" x14ac:dyDescent="0.25">
      <c r="H120" s="27">
        <v>50</v>
      </c>
      <c r="I120">
        <v>2564</v>
      </c>
      <c r="J120">
        <v>84771</v>
      </c>
      <c r="K120">
        <f t="shared" si="33"/>
        <v>33.06201248049922</v>
      </c>
      <c r="O120" s="27">
        <v>59</v>
      </c>
      <c r="P120">
        <v>2596</v>
      </c>
      <c r="Q120">
        <v>140146</v>
      </c>
      <c r="R120">
        <f t="shared" si="23"/>
        <v>53.985362095531585</v>
      </c>
      <c r="V120" s="27">
        <v>35</v>
      </c>
      <c r="W120">
        <v>1140</v>
      </c>
      <c r="X120">
        <v>13223</v>
      </c>
      <c r="Y120">
        <f t="shared" si="24"/>
        <v>11.599122807017544</v>
      </c>
      <c r="AC120" s="27">
        <v>37</v>
      </c>
      <c r="AD120">
        <v>1930</v>
      </c>
      <c r="AE120">
        <v>28260</v>
      </c>
      <c r="AF120">
        <f t="shared" si="34"/>
        <v>14.642487046632125</v>
      </c>
      <c r="AJ120" s="27">
        <v>9</v>
      </c>
      <c r="AK120">
        <v>744</v>
      </c>
      <c r="AL120">
        <v>1337</v>
      </c>
      <c r="AM120">
        <f t="shared" si="35"/>
        <v>1.7970430107526882</v>
      </c>
      <c r="AQ120" s="27">
        <v>62</v>
      </c>
      <c r="AR120">
        <v>940</v>
      </c>
      <c r="AS120">
        <v>32843</v>
      </c>
      <c r="AT120">
        <f t="shared" si="36"/>
        <v>34.939361702127663</v>
      </c>
      <c r="BL120" s="27">
        <v>35</v>
      </c>
      <c r="BM120">
        <v>1486</v>
      </c>
      <c r="BN120">
        <v>184577</v>
      </c>
      <c r="BO120">
        <f t="shared" si="38"/>
        <v>124.21063257065948</v>
      </c>
    </row>
    <row r="121" spans="7:67" x14ac:dyDescent="0.25">
      <c r="H121" s="27">
        <v>51</v>
      </c>
      <c r="I121">
        <v>2674</v>
      </c>
      <c r="J121">
        <v>17887</v>
      </c>
      <c r="K121">
        <f t="shared" si="33"/>
        <v>6.6892296185489899</v>
      </c>
      <c r="O121" s="27">
        <v>60</v>
      </c>
      <c r="P121">
        <v>2607</v>
      </c>
      <c r="Q121">
        <v>91404</v>
      </c>
      <c r="R121">
        <f t="shared" si="23"/>
        <v>35.060989643268123</v>
      </c>
      <c r="V121" s="27">
        <v>36</v>
      </c>
      <c r="W121">
        <v>1184</v>
      </c>
      <c r="X121">
        <v>3688</v>
      </c>
      <c r="Y121">
        <f t="shared" si="24"/>
        <v>3.1148648648648649</v>
      </c>
      <c r="AC121" s="27">
        <v>38</v>
      </c>
      <c r="AD121">
        <v>1948</v>
      </c>
      <c r="AE121">
        <v>7900</v>
      </c>
      <c r="AF121">
        <f t="shared" si="34"/>
        <v>4.055441478439425</v>
      </c>
      <c r="AJ121" s="27">
        <v>10</v>
      </c>
      <c r="AK121">
        <v>718</v>
      </c>
      <c r="AL121">
        <v>1359</v>
      </c>
      <c r="AM121">
        <f t="shared" si="35"/>
        <v>1.892757660167131</v>
      </c>
      <c r="AQ121" s="27">
        <v>63</v>
      </c>
      <c r="AR121">
        <v>957</v>
      </c>
      <c r="AS121">
        <v>27178</v>
      </c>
      <c r="AT121">
        <f t="shared" si="36"/>
        <v>28.399164054336467</v>
      </c>
      <c r="BL121" s="27">
        <v>36</v>
      </c>
      <c r="BM121">
        <v>1501</v>
      </c>
      <c r="BN121">
        <v>152744</v>
      </c>
      <c r="BO121">
        <f t="shared" si="38"/>
        <v>101.76149233844104</v>
      </c>
    </row>
    <row r="122" spans="7:67" x14ac:dyDescent="0.25">
      <c r="H122" s="27">
        <v>52</v>
      </c>
      <c r="I122">
        <v>2718</v>
      </c>
      <c r="J122">
        <v>121129</v>
      </c>
      <c r="K122">
        <f t="shared" si="33"/>
        <v>44.565489330389994</v>
      </c>
      <c r="O122" s="27">
        <v>61</v>
      </c>
      <c r="P122">
        <v>2670</v>
      </c>
      <c r="Q122">
        <v>39987</v>
      </c>
      <c r="R122">
        <f t="shared" si="23"/>
        <v>14.976404494382022</v>
      </c>
      <c r="V122" s="27">
        <v>37</v>
      </c>
      <c r="W122">
        <v>1508</v>
      </c>
      <c r="X122">
        <v>132</v>
      </c>
      <c r="Y122">
        <f t="shared" si="24"/>
        <v>8.7533156498673742E-2</v>
      </c>
      <c r="AC122" s="27">
        <v>39</v>
      </c>
      <c r="AD122">
        <v>2104</v>
      </c>
      <c r="AE122">
        <v>76486</v>
      </c>
      <c r="AF122">
        <f t="shared" si="34"/>
        <v>36.352661596958178</v>
      </c>
      <c r="AJ122" s="27">
        <v>11</v>
      </c>
      <c r="AK122">
        <v>2558</v>
      </c>
      <c r="AL122">
        <v>1651</v>
      </c>
      <c r="AM122">
        <f t="shared" si="35"/>
        <v>0.64542611415168105</v>
      </c>
      <c r="AQ122" s="27">
        <v>64</v>
      </c>
      <c r="AR122">
        <v>1060</v>
      </c>
      <c r="AS122">
        <v>1159</v>
      </c>
      <c r="AT122">
        <f t="shared" si="36"/>
        <v>1.0933962264150943</v>
      </c>
      <c r="BL122" s="27">
        <v>37</v>
      </c>
      <c r="BM122">
        <v>1654</v>
      </c>
      <c r="BN122">
        <v>114411</v>
      </c>
      <c r="BO122">
        <f t="shared" si="38"/>
        <v>69.172309552599756</v>
      </c>
    </row>
    <row r="123" spans="7:67" x14ac:dyDescent="0.25">
      <c r="H123" s="27">
        <v>53</v>
      </c>
      <c r="I123">
        <v>3056</v>
      </c>
      <c r="J123">
        <v>59322</v>
      </c>
      <c r="K123">
        <f t="shared" si="33"/>
        <v>19.411649214659686</v>
      </c>
      <c r="O123" s="27">
        <v>62</v>
      </c>
      <c r="P123">
        <v>2695</v>
      </c>
      <c r="Q123">
        <v>81358</v>
      </c>
      <c r="R123">
        <f t="shared" si="23"/>
        <v>30.188497217068647</v>
      </c>
      <c r="V123" s="27">
        <v>38</v>
      </c>
      <c r="W123">
        <v>1581</v>
      </c>
      <c r="X123">
        <v>53596</v>
      </c>
      <c r="Y123">
        <f t="shared" si="24"/>
        <v>33.900063251106893</v>
      </c>
      <c r="AC123" s="27">
        <v>40</v>
      </c>
      <c r="AD123">
        <v>2260</v>
      </c>
      <c r="AE123">
        <v>15367</v>
      </c>
      <c r="AF123">
        <f t="shared" si="34"/>
        <v>6.7995575221238935</v>
      </c>
      <c r="AJ123" s="27">
        <v>12</v>
      </c>
      <c r="AK123">
        <v>1926</v>
      </c>
      <c r="AL123">
        <v>1912</v>
      </c>
      <c r="AM123">
        <f t="shared" si="35"/>
        <v>0.9927310488058152</v>
      </c>
      <c r="AQ123" s="27">
        <v>65</v>
      </c>
      <c r="AR123">
        <v>1144</v>
      </c>
      <c r="AS123">
        <v>2578</v>
      </c>
      <c r="AT123">
        <f t="shared" si="36"/>
        <v>2.2534965034965033</v>
      </c>
      <c r="BL123" s="27">
        <v>38</v>
      </c>
      <c r="BM123">
        <v>1712</v>
      </c>
      <c r="BN123">
        <v>156798</v>
      </c>
      <c r="BO123">
        <f t="shared" si="38"/>
        <v>91.587616822429908</v>
      </c>
    </row>
    <row r="124" spans="7:67" x14ac:dyDescent="0.25">
      <c r="H124" s="27">
        <v>54</v>
      </c>
      <c r="I124">
        <v>3078</v>
      </c>
      <c r="J124">
        <v>16371</v>
      </c>
      <c r="K124">
        <f t="shared" si="33"/>
        <v>5.3187134502923978</v>
      </c>
      <c r="O124" s="27">
        <v>63</v>
      </c>
      <c r="P124">
        <v>2809</v>
      </c>
      <c r="Q124">
        <v>86141</v>
      </c>
      <c r="R124">
        <f t="shared" si="23"/>
        <v>30.666073335706656</v>
      </c>
      <c r="V124" s="27">
        <v>39</v>
      </c>
      <c r="W124">
        <v>1593</v>
      </c>
      <c r="X124">
        <v>249</v>
      </c>
      <c r="Y124">
        <f t="shared" si="24"/>
        <v>0.15630885122410546</v>
      </c>
      <c r="AC124" s="27">
        <v>41</v>
      </c>
      <c r="AD124">
        <v>2336</v>
      </c>
      <c r="AE124">
        <v>459</v>
      </c>
      <c r="AF124">
        <f t="shared" si="34"/>
        <v>0.19648972602739725</v>
      </c>
      <c r="AJ124" s="27">
        <v>13</v>
      </c>
      <c r="AK124">
        <v>1946</v>
      </c>
      <c r="AL124">
        <v>1973</v>
      </c>
      <c r="AM124">
        <f t="shared" si="35"/>
        <v>1.0138746145940392</v>
      </c>
      <c r="AQ124" s="27">
        <v>66</v>
      </c>
      <c r="AR124">
        <v>1158</v>
      </c>
      <c r="AS124">
        <v>0</v>
      </c>
      <c r="AT124">
        <f t="shared" si="36"/>
        <v>0</v>
      </c>
      <c r="BL124" s="27">
        <v>39</v>
      </c>
      <c r="BM124">
        <v>1712</v>
      </c>
      <c r="BN124">
        <v>136309</v>
      </c>
      <c r="BO124">
        <f t="shared" si="38"/>
        <v>79.619742990654203</v>
      </c>
    </row>
    <row r="125" spans="7:67" x14ac:dyDescent="0.25">
      <c r="H125" s="27">
        <v>55</v>
      </c>
      <c r="I125">
        <v>3254</v>
      </c>
      <c r="J125">
        <v>57756</v>
      </c>
      <c r="K125">
        <f t="shared" si="33"/>
        <v>17.749231714812538</v>
      </c>
      <c r="O125" s="27">
        <v>64</v>
      </c>
      <c r="P125">
        <v>2845</v>
      </c>
      <c r="Q125">
        <v>16063</v>
      </c>
      <c r="R125">
        <f t="shared" si="23"/>
        <v>5.6460456942003514</v>
      </c>
      <c r="V125" s="27">
        <v>40</v>
      </c>
      <c r="W125">
        <v>1868</v>
      </c>
      <c r="X125">
        <v>50351</v>
      </c>
      <c r="Y125">
        <f t="shared" si="24"/>
        <v>26.954496788008566</v>
      </c>
      <c r="AC125" s="27">
        <v>42</v>
      </c>
      <c r="AD125">
        <v>2525</v>
      </c>
      <c r="AE125">
        <v>17045</v>
      </c>
      <c r="AF125">
        <f t="shared" si="34"/>
        <v>6.7504950495049503</v>
      </c>
      <c r="AJ125" s="27">
        <v>14</v>
      </c>
      <c r="AK125">
        <v>2543</v>
      </c>
      <c r="AL125">
        <v>2079</v>
      </c>
      <c r="AM125">
        <f t="shared" si="35"/>
        <v>0.81753834054266616</v>
      </c>
      <c r="AQ125" s="27">
        <v>67</v>
      </c>
      <c r="AR125">
        <v>1183</v>
      </c>
      <c r="AS125">
        <v>50825</v>
      </c>
      <c r="AT125">
        <f t="shared" si="36"/>
        <v>42.962806424344883</v>
      </c>
      <c r="BL125" s="27">
        <v>40</v>
      </c>
      <c r="BM125">
        <v>1729</v>
      </c>
      <c r="BN125">
        <v>5083</v>
      </c>
      <c r="BO125">
        <f t="shared" si="38"/>
        <v>2.9398496240601504</v>
      </c>
    </row>
    <row r="126" spans="7:67" x14ac:dyDescent="0.25">
      <c r="H126" s="27">
        <v>56</v>
      </c>
      <c r="I126">
        <v>3322</v>
      </c>
      <c r="J126">
        <v>25</v>
      </c>
      <c r="K126">
        <f t="shared" si="33"/>
        <v>7.5255869957856717E-3</v>
      </c>
      <c r="O126" s="27">
        <v>65</v>
      </c>
      <c r="P126">
        <v>2853</v>
      </c>
      <c r="Q126">
        <v>124967</v>
      </c>
      <c r="R126">
        <f t="shared" si="23"/>
        <v>43.801962846126884</v>
      </c>
      <c r="V126" s="27">
        <v>41</v>
      </c>
      <c r="W126">
        <v>2030</v>
      </c>
      <c r="X126">
        <v>14208</v>
      </c>
      <c r="Y126">
        <f t="shared" si="24"/>
        <v>6.9990147783251233</v>
      </c>
      <c r="AC126" s="27">
        <v>43</v>
      </c>
      <c r="AD126">
        <v>2716</v>
      </c>
      <c r="AE126">
        <v>1505</v>
      </c>
      <c r="AF126">
        <f t="shared" si="34"/>
        <v>0.55412371134020622</v>
      </c>
      <c r="AJ126" s="27">
        <v>15</v>
      </c>
      <c r="AK126">
        <v>2447</v>
      </c>
      <c r="AL126">
        <v>2473</v>
      </c>
      <c r="AM126">
        <f t="shared" si="35"/>
        <v>1.0106252554147936</v>
      </c>
      <c r="AQ126" s="27">
        <v>68</v>
      </c>
      <c r="AR126">
        <v>1385</v>
      </c>
      <c r="AS126">
        <v>79474</v>
      </c>
      <c r="AT126">
        <f t="shared" si="36"/>
        <v>57.381949458483753</v>
      </c>
      <c r="BL126" s="27">
        <v>41</v>
      </c>
      <c r="BM126">
        <v>1888</v>
      </c>
      <c r="BN126">
        <v>187495</v>
      </c>
      <c r="BO126">
        <f t="shared" si="38"/>
        <v>99.308792372881356</v>
      </c>
    </row>
    <row r="127" spans="7:67" x14ac:dyDescent="0.25">
      <c r="H127" s="27">
        <v>57</v>
      </c>
      <c r="I127">
        <v>4235</v>
      </c>
      <c r="J127">
        <v>39383</v>
      </c>
      <c r="K127">
        <f t="shared" si="33"/>
        <v>9.2994096812278624</v>
      </c>
      <c r="O127" s="27">
        <v>66</v>
      </c>
      <c r="P127">
        <v>3021</v>
      </c>
      <c r="Q127">
        <v>89201</v>
      </c>
      <c r="R127">
        <f t="shared" si="23"/>
        <v>29.526977821913274</v>
      </c>
      <c r="V127" s="27">
        <v>42</v>
      </c>
      <c r="W127">
        <v>2398</v>
      </c>
      <c r="X127">
        <v>6531</v>
      </c>
      <c r="Y127">
        <f t="shared" si="24"/>
        <v>2.7235195996663886</v>
      </c>
      <c r="AC127" s="27">
        <v>44</v>
      </c>
      <c r="AD127">
        <v>3200</v>
      </c>
      <c r="AE127">
        <v>30868</v>
      </c>
      <c r="AF127">
        <f t="shared" si="34"/>
        <v>9.6462500000000002</v>
      </c>
      <c r="AJ127" s="27">
        <v>16</v>
      </c>
      <c r="AK127">
        <v>2634</v>
      </c>
      <c r="AL127">
        <v>2487</v>
      </c>
      <c r="AM127">
        <f t="shared" si="35"/>
        <v>0.94419134396355353</v>
      </c>
      <c r="AQ127" s="27">
        <v>69</v>
      </c>
      <c r="AR127">
        <v>1650</v>
      </c>
      <c r="AS127">
        <v>7795</v>
      </c>
      <c r="AT127">
        <f t="shared" si="36"/>
        <v>4.7242424242424246</v>
      </c>
      <c r="BL127" s="27">
        <v>42</v>
      </c>
      <c r="BM127">
        <v>2006</v>
      </c>
      <c r="BN127">
        <v>233331</v>
      </c>
      <c r="BO127">
        <f t="shared" si="38"/>
        <v>116.31655034895314</v>
      </c>
    </row>
    <row r="128" spans="7:67" x14ac:dyDescent="0.25">
      <c r="G128" t="s">
        <v>233</v>
      </c>
      <c r="H128" s="27">
        <v>1</v>
      </c>
      <c r="I128">
        <v>1284</v>
      </c>
      <c r="J128">
        <v>10</v>
      </c>
      <c r="K128">
        <f t="shared" si="33"/>
        <v>7.7881619937694704E-3</v>
      </c>
      <c r="O128" s="27">
        <v>67</v>
      </c>
      <c r="P128">
        <v>3049</v>
      </c>
      <c r="Q128">
        <v>74673</v>
      </c>
      <c r="R128">
        <f t="shared" si="23"/>
        <v>24.490980649393244</v>
      </c>
      <c r="U128" t="s">
        <v>233</v>
      </c>
      <c r="V128" s="27">
        <v>1</v>
      </c>
      <c r="W128">
        <v>734</v>
      </c>
      <c r="X128">
        <v>33</v>
      </c>
      <c r="Y128">
        <f t="shared" si="24"/>
        <v>4.4959128065395093E-2</v>
      </c>
      <c r="AC128" s="27">
        <v>45</v>
      </c>
      <c r="AD128">
        <v>3359</v>
      </c>
      <c r="AE128">
        <v>54970</v>
      </c>
      <c r="AF128">
        <f t="shared" si="34"/>
        <v>16.364989580232212</v>
      </c>
      <c r="AJ128" s="27">
        <v>17</v>
      </c>
      <c r="AK128">
        <v>727</v>
      </c>
      <c r="AL128">
        <v>2777</v>
      </c>
      <c r="AM128">
        <f t="shared" si="35"/>
        <v>3.8198074277854195</v>
      </c>
      <c r="AQ128" s="27">
        <v>70</v>
      </c>
      <c r="AR128">
        <v>1692</v>
      </c>
      <c r="AS128">
        <v>1636</v>
      </c>
      <c r="AT128">
        <f t="shared" si="36"/>
        <v>0.96690307328605196</v>
      </c>
      <c r="BL128" s="27">
        <v>43</v>
      </c>
      <c r="BM128">
        <v>2907</v>
      </c>
      <c r="BN128">
        <v>229518</v>
      </c>
      <c r="BO128">
        <f t="shared" si="38"/>
        <v>78.953560371517028</v>
      </c>
    </row>
    <row r="129" spans="8:67" x14ac:dyDescent="0.25">
      <c r="H129" s="27">
        <v>2</v>
      </c>
      <c r="I129">
        <v>3756</v>
      </c>
      <c r="J129">
        <v>91</v>
      </c>
      <c r="K129">
        <f t="shared" si="33"/>
        <v>2.4227902023429181E-2</v>
      </c>
      <c r="O129" s="27">
        <v>68</v>
      </c>
      <c r="P129">
        <v>3148</v>
      </c>
      <c r="Q129">
        <v>16380</v>
      </c>
      <c r="R129">
        <f t="shared" si="23"/>
        <v>5.2033036848792884</v>
      </c>
      <c r="V129" s="27">
        <v>2</v>
      </c>
      <c r="W129">
        <v>615</v>
      </c>
      <c r="X129">
        <v>51</v>
      </c>
      <c r="Y129">
        <f t="shared" si="24"/>
        <v>8.2926829268292687E-2</v>
      </c>
      <c r="AC129" s="27">
        <v>46</v>
      </c>
      <c r="AD129">
        <v>4084</v>
      </c>
      <c r="AE129">
        <v>128911</v>
      </c>
      <c r="AF129">
        <f t="shared" si="34"/>
        <v>31.564887365328111</v>
      </c>
      <c r="AJ129" s="27">
        <v>18</v>
      </c>
      <c r="AK129">
        <v>4312</v>
      </c>
      <c r="AL129">
        <v>2932</v>
      </c>
      <c r="AM129">
        <f t="shared" si="35"/>
        <v>0.67996289424860856</v>
      </c>
      <c r="AP129" t="s">
        <v>233</v>
      </c>
      <c r="AQ129" s="27">
        <v>1</v>
      </c>
      <c r="AR129">
        <v>1095</v>
      </c>
      <c r="AS129">
        <v>0</v>
      </c>
      <c r="AT129">
        <f t="shared" si="36"/>
        <v>0</v>
      </c>
      <c r="BL129" s="27">
        <v>44</v>
      </c>
      <c r="BM129">
        <v>3308</v>
      </c>
      <c r="BN129">
        <v>165283</v>
      </c>
      <c r="BO129">
        <f t="shared" si="38"/>
        <v>49.964631197097944</v>
      </c>
    </row>
    <row r="130" spans="8:67" x14ac:dyDescent="0.25">
      <c r="H130" s="27">
        <v>3</v>
      </c>
      <c r="I130">
        <v>2140</v>
      </c>
      <c r="J130">
        <v>236</v>
      </c>
      <c r="K130">
        <f t="shared" si="33"/>
        <v>0.1102803738317757</v>
      </c>
      <c r="O130" s="27">
        <v>69</v>
      </c>
      <c r="P130">
        <v>3310</v>
      </c>
      <c r="Q130">
        <v>42594</v>
      </c>
      <c r="R130">
        <f t="shared" si="23"/>
        <v>12.868277945619335</v>
      </c>
      <c r="V130" s="27">
        <v>3</v>
      </c>
      <c r="W130">
        <v>404</v>
      </c>
      <c r="X130">
        <v>74</v>
      </c>
      <c r="Y130">
        <f t="shared" si="24"/>
        <v>0.18316831683168316</v>
      </c>
      <c r="AC130" s="27">
        <v>47</v>
      </c>
      <c r="AD130">
        <v>4215</v>
      </c>
      <c r="AE130">
        <v>49044</v>
      </c>
      <c r="AF130">
        <f t="shared" si="34"/>
        <v>11.635587188612099</v>
      </c>
      <c r="AJ130" s="27">
        <v>19</v>
      </c>
      <c r="AK130">
        <v>2945</v>
      </c>
      <c r="AL130">
        <v>3020</v>
      </c>
      <c r="AM130">
        <f t="shared" si="35"/>
        <v>1.0254668930390491</v>
      </c>
      <c r="AQ130" s="27">
        <v>2</v>
      </c>
      <c r="AR130">
        <v>1839</v>
      </c>
      <c r="AS130">
        <v>0</v>
      </c>
      <c r="AT130">
        <f t="shared" si="36"/>
        <v>0</v>
      </c>
    </row>
    <row r="131" spans="8:67" x14ac:dyDescent="0.25">
      <c r="H131" s="27">
        <v>4</v>
      </c>
      <c r="I131">
        <v>4206</v>
      </c>
      <c r="J131">
        <v>339</v>
      </c>
      <c r="K131">
        <f t="shared" si="33"/>
        <v>8.0599144079885873E-2</v>
      </c>
      <c r="O131" s="27">
        <v>70</v>
      </c>
      <c r="P131">
        <v>3889</v>
      </c>
      <c r="Q131">
        <v>169</v>
      </c>
      <c r="R131">
        <f t="shared" si="23"/>
        <v>4.3455901259964E-2</v>
      </c>
      <c r="V131" s="27">
        <v>4</v>
      </c>
      <c r="W131">
        <v>398</v>
      </c>
      <c r="X131">
        <v>80</v>
      </c>
      <c r="Y131">
        <f t="shared" si="24"/>
        <v>0.20100502512562815</v>
      </c>
      <c r="AJ131" s="27">
        <v>20</v>
      </c>
      <c r="AK131">
        <v>357</v>
      </c>
      <c r="AL131">
        <v>3084</v>
      </c>
      <c r="AM131">
        <f t="shared" si="35"/>
        <v>8.6386554621848735</v>
      </c>
      <c r="AQ131" s="27">
        <v>3</v>
      </c>
      <c r="AR131">
        <v>709</v>
      </c>
      <c r="AS131">
        <v>7</v>
      </c>
      <c r="AT131">
        <f t="shared" si="36"/>
        <v>9.8730606488011286E-3</v>
      </c>
    </row>
    <row r="132" spans="8:67" x14ac:dyDescent="0.25">
      <c r="H132" s="27">
        <v>5</v>
      </c>
      <c r="I132">
        <v>2763</v>
      </c>
      <c r="J132">
        <v>1072</v>
      </c>
      <c r="K132">
        <f t="shared" ref="K132:K163" si="39">J132/I132</f>
        <v>0.38798407528049222</v>
      </c>
      <c r="O132" s="27">
        <v>71</v>
      </c>
      <c r="P132">
        <v>4282</v>
      </c>
      <c r="Q132">
        <v>2803</v>
      </c>
      <c r="R132">
        <f t="shared" ref="R132:R195" si="40">Q132/P132</f>
        <v>0.65460065390004674</v>
      </c>
      <c r="V132" s="27">
        <v>5</v>
      </c>
      <c r="W132">
        <v>219</v>
      </c>
      <c r="X132">
        <v>98</v>
      </c>
      <c r="Y132">
        <f t="shared" ref="Y132:Y195" si="41">X132/W132</f>
        <v>0.44748858447488582</v>
      </c>
      <c r="AJ132" s="27">
        <v>21</v>
      </c>
      <c r="AK132">
        <v>2783</v>
      </c>
      <c r="AL132">
        <v>3204</v>
      </c>
      <c r="AM132">
        <f t="shared" ref="AM132:AM163" si="42">AL132/AK132</f>
        <v>1.1512756018684873</v>
      </c>
      <c r="AQ132" s="27">
        <v>4</v>
      </c>
      <c r="AR132">
        <v>496</v>
      </c>
      <c r="AS132">
        <v>9</v>
      </c>
      <c r="AT132">
        <f t="shared" ref="AT132:AT163" si="43">AS132/AR132</f>
        <v>1.8145161290322582E-2</v>
      </c>
    </row>
    <row r="133" spans="8:67" x14ac:dyDescent="0.25">
      <c r="H133" s="27">
        <v>6</v>
      </c>
      <c r="I133">
        <v>2274</v>
      </c>
      <c r="J133">
        <v>1153</v>
      </c>
      <c r="K133">
        <f t="shared" si="39"/>
        <v>0.50703605980650834</v>
      </c>
      <c r="O133" s="27">
        <v>72</v>
      </c>
      <c r="P133">
        <v>4652</v>
      </c>
      <c r="Q133">
        <v>1581</v>
      </c>
      <c r="R133">
        <f t="shared" si="40"/>
        <v>0.33985382631126398</v>
      </c>
      <c r="V133" s="27">
        <v>6</v>
      </c>
      <c r="W133">
        <v>484</v>
      </c>
      <c r="X133">
        <v>98</v>
      </c>
      <c r="Y133">
        <f t="shared" si="41"/>
        <v>0.2024793388429752</v>
      </c>
      <c r="AJ133" s="27">
        <v>22</v>
      </c>
      <c r="AK133">
        <v>1173</v>
      </c>
      <c r="AL133">
        <v>3417</v>
      </c>
      <c r="AM133">
        <f t="shared" si="42"/>
        <v>2.9130434782608696</v>
      </c>
      <c r="AQ133" s="27">
        <v>5</v>
      </c>
      <c r="AR133">
        <v>677</v>
      </c>
      <c r="AS133">
        <v>9</v>
      </c>
      <c r="AT133">
        <f t="shared" si="43"/>
        <v>1.3293943870014771E-2</v>
      </c>
    </row>
    <row r="134" spans="8:67" x14ac:dyDescent="0.25">
      <c r="H134" s="27">
        <v>7</v>
      </c>
      <c r="I134">
        <v>890</v>
      </c>
      <c r="J134">
        <v>1278</v>
      </c>
      <c r="K134">
        <f t="shared" si="39"/>
        <v>1.4359550561797754</v>
      </c>
      <c r="O134" s="27">
        <v>73</v>
      </c>
      <c r="P134">
        <v>4960</v>
      </c>
      <c r="Q134">
        <v>90305</v>
      </c>
      <c r="R134">
        <f t="shared" si="40"/>
        <v>18.206653225806452</v>
      </c>
      <c r="V134" s="27">
        <v>7</v>
      </c>
      <c r="W134">
        <v>2155</v>
      </c>
      <c r="X134">
        <v>132</v>
      </c>
      <c r="Y134">
        <f t="shared" si="41"/>
        <v>6.1252900232018563E-2</v>
      </c>
      <c r="AJ134" s="27">
        <v>23</v>
      </c>
      <c r="AK134">
        <v>1864</v>
      </c>
      <c r="AL134">
        <v>3567</v>
      </c>
      <c r="AM134">
        <f t="shared" si="42"/>
        <v>1.91362660944206</v>
      </c>
      <c r="AQ134" s="27">
        <v>6</v>
      </c>
      <c r="AR134">
        <v>160</v>
      </c>
      <c r="AS134">
        <v>11</v>
      </c>
      <c r="AT134">
        <f t="shared" si="43"/>
        <v>6.8750000000000006E-2</v>
      </c>
    </row>
    <row r="135" spans="8:67" x14ac:dyDescent="0.25">
      <c r="H135" s="27">
        <v>8</v>
      </c>
      <c r="I135">
        <v>1397</v>
      </c>
      <c r="J135">
        <v>1308</v>
      </c>
      <c r="K135">
        <f t="shared" si="39"/>
        <v>0.93629205440229057</v>
      </c>
      <c r="O135" s="27">
        <v>74</v>
      </c>
      <c r="P135">
        <v>5306</v>
      </c>
      <c r="Q135">
        <v>89016</v>
      </c>
      <c r="R135">
        <f t="shared" si="40"/>
        <v>16.776479457218244</v>
      </c>
      <c r="V135" s="27">
        <v>8</v>
      </c>
      <c r="W135">
        <v>711</v>
      </c>
      <c r="X135">
        <v>244</v>
      </c>
      <c r="Y135">
        <f t="shared" si="41"/>
        <v>0.34317862165963431</v>
      </c>
      <c r="AJ135" s="27">
        <v>24</v>
      </c>
      <c r="AK135">
        <v>3398</v>
      </c>
      <c r="AL135">
        <v>3711</v>
      </c>
      <c r="AM135">
        <f t="shared" si="42"/>
        <v>1.0921130076515597</v>
      </c>
      <c r="AQ135" s="27">
        <v>7</v>
      </c>
      <c r="AR135">
        <v>246</v>
      </c>
      <c r="AS135">
        <v>14</v>
      </c>
      <c r="AT135">
        <f t="shared" si="43"/>
        <v>5.6910569105691054E-2</v>
      </c>
    </row>
    <row r="136" spans="8:67" x14ac:dyDescent="0.25">
      <c r="H136" s="27">
        <v>9</v>
      </c>
      <c r="I136">
        <v>177</v>
      </c>
      <c r="J136">
        <v>1726</v>
      </c>
      <c r="K136">
        <f t="shared" si="39"/>
        <v>9.7514124293785311</v>
      </c>
      <c r="O136" s="27">
        <v>75</v>
      </c>
      <c r="P136">
        <v>6462</v>
      </c>
      <c r="Q136">
        <v>841</v>
      </c>
      <c r="R136">
        <f t="shared" si="40"/>
        <v>0.13014546580006189</v>
      </c>
      <c r="V136" s="27">
        <v>9</v>
      </c>
      <c r="W136">
        <v>601</v>
      </c>
      <c r="X136">
        <v>327</v>
      </c>
      <c r="Y136">
        <f t="shared" si="41"/>
        <v>0.54409317803660562</v>
      </c>
      <c r="AJ136" s="27">
        <v>25</v>
      </c>
      <c r="AK136">
        <v>2618</v>
      </c>
      <c r="AL136">
        <v>4455</v>
      </c>
      <c r="AM136">
        <f t="shared" si="42"/>
        <v>1.7016806722689075</v>
      </c>
      <c r="AQ136" s="27">
        <v>8</v>
      </c>
      <c r="AR136">
        <v>257</v>
      </c>
      <c r="AS136">
        <v>16</v>
      </c>
      <c r="AT136">
        <f t="shared" si="43"/>
        <v>6.2256809338521402E-2</v>
      </c>
    </row>
    <row r="137" spans="8:67" x14ac:dyDescent="0.25">
      <c r="H137" s="27">
        <v>10</v>
      </c>
      <c r="I137">
        <v>108</v>
      </c>
      <c r="J137">
        <v>1754</v>
      </c>
      <c r="K137">
        <f t="shared" si="39"/>
        <v>16.24074074074074</v>
      </c>
      <c r="O137" s="27">
        <v>76</v>
      </c>
      <c r="P137">
        <v>11173</v>
      </c>
      <c r="Q137">
        <v>91412</v>
      </c>
      <c r="R137">
        <f t="shared" si="40"/>
        <v>8.1815089948984152</v>
      </c>
      <c r="V137" s="27">
        <v>10</v>
      </c>
      <c r="W137">
        <v>689</v>
      </c>
      <c r="X137">
        <v>327</v>
      </c>
      <c r="Y137">
        <f t="shared" si="41"/>
        <v>0.47460087082728591</v>
      </c>
      <c r="AJ137" s="27">
        <v>26</v>
      </c>
      <c r="AK137">
        <v>1556</v>
      </c>
      <c r="AL137">
        <v>4619</v>
      </c>
      <c r="AM137">
        <f t="shared" si="42"/>
        <v>2.9685089974293057</v>
      </c>
      <c r="AQ137" s="27">
        <v>9</v>
      </c>
      <c r="AR137">
        <v>667</v>
      </c>
      <c r="AS137">
        <v>16</v>
      </c>
      <c r="AT137">
        <f t="shared" si="43"/>
        <v>2.3988005997001498E-2</v>
      </c>
    </row>
    <row r="138" spans="8:67" x14ac:dyDescent="0.25">
      <c r="H138" s="27">
        <v>11</v>
      </c>
      <c r="I138">
        <v>1745</v>
      </c>
      <c r="J138">
        <v>3097</v>
      </c>
      <c r="K138">
        <f t="shared" si="39"/>
        <v>1.7747851002865329</v>
      </c>
      <c r="N138" t="s">
        <v>233</v>
      </c>
      <c r="O138" s="27">
        <v>1</v>
      </c>
      <c r="P138">
        <v>1877</v>
      </c>
      <c r="Q138">
        <v>89</v>
      </c>
      <c r="R138">
        <f t="shared" si="40"/>
        <v>4.7416089504528504E-2</v>
      </c>
      <c r="V138" s="27">
        <v>11</v>
      </c>
      <c r="W138">
        <v>628</v>
      </c>
      <c r="X138">
        <v>398</v>
      </c>
      <c r="Y138">
        <f t="shared" si="41"/>
        <v>0.63375796178343946</v>
      </c>
      <c r="AJ138" s="27">
        <v>27</v>
      </c>
      <c r="AK138">
        <v>2233</v>
      </c>
      <c r="AL138">
        <v>5979</v>
      </c>
      <c r="AM138">
        <f t="shared" si="42"/>
        <v>2.67756381549485</v>
      </c>
      <c r="AQ138" s="27">
        <v>10</v>
      </c>
      <c r="AR138">
        <v>475</v>
      </c>
      <c r="AS138">
        <v>21</v>
      </c>
      <c r="AT138">
        <f t="shared" si="43"/>
        <v>4.4210526315789471E-2</v>
      </c>
    </row>
    <row r="139" spans="8:67" x14ac:dyDescent="0.25">
      <c r="H139" s="27">
        <v>12</v>
      </c>
      <c r="I139">
        <v>1447</v>
      </c>
      <c r="J139">
        <v>3513</v>
      </c>
      <c r="K139">
        <f t="shared" si="39"/>
        <v>2.4277816171389079</v>
      </c>
      <c r="O139" s="27">
        <v>2</v>
      </c>
      <c r="P139">
        <v>1969</v>
      </c>
      <c r="Q139">
        <v>91</v>
      </c>
      <c r="R139">
        <f t="shared" si="40"/>
        <v>4.6216353478923312E-2</v>
      </c>
      <c r="V139" s="27">
        <v>12</v>
      </c>
      <c r="W139">
        <v>478</v>
      </c>
      <c r="X139">
        <v>399</v>
      </c>
      <c r="Y139">
        <f t="shared" si="41"/>
        <v>0.83472803347280333</v>
      </c>
      <c r="AJ139" s="27">
        <v>28</v>
      </c>
      <c r="AK139">
        <v>2589</v>
      </c>
      <c r="AL139">
        <v>6110</v>
      </c>
      <c r="AM139">
        <f t="shared" si="42"/>
        <v>2.3599845500193126</v>
      </c>
      <c r="AQ139" s="27">
        <v>11</v>
      </c>
      <c r="AR139">
        <v>114</v>
      </c>
      <c r="AS139">
        <v>23</v>
      </c>
      <c r="AT139">
        <f t="shared" si="43"/>
        <v>0.20175438596491227</v>
      </c>
    </row>
    <row r="140" spans="8:67" x14ac:dyDescent="0.25">
      <c r="H140" s="27">
        <v>13</v>
      </c>
      <c r="I140">
        <v>1555</v>
      </c>
      <c r="J140">
        <v>3768</v>
      </c>
      <c r="K140">
        <f t="shared" si="39"/>
        <v>2.4231511254019291</v>
      </c>
      <c r="O140" s="27">
        <v>3</v>
      </c>
      <c r="P140">
        <v>2122</v>
      </c>
      <c r="Q140">
        <v>92</v>
      </c>
      <c r="R140">
        <f t="shared" si="40"/>
        <v>4.3355325164938736E-2</v>
      </c>
      <c r="V140" s="27">
        <v>13</v>
      </c>
      <c r="W140">
        <v>335</v>
      </c>
      <c r="X140">
        <v>402</v>
      </c>
      <c r="Y140">
        <f t="shared" si="41"/>
        <v>1.2</v>
      </c>
      <c r="AJ140" s="27">
        <v>29</v>
      </c>
      <c r="AK140">
        <v>3146</v>
      </c>
      <c r="AL140">
        <v>6371</v>
      </c>
      <c r="AM140">
        <f t="shared" si="42"/>
        <v>2.0251112523839798</v>
      </c>
      <c r="AQ140" s="27">
        <v>12</v>
      </c>
      <c r="AR140">
        <v>390</v>
      </c>
      <c r="AS140">
        <v>33</v>
      </c>
      <c r="AT140">
        <f t="shared" si="43"/>
        <v>8.461538461538462E-2</v>
      </c>
    </row>
    <row r="141" spans="8:67" x14ac:dyDescent="0.25">
      <c r="H141" s="27">
        <v>14</v>
      </c>
      <c r="I141">
        <v>1727</v>
      </c>
      <c r="J141">
        <v>3813</v>
      </c>
      <c r="K141">
        <f t="shared" si="39"/>
        <v>2.2078749276201504</v>
      </c>
      <c r="O141" s="27">
        <v>4</v>
      </c>
      <c r="P141">
        <v>937</v>
      </c>
      <c r="Q141">
        <v>175</v>
      </c>
      <c r="R141">
        <f t="shared" si="40"/>
        <v>0.18676627534685167</v>
      </c>
      <c r="V141" s="27">
        <v>14</v>
      </c>
      <c r="W141">
        <v>461</v>
      </c>
      <c r="X141">
        <v>405</v>
      </c>
      <c r="Y141">
        <f t="shared" si="41"/>
        <v>0.87852494577006512</v>
      </c>
      <c r="AJ141" s="27">
        <v>30</v>
      </c>
      <c r="AK141">
        <v>2220</v>
      </c>
      <c r="AL141">
        <v>6506</v>
      </c>
      <c r="AM141">
        <f t="shared" si="42"/>
        <v>2.9306306306306307</v>
      </c>
      <c r="AQ141" s="27">
        <v>13</v>
      </c>
      <c r="AR141">
        <v>573</v>
      </c>
      <c r="AS141">
        <v>54</v>
      </c>
      <c r="AT141">
        <f t="shared" si="43"/>
        <v>9.4240837696335081E-2</v>
      </c>
    </row>
    <row r="142" spans="8:67" x14ac:dyDescent="0.25">
      <c r="H142" s="27">
        <v>15</v>
      </c>
      <c r="I142">
        <v>2057</v>
      </c>
      <c r="J142">
        <v>6053</v>
      </c>
      <c r="K142">
        <f t="shared" si="39"/>
        <v>2.94263490520175</v>
      </c>
      <c r="O142" s="27">
        <v>5</v>
      </c>
      <c r="P142">
        <v>3179</v>
      </c>
      <c r="Q142">
        <v>253</v>
      </c>
      <c r="R142">
        <f t="shared" si="40"/>
        <v>7.9584775086505188E-2</v>
      </c>
      <c r="V142" s="27">
        <v>15</v>
      </c>
      <c r="W142">
        <v>161</v>
      </c>
      <c r="X142">
        <v>474</v>
      </c>
      <c r="Y142">
        <f t="shared" si="41"/>
        <v>2.9440993788819876</v>
      </c>
      <c r="AJ142" s="27">
        <v>31</v>
      </c>
      <c r="AK142">
        <v>2564</v>
      </c>
      <c r="AL142">
        <v>6649</v>
      </c>
      <c r="AM142">
        <f t="shared" si="42"/>
        <v>2.5932137285491419</v>
      </c>
      <c r="AQ142" s="27">
        <v>14</v>
      </c>
      <c r="AR142">
        <v>726</v>
      </c>
      <c r="AS142">
        <v>63</v>
      </c>
      <c r="AT142">
        <f t="shared" si="43"/>
        <v>8.6776859504132234E-2</v>
      </c>
    </row>
    <row r="143" spans="8:67" x14ac:dyDescent="0.25">
      <c r="H143" s="27">
        <v>16</v>
      </c>
      <c r="I143">
        <v>1788</v>
      </c>
      <c r="J143">
        <v>10874</v>
      </c>
      <c r="K143">
        <f t="shared" si="39"/>
        <v>6.0816554809843399</v>
      </c>
      <c r="O143" s="27">
        <v>6</v>
      </c>
      <c r="P143">
        <v>112</v>
      </c>
      <c r="Q143">
        <v>469</v>
      </c>
      <c r="R143">
        <f t="shared" si="40"/>
        <v>4.1875</v>
      </c>
      <c r="V143" s="27">
        <v>16</v>
      </c>
      <c r="W143">
        <v>713</v>
      </c>
      <c r="X143">
        <v>491</v>
      </c>
      <c r="Y143">
        <f t="shared" si="41"/>
        <v>0.68863955119214582</v>
      </c>
      <c r="AJ143" s="27">
        <v>32</v>
      </c>
      <c r="AK143">
        <v>2370</v>
      </c>
      <c r="AL143">
        <v>9104</v>
      </c>
      <c r="AM143">
        <f t="shared" si="42"/>
        <v>3.841350210970464</v>
      </c>
      <c r="AQ143" s="27">
        <v>15</v>
      </c>
      <c r="AR143">
        <v>491</v>
      </c>
      <c r="AS143">
        <v>110</v>
      </c>
      <c r="AT143">
        <f t="shared" si="43"/>
        <v>0.22403258655804481</v>
      </c>
    </row>
    <row r="144" spans="8:67" x14ac:dyDescent="0.25">
      <c r="H144" s="27">
        <v>17</v>
      </c>
      <c r="I144">
        <v>1901</v>
      </c>
      <c r="J144">
        <v>11565</v>
      </c>
      <c r="K144">
        <f t="shared" si="39"/>
        <v>6.0836401893740133</v>
      </c>
      <c r="O144" s="27">
        <v>7</v>
      </c>
      <c r="P144">
        <v>332</v>
      </c>
      <c r="Q144">
        <v>488</v>
      </c>
      <c r="R144">
        <f t="shared" si="40"/>
        <v>1.4698795180722892</v>
      </c>
      <c r="V144" s="27">
        <v>17</v>
      </c>
      <c r="W144">
        <v>588</v>
      </c>
      <c r="X144">
        <v>491</v>
      </c>
      <c r="Y144">
        <f t="shared" si="41"/>
        <v>0.83503401360544216</v>
      </c>
      <c r="AJ144" s="27">
        <v>33</v>
      </c>
      <c r="AK144">
        <v>1910</v>
      </c>
      <c r="AL144">
        <v>9627</v>
      </c>
      <c r="AM144">
        <f t="shared" si="42"/>
        <v>5.0403141361256543</v>
      </c>
      <c r="AQ144" s="27">
        <v>16</v>
      </c>
      <c r="AR144">
        <v>621</v>
      </c>
      <c r="AS144">
        <v>132</v>
      </c>
      <c r="AT144">
        <f t="shared" si="43"/>
        <v>0.21256038647342995</v>
      </c>
    </row>
    <row r="145" spans="8:46" x14ac:dyDescent="0.25">
      <c r="H145" s="27">
        <v>18</v>
      </c>
      <c r="I145">
        <v>1479</v>
      </c>
      <c r="J145">
        <v>11660</v>
      </c>
      <c r="K145">
        <f t="shared" si="39"/>
        <v>7.8837052062204194</v>
      </c>
      <c r="O145" s="27">
        <v>8</v>
      </c>
      <c r="P145">
        <v>2023</v>
      </c>
      <c r="Q145">
        <v>734</v>
      </c>
      <c r="R145">
        <f t="shared" si="40"/>
        <v>0.36282748393475039</v>
      </c>
      <c r="V145" s="27">
        <v>18</v>
      </c>
      <c r="W145">
        <v>487</v>
      </c>
      <c r="X145">
        <v>585</v>
      </c>
      <c r="Y145">
        <f t="shared" si="41"/>
        <v>1.2012320328542094</v>
      </c>
      <c r="AJ145" s="27">
        <v>34</v>
      </c>
      <c r="AK145">
        <v>2275</v>
      </c>
      <c r="AL145">
        <v>9643</v>
      </c>
      <c r="AM145">
        <f t="shared" si="42"/>
        <v>4.2386813186813184</v>
      </c>
      <c r="AQ145" s="27">
        <v>17</v>
      </c>
      <c r="AR145">
        <v>606</v>
      </c>
      <c r="AS145">
        <v>283</v>
      </c>
      <c r="AT145">
        <f t="shared" si="43"/>
        <v>0.46699669966996699</v>
      </c>
    </row>
    <row r="146" spans="8:46" x14ac:dyDescent="0.25">
      <c r="H146" s="27">
        <v>19</v>
      </c>
      <c r="I146">
        <v>2001</v>
      </c>
      <c r="J146">
        <v>16221</v>
      </c>
      <c r="K146">
        <f t="shared" si="39"/>
        <v>8.1064467766116941</v>
      </c>
      <c r="O146" s="27">
        <v>9</v>
      </c>
      <c r="P146">
        <v>4595</v>
      </c>
      <c r="Q146">
        <v>1353</v>
      </c>
      <c r="R146">
        <f t="shared" si="40"/>
        <v>0.29445048966267684</v>
      </c>
      <c r="V146" s="27">
        <v>19</v>
      </c>
      <c r="W146">
        <v>325</v>
      </c>
      <c r="X146">
        <v>686</v>
      </c>
      <c r="Y146">
        <f t="shared" si="41"/>
        <v>2.1107692307692307</v>
      </c>
      <c r="AJ146" s="27">
        <v>35</v>
      </c>
      <c r="AK146">
        <v>2131</v>
      </c>
      <c r="AL146">
        <v>9923</v>
      </c>
      <c r="AM146">
        <f t="shared" si="42"/>
        <v>4.6564992961051148</v>
      </c>
      <c r="AQ146" s="27">
        <v>18</v>
      </c>
      <c r="AR146">
        <v>1357</v>
      </c>
      <c r="AS146">
        <v>303</v>
      </c>
      <c r="AT146">
        <f t="shared" si="43"/>
        <v>0.22328666175386883</v>
      </c>
    </row>
    <row r="147" spans="8:46" x14ac:dyDescent="0.25">
      <c r="H147" s="27">
        <v>20</v>
      </c>
      <c r="I147">
        <v>2456</v>
      </c>
      <c r="J147">
        <v>18357</v>
      </c>
      <c r="K147">
        <f t="shared" si="39"/>
        <v>7.4743485342019547</v>
      </c>
      <c r="O147" s="27">
        <v>10</v>
      </c>
      <c r="P147">
        <v>532</v>
      </c>
      <c r="Q147">
        <v>1366</v>
      </c>
      <c r="R147">
        <f t="shared" si="40"/>
        <v>2.5676691729323307</v>
      </c>
      <c r="V147" s="27">
        <v>20</v>
      </c>
      <c r="W147">
        <v>780</v>
      </c>
      <c r="X147">
        <v>788</v>
      </c>
      <c r="Y147">
        <f t="shared" si="41"/>
        <v>1.0102564102564102</v>
      </c>
      <c r="AJ147" s="27">
        <v>36</v>
      </c>
      <c r="AK147">
        <v>2295</v>
      </c>
      <c r="AL147">
        <v>10181</v>
      </c>
      <c r="AM147">
        <f t="shared" si="42"/>
        <v>4.4361655773420479</v>
      </c>
      <c r="AQ147" s="27">
        <v>19</v>
      </c>
      <c r="AR147">
        <v>1881</v>
      </c>
      <c r="AS147">
        <v>314</v>
      </c>
      <c r="AT147">
        <f t="shared" si="43"/>
        <v>0.1669324827219564</v>
      </c>
    </row>
    <row r="148" spans="8:46" x14ac:dyDescent="0.25">
      <c r="H148" s="27">
        <v>21</v>
      </c>
      <c r="I148">
        <v>2022</v>
      </c>
      <c r="J148">
        <v>21503</v>
      </c>
      <c r="K148">
        <f t="shared" si="39"/>
        <v>10.634520276953511</v>
      </c>
      <c r="O148" s="27">
        <v>11</v>
      </c>
      <c r="P148">
        <v>3195</v>
      </c>
      <c r="Q148">
        <v>1631</v>
      </c>
      <c r="R148">
        <f t="shared" si="40"/>
        <v>0.51048513302034426</v>
      </c>
      <c r="V148" s="27">
        <v>21</v>
      </c>
      <c r="W148">
        <v>661</v>
      </c>
      <c r="X148">
        <v>832</v>
      </c>
      <c r="Y148">
        <f t="shared" si="41"/>
        <v>1.2586989409984872</v>
      </c>
      <c r="AJ148" s="27">
        <v>37</v>
      </c>
      <c r="AK148">
        <v>2102</v>
      </c>
      <c r="AL148">
        <v>11625</v>
      </c>
      <c r="AM148">
        <f t="shared" si="42"/>
        <v>5.5304471931493815</v>
      </c>
      <c r="AQ148" s="27">
        <v>20</v>
      </c>
      <c r="AR148">
        <v>322</v>
      </c>
      <c r="AS148">
        <v>352</v>
      </c>
      <c r="AT148">
        <f t="shared" si="43"/>
        <v>1.0931677018633541</v>
      </c>
    </row>
    <row r="149" spans="8:46" x14ac:dyDescent="0.25">
      <c r="H149" s="27">
        <v>22</v>
      </c>
      <c r="I149">
        <v>3108</v>
      </c>
      <c r="J149">
        <v>22226</v>
      </c>
      <c r="K149">
        <f t="shared" si="39"/>
        <v>7.1512226512226515</v>
      </c>
      <c r="O149" s="27">
        <v>12</v>
      </c>
      <c r="P149">
        <v>110</v>
      </c>
      <c r="Q149">
        <v>1680</v>
      </c>
      <c r="R149">
        <f t="shared" si="40"/>
        <v>15.272727272727273</v>
      </c>
      <c r="V149" s="27">
        <v>22</v>
      </c>
      <c r="W149">
        <v>664</v>
      </c>
      <c r="X149">
        <v>948</v>
      </c>
      <c r="Y149">
        <f t="shared" si="41"/>
        <v>1.427710843373494</v>
      </c>
      <c r="AJ149" s="27">
        <v>38</v>
      </c>
      <c r="AK149">
        <v>1703</v>
      </c>
      <c r="AL149">
        <v>12091</v>
      </c>
      <c r="AM149">
        <f t="shared" si="42"/>
        <v>7.0998238402818554</v>
      </c>
      <c r="AQ149" s="27">
        <v>21</v>
      </c>
      <c r="AR149">
        <v>285</v>
      </c>
      <c r="AS149">
        <v>365</v>
      </c>
      <c r="AT149">
        <f t="shared" si="43"/>
        <v>1.2807017543859649</v>
      </c>
    </row>
    <row r="150" spans="8:46" x14ac:dyDescent="0.25">
      <c r="H150" s="27">
        <v>23</v>
      </c>
      <c r="I150">
        <v>2806</v>
      </c>
      <c r="J150">
        <v>25165</v>
      </c>
      <c r="K150">
        <f t="shared" si="39"/>
        <v>8.9682822523164649</v>
      </c>
      <c r="O150" s="27">
        <v>13</v>
      </c>
      <c r="P150">
        <v>2196</v>
      </c>
      <c r="Q150">
        <v>2329</v>
      </c>
      <c r="R150">
        <f t="shared" si="40"/>
        <v>1.0605646630236794</v>
      </c>
      <c r="V150" s="27">
        <v>23</v>
      </c>
      <c r="W150">
        <v>643</v>
      </c>
      <c r="X150">
        <v>979</v>
      </c>
      <c r="Y150">
        <f t="shared" si="41"/>
        <v>1.5225505443234837</v>
      </c>
      <c r="AJ150" s="27">
        <v>39</v>
      </c>
      <c r="AK150">
        <v>1985</v>
      </c>
      <c r="AL150">
        <v>12264</v>
      </c>
      <c r="AM150">
        <f t="shared" si="42"/>
        <v>6.1783375314861457</v>
      </c>
      <c r="AQ150" s="27">
        <v>22</v>
      </c>
      <c r="AR150">
        <v>510</v>
      </c>
      <c r="AS150">
        <v>369</v>
      </c>
      <c r="AT150">
        <f t="shared" si="43"/>
        <v>0.72352941176470587</v>
      </c>
    </row>
    <row r="151" spans="8:46" x14ac:dyDescent="0.25">
      <c r="H151" s="27">
        <v>24</v>
      </c>
      <c r="I151">
        <v>1617</v>
      </c>
      <c r="J151">
        <v>26005</v>
      </c>
      <c r="K151">
        <f t="shared" si="39"/>
        <v>16.082251082251084</v>
      </c>
      <c r="O151" s="27">
        <v>14</v>
      </c>
      <c r="P151">
        <v>2157</v>
      </c>
      <c r="Q151">
        <v>5214</v>
      </c>
      <c r="R151">
        <f t="shared" si="40"/>
        <v>2.4172461752433936</v>
      </c>
      <c r="V151" s="27">
        <v>24</v>
      </c>
      <c r="W151">
        <v>642</v>
      </c>
      <c r="X151">
        <v>1002</v>
      </c>
      <c r="Y151">
        <f t="shared" si="41"/>
        <v>1.5607476635514019</v>
      </c>
      <c r="AJ151" s="27">
        <v>40</v>
      </c>
      <c r="AK151">
        <v>1665</v>
      </c>
      <c r="AL151">
        <v>12736</v>
      </c>
      <c r="AM151">
        <f t="shared" si="42"/>
        <v>7.649249249249249</v>
      </c>
      <c r="AQ151" s="27">
        <v>23</v>
      </c>
      <c r="AR151">
        <v>963</v>
      </c>
      <c r="AS151">
        <v>399</v>
      </c>
      <c r="AT151">
        <f t="shared" si="43"/>
        <v>0.41433021806853582</v>
      </c>
    </row>
    <row r="152" spans="8:46" x14ac:dyDescent="0.25">
      <c r="H152" s="27">
        <v>25</v>
      </c>
      <c r="I152">
        <v>1725</v>
      </c>
      <c r="J152">
        <v>27550</v>
      </c>
      <c r="K152">
        <f t="shared" si="39"/>
        <v>15.971014492753623</v>
      </c>
      <c r="O152" s="27">
        <v>15</v>
      </c>
      <c r="P152">
        <v>443</v>
      </c>
      <c r="Q152">
        <v>5368</v>
      </c>
      <c r="R152">
        <f t="shared" si="40"/>
        <v>12.117381489841986</v>
      </c>
      <c r="V152" s="27">
        <v>25</v>
      </c>
      <c r="W152">
        <v>867</v>
      </c>
      <c r="X152">
        <v>1017</v>
      </c>
      <c r="Y152">
        <f t="shared" si="41"/>
        <v>1.1730103806228374</v>
      </c>
      <c r="AJ152" s="27">
        <v>41</v>
      </c>
      <c r="AK152">
        <v>3174</v>
      </c>
      <c r="AL152">
        <v>13161</v>
      </c>
      <c r="AM152">
        <f t="shared" si="42"/>
        <v>4.1465028355387528</v>
      </c>
      <c r="AQ152" s="27">
        <v>24</v>
      </c>
      <c r="AR152">
        <v>929</v>
      </c>
      <c r="AS152">
        <v>413</v>
      </c>
      <c r="AT152">
        <f t="shared" si="43"/>
        <v>0.44456404736275568</v>
      </c>
    </row>
    <row r="153" spans="8:46" x14ac:dyDescent="0.25">
      <c r="H153" s="27">
        <v>26</v>
      </c>
      <c r="I153">
        <v>1762</v>
      </c>
      <c r="J153">
        <v>30591</v>
      </c>
      <c r="K153">
        <f t="shared" si="39"/>
        <v>17.361520998864926</v>
      </c>
      <c r="O153" s="27">
        <v>16</v>
      </c>
      <c r="P153">
        <v>2714</v>
      </c>
      <c r="Q153">
        <v>6997</v>
      </c>
      <c r="R153">
        <f t="shared" si="40"/>
        <v>2.5781134856300665</v>
      </c>
      <c r="V153" s="27">
        <v>26</v>
      </c>
      <c r="W153">
        <v>540</v>
      </c>
      <c r="X153">
        <v>1050</v>
      </c>
      <c r="Y153">
        <f t="shared" si="41"/>
        <v>1.9444444444444444</v>
      </c>
      <c r="AJ153" s="27">
        <v>42</v>
      </c>
      <c r="AK153">
        <v>2618</v>
      </c>
      <c r="AL153">
        <v>13275</v>
      </c>
      <c r="AM153">
        <f t="shared" si="42"/>
        <v>5.0706646294881592</v>
      </c>
      <c r="AQ153" s="27">
        <v>25</v>
      </c>
      <c r="AR153">
        <v>271</v>
      </c>
      <c r="AS153">
        <v>530</v>
      </c>
      <c r="AT153">
        <f t="shared" si="43"/>
        <v>1.9557195571955719</v>
      </c>
    </row>
    <row r="154" spans="8:46" x14ac:dyDescent="0.25">
      <c r="H154" s="27">
        <v>27</v>
      </c>
      <c r="I154">
        <v>3571</v>
      </c>
      <c r="J154">
        <v>34025</v>
      </c>
      <c r="K154">
        <f t="shared" si="39"/>
        <v>9.5281433772052644</v>
      </c>
      <c r="O154" s="27">
        <v>17</v>
      </c>
      <c r="P154">
        <v>2041</v>
      </c>
      <c r="Q154">
        <v>7063</v>
      </c>
      <c r="R154">
        <f t="shared" si="40"/>
        <v>3.4605585497305245</v>
      </c>
      <c r="V154" s="27">
        <v>27</v>
      </c>
      <c r="W154">
        <v>560</v>
      </c>
      <c r="X154">
        <v>1486</v>
      </c>
      <c r="Y154">
        <f t="shared" si="41"/>
        <v>2.6535714285714285</v>
      </c>
      <c r="AJ154" s="27">
        <v>43</v>
      </c>
      <c r="AK154">
        <v>4654</v>
      </c>
      <c r="AL154">
        <v>14250</v>
      </c>
      <c r="AM154">
        <f t="shared" si="42"/>
        <v>3.0618822518263857</v>
      </c>
      <c r="AQ154" s="27">
        <v>26</v>
      </c>
      <c r="AR154">
        <v>156</v>
      </c>
      <c r="AS154">
        <v>580</v>
      </c>
      <c r="AT154">
        <f t="shared" si="43"/>
        <v>3.7179487179487181</v>
      </c>
    </row>
    <row r="155" spans="8:46" x14ac:dyDescent="0.25">
      <c r="H155" s="27">
        <v>28</v>
      </c>
      <c r="I155">
        <v>2631</v>
      </c>
      <c r="J155">
        <v>34752</v>
      </c>
      <c r="K155">
        <f t="shared" si="39"/>
        <v>13.20866590649943</v>
      </c>
      <c r="O155" s="27">
        <v>18</v>
      </c>
      <c r="P155">
        <v>619</v>
      </c>
      <c r="Q155">
        <v>8104</v>
      </c>
      <c r="R155">
        <f t="shared" si="40"/>
        <v>13.092084006462036</v>
      </c>
      <c r="V155" s="27">
        <v>28</v>
      </c>
      <c r="W155">
        <v>534</v>
      </c>
      <c r="X155">
        <v>1599</v>
      </c>
      <c r="Y155">
        <f t="shared" si="41"/>
        <v>2.99438202247191</v>
      </c>
      <c r="AJ155" s="27">
        <v>44</v>
      </c>
      <c r="AK155">
        <v>2326</v>
      </c>
      <c r="AL155">
        <v>16320</v>
      </c>
      <c r="AM155">
        <f t="shared" si="42"/>
        <v>7.0163370593293211</v>
      </c>
      <c r="AQ155" s="27">
        <v>27</v>
      </c>
      <c r="AR155">
        <v>578</v>
      </c>
      <c r="AS155">
        <v>683</v>
      </c>
      <c r="AT155">
        <f t="shared" si="43"/>
        <v>1.1816608996539792</v>
      </c>
    </row>
    <row r="156" spans="8:46" x14ac:dyDescent="0.25">
      <c r="H156" s="27">
        <v>29</v>
      </c>
      <c r="I156">
        <v>1715</v>
      </c>
      <c r="J156">
        <v>35223</v>
      </c>
      <c r="K156">
        <f t="shared" si="39"/>
        <v>20.538192419825073</v>
      </c>
      <c r="O156" s="27">
        <v>19</v>
      </c>
      <c r="P156">
        <v>2733</v>
      </c>
      <c r="Q156">
        <v>8388</v>
      </c>
      <c r="R156">
        <f t="shared" si="40"/>
        <v>3.0691547749725578</v>
      </c>
      <c r="V156" s="27">
        <v>29</v>
      </c>
      <c r="W156">
        <v>697</v>
      </c>
      <c r="X156">
        <v>1653</v>
      </c>
      <c r="Y156">
        <f t="shared" si="41"/>
        <v>2.3715925394548063</v>
      </c>
      <c r="AJ156" s="27">
        <v>45</v>
      </c>
      <c r="AK156">
        <v>1575</v>
      </c>
      <c r="AL156">
        <v>18556</v>
      </c>
      <c r="AM156">
        <f t="shared" si="42"/>
        <v>11.781587301587301</v>
      </c>
      <c r="AQ156" s="27">
        <v>28</v>
      </c>
      <c r="AR156">
        <v>863</v>
      </c>
      <c r="AS156">
        <v>970</v>
      </c>
      <c r="AT156">
        <f t="shared" si="43"/>
        <v>1.1239860950173812</v>
      </c>
    </row>
    <row r="157" spans="8:46" x14ac:dyDescent="0.25">
      <c r="H157" s="27">
        <v>30</v>
      </c>
      <c r="I157">
        <v>1433</v>
      </c>
      <c r="J157">
        <v>41890</v>
      </c>
      <c r="K157">
        <f t="shared" si="39"/>
        <v>29.232379623168178</v>
      </c>
      <c r="O157" s="27">
        <v>20</v>
      </c>
      <c r="P157">
        <v>1341</v>
      </c>
      <c r="Q157">
        <v>8822</v>
      </c>
      <c r="R157">
        <f t="shared" si="40"/>
        <v>6.5786726323639071</v>
      </c>
      <c r="V157" s="27">
        <v>30</v>
      </c>
      <c r="W157">
        <v>574</v>
      </c>
      <c r="X157">
        <v>1663</v>
      </c>
      <c r="Y157">
        <f t="shared" si="41"/>
        <v>2.8972125435540068</v>
      </c>
      <c r="AJ157" s="27">
        <v>46</v>
      </c>
      <c r="AK157">
        <v>3287</v>
      </c>
      <c r="AL157">
        <v>19735</v>
      </c>
      <c r="AM157">
        <f t="shared" si="42"/>
        <v>6.0039549741405533</v>
      </c>
      <c r="AQ157" s="27">
        <v>29</v>
      </c>
      <c r="AR157">
        <v>724</v>
      </c>
      <c r="AS157">
        <v>1020</v>
      </c>
      <c r="AT157">
        <f t="shared" si="43"/>
        <v>1.4088397790055249</v>
      </c>
    </row>
    <row r="158" spans="8:46" x14ac:dyDescent="0.25">
      <c r="H158" s="27">
        <v>31</v>
      </c>
      <c r="I158">
        <v>1564</v>
      </c>
      <c r="J158">
        <v>44253</v>
      </c>
      <c r="K158">
        <f t="shared" si="39"/>
        <v>28.294757033248082</v>
      </c>
      <c r="O158" s="27">
        <v>21</v>
      </c>
      <c r="P158">
        <v>746</v>
      </c>
      <c r="Q158">
        <v>9716</v>
      </c>
      <c r="R158">
        <f t="shared" si="40"/>
        <v>13.024128686327078</v>
      </c>
      <c r="V158" s="27">
        <v>31</v>
      </c>
      <c r="W158">
        <v>567</v>
      </c>
      <c r="X158">
        <v>1666</v>
      </c>
      <c r="Y158">
        <f t="shared" si="41"/>
        <v>2.9382716049382718</v>
      </c>
      <c r="AJ158" s="27">
        <v>47</v>
      </c>
      <c r="AK158">
        <v>2849</v>
      </c>
      <c r="AL158">
        <v>20307</v>
      </c>
      <c r="AM158">
        <f t="shared" si="42"/>
        <v>7.1277641277641282</v>
      </c>
      <c r="AQ158" s="27">
        <v>30</v>
      </c>
      <c r="AR158">
        <v>488</v>
      </c>
      <c r="AS158">
        <v>1169</v>
      </c>
      <c r="AT158">
        <f t="shared" si="43"/>
        <v>2.3954918032786887</v>
      </c>
    </row>
    <row r="159" spans="8:46" x14ac:dyDescent="0.25">
      <c r="H159" s="27">
        <v>32</v>
      </c>
      <c r="I159">
        <v>1581</v>
      </c>
      <c r="J159">
        <v>46087</v>
      </c>
      <c r="K159">
        <f t="shared" si="39"/>
        <v>29.150537634408604</v>
      </c>
      <c r="O159" s="27">
        <v>22</v>
      </c>
      <c r="P159">
        <v>2725</v>
      </c>
      <c r="Q159">
        <v>10117</v>
      </c>
      <c r="R159">
        <f t="shared" si="40"/>
        <v>3.7126605504587156</v>
      </c>
      <c r="V159" s="27">
        <v>32</v>
      </c>
      <c r="W159">
        <v>501</v>
      </c>
      <c r="X159">
        <v>1815</v>
      </c>
      <c r="Y159">
        <f t="shared" si="41"/>
        <v>3.6227544910179641</v>
      </c>
      <c r="AJ159" s="27">
        <v>48</v>
      </c>
      <c r="AK159">
        <v>2439</v>
      </c>
      <c r="AL159">
        <v>20371</v>
      </c>
      <c r="AM159">
        <f t="shared" si="42"/>
        <v>8.3521935219352201</v>
      </c>
      <c r="AQ159" s="27">
        <v>31</v>
      </c>
      <c r="AR159">
        <v>1421</v>
      </c>
      <c r="AS159">
        <v>1362</v>
      </c>
      <c r="AT159">
        <f t="shared" si="43"/>
        <v>0.9584799437016186</v>
      </c>
    </row>
    <row r="160" spans="8:46" x14ac:dyDescent="0.25">
      <c r="H160" s="27">
        <v>33</v>
      </c>
      <c r="I160">
        <v>2057</v>
      </c>
      <c r="J160">
        <v>47554</v>
      </c>
      <c r="K160">
        <f t="shared" si="39"/>
        <v>23.1181332036947</v>
      </c>
      <c r="O160" s="27">
        <v>23</v>
      </c>
      <c r="P160">
        <v>1612</v>
      </c>
      <c r="Q160">
        <v>10849</v>
      </c>
      <c r="R160">
        <f t="shared" si="40"/>
        <v>6.7301488833746896</v>
      </c>
      <c r="V160" s="27">
        <v>33</v>
      </c>
      <c r="W160">
        <v>1010</v>
      </c>
      <c r="X160">
        <v>1818</v>
      </c>
      <c r="Y160">
        <f t="shared" si="41"/>
        <v>1.8</v>
      </c>
      <c r="AJ160" s="27">
        <v>49</v>
      </c>
      <c r="AK160">
        <v>2821</v>
      </c>
      <c r="AL160">
        <v>20583</v>
      </c>
      <c r="AM160">
        <f t="shared" si="42"/>
        <v>7.2963488124778451</v>
      </c>
      <c r="AQ160" s="27">
        <v>32</v>
      </c>
      <c r="AR160">
        <v>118</v>
      </c>
      <c r="AS160">
        <v>2191</v>
      </c>
      <c r="AT160">
        <f t="shared" si="43"/>
        <v>18.567796610169491</v>
      </c>
    </row>
    <row r="161" spans="8:46" x14ac:dyDescent="0.25">
      <c r="H161" s="27">
        <v>34</v>
      </c>
      <c r="I161">
        <v>1438</v>
      </c>
      <c r="J161">
        <v>50171</v>
      </c>
      <c r="K161">
        <f t="shared" si="39"/>
        <v>34.8894297635605</v>
      </c>
      <c r="O161" s="27">
        <v>24</v>
      </c>
      <c r="P161">
        <v>2149</v>
      </c>
      <c r="Q161">
        <v>10886</v>
      </c>
      <c r="R161">
        <f t="shared" si="40"/>
        <v>5.0656119125174497</v>
      </c>
      <c r="V161" s="27">
        <v>34</v>
      </c>
      <c r="W161">
        <v>579</v>
      </c>
      <c r="X161">
        <v>1904</v>
      </c>
      <c r="Y161">
        <f t="shared" si="41"/>
        <v>3.2884283246977546</v>
      </c>
      <c r="AJ161" s="27">
        <v>50</v>
      </c>
      <c r="AK161">
        <v>2153</v>
      </c>
      <c r="AL161">
        <v>21498</v>
      </c>
      <c r="AM161">
        <f t="shared" si="42"/>
        <v>9.9851370181142585</v>
      </c>
      <c r="AQ161" s="27">
        <v>33</v>
      </c>
      <c r="AR161">
        <v>699</v>
      </c>
      <c r="AS161">
        <v>2953</v>
      </c>
      <c r="AT161">
        <f t="shared" si="43"/>
        <v>4.2246065808297564</v>
      </c>
    </row>
    <row r="162" spans="8:46" x14ac:dyDescent="0.25">
      <c r="H162" s="27">
        <v>35</v>
      </c>
      <c r="I162">
        <v>1773</v>
      </c>
      <c r="J162">
        <v>52546</v>
      </c>
      <c r="K162">
        <f t="shared" si="39"/>
        <v>29.636773829667231</v>
      </c>
      <c r="O162" s="27">
        <v>25</v>
      </c>
      <c r="P162">
        <v>4085</v>
      </c>
      <c r="Q162">
        <v>13675</v>
      </c>
      <c r="R162">
        <f t="shared" si="40"/>
        <v>3.3476132190942471</v>
      </c>
      <c r="V162" s="27">
        <v>35</v>
      </c>
      <c r="W162">
        <v>184</v>
      </c>
      <c r="X162">
        <v>2081</v>
      </c>
      <c r="Y162">
        <f t="shared" si="41"/>
        <v>11.309782608695652</v>
      </c>
      <c r="AJ162" s="27">
        <v>51</v>
      </c>
      <c r="AK162">
        <v>3096</v>
      </c>
      <c r="AL162">
        <v>21789</v>
      </c>
      <c r="AM162">
        <f t="shared" si="42"/>
        <v>7.0377906976744189</v>
      </c>
      <c r="AQ162" s="27">
        <v>34</v>
      </c>
      <c r="AR162">
        <v>543</v>
      </c>
      <c r="AS162">
        <v>3040</v>
      </c>
      <c r="AT162">
        <f t="shared" si="43"/>
        <v>5.5985267034990791</v>
      </c>
    </row>
    <row r="163" spans="8:46" x14ac:dyDescent="0.25">
      <c r="H163" s="27">
        <v>36</v>
      </c>
      <c r="I163">
        <v>1915</v>
      </c>
      <c r="J163">
        <v>54914</v>
      </c>
      <c r="K163">
        <f t="shared" si="39"/>
        <v>28.675718015665797</v>
      </c>
      <c r="O163" s="27">
        <v>26</v>
      </c>
      <c r="P163">
        <v>1907</v>
      </c>
      <c r="Q163">
        <v>14452</v>
      </c>
      <c r="R163">
        <f t="shared" si="40"/>
        <v>7.5783953854221293</v>
      </c>
      <c r="V163" s="27">
        <v>36</v>
      </c>
      <c r="W163">
        <v>641</v>
      </c>
      <c r="X163">
        <v>2327</v>
      </c>
      <c r="Y163">
        <f t="shared" si="41"/>
        <v>3.6302652106084246</v>
      </c>
      <c r="AJ163" s="27">
        <v>52</v>
      </c>
      <c r="AK163">
        <v>2434</v>
      </c>
      <c r="AL163">
        <v>21985</v>
      </c>
      <c r="AM163">
        <f t="shared" si="42"/>
        <v>9.0324568611339355</v>
      </c>
      <c r="AQ163" s="27">
        <v>35</v>
      </c>
      <c r="AR163">
        <v>433</v>
      </c>
      <c r="AS163">
        <v>3138</v>
      </c>
      <c r="AT163">
        <f t="shared" si="43"/>
        <v>7.2471131639722861</v>
      </c>
    </row>
    <row r="164" spans="8:46" x14ac:dyDescent="0.25">
      <c r="H164" s="27">
        <v>37</v>
      </c>
      <c r="I164">
        <v>1647</v>
      </c>
      <c r="J164">
        <v>62521</v>
      </c>
      <c r="K164">
        <f t="shared" ref="K164:K179" si="44">J164/I164</f>
        <v>37.960534304796603</v>
      </c>
      <c r="O164" s="27">
        <v>27</v>
      </c>
      <c r="P164">
        <v>2892</v>
      </c>
      <c r="Q164">
        <v>14932</v>
      </c>
      <c r="R164">
        <f t="shared" si="40"/>
        <v>5.1632088520055328</v>
      </c>
      <c r="V164" s="27">
        <v>37</v>
      </c>
      <c r="W164">
        <v>371</v>
      </c>
      <c r="X164">
        <v>2720</v>
      </c>
      <c r="Y164">
        <f t="shared" si="41"/>
        <v>7.3315363881401616</v>
      </c>
      <c r="AJ164" s="27">
        <v>53</v>
      </c>
      <c r="AK164">
        <v>1754</v>
      </c>
      <c r="AL164">
        <v>24614</v>
      </c>
      <c r="AM164">
        <f t="shared" ref="AM164:AM179" si="45">AL164/AK164</f>
        <v>14.033067274800455</v>
      </c>
      <c r="AQ164" s="27">
        <v>36</v>
      </c>
      <c r="AR164">
        <v>888</v>
      </c>
      <c r="AS164">
        <v>3252</v>
      </c>
      <c r="AT164">
        <f t="shared" ref="AT164:AT190" si="46">AS164/AR164</f>
        <v>3.6621621621621623</v>
      </c>
    </row>
    <row r="165" spans="8:46" x14ac:dyDescent="0.25">
      <c r="H165" s="27">
        <v>38</v>
      </c>
      <c r="I165">
        <v>1951</v>
      </c>
      <c r="J165">
        <v>64861</v>
      </c>
      <c r="K165">
        <f t="shared" si="44"/>
        <v>33.245002562788315</v>
      </c>
      <c r="O165" s="27">
        <v>28</v>
      </c>
      <c r="P165">
        <v>1526</v>
      </c>
      <c r="Q165">
        <v>15872</v>
      </c>
      <c r="R165">
        <f t="shared" si="40"/>
        <v>10.401048492791611</v>
      </c>
      <c r="V165" s="27">
        <v>38</v>
      </c>
      <c r="W165">
        <v>544</v>
      </c>
      <c r="X165">
        <v>2993</v>
      </c>
      <c r="Y165">
        <f t="shared" si="41"/>
        <v>5.5018382352941178</v>
      </c>
      <c r="AJ165" s="27">
        <v>54</v>
      </c>
      <c r="AK165">
        <v>1686</v>
      </c>
      <c r="AL165">
        <v>24773</v>
      </c>
      <c r="AM165">
        <f t="shared" si="45"/>
        <v>14.693357058125741</v>
      </c>
      <c r="AQ165" s="27">
        <v>37</v>
      </c>
      <c r="AR165">
        <v>402</v>
      </c>
      <c r="AS165">
        <v>3669</v>
      </c>
      <c r="AT165">
        <f t="shared" si="46"/>
        <v>9.1268656716417915</v>
      </c>
    </row>
    <row r="166" spans="8:46" x14ac:dyDescent="0.25">
      <c r="H166" s="27">
        <v>39</v>
      </c>
      <c r="I166">
        <v>1323</v>
      </c>
      <c r="J166">
        <v>66038</v>
      </c>
      <c r="K166">
        <f t="shared" si="44"/>
        <v>49.915343915343918</v>
      </c>
      <c r="O166" s="27">
        <v>29</v>
      </c>
      <c r="P166">
        <v>5235</v>
      </c>
      <c r="Q166">
        <v>17564</v>
      </c>
      <c r="R166">
        <f t="shared" si="40"/>
        <v>3.3551098376313275</v>
      </c>
      <c r="V166" s="27">
        <v>39</v>
      </c>
      <c r="W166">
        <v>512</v>
      </c>
      <c r="X166">
        <v>3001</v>
      </c>
      <c r="Y166">
        <f t="shared" si="41"/>
        <v>5.861328125</v>
      </c>
      <c r="AJ166" s="27">
        <v>55</v>
      </c>
      <c r="AK166">
        <v>3787</v>
      </c>
      <c r="AL166">
        <v>25290</v>
      </c>
      <c r="AM166">
        <f t="shared" si="45"/>
        <v>6.6781093213625562</v>
      </c>
      <c r="AQ166" s="27">
        <v>38</v>
      </c>
      <c r="AR166">
        <v>788</v>
      </c>
      <c r="AS166">
        <v>3783</v>
      </c>
      <c r="AT166">
        <f t="shared" si="46"/>
        <v>4.8007614213197973</v>
      </c>
    </row>
    <row r="167" spans="8:46" x14ac:dyDescent="0.25">
      <c r="H167" s="27">
        <v>40</v>
      </c>
      <c r="I167">
        <v>2048</v>
      </c>
      <c r="J167">
        <v>66978</v>
      </c>
      <c r="K167">
        <f t="shared" si="44"/>
        <v>32.7041015625</v>
      </c>
      <c r="O167" s="27">
        <v>30</v>
      </c>
      <c r="P167">
        <v>1949</v>
      </c>
      <c r="Q167">
        <v>17566</v>
      </c>
      <c r="R167">
        <f t="shared" si="40"/>
        <v>9.0128270908158026</v>
      </c>
      <c r="V167" s="27">
        <v>40</v>
      </c>
      <c r="W167">
        <v>429</v>
      </c>
      <c r="X167">
        <v>3340</v>
      </c>
      <c r="Y167">
        <f t="shared" si="41"/>
        <v>7.7855477855477853</v>
      </c>
      <c r="AJ167" s="27">
        <v>56</v>
      </c>
      <c r="AK167">
        <v>2387</v>
      </c>
      <c r="AL167">
        <v>27680</v>
      </c>
      <c r="AM167">
        <f t="shared" si="45"/>
        <v>11.596145789694177</v>
      </c>
      <c r="AQ167" s="27">
        <v>39</v>
      </c>
      <c r="AR167">
        <v>603</v>
      </c>
      <c r="AS167">
        <v>3908</v>
      </c>
      <c r="AT167">
        <f t="shared" si="46"/>
        <v>6.480928689883914</v>
      </c>
    </row>
    <row r="168" spans="8:46" x14ac:dyDescent="0.25">
      <c r="H168" s="27">
        <v>41</v>
      </c>
      <c r="I168">
        <v>1921</v>
      </c>
      <c r="J168">
        <v>73351</v>
      </c>
      <c r="K168">
        <f t="shared" si="44"/>
        <v>38.183758459135866</v>
      </c>
      <c r="O168" s="27">
        <v>31</v>
      </c>
      <c r="P168">
        <v>1677</v>
      </c>
      <c r="Q168">
        <v>18813</v>
      </c>
      <c r="R168">
        <f t="shared" si="40"/>
        <v>11.21824686940966</v>
      </c>
      <c r="V168" s="27">
        <v>41</v>
      </c>
      <c r="W168">
        <v>723</v>
      </c>
      <c r="X168">
        <v>3772</v>
      </c>
      <c r="Y168">
        <f t="shared" si="41"/>
        <v>5.2171507607192256</v>
      </c>
      <c r="AJ168" s="27">
        <v>57</v>
      </c>
      <c r="AK168">
        <v>6954</v>
      </c>
      <c r="AL168">
        <v>30909</v>
      </c>
      <c r="AM168">
        <f t="shared" si="45"/>
        <v>4.4447799827437446</v>
      </c>
      <c r="AQ168" s="27">
        <v>40</v>
      </c>
      <c r="AR168">
        <v>772</v>
      </c>
      <c r="AS168">
        <v>4043</v>
      </c>
      <c r="AT168">
        <f t="shared" si="46"/>
        <v>5.2370466321243523</v>
      </c>
    </row>
    <row r="169" spans="8:46" x14ac:dyDescent="0.25">
      <c r="H169" s="27">
        <v>42</v>
      </c>
      <c r="I169">
        <v>1591</v>
      </c>
      <c r="J169">
        <v>74459</v>
      </c>
      <c r="K169">
        <f t="shared" si="44"/>
        <v>46.800125707102453</v>
      </c>
      <c r="O169" s="27">
        <v>32</v>
      </c>
      <c r="P169">
        <v>2473</v>
      </c>
      <c r="Q169">
        <v>18968</v>
      </c>
      <c r="R169">
        <f t="shared" si="40"/>
        <v>7.6700363930448852</v>
      </c>
      <c r="V169" s="27">
        <v>42</v>
      </c>
      <c r="W169">
        <v>652</v>
      </c>
      <c r="X169">
        <v>3809</v>
      </c>
      <c r="Y169">
        <f t="shared" si="41"/>
        <v>5.8420245398773005</v>
      </c>
      <c r="AJ169" s="27">
        <v>58</v>
      </c>
      <c r="AK169">
        <v>2335</v>
      </c>
      <c r="AL169">
        <v>34983</v>
      </c>
      <c r="AM169">
        <f t="shared" si="45"/>
        <v>14.98201284796574</v>
      </c>
      <c r="AQ169" s="27">
        <v>41</v>
      </c>
      <c r="AR169">
        <v>315</v>
      </c>
      <c r="AS169">
        <v>4323</v>
      </c>
      <c r="AT169">
        <f t="shared" si="46"/>
        <v>13.723809523809523</v>
      </c>
    </row>
    <row r="170" spans="8:46" x14ac:dyDescent="0.25">
      <c r="H170" s="27">
        <v>43</v>
      </c>
      <c r="I170">
        <v>2042</v>
      </c>
      <c r="J170">
        <v>77105</v>
      </c>
      <c r="K170">
        <f t="shared" si="44"/>
        <v>37.759549461312439</v>
      </c>
      <c r="O170" s="27">
        <v>33</v>
      </c>
      <c r="P170">
        <v>1973</v>
      </c>
      <c r="Q170">
        <v>19229</v>
      </c>
      <c r="R170">
        <f t="shared" si="40"/>
        <v>9.7460719716168267</v>
      </c>
      <c r="V170" s="27">
        <v>43</v>
      </c>
      <c r="W170">
        <v>445</v>
      </c>
      <c r="X170">
        <v>4049</v>
      </c>
      <c r="Y170">
        <f t="shared" si="41"/>
        <v>9.0988764044943817</v>
      </c>
      <c r="AJ170" s="27">
        <v>59</v>
      </c>
      <c r="AK170">
        <v>1665</v>
      </c>
      <c r="AL170">
        <v>35044</v>
      </c>
      <c r="AM170">
        <f t="shared" si="45"/>
        <v>21.047447447447446</v>
      </c>
      <c r="AQ170" s="27">
        <v>42</v>
      </c>
      <c r="AR170">
        <v>725</v>
      </c>
      <c r="AS170">
        <v>4823</v>
      </c>
      <c r="AT170">
        <f t="shared" si="46"/>
        <v>6.6524137931034479</v>
      </c>
    </row>
    <row r="171" spans="8:46" x14ac:dyDescent="0.25">
      <c r="H171" s="27">
        <v>44</v>
      </c>
      <c r="I171">
        <v>2093</v>
      </c>
      <c r="J171">
        <v>79403</v>
      </c>
      <c r="K171">
        <f t="shared" si="44"/>
        <v>37.937410415671287</v>
      </c>
      <c r="O171" s="27">
        <v>34</v>
      </c>
      <c r="P171">
        <v>2764</v>
      </c>
      <c r="Q171">
        <v>19393</v>
      </c>
      <c r="R171">
        <f t="shared" si="40"/>
        <v>7.0162807525325617</v>
      </c>
      <c r="V171" s="27">
        <v>44</v>
      </c>
      <c r="W171">
        <v>827</v>
      </c>
      <c r="X171">
        <v>4122</v>
      </c>
      <c r="Y171">
        <f t="shared" si="41"/>
        <v>4.9842805320435311</v>
      </c>
      <c r="AJ171" s="27">
        <v>60</v>
      </c>
      <c r="AK171">
        <v>6295</v>
      </c>
      <c r="AL171">
        <v>35835</v>
      </c>
      <c r="AM171">
        <f t="shared" si="45"/>
        <v>5.6926131850675139</v>
      </c>
      <c r="AQ171" s="27">
        <v>43</v>
      </c>
      <c r="AR171">
        <v>667</v>
      </c>
      <c r="AS171">
        <v>4835</v>
      </c>
      <c r="AT171">
        <f t="shared" si="46"/>
        <v>7.248875562218891</v>
      </c>
    </row>
    <row r="172" spans="8:46" x14ac:dyDescent="0.25">
      <c r="H172" s="27">
        <v>45</v>
      </c>
      <c r="I172">
        <v>1616</v>
      </c>
      <c r="J172">
        <v>79935</v>
      </c>
      <c r="K172">
        <f t="shared" si="44"/>
        <v>49.464727722772274</v>
      </c>
      <c r="O172" s="27">
        <v>35</v>
      </c>
      <c r="P172">
        <v>1305</v>
      </c>
      <c r="Q172">
        <v>21543</v>
      </c>
      <c r="R172">
        <f t="shared" si="40"/>
        <v>16.508045977011495</v>
      </c>
      <c r="V172" s="27">
        <v>45</v>
      </c>
      <c r="W172">
        <v>613</v>
      </c>
      <c r="X172">
        <v>4180</v>
      </c>
      <c r="Y172">
        <f t="shared" si="41"/>
        <v>6.8189233278955959</v>
      </c>
      <c r="AJ172" s="27">
        <v>61</v>
      </c>
      <c r="AK172">
        <v>1588</v>
      </c>
      <c r="AL172">
        <v>37112</v>
      </c>
      <c r="AM172">
        <f t="shared" si="45"/>
        <v>23.370277078085643</v>
      </c>
      <c r="AQ172" s="27">
        <v>44</v>
      </c>
      <c r="AR172">
        <v>713</v>
      </c>
      <c r="AS172">
        <v>5271</v>
      </c>
      <c r="AT172">
        <f t="shared" si="46"/>
        <v>7.3927068723702662</v>
      </c>
    </row>
    <row r="173" spans="8:46" x14ac:dyDescent="0.25">
      <c r="H173" s="27">
        <v>46</v>
      </c>
      <c r="I173">
        <v>1659</v>
      </c>
      <c r="J173">
        <v>80357</v>
      </c>
      <c r="K173">
        <f t="shared" si="44"/>
        <v>48.437010247136833</v>
      </c>
      <c r="O173" s="27">
        <v>36</v>
      </c>
      <c r="P173">
        <v>1270</v>
      </c>
      <c r="Q173">
        <v>21636</v>
      </c>
      <c r="R173">
        <f t="shared" si="40"/>
        <v>17.036220472440945</v>
      </c>
      <c r="V173" s="27">
        <v>46</v>
      </c>
      <c r="W173">
        <v>555</v>
      </c>
      <c r="X173">
        <v>4617</v>
      </c>
      <c r="Y173">
        <f t="shared" si="41"/>
        <v>8.3189189189189197</v>
      </c>
      <c r="AJ173" s="27">
        <v>62</v>
      </c>
      <c r="AK173">
        <v>5268</v>
      </c>
      <c r="AL173">
        <v>38240</v>
      </c>
      <c r="AM173">
        <f t="shared" si="45"/>
        <v>7.2589217919514049</v>
      </c>
      <c r="AQ173" s="27">
        <v>45</v>
      </c>
      <c r="AR173">
        <v>638</v>
      </c>
      <c r="AS173">
        <v>8592</v>
      </c>
      <c r="AT173">
        <f t="shared" si="46"/>
        <v>13.467084639498433</v>
      </c>
    </row>
    <row r="174" spans="8:46" x14ac:dyDescent="0.25">
      <c r="H174" s="27">
        <v>47</v>
      </c>
      <c r="I174">
        <v>2137</v>
      </c>
      <c r="J174">
        <v>80883</v>
      </c>
      <c r="K174">
        <f t="shared" si="44"/>
        <v>37.848853532990177</v>
      </c>
      <c r="O174" s="27">
        <v>37</v>
      </c>
      <c r="P174">
        <v>1982</v>
      </c>
      <c r="Q174">
        <v>22431</v>
      </c>
      <c r="R174">
        <f t="shared" si="40"/>
        <v>11.317356205852674</v>
      </c>
      <c r="V174" s="27">
        <v>47</v>
      </c>
      <c r="W174">
        <v>588</v>
      </c>
      <c r="X174">
        <v>4643</v>
      </c>
      <c r="Y174">
        <f t="shared" si="41"/>
        <v>7.8962585034013602</v>
      </c>
      <c r="AJ174" s="27">
        <v>63</v>
      </c>
      <c r="AK174">
        <v>1588</v>
      </c>
      <c r="AL174">
        <v>40824</v>
      </c>
      <c r="AM174">
        <f t="shared" si="45"/>
        <v>25.707808564231737</v>
      </c>
      <c r="AQ174" s="27">
        <v>46</v>
      </c>
      <c r="AR174">
        <v>1765</v>
      </c>
      <c r="AS174">
        <v>9016</v>
      </c>
      <c r="AT174">
        <f t="shared" si="46"/>
        <v>5.1082152974504247</v>
      </c>
    </row>
    <row r="175" spans="8:46" x14ac:dyDescent="0.25">
      <c r="H175" s="27">
        <v>48</v>
      </c>
      <c r="I175">
        <v>1799</v>
      </c>
      <c r="J175">
        <v>81917</v>
      </c>
      <c r="K175">
        <f t="shared" si="44"/>
        <v>45.534741523068369</v>
      </c>
      <c r="O175" s="27">
        <v>38</v>
      </c>
      <c r="P175">
        <v>2682</v>
      </c>
      <c r="Q175">
        <v>25314</v>
      </c>
      <c r="R175">
        <f t="shared" si="40"/>
        <v>9.4384787472035789</v>
      </c>
      <c r="V175" s="27">
        <v>48</v>
      </c>
      <c r="W175">
        <v>732</v>
      </c>
      <c r="X175">
        <v>4746</v>
      </c>
      <c r="Y175">
        <f t="shared" si="41"/>
        <v>6.4836065573770494</v>
      </c>
      <c r="AJ175" s="27">
        <v>64</v>
      </c>
      <c r="AK175">
        <v>1956</v>
      </c>
      <c r="AL175">
        <v>41976</v>
      </c>
      <c r="AM175">
        <f t="shared" si="45"/>
        <v>21.460122699386503</v>
      </c>
      <c r="AQ175" s="27">
        <v>47</v>
      </c>
      <c r="AR175">
        <v>682</v>
      </c>
      <c r="AS175">
        <v>10312</v>
      </c>
      <c r="AT175">
        <f t="shared" si="46"/>
        <v>15.120234604105573</v>
      </c>
    </row>
    <row r="176" spans="8:46" x14ac:dyDescent="0.25">
      <c r="H176" s="27">
        <v>49</v>
      </c>
      <c r="I176">
        <v>3195</v>
      </c>
      <c r="J176">
        <v>89682</v>
      </c>
      <c r="K176">
        <f t="shared" si="44"/>
        <v>28.069483568075118</v>
      </c>
      <c r="O176" s="27">
        <v>39</v>
      </c>
      <c r="P176">
        <v>2442</v>
      </c>
      <c r="Q176">
        <v>25944</v>
      </c>
      <c r="R176">
        <f t="shared" si="40"/>
        <v>10.624078624078624</v>
      </c>
      <c r="V176" s="27">
        <v>49</v>
      </c>
      <c r="W176">
        <v>661</v>
      </c>
      <c r="X176">
        <v>4879</v>
      </c>
      <c r="Y176">
        <f t="shared" si="41"/>
        <v>7.3812405446293496</v>
      </c>
      <c r="AJ176" s="27">
        <v>65</v>
      </c>
      <c r="AK176">
        <v>1622</v>
      </c>
      <c r="AL176">
        <v>45862</v>
      </c>
      <c r="AM176">
        <f t="shared" si="45"/>
        <v>28.274969173859432</v>
      </c>
      <c r="AQ176" s="27">
        <v>48</v>
      </c>
      <c r="AR176">
        <v>758</v>
      </c>
      <c r="AS176">
        <v>10651</v>
      </c>
      <c r="AT176">
        <f t="shared" si="46"/>
        <v>14.051451187335092</v>
      </c>
    </row>
    <row r="177" spans="8:46" x14ac:dyDescent="0.25">
      <c r="H177" s="27">
        <v>50</v>
      </c>
      <c r="I177">
        <v>2081</v>
      </c>
      <c r="J177">
        <v>96230</v>
      </c>
      <c r="K177">
        <f t="shared" si="44"/>
        <v>46.242191254204712</v>
      </c>
      <c r="O177" s="27">
        <v>40</v>
      </c>
      <c r="P177">
        <v>1877</v>
      </c>
      <c r="Q177">
        <v>26312</v>
      </c>
      <c r="R177">
        <f t="shared" si="40"/>
        <v>14.018114011720831</v>
      </c>
      <c r="V177" s="27">
        <v>50</v>
      </c>
      <c r="W177">
        <v>426</v>
      </c>
      <c r="X177">
        <v>5094</v>
      </c>
      <c r="Y177">
        <f t="shared" si="41"/>
        <v>11.95774647887324</v>
      </c>
      <c r="AJ177" s="27">
        <v>66</v>
      </c>
      <c r="AK177">
        <v>1948</v>
      </c>
      <c r="AL177">
        <v>51404</v>
      </c>
      <c r="AM177">
        <f t="shared" si="45"/>
        <v>26.388090349075977</v>
      </c>
      <c r="AQ177" s="27">
        <v>49</v>
      </c>
      <c r="AR177">
        <v>647</v>
      </c>
      <c r="AS177">
        <v>10717</v>
      </c>
      <c r="AT177">
        <f t="shared" si="46"/>
        <v>16.564142194744978</v>
      </c>
    </row>
    <row r="178" spans="8:46" x14ac:dyDescent="0.25">
      <c r="H178" s="27">
        <v>51</v>
      </c>
      <c r="I178">
        <v>1299</v>
      </c>
      <c r="J178">
        <v>102060</v>
      </c>
      <c r="K178">
        <f t="shared" si="44"/>
        <v>78.568129330254038</v>
      </c>
      <c r="O178" s="27">
        <v>41</v>
      </c>
      <c r="P178">
        <v>1503</v>
      </c>
      <c r="Q178">
        <v>26628</v>
      </c>
      <c r="R178">
        <f t="shared" si="40"/>
        <v>17.716566866267463</v>
      </c>
      <c r="V178" s="27">
        <v>51</v>
      </c>
      <c r="W178">
        <v>368</v>
      </c>
      <c r="X178">
        <v>5486</v>
      </c>
      <c r="Y178">
        <f t="shared" si="41"/>
        <v>14.907608695652174</v>
      </c>
      <c r="AJ178" s="27">
        <v>67</v>
      </c>
      <c r="AK178">
        <v>1901</v>
      </c>
      <c r="AL178">
        <v>60682</v>
      </c>
      <c r="AM178">
        <f t="shared" si="45"/>
        <v>31.921094160967911</v>
      </c>
      <c r="AQ178" s="27">
        <v>50</v>
      </c>
      <c r="AR178">
        <v>655</v>
      </c>
      <c r="AS178">
        <v>13168</v>
      </c>
      <c r="AT178">
        <f t="shared" si="46"/>
        <v>20.103816793893131</v>
      </c>
    </row>
    <row r="179" spans="8:46" x14ac:dyDescent="0.25">
      <c r="H179" s="27">
        <v>52</v>
      </c>
      <c r="I179">
        <v>1968</v>
      </c>
      <c r="J179">
        <v>128212</v>
      </c>
      <c r="K179">
        <f t="shared" si="44"/>
        <v>65.14837398373983</v>
      </c>
      <c r="O179" s="27">
        <v>42</v>
      </c>
      <c r="P179">
        <v>2438</v>
      </c>
      <c r="Q179">
        <v>28104</v>
      </c>
      <c r="R179">
        <f t="shared" si="40"/>
        <v>11.527481542247743</v>
      </c>
      <c r="V179" s="27">
        <v>52</v>
      </c>
      <c r="W179">
        <v>612</v>
      </c>
      <c r="X179">
        <v>5668</v>
      </c>
      <c r="Y179">
        <f t="shared" si="41"/>
        <v>9.2614379084967329</v>
      </c>
      <c r="AJ179" s="27">
        <v>68</v>
      </c>
      <c r="AK179">
        <v>4211</v>
      </c>
      <c r="AL179">
        <v>111963</v>
      </c>
      <c r="AM179">
        <f t="shared" si="45"/>
        <v>26.588221325100925</v>
      </c>
      <c r="AQ179" s="27">
        <v>51</v>
      </c>
      <c r="AR179">
        <v>387</v>
      </c>
      <c r="AS179">
        <v>13948</v>
      </c>
      <c r="AT179">
        <f t="shared" si="46"/>
        <v>36.041343669250644</v>
      </c>
    </row>
    <row r="180" spans="8:46" x14ac:dyDescent="0.25">
      <c r="O180" s="27">
        <v>43</v>
      </c>
      <c r="P180">
        <v>2308</v>
      </c>
      <c r="Q180">
        <v>28366</v>
      </c>
      <c r="R180">
        <f t="shared" si="40"/>
        <v>12.290294627383016</v>
      </c>
      <c r="V180" s="27">
        <v>53</v>
      </c>
      <c r="W180">
        <v>282</v>
      </c>
      <c r="X180">
        <v>5673</v>
      </c>
      <c r="Y180">
        <f t="shared" si="41"/>
        <v>20.117021276595743</v>
      </c>
      <c r="AQ180" s="27">
        <v>52</v>
      </c>
      <c r="AR180">
        <v>742</v>
      </c>
      <c r="AS180">
        <v>15415</v>
      </c>
      <c r="AT180">
        <f t="shared" si="46"/>
        <v>20.774932614555254</v>
      </c>
    </row>
    <row r="181" spans="8:46" x14ac:dyDescent="0.25">
      <c r="O181" s="27">
        <v>44</v>
      </c>
      <c r="P181">
        <v>1997</v>
      </c>
      <c r="Q181">
        <v>33994</v>
      </c>
      <c r="R181">
        <f t="shared" si="40"/>
        <v>17.022533800701051</v>
      </c>
      <c r="V181" s="27">
        <v>54</v>
      </c>
      <c r="W181">
        <v>629</v>
      </c>
      <c r="X181">
        <v>5711</v>
      </c>
      <c r="Y181">
        <f t="shared" si="41"/>
        <v>9.0794912559618446</v>
      </c>
      <c r="AQ181" s="27">
        <v>53</v>
      </c>
      <c r="AR181">
        <v>636</v>
      </c>
      <c r="AS181">
        <v>19796</v>
      </c>
      <c r="AT181">
        <f t="shared" si="46"/>
        <v>31.125786163522012</v>
      </c>
    </row>
    <row r="182" spans="8:46" x14ac:dyDescent="0.25">
      <c r="O182" s="27">
        <v>45</v>
      </c>
      <c r="P182">
        <v>2227</v>
      </c>
      <c r="Q182">
        <v>37340</v>
      </c>
      <c r="R182">
        <f t="shared" si="40"/>
        <v>16.766951055231253</v>
      </c>
      <c r="V182" s="27">
        <v>55</v>
      </c>
      <c r="W182">
        <v>686</v>
      </c>
      <c r="X182">
        <v>5738</v>
      </c>
      <c r="Y182">
        <f t="shared" si="41"/>
        <v>8.3644314868804663</v>
      </c>
      <c r="AQ182" s="27">
        <v>54</v>
      </c>
      <c r="AR182">
        <v>692</v>
      </c>
      <c r="AS182">
        <v>19842</v>
      </c>
      <c r="AT182">
        <f t="shared" si="46"/>
        <v>28.673410404624278</v>
      </c>
    </row>
    <row r="183" spans="8:46" x14ac:dyDescent="0.25">
      <c r="O183" s="27">
        <v>46</v>
      </c>
      <c r="P183">
        <v>1894</v>
      </c>
      <c r="Q183">
        <v>39009</v>
      </c>
      <c r="R183">
        <f t="shared" si="40"/>
        <v>20.596092925026401</v>
      </c>
      <c r="V183" s="27">
        <v>56</v>
      </c>
      <c r="W183">
        <v>334</v>
      </c>
      <c r="X183">
        <v>5742</v>
      </c>
      <c r="Y183">
        <f t="shared" si="41"/>
        <v>17.191616766467067</v>
      </c>
      <c r="AQ183" s="27">
        <v>55</v>
      </c>
      <c r="AR183">
        <v>812</v>
      </c>
      <c r="AS183">
        <v>21832</v>
      </c>
      <c r="AT183">
        <f t="shared" si="46"/>
        <v>26.886699507389164</v>
      </c>
    </row>
    <row r="184" spans="8:46" x14ac:dyDescent="0.25">
      <c r="O184" s="27">
        <v>47</v>
      </c>
      <c r="P184">
        <v>1987</v>
      </c>
      <c r="Q184">
        <v>39220</v>
      </c>
      <c r="R184">
        <f t="shared" si="40"/>
        <v>19.738298943130346</v>
      </c>
      <c r="V184" s="27">
        <v>57</v>
      </c>
      <c r="W184">
        <v>540</v>
      </c>
      <c r="X184">
        <v>6112</v>
      </c>
      <c r="Y184">
        <f t="shared" si="41"/>
        <v>11.318518518518518</v>
      </c>
      <c r="AQ184" s="27">
        <v>56</v>
      </c>
      <c r="AR184">
        <v>652</v>
      </c>
      <c r="AS184">
        <v>21996</v>
      </c>
      <c r="AT184">
        <f t="shared" si="46"/>
        <v>33.736196319018404</v>
      </c>
    </row>
    <row r="185" spans="8:46" x14ac:dyDescent="0.25">
      <c r="O185" s="27">
        <v>48</v>
      </c>
      <c r="P185">
        <v>2003</v>
      </c>
      <c r="Q185">
        <v>39407</v>
      </c>
      <c r="R185">
        <f t="shared" si="40"/>
        <v>19.673989016475286</v>
      </c>
      <c r="V185" s="27">
        <v>58</v>
      </c>
      <c r="W185">
        <v>655</v>
      </c>
      <c r="X185">
        <v>6164</v>
      </c>
      <c r="Y185">
        <f t="shared" si="41"/>
        <v>9.4106870229007633</v>
      </c>
      <c r="AQ185" s="27">
        <v>57</v>
      </c>
      <c r="AR185">
        <v>593</v>
      </c>
      <c r="AS185">
        <v>23831</v>
      </c>
      <c r="AT185">
        <f t="shared" si="46"/>
        <v>40.187183811129849</v>
      </c>
    </row>
    <row r="186" spans="8:46" x14ac:dyDescent="0.25">
      <c r="O186" s="27">
        <v>49</v>
      </c>
      <c r="P186">
        <v>2290</v>
      </c>
      <c r="Q186">
        <v>39586</v>
      </c>
      <c r="R186">
        <f t="shared" si="40"/>
        <v>17.286462882096071</v>
      </c>
      <c r="V186" s="27">
        <v>59</v>
      </c>
      <c r="W186">
        <v>573</v>
      </c>
      <c r="X186">
        <v>6701</v>
      </c>
      <c r="Y186">
        <f t="shared" si="41"/>
        <v>11.69458987783595</v>
      </c>
      <c r="AQ186" s="27">
        <v>58</v>
      </c>
      <c r="AR186">
        <v>899</v>
      </c>
      <c r="AS186">
        <v>26566</v>
      </c>
      <c r="AT186">
        <f t="shared" si="46"/>
        <v>29.550611790878754</v>
      </c>
    </row>
    <row r="187" spans="8:46" x14ac:dyDescent="0.25">
      <c r="O187" s="27">
        <v>50</v>
      </c>
      <c r="P187">
        <v>2547</v>
      </c>
      <c r="Q187">
        <v>40940</v>
      </c>
      <c r="R187">
        <f t="shared" si="40"/>
        <v>16.073812328229291</v>
      </c>
      <c r="V187" s="27">
        <v>60</v>
      </c>
      <c r="W187">
        <v>803</v>
      </c>
      <c r="X187">
        <v>7221</v>
      </c>
      <c r="Y187">
        <f t="shared" si="41"/>
        <v>8.9925280199252811</v>
      </c>
      <c r="AQ187" s="27">
        <v>59</v>
      </c>
      <c r="AR187">
        <v>622</v>
      </c>
      <c r="AS187">
        <v>31786</v>
      </c>
      <c r="AT187">
        <f t="shared" si="46"/>
        <v>51.10289389067524</v>
      </c>
    </row>
    <row r="188" spans="8:46" x14ac:dyDescent="0.25">
      <c r="O188" s="27">
        <v>51</v>
      </c>
      <c r="P188">
        <v>2564</v>
      </c>
      <c r="Q188">
        <v>41622</v>
      </c>
      <c r="R188">
        <f t="shared" si="40"/>
        <v>16.233229329173167</v>
      </c>
      <c r="V188" s="27">
        <v>61</v>
      </c>
      <c r="W188">
        <v>1137</v>
      </c>
      <c r="X188">
        <v>7737</v>
      </c>
      <c r="Y188">
        <f t="shared" si="41"/>
        <v>6.8047493403693933</v>
      </c>
      <c r="AQ188" s="27">
        <v>60</v>
      </c>
      <c r="AR188">
        <v>1442</v>
      </c>
      <c r="AS188">
        <v>37598</v>
      </c>
      <c r="AT188">
        <f t="shared" si="46"/>
        <v>26.073509015256587</v>
      </c>
    </row>
    <row r="189" spans="8:46" x14ac:dyDescent="0.25">
      <c r="O189" s="27">
        <v>52</v>
      </c>
      <c r="P189">
        <v>1842</v>
      </c>
      <c r="Q189">
        <v>43379</v>
      </c>
      <c r="R189">
        <f t="shared" si="40"/>
        <v>23.549945711183497</v>
      </c>
      <c r="V189" s="27">
        <v>62</v>
      </c>
      <c r="W189">
        <v>648</v>
      </c>
      <c r="X189">
        <v>8211</v>
      </c>
      <c r="Y189">
        <f t="shared" si="41"/>
        <v>12.671296296296296</v>
      </c>
      <c r="AQ189" s="27">
        <v>61</v>
      </c>
      <c r="AR189">
        <v>574</v>
      </c>
      <c r="AS189">
        <v>37935</v>
      </c>
      <c r="AT189">
        <f t="shared" si="46"/>
        <v>66.088850174216034</v>
      </c>
    </row>
    <row r="190" spans="8:46" x14ac:dyDescent="0.25">
      <c r="O190" s="27">
        <v>53</v>
      </c>
      <c r="P190">
        <v>1896</v>
      </c>
      <c r="Q190">
        <v>45026</v>
      </c>
      <c r="R190">
        <f t="shared" si="40"/>
        <v>23.747890295358651</v>
      </c>
      <c r="V190" s="27">
        <v>63</v>
      </c>
      <c r="W190">
        <v>944</v>
      </c>
      <c r="X190">
        <v>10749</v>
      </c>
      <c r="Y190">
        <f t="shared" si="41"/>
        <v>11.386652542372881</v>
      </c>
      <c r="AQ190" s="27">
        <v>62</v>
      </c>
      <c r="AR190">
        <v>898</v>
      </c>
      <c r="AS190">
        <v>38712</v>
      </c>
      <c r="AT190">
        <f t="shared" si="46"/>
        <v>43.109131403118042</v>
      </c>
    </row>
    <row r="191" spans="8:46" x14ac:dyDescent="0.25">
      <c r="O191" s="27">
        <v>54</v>
      </c>
      <c r="P191">
        <v>2384</v>
      </c>
      <c r="Q191">
        <v>45805</v>
      </c>
      <c r="R191">
        <f t="shared" si="40"/>
        <v>19.213506711409394</v>
      </c>
      <c r="V191" s="27">
        <v>64</v>
      </c>
      <c r="W191">
        <v>581</v>
      </c>
      <c r="X191">
        <v>10896</v>
      </c>
      <c r="Y191">
        <f t="shared" si="41"/>
        <v>18.753872633390706</v>
      </c>
    </row>
    <row r="192" spans="8:46" x14ac:dyDescent="0.25">
      <c r="O192" s="27">
        <v>55</v>
      </c>
      <c r="P192">
        <v>1807</v>
      </c>
      <c r="Q192">
        <v>47150</v>
      </c>
      <c r="R192">
        <f t="shared" si="40"/>
        <v>26.092971776425014</v>
      </c>
      <c r="V192" s="27">
        <v>65</v>
      </c>
      <c r="W192">
        <v>746</v>
      </c>
      <c r="X192">
        <v>11252</v>
      </c>
      <c r="Y192">
        <f t="shared" si="41"/>
        <v>15.083109919571045</v>
      </c>
    </row>
    <row r="193" spans="15:25" x14ac:dyDescent="0.25">
      <c r="O193" s="27">
        <v>56</v>
      </c>
      <c r="P193">
        <v>1835</v>
      </c>
      <c r="Q193">
        <v>47409</v>
      </c>
      <c r="R193">
        <f t="shared" si="40"/>
        <v>25.835967302452318</v>
      </c>
      <c r="V193" s="27">
        <v>66</v>
      </c>
      <c r="W193">
        <v>587</v>
      </c>
      <c r="X193">
        <v>12104</v>
      </c>
      <c r="Y193">
        <f t="shared" si="41"/>
        <v>20.620102214650768</v>
      </c>
    </row>
    <row r="194" spans="15:25" x14ac:dyDescent="0.25">
      <c r="O194" s="27">
        <v>57</v>
      </c>
      <c r="P194">
        <v>1520</v>
      </c>
      <c r="Q194">
        <v>48293</v>
      </c>
      <c r="R194">
        <f t="shared" si="40"/>
        <v>31.77171052631579</v>
      </c>
      <c r="V194" s="27">
        <v>67</v>
      </c>
      <c r="W194">
        <v>632</v>
      </c>
      <c r="X194">
        <v>12731</v>
      </c>
      <c r="Y194">
        <f t="shared" si="41"/>
        <v>20.143987341772153</v>
      </c>
    </row>
    <row r="195" spans="15:25" x14ac:dyDescent="0.25">
      <c r="O195" s="27">
        <v>58</v>
      </c>
      <c r="P195">
        <v>2150</v>
      </c>
      <c r="Q195">
        <v>49148</v>
      </c>
      <c r="R195">
        <f t="shared" si="40"/>
        <v>22.859534883720929</v>
      </c>
      <c r="V195" s="27">
        <v>68</v>
      </c>
      <c r="W195">
        <v>461</v>
      </c>
      <c r="X195">
        <v>13022</v>
      </c>
      <c r="Y195">
        <f t="shared" si="41"/>
        <v>28.247288503253795</v>
      </c>
    </row>
    <row r="196" spans="15:25" x14ac:dyDescent="0.25">
      <c r="O196" s="27">
        <v>59</v>
      </c>
      <c r="P196">
        <v>2751</v>
      </c>
      <c r="Q196">
        <v>49515</v>
      </c>
      <c r="R196">
        <f t="shared" ref="R196:R221" si="47">Q196/P196</f>
        <v>17.998909487459105</v>
      </c>
      <c r="V196" s="27">
        <v>69</v>
      </c>
      <c r="W196">
        <v>605</v>
      </c>
      <c r="X196">
        <v>13102</v>
      </c>
      <c r="Y196">
        <f t="shared" ref="Y196:Y204" si="48">X196/W196</f>
        <v>21.656198347107438</v>
      </c>
    </row>
    <row r="197" spans="15:25" x14ac:dyDescent="0.25">
      <c r="O197" s="27">
        <v>60</v>
      </c>
      <c r="P197">
        <v>2034</v>
      </c>
      <c r="Q197">
        <v>51791</v>
      </c>
      <c r="R197">
        <f t="shared" si="47"/>
        <v>25.462635201573256</v>
      </c>
      <c r="V197" s="27">
        <v>70</v>
      </c>
      <c r="W197">
        <v>804</v>
      </c>
      <c r="X197">
        <v>13478</v>
      </c>
      <c r="Y197">
        <f t="shared" si="48"/>
        <v>16.763681592039802</v>
      </c>
    </row>
    <row r="198" spans="15:25" x14ac:dyDescent="0.25">
      <c r="O198" s="27">
        <v>61</v>
      </c>
      <c r="P198">
        <v>2379</v>
      </c>
      <c r="Q198">
        <v>54692</v>
      </c>
      <c r="R198">
        <f t="shared" si="47"/>
        <v>22.989491382934006</v>
      </c>
      <c r="V198" s="27">
        <v>71</v>
      </c>
      <c r="W198">
        <v>573</v>
      </c>
      <c r="X198">
        <v>14133</v>
      </c>
      <c r="Y198">
        <f t="shared" si="48"/>
        <v>24.664921465968586</v>
      </c>
    </row>
    <row r="199" spans="15:25" x14ac:dyDescent="0.25">
      <c r="O199" s="27">
        <v>62</v>
      </c>
      <c r="P199">
        <v>2088</v>
      </c>
      <c r="Q199">
        <v>55589</v>
      </c>
      <c r="R199">
        <f t="shared" si="47"/>
        <v>26.623084291187741</v>
      </c>
      <c r="V199" s="27">
        <v>72</v>
      </c>
      <c r="W199">
        <v>786</v>
      </c>
      <c r="X199">
        <v>14960</v>
      </c>
      <c r="Y199">
        <f t="shared" si="48"/>
        <v>19.033078880407125</v>
      </c>
    </row>
    <row r="200" spans="15:25" x14ac:dyDescent="0.25">
      <c r="O200" s="27">
        <v>63</v>
      </c>
      <c r="P200">
        <v>2275</v>
      </c>
      <c r="Q200">
        <v>56419</v>
      </c>
      <c r="R200">
        <f t="shared" si="47"/>
        <v>24.799560439560441</v>
      </c>
      <c r="V200" s="27">
        <v>73</v>
      </c>
      <c r="W200">
        <v>744</v>
      </c>
      <c r="X200">
        <v>14983</v>
      </c>
      <c r="Y200">
        <f t="shared" si="48"/>
        <v>20.138440860215052</v>
      </c>
    </row>
    <row r="201" spans="15:25" x14ac:dyDescent="0.25">
      <c r="O201" s="27">
        <v>64</v>
      </c>
      <c r="P201">
        <v>2396</v>
      </c>
      <c r="Q201">
        <v>58119</v>
      </c>
      <c r="R201">
        <f t="shared" si="47"/>
        <v>24.256677796327214</v>
      </c>
      <c r="V201" s="27">
        <v>74</v>
      </c>
      <c r="W201">
        <v>822</v>
      </c>
      <c r="X201">
        <v>15941</v>
      </c>
      <c r="Y201">
        <f t="shared" si="48"/>
        <v>19.392944038929439</v>
      </c>
    </row>
    <row r="202" spans="15:25" x14ac:dyDescent="0.25">
      <c r="O202" s="27">
        <v>65</v>
      </c>
      <c r="P202">
        <v>2355</v>
      </c>
      <c r="Q202">
        <v>60183</v>
      </c>
      <c r="R202">
        <f t="shared" si="47"/>
        <v>25.555414012738854</v>
      </c>
      <c r="V202" s="27">
        <v>75</v>
      </c>
      <c r="W202">
        <v>429</v>
      </c>
      <c r="X202">
        <v>16938</v>
      </c>
      <c r="Y202">
        <f t="shared" si="48"/>
        <v>39.48251748251748</v>
      </c>
    </row>
    <row r="203" spans="15:25" x14ac:dyDescent="0.25">
      <c r="O203" s="27">
        <v>66</v>
      </c>
      <c r="P203">
        <v>2195</v>
      </c>
      <c r="Q203">
        <v>60957</v>
      </c>
      <c r="R203">
        <f t="shared" si="47"/>
        <v>27.770842824601367</v>
      </c>
      <c r="V203" s="27">
        <v>76</v>
      </c>
      <c r="W203">
        <v>909</v>
      </c>
      <c r="X203">
        <v>19163</v>
      </c>
      <c r="Y203">
        <f t="shared" si="48"/>
        <v>21.08140814081408</v>
      </c>
    </row>
    <row r="204" spans="15:25" x14ac:dyDescent="0.25">
      <c r="O204" s="27">
        <v>67</v>
      </c>
      <c r="P204">
        <v>2272</v>
      </c>
      <c r="Q204">
        <v>61765</v>
      </c>
      <c r="R204">
        <f t="shared" si="47"/>
        <v>27.185299295774648</v>
      </c>
      <c r="V204" s="27">
        <v>77</v>
      </c>
      <c r="W204">
        <v>821</v>
      </c>
      <c r="X204">
        <v>34466</v>
      </c>
      <c r="Y204">
        <f t="shared" si="48"/>
        <v>41.980511571254567</v>
      </c>
    </row>
    <row r="205" spans="15:25" x14ac:dyDescent="0.25">
      <c r="O205" s="27">
        <v>68</v>
      </c>
      <c r="P205">
        <v>2435</v>
      </c>
      <c r="Q205">
        <v>61794</v>
      </c>
      <c r="R205">
        <f t="shared" si="47"/>
        <v>25.37741273100616</v>
      </c>
    </row>
    <row r="206" spans="15:25" x14ac:dyDescent="0.25">
      <c r="O206" s="27">
        <v>69</v>
      </c>
      <c r="P206">
        <v>2169</v>
      </c>
      <c r="Q206">
        <v>62054</v>
      </c>
      <c r="R206">
        <f t="shared" si="47"/>
        <v>28.60949746426925</v>
      </c>
    </row>
    <row r="207" spans="15:25" x14ac:dyDescent="0.25">
      <c r="O207" s="27">
        <v>70</v>
      </c>
      <c r="P207">
        <v>2148</v>
      </c>
      <c r="Q207">
        <v>62213</v>
      </c>
      <c r="R207">
        <f t="shared" si="47"/>
        <v>28.963221601489757</v>
      </c>
    </row>
    <row r="208" spans="15:25" x14ac:dyDescent="0.25">
      <c r="O208" s="27">
        <v>71</v>
      </c>
      <c r="P208">
        <v>2736</v>
      </c>
      <c r="Q208">
        <v>71513</v>
      </c>
      <c r="R208">
        <f t="shared" si="47"/>
        <v>26.137792397660817</v>
      </c>
    </row>
    <row r="209" spans="15:18" x14ac:dyDescent="0.25">
      <c r="O209" s="27">
        <v>72</v>
      </c>
      <c r="P209">
        <v>2942</v>
      </c>
      <c r="Q209">
        <v>75242</v>
      </c>
      <c r="R209">
        <f t="shared" si="47"/>
        <v>25.575118966689327</v>
      </c>
    </row>
    <row r="210" spans="15:18" x14ac:dyDescent="0.25">
      <c r="O210" s="27">
        <v>73</v>
      </c>
      <c r="P210">
        <v>2307</v>
      </c>
      <c r="Q210">
        <v>77431</v>
      </c>
      <c r="R210">
        <f t="shared" si="47"/>
        <v>33.563502384048547</v>
      </c>
    </row>
    <row r="211" spans="15:18" x14ac:dyDescent="0.25">
      <c r="O211" s="27">
        <v>74</v>
      </c>
      <c r="P211">
        <v>2542</v>
      </c>
      <c r="Q211">
        <v>80298</v>
      </c>
      <c r="R211">
        <f t="shared" si="47"/>
        <v>31.588512981904014</v>
      </c>
    </row>
    <row r="212" spans="15:18" x14ac:dyDescent="0.25">
      <c r="O212" s="27">
        <v>75</v>
      </c>
      <c r="P212">
        <v>2422</v>
      </c>
      <c r="Q212">
        <v>94406</v>
      </c>
      <c r="R212">
        <f t="shared" si="47"/>
        <v>38.978530140379853</v>
      </c>
    </row>
    <row r="213" spans="15:18" x14ac:dyDescent="0.25">
      <c r="O213" s="27">
        <v>76</v>
      </c>
      <c r="P213">
        <v>2064</v>
      </c>
      <c r="Q213">
        <v>99290</v>
      </c>
      <c r="R213">
        <f t="shared" si="47"/>
        <v>48.105620155038757</v>
      </c>
    </row>
    <row r="214" spans="15:18" x14ac:dyDescent="0.25">
      <c r="O214" s="27">
        <v>77</v>
      </c>
      <c r="P214">
        <v>4621</v>
      </c>
      <c r="Q214">
        <v>104323</v>
      </c>
      <c r="R214">
        <f t="shared" si="47"/>
        <v>22.575849383250379</v>
      </c>
    </row>
    <row r="215" spans="15:18" x14ac:dyDescent="0.25">
      <c r="O215" s="27">
        <v>78</v>
      </c>
      <c r="P215">
        <v>2603</v>
      </c>
      <c r="Q215">
        <v>111201</v>
      </c>
      <c r="R215">
        <f t="shared" si="47"/>
        <v>42.72032270457165</v>
      </c>
    </row>
    <row r="216" spans="15:18" x14ac:dyDescent="0.25">
      <c r="O216" s="27">
        <v>79</v>
      </c>
      <c r="P216">
        <v>2437</v>
      </c>
      <c r="Q216">
        <v>113582</v>
      </c>
      <c r="R216">
        <f t="shared" si="47"/>
        <v>46.607304062371767</v>
      </c>
    </row>
    <row r="217" spans="15:18" x14ac:dyDescent="0.25">
      <c r="O217" s="27">
        <v>80</v>
      </c>
      <c r="P217">
        <v>4991</v>
      </c>
      <c r="Q217">
        <v>117894</v>
      </c>
      <c r="R217">
        <f t="shared" si="47"/>
        <v>23.621318373071528</v>
      </c>
    </row>
    <row r="218" spans="15:18" x14ac:dyDescent="0.25">
      <c r="O218" s="27">
        <v>81</v>
      </c>
      <c r="P218">
        <v>3541</v>
      </c>
      <c r="Q218">
        <v>124671</v>
      </c>
      <c r="R218">
        <f t="shared" si="47"/>
        <v>35.207850889579213</v>
      </c>
    </row>
    <row r="219" spans="15:18" x14ac:dyDescent="0.25">
      <c r="O219" s="27">
        <v>82</v>
      </c>
      <c r="P219">
        <v>4562</v>
      </c>
      <c r="Q219">
        <v>134757</v>
      </c>
      <c r="R219">
        <f t="shared" si="47"/>
        <v>29.539017974572555</v>
      </c>
    </row>
    <row r="220" spans="15:18" x14ac:dyDescent="0.25">
      <c r="O220" s="27">
        <v>83</v>
      </c>
      <c r="P220">
        <v>2672</v>
      </c>
      <c r="Q220">
        <v>189160</v>
      </c>
      <c r="R220">
        <f t="shared" si="47"/>
        <v>70.793413173652695</v>
      </c>
    </row>
    <row r="221" spans="15:18" x14ac:dyDescent="0.25">
      <c r="O221" s="27">
        <v>84</v>
      </c>
      <c r="P221">
        <v>2655</v>
      </c>
      <c r="Q221">
        <v>207088</v>
      </c>
      <c r="R221">
        <f t="shared" si="47"/>
        <v>77.999246704331455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741E1-4E71-4F94-A109-E8C565BF01EA}">
  <dimension ref="A1:CQ276"/>
  <sheetViews>
    <sheetView workbookViewId="0"/>
  </sheetViews>
  <sheetFormatPr defaultRowHeight="15" x14ac:dyDescent="0.25"/>
  <cols>
    <col min="1" max="1" width="13.28515625" customWidth="1"/>
    <col min="2" max="2" width="15.85546875" customWidth="1"/>
    <col min="3" max="3" width="15.5703125" customWidth="1"/>
    <col min="4" max="4" width="15" customWidth="1"/>
    <col min="5" max="5" width="15.140625" customWidth="1"/>
    <col min="8" max="8" width="6.140625" style="27" customWidth="1"/>
    <col min="9" max="9" width="14.140625" customWidth="1"/>
    <col min="10" max="10" width="16.5703125" customWidth="1"/>
    <col min="11" max="11" width="17.85546875" customWidth="1"/>
    <col min="15" max="15" width="6.5703125" style="27" customWidth="1"/>
    <col min="16" max="16" width="14" customWidth="1"/>
    <col min="17" max="17" width="15.5703125" customWidth="1"/>
    <col min="18" max="18" width="18.85546875" customWidth="1"/>
    <col min="22" max="22" width="6.42578125" style="27" customWidth="1"/>
    <col min="23" max="23" width="14.28515625" customWidth="1"/>
    <col min="24" max="24" width="16.85546875" customWidth="1"/>
    <col min="25" max="25" width="18.28515625" customWidth="1"/>
    <col min="29" max="29" width="6.140625" style="27" customWidth="1"/>
    <col min="30" max="30" width="14" customWidth="1"/>
    <col min="31" max="31" width="16.28515625" customWidth="1"/>
    <col min="32" max="32" width="18.140625" customWidth="1"/>
    <col min="36" max="36" width="6.28515625" style="27" customWidth="1"/>
    <col min="37" max="37" width="14.5703125" customWidth="1"/>
    <col min="38" max="38" width="16.42578125" customWidth="1"/>
    <col min="39" max="39" width="19.28515625" customWidth="1"/>
    <col min="43" max="43" width="6.28515625" style="27" customWidth="1"/>
    <col min="44" max="44" width="13.85546875" customWidth="1"/>
    <col min="45" max="45" width="16.42578125" customWidth="1"/>
    <col min="46" max="46" width="17.85546875" customWidth="1"/>
    <col min="50" max="50" width="6" style="27" customWidth="1"/>
    <col min="51" max="51" width="13.85546875" customWidth="1"/>
    <col min="52" max="52" width="16.28515625" customWidth="1"/>
    <col min="53" max="53" width="18.7109375" customWidth="1"/>
    <col min="57" max="57" width="6.7109375" style="27" customWidth="1"/>
    <col min="58" max="58" width="13.28515625" customWidth="1"/>
    <col min="59" max="59" width="16.140625" customWidth="1"/>
    <col min="60" max="60" width="17.85546875" customWidth="1"/>
    <col min="64" max="64" width="9.140625" style="27"/>
    <col min="65" max="65" width="14" customWidth="1"/>
    <col min="66" max="66" width="16.140625" customWidth="1"/>
    <col min="67" max="67" width="18.7109375" customWidth="1"/>
    <col min="71" max="71" width="6.85546875" style="27" customWidth="1"/>
    <col min="72" max="72" width="14.28515625" customWidth="1"/>
    <col min="73" max="73" width="16.140625" customWidth="1"/>
    <col min="74" max="74" width="18.140625" customWidth="1"/>
    <col min="78" max="78" width="8.42578125" style="27" customWidth="1"/>
    <col min="79" max="79" width="14" customWidth="1"/>
    <col min="80" max="80" width="16.28515625" customWidth="1"/>
    <col min="81" max="81" width="18.7109375" customWidth="1"/>
    <col min="85" max="85" width="7.7109375" style="27" customWidth="1"/>
    <col min="86" max="86" width="14.28515625" customWidth="1"/>
    <col min="87" max="87" width="17.140625" customWidth="1"/>
    <col min="88" max="88" width="19.140625" customWidth="1"/>
  </cols>
  <sheetData>
    <row r="1" spans="1:95" ht="17.25" x14ac:dyDescent="0.25">
      <c r="A1" s="32"/>
      <c r="B1" s="18" t="s">
        <v>302</v>
      </c>
      <c r="C1" s="18" t="s">
        <v>302</v>
      </c>
      <c r="D1" s="18" t="s">
        <v>301</v>
      </c>
      <c r="E1" s="18" t="s">
        <v>301</v>
      </c>
      <c r="G1" s="1" t="s">
        <v>20</v>
      </c>
      <c r="I1" s="27"/>
      <c r="L1" s="32"/>
      <c r="M1" s="32"/>
      <c r="N1" s="1" t="s">
        <v>20</v>
      </c>
      <c r="P1" s="27"/>
      <c r="S1" s="32"/>
      <c r="T1" s="32"/>
      <c r="U1" s="1" t="s">
        <v>20</v>
      </c>
      <c r="W1" s="27"/>
      <c r="Z1" s="32"/>
      <c r="AA1" s="32"/>
      <c r="AB1" s="1" t="s">
        <v>20</v>
      </c>
      <c r="AD1" s="27"/>
      <c r="AG1" s="32"/>
      <c r="AH1" s="32"/>
      <c r="AI1" s="1" t="s">
        <v>20</v>
      </c>
      <c r="AK1" s="27"/>
      <c r="AN1" s="32"/>
      <c r="AO1" s="32"/>
      <c r="AP1" s="1" t="s">
        <v>20</v>
      </c>
      <c r="AR1" s="27"/>
      <c r="AU1" s="32"/>
      <c r="AW1" s="1" t="s">
        <v>26</v>
      </c>
      <c r="AY1" s="27"/>
      <c r="BB1" s="32"/>
      <c r="BC1" s="32"/>
      <c r="BD1" s="1" t="s">
        <v>26</v>
      </c>
      <c r="BF1" s="27"/>
      <c r="BI1" s="32"/>
      <c r="BJ1" s="32"/>
      <c r="BK1" s="1" t="s">
        <v>26</v>
      </c>
      <c r="BM1" s="27"/>
      <c r="BP1" s="32"/>
      <c r="BR1" s="1" t="s">
        <v>26</v>
      </c>
      <c r="BT1" s="27"/>
      <c r="BW1" s="32"/>
      <c r="BY1" s="1" t="s">
        <v>26</v>
      </c>
      <c r="CA1" s="27"/>
      <c r="CD1" s="32"/>
      <c r="CF1" s="1" t="s">
        <v>26</v>
      </c>
      <c r="CH1" s="27"/>
      <c r="CK1" s="32"/>
      <c r="CO1" s="26"/>
      <c r="CP1" s="26"/>
      <c r="CQ1" s="26"/>
    </row>
    <row r="2" spans="1:95" ht="15.75" x14ac:dyDescent="0.25">
      <c r="A2" s="18" t="s">
        <v>412</v>
      </c>
      <c r="B2" s="1" t="s">
        <v>285</v>
      </c>
      <c r="C2" s="1" t="s">
        <v>413</v>
      </c>
      <c r="D2" s="1" t="s">
        <v>285</v>
      </c>
      <c r="E2" s="1" t="s">
        <v>413</v>
      </c>
      <c r="G2" s="26" t="s">
        <v>285</v>
      </c>
      <c r="I2" s="27"/>
      <c r="N2" s="26" t="s">
        <v>285</v>
      </c>
      <c r="P2" s="27"/>
      <c r="U2" s="26" t="s">
        <v>285</v>
      </c>
      <c r="W2" s="27"/>
      <c r="AB2" s="26" t="s">
        <v>276</v>
      </c>
      <c r="AD2" s="27"/>
      <c r="AI2" s="26" t="s">
        <v>276</v>
      </c>
      <c r="AK2" s="27"/>
      <c r="AP2" s="26" t="s">
        <v>276</v>
      </c>
      <c r="AR2" s="27"/>
      <c r="AW2" s="26" t="s">
        <v>285</v>
      </c>
      <c r="AY2" s="27"/>
      <c r="BD2" s="26" t="s">
        <v>285</v>
      </c>
      <c r="BF2" s="27"/>
      <c r="BK2" s="26" t="s">
        <v>285</v>
      </c>
      <c r="BM2" s="27"/>
      <c r="BR2" s="26" t="s">
        <v>276</v>
      </c>
      <c r="BT2" s="27"/>
      <c r="BY2" s="26" t="s">
        <v>276</v>
      </c>
      <c r="CA2" s="27"/>
      <c r="CF2" s="26" t="s">
        <v>276</v>
      </c>
      <c r="CH2" s="27"/>
      <c r="CL2" s="26"/>
      <c r="CM2" s="26"/>
      <c r="CN2" s="26"/>
      <c r="CQ2" s="26"/>
    </row>
    <row r="3" spans="1:95" ht="15.75" x14ac:dyDescent="0.25">
      <c r="A3" s="21" t="s">
        <v>37</v>
      </c>
      <c r="B3">
        <f>L4</f>
        <v>25.718135398512505</v>
      </c>
      <c r="C3">
        <f>AG4</f>
        <v>34.278557439827509</v>
      </c>
      <c r="D3">
        <f>BB4</f>
        <v>69.183042202463085</v>
      </c>
      <c r="E3">
        <f>BW4</f>
        <v>8.0808644986934066</v>
      </c>
      <c r="F3" s="1"/>
      <c r="G3" s="26" t="s">
        <v>245</v>
      </c>
      <c r="H3" s="81" t="s">
        <v>240</v>
      </c>
      <c r="I3" s="81" t="s">
        <v>407</v>
      </c>
      <c r="J3" s="26" t="s">
        <v>406</v>
      </c>
      <c r="K3" s="26" t="s">
        <v>405</v>
      </c>
      <c r="L3" s="29" t="s">
        <v>364</v>
      </c>
      <c r="M3" s="29"/>
      <c r="N3" s="26" t="s">
        <v>243</v>
      </c>
      <c r="O3" s="81" t="s">
        <v>240</v>
      </c>
      <c r="P3" s="81" t="s">
        <v>407</v>
      </c>
      <c r="Q3" s="26" t="s">
        <v>406</v>
      </c>
      <c r="R3" s="26" t="s">
        <v>405</v>
      </c>
      <c r="S3" s="29" t="s">
        <v>364</v>
      </c>
      <c r="T3" s="29"/>
      <c r="U3" s="26" t="s">
        <v>241</v>
      </c>
      <c r="V3" s="81" t="s">
        <v>240</v>
      </c>
      <c r="W3" s="81" t="s">
        <v>407</v>
      </c>
      <c r="X3" s="26" t="s">
        <v>406</v>
      </c>
      <c r="Y3" s="26" t="s">
        <v>405</v>
      </c>
      <c r="Z3" s="29" t="s">
        <v>364</v>
      </c>
      <c r="AA3" s="29"/>
      <c r="AB3" s="26" t="s">
        <v>245</v>
      </c>
      <c r="AC3" s="81" t="s">
        <v>240</v>
      </c>
      <c r="AD3" s="81" t="s">
        <v>407</v>
      </c>
      <c r="AE3" s="26" t="s">
        <v>406</v>
      </c>
      <c r="AF3" s="26" t="s">
        <v>405</v>
      </c>
      <c r="AG3" s="29" t="s">
        <v>364</v>
      </c>
      <c r="AH3" s="29"/>
      <c r="AI3" s="26" t="s">
        <v>243</v>
      </c>
      <c r="AJ3" s="81" t="s">
        <v>240</v>
      </c>
      <c r="AK3" s="81" t="s">
        <v>407</v>
      </c>
      <c r="AL3" s="26" t="s">
        <v>406</v>
      </c>
      <c r="AM3" s="26" t="s">
        <v>405</v>
      </c>
      <c r="AN3" s="29" t="s">
        <v>364</v>
      </c>
      <c r="AO3" s="29"/>
      <c r="AP3" s="26" t="s">
        <v>241</v>
      </c>
      <c r="AQ3" s="81" t="s">
        <v>240</v>
      </c>
      <c r="AR3" s="81" t="s">
        <v>407</v>
      </c>
      <c r="AS3" s="26" t="s">
        <v>406</v>
      </c>
      <c r="AT3" s="26" t="s">
        <v>405</v>
      </c>
      <c r="AU3" s="29" t="s">
        <v>364</v>
      </c>
      <c r="AW3" s="26" t="s">
        <v>245</v>
      </c>
      <c r="AX3" s="81" t="s">
        <v>240</v>
      </c>
      <c r="AY3" s="81" t="s">
        <v>407</v>
      </c>
      <c r="AZ3" s="26" t="s">
        <v>406</v>
      </c>
      <c r="BA3" s="26" t="s">
        <v>405</v>
      </c>
      <c r="BB3" s="29" t="s">
        <v>364</v>
      </c>
      <c r="BC3" s="29"/>
      <c r="BD3" s="26" t="s">
        <v>243</v>
      </c>
      <c r="BE3" s="81" t="s">
        <v>240</v>
      </c>
      <c r="BF3" s="81" t="s">
        <v>407</v>
      </c>
      <c r="BG3" s="26" t="s">
        <v>406</v>
      </c>
      <c r="BH3" s="26" t="s">
        <v>405</v>
      </c>
      <c r="BI3" s="29" t="s">
        <v>364</v>
      </c>
      <c r="BJ3" s="29"/>
      <c r="BK3" s="26" t="s">
        <v>241</v>
      </c>
      <c r="BL3" s="81" t="s">
        <v>240</v>
      </c>
      <c r="BM3" s="81" t="s">
        <v>407</v>
      </c>
      <c r="BN3" s="26" t="s">
        <v>406</v>
      </c>
      <c r="BO3" s="26" t="s">
        <v>405</v>
      </c>
      <c r="BP3" s="29" t="s">
        <v>364</v>
      </c>
      <c r="BR3" s="26" t="s">
        <v>245</v>
      </c>
      <c r="BS3" s="81" t="s">
        <v>240</v>
      </c>
      <c r="BT3" s="81" t="s">
        <v>407</v>
      </c>
      <c r="BU3" s="26" t="s">
        <v>406</v>
      </c>
      <c r="BV3" s="26" t="s">
        <v>405</v>
      </c>
      <c r="BW3" s="29" t="s">
        <v>364</v>
      </c>
      <c r="BY3" s="26" t="s">
        <v>243</v>
      </c>
      <c r="BZ3" s="81" t="s">
        <v>240</v>
      </c>
      <c r="CA3" s="81" t="s">
        <v>407</v>
      </c>
      <c r="CB3" s="26" t="s">
        <v>406</v>
      </c>
      <c r="CC3" s="26" t="s">
        <v>405</v>
      </c>
      <c r="CD3" s="29" t="s">
        <v>364</v>
      </c>
      <c r="CF3" s="26" t="s">
        <v>241</v>
      </c>
      <c r="CG3" s="81" t="s">
        <v>240</v>
      </c>
      <c r="CH3" s="81" t="s">
        <v>407</v>
      </c>
      <c r="CI3" s="26" t="s">
        <v>406</v>
      </c>
      <c r="CJ3" s="26" t="s">
        <v>405</v>
      </c>
      <c r="CK3" s="29" t="s">
        <v>364</v>
      </c>
      <c r="CL3" s="26"/>
      <c r="CM3" s="26"/>
      <c r="CN3" s="26"/>
    </row>
    <row r="4" spans="1:95" x14ac:dyDescent="0.25">
      <c r="A4" s="21" t="s">
        <v>38</v>
      </c>
      <c r="B4">
        <f>S4</f>
        <v>19.846646150442588</v>
      </c>
      <c r="C4">
        <f>AN4</f>
        <v>24.358272000146023</v>
      </c>
      <c r="D4">
        <f>BI4</f>
        <v>75.94146955581418</v>
      </c>
      <c r="E4">
        <f>CD4</f>
        <v>17.885082731855793</v>
      </c>
      <c r="G4" t="s">
        <v>236</v>
      </c>
      <c r="H4" s="27">
        <v>1</v>
      </c>
      <c r="I4">
        <v>88</v>
      </c>
      <c r="J4">
        <v>44</v>
      </c>
      <c r="K4">
        <f t="shared" ref="K4:K67" si="0">J4/I4</f>
        <v>0.5</v>
      </c>
      <c r="L4">
        <f>AVERAGE(K4:K206)</f>
        <v>25.718135398512505</v>
      </c>
      <c r="N4" t="s">
        <v>236</v>
      </c>
      <c r="O4" s="27">
        <v>1</v>
      </c>
      <c r="P4">
        <v>43</v>
      </c>
      <c r="Q4">
        <v>365</v>
      </c>
      <c r="R4">
        <f t="shared" ref="R4:R67" si="1">Q4/P4</f>
        <v>8.4883720930232567</v>
      </c>
      <c r="S4">
        <f>AVERAGE(R4:R276)</f>
        <v>19.846646150442588</v>
      </c>
      <c r="U4" t="s">
        <v>236</v>
      </c>
      <c r="V4" s="27">
        <v>1</v>
      </c>
      <c r="W4">
        <v>115</v>
      </c>
      <c r="X4">
        <v>2892</v>
      </c>
      <c r="Y4">
        <f t="shared" ref="Y4:Y67" si="2">X4/W4</f>
        <v>25.14782608695652</v>
      </c>
      <c r="Z4">
        <f>AVERAGE(Y4:Y241)</f>
        <v>22.268871529237771</v>
      </c>
      <c r="AB4" t="s">
        <v>236</v>
      </c>
      <c r="AC4" s="27">
        <v>1</v>
      </c>
      <c r="AD4">
        <v>43</v>
      </c>
      <c r="AE4">
        <v>450</v>
      </c>
      <c r="AF4">
        <f t="shared" ref="AF4:AF35" si="3">AE4/AD4</f>
        <v>10.465116279069768</v>
      </c>
      <c r="AG4">
        <f>AVERAGE(AF4:AF195)</f>
        <v>34.278557439827509</v>
      </c>
      <c r="AI4" t="s">
        <v>236</v>
      </c>
      <c r="AJ4" s="27">
        <v>1</v>
      </c>
      <c r="AK4">
        <v>78</v>
      </c>
      <c r="AL4">
        <v>747</v>
      </c>
      <c r="AM4">
        <f t="shared" ref="AM4:AM35" si="4">AL4/AK4</f>
        <v>9.5769230769230766</v>
      </c>
      <c r="AN4">
        <f>AVERAGE(AM4:AM169)</f>
        <v>24.358272000146023</v>
      </c>
      <c r="AP4" t="s">
        <v>236</v>
      </c>
      <c r="AQ4" s="27">
        <v>1</v>
      </c>
      <c r="AR4">
        <v>180</v>
      </c>
      <c r="AS4">
        <v>3621</v>
      </c>
      <c r="AT4">
        <f t="shared" ref="AT4:AT35" si="5">AS4/AR4</f>
        <v>20.116666666666667</v>
      </c>
      <c r="AU4">
        <f>AVERAGE(AT4:AT190)</f>
        <v>33.742627192786991</v>
      </c>
      <c r="AW4" t="s">
        <v>236</v>
      </c>
      <c r="AX4" s="27">
        <v>1</v>
      </c>
      <c r="AY4">
        <v>132</v>
      </c>
      <c r="AZ4">
        <v>8113</v>
      </c>
      <c r="BA4">
        <f t="shared" ref="BA4:BA35" si="6">AZ4/AY4</f>
        <v>61.462121212121211</v>
      </c>
      <c r="BB4">
        <f>AVERAGE(BA4:BA97)</f>
        <v>69.183042202463085</v>
      </c>
      <c r="BD4" t="s">
        <v>236</v>
      </c>
      <c r="BE4" s="27">
        <v>1</v>
      </c>
      <c r="BF4">
        <v>234</v>
      </c>
      <c r="BG4">
        <v>15781</v>
      </c>
      <c r="BH4">
        <f t="shared" ref="BH4:BH35" si="7">BG4/BF4</f>
        <v>67.440170940170944</v>
      </c>
      <c r="BI4">
        <f>AVERAGE(BH4:BH130)</f>
        <v>75.94146955581418</v>
      </c>
      <c r="BK4" t="s">
        <v>236</v>
      </c>
      <c r="BL4" s="27">
        <v>1</v>
      </c>
      <c r="BM4">
        <v>132</v>
      </c>
      <c r="BN4">
        <v>10629</v>
      </c>
      <c r="BO4">
        <f t="shared" ref="BO4:BO35" si="8">BN4/BM4</f>
        <v>80.522727272727266</v>
      </c>
      <c r="BP4">
        <f>AVERAGE(BO4:BO125)</f>
        <v>85.306264672561454</v>
      </c>
      <c r="BR4" t="s">
        <v>236</v>
      </c>
      <c r="BS4" s="27">
        <v>1</v>
      </c>
      <c r="BT4">
        <v>84</v>
      </c>
      <c r="BU4">
        <v>248</v>
      </c>
      <c r="BV4">
        <f t="shared" ref="BV4:BV35" si="9">BU4/BT4</f>
        <v>2.9523809523809526</v>
      </c>
      <c r="BW4">
        <f>AVERAGE(BV4:BV87)</f>
        <v>8.0808644986934066</v>
      </c>
      <c r="BY4" t="s">
        <v>236</v>
      </c>
      <c r="BZ4" s="27">
        <v>1</v>
      </c>
      <c r="CA4">
        <v>243</v>
      </c>
      <c r="CB4">
        <v>4530</v>
      </c>
      <c r="CC4">
        <f t="shared" ref="CC4:CC35" si="10">CB4/CA4</f>
        <v>18.641975308641975</v>
      </c>
      <c r="CD4">
        <f>AVERAGE(CC4:CC124)</f>
        <v>17.885082731855793</v>
      </c>
      <c r="CF4" t="s">
        <v>236</v>
      </c>
      <c r="CG4" s="27">
        <v>1</v>
      </c>
      <c r="CH4">
        <v>79</v>
      </c>
      <c r="CI4">
        <v>442</v>
      </c>
      <c r="CJ4">
        <f t="shared" ref="CJ4:CJ35" si="11">CI4/CH4</f>
        <v>5.5949367088607591</v>
      </c>
      <c r="CK4">
        <f>AVERAGE(CJ4:CJ130)</f>
        <v>21.98583624143021</v>
      </c>
    </row>
    <row r="5" spans="1:95" x14ac:dyDescent="0.25">
      <c r="A5" s="21" t="s">
        <v>39</v>
      </c>
      <c r="B5">
        <f>Z4</f>
        <v>22.268871529237771</v>
      </c>
      <c r="C5">
        <f>AU4</f>
        <v>33.742627192786991</v>
      </c>
      <c r="D5">
        <f>BP4</f>
        <v>85.306264672561454</v>
      </c>
      <c r="E5">
        <f>CK4</f>
        <v>21.98583624143021</v>
      </c>
      <c r="H5" s="27">
        <v>2</v>
      </c>
      <c r="I5">
        <v>127</v>
      </c>
      <c r="J5">
        <v>0</v>
      </c>
      <c r="K5">
        <f t="shared" si="0"/>
        <v>0</v>
      </c>
      <c r="O5" s="27">
        <v>2</v>
      </c>
      <c r="P5">
        <v>60</v>
      </c>
      <c r="Q5">
        <v>0</v>
      </c>
      <c r="R5">
        <f t="shared" si="1"/>
        <v>0</v>
      </c>
      <c r="V5" s="27">
        <v>2</v>
      </c>
      <c r="W5">
        <v>130</v>
      </c>
      <c r="X5">
        <v>119</v>
      </c>
      <c r="Y5">
        <f t="shared" si="2"/>
        <v>0.91538461538461535</v>
      </c>
      <c r="AC5" s="27">
        <v>2</v>
      </c>
      <c r="AD5">
        <v>56</v>
      </c>
      <c r="AE5">
        <v>4177</v>
      </c>
      <c r="AF5">
        <f t="shared" si="3"/>
        <v>74.589285714285708</v>
      </c>
      <c r="AJ5" s="27">
        <v>2</v>
      </c>
      <c r="AK5">
        <v>205</v>
      </c>
      <c r="AL5">
        <v>3538</v>
      </c>
      <c r="AM5">
        <f t="shared" si="4"/>
        <v>17.258536585365853</v>
      </c>
      <c r="AQ5" s="27">
        <v>2</v>
      </c>
      <c r="AR5">
        <v>219</v>
      </c>
      <c r="AS5">
        <v>391</v>
      </c>
      <c r="AT5">
        <f t="shared" si="5"/>
        <v>1.7853881278538812</v>
      </c>
      <c r="AX5" s="27">
        <v>2</v>
      </c>
      <c r="AY5">
        <v>162</v>
      </c>
      <c r="AZ5">
        <v>7653</v>
      </c>
      <c r="BA5">
        <f t="shared" si="6"/>
        <v>47.24074074074074</v>
      </c>
      <c r="BE5" s="27">
        <v>2</v>
      </c>
      <c r="BF5">
        <v>338</v>
      </c>
      <c r="BG5">
        <v>19056</v>
      </c>
      <c r="BH5">
        <f t="shared" si="7"/>
        <v>56.378698224852073</v>
      </c>
      <c r="BL5" s="27">
        <v>2</v>
      </c>
      <c r="BM5">
        <v>688</v>
      </c>
      <c r="BN5">
        <v>1368</v>
      </c>
      <c r="BO5">
        <f t="shared" si="8"/>
        <v>1.9883720930232558</v>
      </c>
      <c r="BS5" s="27">
        <v>2</v>
      </c>
      <c r="BT5">
        <v>98</v>
      </c>
      <c r="BU5">
        <v>882</v>
      </c>
      <c r="BV5">
        <f t="shared" si="9"/>
        <v>9</v>
      </c>
      <c r="BZ5" s="27">
        <v>2</v>
      </c>
      <c r="CA5">
        <v>303</v>
      </c>
      <c r="CB5">
        <v>0</v>
      </c>
      <c r="CC5">
        <f t="shared" si="10"/>
        <v>0</v>
      </c>
      <c r="CG5" s="27">
        <v>2</v>
      </c>
      <c r="CH5">
        <v>131</v>
      </c>
      <c r="CI5">
        <v>5822</v>
      </c>
      <c r="CJ5">
        <f t="shared" si="11"/>
        <v>44.44274809160305</v>
      </c>
    </row>
    <row r="6" spans="1:95" x14ac:dyDescent="0.25">
      <c r="A6" s="1" t="s">
        <v>235</v>
      </c>
      <c r="B6">
        <f>AVERAGE(B3:B5)</f>
        <v>22.611217692730957</v>
      </c>
      <c r="C6">
        <f>AVERAGE(C3:C5)</f>
        <v>30.793152210920173</v>
      </c>
      <c r="D6">
        <f>AVERAGE(D3:D5)</f>
        <v>76.810258810279564</v>
      </c>
      <c r="E6">
        <f>AVERAGE(E3:E5)</f>
        <v>15.983927823993136</v>
      </c>
      <c r="H6" s="27">
        <v>3</v>
      </c>
      <c r="I6">
        <v>381</v>
      </c>
      <c r="J6">
        <v>9</v>
      </c>
      <c r="K6">
        <f t="shared" si="0"/>
        <v>2.3622047244094488E-2</v>
      </c>
      <c r="O6" s="27">
        <v>3</v>
      </c>
      <c r="P6">
        <v>73</v>
      </c>
      <c r="Q6">
        <v>3826</v>
      </c>
      <c r="R6">
        <f t="shared" si="1"/>
        <v>52.410958904109592</v>
      </c>
      <c r="V6" s="27">
        <v>3</v>
      </c>
      <c r="W6">
        <v>173</v>
      </c>
      <c r="X6">
        <v>0</v>
      </c>
      <c r="Y6">
        <f t="shared" si="2"/>
        <v>0</v>
      </c>
      <c r="AC6" s="27">
        <v>4</v>
      </c>
      <c r="AD6">
        <v>283</v>
      </c>
      <c r="AE6">
        <v>14820</v>
      </c>
      <c r="AF6">
        <f t="shared" si="3"/>
        <v>52.367491166077741</v>
      </c>
      <c r="AJ6" s="27">
        <v>3</v>
      </c>
      <c r="AK6">
        <v>237</v>
      </c>
      <c r="AL6">
        <v>4296</v>
      </c>
      <c r="AM6">
        <f t="shared" si="4"/>
        <v>18.126582278481013</v>
      </c>
      <c r="AQ6" s="27">
        <v>3</v>
      </c>
      <c r="AR6">
        <v>285</v>
      </c>
      <c r="AS6">
        <v>0</v>
      </c>
      <c r="AT6">
        <f t="shared" si="5"/>
        <v>0</v>
      </c>
      <c r="AX6" s="27">
        <v>3</v>
      </c>
      <c r="AY6">
        <v>203</v>
      </c>
      <c r="AZ6">
        <v>11746</v>
      </c>
      <c r="BA6">
        <f t="shared" si="6"/>
        <v>57.862068965517238</v>
      </c>
      <c r="BE6" s="27">
        <v>3</v>
      </c>
      <c r="BF6">
        <v>374</v>
      </c>
      <c r="BG6">
        <v>15289</v>
      </c>
      <c r="BH6">
        <f t="shared" si="7"/>
        <v>40.87967914438503</v>
      </c>
      <c r="BL6" s="27">
        <v>3</v>
      </c>
      <c r="BM6">
        <v>820</v>
      </c>
      <c r="BN6">
        <v>84134</v>
      </c>
      <c r="BO6">
        <f t="shared" si="8"/>
        <v>102.60243902439025</v>
      </c>
      <c r="BS6" s="27">
        <v>3</v>
      </c>
      <c r="BT6">
        <v>358</v>
      </c>
      <c r="BU6">
        <v>2996</v>
      </c>
      <c r="BV6">
        <f t="shared" si="9"/>
        <v>8.3687150837988824</v>
      </c>
      <c r="BZ6" s="27">
        <v>3</v>
      </c>
      <c r="CA6">
        <v>393</v>
      </c>
      <c r="CB6">
        <v>0</v>
      </c>
      <c r="CC6">
        <f t="shared" si="10"/>
        <v>0</v>
      </c>
      <c r="CG6" s="27">
        <v>3</v>
      </c>
      <c r="CH6">
        <v>193</v>
      </c>
      <c r="CI6">
        <v>9018</v>
      </c>
      <c r="CJ6">
        <f t="shared" si="11"/>
        <v>46.725388601036272</v>
      </c>
    </row>
    <row r="7" spans="1:95" x14ac:dyDescent="0.25">
      <c r="A7" s="1" t="s">
        <v>1</v>
      </c>
      <c r="B7">
        <f>STDEV(B3:B5)</f>
        <v>2.9506774085443563</v>
      </c>
      <c r="C7">
        <f>STDEV(C3:C5)</f>
        <v>5.579208528338313</v>
      </c>
      <c r="D7">
        <f>STDEV(D3:D5)</f>
        <v>8.096645711748609</v>
      </c>
      <c r="E7">
        <f>STDEV(E3:E5)</f>
        <v>7.1447779727116023</v>
      </c>
      <c r="H7" s="27">
        <v>4</v>
      </c>
      <c r="I7">
        <v>413</v>
      </c>
      <c r="J7">
        <v>21493</v>
      </c>
      <c r="K7">
        <f t="shared" si="0"/>
        <v>52.041162227602904</v>
      </c>
      <c r="O7" s="27">
        <v>4</v>
      </c>
      <c r="P7">
        <v>141</v>
      </c>
      <c r="Q7">
        <v>0</v>
      </c>
      <c r="R7">
        <f t="shared" si="1"/>
        <v>0</v>
      </c>
      <c r="V7" s="27">
        <v>4</v>
      </c>
      <c r="W7">
        <v>224</v>
      </c>
      <c r="X7">
        <v>0</v>
      </c>
      <c r="Y7">
        <f t="shared" si="2"/>
        <v>0</v>
      </c>
      <c r="AC7" s="27">
        <v>5</v>
      </c>
      <c r="AD7">
        <v>335</v>
      </c>
      <c r="AE7">
        <v>9</v>
      </c>
      <c r="AF7">
        <f t="shared" si="3"/>
        <v>2.6865671641791045E-2</v>
      </c>
      <c r="AJ7" s="27">
        <v>4</v>
      </c>
      <c r="AK7">
        <v>456</v>
      </c>
      <c r="AL7">
        <v>2907</v>
      </c>
      <c r="AM7">
        <f t="shared" si="4"/>
        <v>6.375</v>
      </c>
      <c r="AQ7" s="27">
        <v>4</v>
      </c>
      <c r="AR7">
        <v>313</v>
      </c>
      <c r="AS7">
        <v>21</v>
      </c>
      <c r="AT7">
        <f t="shared" si="5"/>
        <v>6.7092651757188496E-2</v>
      </c>
      <c r="AX7" s="27">
        <v>4</v>
      </c>
      <c r="AY7">
        <v>298</v>
      </c>
      <c r="AZ7">
        <v>3493</v>
      </c>
      <c r="BA7">
        <f t="shared" si="6"/>
        <v>11.721476510067115</v>
      </c>
      <c r="BE7" s="27">
        <v>4</v>
      </c>
      <c r="BF7">
        <v>468</v>
      </c>
      <c r="BG7">
        <v>21264</v>
      </c>
      <c r="BH7">
        <f t="shared" si="7"/>
        <v>45.435897435897438</v>
      </c>
      <c r="BL7" s="27">
        <v>4</v>
      </c>
      <c r="BM7">
        <v>923</v>
      </c>
      <c r="BN7">
        <v>103589</v>
      </c>
      <c r="BO7">
        <f t="shared" si="8"/>
        <v>112.23076923076923</v>
      </c>
      <c r="BS7" s="27">
        <v>4</v>
      </c>
      <c r="BT7">
        <v>871</v>
      </c>
      <c r="BU7">
        <v>13483</v>
      </c>
      <c r="BV7">
        <f t="shared" si="9"/>
        <v>15.479908151549942</v>
      </c>
      <c r="BZ7" s="27">
        <v>4</v>
      </c>
      <c r="CA7">
        <v>1019</v>
      </c>
      <c r="CB7">
        <v>8163</v>
      </c>
      <c r="CC7">
        <f t="shared" si="10"/>
        <v>8.0107948969578011</v>
      </c>
      <c r="CG7" s="27">
        <v>4</v>
      </c>
      <c r="CH7">
        <v>442</v>
      </c>
      <c r="CI7">
        <v>8660</v>
      </c>
      <c r="CJ7">
        <f t="shared" si="11"/>
        <v>19.592760180995477</v>
      </c>
    </row>
    <row r="8" spans="1:95" x14ac:dyDescent="0.25">
      <c r="A8" s="1" t="s">
        <v>15</v>
      </c>
      <c r="B8">
        <f>B7/SQRT(3)</f>
        <v>1.7035743961148315</v>
      </c>
      <c r="C8">
        <f>C7/SQRT(3)</f>
        <v>3.221157545701181</v>
      </c>
      <c r="D8">
        <f>D7/SQRT(3)</f>
        <v>4.6746005812110889</v>
      </c>
      <c r="E8">
        <f>E7/SQRT(3)</f>
        <v>4.1250394858451527</v>
      </c>
      <c r="H8" s="27">
        <v>5</v>
      </c>
      <c r="I8">
        <v>494</v>
      </c>
      <c r="J8">
        <v>23895</v>
      </c>
      <c r="K8">
        <f t="shared" si="0"/>
        <v>48.370445344129557</v>
      </c>
      <c r="O8" s="27">
        <v>5</v>
      </c>
      <c r="P8">
        <v>167</v>
      </c>
      <c r="Q8">
        <v>0</v>
      </c>
      <c r="R8">
        <f t="shared" si="1"/>
        <v>0</v>
      </c>
      <c r="V8" s="27">
        <v>5</v>
      </c>
      <c r="W8">
        <v>229</v>
      </c>
      <c r="X8">
        <v>1767</v>
      </c>
      <c r="Y8">
        <f t="shared" si="2"/>
        <v>7.716157205240175</v>
      </c>
      <c r="AC8" s="27">
        <v>6</v>
      </c>
      <c r="AD8">
        <v>346</v>
      </c>
      <c r="AE8">
        <v>15370</v>
      </c>
      <c r="AF8">
        <f t="shared" si="3"/>
        <v>44.421965317919074</v>
      </c>
      <c r="AJ8" s="27">
        <v>5</v>
      </c>
      <c r="AK8">
        <v>494</v>
      </c>
      <c r="AL8">
        <v>10105</v>
      </c>
      <c r="AM8">
        <f t="shared" si="4"/>
        <v>20.455465587044536</v>
      </c>
      <c r="AQ8" s="27">
        <v>5</v>
      </c>
      <c r="AR8">
        <v>355</v>
      </c>
      <c r="AS8">
        <v>18598</v>
      </c>
      <c r="AT8">
        <f t="shared" si="5"/>
        <v>52.388732394366194</v>
      </c>
      <c r="AX8" s="27">
        <v>5</v>
      </c>
      <c r="AY8">
        <v>345</v>
      </c>
      <c r="AZ8">
        <v>32230</v>
      </c>
      <c r="BA8">
        <f t="shared" si="6"/>
        <v>93.420289855072468</v>
      </c>
      <c r="BE8" s="27">
        <v>5</v>
      </c>
      <c r="BF8">
        <v>583</v>
      </c>
      <c r="BG8">
        <v>26403</v>
      </c>
      <c r="BH8">
        <f t="shared" si="7"/>
        <v>45.288164665523155</v>
      </c>
      <c r="BL8" s="27">
        <v>6</v>
      </c>
      <c r="BM8">
        <v>964</v>
      </c>
      <c r="BN8">
        <v>85116</v>
      </c>
      <c r="BO8">
        <f t="shared" si="8"/>
        <v>88.294605809128626</v>
      </c>
      <c r="BS8" s="27">
        <v>5</v>
      </c>
      <c r="BT8">
        <v>1007</v>
      </c>
      <c r="BU8">
        <v>6204</v>
      </c>
      <c r="BV8">
        <f t="shared" si="9"/>
        <v>6.1608738828202583</v>
      </c>
      <c r="BZ8" s="27">
        <v>5</v>
      </c>
      <c r="CA8">
        <v>1069</v>
      </c>
      <c r="CB8">
        <v>7135</v>
      </c>
      <c r="CC8">
        <f t="shared" si="10"/>
        <v>6.6744621141253511</v>
      </c>
      <c r="CG8" s="27">
        <v>5</v>
      </c>
      <c r="CH8">
        <v>559</v>
      </c>
      <c r="CI8">
        <v>25581</v>
      </c>
      <c r="CJ8">
        <f t="shared" si="11"/>
        <v>45.762075134168157</v>
      </c>
    </row>
    <row r="9" spans="1:95" x14ac:dyDescent="0.25">
      <c r="A9" s="1" t="s">
        <v>220</v>
      </c>
      <c r="D9">
        <f>_xlfn.T.TEST(B3:B5,D3:D5,2,1)</f>
        <v>1.0989471103294844E-2</v>
      </c>
      <c r="E9">
        <f>_xlfn.T.TEST(D3:D5,E3:E5,2,1)</f>
        <v>6.2867685990937688E-4</v>
      </c>
      <c r="H9" s="27">
        <v>6</v>
      </c>
      <c r="I9">
        <v>514</v>
      </c>
      <c r="J9">
        <v>0</v>
      </c>
      <c r="K9">
        <f t="shared" si="0"/>
        <v>0</v>
      </c>
      <c r="O9" s="27">
        <v>6</v>
      </c>
      <c r="P9">
        <v>203</v>
      </c>
      <c r="Q9">
        <v>0</v>
      </c>
      <c r="R9">
        <f t="shared" si="1"/>
        <v>0</v>
      </c>
      <c r="V9" s="27">
        <v>6</v>
      </c>
      <c r="W9">
        <v>258</v>
      </c>
      <c r="X9">
        <v>8372</v>
      </c>
      <c r="Y9">
        <f t="shared" si="2"/>
        <v>32.449612403100772</v>
      </c>
      <c r="AC9" s="27">
        <v>7</v>
      </c>
      <c r="AD9">
        <v>361</v>
      </c>
      <c r="AE9">
        <v>0</v>
      </c>
      <c r="AF9">
        <f t="shared" si="3"/>
        <v>0</v>
      </c>
      <c r="AJ9" s="27">
        <v>6</v>
      </c>
      <c r="AK9">
        <v>537</v>
      </c>
      <c r="AL9">
        <v>14235</v>
      </c>
      <c r="AM9">
        <f t="shared" si="4"/>
        <v>26.508379888268156</v>
      </c>
      <c r="AQ9" s="27">
        <v>6</v>
      </c>
      <c r="AR9">
        <v>425</v>
      </c>
      <c r="AS9">
        <v>19394</v>
      </c>
      <c r="AT9">
        <f t="shared" si="5"/>
        <v>45.632941176470588</v>
      </c>
      <c r="AX9" s="27">
        <v>6</v>
      </c>
      <c r="AY9">
        <v>391</v>
      </c>
      <c r="AZ9">
        <v>27464</v>
      </c>
      <c r="BA9">
        <f t="shared" si="6"/>
        <v>70.240409207161122</v>
      </c>
      <c r="BE9" s="27">
        <v>6</v>
      </c>
      <c r="BF9">
        <v>635</v>
      </c>
      <c r="BG9">
        <v>12098</v>
      </c>
      <c r="BH9">
        <f t="shared" si="7"/>
        <v>19.051968503937008</v>
      </c>
      <c r="BL9" s="27">
        <v>7</v>
      </c>
      <c r="BM9">
        <v>981</v>
      </c>
      <c r="BN9">
        <v>131265</v>
      </c>
      <c r="BO9">
        <f t="shared" si="8"/>
        <v>133.80733944954127</v>
      </c>
      <c r="BS9" s="27">
        <v>6</v>
      </c>
      <c r="BT9">
        <v>1065</v>
      </c>
      <c r="BU9">
        <v>5081</v>
      </c>
      <c r="BV9">
        <f t="shared" si="9"/>
        <v>4.7708920187793424</v>
      </c>
      <c r="BZ9" s="27">
        <v>6</v>
      </c>
      <c r="CA9">
        <v>1183</v>
      </c>
      <c r="CB9">
        <v>27204</v>
      </c>
      <c r="CC9">
        <f t="shared" si="10"/>
        <v>22.99577345731192</v>
      </c>
      <c r="CG9" s="27">
        <v>6</v>
      </c>
      <c r="CH9">
        <v>915</v>
      </c>
      <c r="CI9">
        <v>35284</v>
      </c>
      <c r="CJ9">
        <f t="shared" si="11"/>
        <v>38.56174863387978</v>
      </c>
    </row>
    <row r="10" spans="1:95" x14ac:dyDescent="0.25">
      <c r="H10" s="27">
        <v>7</v>
      </c>
      <c r="I10">
        <v>541</v>
      </c>
      <c r="J10">
        <v>23360</v>
      </c>
      <c r="K10">
        <f t="shared" si="0"/>
        <v>43.179297597042513</v>
      </c>
      <c r="O10" s="27">
        <v>7</v>
      </c>
      <c r="P10">
        <v>209</v>
      </c>
      <c r="Q10">
        <v>6543</v>
      </c>
      <c r="R10">
        <f t="shared" si="1"/>
        <v>31.306220095693782</v>
      </c>
      <c r="V10" s="27">
        <v>7</v>
      </c>
      <c r="W10">
        <v>260</v>
      </c>
      <c r="X10">
        <v>1108</v>
      </c>
      <c r="Y10">
        <f t="shared" si="2"/>
        <v>4.2615384615384615</v>
      </c>
      <c r="AC10" s="27">
        <v>8</v>
      </c>
      <c r="AD10">
        <v>375</v>
      </c>
      <c r="AE10">
        <v>17040</v>
      </c>
      <c r="AF10">
        <f t="shared" si="3"/>
        <v>45.44</v>
      </c>
      <c r="AJ10" s="27">
        <v>7</v>
      </c>
      <c r="AK10">
        <v>573</v>
      </c>
      <c r="AL10">
        <v>6377</v>
      </c>
      <c r="AM10">
        <f t="shared" si="4"/>
        <v>11.129144851657941</v>
      </c>
      <c r="AQ10" s="27">
        <v>7</v>
      </c>
      <c r="AR10">
        <v>494</v>
      </c>
      <c r="AS10">
        <v>2494</v>
      </c>
      <c r="AT10">
        <f t="shared" si="5"/>
        <v>5.048582995951417</v>
      </c>
      <c r="AX10" s="27">
        <v>7</v>
      </c>
      <c r="AY10">
        <v>847</v>
      </c>
      <c r="AZ10">
        <v>41023</v>
      </c>
      <c r="BA10">
        <f t="shared" si="6"/>
        <v>48.433293978748523</v>
      </c>
      <c r="BE10" s="27">
        <v>7</v>
      </c>
      <c r="BF10">
        <v>643</v>
      </c>
      <c r="BG10">
        <v>55068</v>
      </c>
      <c r="BH10">
        <f t="shared" si="7"/>
        <v>85.642301710730948</v>
      </c>
      <c r="BL10" s="27">
        <v>8</v>
      </c>
      <c r="BM10">
        <v>989</v>
      </c>
      <c r="BN10">
        <v>126413</v>
      </c>
      <c r="BO10">
        <f t="shared" si="8"/>
        <v>127.81900910010111</v>
      </c>
      <c r="BS10" s="27">
        <v>7</v>
      </c>
      <c r="BT10">
        <v>1067</v>
      </c>
      <c r="BU10">
        <v>8731</v>
      </c>
      <c r="BV10">
        <f t="shared" si="9"/>
        <v>8.1827553889409561</v>
      </c>
      <c r="BZ10" s="27">
        <v>7</v>
      </c>
      <c r="CA10">
        <v>1198</v>
      </c>
      <c r="CB10">
        <v>45314</v>
      </c>
      <c r="CC10">
        <f t="shared" si="10"/>
        <v>37.824707846410682</v>
      </c>
      <c r="CG10" s="27">
        <v>7</v>
      </c>
      <c r="CH10">
        <v>919</v>
      </c>
      <c r="CI10">
        <v>54740</v>
      </c>
      <c r="CJ10">
        <f t="shared" si="11"/>
        <v>59.564744287268773</v>
      </c>
    </row>
    <row r="11" spans="1:95" x14ac:dyDescent="0.25">
      <c r="H11" s="27">
        <v>8</v>
      </c>
      <c r="I11">
        <v>562</v>
      </c>
      <c r="J11">
        <v>18725</v>
      </c>
      <c r="K11">
        <f t="shared" si="0"/>
        <v>33.318505338078289</v>
      </c>
      <c r="O11" s="27">
        <v>8</v>
      </c>
      <c r="P11">
        <v>262</v>
      </c>
      <c r="Q11">
        <v>2050</v>
      </c>
      <c r="R11">
        <f t="shared" si="1"/>
        <v>7.8244274809160306</v>
      </c>
      <c r="V11" s="27">
        <v>8</v>
      </c>
      <c r="W11">
        <v>265</v>
      </c>
      <c r="X11">
        <v>187</v>
      </c>
      <c r="Y11">
        <f t="shared" si="2"/>
        <v>0.70566037735849052</v>
      </c>
      <c r="AC11" s="27">
        <v>9</v>
      </c>
      <c r="AD11">
        <v>400</v>
      </c>
      <c r="AE11">
        <v>19329</v>
      </c>
      <c r="AF11">
        <f t="shared" si="3"/>
        <v>48.322499999999998</v>
      </c>
      <c r="AJ11" s="27">
        <v>8</v>
      </c>
      <c r="AK11">
        <v>585</v>
      </c>
      <c r="AL11">
        <v>21802</v>
      </c>
      <c r="AM11">
        <f t="shared" si="4"/>
        <v>37.268376068376071</v>
      </c>
      <c r="AQ11" s="27">
        <v>8</v>
      </c>
      <c r="AR11">
        <v>558</v>
      </c>
      <c r="AS11">
        <v>13157</v>
      </c>
      <c r="AT11">
        <f t="shared" si="5"/>
        <v>23.578853046594983</v>
      </c>
      <c r="AX11" s="27">
        <v>8</v>
      </c>
      <c r="AY11">
        <v>854</v>
      </c>
      <c r="AZ11">
        <v>42257</v>
      </c>
      <c r="BA11">
        <f t="shared" si="6"/>
        <v>49.48126463700234</v>
      </c>
      <c r="BE11" s="27">
        <v>8</v>
      </c>
      <c r="BF11">
        <v>683</v>
      </c>
      <c r="BG11">
        <v>37706</v>
      </c>
      <c r="BH11">
        <f t="shared" si="7"/>
        <v>55.206442166910691</v>
      </c>
      <c r="BL11" s="27">
        <v>9</v>
      </c>
      <c r="BM11">
        <v>1008</v>
      </c>
      <c r="BN11">
        <v>108088</v>
      </c>
      <c r="BO11">
        <f t="shared" si="8"/>
        <v>107.23015873015873</v>
      </c>
      <c r="BS11" s="27">
        <v>8</v>
      </c>
      <c r="BT11">
        <v>1081</v>
      </c>
      <c r="BU11">
        <v>2510</v>
      </c>
      <c r="BV11">
        <f t="shared" si="9"/>
        <v>2.3219241443108234</v>
      </c>
      <c r="BZ11" s="27">
        <v>8</v>
      </c>
      <c r="CA11">
        <v>1204</v>
      </c>
      <c r="CB11">
        <v>49195</v>
      </c>
      <c r="CC11">
        <f t="shared" si="10"/>
        <v>40.85963455149502</v>
      </c>
      <c r="CG11" s="27">
        <v>8</v>
      </c>
      <c r="CH11">
        <v>1030</v>
      </c>
      <c r="CI11">
        <v>32439</v>
      </c>
      <c r="CJ11">
        <f t="shared" si="11"/>
        <v>31.494174757281552</v>
      </c>
    </row>
    <row r="12" spans="1:95" x14ac:dyDescent="0.25">
      <c r="H12" s="27">
        <v>9</v>
      </c>
      <c r="I12">
        <v>564</v>
      </c>
      <c r="J12">
        <v>24394</v>
      </c>
      <c r="K12">
        <f t="shared" si="0"/>
        <v>43.251773049645394</v>
      </c>
      <c r="O12" s="27">
        <v>9</v>
      </c>
      <c r="P12">
        <v>295</v>
      </c>
      <c r="Q12">
        <v>16823</v>
      </c>
      <c r="R12">
        <f t="shared" si="1"/>
        <v>57.027118644067798</v>
      </c>
      <c r="V12" s="27">
        <v>9</v>
      </c>
      <c r="W12">
        <v>291</v>
      </c>
      <c r="X12">
        <v>1090</v>
      </c>
      <c r="Y12">
        <f t="shared" si="2"/>
        <v>3.7457044673539519</v>
      </c>
      <c r="AC12" s="27">
        <v>10</v>
      </c>
      <c r="AD12">
        <v>480</v>
      </c>
      <c r="AE12">
        <v>16597</v>
      </c>
      <c r="AF12">
        <f t="shared" si="3"/>
        <v>34.577083333333334</v>
      </c>
      <c r="AJ12" s="27">
        <v>9</v>
      </c>
      <c r="AK12">
        <v>600</v>
      </c>
      <c r="AL12">
        <v>19554</v>
      </c>
      <c r="AM12">
        <f t="shared" si="4"/>
        <v>32.590000000000003</v>
      </c>
      <c r="AQ12" s="27">
        <v>9</v>
      </c>
      <c r="AR12">
        <v>568</v>
      </c>
      <c r="AS12">
        <v>17656</v>
      </c>
      <c r="AT12">
        <f t="shared" si="5"/>
        <v>31.08450704225352</v>
      </c>
      <c r="AX12" s="27">
        <v>9</v>
      </c>
      <c r="AY12">
        <v>952</v>
      </c>
      <c r="AZ12">
        <v>22330</v>
      </c>
      <c r="BA12">
        <f t="shared" si="6"/>
        <v>23.455882352941178</v>
      </c>
      <c r="BE12" s="27">
        <v>9</v>
      </c>
      <c r="BF12">
        <v>689</v>
      </c>
      <c r="BG12">
        <v>52498</v>
      </c>
      <c r="BH12">
        <f t="shared" si="7"/>
        <v>76.194484760522499</v>
      </c>
      <c r="BL12" s="27">
        <v>10</v>
      </c>
      <c r="BM12">
        <v>1032</v>
      </c>
      <c r="BN12">
        <v>95191</v>
      </c>
      <c r="BO12">
        <f t="shared" si="8"/>
        <v>92.23934108527132</v>
      </c>
      <c r="BS12" s="27">
        <v>9</v>
      </c>
      <c r="BT12">
        <v>1102</v>
      </c>
      <c r="BU12">
        <v>14209</v>
      </c>
      <c r="BV12">
        <f t="shared" si="9"/>
        <v>12.893829401088929</v>
      </c>
      <c r="BZ12" s="27">
        <v>9</v>
      </c>
      <c r="CA12">
        <v>1441</v>
      </c>
      <c r="CB12">
        <v>20320</v>
      </c>
      <c r="CC12">
        <f t="shared" si="10"/>
        <v>14.101318528799444</v>
      </c>
      <c r="CG12" s="27">
        <v>9</v>
      </c>
      <c r="CH12">
        <v>1107</v>
      </c>
      <c r="CI12">
        <v>34880</v>
      </c>
      <c r="CJ12">
        <f t="shared" si="11"/>
        <v>31.50858175248419</v>
      </c>
    </row>
    <row r="13" spans="1:95" x14ac:dyDescent="0.25">
      <c r="H13" s="27">
        <v>10</v>
      </c>
      <c r="I13">
        <v>578</v>
      </c>
      <c r="J13">
        <v>0</v>
      </c>
      <c r="K13">
        <f t="shared" si="0"/>
        <v>0</v>
      </c>
      <c r="O13" s="27">
        <v>10</v>
      </c>
      <c r="P13">
        <v>358</v>
      </c>
      <c r="Q13">
        <v>0</v>
      </c>
      <c r="R13">
        <f t="shared" si="1"/>
        <v>0</v>
      </c>
      <c r="V13" s="27">
        <v>10</v>
      </c>
      <c r="W13">
        <v>292</v>
      </c>
      <c r="X13">
        <v>8281</v>
      </c>
      <c r="Y13">
        <f t="shared" si="2"/>
        <v>28.359589041095891</v>
      </c>
      <c r="AC13" s="27">
        <v>11</v>
      </c>
      <c r="AD13">
        <v>498</v>
      </c>
      <c r="AE13">
        <v>14412</v>
      </c>
      <c r="AF13">
        <f t="shared" si="3"/>
        <v>28.939759036144579</v>
      </c>
      <c r="AJ13" s="27">
        <v>10</v>
      </c>
      <c r="AK13">
        <v>629</v>
      </c>
      <c r="AL13">
        <v>133</v>
      </c>
      <c r="AM13">
        <f t="shared" si="4"/>
        <v>0.21144674085850557</v>
      </c>
      <c r="AQ13" s="27">
        <v>10</v>
      </c>
      <c r="AR13">
        <v>569</v>
      </c>
      <c r="AS13">
        <v>26626</v>
      </c>
      <c r="AT13">
        <f t="shared" si="5"/>
        <v>46.794376098418276</v>
      </c>
      <c r="AX13" s="27">
        <v>10</v>
      </c>
      <c r="AY13">
        <v>1065</v>
      </c>
      <c r="AZ13">
        <v>98774</v>
      </c>
      <c r="BA13">
        <f t="shared" si="6"/>
        <v>92.745539906103289</v>
      </c>
      <c r="BE13" s="27">
        <v>10</v>
      </c>
      <c r="BF13">
        <v>700</v>
      </c>
      <c r="BG13">
        <v>57557</v>
      </c>
      <c r="BH13">
        <f t="shared" si="7"/>
        <v>82.224285714285713</v>
      </c>
      <c r="BL13" s="27">
        <v>12</v>
      </c>
      <c r="BM13">
        <v>1082</v>
      </c>
      <c r="BN13">
        <v>107341</v>
      </c>
      <c r="BO13">
        <f t="shared" si="8"/>
        <v>99.206099815157117</v>
      </c>
      <c r="BS13" s="27">
        <v>10</v>
      </c>
      <c r="BT13">
        <v>1110</v>
      </c>
      <c r="BU13">
        <v>5204</v>
      </c>
      <c r="BV13">
        <f t="shared" si="9"/>
        <v>4.6882882882882884</v>
      </c>
      <c r="BZ13" s="27">
        <v>10</v>
      </c>
      <c r="CA13">
        <v>1501</v>
      </c>
      <c r="CB13">
        <v>11901</v>
      </c>
      <c r="CC13">
        <f t="shared" si="10"/>
        <v>7.9287141905396403</v>
      </c>
      <c r="CG13" s="27">
        <v>10</v>
      </c>
      <c r="CH13">
        <v>1164</v>
      </c>
      <c r="CI13">
        <v>10792</v>
      </c>
      <c r="CJ13">
        <f t="shared" si="11"/>
        <v>9.2714776632302414</v>
      </c>
    </row>
    <row r="14" spans="1:95" x14ac:dyDescent="0.25">
      <c r="H14" s="27">
        <v>11</v>
      </c>
      <c r="I14">
        <v>579</v>
      </c>
      <c r="J14">
        <v>7</v>
      </c>
      <c r="K14">
        <f t="shared" si="0"/>
        <v>1.2089810017271158E-2</v>
      </c>
      <c r="O14" s="27">
        <v>11</v>
      </c>
      <c r="P14">
        <v>391</v>
      </c>
      <c r="Q14">
        <v>0</v>
      </c>
      <c r="R14">
        <f t="shared" si="1"/>
        <v>0</v>
      </c>
      <c r="V14" s="27">
        <v>11</v>
      </c>
      <c r="W14">
        <v>294</v>
      </c>
      <c r="X14">
        <v>2369</v>
      </c>
      <c r="Y14">
        <f t="shared" si="2"/>
        <v>8.0578231292517</v>
      </c>
      <c r="AC14" s="27">
        <v>12</v>
      </c>
      <c r="AD14">
        <v>501</v>
      </c>
      <c r="AE14">
        <v>670</v>
      </c>
      <c r="AF14">
        <f t="shared" si="3"/>
        <v>1.3373253493013972</v>
      </c>
      <c r="AJ14" s="27">
        <v>11</v>
      </c>
      <c r="AK14">
        <v>636</v>
      </c>
      <c r="AL14">
        <v>20703</v>
      </c>
      <c r="AM14">
        <f t="shared" si="4"/>
        <v>32.551886792452834</v>
      </c>
      <c r="AQ14" s="27">
        <v>11</v>
      </c>
      <c r="AR14">
        <v>578</v>
      </c>
      <c r="AS14">
        <v>20400</v>
      </c>
      <c r="AT14">
        <f t="shared" si="5"/>
        <v>35.294117647058826</v>
      </c>
      <c r="AX14" s="27">
        <v>11</v>
      </c>
      <c r="AY14">
        <v>1113</v>
      </c>
      <c r="AZ14">
        <v>83469</v>
      </c>
      <c r="BA14">
        <f t="shared" si="6"/>
        <v>74.994609164420481</v>
      </c>
      <c r="BE14" s="27">
        <v>11</v>
      </c>
      <c r="BF14">
        <v>703</v>
      </c>
      <c r="BG14">
        <v>11895</v>
      </c>
      <c r="BH14">
        <f t="shared" si="7"/>
        <v>16.920341394025606</v>
      </c>
      <c r="BL14" s="27">
        <v>13</v>
      </c>
      <c r="BM14">
        <v>1092</v>
      </c>
      <c r="BN14">
        <v>150521</v>
      </c>
      <c r="BO14">
        <f t="shared" si="8"/>
        <v>137.83974358974359</v>
      </c>
      <c r="BS14" s="27">
        <v>11</v>
      </c>
      <c r="BT14">
        <v>1128</v>
      </c>
      <c r="BU14">
        <v>10699</v>
      </c>
      <c r="BV14">
        <f t="shared" si="9"/>
        <v>9.4849290780141846</v>
      </c>
      <c r="BZ14" s="27">
        <v>11</v>
      </c>
      <c r="CA14">
        <v>1526</v>
      </c>
      <c r="CB14">
        <v>45617</v>
      </c>
      <c r="CC14">
        <f t="shared" si="10"/>
        <v>29.89318479685452</v>
      </c>
      <c r="CG14" s="27">
        <v>11</v>
      </c>
      <c r="CH14">
        <v>1179</v>
      </c>
      <c r="CI14">
        <v>57578</v>
      </c>
      <c r="CJ14">
        <f t="shared" si="11"/>
        <v>48.836301950805769</v>
      </c>
    </row>
    <row r="15" spans="1:95" x14ac:dyDescent="0.25">
      <c r="H15" s="27">
        <v>12</v>
      </c>
      <c r="I15">
        <v>596</v>
      </c>
      <c r="J15">
        <v>19855</v>
      </c>
      <c r="K15">
        <f t="shared" si="0"/>
        <v>33.313758389261743</v>
      </c>
      <c r="O15" s="27">
        <v>12</v>
      </c>
      <c r="P15">
        <v>445</v>
      </c>
      <c r="Q15">
        <v>0</v>
      </c>
      <c r="R15">
        <f t="shared" si="1"/>
        <v>0</v>
      </c>
      <c r="V15" s="27">
        <v>12</v>
      </c>
      <c r="W15">
        <v>294</v>
      </c>
      <c r="X15">
        <v>0</v>
      </c>
      <c r="Y15">
        <f t="shared" si="2"/>
        <v>0</v>
      </c>
      <c r="AC15" s="27">
        <v>13</v>
      </c>
      <c r="AD15">
        <v>511</v>
      </c>
      <c r="AE15">
        <v>0</v>
      </c>
      <c r="AF15">
        <f t="shared" si="3"/>
        <v>0</v>
      </c>
      <c r="AJ15" s="27">
        <v>12</v>
      </c>
      <c r="AK15">
        <v>638</v>
      </c>
      <c r="AL15">
        <v>20596</v>
      </c>
      <c r="AM15">
        <f t="shared" si="4"/>
        <v>32.282131661442008</v>
      </c>
      <c r="AQ15" s="27">
        <v>12</v>
      </c>
      <c r="AR15">
        <v>605</v>
      </c>
      <c r="AS15">
        <v>22084</v>
      </c>
      <c r="AT15">
        <f t="shared" si="5"/>
        <v>36.502479338842974</v>
      </c>
      <c r="AX15" s="27">
        <v>12</v>
      </c>
      <c r="AY15">
        <v>1193</v>
      </c>
      <c r="AZ15">
        <v>78610</v>
      </c>
      <c r="BA15">
        <f t="shared" si="6"/>
        <v>65.892707460184411</v>
      </c>
      <c r="BE15" s="27">
        <v>12</v>
      </c>
      <c r="BF15">
        <v>706</v>
      </c>
      <c r="BG15">
        <v>23864</v>
      </c>
      <c r="BH15">
        <f t="shared" si="7"/>
        <v>33.801699716713884</v>
      </c>
      <c r="BL15" s="27">
        <v>14</v>
      </c>
      <c r="BM15">
        <v>1114</v>
      </c>
      <c r="BN15">
        <v>145397</v>
      </c>
      <c r="BO15">
        <f t="shared" si="8"/>
        <v>130.51795332136444</v>
      </c>
      <c r="BS15" s="27">
        <v>12</v>
      </c>
      <c r="BT15">
        <v>1136</v>
      </c>
      <c r="BU15">
        <v>31575</v>
      </c>
      <c r="BV15">
        <f t="shared" si="9"/>
        <v>27.794894366197184</v>
      </c>
      <c r="BZ15" s="27">
        <v>12</v>
      </c>
      <c r="CA15">
        <v>1578</v>
      </c>
      <c r="CB15">
        <v>25058</v>
      </c>
      <c r="CC15">
        <f t="shared" si="10"/>
        <v>15.879594423320659</v>
      </c>
      <c r="CG15" s="27">
        <v>12</v>
      </c>
      <c r="CH15">
        <v>1276</v>
      </c>
      <c r="CI15">
        <v>49419</v>
      </c>
      <c r="CJ15">
        <f t="shared" si="11"/>
        <v>38.729623824451409</v>
      </c>
    </row>
    <row r="16" spans="1:95" x14ac:dyDescent="0.25">
      <c r="H16" s="27">
        <v>13</v>
      </c>
      <c r="I16">
        <v>602</v>
      </c>
      <c r="J16">
        <v>41350</v>
      </c>
      <c r="K16">
        <f t="shared" si="0"/>
        <v>68.687707641196013</v>
      </c>
      <c r="O16" s="27">
        <v>13</v>
      </c>
      <c r="P16">
        <v>452</v>
      </c>
      <c r="Q16">
        <v>37444</v>
      </c>
      <c r="R16">
        <f t="shared" si="1"/>
        <v>82.840707964601776</v>
      </c>
      <c r="V16" s="27">
        <v>13</v>
      </c>
      <c r="W16">
        <v>308</v>
      </c>
      <c r="X16">
        <v>192</v>
      </c>
      <c r="Y16">
        <f t="shared" si="2"/>
        <v>0.62337662337662336</v>
      </c>
      <c r="AC16" s="27">
        <v>14</v>
      </c>
      <c r="AD16">
        <v>522</v>
      </c>
      <c r="AE16">
        <v>28438</v>
      </c>
      <c r="AF16">
        <f t="shared" si="3"/>
        <v>54.478927203065133</v>
      </c>
      <c r="AJ16" s="27">
        <v>13</v>
      </c>
      <c r="AK16">
        <v>642</v>
      </c>
      <c r="AL16">
        <v>21514</v>
      </c>
      <c r="AM16">
        <f t="shared" si="4"/>
        <v>33.51090342679128</v>
      </c>
      <c r="AQ16" s="27">
        <v>13</v>
      </c>
      <c r="AR16">
        <v>637</v>
      </c>
      <c r="AS16">
        <v>24031</v>
      </c>
      <c r="AT16">
        <f t="shared" si="5"/>
        <v>37.725274725274723</v>
      </c>
      <c r="AX16" s="27">
        <v>13</v>
      </c>
      <c r="AY16">
        <v>1215</v>
      </c>
      <c r="AZ16">
        <v>85631</v>
      </c>
      <c r="BA16">
        <f t="shared" si="6"/>
        <v>70.478189300411529</v>
      </c>
      <c r="BE16" s="27">
        <v>13</v>
      </c>
      <c r="BF16">
        <v>726</v>
      </c>
      <c r="BG16">
        <v>47397</v>
      </c>
      <c r="BH16">
        <f t="shared" si="7"/>
        <v>65.285123966942152</v>
      </c>
      <c r="BL16" s="27">
        <v>15</v>
      </c>
      <c r="BM16">
        <v>1204</v>
      </c>
      <c r="BN16">
        <v>135409</v>
      </c>
      <c r="BO16">
        <f t="shared" si="8"/>
        <v>112.46594684385381</v>
      </c>
      <c r="BS16" s="27">
        <v>13</v>
      </c>
      <c r="BT16">
        <v>1175</v>
      </c>
      <c r="BU16">
        <v>6827</v>
      </c>
      <c r="BV16">
        <f t="shared" si="9"/>
        <v>5.8102127659574467</v>
      </c>
      <c r="BZ16" s="27">
        <v>13</v>
      </c>
      <c r="CA16">
        <v>2024</v>
      </c>
      <c r="CB16">
        <v>10047</v>
      </c>
      <c r="CC16">
        <f t="shared" si="10"/>
        <v>4.9639328063241104</v>
      </c>
      <c r="CG16" s="27">
        <v>13</v>
      </c>
      <c r="CH16">
        <v>1282</v>
      </c>
      <c r="CI16">
        <v>43482</v>
      </c>
      <c r="CJ16">
        <f t="shared" si="11"/>
        <v>33.917316692667704</v>
      </c>
    </row>
    <row r="17" spans="8:88" x14ac:dyDescent="0.25">
      <c r="H17" s="27">
        <v>14</v>
      </c>
      <c r="I17">
        <v>603</v>
      </c>
      <c r="J17">
        <v>57876</v>
      </c>
      <c r="K17">
        <f t="shared" si="0"/>
        <v>95.980099502487562</v>
      </c>
      <c r="O17" s="27">
        <v>14</v>
      </c>
      <c r="P17">
        <v>459</v>
      </c>
      <c r="Q17">
        <v>6786</v>
      </c>
      <c r="R17">
        <f t="shared" si="1"/>
        <v>14.784313725490197</v>
      </c>
      <c r="V17" s="27">
        <v>14</v>
      </c>
      <c r="W17">
        <v>314</v>
      </c>
      <c r="X17">
        <v>7657</v>
      </c>
      <c r="Y17">
        <f t="shared" si="2"/>
        <v>24.385350318471339</v>
      </c>
      <c r="AC17" s="27">
        <v>15</v>
      </c>
      <c r="AD17">
        <v>527</v>
      </c>
      <c r="AE17">
        <v>9178</v>
      </c>
      <c r="AF17">
        <f t="shared" si="3"/>
        <v>17.415559772296014</v>
      </c>
      <c r="AJ17" s="27">
        <v>14</v>
      </c>
      <c r="AK17">
        <v>652</v>
      </c>
      <c r="AL17">
        <v>37424</v>
      </c>
      <c r="AM17">
        <f t="shared" si="4"/>
        <v>57.398773006134967</v>
      </c>
      <c r="AQ17" s="27">
        <v>14</v>
      </c>
      <c r="AR17">
        <v>651</v>
      </c>
      <c r="AS17">
        <v>29241</v>
      </c>
      <c r="AT17">
        <f t="shared" si="5"/>
        <v>44.917050691244242</v>
      </c>
      <c r="AX17" s="27">
        <v>14</v>
      </c>
      <c r="AY17">
        <v>1238</v>
      </c>
      <c r="AZ17">
        <v>80436</v>
      </c>
      <c r="BA17">
        <f t="shared" si="6"/>
        <v>64.972536348949916</v>
      </c>
      <c r="BE17" s="27">
        <v>14</v>
      </c>
      <c r="BF17">
        <v>739</v>
      </c>
      <c r="BG17">
        <v>41145</v>
      </c>
      <c r="BH17">
        <f t="shared" si="7"/>
        <v>55.676589986468201</v>
      </c>
      <c r="BL17" s="27">
        <v>16</v>
      </c>
      <c r="BM17">
        <v>1228</v>
      </c>
      <c r="BN17">
        <v>156173</v>
      </c>
      <c r="BO17">
        <f t="shared" si="8"/>
        <v>127.17671009771988</v>
      </c>
      <c r="BS17" s="27">
        <v>14</v>
      </c>
      <c r="BT17">
        <v>1206</v>
      </c>
      <c r="BU17">
        <v>30149</v>
      </c>
      <c r="BV17">
        <f t="shared" si="9"/>
        <v>24.999170812603648</v>
      </c>
      <c r="BZ17" s="27">
        <v>14</v>
      </c>
      <c r="CA17">
        <v>2184</v>
      </c>
      <c r="CB17">
        <v>30954</v>
      </c>
      <c r="CC17">
        <f t="shared" si="10"/>
        <v>14.173076923076923</v>
      </c>
      <c r="CG17" s="27">
        <v>14</v>
      </c>
      <c r="CH17">
        <v>1439</v>
      </c>
      <c r="CI17">
        <v>58838</v>
      </c>
      <c r="CJ17">
        <f t="shared" si="11"/>
        <v>40.888116747741485</v>
      </c>
    </row>
    <row r="18" spans="8:88" x14ac:dyDescent="0.25">
      <c r="H18" s="27">
        <v>15</v>
      </c>
      <c r="I18">
        <v>603</v>
      </c>
      <c r="J18">
        <v>24738</v>
      </c>
      <c r="K18">
        <f t="shared" si="0"/>
        <v>41.024875621890544</v>
      </c>
      <c r="O18" s="27">
        <v>15</v>
      </c>
      <c r="P18">
        <v>465</v>
      </c>
      <c r="Q18">
        <v>472</v>
      </c>
      <c r="R18">
        <f t="shared" si="1"/>
        <v>1.0150537634408603</v>
      </c>
      <c r="V18" s="27">
        <v>15</v>
      </c>
      <c r="W18">
        <v>326</v>
      </c>
      <c r="X18">
        <v>18664</v>
      </c>
      <c r="Y18">
        <f t="shared" si="2"/>
        <v>57.25153374233129</v>
      </c>
      <c r="AC18" s="27">
        <v>16</v>
      </c>
      <c r="AD18">
        <v>541</v>
      </c>
      <c r="AE18">
        <v>9102</v>
      </c>
      <c r="AF18">
        <f t="shared" si="3"/>
        <v>16.824399260628464</v>
      </c>
      <c r="AJ18" s="27">
        <v>15</v>
      </c>
      <c r="AK18">
        <v>670</v>
      </c>
      <c r="AL18">
        <v>37253</v>
      </c>
      <c r="AM18">
        <f t="shared" si="4"/>
        <v>55.601492537313433</v>
      </c>
      <c r="AQ18" s="27">
        <v>15</v>
      </c>
      <c r="AR18">
        <v>658</v>
      </c>
      <c r="AS18">
        <v>4501</v>
      </c>
      <c r="AT18">
        <f t="shared" si="5"/>
        <v>6.8404255319148932</v>
      </c>
      <c r="AX18" s="27">
        <v>15</v>
      </c>
      <c r="AY18">
        <v>1306</v>
      </c>
      <c r="AZ18">
        <v>123677</v>
      </c>
      <c r="BA18">
        <f t="shared" si="6"/>
        <v>94.699081163859105</v>
      </c>
      <c r="BE18" s="27">
        <v>15</v>
      </c>
      <c r="BF18">
        <v>789</v>
      </c>
      <c r="BG18">
        <v>90057</v>
      </c>
      <c r="BH18">
        <f t="shared" si="7"/>
        <v>114.14068441064639</v>
      </c>
      <c r="BL18" s="27">
        <v>17</v>
      </c>
      <c r="BM18">
        <v>1233</v>
      </c>
      <c r="BN18">
        <v>134326</v>
      </c>
      <c r="BO18">
        <f t="shared" si="8"/>
        <v>108.94241686942416</v>
      </c>
      <c r="BS18" s="27">
        <v>15</v>
      </c>
      <c r="BT18">
        <v>1281</v>
      </c>
      <c r="BU18">
        <v>12455</v>
      </c>
      <c r="BV18">
        <f t="shared" si="9"/>
        <v>9.7228727556596404</v>
      </c>
      <c r="BZ18" s="27">
        <v>15</v>
      </c>
      <c r="CA18">
        <v>2270</v>
      </c>
      <c r="CB18">
        <v>22242</v>
      </c>
      <c r="CC18">
        <f t="shared" si="10"/>
        <v>9.7982378854625551</v>
      </c>
      <c r="CG18" s="27">
        <v>15</v>
      </c>
      <c r="CH18">
        <v>1491</v>
      </c>
      <c r="CI18">
        <v>28955</v>
      </c>
      <c r="CJ18">
        <f t="shared" si="11"/>
        <v>19.419852448021462</v>
      </c>
    </row>
    <row r="19" spans="8:88" x14ac:dyDescent="0.25">
      <c r="H19" s="27">
        <v>16</v>
      </c>
      <c r="I19">
        <v>606</v>
      </c>
      <c r="J19">
        <v>29676</v>
      </c>
      <c r="K19">
        <f t="shared" si="0"/>
        <v>48.970297029702969</v>
      </c>
      <c r="O19" s="27">
        <v>16</v>
      </c>
      <c r="P19">
        <v>475</v>
      </c>
      <c r="Q19">
        <v>37143</v>
      </c>
      <c r="R19">
        <f t="shared" si="1"/>
        <v>78.195789473684215</v>
      </c>
      <c r="V19" s="27">
        <v>16</v>
      </c>
      <c r="W19">
        <v>327</v>
      </c>
      <c r="X19">
        <v>0</v>
      </c>
      <c r="Y19">
        <f t="shared" si="2"/>
        <v>0</v>
      </c>
      <c r="AC19" s="27">
        <v>17</v>
      </c>
      <c r="AD19">
        <v>548</v>
      </c>
      <c r="AE19">
        <v>8557</v>
      </c>
      <c r="AF19">
        <f t="shared" si="3"/>
        <v>15.614963503649635</v>
      </c>
      <c r="AJ19" s="27">
        <v>16</v>
      </c>
      <c r="AK19">
        <v>682</v>
      </c>
      <c r="AL19">
        <v>23130</v>
      </c>
      <c r="AM19">
        <f t="shared" si="4"/>
        <v>33.914956011730204</v>
      </c>
      <c r="AQ19" s="27">
        <v>16</v>
      </c>
      <c r="AR19">
        <v>673</v>
      </c>
      <c r="AS19">
        <v>1252</v>
      </c>
      <c r="AT19">
        <f t="shared" si="5"/>
        <v>1.8603268945022289</v>
      </c>
      <c r="AX19" s="27">
        <v>16</v>
      </c>
      <c r="AY19">
        <v>1348</v>
      </c>
      <c r="AZ19">
        <v>68278</v>
      </c>
      <c r="BA19">
        <f t="shared" si="6"/>
        <v>50.651335311572701</v>
      </c>
      <c r="BE19" s="27">
        <v>16</v>
      </c>
      <c r="BF19">
        <v>861</v>
      </c>
      <c r="BG19">
        <v>43907</v>
      </c>
      <c r="BH19">
        <f t="shared" si="7"/>
        <v>50.995354239256677</v>
      </c>
      <c r="BL19" s="27">
        <v>18</v>
      </c>
      <c r="BM19">
        <v>1241</v>
      </c>
      <c r="BN19">
        <v>187653</v>
      </c>
      <c r="BO19">
        <f t="shared" si="8"/>
        <v>151.21112006446415</v>
      </c>
      <c r="BS19" s="27">
        <v>16</v>
      </c>
      <c r="BT19">
        <v>1308</v>
      </c>
      <c r="BU19">
        <v>26504</v>
      </c>
      <c r="BV19">
        <f t="shared" si="9"/>
        <v>20.262996941896024</v>
      </c>
      <c r="BZ19" s="27">
        <v>16</v>
      </c>
      <c r="CA19">
        <v>2315</v>
      </c>
      <c r="CB19">
        <v>61412</v>
      </c>
      <c r="CC19">
        <f t="shared" si="10"/>
        <v>26.527861771058316</v>
      </c>
      <c r="CG19" s="27">
        <v>16</v>
      </c>
      <c r="CH19">
        <v>1508</v>
      </c>
      <c r="CI19">
        <v>20600</v>
      </c>
      <c r="CJ19">
        <f t="shared" si="11"/>
        <v>13.660477453580901</v>
      </c>
    </row>
    <row r="20" spans="8:88" x14ac:dyDescent="0.25">
      <c r="H20" s="27">
        <v>17</v>
      </c>
      <c r="I20">
        <v>617</v>
      </c>
      <c r="J20">
        <v>58</v>
      </c>
      <c r="K20">
        <f t="shared" si="0"/>
        <v>9.4003241491085895E-2</v>
      </c>
      <c r="O20" s="27">
        <v>17</v>
      </c>
      <c r="P20">
        <v>518</v>
      </c>
      <c r="Q20">
        <v>0</v>
      </c>
      <c r="R20">
        <f t="shared" si="1"/>
        <v>0</v>
      </c>
      <c r="V20" s="27">
        <v>17</v>
      </c>
      <c r="W20">
        <v>379</v>
      </c>
      <c r="X20">
        <v>623</v>
      </c>
      <c r="Y20">
        <f t="shared" si="2"/>
        <v>1.6437994722955145</v>
      </c>
      <c r="AC20" s="27">
        <v>18</v>
      </c>
      <c r="AD20">
        <v>568</v>
      </c>
      <c r="AE20">
        <v>7869</v>
      </c>
      <c r="AF20">
        <f t="shared" si="3"/>
        <v>13.85387323943662</v>
      </c>
      <c r="AJ20" s="27">
        <v>17</v>
      </c>
      <c r="AK20">
        <v>687</v>
      </c>
      <c r="AL20">
        <v>3529</v>
      </c>
      <c r="AM20">
        <f t="shared" si="4"/>
        <v>5.1368267831149925</v>
      </c>
      <c r="AQ20" s="27">
        <v>17</v>
      </c>
      <c r="AR20">
        <v>674</v>
      </c>
      <c r="AS20">
        <v>16918</v>
      </c>
      <c r="AT20">
        <f t="shared" si="5"/>
        <v>25.100890207715132</v>
      </c>
      <c r="AX20" s="27">
        <v>17</v>
      </c>
      <c r="AY20">
        <v>1418</v>
      </c>
      <c r="AZ20">
        <v>127764</v>
      </c>
      <c r="BA20">
        <f t="shared" si="6"/>
        <v>90.101551480959102</v>
      </c>
      <c r="BE20" s="27">
        <v>17</v>
      </c>
      <c r="BF20">
        <v>874</v>
      </c>
      <c r="BG20">
        <v>21374</v>
      </c>
      <c r="BH20">
        <f t="shared" si="7"/>
        <v>24.455377574370708</v>
      </c>
      <c r="BL20" s="27">
        <v>19</v>
      </c>
      <c r="BM20">
        <v>1270</v>
      </c>
      <c r="BN20">
        <v>182358</v>
      </c>
      <c r="BO20">
        <f t="shared" si="8"/>
        <v>143.58897637795275</v>
      </c>
      <c r="BS20" s="27">
        <v>17</v>
      </c>
      <c r="BT20">
        <v>1313</v>
      </c>
      <c r="BU20">
        <v>3237</v>
      </c>
      <c r="BV20">
        <f t="shared" si="9"/>
        <v>2.4653465346534653</v>
      </c>
      <c r="BZ20" s="27">
        <v>17</v>
      </c>
      <c r="CA20">
        <v>2425</v>
      </c>
      <c r="CB20">
        <v>13832</v>
      </c>
      <c r="CC20">
        <f t="shared" si="10"/>
        <v>5.7039175257731962</v>
      </c>
      <c r="CG20" s="27">
        <v>17</v>
      </c>
      <c r="CH20">
        <v>1555</v>
      </c>
      <c r="CI20">
        <v>51575</v>
      </c>
      <c r="CJ20">
        <f t="shared" si="11"/>
        <v>33.167202572347264</v>
      </c>
    </row>
    <row r="21" spans="8:88" x14ac:dyDescent="0.25">
      <c r="H21" s="27">
        <v>18</v>
      </c>
      <c r="I21">
        <v>624</v>
      </c>
      <c r="J21">
        <v>8055</v>
      </c>
      <c r="K21">
        <f t="shared" si="0"/>
        <v>12.908653846153847</v>
      </c>
      <c r="O21" s="27">
        <v>18</v>
      </c>
      <c r="P21">
        <v>520</v>
      </c>
      <c r="Q21">
        <v>41190</v>
      </c>
      <c r="R21">
        <f t="shared" si="1"/>
        <v>79.211538461538467</v>
      </c>
      <c r="V21" s="27">
        <v>18</v>
      </c>
      <c r="W21">
        <v>388</v>
      </c>
      <c r="X21">
        <v>13549</v>
      </c>
      <c r="Y21">
        <f t="shared" si="2"/>
        <v>34.920103092783506</v>
      </c>
      <c r="AC21" s="27">
        <v>19</v>
      </c>
      <c r="AD21">
        <v>588</v>
      </c>
      <c r="AE21">
        <v>13235</v>
      </c>
      <c r="AF21">
        <f t="shared" si="3"/>
        <v>22.508503401360546</v>
      </c>
      <c r="AJ21" s="27">
        <v>18</v>
      </c>
      <c r="AK21">
        <v>693</v>
      </c>
      <c r="AL21">
        <v>14121</v>
      </c>
      <c r="AM21">
        <f t="shared" si="4"/>
        <v>20.376623376623378</v>
      </c>
      <c r="AQ21" s="27">
        <v>18</v>
      </c>
      <c r="AR21">
        <v>675</v>
      </c>
      <c r="AS21">
        <v>23448</v>
      </c>
      <c r="AT21">
        <f t="shared" si="5"/>
        <v>34.737777777777779</v>
      </c>
      <c r="AX21" s="27">
        <v>18</v>
      </c>
      <c r="AY21">
        <v>1442</v>
      </c>
      <c r="AZ21">
        <v>117709</v>
      </c>
      <c r="BA21">
        <f t="shared" si="6"/>
        <v>81.628987517337038</v>
      </c>
      <c r="BE21" s="27">
        <v>18</v>
      </c>
      <c r="BF21">
        <v>907</v>
      </c>
      <c r="BG21">
        <v>52866</v>
      </c>
      <c r="BH21">
        <f t="shared" si="7"/>
        <v>58.286659316427787</v>
      </c>
      <c r="BL21" s="27">
        <v>20</v>
      </c>
      <c r="BM21">
        <v>1272</v>
      </c>
      <c r="BN21">
        <v>179388</v>
      </c>
      <c r="BO21">
        <f t="shared" si="8"/>
        <v>141.02830188679246</v>
      </c>
      <c r="BS21" s="27">
        <v>18</v>
      </c>
      <c r="BT21">
        <v>1413</v>
      </c>
      <c r="BU21">
        <v>1973</v>
      </c>
      <c r="BV21">
        <f t="shared" si="9"/>
        <v>1.3963198867657467</v>
      </c>
      <c r="BZ21" s="27">
        <v>18</v>
      </c>
      <c r="CA21">
        <v>2736</v>
      </c>
      <c r="CB21">
        <v>9248</v>
      </c>
      <c r="CC21">
        <f t="shared" si="10"/>
        <v>3.3801169590643276</v>
      </c>
      <c r="CG21" s="27">
        <v>18</v>
      </c>
      <c r="CH21">
        <v>2041</v>
      </c>
      <c r="CI21">
        <v>25621</v>
      </c>
      <c r="CJ21">
        <f t="shared" si="11"/>
        <v>12.553160215580597</v>
      </c>
    </row>
    <row r="22" spans="8:88" x14ac:dyDescent="0.25">
      <c r="H22" s="27">
        <v>19</v>
      </c>
      <c r="I22">
        <v>625</v>
      </c>
      <c r="J22">
        <v>22507</v>
      </c>
      <c r="K22">
        <f t="shared" si="0"/>
        <v>36.011200000000002</v>
      </c>
      <c r="O22" s="27">
        <v>19</v>
      </c>
      <c r="P22">
        <v>522</v>
      </c>
      <c r="Q22">
        <v>22033</v>
      </c>
      <c r="R22">
        <f t="shared" si="1"/>
        <v>42.208812260536398</v>
      </c>
      <c r="V22" s="27">
        <v>19</v>
      </c>
      <c r="W22">
        <v>410</v>
      </c>
      <c r="X22">
        <v>4858</v>
      </c>
      <c r="Y22">
        <f t="shared" si="2"/>
        <v>11.848780487804879</v>
      </c>
      <c r="AC22" s="27">
        <v>20</v>
      </c>
      <c r="AD22">
        <v>603</v>
      </c>
      <c r="AE22">
        <v>28697</v>
      </c>
      <c r="AF22">
        <f t="shared" si="3"/>
        <v>47.59038142620232</v>
      </c>
      <c r="AJ22" s="27">
        <v>19</v>
      </c>
      <c r="AK22">
        <v>695</v>
      </c>
      <c r="AL22">
        <v>23771</v>
      </c>
      <c r="AM22">
        <f t="shared" si="4"/>
        <v>34.202877697841728</v>
      </c>
      <c r="AQ22" s="27">
        <v>19</v>
      </c>
      <c r="AR22">
        <v>678</v>
      </c>
      <c r="AS22">
        <v>24407</v>
      </c>
      <c r="AT22">
        <f t="shared" si="5"/>
        <v>35.998525073746315</v>
      </c>
      <c r="AX22" s="27">
        <v>19</v>
      </c>
      <c r="AY22">
        <v>1449</v>
      </c>
      <c r="AZ22">
        <v>113573</v>
      </c>
      <c r="BA22">
        <f t="shared" si="6"/>
        <v>78.380262249827467</v>
      </c>
      <c r="BE22" s="27">
        <v>19</v>
      </c>
      <c r="BF22">
        <v>918</v>
      </c>
      <c r="BG22">
        <v>89258</v>
      </c>
      <c r="BH22">
        <f t="shared" si="7"/>
        <v>97.230936819172115</v>
      </c>
      <c r="BL22" s="27">
        <v>21</v>
      </c>
      <c r="BM22">
        <v>1325</v>
      </c>
      <c r="BN22">
        <v>216315</v>
      </c>
      <c r="BO22">
        <f t="shared" si="8"/>
        <v>163.25660377358491</v>
      </c>
      <c r="BS22" s="27">
        <v>19</v>
      </c>
      <c r="BT22">
        <v>1415</v>
      </c>
      <c r="BU22">
        <v>20430</v>
      </c>
      <c r="BV22">
        <f t="shared" si="9"/>
        <v>14.438162544169611</v>
      </c>
      <c r="BZ22" s="27">
        <v>19</v>
      </c>
      <c r="CA22">
        <v>2887</v>
      </c>
      <c r="CB22">
        <v>2144</v>
      </c>
      <c r="CC22">
        <f t="shared" si="10"/>
        <v>0.74263941808105305</v>
      </c>
      <c r="CG22" s="27">
        <v>19</v>
      </c>
      <c r="CH22">
        <v>2059</v>
      </c>
      <c r="CI22">
        <v>78795</v>
      </c>
      <c r="CJ22">
        <f t="shared" si="11"/>
        <v>38.268576979116077</v>
      </c>
    </row>
    <row r="23" spans="8:88" x14ac:dyDescent="0.25">
      <c r="H23" s="27">
        <v>20</v>
      </c>
      <c r="I23">
        <v>632</v>
      </c>
      <c r="J23">
        <v>42088</v>
      </c>
      <c r="K23">
        <f t="shared" si="0"/>
        <v>66.594936708860757</v>
      </c>
      <c r="O23" s="27">
        <v>20</v>
      </c>
      <c r="P23">
        <v>532</v>
      </c>
      <c r="Q23">
        <v>31422</v>
      </c>
      <c r="R23">
        <f t="shared" si="1"/>
        <v>59.063909774436091</v>
      </c>
      <c r="V23" s="27">
        <v>20</v>
      </c>
      <c r="W23">
        <v>412</v>
      </c>
      <c r="X23">
        <v>2152</v>
      </c>
      <c r="Y23">
        <f t="shared" si="2"/>
        <v>5.2233009708737868</v>
      </c>
      <c r="AC23" s="27">
        <v>21</v>
      </c>
      <c r="AD23">
        <v>605</v>
      </c>
      <c r="AE23">
        <v>39711</v>
      </c>
      <c r="AF23">
        <f t="shared" si="3"/>
        <v>65.638016528925618</v>
      </c>
      <c r="AJ23" s="27">
        <v>20</v>
      </c>
      <c r="AK23">
        <v>696</v>
      </c>
      <c r="AL23">
        <v>12259</v>
      </c>
      <c r="AM23">
        <f t="shared" si="4"/>
        <v>17.613505747126435</v>
      </c>
      <c r="AQ23" s="27">
        <v>20</v>
      </c>
      <c r="AR23">
        <v>687</v>
      </c>
      <c r="AS23">
        <v>44376</v>
      </c>
      <c r="AT23">
        <f t="shared" si="5"/>
        <v>64.593886462882097</v>
      </c>
      <c r="AX23" s="27">
        <v>20</v>
      </c>
      <c r="AY23">
        <v>1472</v>
      </c>
      <c r="AZ23">
        <v>110820</v>
      </c>
      <c r="BA23">
        <f t="shared" si="6"/>
        <v>75.285326086956516</v>
      </c>
      <c r="BE23" s="27">
        <v>20</v>
      </c>
      <c r="BF23">
        <v>950</v>
      </c>
      <c r="BG23">
        <v>94042</v>
      </c>
      <c r="BH23">
        <f t="shared" si="7"/>
        <v>98.991578947368424</v>
      </c>
      <c r="BL23" s="27">
        <v>22</v>
      </c>
      <c r="BM23">
        <v>1334</v>
      </c>
      <c r="BN23">
        <v>135136</v>
      </c>
      <c r="BO23">
        <f t="shared" si="8"/>
        <v>101.30134932533733</v>
      </c>
      <c r="BS23" s="27">
        <v>20</v>
      </c>
      <c r="BT23">
        <v>1445</v>
      </c>
      <c r="BU23">
        <v>9195</v>
      </c>
      <c r="BV23">
        <f t="shared" si="9"/>
        <v>6.3633217993079585</v>
      </c>
      <c r="BZ23" s="27">
        <v>20</v>
      </c>
      <c r="CA23">
        <v>3104</v>
      </c>
      <c r="CB23">
        <v>45998</v>
      </c>
      <c r="CC23">
        <f t="shared" si="10"/>
        <v>14.818943298969073</v>
      </c>
      <c r="CG23" s="27">
        <v>20</v>
      </c>
      <c r="CH23">
        <v>2197</v>
      </c>
      <c r="CI23">
        <v>42359</v>
      </c>
      <c r="CJ23">
        <f t="shared" si="11"/>
        <v>19.280382339553938</v>
      </c>
    </row>
    <row r="24" spans="8:88" x14ac:dyDescent="0.25">
      <c r="H24" s="27">
        <v>21</v>
      </c>
      <c r="I24">
        <v>634</v>
      </c>
      <c r="J24">
        <v>15857</v>
      </c>
      <c r="K24">
        <f t="shared" si="0"/>
        <v>25.011041009463721</v>
      </c>
      <c r="O24" s="27">
        <v>21</v>
      </c>
      <c r="P24">
        <v>542</v>
      </c>
      <c r="Q24">
        <v>4023</v>
      </c>
      <c r="R24">
        <f t="shared" si="1"/>
        <v>7.4225092250922513</v>
      </c>
      <c r="V24" s="27">
        <v>21</v>
      </c>
      <c r="W24">
        <v>419</v>
      </c>
      <c r="X24">
        <v>13091</v>
      </c>
      <c r="Y24">
        <f t="shared" si="2"/>
        <v>31.24343675417661</v>
      </c>
      <c r="AC24" s="27">
        <v>22</v>
      </c>
      <c r="AD24">
        <v>611</v>
      </c>
      <c r="AE24">
        <v>25135</v>
      </c>
      <c r="AF24">
        <f t="shared" si="3"/>
        <v>41.137479541734862</v>
      </c>
      <c r="AJ24" s="27">
        <v>21</v>
      </c>
      <c r="AK24">
        <v>706</v>
      </c>
      <c r="AL24">
        <v>26697</v>
      </c>
      <c r="AM24">
        <f t="shared" si="4"/>
        <v>37.814447592067985</v>
      </c>
      <c r="AQ24" s="27">
        <v>21</v>
      </c>
      <c r="AR24">
        <v>691</v>
      </c>
      <c r="AS24">
        <v>5878</v>
      </c>
      <c r="AT24">
        <f t="shared" si="5"/>
        <v>8.506512301013025</v>
      </c>
      <c r="AX24" s="27">
        <v>21</v>
      </c>
      <c r="AY24">
        <v>1501</v>
      </c>
      <c r="AZ24">
        <v>103651</v>
      </c>
      <c r="BA24">
        <f t="shared" si="6"/>
        <v>69.054630246502327</v>
      </c>
      <c r="BE24" s="27">
        <v>21</v>
      </c>
      <c r="BF24">
        <v>954</v>
      </c>
      <c r="BG24">
        <v>56496</v>
      </c>
      <c r="BH24">
        <f t="shared" si="7"/>
        <v>59.220125786163521</v>
      </c>
      <c r="BL24" s="27">
        <v>23</v>
      </c>
      <c r="BM24">
        <v>1394</v>
      </c>
      <c r="BN24">
        <v>238672</v>
      </c>
      <c r="BO24">
        <f t="shared" si="8"/>
        <v>171.21377331420373</v>
      </c>
      <c r="BS24" s="27">
        <v>21</v>
      </c>
      <c r="BT24">
        <v>1512</v>
      </c>
      <c r="BU24">
        <v>31468</v>
      </c>
      <c r="BV24">
        <f t="shared" si="9"/>
        <v>20.812169312169313</v>
      </c>
      <c r="BZ24" s="27">
        <v>21</v>
      </c>
      <c r="CA24">
        <v>3492</v>
      </c>
      <c r="CB24">
        <v>25593</v>
      </c>
      <c r="CC24">
        <f t="shared" si="10"/>
        <v>7.3290378006872849</v>
      </c>
      <c r="CG24" s="27">
        <v>21</v>
      </c>
      <c r="CH24">
        <v>2298</v>
      </c>
      <c r="CI24">
        <v>26429</v>
      </c>
      <c r="CJ24">
        <f t="shared" si="11"/>
        <v>11.500870322019146</v>
      </c>
    </row>
    <row r="25" spans="8:88" x14ac:dyDescent="0.25">
      <c r="H25" s="27">
        <v>22</v>
      </c>
      <c r="I25">
        <v>636</v>
      </c>
      <c r="J25">
        <v>135</v>
      </c>
      <c r="K25">
        <f t="shared" si="0"/>
        <v>0.21226415094339623</v>
      </c>
      <c r="O25" s="27">
        <v>22</v>
      </c>
      <c r="P25">
        <v>548</v>
      </c>
      <c r="Q25">
        <v>20657</v>
      </c>
      <c r="R25">
        <f t="shared" si="1"/>
        <v>37.695255474452551</v>
      </c>
      <c r="V25" s="27">
        <v>22</v>
      </c>
      <c r="W25">
        <v>420</v>
      </c>
      <c r="X25">
        <v>1532</v>
      </c>
      <c r="Y25">
        <f t="shared" si="2"/>
        <v>3.6476190476190475</v>
      </c>
      <c r="AC25" s="27">
        <v>23</v>
      </c>
      <c r="AD25">
        <v>611</v>
      </c>
      <c r="AE25">
        <v>35793</v>
      </c>
      <c r="AF25">
        <f t="shared" si="3"/>
        <v>58.581014729950901</v>
      </c>
      <c r="AJ25" s="27">
        <v>22</v>
      </c>
      <c r="AK25">
        <v>710</v>
      </c>
      <c r="AL25">
        <v>15859</v>
      </c>
      <c r="AM25">
        <f t="shared" si="4"/>
        <v>22.336619718309858</v>
      </c>
      <c r="AQ25" s="27">
        <v>22</v>
      </c>
      <c r="AR25">
        <v>703</v>
      </c>
      <c r="AS25">
        <v>16741</v>
      </c>
      <c r="AT25">
        <f t="shared" si="5"/>
        <v>23.813655761024183</v>
      </c>
      <c r="AX25" s="27">
        <v>22</v>
      </c>
      <c r="AY25">
        <v>1546</v>
      </c>
      <c r="AZ25">
        <v>125245</v>
      </c>
      <c r="BA25">
        <f t="shared" si="6"/>
        <v>81.012289780077623</v>
      </c>
      <c r="BE25" s="27">
        <v>22</v>
      </c>
      <c r="BF25">
        <v>963</v>
      </c>
      <c r="BG25">
        <v>59025</v>
      </c>
      <c r="BH25">
        <f t="shared" si="7"/>
        <v>61.292834890965729</v>
      </c>
      <c r="BL25" s="27">
        <v>24</v>
      </c>
      <c r="BM25">
        <v>1831</v>
      </c>
      <c r="BN25">
        <v>193802</v>
      </c>
      <c r="BO25">
        <f t="shared" si="8"/>
        <v>105.84489350081923</v>
      </c>
      <c r="BS25" s="27">
        <v>22</v>
      </c>
      <c r="BT25">
        <v>1602</v>
      </c>
      <c r="BU25">
        <v>10709</v>
      </c>
      <c r="BV25">
        <f t="shared" si="9"/>
        <v>6.6847690387016225</v>
      </c>
      <c r="BZ25" s="27">
        <v>22</v>
      </c>
      <c r="CA25">
        <v>4125</v>
      </c>
      <c r="CB25">
        <v>25946</v>
      </c>
      <c r="CC25">
        <f t="shared" si="10"/>
        <v>6.2899393939393935</v>
      </c>
      <c r="CG25" s="27">
        <v>22</v>
      </c>
      <c r="CH25">
        <v>2443</v>
      </c>
      <c r="CI25">
        <v>54914</v>
      </c>
      <c r="CJ25">
        <f t="shared" si="11"/>
        <v>22.478100695865738</v>
      </c>
    </row>
    <row r="26" spans="8:88" x14ac:dyDescent="0.25">
      <c r="H26" s="27">
        <v>23</v>
      </c>
      <c r="I26">
        <v>645</v>
      </c>
      <c r="J26">
        <v>15530</v>
      </c>
      <c r="K26">
        <f t="shared" si="0"/>
        <v>24.077519379844961</v>
      </c>
      <c r="O26" s="27">
        <v>23</v>
      </c>
      <c r="P26">
        <v>554</v>
      </c>
      <c r="Q26">
        <v>26881</v>
      </c>
      <c r="R26">
        <f t="shared" si="1"/>
        <v>48.521660649819495</v>
      </c>
      <c r="V26" s="27">
        <v>23</v>
      </c>
      <c r="W26">
        <v>424</v>
      </c>
      <c r="X26">
        <v>3601</v>
      </c>
      <c r="Y26">
        <f t="shared" si="2"/>
        <v>8.4929245283018862</v>
      </c>
      <c r="AC26" s="27">
        <v>24</v>
      </c>
      <c r="AD26">
        <v>611</v>
      </c>
      <c r="AE26">
        <v>30520</v>
      </c>
      <c r="AF26">
        <f t="shared" si="3"/>
        <v>49.95090016366612</v>
      </c>
      <c r="AJ26" s="27">
        <v>23</v>
      </c>
      <c r="AK26">
        <v>715</v>
      </c>
      <c r="AL26">
        <v>8978</v>
      </c>
      <c r="AM26">
        <f t="shared" si="4"/>
        <v>12.556643356643356</v>
      </c>
      <c r="AQ26" s="27">
        <v>23</v>
      </c>
      <c r="AR26">
        <v>710</v>
      </c>
      <c r="AS26">
        <v>4967</v>
      </c>
      <c r="AT26">
        <f t="shared" si="5"/>
        <v>6.9957746478873242</v>
      </c>
      <c r="AX26" s="27">
        <v>23</v>
      </c>
      <c r="AY26">
        <v>1552</v>
      </c>
      <c r="AZ26">
        <v>85037</v>
      </c>
      <c r="BA26">
        <f t="shared" si="6"/>
        <v>54.791881443298969</v>
      </c>
      <c r="BE26" s="27">
        <v>23</v>
      </c>
      <c r="BF26">
        <v>992</v>
      </c>
      <c r="BG26">
        <v>63254</v>
      </c>
      <c r="BH26">
        <f t="shared" si="7"/>
        <v>63.764112903225808</v>
      </c>
      <c r="BL26" s="27">
        <v>25</v>
      </c>
      <c r="BM26">
        <v>1894</v>
      </c>
      <c r="BN26">
        <v>236052</v>
      </c>
      <c r="BO26">
        <f t="shared" si="8"/>
        <v>124.63146779303062</v>
      </c>
      <c r="BS26" s="27">
        <v>23</v>
      </c>
      <c r="BT26">
        <v>1613</v>
      </c>
      <c r="BU26">
        <v>1452</v>
      </c>
      <c r="BV26">
        <f t="shared" si="9"/>
        <v>0.90018598884066958</v>
      </c>
      <c r="BY26" t="s">
        <v>234</v>
      </c>
      <c r="BZ26" s="27">
        <v>1</v>
      </c>
      <c r="CA26">
        <v>106</v>
      </c>
      <c r="CB26">
        <v>2073</v>
      </c>
      <c r="CC26">
        <f t="shared" si="10"/>
        <v>19.556603773584907</v>
      </c>
      <c r="CG26" s="27">
        <v>23</v>
      </c>
      <c r="CH26">
        <v>2891</v>
      </c>
      <c r="CI26">
        <v>25266</v>
      </c>
      <c r="CJ26">
        <f t="shared" si="11"/>
        <v>8.7395364925631274</v>
      </c>
    </row>
    <row r="27" spans="8:88" x14ac:dyDescent="0.25">
      <c r="H27" s="27">
        <v>24</v>
      </c>
      <c r="I27">
        <v>645</v>
      </c>
      <c r="J27">
        <v>28529</v>
      </c>
      <c r="K27">
        <f t="shared" si="0"/>
        <v>44.231007751937987</v>
      </c>
      <c r="O27" s="27">
        <v>24</v>
      </c>
      <c r="P27">
        <v>557</v>
      </c>
      <c r="Q27">
        <v>32950</v>
      </c>
      <c r="R27">
        <f t="shared" si="1"/>
        <v>59.156193895870736</v>
      </c>
      <c r="V27" s="27">
        <v>24</v>
      </c>
      <c r="W27">
        <v>428</v>
      </c>
      <c r="X27">
        <v>8289</v>
      </c>
      <c r="Y27">
        <f t="shared" si="2"/>
        <v>19.366822429906541</v>
      </c>
      <c r="AC27" s="27">
        <v>25</v>
      </c>
      <c r="AD27">
        <v>615</v>
      </c>
      <c r="AE27">
        <v>27246</v>
      </c>
      <c r="AF27">
        <f t="shared" si="3"/>
        <v>44.302439024390246</v>
      </c>
      <c r="AJ27" s="27">
        <v>24</v>
      </c>
      <c r="AK27">
        <v>716</v>
      </c>
      <c r="AL27">
        <v>16955</v>
      </c>
      <c r="AM27">
        <f t="shared" si="4"/>
        <v>23.680167597765362</v>
      </c>
      <c r="AQ27" s="27">
        <v>24</v>
      </c>
      <c r="AR27">
        <v>714</v>
      </c>
      <c r="AS27">
        <v>2650</v>
      </c>
      <c r="AT27">
        <f t="shared" si="5"/>
        <v>3.7114845938375352</v>
      </c>
      <c r="AX27" s="27">
        <v>24</v>
      </c>
      <c r="AY27">
        <v>1561</v>
      </c>
      <c r="AZ27">
        <v>125738</v>
      </c>
      <c r="BA27">
        <f t="shared" si="6"/>
        <v>80.549647661755287</v>
      </c>
      <c r="BE27" s="27">
        <v>24</v>
      </c>
      <c r="BF27">
        <v>992</v>
      </c>
      <c r="BG27">
        <v>85993</v>
      </c>
      <c r="BH27">
        <f t="shared" si="7"/>
        <v>86.686491935483872</v>
      </c>
      <c r="BL27" s="27">
        <v>26</v>
      </c>
      <c r="BM27">
        <v>1915</v>
      </c>
      <c r="BN27">
        <v>213422</v>
      </c>
      <c r="BO27">
        <f t="shared" si="8"/>
        <v>111.44751958224543</v>
      </c>
      <c r="BS27" s="27">
        <v>24</v>
      </c>
      <c r="BT27">
        <v>1973</v>
      </c>
      <c r="BU27">
        <v>13236</v>
      </c>
      <c r="BV27">
        <f t="shared" si="9"/>
        <v>6.7085656360871768</v>
      </c>
      <c r="BZ27" s="27">
        <v>2</v>
      </c>
      <c r="CA27">
        <v>161</v>
      </c>
      <c r="CB27">
        <v>900</v>
      </c>
      <c r="CC27">
        <f t="shared" si="10"/>
        <v>5.5900621118012426</v>
      </c>
      <c r="CG27" s="27">
        <v>24</v>
      </c>
      <c r="CH27">
        <v>2920</v>
      </c>
      <c r="CI27">
        <v>13341</v>
      </c>
      <c r="CJ27">
        <f t="shared" si="11"/>
        <v>4.5688356164383563</v>
      </c>
    </row>
    <row r="28" spans="8:88" x14ac:dyDescent="0.25">
      <c r="H28" s="27">
        <v>25</v>
      </c>
      <c r="I28">
        <v>650</v>
      </c>
      <c r="J28">
        <v>26765</v>
      </c>
      <c r="K28">
        <f t="shared" si="0"/>
        <v>41.176923076923075</v>
      </c>
      <c r="O28" s="27">
        <v>25</v>
      </c>
      <c r="P28">
        <v>558</v>
      </c>
      <c r="Q28">
        <v>9154</v>
      </c>
      <c r="R28">
        <f t="shared" si="1"/>
        <v>16.405017921146953</v>
      </c>
      <c r="V28" s="27">
        <v>25</v>
      </c>
      <c r="W28">
        <v>430</v>
      </c>
      <c r="X28">
        <v>182</v>
      </c>
      <c r="Y28">
        <f t="shared" si="2"/>
        <v>0.42325581395348838</v>
      </c>
      <c r="AC28" s="27">
        <v>26</v>
      </c>
      <c r="AD28">
        <v>619</v>
      </c>
      <c r="AE28">
        <v>56062</v>
      </c>
      <c r="AF28">
        <f t="shared" si="3"/>
        <v>90.568659127625196</v>
      </c>
      <c r="AJ28" s="27">
        <v>25</v>
      </c>
      <c r="AK28">
        <v>720</v>
      </c>
      <c r="AL28">
        <v>2086</v>
      </c>
      <c r="AM28">
        <f t="shared" si="4"/>
        <v>2.8972222222222221</v>
      </c>
      <c r="AQ28" s="27">
        <v>25</v>
      </c>
      <c r="AR28">
        <v>730</v>
      </c>
      <c r="AS28">
        <v>29892</v>
      </c>
      <c r="AT28">
        <f t="shared" si="5"/>
        <v>40.947945205479449</v>
      </c>
      <c r="AX28" s="27">
        <v>25</v>
      </c>
      <c r="AY28">
        <v>1581</v>
      </c>
      <c r="AZ28">
        <v>136042</v>
      </c>
      <c r="BA28">
        <f t="shared" si="6"/>
        <v>86.048070841239721</v>
      </c>
      <c r="BE28" s="27">
        <v>25</v>
      </c>
      <c r="BF28">
        <v>996</v>
      </c>
      <c r="BG28">
        <v>82091</v>
      </c>
      <c r="BH28">
        <f t="shared" si="7"/>
        <v>82.420682730923701</v>
      </c>
      <c r="BL28" s="27">
        <v>27</v>
      </c>
      <c r="BM28">
        <v>1916</v>
      </c>
      <c r="BN28">
        <v>223928</v>
      </c>
      <c r="BO28">
        <f t="shared" si="8"/>
        <v>116.87265135699374</v>
      </c>
      <c r="BS28" s="27">
        <v>25</v>
      </c>
      <c r="BT28">
        <v>2001</v>
      </c>
      <c r="BU28">
        <v>9615</v>
      </c>
      <c r="BV28">
        <f t="shared" si="9"/>
        <v>4.8050974512743627</v>
      </c>
      <c r="BZ28" s="27">
        <v>3</v>
      </c>
      <c r="CA28">
        <v>193</v>
      </c>
      <c r="CB28">
        <v>3962</v>
      </c>
      <c r="CC28">
        <f t="shared" si="10"/>
        <v>20.528497409326423</v>
      </c>
      <c r="CG28" s="27">
        <v>25</v>
      </c>
      <c r="CH28">
        <v>2994</v>
      </c>
      <c r="CI28">
        <v>1395</v>
      </c>
      <c r="CJ28">
        <f t="shared" si="11"/>
        <v>0.46593186372745493</v>
      </c>
    </row>
    <row r="29" spans="8:88" x14ac:dyDescent="0.25">
      <c r="H29" s="27">
        <v>26</v>
      </c>
      <c r="I29">
        <v>677</v>
      </c>
      <c r="J29">
        <v>25171</v>
      </c>
      <c r="K29">
        <f t="shared" si="0"/>
        <v>37.18020679468242</v>
      </c>
      <c r="O29" s="27">
        <v>26</v>
      </c>
      <c r="P29">
        <v>564</v>
      </c>
      <c r="Q29">
        <v>26803</v>
      </c>
      <c r="R29">
        <f t="shared" si="1"/>
        <v>47.523049645390074</v>
      </c>
      <c r="V29" s="27">
        <v>26</v>
      </c>
      <c r="W29">
        <v>431</v>
      </c>
      <c r="X29">
        <v>5300</v>
      </c>
      <c r="Y29">
        <f t="shared" si="2"/>
        <v>12.296983758700696</v>
      </c>
      <c r="AC29" s="27">
        <v>27</v>
      </c>
      <c r="AD29">
        <v>642</v>
      </c>
      <c r="AE29">
        <v>20985</v>
      </c>
      <c r="AF29">
        <f t="shared" si="3"/>
        <v>32.686915887850468</v>
      </c>
      <c r="AJ29" s="27">
        <v>26</v>
      </c>
      <c r="AK29">
        <v>727</v>
      </c>
      <c r="AL29">
        <v>25325</v>
      </c>
      <c r="AM29">
        <f t="shared" si="4"/>
        <v>34.834938101788168</v>
      </c>
      <c r="AQ29" s="27">
        <v>26</v>
      </c>
      <c r="AR29">
        <v>731</v>
      </c>
      <c r="AS29">
        <v>2570</v>
      </c>
      <c r="AT29">
        <f t="shared" si="5"/>
        <v>3.5157318741450068</v>
      </c>
      <c r="AX29" s="27">
        <v>26</v>
      </c>
      <c r="AY29">
        <v>1615</v>
      </c>
      <c r="AZ29">
        <v>100939</v>
      </c>
      <c r="BA29">
        <f t="shared" si="6"/>
        <v>62.50092879256966</v>
      </c>
      <c r="BE29" s="27">
        <v>26</v>
      </c>
      <c r="BF29">
        <v>1008</v>
      </c>
      <c r="BG29">
        <v>63219</v>
      </c>
      <c r="BH29">
        <f t="shared" si="7"/>
        <v>62.717261904761905</v>
      </c>
      <c r="BL29" s="27">
        <v>28</v>
      </c>
      <c r="BM29">
        <v>2015</v>
      </c>
      <c r="BN29">
        <v>201706</v>
      </c>
      <c r="BO29">
        <f t="shared" si="8"/>
        <v>100.10223325062034</v>
      </c>
      <c r="BS29" s="27">
        <v>26</v>
      </c>
      <c r="BT29">
        <v>2514</v>
      </c>
      <c r="BU29">
        <v>4937</v>
      </c>
      <c r="BV29">
        <f t="shared" si="9"/>
        <v>1.9638027048528242</v>
      </c>
      <c r="BZ29" s="27">
        <v>4</v>
      </c>
      <c r="CA29">
        <v>243</v>
      </c>
      <c r="CB29">
        <v>4982</v>
      </c>
      <c r="CC29">
        <f t="shared" si="10"/>
        <v>20.502057613168724</v>
      </c>
      <c r="CF29" t="s">
        <v>234</v>
      </c>
      <c r="CG29" s="27">
        <v>1</v>
      </c>
      <c r="CH29">
        <v>490</v>
      </c>
      <c r="CI29">
        <v>24151</v>
      </c>
      <c r="CJ29">
        <f t="shared" si="11"/>
        <v>49.287755102040819</v>
      </c>
    </row>
    <row r="30" spans="8:88" x14ac:dyDescent="0.25">
      <c r="H30" s="27">
        <v>27</v>
      </c>
      <c r="I30">
        <v>684</v>
      </c>
      <c r="J30">
        <v>51494</v>
      </c>
      <c r="K30">
        <f t="shared" si="0"/>
        <v>75.283625730994146</v>
      </c>
      <c r="O30" s="27">
        <v>27</v>
      </c>
      <c r="P30">
        <v>575</v>
      </c>
      <c r="Q30">
        <v>43087</v>
      </c>
      <c r="R30">
        <f t="shared" si="1"/>
        <v>74.933913043478256</v>
      </c>
      <c r="V30" s="27">
        <v>27</v>
      </c>
      <c r="W30">
        <v>450</v>
      </c>
      <c r="X30">
        <v>13125</v>
      </c>
      <c r="Y30">
        <f t="shared" si="2"/>
        <v>29.166666666666668</v>
      </c>
      <c r="AC30" s="27">
        <v>28</v>
      </c>
      <c r="AD30">
        <v>650</v>
      </c>
      <c r="AE30">
        <v>20344</v>
      </c>
      <c r="AF30">
        <f t="shared" si="3"/>
        <v>31.298461538461538</v>
      </c>
      <c r="AJ30" s="27">
        <v>27</v>
      </c>
      <c r="AK30">
        <v>729</v>
      </c>
      <c r="AL30">
        <v>4582</v>
      </c>
      <c r="AM30">
        <f t="shared" si="4"/>
        <v>6.2853223593964334</v>
      </c>
      <c r="AQ30" s="27">
        <v>27</v>
      </c>
      <c r="AR30">
        <v>735</v>
      </c>
      <c r="AS30">
        <v>2558</v>
      </c>
      <c r="AT30">
        <f t="shared" si="5"/>
        <v>3.4802721088435375</v>
      </c>
      <c r="AX30" s="27">
        <v>27</v>
      </c>
      <c r="AY30">
        <v>1646</v>
      </c>
      <c r="AZ30">
        <v>121696</v>
      </c>
      <c r="BA30">
        <f t="shared" si="6"/>
        <v>73.934386391251522</v>
      </c>
      <c r="BE30" s="27">
        <v>27</v>
      </c>
      <c r="BF30">
        <v>1020</v>
      </c>
      <c r="BG30">
        <v>99439</v>
      </c>
      <c r="BH30">
        <f t="shared" si="7"/>
        <v>97.489215686274505</v>
      </c>
      <c r="BL30" s="27">
        <v>29</v>
      </c>
      <c r="BM30">
        <v>2768</v>
      </c>
      <c r="BN30">
        <v>383621</v>
      </c>
      <c r="BO30">
        <f t="shared" si="8"/>
        <v>138.59140173410404</v>
      </c>
      <c r="BS30" s="27">
        <v>27</v>
      </c>
      <c r="BT30">
        <v>2629</v>
      </c>
      <c r="BU30">
        <v>1097</v>
      </c>
      <c r="BV30">
        <f t="shared" si="9"/>
        <v>0.41726892354507417</v>
      </c>
      <c r="BZ30" s="27">
        <v>5</v>
      </c>
      <c r="CA30">
        <v>509</v>
      </c>
      <c r="CB30">
        <v>14561</v>
      </c>
      <c r="CC30">
        <f t="shared" si="10"/>
        <v>28.607072691552062</v>
      </c>
      <c r="CG30" s="27">
        <v>2</v>
      </c>
      <c r="CH30">
        <v>493</v>
      </c>
      <c r="CI30">
        <v>20065</v>
      </c>
      <c r="CJ30">
        <f t="shared" si="11"/>
        <v>40.699797160243406</v>
      </c>
    </row>
    <row r="31" spans="8:88" x14ac:dyDescent="0.25">
      <c r="H31" s="27">
        <v>28</v>
      </c>
      <c r="I31">
        <v>690</v>
      </c>
      <c r="J31">
        <v>5348</v>
      </c>
      <c r="K31">
        <f t="shared" si="0"/>
        <v>7.7507246376811594</v>
      </c>
      <c r="O31" s="27">
        <v>28</v>
      </c>
      <c r="P31">
        <v>576</v>
      </c>
      <c r="Q31">
        <v>47060</v>
      </c>
      <c r="R31">
        <f t="shared" si="1"/>
        <v>81.701388888888886</v>
      </c>
      <c r="V31" s="27">
        <v>28</v>
      </c>
      <c r="W31">
        <v>457</v>
      </c>
      <c r="X31">
        <v>11820</v>
      </c>
      <c r="Y31">
        <f t="shared" si="2"/>
        <v>25.864332603938731</v>
      </c>
      <c r="AC31" s="27">
        <v>29</v>
      </c>
      <c r="AD31">
        <v>652</v>
      </c>
      <c r="AE31">
        <v>6900</v>
      </c>
      <c r="AF31">
        <f t="shared" si="3"/>
        <v>10.582822085889571</v>
      </c>
      <c r="AJ31" s="27">
        <v>28</v>
      </c>
      <c r="AK31">
        <v>737</v>
      </c>
      <c r="AL31">
        <v>22043</v>
      </c>
      <c r="AM31">
        <f t="shared" si="4"/>
        <v>29.90909090909091</v>
      </c>
      <c r="AQ31" s="27">
        <v>28</v>
      </c>
      <c r="AR31">
        <v>753</v>
      </c>
      <c r="AS31">
        <v>2183</v>
      </c>
      <c r="AT31">
        <f t="shared" si="5"/>
        <v>2.8990703851261621</v>
      </c>
      <c r="AX31" s="27">
        <v>28</v>
      </c>
      <c r="AY31">
        <v>1688</v>
      </c>
      <c r="AZ31">
        <v>83366</v>
      </c>
      <c r="BA31">
        <f t="shared" si="6"/>
        <v>49.387440758293842</v>
      </c>
      <c r="BE31" s="27">
        <v>28</v>
      </c>
      <c r="BF31">
        <v>1025</v>
      </c>
      <c r="BG31">
        <v>61899</v>
      </c>
      <c r="BH31">
        <f t="shared" si="7"/>
        <v>60.389268292682928</v>
      </c>
      <c r="BL31" s="27">
        <v>30</v>
      </c>
      <c r="BM31">
        <v>4322</v>
      </c>
      <c r="BN31">
        <v>483940</v>
      </c>
      <c r="BO31">
        <f t="shared" si="8"/>
        <v>111.97130957889865</v>
      </c>
      <c r="BS31" s="27">
        <v>28</v>
      </c>
      <c r="BT31">
        <v>3270</v>
      </c>
      <c r="BU31">
        <v>9461</v>
      </c>
      <c r="BV31">
        <f t="shared" si="9"/>
        <v>2.8932721712538227</v>
      </c>
      <c r="BZ31" s="27">
        <v>6</v>
      </c>
      <c r="CA31">
        <v>889</v>
      </c>
      <c r="CB31">
        <v>23617</v>
      </c>
      <c r="CC31">
        <f t="shared" si="10"/>
        <v>26.565804274465691</v>
      </c>
      <c r="CG31" s="27">
        <v>3</v>
      </c>
      <c r="CH31">
        <v>547</v>
      </c>
      <c r="CI31">
        <v>22098</v>
      </c>
      <c r="CJ31">
        <f t="shared" si="11"/>
        <v>40.398537477148082</v>
      </c>
    </row>
    <row r="32" spans="8:88" x14ac:dyDescent="0.25">
      <c r="H32" s="27">
        <v>29</v>
      </c>
      <c r="I32">
        <v>698</v>
      </c>
      <c r="J32">
        <v>28527</v>
      </c>
      <c r="K32">
        <f t="shared" si="0"/>
        <v>40.869627507163322</v>
      </c>
      <c r="O32" s="27">
        <v>29</v>
      </c>
      <c r="P32">
        <v>581</v>
      </c>
      <c r="Q32">
        <v>40252</v>
      </c>
      <c r="R32">
        <f t="shared" si="1"/>
        <v>69.280550774526674</v>
      </c>
      <c r="V32" s="27">
        <v>29</v>
      </c>
      <c r="W32">
        <v>470</v>
      </c>
      <c r="X32">
        <v>11243</v>
      </c>
      <c r="Y32">
        <f t="shared" si="2"/>
        <v>23.921276595744679</v>
      </c>
      <c r="AC32" s="27">
        <v>30</v>
      </c>
      <c r="AD32">
        <v>658</v>
      </c>
      <c r="AE32">
        <v>13589</v>
      </c>
      <c r="AF32">
        <f t="shared" si="3"/>
        <v>20.651975683890576</v>
      </c>
      <c r="AJ32" s="27">
        <v>29</v>
      </c>
      <c r="AK32">
        <v>743</v>
      </c>
      <c r="AL32">
        <v>18100</v>
      </c>
      <c r="AM32">
        <f t="shared" si="4"/>
        <v>24.360699865410499</v>
      </c>
      <c r="AQ32" s="27">
        <v>29</v>
      </c>
      <c r="AR32">
        <v>765</v>
      </c>
      <c r="AS32">
        <v>11900</v>
      </c>
      <c r="AT32">
        <f t="shared" si="5"/>
        <v>15.555555555555555</v>
      </c>
      <c r="AX32" s="27">
        <v>29</v>
      </c>
      <c r="AY32">
        <v>1692</v>
      </c>
      <c r="AZ32">
        <v>86532</v>
      </c>
      <c r="BA32">
        <f t="shared" si="6"/>
        <v>51.141843971631204</v>
      </c>
      <c r="BE32" s="27">
        <v>29</v>
      </c>
      <c r="BF32">
        <v>1044</v>
      </c>
      <c r="BG32">
        <v>49797</v>
      </c>
      <c r="BH32">
        <f t="shared" si="7"/>
        <v>47.698275862068968</v>
      </c>
      <c r="BK32" t="s">
        <v>234</v>
      </c>
      <c r="BL32" s="27">
        <v>1</v>
      </c>
      <c r="BM32">
        <v>168</v>
      </c>
      <c r="BN32">
        <v>3704</v>
      </c>
      <c r="BO32">
        <f t="shared" si="8"/>
        <v>22.047619047619047</v>
      </c>
      <c r="BS32" s="27">
        <v>29</v>
      </c>
      <c r="BT32">
        <v>4454</v>
      </c>
      <c r="BU32">
        <v>5944</v>
      </c>
      <c r="BV32">
        <f t="shared" si="9"/>
        <v>1.334530758868433</v>
      </c>
      <c r="BZ32" s="27">
        <v>7</v>
      </c>
      <c r="CA32">
        <v>1021</v>
      </c>
      <c r="CB32">
        <v>19420</v>
      </c>
      <c r="CC32">
        <f t="shared" si="10"/>
        <v>19.020568070519097</v>
      </c>
      <c r="CG32" s="27">
        <v>4</v>
      </c>
      <c r="CH32">
        <v>561</v>
      </c>
      <c r="CI32">
        <v>878</v>
      </c>
      <c r="CJ32">
        <f t="shared" si="11"/>
        <v>1.5650623885918002</v>
      </c>
    </row>
    <row r="33" spans="8:88" x14ac:dyDescent="0.25">
      <c r="H33" s="27">
        <v>30</v>
      </c>
      <c r="I33">
        <v>699</v>
      </c>
      <c r="J33">
        <v>46752</v>
      </c>
      <c r="K33">
        <f t="shared" si="0"/>
        <v>66.884120171673814</v>
      </c>
      <c r="O33" s="27">
        <v>30</v>
      </c>
      <c r="P33">
        <v>583</v>
      </c>
      <c r="Q33">
        <v>30542</v>
      </c>
      <c r="R33">
        <f t="shared" si="1"/>
        <v>52.387650085763291</v>
      </c>
      <c r="V33" s="27">
        <v>30</v>
      </c>
      <c r="W33">
        <v>471</v>
      </c>
      <c r="X33">
        <v>231</v>
      </c>
      <c r="Y33">
        <f t="shared" si="2"/>
        <v>0.49044585987261147</v>
      </c>
      <c r="AC33" s="27">
        <v>31</v>
      </c>
      <c r="AD33">
        <v>659</v>
      </c>
      <c r="AE33">
        <v>45364</v>
      </c>
      <c r="AF33">
        <f t="shared" si="3"/>
        <v>68.837632776934754</v>
      </c>
      <c r="AJ33" s="27">
        <v>30</v>
      </c>
      <c r="AK33">
        <v>748</v>
      </c>
      <c r="AL33">
        <v>36024</v>
      </c>
      <c r="AM33">
        <f t="shared" si="4"/>
        <v>48.160427807486634</v>
      </c>
      <c r="AQ33" s="27">
        <v>30</v>
      </c>
      <c r="AR33">
        <v>767</v>
      </c>
      <c r="AS33">
        <v>17389</v>
      </c>
      <c r="AT33">
        <f t="shared" si="5"/>
        <v>22.671447196870925</v>
      </c>
      <c r="AX33" s="27">
        <v>30</v>
      </c>
      <c r="AY33">
        <v>1725</v>
      </c>
      <c r="AZ33">
        <v>111784</v>
      </c>
      <c r="BA33">
        <f t="shared" si="6"/>
        <v>64.802318840579716</v>
      </c>
      <c r="BE33" s="27">
        <v>30</v>
      </c>
      <c r="BF33">
        <v>1064</v>
      </c>
      <c r="BG33">
        <v>84257</v>
      </c>
      <c r="BH33">
        <f t="shared" si="7"/>
        <v>79.188909774436084</v>
      </c>
      <c r="BL33" s="27">
        <v>2</v>
      </c>
      <c r="BM33">
        <v>383</v>
      </c>
      <c r="BN33">
        <v>7540</v>
      </c>
      <c r="BO33">
        <f t="shared" si="8"/>
        <v>19.686684073107049</v>
      </c>
      <c r="BR33" t="s">
        <v>234</v>
      </c>
      <c r="BS33" s="27">
        <v>1</v>
      </c>
      <c r="BT33">
        <v>183</v>
      </c>
      <c r="BU33">
        <v>153</v>
      </c>
      <c r="BV33">
        <f t="shared" si="9"/>
        <v>0.83606557377049184</v>
      </c>
      <c r="BZ33" s="27">
        <v>8</v>
      </c>
      <c r="CA33">
        <v>1092</v>
      </c>
      <c r="CB33">
        <v>41123</v>
      </c>
      <c r="CC33">
        <f t="shared" si="10"/>
        <v>37.658424908424905</v>
      </c>
      <c r="CG33" s="27">
        <v>5</v>
      </c>
      <c r="CH33">
        <v>612</v>
      </c>
      <c r="CI33">
        <v>1482</v>
      </c>
      <c r="CJ33">
        <f t="shared" si="11"/>
        <v>2.4215686274509802</v>
      </c>
    </row>
    <row r="34" spans="8:88" x14ac:dyDescent="0.25">
      <c r="H34" s="27">
        <v>31</v>
      </c>
      <c r="I34">
        <v>713</v>
      </c>
      <c r="J34">
        <v>12687</v>
      </c>
      <c r="K34">
        <f t="shared" si="0"/>
        <v>17.79382889200561</v>
      </c>
      <c r="O34" s="27">
        <v>31</v>
      </c>
      <c r="P34">
        <v>595</v>
      </c>
      <c r="Q34">
        <v>13359</v>
      </c>
      <c r="R34">
        <f t="shared" si="1"/>
        <v>22.452100840336133</v>
      </c>
      <c r="V34" s="27">
        <v>31</v>
      </c>
      <c r="W34">
        <v>473</v>
      </c>
      <c r="X34">
        <v>13501</v>
      </c>
      <c r="Y34">
        <f t="shared" si="2"/>
        <v>28.543340380549683</v>
      </c>
      <c r="AC34" s="27">
        <v>32</v>
      </c>
      <c r="AD34">
        <v>662</v>
      </c>
      <c r="AE34">
        <v>9982</v>
      </c>
      <c r="AF34">
        <f t="shared" si="3"/>
        <v>15.078549848942599</v>
      </c>
      <c r="AJ34" s="27">
        <v>31</v>
      </c>
      <c r="AK34">
        <v>770</v>
      </c>
      <c r="AL34">
        <v>13747</v>
      </c>
      <c r="AM34">
        <f t="shared" si="4"/>
        <v>17.853246753246754</v>
      </c>
      <c r="AQ34" s="27">
        <v>31</v>
      </c>
      <c r="AR34">
        <v>815</v>
      </c>
      <c r="AS34">
        <v>8411</v>
      </c>
      <c r="AT34">
        <f t="shared" si="5"/>
        <v>10.320245398773006</v>
      </c>
      <c r="AX34" s="27">
        <v>31</v>
      </c>
      <c r="AY34">
        <v>1728</v>
      </c>
      <c r="AZ34">
        <v>116163</v>
      </c>
      <c r="BA34">
        <f t="shared" si="6"/>
        <v>67.223958333333329</v>
      </c>
      <c r="BE34" s="27">
        <v>31</v>
      </c>
      <c r="BF34">
        <v>1075</v>
      </c>
      <c r="BG34">
        <v>70337</v>
      </c>
      <c r="BH34">
        <f t="shared" si="7"/>
        <v>65.429767441860463</v>
      </c>
      <c r="BL34" s="27">
        <v>3</v>
      </c>
      <c r="BM34">
        <v>462</v>
      </c>
      <c r="BN34">
        <v>39209</v>
      </c>
      <c r="BO34">
        <f t="shared" si="8"/>
        <v>84.867965367965368</v>
      </c>
      <c r="BS34" s="27">
        <v>3</v>
      </c>
      <c r="BT34">
        <v>303</v>
      </c>
      <c r="BU34">
        <v>426</v>
      </c>
      <c r="BV34">
        <f t="shared" si="9"/>
        <v>1.4059405940594059</v>
      </c>
      <c r="BZ34" s="27">
        <v>9</v>
      </c>
      <c r="CA34">
        <v>1100</v>
      </c>
      <c r="CB34">
        <v>16849</v>
      </c>
      <c r="CC34">
        <f t="shared" si="10"/>
        <v>15.317272727272726</v>
      </c>
      <c r="CG34" s="27">
        <v>6</v>
      </c>
      <c r="CH34">
        <v>721</v>
      </c>
      <c r="CI34">
        <v>25355</v>
      </c>
      <c r="CJ34">
        <f t="shared" si="11"/>
        <v>35.166435506241335</v>
      </c>
    </row>
    <row r="35" spans="8:88" x14ac:dyDescent="0.25">
      <c r="H35" s="27">
        <v>32</v>
      </c>
      <c r="I35">
        <v>721</v>
      </c>
      <c r="J35">
        <v>51658</v>
      </c>
      <c r="K35">
        <f t="shared" si="0"/>
        <v>71.647711511789183</v>
      </c>
      <c r="O35" s="27">
        <v>32</v>
      </c>
      <c r="P35">
        <v>597</v>
      </c>
      <c r="Q35">
        <v>3908</v>
      </c>
      <c r="R35">
        <f t="shared" si="1"/>
        <v>6.5460636515912896</v>
      </c>
      <c r="V35" s="27">
        <v>32</v>
      </c>
      <c r="W35">
        <v>478</v>
      </c>
      <c r="X35">
        <v>3418</v>
      </c>
      <c r="Y35">
        <f t="shared" si="2"/>
        <v>7.1506276150627617</v>
      </c>
      <c r="AC35" s="27">
        <v>33</v>
      </c>
      <c r="AD35">
        <v>668</v>
      </c>
      <c r="AE35">
        <v>31386</v>
      </c>
      <c r="AF35">
        <f t="shared" si="3"/>
        <v>46.985029940119759</v>
      </c>
      <c r="AJ35" s="27">
        <v>32</v>
      </c>
      <c r="AK35">
        <v>779</v>
      </c>
      <c r="AL35">
        <v>38176</v>
      </c>
      <c r="AM35">
        <f t="shared" si="4"/>
        <v>49.006418485237482</v>
      </c>
      <c r="AQ35" s="27">
        <v>32</v>
      </c>
      <c r="AR35">
        <v>827</v>
      </c>
      <c r="AS35">
        <v>24257</v>
      </c>
      <c r="AT35">
        <f t="shared" si="5"/>
        <v>29.331318016928659</v>
      </c>
      <c r="AX35" s="27">
        <v>32</v>
      </c>
      <c r="AY35">
        <v>1734</v>
      </c>
      <c r="AZ35">
        <v>59706</v>
      </c>
      <c r="BA35">
        <f t="shared" si="6"/>
        <v>34.432525951557096</v>
      </c>
      <c r="BE35" s="27">
        <v>32</v>
      </c>
      <c r="BF35">
        <v>1166</v>
      </c>
      <c r="BG35">
        <v>89455</v>
      </c>
      <c r="BH35">
        <f t="shared" si="7"/>
        <v>76.719554030874789</v>
      </c>
      <c r="BL35" s="27">
        <v>4</v>
      </c>
      <c r="BM35">
        <v>546</v>
      </c>
      <c r="BN35">
        <v>22029</v>
      </c>
      <c r="BO35">
        <f t="shared" si="8"/>
        <v>40.346153846153847</v>
      </c>
      <c r="BS35" s="27">
        <v>4</v>
      </c>
      <c r="BT35">
        <v>321</v>
      </c>
      <c r="BU35">
        <v>8736</v>
      </c>
      <c r="BV35">
        <f t="shared" si="9"/>
        <v>27.214953271028037</v>
      </c>
      <c r="BZ35" s="27">
        <v>10</v>
      </c>
      <c r="CA35">
        <v>1142</v>
      </c>
      <c r="CB35">
        <v>34870</v>
      </c>
      <c r="CC35">
        <f t="shared" si="10"/>
        <v>30.534150612959721</v>
      </c>
      <c r="CG35" s="27">
        <v>7</v>
      </c>
      <c r="CH35">
        <v>892</v>
      </c>
      <c r="CI35">
        <v>3348</v>
      </c>
      <c r="CJ35">
        <f t="shared" si="11"/>
        <v>3.7533632286995515</v>
      </c>
    </row>
    <row r="36" spans="8:88" x14ac:dyDescent="0.25">
      <c r="H36" s="27">
        <v>33</v>
      </c>
      <c r="I36">
        <v>730</v>
      </c>
      <c r="J36">
        <v>8854</v>
      </c>
      <c r="K36">
        <f t="shared" si="0"/>
        <v>12.128767123287671</v>
      </c>
      <c r="O36" s="27">
        <v>33</v>
      </c>
      <c r="P36">
        <v>599</v>
      </c>
      <c r="Q36">
        <v>0</v>
      </c>
      <c r="R36">
        <f t="shared" si="1"/>
        <v>0</v>
      </c>
      <c r="V36" s="27">
        <v>33</v>
      </c>
      <c r="W36">
        <v>497</v>
      </c>
      <c r="X36">
        <v>9467</v>
      </c>
      <c r="Y36">
        <f t="shared" si="2"/>
        <v>19.048289738430583</v>
      </c>
      <c r="AC36" s="27">
        <v>34</v>
      </c>
      <c r="AD36">
        <v>670</v>
      </c>
      <c r="AE36">
        <v>7038</v>
      </c>
      <c r="AF36">
        <f t="shared" ref="AF36:AF67" si="12">AE36/AD36</f>
        <v>10.504477611940299</v>
      </c>
      <c r="AJ36" s="27">
        <v>33</v>
      </c>
      <c r="AK36">
        <v>783</v>
      </c>
      <c r="AL36">
        <v>18050</v>
      </c>
      <c r="AM36">
        <f t="shared" ref="AM36:AM67" si="13">AL36/AK36</f>
        <v>23.052362707535121</v>
      </c>
      <c r="AQ36" s="27">
        <v>33</v>
      </c>
      <c r="AR36">
        <v>841</v>
      </c>
      <c r="AS36">
        <v>65</v>
      </c>
      <c r="AT36">
        <f t="shared" ref="AT36:AT67" si="14">AS36/AR36</f>
        <v>7.7288941736028544E-2</v>
      </c>
      <c r="AX36" s="27">
        <v>33</v>
      </c>
      <c r="AY36">
        <v>1748</v>
      </c>
      <c r="AZ36">
        <v>147255</v>
      </c>
      <c r="BA36">
        <f t="shared" ref="BA36:BA67" si="15">AZ36/AY36</f>
        <v>84.241990846681915</v>
      </c>
      <c r="BE36" s="27">
        <v>33</v>
      </c>
      <c r="BF36">
        <v>1172</v>
      </c>
      <c r="BG36">
        <v>77651</v>
      </c>
      <c r="BH36">
        <f t="shared" ref="BH36:BH67" si="16">BG36/BF36</f>
        <v>66.25511945392492</v>
      </c>
      <c r="BL36" s="27">
        <v>5</v>
      </c>
      <c r="BM36">
        <v>720</v>
      </c>
      <c r="BN36">
        <v>50702</v>
      </c>
      <c r="BO36">
        <f t="shared" ref="BO36:BO67" si="17">BN36/BM36</f>
        <v>70.419444444444451</v>
      </c>
      <c r="BS36" s="27">
        <v>5</v>
      </c>
      <c r="BT36">
        <v>446</v>
      </c>
      <c r="BU36">
        <v>17833</v>
      </c>
      <c r="BV36">
        <f t="shared" ref="BV36:BV67" si="18">BU36/BT36</f>
        <v>39.984304932735427</v>
      </c>
      <c r="BZ36" s="27">
        <v>11</v>
      </c>
      <c r="CA36">
        <v>1246</v>
      </c>
      <c r="CB36">
        <v>35270</v>
      </c>
      <c r="CC36">
        <f t="shared" ref="CC36:CC67" si="19">CB36/CA36</f>
        <v>28.306581059390048</v>
      </c>
      <c r="CG36" s="27">
        <v>8</v>
      </c>
      <c r="CH36">
        <v>956</v>
      </c>
      <c r="CI36">
        <v>23459</v>
      </c>
      <c r="CJ36">
        <f t="shared" ref="CJ36:CJ67" si="20">CI36/CH36</f>
        <v>24.538702928870293</v>
      </c>
    </row>
    <row r="37" spans="8:88" x14ac:dyDescent="0.25">
      <c r="H37" s="27">
        <v>34</v>
      </c>
      <c r="I37">
        <v>731</v>
      </c>
      <c r="J37">
        <v>14456</v>
      </c>
      <c r="K37">
        <f t="shared" si="0"/>
        <v>19.775649794801641</v>
      </c>
      <c r="O37" s="27">
        <v>34</v>
      </c>
      <c r="P37">
        <v>610</v>
      </c>
      <c r="Q37">
        <v>22181</v>
      </c>
      <c r="R37">
        <f t="shared" si="1"/>
        <v>36.362295081967211</v>
      </c>
      <c r="V37" s="27">
        <v>34</v>
      </c>
      <c r="W37">
        <v>498</v>
      </c>
      <c r="X37">
        <v>3495</v>
      </c>
      <c r="Y37">
        <f t="shared" si="2"/>
        <v>7.0180722891566267</v>
      </c>
      <c r="AC37" s="27">
        <v>35</v>
      </c>
      <c r="AD37">
        <v>680</v>
      </c>
      <c r="AE37">
        <v>18358</v>
      </c>
      <c r="AF37">
        <f t="shared" si="12"/>
        <v>26.997058823529411</v>
      </c>
      <c r="AJ37" s="27">
        <v>34</v>
      </c>
      <c r="AK37">
        <v>818</v>
      </c>
      <c r="AL37">
        <v>1585</v>
      </c>
      <c r="AM37">
        <f t="shared" si="13"/>
        <v>1.9376528117359413</v>
      </c>
      <c r="AQ37" s="27">
        <v>34</v>
      </c>
      <c r="AR37">
        <v>849</v>
      </c>
      <c r="AS37">
        <v>59739</v>
      </c>
      <c r="AT37">
        <f t="shared" si="14"/>
        <v>70.36395759717314</v>
      </c>
      <c r="AX37" s="27">
        <v>34</v>
      </c>
      <c r="AY37">
        <v>1780</v>
      </c>
      <c r="AZ37">
        <v>135224</v>
      </c>
      <c r="BA37">
        <f t="shared" si="15"/>
        <v>75.968539325842698</v>
      </c>
      <c r="BE37" s="27">
        <v>34</v>
      </c>
      <c r="BF37">
        <v>1211</v>
      </c>
      <c r="BG37">
        <v>114034</v>
      </c>
      <c r="BH37">
        <f t="shared" si="16"/>
        <v>94.165152766308836</v>
      </c>
      <c r="BL37" s="27">
        <v>6</v>
      </c>
      <c r="BM37">
        <v>736</v>
      </c>
      <c r="BN37">
        <v>38662</v>
      </c>
      <c r="BO37">
        <f t="shared" si="17"/>
        <v>52.529891304347828</v>
      </c>
      <c r="BS37" s="27">
        <v>6</v>
      </c>
      <c r="BT37">
        <v>754</v>
      </c>
      <c r="BU37">
        <v>4476</v>
      </c>
      <c r="BV37">
        <f t="shared" si="18"/>
        <v>5.9363395225464188</v>
      </c>
      <c r="BZ37" s="27">
        <v>12</v>
      </c>
      <c r="CA37">
        <v>1322</v>
      </c>
      <c r="CB37">
        <v>21847</v>
      </c>
      <c r="CC37">
        <f t="shared" si="19"/>
        <v>16.525718608169441</v>
      </c>
      <c r="CG37" s="27">
        <v>9</v>
      </c>
      <c r="CH37">
        <v>995</v>
      </c>
      <c r="CI37">
        <v>29700</v>
      </c>
      <c r="CJ37">
        <f t="shared" si="20"/>
        <v>29.849246231155778</v>
      </c>
    </row>
    <row r="38" spans="8:88" x14ac:dyDescent="0.25">
      <c r="H38" s="27">
        <v>35</v>
      </c>
      <c r="I38">
        <v>736</v>
      </c>
      <c r="J38">
        <v>52144</v>
      </c>
      <c r="K38">
        <f t="shared" si="0"/>
        <v>70.847826086956516</v>
      </c>
      <c r="O38" s="27">
        <v>35</v>
      </c>
      <c r="P38">
        <v>620</v>
      </c>
      <c r="Q38">
        <v>23427</v>
      </c>
      <c r="R38">
        <f t="shared" si="1"/>
        <v>37.785483870967745</v>
      </c>
      <c r="V38" s="27">
        <v>35</v>
      </c>
      <c r="W38">
        <v>505</v>
      </c>
      <c r="X38">
        <v>1053</v>
      </c>
      <c r="Y38">
        <f t="shared" si="2"/>
        <v>2.0851485148514852</v>
      </c>
      <c r="AC38" s="27">
        <v>36</v>
      </c>
      <c r="AD38">
        <v>702</v>
      </c>
      <c r="AE38">
        <v>0</v>
      </c>
      <c r="AF38">
        <f t="shared" si="12"/>
        <v>0</v>
      </c>
      <c r="AJ38" s="27">
        <v>35</v>
      </c>
      <c r="AK38">
        <v>847</v>
      </c>
      <c r="AL38">
        <v>6002</v>
      </c>
      <c r="AM38">
        <f t="shared" si="13"/>
        <v>7.0861865407319957</v>
      </c>
      <c r="AQ38" s="27">
        <v>35</v>
      </c>
      <c r="AR38">
        <v>849</v>
      </c>
      <c r="AS38">
        <v>28680</v>
      </c>
      <c r="AT38">
        <f t="shared" si="14"/>
        <v>33.780918727915193</v>
      </c>
      <c r="AX38" s="27">
        <v>35</v>
      </c>
      <c r="AY38">
        <v>1828</v>
      </c>
      <c r="AZ38">
        <v>123345</v>
      </c>
      <c r="BA38">
        <f t="shared" si="15"/>
        <v>67.475382932166298</v>
      </c>
      <c r="BE38" s="27">
        <v>35</v>
      </c>
      <c r="BF38">
        <v>1216</v>
      </c>
      <c r="BG38">
        <v>129538</v>
      </c>
      <c r="BH38">
        <f t="shared" si="16"/>
        <v>106.52796052631579</v>
      </c>
      <c r="BL38" s="27">
        <v>7</v>
      </c>
      <c r="BM38">
        <v>861</v>
      </c>
      <c r="BN38">
        <v>68388</v>
      </c>
      <c r="BO38">
        <f t="shared" si="17"/>
        <v>79.428571428571431</v>
      </c>
      <c r="BS38" s="27">
        <v>7</v>
      </c>
      <c r="BT38">
        <v>1031</v>
      </c>
      <c r="BU38">
        <v>357</v>
      </c>
      <c r="BV38">
        <f t="shared" si="18"/>
        <v>0.34626576139670223</v>
      </c>
      <c r="BZ38" s="27">
        <v>13</v>
      </c>
      <c r="CA38">
        <v>1349</v>
      </c>
      <c r="CB38">
        <v>8382</v>
      </c>
      <c r="CC38">
        <f t="shared" si="19"/>
        <v>6.2134914751667898</v>
      </c>
      <c r="CG38" s="27">
        <v>10</v>
      </c>
      <c r="CH38">
        <v>1025</v>
      </c>
      <c r="CI38">
        <v>31552</v>
      </c>
      <c r="CJ38">
        <f t="shared" si="20"/>
        <v>30.782439024390243</v>
      </c>
    </row>
    <row r="39" spans="8:88" x14ac:dyDescent="0.25">
      <c r="H39" s="27">
        <v>36</v>
      </c>
      <c r="I39">
        <v>743</v>
      </c>
      <c r="J39">
        <v>36172</v>
      </c>
      <c r="K39">
        <f t="shared" si="0"/>
        <v>48.683714670255718</v>
      </c>
      <c r="O39" s="27">
        <v>36</v>
      </c>
      <c r="P39">
        <v>622</v>
      </c>
      <c r="Q39">
        <v>39800</v>
      </c>
      <c r="R39">
        <f t="shared" si="1"/>
        <v>63.987138263665592</v>
      </c>
      <c r="V39" s="27">
        <v>36</v>
      </c>
      <c r="W39">
        <v>511</v>
      </c>
      <c r="X39">
        <v>9905</v>
      </c>
      <c r="Y39">
        <f t="shared" si="2"/>
        <v>19.383561643835616</v>
      </c>
      <c r="AC39" s="27">
        <v>37</v>
      </c>
      <c r="AD39">
        <v>703</v>
      </c>
      <c r="AE39">
        <v>51834</v>
      </c>
      <c r="AF39">
        <f t="shared" si="12"/>
        <v>73.732574679943099</v>
      </c>
      <c r="AJ39" s="27">
        <v>36</v>
      </c>
      <c r="AK39">
        <v>866</v>
      </c>
      <c r="AL39">
        <v>7336</v>
      </c>
      <c r="AM39">
        <f t="shared" si="13"/>
        <v>8.4711316397228629</v>
      </c>
      <c r="AQ39" s="27">
        <v>36</v>
      </c>
      <c r="AR39">
        <v>851</v>
      </c>
      <c r="AS39">
        <v>44456</v>
      </c>
      <c r="AT39">
        <f t="shared" si="14"/>
        <v>52.239717978848411</v>
      </c>
      <c r="AX39" s="27">
        <v>36</v>
      </c>
      <c r="AY39">
        <v>2071</v>
      </c>
      <c r="AZ39">
        <v>54167</v>
      </c>
      <c r="BA39">
        <f t="shared" si="15"/>
        <v>26.154997585707388</v>
      </c>
      <c r="BE39" s="27">
        <v>36</v>
      </c>
      <c r="BF39">
        <v>1248</v>
      </c>
      <c r="BG39">
        <v>91333</v>
      </c>
      <c r="BH39">
        <f t="shared" si="16"/>
        <v>73.183493589743591</v>
      </c>
      <c r="BL39" s="27">
        <v>8</v>
      </c>
      <c r="BM39">
        <v>910</v>
      </c>
      <c r="BN39">
        <v>55281</v>
      </c>
      <c r="BO39">
        <f t="shared" si="17"/>
        <v>60.748351648351651</v>
      </c>
      <c r="BS39" s="27">
        <v>8</v>
      </c>
      <c r="BT39">
        <v>1084</v>
      </c>
      <c r="BU39">
        <v>13925</v>
      </c>
      <c r="BV39">
        <f t="shared" si="18"/>
        <v>12.845940959409594</v>
      </c>
      <c r="BZ39" s="27">
        <v>15</v>
      </c>
      <c r="CA39">
        <v>1359</v>
      </c>
      <c r="CB39">
        <v>39638</v>
      </c>
      <c r="CC39">
        <f t="shared" si="19"/>
        <v>29.167034584253127</v>
      </c>
      <c r="CG39" s="27">
        <v>11</v>
      </c>
      <c r="CH39">
        <v>1027</v>
      </c>
      <c r="CI39">
        <v>47411</v>
      </c>
      <c r="CJ39">
        <f t="shared" si="20"/>
        <v>46.164556962025316</v>
      </c>
    </row>
    <row r="40" spans="8:88" x14ac:dyDescent="0.25">
      <c r="H40" s="27">
        <v>37</v>
      </c>
      <c r="I40">
        <v>745</v>
      </c>
      <c r="J40">
        <v>42622</v>
      </c>
      <c r="K40">
        <f t="shared" si="0"/>
        <v>57.210738255033554</v>
      </c>
      <c r="O40" s="27">
        <v>37</v>
      </c>
      <c r="P40">
        <v>622</v>
      </c>
      <c r="Q40">
        <v>41205</v>
      </c>
      <c r="R40">
        <f t="shared" si="1"/>
        <v>66.245980707395503</v>
      </c>
      <c r="V40" s="27">
        <v>37</v>
      </c>
      <c r="W40">
        <v>522</v>
      </c>
      <c r="X40">
        <v>9928</v>
      </c>
      <c r="Y40">
        <f t="shared" si="2"/>
        <v>19.019157088122604</v>
      </c>
      <c r="AC40" s="27">
        <v>38</v>
      </c>
      <c r="AD40">
        <v>715</v>
      </c>
      <c r="AE40">
        <v>46469</v>
      </c>
      <c r="AF40">
        <f t="shared" si="12"/>
        <v>64.991608391608395</v>
      </c>
      <c r="AJ40" s="27">
        <v>37</v>
      </c>
      <c r="AK40">
        <v>880</v>
      </c>
      <c r="AL40">
        <v>14873</v>
      </c>
      <c r="AM40">
        <f t="shared" si="13"/>
        <v>16.901136363636365</v>
      </c>
      <c r="AQ40" s="27">
        <v>37</v>
      </c>
      <c r="AR40">
        <v>861</v>
      </c>
      <c r="AS40">
        <v>10669</v>
      </c>
      <c r="AT40">
        <f t="shared" si="14"/>
        <v>12.391405342624855</v>
      </c>
      <c r="AX40" s="27">
        <v>37</v>
      </c>
      <c r="AY40">
        <v>3019</v>
      </c>
      <c r="AZ40">
        <v>241534</v>
      </c>
      <c r="BA40">
        <f t="shared" si="15"/>
        <v>80.004637297118251</v>
      </c>
      <c r="BE40" s="27">
        <v>37</v>
      </c>
      <c r="BF40">
        <v>1253</v>
      </c>
      <c r="BG40">
        <v>95601</v>
      </c>
      <c r="BH40">
        <f t="shared" si="16"/>
        <v>76.297685554668789</v>
      </c>
      <c r="BL40" s="27">
        <v>9</v>
      </c>
      <c r="BM40">
        <v>916</v>
      </c>
      <c r="BN40">
        <v>93885</v>
      </c>
      <c r="BO40">
        <f t="shared" si="17"/>
        <v>102.49454148471615</v>
      </c>
      <c r="BS40" s="27">
        <v>9</v>
      </c>
      <c r="BT40">
        <v>1120</v>
      </c>
      <c r="BU40">
        <v>15232</v>
      </c>
      <c r="BV40">
        <f t="shared" si="18"/>
        <v>13.6</v>
      </c>
      <c r="BZ40" s="27">
        <v>16</v>
      </c>
      <c r="CA40">
        <v>1369</v>
      </c>
      <c r="CB40">
        <v>29878</v>
      </c>
      <c r="CC40">
        <f t="shared" si="19"/>
        <v>21.824689554419283</v>
      </c>
      <c r="CG40" s="27">
        <v>12</v>
      </c>
      <c r="CH40">
        <v>1044</v>
      </c>
      <c r="CI40">
        <v>15112</v>
      </c>
      <c r="CJ40">
        <f t="shared" si="20"/>
        <v>14.475095785440613</v>
      </c>
    </row>
    <row r="41" spans="8:88" x14ac:dyDescent="0.25">
      <c r="H41" s="27">
        <v>38</v>
      </c>
      <c r="I41">
        <v>747</v>
      </c>
      <c r="J41">
        <v>38581</v>
      </c>
      <c r="K41">
        <f t="shared" si="0"/>
        <v>51.647925033467203</v>
      </c>
      <c r="O41" s="27">
        <v>38</v>
      </c>
      <c r="P41">
        <v>627</v>
      </c>
      <c r="Q41">
        <v>33235</v>
      </c>
      <c r="R41">
        <f t="shared" si="1"/>
        <v>53.006379585326954</v>
      </c>
      <c r="V41" s="27">
        <v>38</v>
      </c>
      <c r="W41">
        <v>522</v>
      </c>
      <c r="X41">
        <v>1601</v>
      </c>
      <c r="Y41">
        <f t="shared" si="2"/>
        <v>3.0670498084291187</v>
      </c>
      <c r="AC41" s="27">
        <v>39</v>
      </c>
      <c r="AD41">
        <v>732</v>
      </c>
      <c r="AE41">
        <v>50622</v>
      </c>
      <c r="AF41">
        <f t="shared" si="12"/>
        <v>69.155737704918039</v>
      </c>
      <c r="AJ41" s="27">
        <v>38</v>
      </c>
      <c r="AK41">
        <v>969</v>
      </c>
      <c r="AL41">
        <v>4025</v>
      </c>
      <c r="AM41">
        <f t="shared" si="13"/>
        <v>4.1537667698658414</v>
      </c>
      <c r="AQ41" s="27">
        <v>38</v>
      </c>
      <c r="AR41">
        <v>871</v>
      </c>
      <c r="AS41">
        <v>280</v>
      </c>
      <c r="AT41">
        <f t="shared" si="14"/>
        <v>0.32146957520091851</v>
      </c>
      <c r="AW41" t="s">
        <v>234</v>
      </c>
      <c r="AX41" s="27">
        <v>1</v>
      </c>
      <c r="AY41">
        <v>424</v>
      </c>
      <c r="AZ41">
        <v>1115</v>
      </c>
      <c r="BA41">
        <f t="shared" si="15"/>
        <v>2.6297169811320753</v>
      </c>
      <c r="BE41" s="27">
        <v>38</v>
      </c>
      <c r="BF41">
        <v>1287</v>
      </c>
      <c r="BG41">
        <v>104806</v>
      </c>
      <c r="BH41">
        <f t="shared" si="16"/>
        <v>81.434343434343432</v>
      </c>
      <c r="BL41" s="27">
        <v>10</v>
      </c>
      <c r="BM41">
        <v>979</v>
      </c>
      <c r="BN41">
        <v>79663</v>
      </c>
      <c r="BO41">
        <f t="shared" si="17"/>
        <v>81.371807967313586</v>
      </c>
      <c r="BS41" s="27">
        <v>10</v>
      </c>
      <c r="BT41">
        <v>1189</v>
      </c>
      <c r="BU41">
        <v>700</v>
      </c>
      <c r="BV41">
        <f t="shared" si="18"/>
        <v>0.58873002523128681</v>
      </c>
      <c r="BZ41" s="27">
        <v>17</v>
      </c>
      <c r="CA41">
        <v>1393</v>
      </c>
      <c r="CB41">
        <v>50863</v>
      </c>
      <c r="CC41">
        <f t="shared" si="19"/>
        <v>36.513280689160084</v>
      </c>
      <c r="CG41" s="27">
        <v>13</v>
      </c>
      <c r="CH41">
        <v>1060</v>
      </c>
      <c r="CI41">
        <v>21196</v>
      </c>
      <c r="CJ41">
        <f t="shared" si="20"/>
        <v>19.996226415094341</v>
      </c>
    </row>
    <row r="42" spans="8:88" x14ac:dyDescent="0.25">
      <c r="H42" s="27">
        <v>39</v>
      </c>
      <c r="I42">
        <v>754</v>
      </c>
      <c r="J42">
        <v>53306</v>
      </c>
      <c r="K42">
        <f t="shared" si="0"/>
        <v>70.697612732095493</v>
      </c>
      <c r="O42" s="27">
        <v>39</v>
      </c>
      <c r="P42">
        <v>634</v>
      </c>
      <c r="Q42">
        <v>33394</v>
      </c>
      <c r="R42">
        <f t="shared" si="1"/>
        <v>52.671924290220822</v>
      </c>
      <c r="V42" s="27">
        <v>39</v>
      </c>
      <c r="W42">
        <v>524</v>
      </c>
      <c r="X42">
        <v>14584</v>
      </c>
      <c r="Y42">
        <f t="shared" si="2"/>
        <v>27.832061068702291</v>
      </c>
      <c r="AC42" s="27">
        <v>40</v>
      </c>
      <c r="AD42">
        <v>733</v>
      </c>
      <c r="AE42">
        <v>2595</v>
      </c>
      <c r="AF42">
        <f t="shared" si="12"/>
        <v>3.5402455661664392</v>
      </c>
      <c r="AJ42" s="27">
        <v>39</v>
      </c>
      <c r="AK42">
        <v>1063</v>
      </c>
      <c r="AL42">
        <v>38179</v>
      </c>
      <c r="AM42">
        <f t="shared" si="13"/>
        <v>35.916274694261524</v>
      </c>
      <c r="AQ42" s="27">
        <v>39</v>
      </c>
      <c r="AR42">
        <v>894</v>
      </c>
      <c r="AS42">
        <v>22512</v>
      </c>
      <c r="AT42">
        <f t="shared" si="14"/>
        <v>25.181208053691275</v>
      </c>
      <c r="AX42" s="27">
        <v>2</v>
      </c>
      <c r="AY42">
        <v>428</v>
      </c>
      <c r="AZ42">
        <v>34650</v>
      </c>
      <c r="BA42">
        <f t="shared" si="15"/>
        <v>80.95794392523365</v>
      </c>
      <c r="BE42" s="27">
        <v>39</v>
      </c>
      <c r="BF42">
        <v>1913</v>
      </c>
      <c r="BG42">
        <v>158680</v>
      </c>
      <c r="BH42">
        <f t="shared" si="16"/>
        <v>82.948248823836906</v>
      </c>
      <c r="BL42" s="27">
        <v>11</v>
      </c>
      <c r="BM42">
        <v>1003</v>
      </c>
      <c r="BN42">
        <v>104613</v>
      </c>
      <c r="BO42">
        <f t="shared" si="17"/>
        <v>104.30009970089731</v>
      </c>
      <c r="BS42" s="27">
        <v>11</v>
      </c>
      <c r="BT42">
        <v>1200</v>
      </c>
      <c r="BU42">
        <v>11817</v>
      </c>
      <c r="BV42">
        <f t="shared" si="18"/>
        <v>9.8475000000000001</v>
      </c>
      <c r="BZ42" s="27">
        <v>18</v>
      </c>
      <c r="CA42">
        <v>1404</v>
      </c>
      <c r="CB42">
        <v>16933</v>
      </c>
      <c r="CC42">
        <f t="shared" si="19"/>
        <v>12.060541310541311</v>
      </c>
      <c r="CG42" s="27">
        <v>14</v>
      </c>
      <c r="CH42">
        <v>1066</v>
      </c>
      <c r="CI42">
        <v>36050</v>
      </c>
      <c r="CJ42">
        <f t="shared" si="20"/>
        <v>33.81801125703565</v>
      </c>
    </row>
    <row r="43" spans="8:88" x14ac:dyDescent="0.25">
      <c r="H43" s="27">
        <v>40</v>
      </c>
      <c r="I43">
        <v>763</v>
      </c>
      <c r="J43">
        <v>52017</v>
      </c>
      <c r="K43">
        <f t="shared" si="0"/>
        <v>68.174311926605498</v>
      </c>
      <c r="O43" s="27">
        <v>40</v>
      </c>
      <c r="P43">
        <v>637</v>
      </c>
      <c r="Q43">
        <v>31992</v>
      </c>
      <c r="R43">
        <f t="shared" si="1"/>
        <v>50.222919937205653</v>
      </c>
      <c r="V43" s="27">
        <v>40</v>
      </c>
      <c r="W43">
        <v>525</v>
      </c>
      <c r="X43">
        <v>25363</v>
      </c>
      <c r="Y43">
        <f t="shared" si="2"/>
        <v>48.310476190476187</v>
      </c>
      <c r="AC43" s="27">
        <v>41</v>
      </c>
      <c r="AD43">
        <v>750</v>
      </c>
      <c r="AE43">
        <v>22705</v>
      </c>
      <c r="AF43">
        <f t="shared" si="12"/>
        <v>30.273333333333333</v>
      </c>
      <c r="AJ43" s="27">
        <v>40</v>
      </c>
      <c r="AK43">
        <v>1267</v>
      </c>
      <c r="AL43">
        <v>6495</v>
      </c>
      <c r="AM43">
        <f t="shared" si="13"/>
        <v>5.1262825572217841</v>
      </c>
      <c r="AQ43" s="27">
        <v>40</v>
      </c>
      <c r="AR43">
        <v>898</v>
      </c>
      <c r="AS43">
        <v>37230</v>
      </c>
      <c r="AT43">
        <f t="shared" si="14"/>
        <v>41.458797327394208</v>
      </c>
      <c r="AX43" s="27">
        <v>3</v>
      </c>
      <c r="AY43">
        <v>428</v>
      </c>
      <c r="AZ43">
        <v>39000</v>
      </c>
      <c r="BA43">
        <f t="shared" si="15"/>
        <v>91.121495327102807</v>
      </c>
      <c r="BE43" s="27">
        <v>40</v>
      </c>
      <c r="BF43">
        <v>1935</v>
      </c>
      <c r="BG43">
        <v>135821</v>
      </c>
      <c r="BH43">
        <f t="shared" si="16"/>
        <v>70.191731266149873</v>
      </c>
      <c r="BL43" s="27">
        <v>12</v>
      </c>
      <c r="BM43">
        <v>1013</v>
      </c>
      <c r="BN43">
        <v>84382</v>
      </c>
      <c r="BO43">
        <f t="shared" si="17"/>
        <v>83.299111549851929</v>
      </c>
      <c r="BS43" s="27">
        <v>14</v>
      </c>
      <c r="BT43">
        <v>1384</v>
      </c>
      <c r="BU43">
        <v>3347</v>
      </c>
      <c r="BV43">
        <f t="shared" si="18"/>
        <v>2.4183526011560694</v>
      </c>
      <c r="BZ43" s="27">
        <v>19</v>
      </c>
      <c r="CA43">
        <v>1466</v>
      </c>
      <c r="CB43">
        <v>25513</v>
      </c>
      <c r="CC43">
        <f t="shared" si="19"/>
        <v>17.403137789904502</v>
      </c>
      <c r="CG43" s="27">
        <v>15</v>
      </c>
      <c r="CH43">
        <v>1082</v>
      </c>
      <c r="CI43">
        <v>18222</v>
      </c>
      <c r="CJ43">
        <f t="shared" si="20"/>
        <v>16.841035120147875</v>
      </c>
    </row>
    <row r="44" spans="8:88" x14ac:dyDescent="0.25">
      <c r="H44" s="27">
        <v>41</v>
      </c>
      <c r="I44">
        <v>768</v>
      </c>
      <c r="J44">
        <v>48338</v>
      </c>
      <c r="K44">
        <f t="shared" si="0"/>
        <v>62.940104166666664</v>
      </c>
      <c r="O44" s="27">
        <v>41</v>
      </c>
      <c r="P44">
        <v>644</v>
      </c>
      <c r="Q44">
        <v>0</v>
      </c>
      <c r="R44">
        <f t="shared" si="1"/>
        <v>0</v>
      </c>
      <c r="V44" s="27">
        <v>41</v>
      </c>
      <c r="W44">
        <v>532</v>
      </c>
      <c r="X44">
        <v>16609</v>
      </c>
      <c r="Y44">
        <f t="shared" si="2"/>
        <v>31.219924812030076</v>
      </c>
      <c r="AC44" s="27">
        <v>42</v>
      </c>
      <c r="AD44">
        <v>808</v>
      </c>
      <c r="AE44">
        <v>36307</v>
      </c>
      <c r="AF44">
        <f t="shared" si="12"/>
        <v>44.934405940594061</v>
      </c>
      <c r="AJ44" s="27">
        <v>41</v>
      </c>
      <c r="AK44">
        <v>1379</v>
      </c>
      <c r="AL44">
        <v>33823</v>
      </c>
      <c r="AM44">
        <f t="shared" si="13"/>
        <v>24.527193618564176</v>
      </c>
      <c r="AQ44" s="27">
        <v>41</v>
      </c>
      <c r="AR44">
        <v>906</v>
      </c>
      <c r="AS44">
        <v>4545</v>
      </c>
      <c r="AT44">
        <f t="shared" si="14"/>
        <v>5.0165562913907289</v>
      </c>
      <c r="AX44" s="27">
        <v>5</v>
      </c>
      <c r="AY44">
        <v>571</v>
      </c>
      <c r="AZ44">
        <v>43163</v>
      </c>
      <c r="BA44">
        <f t="shared" si="15"/>
        <v>75.591943957968482</v>
      </c>
      <c r="BE44" s="27">
        <v>41</v>
      </c>
      <c r="BF44">
        <v>2012</v>
      </c>
      <c r="BG44">
        <v>141023</v>
      </c>
      <c r="BH44">
        <f t="shared" si="16"/>
        <v>70.090954274353876</v>
      </c>
      <c r="BL44" s="27">
        <v>13</v>
      </c>
      <c r="BM44">
        <v>1013</v>
      </c>
      <c r="BN44">
        <v>83845</v>
      </c>
      <c r="BO44">
        <f t="shared" si="17"/>
        <v>82.76900296150049</v>
      </c>
      <c r="BS44" s="27">
        <v>16</v>
      </c>
      <c r="BT44">
        <v>1438</v>
      </c>
      <c r="BU44">
        <v>16656</v>
      </c>
      <c r="BV44">
        <f t="shared" si="18"/>
        <v>11.582753824756606</v>
      </c>
      <c r="BZ44" s="27">
        <v>20</v>
      </c>
      <c r="CA44">
        <v>1507</v>
      </c>
      <c r="CB44">
        <v>28174</v>
      </c>
      <c r="CC44">
        <f t="shared" si="19"/>
        <v>18.695421366954214</v>
      </c>
      <c r="CG44" s="27">
        <v>16</v>
      </c>
      <c r="CH44">
        <v>1093</v>
      </c>
      <c r="CI44">
        <v>11834</v>
      </c>
      <c r="CJ44">
        <f t="shared" si="20"/>
        <v>10.82708142726441</v>
      </c>
    </row>
    <row r="45" spans="8:88" x14ac:dyDescent="0.25">
      <c r="H45" s="27">
        <v>42</v>
      </c>
      <c r="I45">
        <v>769</v>
      </c>
      <c r="J45">
        <v>12016</v>
      </c>
      <c r="K45">
        <f t="shared" si="0"/>
        <v>15.625487646293887</v>
      </c>
      <c r="O45" s="27">
        <v>42</v>
      </c>
      <c r="P45">
        <v>645</v>
      </c>
      <c r="Q45">
        <v>36216</v>
      </c>
      <c r="R45">
        <f t="shared" si="1"/>
        <v>56.148837209302329</v>
      </c>
      <c r="V45" s="27">
        <v>42</v>
      </c>
      <c r="W45">
        <v>535</v>
      </c>
      <c r="X45">
        <v>27014</v>
      </c>
      <c r="Y45">
        <f t="shared" si="2"/>
        <v>50.493457943925236</v>
      </c>
      <c r="AC45" s="27">
        <v>43</v>
      </c>
      <c r="AD45">
        <v>812</v>
      </c>
      <c r="AE45">
        <v>3987</v>
      </c>
      <c r="AF45">
        <f t="shared" si="12"/>
        <v>4.9100985221674875</v>
      </c>
      <c r="AJ45" s="27">
        <v>42</v>
      </c>
      <c r="AK45">
        <v>1392</v>
      </c>
      <c r="AL45">
        <v>1188</v>
      </c>
      <c r="AM45">
        <f t="shared" si="13"/>
        <v>0.85344827586206895</v>
      </c>
      <c r="AQ45" s="27">
        <v>42</v>
      </c>
      <c r="AR45">
        <v>923</v>
      </c>
      <c r="AS45">
        <v>36650</v>
      </c>
      <c r="AT45">
        <f t="shared" si="14"/>
        <v>39.70747562296858</v>
      </c>
      <c r="AX45" s="27">
        <v>6</v>
      </c>
      <c r="AY45">
        <v>759</v>
      </c>
      <c r="AZ45">
        <v>90615</v>
      </c>
      <c r="BA45">
        <f t="shared" si="15"/>
        <v>119.38735177865613</v>
      </c>
      <c r="BE45" s="27">
        <v>42</v>
      </c>
      <c r="BF45">
        <v>2038</v>
      </c>
      <c r="BG45">
        <v>174502</v>
      </c>
      <c r="BH45">
        <f t="shared" si="16"/>
        <v>85.624141315014725</v>
      </c>
      <c r="BL45" s="27">
        <v>14</v>
      </c>
      <c r="BM45">
        <v>1019</v>
      </c>
      <c r="BN45">
        <v>101563</v>
      </c>
      <c r="BO45">
        <f t="shared" si="17"/>
        <v>99.669283611383705</v>
      </c>
      <c r="BS45" s="27">
        <v>17</v>
      </c>
      <c r="BT45">
        <v>1485</v>
      </c>
      <c r="BU45">
        <v>3114</v>
      </c>
      <c r="BV45">
        <f t="shared" si="18"/>
        <v>2.0969696969696972</v>
      </c>
      <c r="BZ45" s="27">
        <v>21</v>
      </c>
      <c r="CA45">
        <v>1551</v>
      </c>
      <c r="CB45">
        <v>68465</v>
      </c>
      <c r="CC45">
        <f t="shared" si="19"/>
        <v>44.142488716956805</v>
      </c>
      <c r="CG45" s="27">
        <v>17</v>
      </c>
      <c r="CH45">
        <v>1134</v>
      </c>
      <c r="CI45">
        <v>28339</v>
      </c>
      <c r="CJ45">
        <f t="shared" si="20"/>
        <v>24.990299823633158</v>
      </c>
    </row>
    <row r="46" spans="8:88" x14ac:dyDescent="0.25">
      <c r="H46" s="27">
        <v>43</v>
      </c>
      <c r="I46">
        <v>785</v>
      </c>
      <c r="J46">
        <v>55268</v>
      </c>
      <c r="K46">
        <f t="shared" si="0"/>
        <v>70.40509554140128</v>
      </c>
      <c r="O46" s="27">
        <v>43</v>
      </c>
      <c r="P46">
        <v>651</v>
      </c>
      <c r="Q46">
        <v>24118</v>
      </c>
      <c r="R46">
        <f t="shared" si="1"/>
        <v>37.047619047619051</v>
      </c>
      <c r="V46" s="27">
        <v>43</v>
      </c>
      <c r="W46">
        <v>539</v>
      </c>
      <c r="X46">
        <v>2492</v>
      </c>
      <c r="Y46">
        <f t="shared" si="2"/>
        <v>4.6233766233766236</v>
      </c>
      <c r="AC46" s="27">
        <v>44</v>
      </c>
      <c r="AD46">
        <v>816</v>
      </c>
      <c r="AE46">
        <v>79815</v>
      </c>
      <c r="AF46">
        <f t="shared" si="12"/>
        <v>97.8125</v>
      </c>
      <c r="AJ46" s="27">
        <v>43</v>
      </c>
      <c r="AK46">
        <v>1423</v>
      </c>
      <c r="AL46">
        <v>31689</v>
      </c>
      <c r="AM46">
        <f t="shared" si="13"/>
        <v>22.269149683766692</v>
      </c>
      <c r="AQ46" s="27">
        <v>43</v>
      </c>
      <c r="AR46">
        <v>987</v>
      </c>
      <c r="AS46">
        <v>5556</v>
      </c>
      <c r="AT46">
        <f t="shared" si="14"/>
        <v>5.6291793313069904</v>
      </c>
      <c r="AX46" s="27">
        <v>7</v>
      </c>
      <c r="AY46">
        <v>777</v>
      </c>
      <c r="AZ46">
        <v>102362</v>
      </c>
      <c r="BA46">
        <f t="shared" si="15"/>
        <v>131.74002574002574</v>
      </c>
      <c r="BE46" s="27">
        <v>43</v>
      </c>
      <c r="BF46">
        <v>2053</v>
      </c>
      <c r="BG46">
        <v>153521</v>
      </c>
      <c r="BH46">
        <f t="shared" si="16"/>
        <v>74.778860204578663</v>
      </c>
      <c r="BL46" s="27">
        <v>15</v>
      </c>
      <c r="BM46">
        <v>1026</v>
      </c>
      <c r="BN46">
        <v>63313</v>
      </c>
      <c r="BO46">
        <f t="shared" si="17"/>
        <v>61.708576998050681</v>
      </c>
      <c r="BS46" s="27">
        <v>18</v>
      </c>
      <c r="BT46">
        <v>1490</v>
      </c>
      <c r="BU46">
        <v>4491</v>
      </c>
      <c r="BV46">
        <f t="shared" si="18"/>
        <v>3.0140939597315435</v>
      </c>
      <c r="BZ46" s="27">
        <v>22</v>
      </c>
      <c r="CA46">
        <v>1602</v>
      </c>
      <c r="CB46">
        <v>22862</v>
      </c>
      <c r="CC46">
        <f t="shared" si="19"/>
        <v>14.270911360799001</v>
      </c>
      <c r="CG46" s="27">
        <v>18</v>
      </c>
      <c r="CH46">
        <v>1158</v>
      </c>
      <c r="CI46">
        <v>53455</v>
      </c>
      <c r="CJ46">
        <f t="shared" si="20"/>
        <v>46.161485319516409</v>
      </c>
    </row>
    <row r="47" spans="8:88" x14ac:dyDescent="0.25">
      <c r="H47" s="27">
        <v>44</v>
      </c>
      <c r="I47">
        <v>789</v>
      </c>
      <c r="J47">
        <v>13256</v>
      </c>
      <c r="K47">
        <f t="shared" si="0"/>
        <v>16.801013941698351</v>
      </c>
      <c r="O47" s="27">
        <v>44</v>
      </c>
      <c r="P47">
        <v>651</v>
      </c>
      <c r="Q47">
        <v>22742</v>
      </c>
      <c r="R47">
        <f t="shared" si="1"/>
        <v>34.933947772657447</v>
      </c>
      <c r="V47" s="27">
        <v>44</v>
      </c>
      <c r="W47">
        <v>539</v>
      </c>
      <c r="X47">
        <v>0</v>
      </c>
      <c r="Y47">
        <f t="shared" si="2"/>
        <v>0</v>
      </c>
      <c r="AC47" s="27">
        <v>45</v>
      </c>
      <c r="AD47">
        <v>838</v>
      </c>
      <c r="AE47">
        <v>868</v>
      </c>
      <c r="AF47">
        <f t="shared" si="12"/>
        <v>1.035799522673031</v>
      </c>
      <c r="AJ47" s="27">
        <v>44</v>
      </c>
      <c r="AK47">
        <v>1501</v>
      </c>
      <c r="AL47">
        <v>4914</v>
      </c>
      <c r="AM47">
        <f t="shared" si="13"/>
        <v>3.2738174550299801</v>
      </c>
      <c r="AQ47" s="27">
        <v>44</v>
      </c>
      <c r="AR47">
        <v>991</v>
      </c>
      <c r="AS47">
        <v>16362</v>
      </c>
      <c r="AT47">
        <f t="shared" si="14"/>
        <v>16.510595358224016</v>
      </c>
      <c r="AX47" s="27">
        <v>8</v>
      </c>
      <c r="AY47">
        <v>1026</v>
      </c>
      <c r="AZ47">
        <v>108990</v>
      </c>
      <c r="BA47">
        <f t="shared" si="15"/>
        <v>106.2280701754386</v>
      </c>
      <c r="BE47" s="27">
        <v>44</v>
      </c>
      <c r="BF47">
        <v>2147</v>
      </c>
      <c r="BG47">
        <v>138447</v>
      </c>
      <c r="BH47">
        <f t="shared" si="16"/>
        <v>64.483931066604569</v>
      </c>
      <c r="BL47" s="27">
        <v>16</v>
      </c>
      <c r="BM47">
        <v>1039</v>
      </c>
      <c r="BN47">
        <v>112818</v>
      </c>
      <c r="BO47">
        <f t="shared" si="17"/>
        <v>108.5832531280077</v>
      </c>
      <c r="BS47" s="27">
        <v>19</v>
      </c>
      <c r="BT47">
        <v>1626</v>
      </c>
      <c r="BU47">
        <v>15912</v>
      </c>
      <c r="BV47">
        <f t="shared" si="18"/>
        <v>9.7859778597785976</v>
      </c>
      <c r="BZ47" s="27">
        <v>23</v>
      </c>
      <c r="CA47">
        <v>1696</v>
      </c>
      <c r="CB47">
        <v>11947</v>
      </c>
      <c r="CC47">
        <f t="shared" si="19"/>
        <v>7.0442216981132075</v>
      </c>
      <c r="CG47" s="27">
        <v>19</v>
      </c>
      <c r="CH47">
        <v>1164</v>
      </c>
      <c r="CI47">
        <v>27895</v>
      </c>
      <c r="CJ47">
        <f t="shared" si="20"/>
        <v>23.964776632302407</v>
      </c>
    </row>
    <row r="48" spans="8:88" x14ac:dyDescent="0.25">
      <c r="H48" s="27">
        <v>45</v>
      </c>
      <c r="I48">
        <v>792</v>
      </c>
      <c r="J48">
        <v>39229</v>
      </c>
      <c r="K48">
        <f t="shared" si="0"/>
        <v>49.531565656565654</v>
      </c>
      <c r="O48" s="27">
        <v>45</v>
      </c>
      <c r="P48">
        <v>654</v>
      </c>
      <c r="Q48">
        <v>22092</v>
      </c>
      <c r="R48">
        <f t="shared" si="1"/>
        <v>33.779816513761467</v>
      </c>
      <c r="V48" s="27">
        <v>45</v>
      </c>
      <c r="W48">
        <v>543</v>
      </c>
      <c r="X48">
        <v>21949</v>
      </c>
      <c r="Y48">
        <f t="shared" si="2"/>
        <v>40.421731123388582</v>
      </c>
      <c r="AC48" s="27">
        <v>46</v>
      </c>
      <c r="AD48">
        <v>878</v>
      </c>
      <c r="AE48">
        <v>18105</v>
      </c>
      <c r="AF48">
        <f t="shared" si="12"/>
        <v>20.620728929384967</v>
      </c>
      <c r="AJ48" s="27">
        <v>45</v>
      </c>
      <c r="AK48">
        <v>1504</v>
      </c>
      <c r="AL48">
        <v>27825</v>
      </c>
      <c r="AM48">
        <f t="shared" si="13"/>
        <v>18.500664893617021</v>
      </c>
      <c r="AQ48" s="27">
        <v>45</v>
      </c>
      <c r="AR48">
        <v>1004</v>
      </c>
      <c r="AS48">
        <v>76761</v>
      </c>
      <c r="AT48">
        <f t="shared" si="14"/>
        <v>76.455179282868528</v>
      </c>
      <c r="AX48" s="27">
        <v>9</v>
      </c>
      <c r="AY48">
        <v>1037</v>
      </c>
      <c r="AZ48">
        <v>103522</v>
      </c>
      <c r="BA48">
        <f t="shared" si="15"/>
        <v>99.82835101253616</v>
      </c>
      <c r="BE48" s="27">
        <v>45</v>
      </c>
      <c r="BF48">
        <v>2275</v>
      </c>
      <c r="BG48">
        <v>30904</v>
      </c>
      <c r="BH48">
        <f t="shared" si="16"/>
        <v>13.584175824175825</v>
      </c>
      <c r="BL48" s="27">
        <v>17</v>
      </c>
      <c r="BM48">
        <v>1057</v>
      </c>
      <c r="BN48">
        <v>84585</v>
      </c>
      <c r="BO48">
        <f t="shared" si="17"/>
        <v>80.023651844843897</v>
      </c>
      <c r="BS48" s="27">
        <v>20</v>
      </c>
      <c r="BT48">
        <v>1652</v>
      </c>
      <c r="BU48">
        <v>59238</v>
      </c>
      <c r="BV48">
        <f t="shared" si="18"/>
        <v>35.858353510895881</v>
      </c>
      <c r="BZ48" s="27">
        <v>24</v>
      </c>
      <c r="CA48">
        <v>1738</v>
      </c>
      <c r="CB48">
        <v>49262</v>
      </c>
      <c r="CC48">
        <f t="shared" si="19"/>
        <v>28.344073647871117</v>
      </c>
      <c r="CG48" s="27">
        <v>20</v>
      </c>
      <c r="CH48">
        <v>1211</v>
      </c>
      <c r="CI48">
        <v>39241</v>
      </c>
      <c r="CJ48">
        <f t="shared" si="20"/>
        <v>32.403798513625105</v>
      </c>
    </row>
    <row r="49" spans="8:88" x14ac:dyDescent="0.25">
      <c r="H49" s="27">
        <v>46</v>
      </c>
      <c r="I49">
        <v>793</v>
      </c>
      <c r="J49">
        <v>45858</v>
      </c>
      <c r="K49">
        <f t="shared" si="0"/>
        <v>57.828499369482977</v>
      </c>
      <c r="O49" s="27">
        <v>46</v>
      </c>
      <c r="P49">
        <v>662</v>
      </c>
      <c r="Q49">
        <v>43439</v>
      </c>
      <c r="R49">
        <f t="shared" si="1"/>
        <v>65.617824773413901</v>
      </c>
      <c r="V49" s="27">
        <v>46</v>
      </c>
      <c r="W49">
        <v>549</v>
      </c>
      <c r="X49">
        <v>9565</v>
      </c>
      <c r="Y49">
        <f t="shared" si="2"/>
        <v>17.422586520947178</v>
      </c>
      <c r="AC49" s="27">
        <v>47</v>
      </c>
      <c r="AD49">
        <v>907</v>
      </c>
      <c r="AE49">
        <v>32840</v>
      </c>
      <c r="AF49">
        <f t="shared" si="12"/>
        <v>36.207276736493938</v>
      </c>
      <c r="AJ49" s="27">
        <v>46</v>
      </c>
      <c r="AK49">
        <v>1754</v>
      </c>
      <c r="AL49">
        <v>57615</v>
      </c>
      <c r="AM49">
        <f t="shared" si="13"/>
        <v>32.847776510832382</v>
      </c>
      <c r="AQ49" s="27">
        <v>46</v>
      </c>
      <c r="AR49">
        <v>1017</v>
      </c>
      <c r="AS49">
        <v>80902</v>
      </c>
      <c r="AT49">
        <f t="shared" si="14"/>
        <v>79.549655850540802</v>
      </c>
      <c r="AX49" s="27">
        <v>10</v>
      </c>
      <c r="AY49">
        <v>1040</v>
      </c>
      <c r="AZ49">
        <v>88363</v>
      </c>
      <c r="BA49">
        <f t="shared" si="15"/>
        <v>84.964423076923083</v>
      </c>
      <c r="BE49" s="27">
        <v>46</v>
      </c>
      <c r="BF49">
        <v>2280</v>
      </c>
      <c r="BG49">
        <v>175630</v>
      </c>
      <c r="BH49">
        <f t="shared" si="16"/>
        <v>77.030701754385959</v>
      </c>
      <c r="BL49" s="27">
        <v>18</v>
      </c>
      <c r="BM49">
        <v>1066</v>
      </c>
      <c r="BN49">
        <v>84438</v>
      </c>
      <c r="BO49">
        <f t="shared" si="17"/>
        <v>79.210131332082554</v>
      </c>
      <c r="BS49" s="27">
        <v>21</v>
      </c>
      <c r="BT49">
        <v>1677</v>
      </c>
      <c r="BU49">
        <v>2370</v>
      </c>
      <c r="BV49">
        <f t="shared" si="18"/>
        <v>1.4132379248658318</v>
      </c>
      <c r="BZ49" s="27">
        <v>25</v>
      </c>
      <c r="CA49">
        <v>1770</v>
      </c>
      <c r="CB49">
        <v>82000</v>
      </c>
      <c r="CC49">
        <f t="shared" si="19"/>
        <v>46.327683615819211</v>
      </c>
      <c r="CG49" s="27">
        <v>21</v>
      </c>
      <c r="CH49">
        <v>1231</v>
      </c>
      <c r="CI49">
        <v>9598</v>
      </c>
      <c r="CJ49">
        <f t="shared" si="20"/>
        <v>7.7969130787977257</v>
      </c>
    </row>
    <row r="50" spans="8:88" x14ac:dyDescent="0.25">
      <c r="H50" s="27">
        <v>47</v>
      </c>
      <c r="I50">
        <v>806</v>
      </c>
      <c r="J50">
        <v>0</v>
      </c>
      <c r="K50">
        <f t="shared" si="0"/>
        <v>0</v>
      </c>
      <c r="O50" s="27">
        <v>47</v>
      </c>
      <c r="P50">
        <v>665</v>
      </c>
      <c r="Q50">
        <v>34518</v>
      </c>
      <c r="R50">
        <f t="shared" si="1"/>
        <v>51.906766917293233</v>
      </c>
      <c r="V50" s="27">
        <v>47</v>
      </c>
      <c r="W50">
        <v>550</v>
      </c>
      <c r="X50">
        <v>615</v>
      </c>
      <c r="Y50">
        <f t="shared" si="2"/>
        <v>1.1181818181818182</v>
      </c>
      <c r="AC50" s="27">
        <v>48</v>
      </c>
      <c r="AD50">
        <v>922</v>
      </c>
      <c r="AE50">
        <v>67639</v>
      </c>
      <c r="AF50">
        <f t="shared" si="12"/>
        <v>73.361171366594363</v>
      </c>
      <c r="AJ50" s="27">
        <v>47</v>
      </c>
      <c r="AK50">
        <v>2357</v>
      </c>
      <c r="AL50">
        <v>38289</v>
      </c>
      <c r="AM50">
        <f t="shared" si="13"/>
        <v>16.24480271531608</v>
      </c>
      <c r="AQ50" s="27">
        <v>47</v>
      </c>
      <c r="AR50">
        <v>1029</v>
      </c>
      <c r="AS50">
        <v>67020</v>
      </c>
      <c r="AT50">
        <f t="shared" si="14"/>
        <v>65.131195335276971</v>
      </c>
      <c r="AX50" s="27">
        <v>11</v>
      </c>
      <c r="AY50">
        <v>1074</v>
      </c>
      <c r="AZ50">
        <v>113678</v>
      </c>
      <c r="BA50">
        <f t="shared" si="15"/>
        <v>105.84543761638734</v>
      </c>
      <c r="BE50" s="27">
        <v>47</v>
      </c>
      <c r="BF50">
        <v>2389</v>
      </c>
      <c r="BG50">
        <v>31743</v>
      </c>
      <c r="BH50">
        <f t="shared" si="16"/>
        <v>13.287149434910004</v>
      </c>
      <c r="BL50" s="27">
        <v>19</v>
      </c>
      <c r="BM50">
        <v>1100</v>
      </c>
      <c r="BN50">
        <v>81628</v>
      </c>
      <c r="BO50">
        <f t="shared" si="17"/>
        <v>74.207272727272724</v>
      </c>
      <c r="BS50" s="27">
        <v>22</v>
      </c>
      <c r="BT50">
        <v>1717</v>
      </c>
      <c r="BU50">
        <v>761</v>
      </c>
      <c r="BV50">
        <f t="shared" si="18"/>
        <v>0.44321490972626676</v>
      </c>
      <c r="BZ50" s="27">
        <v>26</v>
      </c>
      <c r="CA50">
        <v>1858</v>
      </c>
      <c r="CB50">
        <v>74151</v>
      </c>
      <c r="CC50">
        <f t="shared" si="19"/>
        <v>39.90904198062433</v>
      </c>
      <c r="CG50" s="27">
        <v>22</v>
      </c>
      <c r="CH50">
        <v>1240</v>
      </c>
      <c r="CI50">
        <v>44708</v>
      </c>
      <c r="CJ50">
        <f t="shared" si="20"/>
        <v>36.054838709677419</v>
      </c>
    </row>
    <row r="51" spans="8:88" x14ac:dyDescent="0.25">
      <c r="H51" s="27">
        <v>48</v>
      </c>
      <c r="I51">
        <v>808</v>
      </c>
      <c r="J51">
        <v>18216</v>
      </c>
      <c r="K51">
        <f t="shared" si="0"/>
        <v>22.544554455445546</v>
      </c>
      <c r="O51" s="27">
        <v>48</v>
      </c>
      <c r="P51">
        <v>666</v>
      </c>
      <c r="Q51">
        <v>642</v>
      </c>
      <c r="R51">
        <f t="shared" si="1"/>
        <v>0.963963963963964</v>
      </c>
      <c r="V51" s="27">
        <v>48</v>
      </c>
      <c r="W51">
        <v>552</v>
      </c>
      <c r="X51">
        <v>17033</v>
      </c>
      <c r="Y51">
        <f t="shared" si="2"/>
        <v>30.856884057971016</v>
      </c>
      <c r="AC51" s="27">
        <v>49</v>
      </c>
      <c r="AD51">
        <v>937</v>
      </c>
      <c r="AE51">
        <v>159</v>
      </c>
      <c r="AF51">
        <f t="shared" si="12"/>
        <v>0.16969050160085378</v>
      </c>
      <c r="AI51" t="s">
        <v>234</v>
      </c>
      <c r="AJ51" s="27">
        <v>1</v>
      </c>
      <c r="AK51">
        <v>60</v>
      </c>
      <c r="AL51">
        <v>2390</v>
      </c>
      <c r="AM51">
        <f t="shared" si="13"/>
        <v>39.833333333333336</v>
      </c>
      <c r="AQ51" s="27">
        <v>48</v>
      </c>
      <c r="AR51">
        <v>1068</v>
      </c>
      <c r="AS51">
        <v>44107</v>
      </c>
      <c r="AT51">
        <f t="shared" si="14"/>
        <v>41.298689138576776</v>
      </c>
      <c r="AX51" s="27">
        <v>12</v>
      </c>
      <c r="AY51">
        <v>1125</v>
      </c>
      <c r="AZ51">
        <v>113086</v>
      </c>
      <c r="BA51">
        <f t="shared" si="15"/>
        <v>100.52088888888889</v>
      </c>
      <c r="BE51" s="27">
        <v>48</v>
      </c>
      <c r="BF51">
        <v>2446</v>
      </c>
      <c r="BG51">
        <v>165180</v>
      </c>
      <c r="BH51">
        <f t="shared" si="16"/>
        <v>67.530662305805393</v>
      </c>
      <c r="BL51" s="27">
        <v>20</v>
      </c>
      <c r="BM51">
        <v>1102</v>
      </c>
      <c r="BN51">
        <v>123241</v>
      </c>
      <c r="BO51">
        <f t="shared" si="17"/>
        <v>111.83393829401089</v>
      </c>
      <c r="BS51" s="27">
        <v>23</v>
      </c>
      <c r="BT51">
        <v>1875</v>
      </c>
      <c r="BU51">
        <v>32416</v>
      </c>
      <c r="BV51">
        <f t="shared" si="18"/>
        <v>17.288533333333334</v>
      </c>
      <c r="BZ51" s="27">
        <v>27</v>
      </c>
      <c r="CA51">
        <v>1946</v>
      </c>
      <c r="CB51">
        <v>87295</v>
      </c>
      <c r="CC51">
        <f t="shared" si="19"/>
        <v>44.858684480986639</v>
      </c>
      <c r="CG51" s="27">
        <v>23</v>
      </c>
      <c r="CH51">
        <v>1245</v>
      </c>
      <c r="CI51">
        <v>21427</v>
      </c>
      <c r="CJ51">
        <f t="shared" si="20"/>
        <v>17.210441767068271</v>
      </c>
    </row>
    <row r="52" spans="8:88" x14ac:dyDescent="0.25">
      <c r="H52" s="27">
        <v>49</v>
      </c>
      <c r="I52">
        <v>818</v>
      </c>
      <c r="J52">
        <v>58190</v>
      </c>
      <c r="K52">
        <f t="shared" si="0"/>
        <v>71.136919315403418</v>
      </c>
      <c r="O52" s="27">
        <v>49</v>
      </c>
      <c r="P52">
        <v>668</v>
      </c>
      <c r="Q52">
        <v>35705</v>
      </c>
      <c r="R52">
        <f t="shared" si="1"/>
        <v>53.450598802395213</v>
      </c>
      <c r="V52" s="27">
        <v>49</v>
      </c>
      <c r="W52">
        <v>553</v>
      </c>
      <c r="X52">
        <v>0</v>
      </c>
      <c r="Y52">
        <f t="shared" si="2"/>
        <v>0</v>
      </c>
      <c r="AC52" s="27">
        <v>50</v>
      </c>
      <c r="AD52">
        <v>959</v>
      </c>
      <c r="AE52">
        <v>29193</v>
      </c>
      <c r="AF52">
        <f t="shared" si="12"/>
        <v>30.441084462982275</v>
      </c>
      <c r="AJ52" s="27">
        <v>2</v>
      </c>
      <c r="AK52">
        <v>108</v>
      </c>
      <c r="AL52">
        <v>0</v>
      </c>
      <c r="AM52">
        <f t="shared" si="13"/>
        <v>0</v>
      </c>
      <c r="AQ52" s="27">
        <v>49</v>
      </c>
      <c r="AR52">
        <v>1086</v>
      </c>
      <c r="AS52">
        <v>188</v>
      </c>
      <c r="AT52">
        <f t="shared" si="14"/>
        <v>0.17311233885819521</v>
      </c>
      <c r="AX52" s="27">
        <v>13</v>
      </c>
      <c r="AY52">
        <v>1353</v>
      </c>
      <c r="AZ52">
        <v>116958</v>
      </c>
      <c r="BA52">
        <f t="shared" si="15"/>
        <v>86.44345898004434</v>
      </c>
      <c r="BE52" s="27">
        <v>49</v>
      </c>
      <c r="BF52">
        <v>2745</v>
      </c>
      <c r="BG52">
        <v>186553</v>
      </c>
      <c r="BH52">
        <f t="shared" si="16"/>
        <v>67.961020036429872</v>
      </c>
      <c r="BL52" s="27">
        <v>21</v>
      </c>
      <c r="BM52">
        <v>1120</v>
      </c>
      <c r="BN52">
        <v>88807</v>
      </c>
      <c r="BO52">
        <f t="shared" si="17"/>
        <v>79.291964285714286</v>
      </c>
      <c r="BS52" s="27">
        <v>24</v>
      </c>
      <c r="BT52">
        <v>1972</v>
      </c>
      <c r="BU52">
        <v>3516</v>
      </c>
      <c r="BV52">
        <f t="shared" si="18"/>
        <v>1.7829614604462474</v>
      </c>
      <c r="BZ52" s="27">
        <v>28</v>
      </c>
      <c r="CA52">
        <v>2003</v>
      </c>
      <c r="CB52">
        <v>7034</v>
      </c>
      <c r="CC52">
        <f t="shared" si="19"/>
        <v>3.5117324013979032</v>
      </c>
      <c r="CG52" s="27">
        <v>24</v>
      </c>
      <c r="CH52">
        <v>1294</v>
      </c>
      <c r="CI52">
        <v>29902</v>
      </c>
      <c r="CJ52">
        <f t="shared" si="20"/>
        <v>23.108191653786708</v>
      </c>
    </row>
    <row r="53" spans="8:88" x14ac:dyDescent="0.25">
      <c r="H53" s="27">
        <v>50</v>
      </c>
      <c r="I53">
        <v>821</v>
      </c>
      <c r="J53">
        <v>93748</v>
      </c>
      <c r="K53">
        <f t="shared" si="0"/>
        <v>114.18757612667478</v>
      </c>
      <c r="O53" s="27">
        <v>50</v>
      </c>
      <c r="P53">
        <v>671</v>
      </c>
      <c r="Q53">
        <v>0</v>
      </c>
      <c r="R53">
        <f t="shared" si="1"/>
        <v>0</v>
      </c>
      <c r="V53" s="27">
        <v>50</v>
      </c>
      <c r="W53">
        <v>554</v>
      </c>
      <c r="X53">
        <v>24409</v>
      </c>
      <c r="Y53">
        <f t="shared" si="2"/>
        <v>44.059566787003611</v>
      </c>
      <c r="AC53" s="27">
        <v>51</v>
      </c>
      <c r="AD53">
        <v>1046</v>
      </c>
      <c r="AE53">
        <v>2519</v>
      </c>
      <c r="AF53">
        <f t="shared" si="12"/>
        <v>2.4082217973231357</v>
      </c>
      <c r="AJ53" s="27">
        <v>3</v>
      </c>
      <c r="AK53">
        <v>131</v>
      </c>
      <c r="AL53">
        <v>4884</v>
      </c>
      <c r="AM53">
        <f t="shared" si="13"/>
        <v>37.282442748091604</v>
      </c>
      <c r="AQ53" s="27">
        <v>50</v>
      </c>
      <c r="AR53">
        <v>1101</v>
      </c>
      <c r="AS53">
        <v>21</v>
      </c>
      <c r="AT53">
        <f t="shared" si="14"/>
        <v>1.9073569482288829E-2</v>
      </c>
      <c r="AX53" s="27">
        <v>14</v>
      </c>
      <c r="AY53">
        <v>1370</v>
      </c>
      <c r="AZ53">
        <v>132124</v>
      </c>
      <c r="BA53">
        <f t="shared" si="15"/>
        <v>96.440875912408757</v>
      </c>
      <c r="BD53" t="s">
        <v>234</v>
      </c>
      <c r="BE53" s="27">
        <v>1</v>
      </c>
      <c r="BF53">
        <v>272</v>
      </c>
      <c r="BG53">
        <v>3874</v>
      </c>
      <c r="BH53">
        <f t="shared" si="16"/>
        <v>14.242647058823529</v>
      </c>
      <c r="BL53" s="27">
        <v>22</v>
      </c>
      <c r="BM53">
        <v>1144</v>
      </c>
      <c r="BN53">
        <v>110550</v>
      </c>
      <c r="BO53">
        <f t="shared" si="17"/>
        <v>96.634615384615387</v>
      </c>
      <c r="BS53" s="27">
        <v>25</v>
      </c>
      <c r="BT53">
        <v>2209</v>
      </c>
      <c r="BU53">
        <v>30476</v>
      </c>
      <c r="BV53">
        <f t="shared" si="18"/>
        <v>13.796287913082843</v>
      </c>
      <c r="BZ53" s="27">
        <v>29</v>
      </c>
      <c r="CA53">
        <v>2325</v>
      </c>
      <c r="CB53">
        <v>87629</v>
      </c>
      <c r="CC53">
        <f t="shared" si="19"/>
        <v>37.689892473118277</v>
      </c>
      <c r="CG53" s="27">
        <v>25</v>
      </c>
      <c r="CH53">
        <v>1296</v>
      </c>
      <c r="CI53">
        <v>27217</v>
      </c>
      <c r="CJ53">
        <f t="shared" si="20"/>
        <v>21.000771604938272</v>
      </c>
    </row>
    <row r="54" spans="8:88" x14ac:dyDescent="0.25">
      <c r="H54" s="27">
        <v>51</v>
      </c>
      <c r="I54">
        <v>827</v>
      </c>
      <c r="J54">
        <v>21566</v>
      </c>
      <c r="K54">
        <f t="shared" si="0"/>
        <v>26.077388149939541</v>
      </c>
      <c r="O54" s="27">
        <v>51</v>
      </c>
      <c r="P54">
        <v>676</v>
      </c>
      <c r="Q54">
        <v>37407</v>
      </c>
      <c r="R54">
        <f t="shared" si="1"/>
        <v>55.335798816568044</v>
      </c>
      <c r="V54" s="27">
        <v>51</v>
      </c>
      <c r="W54">
        <v>555</v>
      </c>
      <c r="X54">
        <v>4756</v>
      </c>
      <c r="Y54">
        <f t="shared" si="2"/>
        <v>8.5693693693693689</v>
      </c>
      <c r="AC54" s="27">
        <v>52</v>
      </c>
      <c r="AD54">
        <v>1057</v>
      </c>
      <c r="AE54">
        <v>66954</v>
      </c>
      <c r="AF54">
        <f t="shared" si="12"/>
        <v>63.343424787133394</v>
      </c>
      <c r="AJ54" s="27">
        <v>4</v>
      </c>
      <c r="AK54">
        <v>158</v>
      </c>
      <c r="AL54">
        <v>9214</v>
      </c>
      <c r="AM54">
        <f t="shared" si="13"/>
        <v>58.316455696202532</v>
      </c>
      <c r="AQ54" s="27">
        <v>51</v>
      </c>
      <c r="AR54">
        <v>1102</v>
      </c>
      <c r="AS54">
        <v>28516</v>
      </c>
      <c r="AT54">
        <f t="shared" si="14"/>
        <v>25.876588021778584</v>
      </c>
      <c r="AX54" s="27">
        <v>15</v>
      </c>
      <c r="AY54">
        <v>1435</v>
      </c>
      <c r="AZ54">
        <v>202791</v>
      </c>
      <c r="BA54">
        <f t="shared" si="15"/>
        <v>141.31777003484319</v>
      </c>
      <c r="BE54" s="27">
        <v>2</v>
      </c>
      <c r="BF54">
        <v>292</v>
      </c>
      <c r="BG54">
        <v>4390</v>
      </c>
      <c r="BH54">
        <f t="shared" si="16"/>
        <v>15.034246575342467</v>
      </c>
      <c r="BL54" s="27">
        <v>23</v>
      </c>
      <c r="BM54">
        <v>1157</v>
      </c>
      <c r="BN54">
        <v>111005</v>
      </c>
      <c r="BO54">
        <f t="shared" si="17"/>
        <v>95.942091616248916</v>
      </c>
      <c r="BS54" s="27">
        <v>26</v>
      </c>
      <c r="BT54">
        <v>2221</v>
      </c>
      <c r="BU54">
        <v>23337</v>
      </c>
      <c r="BV54">
        <f t="shared" si="18"/>
        <v>10.507429085997298</v>
      </c>
      <c r="BZ54" s="27">
        <v>30</v>
      </c>
      <c r="CA54">
        <v>2627</v>
      </c>
      <c r="CB54">
        <v>5099</v>
      </c>
      <c r="CC54">
        <f t="shared" si="19"/>
        <v>1.9409973353635326</v>
      </c>
      <c r="CG54" s="27">
        <v>26</v>
      </c>
      <c r="CH54">
        <v>1635</v>
      </c>
      <c r="CI54">
        <v>66528</v>
      </c>
      <c r="CJ54">
        <f t="shared" si="20"/>
        <v>40.689908256880734</v>
      </c>
    </row>
    <row r="55" spans="8:88" x14ac:dyDescent="0.25">
      <c r="H55" s="27">
        <v>52</v>
      </c>
      <c r="I55">
        <v>828</v>
      </c>
      <c r="J55">
        <v>45810</v>
      </c>
      <c r="K55">
        <f t="shared" si="0"/>
        <v>55.326086956521742</v>
      </c>
      <c r="O55" s="27">
        <v>52</v>
      </c>
      <c r="P55">
        <v>679</v>
      </c>
      <c r="Q55">
        <v>11787</v>
      </c>
      <c r="R55">
        <f t="shared" si="1"/>
        <v>17.359351988217966</v>
      </c>
      <c r="V55" s="27">
        <v>52</v>
      </c>
      <c r="W55">
        <v>559</v>
      </c>
      <c r="X55">
        <v>338</v>
      </c>
      <c r="Y55">
        <f t="shared" si="2"/>
        <v>0.60465116279069764</v>
      </c>
      <c r="AC55" s="27">
        <v>53</v>
      </c>
      <c r="AD55">
        <v>1072</v>
      </c>
      <c r="AE55">
        <v>3262</v>
      </c>
      <c r="AF55">
        <f t="shared" si="12"/>
        <v>3.0429104477611939</v>
      </c>
      <c r="AJ55" s="27">
        <v>5</v>
      </c>
      <c r="AK55">
        <v>227</v>
      </c>
      <c r="AL55">
        <v>2737</v>
      </c>
      <c r="AM55">
        <f t="shared" si="13"/>
        <v>12.05726872246696</v>
      </c>
      <c r="AQ55" s="27">
        <v>52</v>
      </c>
      <c r="AR55">
        <v>1114</v>
      </c>
      <c r="AS55">
        <v>8121</v>
      </c>
      <c r="AT55">
        <f t="shared" si="14"/>
        <v>7.2899461400359069</v>
      </c>
      <c r="AX55" s="27">
        <v>16</v>
      </c>
      <c r="AY55">
        <v>1468</v>
      </c>
      <c r="AZ55">
        <v>154915</v>
      </c>
      <c r="BA55">
        <f t="shared" si="15"/>
        <v>105.52792915531334</v>
      </c>
      <c r="BE55" s="27">
        <v>3</v>
      </c>
      <c r="BF55">
        <v>688</v>
      </c>
      <c r="BG55">
        <v>55195</v>
      </c>
      <c r="BH55">
        <f t="shared" si="16"/>
        <v>80.225290697674424</v>
      </c>
      <c r="BL55" s="27">
        <v>24</v>
      </c>
      <c r="BM55">
        <v>1170</v>
      </c>
      <c r="BN55">
        <v>108148</v>
      </c>
      <c r="BO55">
        <f t="shared" si="17"/>
        <v>92.43418803418804</v>
      </c>
      <c r="BS55" s="27">
        <v>27</v>
      </c>
      <c r="BT55">
        <v>2469</v>
      </c>
      <c r="BU55">
        <v>11391</v>
      </c>
      <c r="BV55">
        <f t="shared" si="18"/>
        <v>4.6136087484811661</v>
      </c>
      <c r="BY55" t="s">
        <v>233</v>
      </c>
      <c r="BZ55" s="27">
        <v>1</v>
      </c>
      <c r="CA55">
        <v>518</v>
      </c>
      <c r="CB55">
        <v>207</v>
      </c>
      <c r="CC55">
        <f t="shared" si="19"/>
        <v>0.39961389961389959</v>
      </c>
      <c r="CG55" s="27">
        <v>27</v>
      </c>
      <c r="CH55">
        <v>1674</v>
      </c>
      <c r="CI55">
        <v>39536</v>
      </c>
      <c r="CJ55">
        <f t="shared" si="20"/>
        <v>23.617682198327358</v>
      </c>
    </row>
    <row r="56" spans="8:88" x14ac:dyDescent="0.25">
      <c r="H56" s="27">
        <v>53</v>
      </c>
      <c r="I56">
        <v>833</v>
      </c>
      <c r="J56">
        <v>36680</v>
      </c>
      <c r="K56">
        <f t="shared" si="0"/>
        <v>44.033613445378151</v>
      </c>
      <c r="O56" s="27">
        <v>53</v>
      </c>
      <c r="P56">
        <v>679</v>
      </c>
      <c r="Q56">
        <v>4042</v>
      </c>
      <c r="R56">
        <f t="shared" si="1"/>
        <v>5.9528718703976438</v>
      </c>
      <c r="V56" s="27">
        <v>53</v>
      </c>
      <c r="W56">
        <v>560</v>
      </c>
      <c r="X56">
        <v>14974</v>
      </c>
      <c r="Y56">
        <f t="shared" si="2"/>
        <v>26.739285714285714</v>
      </c>
      <c r="AC56" s="27">
        <v>54</v>
      </c>
      <c r="AD56">
        <v>1118</v>
      </c>
      <c r="AE56">
        <v>48667</v>
      </c>
      <c r="AF56">
        <f t="shared" si="12"/>
        <v>43.5304114490161</v>
      </c>
      <c r="AJ56" s="27">
        <v>6</v>
      </c>
      <c r="AK56">
        <v>239</v>
      </c>
      <c r="AL56">
        <v>6728</v>
      </c>
      <c r="AM56">
        <f t="shared" si="13"/>
        <v>28.15062761506276</v>
      </c>
      <c r="AQ56" s="27">
        <v>53</v>
      </c>
      <c r="AR56">
        <v>1141</v>
      </c>
      <c r="AS56">
        <v>9754</v>
      </c>
      <c r="AT56">
        <f t="shared" si="14"/>
        <v>8.5486415425065729</v>
      </c>
      <c r="AX56" s="27">
        <v>17</v>
      </c>
      <c r="AY56">
        <v>1698</v>
      </c>
      <c r="AZ56">
        <v>72866</v>
      </c>
      <c r="BA56">
        <f t="shared" si="15"/>
        <v>42.91283863368669</v>
      </c>
      <c r="BE56" s="27">
        <v>4</v>
      </c>
      <c r="BF56">
        <v>731</v>
      </c>
      <c r="BG56">
        <v>45015</v>
      </c>
      <c r="BH56">
        <f t="shared" si="16"/>
        <v>61.58002735978112</v>
      </c>
      <c r="BL56" s="27">
        <v>25</v>
      </c>
      <c r="BM56">
        <v>1173</v>
      </c>
      <c r="BN56">
        <v>76272</v>
      </c>
      <c r="BO56">
        <f t="shared" si="17"/>
        <v>65.023017902813294</v>
      </c>
      <c r="BS56" s="27">
        <v>28</v>
      </c>
      <c r="BT56">
        <v>2638</v>
      </c>
      <c r="BU56">
        <v>19121</v>
      </c>
      <c r="BV56">
        <f t="shared" si="18"/>
        <v>7.2482941622441244</v>
      </c>
      <c r="BZ56" s="27">
        <v>2</v>
      </c>
      <c r="CA56">
        <v>556</v>
      </c>
      <c r="CB56">
        <v>790</v>
      </c>
      <c r="CC56">
        <f t="shared" si="19"/>
        <v>1.420863309352518</v>
      </c>
      <c r="CG56" s="27">
        <v>28</v>
      </c>
      <c r="CH56">
        <v>1759</v>
      </c>
      <c r="CI56">
        <v>75121</v>
      </c>
      <c r="CJ56">
        <f t="shared" si="20"/>
        <v>42.706651506537803</v>
      </c>
    </row>
    <row r="57" spans="8:88" x14ac:dyDescent="0.25">
      <c r="H57" s="27">
        <v>54</v>
      </c>
      <c r="I57">
        <v>872</v>
      </c>
      <c r="J57">
        <v>49369</v>
      </c>
      <c r="K57">
        <f t="shared" si="0"/>
        <v>56.615825688073393</v>
      </c>
      <c r="O57" s="27">
        <v>54</v>
      </c>
      <c r="P57">
        <v>682</v>
      </c>
      <c r="Q57">
        <v>473</v>
      </c>
      <c r="R57">
        <f t="shared" si="1"/>
        <v>0.69354838709677424</v>
      </c>
      <c r="V57" s="27">
        <v>54</v>
      </c>
      <c r="W57">
        <v>561</v>
      </c>
      <c r="X57">
        <v>24323</v>
      </c>
      <c r="Y57">
        <f t="shared" si="2"/>
        <v>43.356506238859183</v>
      </c>
      <c r="AC57" s="27">
        <v>55</v>
      </c>
      <c r="AD57">
        <v>1122</v>
      </c>
      <c r="AE57">
        <v>47743</v>
      </c>
      <c r="AF57">
        <f t="shared" si="12"/>
        <v>42.551693404634584</v>
      </c>
      <c r="AJ57" s="27">
        <v>7</v>
      </c>
      <c r="AK57">
        <v>316</v>
      </c>
      <c r="AL57">
        <v>1214</v>
      </c>
      <c r="AM57">
        <f t="shared" si="13"/>
        <v>3.8417721518987342</v>
      </c>
      <c r="AQ57" s="27">
        <v>54</v>
      </c>
      <c r="AR57">
        <v>1442</v>
      </c>
      <c r="AS57">
        <v>30703</v>
      </c>
      <c r="AT57">
        <f t="shared" si="14"/>
        <v>21.291955617198337</v>
      </c>
      <c r="AX57" s="27">
        <v>18</v>
      </c>
      <c r="AY57">
        <v>1848</v>
      </c>
      <c r="AZ57">
        <v>183573</v>
      </c>
      <c r="BA57">
        <f t="shared" si="15"/>
        <v>99.336038961038966</v>
      </c>
      <c r="BE57" s="27">
        <v>5</v>
      </c>
      <c r="BF57">
        <v>779</v>
      </c>
      <c r="BG57">
        <v>73425</v>
      </c>
      <c r="BH57">
        <f t="shared" si="16"/>
        <v>94.255455712451862</v>
      </c>
      <c r="BL57" s="27">
        <v>26</v>
      </c>
      <c r="BM57">
        <v>1178</v>
      </c>
      <c r="BN57">
        <v>92683</v>
      </c>
      <c r="BO57">
        <f t="shared" si="17"/>
        <v>78.678268251273352</v>
      </c>
      <c r="BS57" s="27">
        <v>29</v>
      </c>
      <c r="BT57">
        <v>5218</v>
      </c>
      <c r="BU57">
        <v>6737</v>
      </c>
      <c r="BV57">
        <f t="shared" si="18"/>
        <v>1.2911077041011882</v>
      </c>
      <c r="BZ57" s="27">
        <v>3</v>
      </c>
      <c r="CA57">
        <v>816</v>
      </c>
      <c r="CB57">
        <v>30350</v>
      </c>
      <c r="CC57">
        <f t="shared" si="19"/>
        <v>37.193627450980394</v>
      </c>
      <c r="CG57" s="27">
        <v>29</v>
      </c>
      <c r="CH57">
        <v>1817</v>
      </c>
      <c r="CI57">
        <v>12504</v>
      </c>
      <c r="CJ57">
        <f t="shared" si="20"/>
        <v>6.8816730875068792</v>
      </c>
    </row>
    <row r="58" spans="8:88" x14ac:dyDescent="0.25">
      <c r="H58" s="27">
        <v>55</v>
      </c>
      <c r="I58">
        <v>882</v>
      </c>
      <c r="J58">
        <v>0</v>
      </c>
      <c r="K58">
        <f t="shared" si="0"/>
        <v>0</v>
      </c>
      <c r="O58" s="27">
        <v>55</v>
      </c>
      <c r="P58">
        <v>694</v>
      </c>
      <c r="Q58">
        <v>21751</v>
      </c>
      <c r="R58">
        <f t="shared" si="1"/>
        <v>31.341498559077809</v>
      </c>
      <c r="V58" s="27">
        <v>55</v>
      </c>
      <c r="W58">
        <v>563</v>
      </c>
      <c r="X58">
        <v>1769</v>
      </c>
      <c r="Y58">
        <f t="shared" si="2"/>
        <v>3.142095914742451</v>
      </c>
      <c r="AC58" s="27">
        <v>56</v>
      </c>
      <c r="AD58">
        <v>1282</v>
      </c>
      <c r="AE58">
        <v>13178</v>
      </c>
      <c r="AF58">
        <f t="shared" si="12"/>
        <v>10.279251170046802</v>
      </c>
      <c r="AJ58" s="27">
        <v>8</v>
      </c>
      <c r="AK58">
        <v>411</v>
      </c>
      <c r="AL58">
        <v>9</v>
      </c>
      <c r="AM58">
        <f t="shared" si="13"/>
        <v>2.1897810218978103E-2</v>
      </c>
      <c r="AP58" t="s">
        <v>234</v>
      </c>
      <c r="AQ58" s="27">
        <v>1</v>
      </c>
      <c r="AR58">
        <v>112</v>
      </c>
      <c r="AS58">
        <v>285</v>
      </c>
      <c r="AT58">
        <f t="shared" si="14"/>
        <v>2.5446428571428572</v>
      </c>
      <c r="AX58" s="27">
        <v>19</v>
      </c>
      <c r="AY58">
        <v>1908</v>
      </c>
      <c r="AZ58">
        <v>190824</v>
      </c>
      <c r="BA58">
        <f t="shared" si="15"/>
        <v>100.0125786163522</v>
      </c>
      <c r="BE58" s="27">
        <v>6</v>
      </c>
      <c r="BF58">
        <v>832</v>
      </c>
      <c r="BG58">
        <v>59479</v>
      </c>
      <c r="BH58">
        <f t="shared" si="16"/>
        <v>71.489182692307693</v>
      </c>
      <c r="BL58" s="27">
        <v>27</v>
      </c>
      <c r="BM58">
        <v>1215</v>
      </c>
      <c r="BN58">
        <v>96780</v>
      </c>
      <c r="BO58">
        <f t="shared" si="17"/>
        <v>79.654320987654316</v>
      </c>
      <c r="BR58" t="s">
        <v>233</v>
      </c>
      <c r="BS58" s="27">
        <v>1</v>
      </c>
      <c r="BT58">
        <v>225</v>
      </c>
      <c r="BU58">
        <v>163</v>
      </c>
      <c r="BV58">
        <f t="shared" si="18"/>
        <v>0.72444444444444445</v>
      </c>
      <c r="BZ58" s="27">
        <v>4</v>
      </c>
      <c r="CA58">
        <v>879</v>
      </c>
      <c r="CB58">
        <v>7083</v>
      </c>
      <c r="CC58">
        <f t="shared" si="19"/>
        <v>8.058020477815699</v>
      </c>
      <c r="CG58" s="27">
        <v>30</v>
      </c>
      <c r="CH58">
        <v>1855</v>
      </c>
      <c r="CI58">
        <v>26950</v>
      </c>
      <c r="CJ58">
        <f t="shared" si="20"/>
        <v>14.528301886792454</v>
      </c>
    </row>
    <row r="59" spans="8:88" x14ac:dyDescent="0.25">
      <c r="H59" s="27">
        <v>56</v>
      </c>
      <c r="I59">
        <v>886</v>
      </c>
      <c r="J59">
        <v>36411</v>
      </c>
      <c r="K59">
        <f t="shared" si="0"/>
        <v>41.095936794582393</v>
      </c>
      <c r="O59" s="27">
        <v>56</v>
      </c>
      <c r="P59">
        <v>699</v>
      </c>
      <c r="Q59">
        <v>34600</v>
      </c>
      <c r="R59">
        <f t="shared" si="1"/>
        <v>49.499284692417739</v>
      </c>
      <c r="V59" s="27">
        <v>56</v>
      </c>
      <c r="W59">
        <v>564</v>
      </c>
      <c r="X59">
        <v>24222</v>
      </c>
      <c r="Y59">
        <f t="shared" si="2"/>
        <v>42.946808510638299</v>
      </c>
      <c r="AC59" s="27">
        <v>57</v>
      </c>
      <c r="AD59">
        <v>1494</v>
      </c>
      <c r="AE59">
        <v>36541</v>
      </c>
      <c r="AF59">
        <f t="shared" si="12"/>
        <v>24.458500669344044</v>
      </c>
      <c r="AJ59" s="27">
        <v>9</v>
      </c>
      <c r="AK59">
        <v>413</v>
      </c>
      <c r="AL59">
        <v>147</v>
      </c>
      <c r="AM59">
        <f t="shared" si="13"/>
        <v>0.3559322033898305</v>
      </c>
      <c r="AQ59" s="27">
        <v>2</v>
      </c>
      <c r="AR59">
        <v>134</v>
      </c>
      <c r="AS59">
        <v>1124</v>
      </c>
      <c r="AT59">
        <f t="shared" si="14"/>
        <v>8.3880597014925371</v>
      </c>
      <c r="AX59" s="27">
        <v>20</v>
      </c>
      <c r="AY59">
        <v>1924</v>
      </c>
      <c r="AZ59">
        <v>149961</v>
      </c>
      <c r="BA59">
        <f t="shared" si="15"/>
        <v>77.942307692307693</v>
      </c>
      <c r="BE59" s="27">
        <v>7</v>
      </c>
      <c r="BF59">
        <v>867</v>
      </c>
      <c r="BG59">
        <v>77962</v>
      </c>
      <c r="BH59">
        <f t="shared" si="16"/>
        <v>89.921568627450981</v>
      </c>
      <c r="BL59" s="27">
        <v>28</v>
      </c>
      <c r="BM59">
        <v>1218</v>
      </c>
      <c r="BN59">
        <v>101004</v>
      </c>
      <c r="BO59">
        <f t="shared" si="17"/>
        <v>82.926108374384242</v>
      </c>
      <c r="BS59" s="27">
        <v>2</v>
      </c>
      <c r="BT59">
        <v>990</v>
      </c>
      <c r="BU59">
        <v>13959</v>
      </c>
      <c r="BV59">
        <f t="shared" si="18"/>
        <v>14.1</v>
      </c>
      <c r="BZ59" s="27">
        <v>5</v>
      </c>
      <c r="CA59">
        <v>997</v>
      </c>
      <c r="CB59">
        <v>10794</v>
      </c>
      <c r="CC59">
        <f t="shared" si="19"/>
        <v>10.826479438314944</v>
      </c>
      <c r="CG59" s="27">
        <v>31</v>
      </c>
      <c r="CH59">
        <v>2059</v>
      </c>
      <c r="CI59">
        <v>43</v>
      </c>
      <c r="CJ59">
        <f t="shared" si="20"/>
        <v>2.0883924235065566E-2</v>
      </c>
    </row>
    <row r="60" spans="8:88" x14ac:dyDescent="0.25">
      <c r="H60" s="27">
        <v>57</v>
      </c>
      <c r="I60">
        <v>920</v>
      </c>
      <c r="J60">
        <v>83026</v>
      </c>
      <c r="K60">
        <f t="shared" si="0"/>
        <v>90.245652173913044</v>
      </c>
      <c r="O60" s="27">
        <v>57</v>
      </c>
      <c r="P60">
        <v>704</v>
      </c>
      <c r="Q60">
        <v>33505</v>
      </c>
      <c r="R60">
        <f t="shared" si="1"/>
        <v>47.592329545454547</v>
      </c>
      <c r="V60" s="27">
        <v>57</v>
      </c>
      <c r="W60">
        <v>564</v>
      </c>
      <c r="X60">
        <v>10277</v>
      </c>
      <c r="Y60">
        <f t="shared" si="2"/>
        <v>18.221631205673759</v>
      </c>
      <c r="AC60" s="27">
        <v>58</v>
      </c>
      <c r="AD60">
        <v>1631</v>
      </c>
      <c r="AE60">
        <v>108180</v>
      </c>
      <c r="AF60">
        <f t="shared" si="12"/>
        <v>66.327406499080325</v>
      </c>
      <c r="AJ60" s="27">
        <v>10</v>
      </c>
      <c r="AK60">
        <v>425</v>
      </c>
      <c r="AL60">
        <v>17758</v>
      </c>
      <c r="AM60">
        <f t="shared" si="13"/>
        <v>41.783529411764704</v>
      </c>
      <c r="AQ60" s="27">
        <v>3</v>
      </c>
      <c r="AR60">
        <v>181</v>
      </c>
      <c r="AS60">
        <v>12458</v>
      </c>
      <c r="AT60">
        <f t="shared" si="14"/>
        <v>68.828729281767963</v>
      </c>
      <c r="AX60" s="27">
        <v>21</v>
      </c>
      <c r="AY60">
        <v>1982</v>
      </c>
      <c r="AZ60">
        <v>149109</v>
      </c>
      <c r="BA60">
        <f t="shared" si="15"/>
        <v>75.231584258324929</v>
      </c>
      <c r="BE60" s="27">
        <v>8</v>
      </c>
      <c r="BF60">
        <v>908</v>
      </c>
      <c r="BG60">
        <v>63386</v>
      </c>
      <c r="BH60">
        <f t="shared" si="16"/>
        <v>69.808370044052865</v>
      </c>
      <c r="BL60" s="27">
        <v>29</v>
      </c>
      <c r="BM60">
        <v>1232</v>
      </c>
      <c r="BN60">
        <v>110236</v>
      </c>
      <c r="BO60">
        <f t="shared" si="17"/>
        <v>89.477272727272734</v>
      </c>
      <c r="BS60" s="27">
        <v>3</v>
      </c>
      <c r="BT60">
        <v>1023</v>
      </c>
      <c r="BU60">
        <v>5893</v>
      </c>
      <c r="BV60">
        <f t="shared" si="18"/>
        <v>5.7605083088954059</v>
      </c>
      <c r="BZ60" s="27">
        <v>6</v>
      </c>
      <c r="CA60">
        <v>1065</v>
      </c>
      <c r="CB60">
        <v>2968</v>
      </c>
      <c r="CC60">
        <f t="shared" si="19"/>
        <v>2.7868544600938967</v>
      </c>
      <c r="CG60" s="27">
        <v>32</v>
      </c>
      <c r="CH60">
        <v>2318</v>
      </c>
      <c r="CI60">
        <v>91916</v>
      </c>
      <c r="CJ60">
        <f t="shared" si="20"/>
        <v>39.653149266609148</v>
      </c>
    </row>
    <row r="61" spans="8:88" x14ac:dyDescent="0.25">
      <c r="H61" s="27">
        <v>58</v>
      </c>
      <c r="I61">
        <v>941</v>
      </c>
      <c r="J61">
        <v>647</v>
      </c>
      <c r="K61">
        <f t="shared" si="0"/>
        <v>0.68756641870350688</v>
      </c>
      <c r="O61" s="27">
        <v>58</v>
      </c>
      <c r="P61">
        <v>711</v>
      </c>
      <c r="Q61">
        <v>12557</v>
      </c>
      <c r="R61">
        <f t="shared" si="1"/>
        <v>17.661040787623065</v>
      </c>
      <c r="V61" s="27">
        <v>58</v>
      </c>
      <c r="W61">
        <v>564</v>
      </c>
      <c r="X61">
        <v>28519</v>
      </c>
      <c r="Y61">
        <f t="shared" si="2"/>
        <v>50.565602836879435</v>
      </c>
      <c r="AC61" s="27">
        <v>59</v>
      </c>
      <c r="AD61">
        <v>1766</v>
      </c>
      <c r="AE61">
        <v>14666</v>
      </c>
      <c r="AF61">
        <f t="shared" si="12"/>
        <v>8.3046432616081542</v>
      </c>
      <c r="AJ61" s="27">
        <v>11</v>
      </c>
      <c r="AK61">
        <v>429</v>
      </c>
      <c r="AL61">
        <v>5119</v>
      </c>
      <c r="AM61">
        <f t="shared" si="13"/>
        <v>11.932400932400933</v>
      </c>
      <c r="AQ61" s="27">
        <v>4</v>
      </c>
      <c r="AR61">
        <v>185</v>
      </c>
      <c r="AS61">
        <v>4936</v>
      </c>
      <c r="AT61">
        <f t="shared" si="14"/>
        <v>26.681081081081082</v>
      </c>
      <c r="AX61" s="27">
        <v>22</v>
      </c>
      <c r="AY61">
        <v>2057</v>
      </c>
      <c r="AZ61">
        <v>186055</v>
      </c>
      <c r="BA61">
        <f t="shared" si="15"/>
        <v>90.449684005833745</v>
      </c>
      <c r="BE61" s="27">
        <v>9</v>
      </c>
      <c r="BF61">
        <v>920</v>
      </c>
      <c r="BG61">
        <v>52225</v>
      </c>
      <c r="BH61">
        <f t="shared" si="16"/>
        <v>56.766304347826086</v>
      </c>
      <c r="BL61" s="27">
        <v>30</v>
      </c>
      <c r="BM61">
        <v>1254</v>
      </c>
      <c r="BN61">
        <v>140617</v>
      </c>
      <c r="BO61">
        <f t="shared" si="17"/>
        <v>112.1347687400319</v>
      </c>
      <c r="BS61" s="27">
        <v>4</v>
      </c>
      <c r="BT61">
        <v>1038</v>
      </c>
      <c r="BU61">
        <v>19711</v>
      </c>
      <c r="BV61">
        <f t="shared" si="18"/>
        <v>18.989402697495184</v>
      </c>
      <c r="BZ61" s="27">
        <v>7</v>
      </c>
      <c r="CA61">
        <v>1068</v>
      </c>
      <c r="CB61">
        <v>48206</v>
      </c>
      <c r="CC61">
        <f t="shared" si="19"/>
        <v>45.136704119850187</v>
      </c>
      <c r="CG61" s="27">
        <v>33</v>
      </c>
      <c r="CH61">
        <v>2410</v>
      </c>
      <c r="CI61">
        <v>51466</v>
      </c>
      <c r="CJ61">
        <f t="shared" si="20"/>
        <v>21.3551867219917</v>
      </c>
    </row>
    <row r="62" spans="8:88" x14ac:dyDescent="0.25">
      <c r="H62" s="27">
        <v>59</v>
      </c>
      <c r="I62">
        <v>941</v>
      </c>
      <c r="J62">
        <v>46660</v>
      </c>
      <c r="K62">
        <f t="shared" si="0"/>
        <v>49.585547290116899</v>
      </c>
      <c r="O62" s="27">
        <v>59</v>
      </c>
      <c r="P62">
        <v>717</v>
      </c>
      <c r="Q62">
        <v>36678</v>
      </c>
      <c r="R62">
        <f t="shared" si="1"/>
        <v>51.154811715481173</v>
      </c>
      <c r="V62" s="27">
        <v>59</v>
      </c>
      <c r="W62">
        <v>568</v>
      </c>
      <c r="X62">
        <v>25676</v>
      </c>
      <c r="Y62">
        <f t="shared" si="2"/>
        <v>45.20422535211268</v>
      </c>
      <c r="AC62" s="27">
        <v>60</v>
      </c>
      <c r="AD62">
        <v>2048</v>
      </c>
      <c r="AE62">
        <v>0</v>
      </c>
      <c r="AF62">
        <f t="shared" si="12"/>
        <v>0</v>
      </c>
      <c r="AJ62" s="27">
        <v>12</v>
      </c>
      <c r="AK62">
        <v>467</v>
      </c>
      <c r="AL62">
        <v>2724</v>
      </c>
      <c r="AM62">
        <f t="shared" si="13"/>
        <v>5.8329764453961452</v>
      </c>
      <c r="AQ62" s="27">
        <v>5</v>
      </c>
      <c r="AR62">
        <v>306</v>
      </c>
      <c r="AS62">
        <v>13951</v>
      </c>
      <c r="AT62">
        <f t="shared" si="14"/>
        <v>45.591503267973856</v>
      </c>
      <c r="AX62" s="27">
        <v>23</v>
      </c>
      <c r="AY62">
        <v>2073</v>
      </c>
      <c r="AZ62">
        <v>166964</v>
      </c>
      <c r="BA62">
        <f t="shared" si="15"/>
        <v>80.54220935841775</v>
      </c>
      <c r="BE62" s="27">
        <v>10</v>
      </c>
      <c r="BF62">
        <v>941</v>
      </c>
      <c r="BG62">
        <v>109928</v>
      </c>
      <c r="BH62">
        <f t="shared" si="16"/>
        <v>116.82040382571732</v>
      </c>
      <c r="BL62" s="27">
        <v>31</v>
      </c>
      <c r="BM62">
        <v>1291</v>
      </c>
      <c r="BN62">
        <v>89059</v>
      </c>
      <c r="BO62">
        <f t="shared" si="17"/>
        <v>68.984508133230051</v>
      </c>
      <c r="BS62" s="27">
        <v>5</v>
      </c>
      <c r="BT62">
        <v>1072</v>
      </c>
      <c r="BU62">
        <v>15790</v>
      </c>
      <c r="BV62">
        <f t="shared" si="18"/>
        <v>14.729477611940299</v>
      </c>
      <c r="BZ62" s="27">
        <v>8</v>
      </c>
      <c r="CA62">
        <v>1082</v>
      </c>
      <c r="CB62">
        <v>37193</v>
      </c>
      <c r="CC62">
        <f t="shared" si="19"/>
        <v>34.374306839186694</v>
      </c>
      <c r="CF62" t="s">
        <v>233</v>
      </c>
      <c r="CG62" s="27">
        <v>1</v>
      </c>
      <c r="CH62">
        <v>206</v>
      </c>
      <c r="CI62">
        <v>260</v>
      </c>
      <c r="CJ62">
        <f t="shared" si="20"/>
        <v>1.2621359223300972</v>
      </c>
    </row>
    <row r="63" spans="8:88" x14ac:dyDescent="0.25">
      <c r="H63" s="27">
        <v>60</v>
      </c>
      <c r="I63">
        <v>961</v>
      </c>
      <c r="J63">
        <v>28313</v>
      </c>
      <c r="K63">
        <f t="shared" si="0"/>
        <v>29.462018730489074</v>
      </c>
      <c r="O63" s="27">
        <v>60</v>
      </c>
      <c r="P63">
        <v>717</v>
      </c>
      <c r="Q63">
        <v>26402</v>
      </c>
      <c r="R63">
        <f t="shared" si="1"/>
        <v>36.822873082287309</v>
      </c>
      <c r="V63" s="27">
        <v>60</v>
      </c>
      <c r="W63">
        <v>574</v>
      </c>
      <c r="X63">
        <v>12984</v>
      </c>
      <c r="Y63">
        <f t="shared" si="2"/>
        <v>22.620209059233449</v>
      </c>
      <c r="AB63" t="s">
        <v>234</v>
      </c>
      <c r="AC63" s="27">
        <v>1</v>
      </c>
      <c r="AD63">
        <v>67</v>
      </c>
      <c r="AE63">
        <v>0</v>
      </c>
      <c r="AF63">
        <f t="shared" si="12"/>
        <v>0</v>
      </c>
      <c r="AJ63" s="27">
        <v>13</v>
      </c>
      <c r="AK63">
        <v>509</v>
      </c>
      <c r="AL63">
        <v>191</v>
      </c>
      <c r="AM63">
        <f t="shared" si="13"/>
        <v>0.37524557956777999</v>
      </c>
      <c r="AQ63" s="27">
        <v>6</v>
      </c>
      <c r="AR63">
        <v>404</v>
      </c>
      <c r="AS63">
        <v>2328</v>
      </c>
      <c r="AT63">
        <f t="shared" si="14"/>
        <v>5.7623762376237622</v>
      </c>
      <c r="AX63" s="27">
        <v>24</v>
      </c>
      <c r="AY63">
        <v>2302</v>
      </c>
      <c r="AZ63">
        <v>138892</v>
      </c>
      <c r="BA63">
        <f t="shared" si="15"/>
        <v>60.335360556038225</v>
      </c>
      <c r="BE63" s="27">
        <v>11</v>
      </c>
      <c r="BF63">
        <v>968</v>
      </c>
      <c r="BG63">
        <v>76410</v>
      </c>
      <c r="BH63">
        <f t="shared" si="16"/>
        <v>78.935950413223139</v>
      </c>
      <c r="BL63" s="27">
        <v>32</v>
      </c>
      <c r="BM63">
        <v>1294</v>
      </c>
      <c r="BN63">
        <v>96930</v>
      </c>
      <c r="BO63">
        <f t="shared" si="17"/>
        <v>74.907264296754249</v>
      </c>
      <c r="BS63" s="27">
        <v>6</v>
      </c>
      <c r="BT63">
        <v>1091</v>
      </c>
      <c r="BU63">
        <v>12828</v>
      </c>
      <c r="BV63">
        <f t="shared" si="18"/>
        <v>11.758020164986251</v>
      </c>
      <c r="BZ63" s="27">
        <v>9</v>
      </c>
      <c r="CA63">
        <v>1082</v>
      </c>
      <c r="CB63">
        <v>23647</v>
      </c>
      <c r="CC63">
        <f t="shared" si="19"/>
        <v>21.854898336414049</v>
      </c>
      <c r="CG63" s="27">
        <v>2</v>
      </c>
      <c r="CH63">
        <v>296</v>
      </c>
      <c r="CI63">
        <v>7487</v>
      </c>
      <c r="CJ63">
        <f t="shared" si="20"/>
        <v>25.293918918918919</v>
      </c>
    </row>
    <row r="64" spans="8:88" x14ac:dyDescent="0.25">
      <c r="H64" s="27">
        <v>61</v>
      </c>
      <c r="I64">
        <v>1137</v>
      </c>
      <c r="J64">
        <v>68621</v>
      </c>
      <c r="K64">
        <f t="shared" si="0"/>
        <v>60.352682497801233</v>
      </c>
      <c r="O64" s="27">
        <v>61</v>
      </c>
      <c r="P64">
        <v>723</v>
      </c>
      <c r="Q64">
        <v>20454</v>
      </c>
      <c r="R64">
        <f t="shared" si="1"/>
        <v>28.290456431535269</v>
      </c>
      <c r="V64" s="27">
        <v>61</v>
      </c>
      <c r="W64">
        <v>583</v>
      </c>
      <c r="X64">
        <v>14180</v>
      </c>
      <c r="Y64">
        <f t="shared" si="2"/>
        <v>24.322469982847341</v>
      </c>
      <c r="AC64" s="27">
        <v>2</v>
      </c>
      <c r="AD64">
        <v>96</v>
      </c>
      <c r="AE64">
        <v>8395</v>
      </c>
      <c r="AF64">
        <f t="shared" si="12"/>
        <v>87.447916666666671</v>
      </c>
      <c r="AJ64" s="27">
        <v>14</v>
      </c>
      <c r="AK64">
        <v>515</v>
      </c>
      <c r="AL64">
        <v>3285</v>
      </c>
      <c r="AM64">
        <f t="shared" si="13"/>
        <v>6.3786407766990294</v>
      </c>
      <c r="AQ64" s="27">
        <v>7</v>
      </c>
      <c r="AR64">
        <v>479</v>
      </c>
      <c r="AS64">
        <v>23032</v>
      </c>
      <c r="AT64">
        <f t="shared" si="14"/>
        <v>48.083507306889352</v>
      </c>
      <c r="AX64" s="27">
        <v>25</v>
      </c>
      <c r="AY64">
        <v>3294</v>
      </c>
      <c r="AZ64">
        <v>270784</v>
      </c>
      <c r="BA64">
        <f t="shared" si="15"/>
        <v>82.205221615057681</v>
      </c>
      <c r="BE64" s="27">
        <v>12</v>
      </c>
      <c r="BF64">
        <v>977</v>
      </c>
      <c r="BG64">
        <v>70599</v>
      </c>
      <c r="BH64">
        <f t="shared" si="16"/>
        <v>72.261003070624355</v>
      </c>
      <c r="BL64" s="27">
        <v>33</v>
      </c>
      <c r="BM64">
        <v>1304</v>
      </c>
      <c r="BN64">
        <v>108025</v>
      </c>
      <c r="BO64">
        <f t="shared" si="17"/>
        <v>82.841257668711663</v>
      </c>
      <c r="BS64" s="27">
        <v>7</v>
      </c>
      <c r="BT64">
        <v>1117</v>
      </c>
      <c r="BU64">
        <v>3658</v>
      </c>
      <c r="BV64">
        <f t="shared" si="18"/>
        <v>3.2748433303491495</v>
      </c>
      <c r="BZ64" s="27">
        <v>10</v>
      </c>
      <c r="CA64">
        <v>1101</v>
      </c>
      <c r="CB64">
        <v>30687</v>
      </c>
      <c r="CC64">
        <f t="shared" si="19"/>
        <v>27.871934604904631</v>
      </c>
      <c r="CG64" s="27">
        <v>3</v>
      </c>
      <c r="CH64">
        <v>304</v>
      </c>
      <c r="CI64">
        <v>10486</v>
      </c>
      <c r="CJ64">
        <f t="shared" si="20"/>
        <v>34.493421052631582</v>
      </c>
    </row>
    <row r="65" spans="7:88" x14ac:dyDescent="0.25">
      <c r="H65" s="27">
        <v>62</v>
      </c>
      <c r="I65">
        <v>1170</v>
      </c>
      <c r="J65">
        <v>24503</v>
      </c>
      <c r="K65">
        <f t="shared" si="0"/>
        <v>20.942735042735041</v>
      </c>
      <c r="O65" s="27">
        <v>62</v>
      </c>
      <c r="P65">
        <v>732</v>
      </c>
      <c r="Q65">
        <v>29547</v>
      </c>
      <c r="R65">
        <f t="shared" si="1"/>
        <v>40.364754098360656</v>
      </c>
      <c r="V65" s="27">
        <v>62</v>
      </c>
      <c r="W65">
        <v>588</v>
      </c>
      <c r="X65">
        <v>6010</v>
      </c>
      <c r="Y65">
        <f t="shared" si="2"/>
        <v>10.221088435374149</v>
      </c>
      <c r="AC65" s="27">
        <v>3</v>
      </c>
      <c r="AD65">
        <v>205</v>
      </c>
      <c r="AE65">
        <v>7122</v>
      </c>
      <c r="AF65">
        <f t="shared" si="12"/>
        <v>34.741463414634147</v>
      </c>
      <c r="AJ65" s="27">
        <v>15</v>
      </c>
      <c r="AK65">
        <v>516</v>
      </c>
      <c r="AL65">
        <v>5281</v>
      </c>
      <c r="AM65">
        <f t="shared" si="13"/>
        <v>10.234496124031008</v>
      </c>
      <c r="AQ65" s="27">
        <v>8</v>
      </c>
      <c r="AR65">
        <v>564</v>
      </c>
      <c r="AS65">
        <v>31897</v>
      </c>
      <c r="AT65">
        <f t="shared" si="14"/>
        <v>56.554964539007095</v>
      </c>
      <c r="AW65" t="s">
        <v>233</v>
      </c>
      <c r="AX65" s="27">
        <v>1</v>
      </c>
      <c r="AY65">
        <v>157</v>
      </c>
      <c r="AZ65">
        <v>6238</v>
      </c>
      <c r="BA65">
        <f t="shared" si="15"/>
        <v>39.732484076433124</v>
      </c>
      <c r="BE65" s="27">
        <v>13</v>
      </c>
      <c r="BF65">
        <v>1041</v>
      </c>
      <c r="BG65">
        <v>120404</v>
      </c>
      <c r="BH65">
        <f t="shared" si="16"/>
        <v>115.66186359269933</v>
      </c>
      <c r="BL65" s="27">
        <v>34</v>
      </c>
      <c r="BM65">
        <v>1313</v>
      </c>
      <c r="BN65">
        <v>97883</v>
      </c>
      <c r="BO65">
        <f t="shared" si="17"/>
        <v>74.549124143183548</v>
      </c>
      <c r="BS65" s="27">
        <v>8</v>
      </c>
      <c r="BT65">
        <v>1139</v>
      </c>
      <c r="BU65">
        <v>15103</v>
      </c>
      <c r="BV65">
        <f t="shared" si="18"/>
        <v>13.259877085162422</v>
      </c>
      <c r="BZ65" s="27">
        <v>11</v>
      </c>
      <c r="CA65">
        <v>1120</v>
      </c>
      <c r="CB65">
        <v>40698</v>
      </c>
      <c r="CC65">
        <f t="shared" si="19"/>
        <v>36.337499999999999</v>
      </c>
      <c r="CG65" s="27">
        <v>4</v>
      </c>
      <c r="CH65">
        <v>539</v>
      </c>
      <c r="CI65">
        <v>15572</v>
      </c>
      <c r="CJ65">
        <f t="shared" si="20"/>
        <v>28.890538033395178</v>
      </c>
    </row>
    <row r="66" spans="7:88" x14ac:dyDescent="0.25">
      <c r="H66" s="27">
        <v>63</v>
      </c>
      <c r="I66">
        <v>1209</v>
      </c>
      <c r="J66">
        <v>21</v>
      </c>
      <c r="K66">
        <f t="shared" si="0"/>
        <v>1.7369727047146403E-2</v>
      </c>
      <c r="O66" s="27">
        <v>63</v>
      </c>
      <c r="P66">
        <v>733</v>
      </c>
      <c r="Q66">
        <v>22644</v>
      </c>
      <c r="R66">
        <f t="shared" si="1"/>
        <v>30.892223738062757</v>
      </c>
      <c r="V66" s="27">
        <v>63</v>
      </c>
      <c r="W66">
        <v>596</v>
      </c>
      <c r="X66">
        <v>16521</v>
      </c>
      <c r="Y66">
        <f t="shared" si="2"/>
        <v>27.719798657718123</v>
      </c>
      <c r="AC66" s="27">
        <v>4</v>
      </c>
      <c r="AD66">
        <v>229</v>
      </c>
      <c r="AE66">
        <v>6863</v>
      </c>
      <c r="AF66">
        <f t="shared" si="12"/>
        <v>29.969432314410479</v>
      </c>
      <c r="AJ66" s="27">
        <v>16</v>
      </c>
      <c r="AK66">
        <v>549</v>
      </c>
      <c r="AL66">
        <v>7540</v>
      </c>
      <c r="AM66">
        <f t="shared" si="13"/>
        <v>13.734061930783243</v>
      </c>
      <c r="AQ66" s="27">
        <v>9</v>
      </c>
      <c r="AR66">
        <v>603</v>
      </c>
      <c r="AS66">
        <v>36018</v>
      </c>
      <c r="AT66">
        <f t="shared" si="14"/>
        <v>59.731343283582092</v>
      </c>
      <c r="AX66" s="27">
        <v>2</v>
      </c>
      <c r="AY66">
        <v>750</v>
      </c>
      <c r="AZ66">
        <v>46428</v>
      </c>
      <c r="BA66">
        <f t="shared" si="15"/>
        <v>61.904000000000003</v>
      </c>
      <c r="BE66" s="27">
        <v>14</v>
      </c>
      <c r="BF66">
        <v>1119</v>
      </c>
      <c r="BG66">
        <v>66205</v>
      </c>
      <c r="BH66">
        <f t="shared" si="16"/>
        <v>59.164432529043786</v>
      </c>
      <c r="BL66" s="27">
        <v>35</v>
      </c>
      <c r="BM66">
        <v>1373</v>
      </c>
      <c r="BN66">
        <v>123404</v>
      </c>
      <c r="BO66">
        <f t="shared" si="17"/>
        <v>89.879096868171885</v>
      </c>
      <c r="BS66" s="27">
        <v>9</v>
      </c>
      <c r="BT66">
        <v>1165</v>
      </c>
      <c r="BU66">
        <v>3331</v>
      </c>
      <c r="BV66">
        <f t="shared" si="18"/>
        <v>2.8592274678111589</v>
      </c>
      <c r="BZ66" s="27">
        <v>12</v>
      </c>
      <c r="CA66">
        <v>1190</v>
      </c>
      <c r="CB66">
        <v>14224</v>
      </c>
      <c r="CC66">
        <f t="shared" si="19"/>
        <v>11.952941176470588</v>
      </c>
      <c r="CG66" s="27">
        <v>5</v>
      </c>
      <c r="CH66">
        <v>766</v>
      </c>
      <c r="CI66">
        <v>0</v>
      </c>
      <c r="CJ66">
        <f t="shared" si="20"/>
        <v>0</v>
      </c>
    </row>
    <row r="67" spans="7:88" x14ac:dyDescent="0.25">
      <c r="H67" s="27">
        <v>64</v>
      </c>
      <c r="I67">
        <v>1517</v>
      </c>
      <c r="J67">
        <v>0</v>
      </c>
      <c r="K67">
        <f t="shared" si="0"/>
        <v>0</v>
      </c>
      <c r="O67" s="27">
        <v>64</v>
      </c>
      <c r="P67">
        <v>738</v>
      </c>
      <c r="Q67">
        <v>23783</v>
      </c>
      <c r="R67">
        <f t="shared" si="1"/>
        <v>32.226287262872631</v>
      </c>
      <c r="V67" s="27">
        <v>64</v>
      </c>
      <c r="W67">
        <v>597</v>
      </c>
      <c r="X67">
        <v>33</v>
      </c>
      <c r="Y67">
        <f t="shared" si="2"/>
        <v>5.5276381909547742E-2</v>
      </c>
      <c r="AC67" s="27">
        <v>5</v>
      </c>
      <c r="AD67">
        <v>404</v>
      </c>
      <c r="AE67">
        <v>1067</v>
      </c>
      <c r="AF67">
        <f t="shared" si="12"/>
        <v>2.641089108910891</v>
      </c>
      <c r="AJ67" s="27">
        <v>17</v>
      </c>
      <c r="AK67">
        <v>585</v>
      </c>
      <c r="AL67">
        <v>31339</v>
      </c>
      <c r="AM67">
        <f t="shared" si="13"/>
        <v>53.570940170940169</v>
      </c>
      <c r="AQ67" s="27">
        <v>10</v>
      </c>
      <c r="AR67">
        <v>609</v>
      </c>
      <c r="AS67">
        <v>17198</v>
      </c>
      <c r="AT67">
        <f t="shared" si="14"/>
        <v>28.239737274220033</v>
      </c>
      <c r="AX67" s="27">
        <v>3</v>
      </c>
      <c r="AY67">
        <v>894</v>
      </c>
      <c r="AZ67">
        <v>65397</v>
      </c>
      <c r="BA67">
        <f t="shared" si="15"/>
        <v>73.151006711409394</v>
      </c>
      <c r="BE67" s="27">
        <v>15</v>
      </c>
      <c r="BF67">
        <v>1134</v>
      </c>
      <c r="BG67">
        <v>63466</v>
      </c>
      <c r="BH67">
        <f t="shared" si="16"/>
        <v>55.966490299823633</v>
      </c>
      <c r="BL67" s="27">
        <v>36</v>
      </c>
      <c r="BM67">
        <v>1453</v>
      </c>
      <c r="BN67">
        <v>3071</v>
      </c>
      <c r="BO67">
        <f t="shared" si="17"/>
        <v>2.1135581555402614</v>
      </c>
      <c r="BS67" s="27">
        <v>10</v>
      </c>
      <c r="BT67">
        <v>1192</v>
      </c>
      <c r="BU67">
        <v>9193</v>
      </c>
      <c r="BV67">
        <f t="shared" si="18"/>
        <v>7.7122483221476514</v>
      </c>
      <c r="BZ67" s="27">
        <v>13</v>
      </c>
      <c r="CA67">
        <v>1194</v>
      </c>
      <c r="CB67">
        <v>4740</v>
      </c>
      <c r="CC67">
        <f t="shared" si="19"/>
        <v>3.9698492462311559</v>
      </c>
      <c r="CG67" s="27">
        <v>6</v>
      </c>
      <c r="CH67">
        <v>949</v>
      </c>
      <c r="CI67">
        <v>4101</v>
      </c>
      <c r="CJ67">
        <f t="shared" si="20"/>
        <v>4.3213909378292943</v>
      </c>
    </row>
    <row r="68" spans="7:88" x14ac:dyDescent="0.25">
      <c r="H68" s="27">
        <v>65</v>
      </c>
      <c r="I68">
        <v>1587</v>
      </c>
      <c r="J68">
        <v>22078</v>
      </c>
      <c r="K68">
        <f t="shared" ref="K68:K131" si="21">J68/I68</f>
        <v>13.911783238815374</v>
      </c>
      <c r="O68" s="27">
        <v>65</v>
      </c>
      <c r="P68">
        <v>740</v>
      </c>
      <c r="Q68">
        <v>29191</v>
      </c>
      <c r="R68">
        <f t="shared" ref="R68:R131" si="22">Q68/P68</f>
        <v>39.447297297297297</v>
      </c>
      <c r="V68" s="27">
        <v>65</v>
      </c>
      <c r="W68">
        <v>605</v>
      </c>
      <c r="X68">
        <v>20347</v>
      </c>
      <c r="Y68">
        <f t="shared" ref="Y68:Y131" si="23">X68/W68</f>
        <v>33.631404958677685</v>
      </c>
      <c r="AC68" s="27">
        <v>6</v>
      </c>
      <c r="AD68">
        <v>629</v>
      </c>
      <c r="AE68">
        <v>40159</v>
      </c>
      <c r="AF68">
        <f t="shared" ref="AF68:AF99" si="24">AE68/AD68</f>
        <v>63.845786963434023</v>
      </c>
      <c r="AJ68" s="27">
        <v>18</v>
      </c>
      <c r="AK68">
        <v>587</v>
      </c>
      <c r="AL68">
        <v>28486</v>
      </c>
      <c r="AM68">
        <f t="shared" ref="AM68:AM99" si="25">AL68/AK68</f>
        <v>48.52810902896082</v>
      </c>
      <c r="AQ68" s="27">
        <v>11</v>
      </c>
      <c r="AR68">
        <v>637</v>
      </c>
      <c r="AS68">
        <v>27338</v>
      </c>
      <c r="AT68">
        <f t="shared" ref="AT68:AT99" si="26">AS68/AR68</f>
        <v>42.916797488226059</v>
      </c>
      <c r="AX68" s="27">
        <v>4</v>
      </c>
      <c r="AY68">
        <v>956</v>
      </c>
      <c r="AZ68">
        <v>7278</v>
      </c>
      <c r="BA68">
        <f t="shared" ref="BA68:BA97" si="27">AZ68/AY68</f>
        <v>7.6129707112970708</v>
      </c>
      <c r="BE68" s="27">
        <v>16</v>
      </c>
      <c r="BF68">
        <v>1136</v>
      </c>
      <c r="BG68">
        <v>96569</v>
      </c>
      <c r="BH68">
        <f t="shared" ref="BH68:BH99" si="28">BG68/BF68</f>
        <v>85.007922535211264</v>
      </c>
      <c r="BL68" s="27">
        <v>37</v>
      </c>
      <c r="BM68">
        <v>1497</v>
      </c>
      <c r="BN68">
        <v>178503</v>
      </c>
      <c r="BO68">
        <f t="shared" ref="BO68:BO99" si="29">BN68/BM68</f>
        <v>119.24048096192385</v>
      </c>
      <c r="BS68" s="27">
        <v>11</v>
      </c>
      <c r="BT68">
        <v>1193</v>
      </c>
      <c r="BU68">
        <v>2563</v>
      </c>
      <c r="BV68">
        <f t="shared" ref="BV68:BV87" si="30">BU68/BT68</f>
        <v>2.1483654652137467</v>
      </c>
      <c r="BZ68" s="27">
        <v>14</v>
      </c>
      <c r="CA68">
        <v>1223</v>
      </c>
      <c r="CB68">
        <v>6915</v>
      </c>
      <c r="CC68">
        <f t="shared" ref="CC68:CC86" si="31">CB68/CA68</f>
        <v>5.6541291905151265</v>
      </c>
      <c r="CG68" s="27">
        <v>7</v>
      </c>
      <c r="CH68">
        <v>1003</v>
      </c>
      <c r="CI68">
        <v>4566</v>
      </c>
      <c r="CJ68">
        <f t="shared" ref="CJ68:CJ87" si="32">CI68/CH68</f>
        <v>4.5523429710867394</v>
      </c>
    </row>
    <row r="69" spans="7:88" x14ac:dyDescent="0.25">
      <c r="H69" s="27">
        <v>66</v>
      </c>
      <c r="I69">
        <v>1656</v>
      </c>
      <c r="J69">
        <v>33516</v>
      </c>
      <c r="K69">
        <f t="shared" si="21"/>
        <v>20.239130434782609</v>
      </c>
      <c r="O69" s="27">
        <v>66</v>
      </c>
      <c r="P69">
        <v>742</v>
      </c>
      <c r="Q69">
        <v>34886</v>
      </c>
      <c r="R69">
        <f t="shared" si="22"/>
        <v>47.016172506738542</v>
      </c>
      <c r="V69" s="27">
        <v>66</v>
      </c>
      <c r="W69">
        <v>607</v>
      </c>
      <c r="X69">
        <v>16510</v>
      </c>
      <c r="Y69">
        <f t="shared" si="23"/>
        <v>27.199341021416803</v>
      </c>
      <c r="AC69" s="27">
        <v>7</v>
      </c>
      <c r="AD69">
        <v>666</v>
      </c>
      <c r="AE69">
        <v>27172</v>
      </c>
      <c r="AF69">
        <f t="shared" si="24"/>
        <v>40.798798798798799</v>
      </c>
      <c r="AJ69" s="27">
        <v>19</v>
      </c>
      <c r="AK69">
        <v>592</v>
      </c>
      <c r="AL69">
        <v>485</v>
      </c>
      <c r="AM69">
        <f t="shared" si="25"/>
        <v>0.8192567567567568</v>
      </c>
      <c r="AQ69" s="27">
        <v>12</v>
      </c>
      <c r="AR69">
        <v>645</v>
      </c>
      <c r="AS69">
        <v>64</v>
      </c>
      <c r="AT69">
        <f t="shared" si="26"/>
        <v>9.9224806201550386E-2</v>
      </c>
      <c r="AX69" s="27">
        <v>5</v>
      </c>
      <c r="AY69">
        <v>990</v>
      </c>
      <c r="AZ69">
        <v>69515</v>
      </c>
      <c r="BA69">
        <f t="shared" si="27"/>
        <v>70.217171717171723</v>
      </c>
      <c r="BE69" s="27">
        <v>17</v>
      </c>
      <c r="BF69">
        <v>1157</v>
      </c>
      <c r="BG69">
        <v>110915</v>
      </c>
      <c r="BH69">
        <f t="shared" si="28"/>
        <v>95.864304235090756</v>
      </c>
      <c r="BL69" s="27">
        <v>38</v>
      </c>
      <c r="BM69">
        <v>1556</v>
      </c>
      <c r="BN69">
        <v>153723</v>
      </c>
      <c r="BO69">
        <f t="shared" si="29"/>
        <v>98.793701799485859</v>
      </c>
      <c r="BS69" s="27">
        <v>12</v>
      </c>
      <c r="BT69">
        <v>1223</v>
      </c>
      <c r="BU69">
        <v>2685</v>
      </c>
      <c r="BV69">
        <f t="shared" si="30"/>
        <v>2.195421095666394</v>
      </c>
      <c r="BZ69" s="27">
        <v>15</v>
      </c>
      <c r="CA69">
        <v>1283</v>
      </c>
      <c r="CB69">
        <v>12744</v>
      </c>
      <c r="CC69">
        <f t="shared" si="31"/>
        <v>9.9329696024941541</v>
      </c>
      <c r="CG69" s="27">
        <v>8</v>
      </c>
      <c r="CH69">
        <v>1036</v>
      </c>
      <c r="CI69">
        <v>4670</v>
      </c>
      <c r="CJ69">
        <f t="shared" si="32"/>
        <v>4.5077220077220082</v>
      </c>
    </row>
    <row r="70" spans="7:88" x14ac:dyDescent="0.25">
      <c r="H70" s="27">
        <v>67</v>
      </c>
      <c r="I70">
        <v>1671</v>
      </c>
      <c r="J70">
        <v>20752</v>
      </c>
      <c r="K70">
        <f t="shared" si="21"/>
        <v>12.418910831837223</v>
      </c>
      <c r="O70" s="27">
        <v>67</v>
      </c>
      <c r="P70">
        <v>743</v>
      </c>
      <c r="Q70">
        <v>28799</v>
      </c>
      <c r="R70">
        <f t="shared" si="22"/>
        <v>38.760430686406458</v>
      </c>
      <c r="V70" s="27">
        <v>67</v>
      </c>
      <c r="W70">
        <v>610</v>
      </c>
      <c r="X70">
        <v>18092</v>
      </c>
      <c r="Y70">
        <f t="shared" si="23"/>
        <v>29.659016393442624</v>
      </c>
      <c r="AC70" s="27">
        <v>8</v>
      </c>
      <c r="AD70">
        <v>699</v>
      </c>
      <c r="AE70">
        <v>57188</v>
      </c>
      <c r="AF70">
        <f t="shared" si="24"/>
        <v>81.814020028612305</v>
      </c>
      <c r="AJ70" s="27">
        <v>20</v>
      </c>
      <c r="AK70">
        <v>597</v>
      </c>
      <c r="AL70">
        <v>11668</v>
      </c>
      <c r="AM70">
        <f t="shared" si="25"/>
        <v>19.544388609715242</v>
      </c>
      <c r="AQ70" s="27">
        <v>13</v>
      </c>
      <c r="AR70">
        <v>647</v>
      </c>
      <c r="AS70">
        <v>42398</v>
      </c>
      <c r="AT70">
        <f t="shared" si="26"/>
        <v>65.530139103554873</v>
      </c>
      <c r="AX70" s="27">
        <v>6</v>
      </c>
      <c r="AY70">
        <v>993</v>
      </c>
      <c r="AZ70">
        <v>55623</v>
      </c>
      <c r="BA70">
        <f t="shared" si="27"/>
        <v>56.015105740181269</v>
      </c>
      <c r="BE70" s="27">
        <v>18</v>
      </c>
      <c r="BF70">
        <v>1266</v>
      </c>
      <c r="BG70">
        <v>85009</v>
      </c>
      <c r="BH70">
        <f t="shared" si="28"/>
        <v>67.1477093206951</v>
      </c>
      <c r="BL70" s="27">
        <v>39</v>
      </c>
      <c r="BM70">
        <v>2710</v>
      </c>
      <c r="BN70">
        <v>252268</v>
      </c>
      <c r="BO70">
        <f t="shared" si="29"/>
        <v>93.087822878228778</v>
      </c>
      <c r="BS70" s="27">
        <v>13</v>
      </c>
      <c r="BT70">
        <v>1229</v>
      </c>
      <c r="BU70">
        <v>4406</v>
      </c>
      <c r="BV70">
        <f t="shared" si="30"/>
        <v>3.5850284784377542</v>
      </c>
      <c r="BZ70" s="27">
        <v>16</v>
      </c>
      <c r="CA70">
        <v>1323</v>
      </c>
      <c r="CB70">
        <v>17157</v>
      </c>
      <c r="CC70">
        <f t="shared" si="31"/>
        <v>12.968253968253968</v>
      </c>
      <c r="CG70" s="27">
        <v>9</v>
      </c>
      <c r="CH70">
        <v>1086</v>
      </c>
      <c r="CI70">
        <v>33514</v>
      </c>
      <c r="CJ70">
        <f t="shared" si="32"/>
        <v>30.860036832412522</v>
      </c>
    </row>
    <row r="71" spans="7:88" x14ac:dyDescent="0.25">
      <c r="H71" s="27">
        <v>68</v>
      </c>
      <c r="I71">
        <v>1907</v>
      </c>
      <c r="J71">
        <v>0</v>
      </c>
      <c r="K71">
        <f t="shared" si="21"/>
        <v>0</v>
      </c>
      <c r="O71" s="27">
        <v>68</v>
      </c>
      <c r="P71">
        <v>748</v>
      </c>
      <c r="Q71">
        <v>50223</v>
      </c>
      <c r="R71">
        <f t="shared" si="22"/>
        <v>67.143048128342244</v>
      </c>
      <c r="V71" s="27">
        <v>68</v>
      </c>
      <c r="W71">
        <v>612</v>
      </c>
      <c r="X71">
        <v>936</v>
      </c>
      <c r="Y71">
        <f t="shared" si="23"/>
        <v>1.5294117647058822</v>
      </c>
      <c r="AC71" s="27">
        <v>9</v>
      </c>
      <c r="AD71">
        <v>747</v>
      </c>
      <c r="AE71">
        <v>51136</v>
      </c>
      <c r="AF71">
        <f t="shared" si="24"/>
        <v>68.455153949129851</v>
      </c>
      <c r="AJ71" s="27">
        <v>21</v>
      </c>
      <c r="AK71">
        <v>599</v>
      </c>
      <c r="AL71">
        <v>36861</v>
      </c>
      <c r="AM71">
        <f t="shared" si="25"/>
        <v>61.537562604340565</v>
      </c>
      <c r="AQ71" s="27">
        <v>14</v>
      </c>
      <c r="AR71">
        <v>675</v>
      </c>
      <c r="AS71">
        <v>23057</v>
      </c>
      <c r="AT71">
        <f t="shared" si="26"/>
        <v>34.15851851851852</v>
      </c>
      <c r="AX71" s="27">
        <v>7</v>
      </c>
      <c r="AY71">
        <v>1007</v>
      </c>
      <c r="AZ71">
        <v>64884</v>
      </c>
      <c r="BA71">
        <f t="shared" si="27"/>
        <v>64.432969215491553</v>
      </c>
      <c r="BE71" s="27">
        <v>19</v>
      </c>
      <c r="BF71">
        <v>1281</v>
      </c>
      <c r="BG71">
        <v>120686</v>
      </c>
      <c r="BH71">
        <f t="shared" si="28"/>
        <v>94.212334113973455</v>
      </c>
      <c r="BL71" s="27">
        <v>40</v>
      </c>
      <c r="BM71">
        <v>2712</v>
      </c>
      <c r="BN71">
        <v>259359</v>
      </c>
      <c r="BO71">
        <f t="shared" si="29"/>
        <v>95.633849557522126</v>
      </c>
      <c r="BS71" s="27">
        <v>14</v>
      </c>
      <c r="BT71">
        <v>1235</v>
      </c>
      <c r="BU71">
        <v>1270</v>
      </c>
      <c r="BV71">
        <f t="shared" si="30"/>
        <v>1.0283400809716599</v>
      </c>
      <c r="BZ71" s="27">
        <v>17</v>
      </c>
      <c r="CA71">
        <v>1362</v>
      </c>
      <c r="CB71">
        <v>13680</v>
      </c>
      <c r="CC71">
        <f t="shared" si="31"/>
        <v>10.044052863436123</v>
      </c>
      <c r="CG71" s="27">
        <v>10</v>
      </c>
      <c r="CH71">
        <v>1103</v>
      </c>
      <c r="CI71">
        <v>198</v>
      </c>
      <c r="CJ71">
        <f t="shared" si="32"/>
        <v>0.17951042611060744</v>
      </c>
    </row>
    <row r="72" spans="7:88" x14ac:dyDescent="0.25">
      <c r="G72" t="s">
        <v>234</v>
      </c>
      <c r="H72" s="27">
        <v>1</v>
      </c>
      <c r="I72">
        <v>98</v>
      </c>
      <c r="J72">
        <v>533</v>
      </c>
      <c r="K72">
        <f t="shared" si="21"/>
        <v>5.4387755102040813</v>
      </c>
      <c r="O72" s="27">
        <v>69</v>
      </c>
      <c r="P72">
        <v>773</v>
      </c>
      <c r="Q72">
        <v>36903</v>
      </c>
      <c r="R72">
        <f t="shared" si="22"/>
        <v>47.739974126778783</v>
      </c>
      <c r="V72" s="27">
        <v>69</v>
      </c>
      <c r="W72">
        <v>612</v>
      </c>
      <c r="X72">
        <v>19538</v>
      </c>
      <c r="Y72">
        <f t="shared" si="23"/>
        <v>31.924836601307188</v>
      </c>
      <c r="AC72" s="27">
        <v>10</v>
      </c>
      <c r="AD72">
        <v>771</v>
      </c>
      <c r="AE72">
        <v>1103</v>
      </c>
      <c r="AF72">
        <f t="shared" si="24"/>
        <v>1.430609597924773</v>
      </c>
      <c r="AJ72" s="27">
        <v>22</v>
      </c>
      <c r="AK72">
        <v>622</v>
      </c>
      <c r="AL72">
        <v>11531</v>
      </c>
      <c r="AM72">
        <f t="shared" si="25"/>
        <v>18.538585209003216</v>
      </c>
      <c r="AQ72" s="27">
        <v>15</v>
      </c>
      <c r="AR72">
        <v>687</v>
      </c>
      <c r="AS72">
        <v>20273</v>
      </c>
      <c r="AT72">
        <f t="shared" si="26"/>
        <v>29.509461426491995</v>
      </c>
      <c r="AX72" s="27">
        <v>8</v>
      </c>
      <c r="AY72">
        <v>1074</v>
      </c>
      <c r="AZ72">
        <v>58482</v>
      </c>
      <c r="BA72">
        <f t="shared" si="27"/>
        <v>54.452513966480446</v>
      </c>
      <c r="BE72" s="27">
        <v>20</v>
      </c>
      <c r="BF72">
        <v>1749</v>
      </c>
      <c r="BG72">
        <v>87048</v>
      </c>
      <c r="BH72">
        <f t="shared" si="28"/>
        <v>49.770154373927959</v>
      </c>
      <c r="BL72" s="27">
        <v>41</v>
      </c>
      <c r="BM72">
        <v>2747</v>
      </c>
      <c r="BN72">
        <v>168150</v>
      </c>
      <c r="BO72">
        <f t="shared" si="29"/>
        <v>61.212231525300325</v>
      </c>
      <c r="BS72" s="27">
        <v>15</v>
      </c>
      <c r="BT72">
        <v>1272</v>
      </c>
      <c r="BU72">
        <v>2454</v>
      </c>
      <c r="BV72">
        <f t="shared" si="30"/>
        <v>1.929245283018868</v>
      </c>
      <c r="BZ72" s="27">
        <v>18</v>
      </c>
      <c r="CA72">
        <v>1368</v>
      </c>
      <c r="CB72">
        <v>7061</v>
      </c>
      <c r="CC72">
        <f t="shared" si="31"/>
        <v>5.1615497076023393</v>
      </c>
      <c r="CG72" s="27">
        <v>11</v>
      </c>
      <c r="CH72">
        <v>1144</v>
      </c>
      <c r="CI72">
        <v>273</v>
      </c>
      <c r="CJ72">
        <f t="shared" si="32"/>
        <v>0.23863636363636365</v>
      </c>
    </row>
    <row r="73" spans="7:88" x14ac:dyDescent="0.25">
      <c r="H73" s="27">
        <v>2</v>
      </c>
      <c r="I73">
        <v>131</v>
      </c>
      <c r="J73">
        <v>0</v>
      </c>
      <c r="K73">
        <f t="shared" si="21"/>
        <v>0</v>
      </c>
      <c r="O73" s="27">
        <v>70</v>
      </c>
      <c r="P73">
        <v>799</v>
      </c>
      <c r="Q73">
        <v>29557</v>
      </c>
      <c r="R73">
        <f t="shared" si="22"/>
        <v>36.992490613266582</v>
      </c>
      <c r="V73" s="27">
        <v>70</v>
      </c>
      <c r="W73">
        <v>615</v>
      </c>
      <c r="X73">
        <v>9286</v>
      </c>
      <c r="Y73">
        <f t="shared" si="23"/>
        <v>15.099186991869919</v>
      </c>
      <c r="AC73" s="27">
        <v>11</v>
      </c>
      <c r="AD73">
        <v>772</v>
      </c>
      <c r="AE73">
        <v>6280</v>
      </c>
      <c r="AF73">
        <f t="shared" si="24"/>
        <v>8.1347150259067362</v>
      </c>
      <c r="AJ73" s="27">
        <v>23</v>
      </c>
      <c r="AK73">
        <v>622</v>
      </c>
      <c r="AL73">
        <v>17546</v>
      </c>
      <c r="AM73">
        <f t="shared" si="25"/>
        <v>28.209003215434084</v>
      </c>
      <c r="AQ73" s="27">
        <v>16</v>
      </c>
      <c r="AR73">
        <v>693</v>
      </c>
      <c r="AS73">
        <v>37864</v>
      </c>
      <c r="AT73">
        <f t="shared" si="26"/>
        <v>54.637806637806641</v>
      </c>
      <c r="AX73" s="27">
        <v>9</v>
      </c>
      <c r="AY73">
        <v>1132</v>
      </c>
      <c r="AZ73">
        <v>58401</v>
      </c>
      <c r="BA73">
        <f t="shared" si="27"/>
        <v>51.590989399293285</v>
      </c>
      <c r="BE73" s="27">
        <v>21</v>
      </c>
      <c r="BF73">
        <v>1779</v>
      </c>
      <c r="BG73">
        <v>110912</v>
      </c>
      <c r="BH73">
        <f t="shared" si="28"/>
        <v>62.345137717819</v>
      </c>
      <c r="BK73" t="s">
        <v>233</v>
      </c>
      <c r="BL73" s="27">
        <v>1</v>
      </c>
      <c r="BM73">
        <v>66</v>
      </c>
      <c r="BN73">
        <v>4585</v>
      </c>
      <c r="BO73">
        <f t="shared" si="29"/>
        <v>69.469696969696969</v>
      </c>
      <c r="BS73" s="27">
        <v>16</v>
      </c>
      <c r="BT73">
        <v>1281</v>
      </c>
      <c r="BU73">
        <v>7504</v>
      </c>
      <c r="BV73">
        <f t="shared" si="30"/>
        <v>5.8579234972677598</v>
      </c>
      <c r="BZ73" s="27">
        <v>19</v>
      </c>
      <c r="CA73">
        <v>1420</v>
      </c>
      <c r="CB73">
        <v>7109</v>
      </c>
      <c r="CC73">
        <f t="shared" si="31"/>
        <v>5.0063380281690142</v>
      </c>
      <c r="CG73" s="27">
        <v>12</v>
      </c>
      <c r="CH73">
        <v>1148</v>
      </c>
      <c r="CI73">
        <v>11793</v>
      </c>
      <c r="CJ73">
        <f t="shared" si="32"/>
        <v>10.272648083623693</v>
      </c>
    </row>
    <row r="74" spans="7:88" x14ac:dyDescent="0.25">
      <c r="H74" s="27">
        <v>3</v>
      </c>
      <c r="I74">
        <v>139</v>
      </c>
      <c r="J74">
        <v>0</v>
      </c>
      <c r="K74">
        <f t="shared" si="21"/>
        <v>0</v>
      </c>
      <c r="O74" s="27">
        <v>71</v>
      </c>
      <c r="P74">
        <v>804</v>
      </c>
      <c r="Q74">
        <v>25865</v>
      </c>
      <c r="R74">
        <f t="shared" si="22"/>
        <v>32.170398009950247</v>
      </c>
      <c r="V74" s="27">
        <v>71</v>
      </c>
      <c r="W74">
        <v>616</v>
      </c>
      <c r="X74">
        <v>25819</v>
      </c>
      <c r="Y74">
        <f t="shared" si="23"/>
        <v>41.913961038961041</v>
      </c>
      <c r="AC74" s="27">
        <v>12</v>
      </c>
      <c r="AD74">
        <v>796</v>
      </c>
      <c r="AE74">
        <v>26058</v>
      </c>
      <c r="AF74">
        <f t="shared" si="24"/>
        <v>32.736180904522612</v>
      </c>
      <c r="AJ74" s="27">
        <v>24</v>
      </c>
      <c r="AK74">
        <v>634</v>
      </c>
      <c r="AL74">
        <v>40497</v>
      </c>
      <c r="AM74">
        <f t="shared" si="25"/>
        <v>63.875394321766564</v>
      </c>
      <c r="AQ74" s="27">
        <v>17</v>
      </c>
      <c r="AR74">
        <v>705</v>
      </c>
      <c r="AS74">
        <v>14918</v>
      </c>
      <c r="AT74">
        <f t="shared" si="26"/>
        <v>21.160283687943263</v>
      </c>
      <c r="AX74" s="27">
        <v>10</v>
      </c>
      <c r="AY74">
        <v>1151</v>
      </c>
      <c r="AZ74">
        <v>55779</v>
      </c>
      <c r="BA74">
        <f t="shared" si="27"/>
        <v>48.461337966985234</v>
      </c>
      <c r="BE74" s="27">
        <v>22</v>
      </c>
      <c r="BF74">
        <v>1825</v>
      </c>
      <c r="BG74">
        <v>121686</v>
      </c>
      <c r="BH74">
        <f t="shared" si="28"/>
        <v>66.677260273972607</v>
      </c>
      <c r="BL74" s="27">
        <v>2</v>
      </c>
      <c r="BM74">
        <v>194</v>
      </c>
      <c r="BN74">
        <v>9517</v>
      </c>
      <c r="BO74">
        <f t="shared" si="29"/>
        <v>49.056701030927833</v>
      </c>
      <c r="BS74" s="27">
        <v>17</v>
      </c>
      <c r="BT74">
        <v>1306</v>
      </c>
      <c r="BU74">
        <v>16245</v>
      </c>
      <c r="BV74">
        <f t="shared" si="30"/>
        <v>12.43874425727412</v>
      </c>
      <c r="BZ74" s="27">
        <v>20</v>
      </c>
      <c r="CA74">
        <v>1524</v>
      </c>
      <c r="CB74">
        <v>38907</v>
      </c>
      <c r="CC74">
        <f t="shared" si="31"/>
        <v>25.529527559055119</v>
      </c>
      <c r="CG74" s="27">
        <v>13</v>
      </c>
      <c r="CH74">
        <v>1179</v>
      </c>
      <c r="CI74">
        <v>14293</v>
      </c>
      <c r="CJ74">
        <f t="shared" si="32"/>
        <v>12.122985581000847</v>
      </c>
    </row>
    <row r="75" spans="7:88" x14ac:dyDescent="0.25">
      <c r="H75" s="27">
        <v>4</v>
      </c>
      <c r="I75">
        <v>167</v>
      </c>
      <c r="J75">
        <v>0</v>
      </c>
      <c r="K75">
        <f t="shared" si="21"/>
        <v>0</v>
      </c>
      <c r="O75" s="27">
        <v>72</v>
      </c>
      <c r="P75">
        <v>805</v>
      </c>
      <c r="Q75">
        <v>69006</v>
      </c>
      <c r="R75">
        <f t="shared" si="22"/>
        <v>85.721739130434784</v>
      </c>
      <c r="V75" s="27">
        <v>72</v>
      </c>
      <c r="W75">
        <v>619</v>
      </c>
      <c r="X75">
        <v>22930</v>
      </c>
      <c r="Y75">
        <f t="shared" si="23"/>
        <v>37.043618739903067</v>
      </c>
      <c r="AC75" s="27">
        <v>13</v>
      </c>
      <c r="AD75">
        <v>798</v>
      </c>
      <c r="AE75">
        <v>19245</v>
      </c>
      <c r="AF75">
        <f t="shared" si="24"/>
        <v>24.116541353383457</v>
      </c>
      <c r="AJ75" s="27">
        <v>25</v>
      </c>
      <c r="AK75">
        <v>638</v>
      </c>
      <c r="AL75">
        <v>51204</v>
      </c>
      <c r="AM75">
        <f t="shared" si="25"/>
        <v>80.257053291536053</v>
      </c>
      <c r="AQ75" s="27">
        <v>18</v>
      </c>
      <c r="AR75">
        <v>718</v>
      </c>
      <c r="AS75">
        <v>489</v>
      </c>
      <c r="AT75">
        <f t="shared" si="26"/>
        <v>0.68105849582172706</v>
      </c>
      <c r="AX75" s="27">
        <v>11</v>
      </c>
      <c r="AY75">
        <v>1168</v>
      </c>
      <c r="AZ75">
        <v>101773</v>
      </c>
      <c r="BA75">
        <f t="shared" si="27"/>
        <v>87.134417808219183</v>
      </c>
      <c r="BE75" s="27">
        <v>23</v>
      </c>
      <c r="BF75">
        <v>1859</v>
      </c>
      <c r="BG75">
        <v>129440</v>
      </c>
      <c r="BH75">
        <f t="shared" si="28"/>
        <v>69.628832705755784</v>
      </c>
      <c r="BL75" s="27">
        <v>3</v>
      </c>
      <c r="BM75">
        <v>344</v>
      </c>
      <c r="BN75">
        <v>21476</v>
      </c>
      <c r="BO75">
        <f t="shared" si="29"/>
        <v>62.430232558139537</v>
      </c>
      <c r="BS75" s="27">
        <v>18</v>
      </c>
      <c r="BT75">
        <v>1339</v>
      </c>
      <c r="BU75">
        <v>8709</v>
      </c>
      <c r="BV75">
        <f t="shared" si="30"/>
        <v>6.5041075429424948</v>
      </c>
      <c r="BZ75" s="27">
        <v>21</v>
      </c>
      <c r="CA75">
        <v>1560</v>
      </c>
      <c r="CB75">
        <v>3574</v>
      </c>
      <c r="CC75">
        <f t="shared" si="31"/>
        <v>2.2910256410256409</v>
      </c>
      <c r="CG75" s="27">
        <v>14</v>
      </c>
      <c r="CH75">
        <v>1198</v>
      </c>
      <c r="CI75">
        <v>14758</v>
      </c>
      <c r="CJ75">
        <f t="shared" si="32"/>
        <v>12.318864774624373</v>
      </c>
    </row>
    <row r="76" spans="7:88" x14ac:dyDescent="0.25">
      <c r="H76" s="27">
        <v>5</v>
      </c>
      <c r="I76">
        <v>174</v>
      </c>
      <c r="J76">
        <v>779</v>
      </c>
      <c r="K76">
        <f t="shared" si="21"/>
        <v>4.4770114942528734</v>
      </c>
      <c r="O76" s="27">
        <v>73</v>
      </c>
      <c r="P76">
        <v>825</v>
      </c>
      <c r="Q76">
        <v>4293</v>
      </c>
      <c r="R76">
        <f t="shared" si="22"/>
        <v>5.2036363636363641</v>
      </c>
      <c r="V76" s="27">
        <v>73</v>
      </c>
      <c r="W76">
        <v>622</v>
      </c>
      <c r="X76">
        <v>19078</v>
      </c>
      <c r="Y76">
        <f t="shared" si="23"/>
        <v>30.672025723472668</v>
      </c>
      <c r="AC76" s="27">
        <v>14</v>
      </c>
      <c r="AD76">
        <v>830</v>
      </c>
      <c r="AE76">
        <v>34727</v>
      </c>
      <c r="AF76">
        <f t="shared" si="24"/>
        <v>41.839759036144578</v>
      </c>
      <c r="AJ76" s="27">
        <v>26</v>
      </c>
      <c r="AK76">
        <v>662</v>
      </c>
      <c r="AL76">
        <v>8627</v>
      </c>
      <c r="AM76">
        <f t="shared" si="25"/>
        <v>13.031722054380664</v>
      </c>
      <c r="AQ76" s="27">
        <v>19</v>
      </c>
      <c r="AR76">
        <v>724</v>
      </c>
      <c r="AS76">
        <v>35672</v>
      </c>
      <c r="AT76">
        <f t="shared" si="26"/>
        <v>49.270718232044196</v>
      </c>
      <c r="AX76" s="27">
        <v>12</v>
      </c>
      <c r="AY76">
        <v>1199</v>
      </c>
      <c r="AZ76">
        <v>76728</v>
      </c>
      <c r="BA76">
        <f t="shared" si="27"/>
        <v>63.993327773144287</v>
      </c>
      <c r="BE76" s="27">
        <v>24</v>
      </c>
      <c r="BF76">
        <v>1898</v>
      </c>
      <c r="BG76">
        <v>142033</v>
      </c>
      <c r="BH76">
        <f t="shared" si="28"/>
        <v>74.832982086406744</v>
      </c>
      <c r="BL76" s="27">
        <v>4</v>
      </c>
      <c r="BM76">
        <v>368</v>
      </c>
      <c r="BN76">
        <v>31613</v>
      </c>
      <c r="BO76">
        <f t="shared" si="29"/>
        <v>85.904891304347828</v>
      </c>
      <c r="BS76" s="27">
        <v>19</v>
      </c>
      <c r="BT76">
        <v>1350</v>
      </c>
      <c r="BU76">
        <v>990</v>
      </c>
      <c r="BV76">
        <f t="shared" si="30"/>
        <v>0.73333333333333328</v>
      </c>
      <c r="BZ76" s="27">
        <v>22</v>
      </c>
      <c r="CA76">
        <v>1660</v>
      </c>
      <c r="CB76">
        <v>7000</v>
      </c>
      <c r="CC76">
        <f t="shared" si="31"/>
        <v>4.2168674698795181</v>
      </c>
      <c r="CG76" s="27">
        <v>15</v>
      </c>
      <c r="CH76">
        <v>1274</v>
      </c>
      <c r="CI76">
        <v>6922</v>
      </c>
      <c r="CJ76">
        <f t="shared" si="32"/>
        <v>5.4332810047095759</v>
      </c>
    </row>
    <row r="77" spans="7:88" x14ac:dyDescent="0.25">
      <c r="H77" s="27">
        <v>6</v>
      </c>
      <c r="I77">
        <v>179</v>
      </c>
      <c r="J77">
        <v>11259</v>
      </c>
      <c r="K77">
        <f t="shared" si="21"/>
        <v>62.899441340782126</v>
      </c>
      <c r="O77" s="27">
        <v>74</v>
      </c>
      <c r="P77">
        <v>839</v>
      </c>
      <c r="Q77">
        <v>4864</v>
      </c>
      <c r="R77">
        <f t="shared" si="22"/>
        <v>5.7973778307508939</v>
      </c>
      <c r="V77" s="27">
        <v>74</v>
      </c>
      <c r="W77">
        <v>625</v>
      </c>
      <c r="X77">
        <v>278</v>
      </c>
      <c r="Y77">
        <f t="shared" si="23"/>
        <v>0.44479999999999997</v>
      </c>
      <c r="AC77" s="27">
        <v>15</v>
      </c>
      <c r="AD77">
        <v>841</v>
      </c>
      <c r="AE77">
        <v>12715</v>
      </c>
      <c r="AF77">
        <f t="shared" si="24"/>
        <v>15.118906064209275</v>
      </c>
      <c r="AJ77" s="27">
        <v>27</v>
      </c>
      <c r="AK77">
        <v>665</v>
      </c>
      <c r="AL77">
        <v>39092</v>
      </c>
      <c r="AM77">
        <f t="shared" si="25"/>
        <v>58.78496240601504</v>
      </c>
      <c r="AQ77" s="27">
        <v>20</v>
      </c>
      <c r="AR77">
        <v>725</v>
      </c>
      <c r="AS77">
        <v>58255</v>
      </c>
      <c r="AT77">
        <f t="shared" si="26"/>
        <v>80.351724137931029</v>
      </c>
      <c r="AX77" s="27">
        <v>13</v>
      </c>
      <c r="AY77">
        <v>1288</v>
      </c>
      <c r="AZ77">
        <v>53622</v>
      </c>
      <c r="BA77">
        <f t="shared" si="27"/>
        <v>41.631987577639748</v>
      </c>
      <c r="BE77" s="27">
        <v>25</v>
      </c>
      <c r="BF77">
        <v>1940</v>
      </c>
      <c r="BG77">
        <v>172870</v>
      </c>
      <c r="BH77">
        <f t="shared" si="28"/>
        <v>89.108247422680407</v>
      </c>
      <c r="BL77" s="27">
        <v>5</v>
      </c>
      <c r="BM77">
        <v>431</v>
      </c>
      <c r="BN77">
        <v>38838</v>
      </c>
      <c r="BO77">
        <f t="shared" si="29"/>
        <v>90.111368909512763</v>
      </c>
      <c r="BS77" s="27">
        <v>20</v>
      </c>
      <c r="BT77">
        <v>1375</v>
      </c>
      <c r="BU77">
        <v>13922</v>
      </c>
      <c r="BV77">
        <f t="shared" si="30"/>
        <v>10.125090909090909</v>
      </c>
      <c r="BZ77" s="27">
        <v>23</v>
      </c>
      <c r="CA77">
        <v>1667</v>
      </c>
      <c r="CB77">
        <v>1687</v>
      </c>
      <c r="CC77">
        <f t="shared" si="31"/>
        <v>1.0119976004799041</v>
      </c>
      <c r="CG77" s="27">
        <v>16</v>
      </c>
      <c r="CH77">
        <v>1423</v>
      </c>
      <c r="CI77">
        <v>57355</v>
      </c>
      <c r="CJ77">
        <f t="shared" si="32"/>
        <v>40.305692199578353</v>
      </c>
    </row>
    <row r="78" spans="7:88" x14ac:dyDescent="0.25">
      <c r="H78" s="27">
        <v>7</v>
      </c>
      <c r="I78">
        <v>186</v>
      </c>
      <c r="J78">
        <v>3437</v>
      </c>
      <c r="K78">
        <f t="shared" si="21"/>
        <v>18.478494623655912</v>
      </c>
      <c r="O78" s="27">
        <v>75</v>
      </c>
      <c r="P78">
        <v>855</v>
      </c>
      <c r="Q78">
        <v>2</v>
      </c>
      <c r="R78">
        <f t="shared" si="22"/>
        <v>2.3391812865497076E-3</v>
      </c>
      <c r="V78" s="27">
        <v>75</v>
      </c>
      <c r="W78">
        <v>630</v>
      </c>
      <c r="X78">
        <v>19945</v>
      </c>
      <c r="Y78">
        <f t="shared" si="23"/>
        <v>31.658730158730158</v>
      </c>
      <c r="AC78" s="27">
        <v>16</v>
      </c>
      <c r="AD78">
        <v>847</v>
      </c>
      <c r="AE78">
        <v>35903</v>
      </c>
      <c r="AF78">
        <f t="shared" si="24"/>
        <v>42.388429752066116</v>
      </c>
      <c r="AJ78" s="27">
        <v>28</v>
      </c>
      <c r="AK78">
        <v>667</v>
      </c>
      <c r="AL78">
        <v>20934</v>
      </c>
      <c r="AM78">
        <f t="shared" si="25"/>
        <v>31.385307346326837</v>
      </c>
      <c r="AQ78" s="27">
        <v>21</v>
      </c>
      <c r="AR78">
        <v>725</v>
      </c>
      <c r="AS78">
        <v>66282</v>
      </c>
      <c r="AT78">
        <f t="shared" si="26"/>
        <v>91.423448275862071</v>
      </c>
      <c r="AX78" s="27">
        <v>14</v>
      </c>
      <c r="AY78">
        <v>1290</v>
      </c>
      <c r="AZ78">
        <v>70861</v>
      </c>
      <c r="BA78">
        <f t="shared" si="27"/>
        <v>54.931007751937983</v>
      </c>
      <c r="BE78" s="27">
        <v>26</v>
      </c>
      <c r="BF78">
        <v>2084</v>
      </c>
      <c r="BG78">
        <v>196569</v>
      </c>
      <c r="BH78">
        <f t="shared" si="28"/>
        <v>94.322936660268709</v>
      </c>
      <c r="BL78" s="27">
        <v>6</v>
      </c>
      <c r="BM78">
        <v>656</v>
      </c>
      <c r="BN78">
        <v>55125</v>
      </c>
      <c r="BO78">
        <f t="shared" si="29"/>
        <v>84.032012195121951</v>
      </c>
      <c r="BS78" s="27">
        <v>21</v>
      </c>
      <c r="BT78">
        <v>1534</v>
      </c>
      <c r="BU78">
        <v>11869</v>
      </c>
      <c r="BV78">
        <f t="shared" si="30"/>
        <v>7.7372881355932206</v>
      </c>
      <c r="BZ78" s="27">
        <v>24</v>
      </c>
      <c r="CA78">
        <v>1766</v>
      </c>
      <c r="CB78">
        <v>14394</v>
      </c>
      <c r="CC78">
        <f t="shared" si="31"/>
        <v>8.1506228765571915</v>
      </c>
      <c r="CG78" s="27">
        <v>17</v>
      </c>
      <c r="CH78">
        <v>1424</v>
      </c>
      <c r="CI78">
        <v>192</v>
      </c>
      <c r="CJ78">
        <f t="shared" si="32"/>
        <v>0.1348314606741573</v>
      </c>
    </row>
    <row r="79" spans="7:88" x14ac:dyDescent="0.25">
      <c r="H79" s="27">
        <v>8</v>
      </c>
      <c r="I79">
        <v>221</v>
      </c>
      <c r="J79">
        <v>11357</v>
      </c>
      <c r="K79">
        <f t="shared" si="21"/>
        <v>51.389140271493211</v>
      </c>
      <c r="O79" s="27">
        <v>76</v>
      </c>
      <c r="P79">
        <v>943</v>
      </c>
      <c r="Q79">
        <v>28622</v>
      </c>
      <c r="R79">
        <f t="shared" si="22"/>
        <v>30.352067868504772</v>
      </c>
      <c r="V79" s="27">
        <v>76</v>
      </c>
      <c r="W79">
        <v>637</v>
      </c>
      <c r="X79">
        <v>15413</v>
      </c>
      <c r="Y79">
        <f t="shared" si="23"/>
        <v>24.19623233908948</v>
      </c>
      <c r="AC79" s="27">
        <v>17</v>
      </c>
      <c r="AD79">
        <v>848</v>
      </c>
      <c r="AE79">
        <v>70374</v>
      </c>
      <c r="AF79">
        <f t="shared" si="24"/>
        <v>82.988207547169807</v>
      </c>
      <c r="AJ79" s="27">
        <v>29</v>
      </c>
      <c r="AK79">
        <v>671</v>
      </c>
      <c r="AL79">
        <v>29990</v>
      </c>
      <c r="AM79">
        <f t="shared" si="25"/>
        <v>44.694485842026829</v>
      </c>
      <c r="AQ79" s="27">
        <v>22</v>
      </c>
      <c r="AR79">
        <v>726</v>
      </c>
      <c r="AS79">
        <v>31281</v>
      </c>
      <c r="AT79">
        <f t="shared" si="26"/>
        <v>43.086776859504134</v>
      </c>
      <c r="AX79" s="27">
        <v>15</v>
      </c>
      <c r="AY79">
        <v>1303</v>
      </c>
      <c r="AZ79">
        <v>89703</v>
      </c>
      <c r="BA79">
        <f t="shared" si="27"/>
        <v>68.843438219493478</v>
      </c>
      <c r="BE79" s="27">
        <v>27</v>
      </c>
      <c r="BF79">
        <v>2167</v>
      </c>
      <c r="BG79">
        <v>155184</v>
      </c>
      <c r="BH79">
        <f t="shared" si="28"/>
        <v>71.612367328103375</v>
      </c>
      <c r="BL79" s="27">
        <v>7</v>
      </c>
      <c r="BM79">
        <v>679</v>
      </c>
      <c r="BN79">
        <v>53587</v>
      </c>
      <c r="BO79">
        <f t="shared" si="29"/>
        <v>78.920471281296017</v>
      </c>
      <c r="BS79" s="27">
        <v>22</v>
      </c>
      <c r="BT79">
        <v>1611</v>
      </c>
      <c r="BU79">
        <v>20860</v>
      </c>
      <c r="BV79">
        <f t="shared" si="30"/>
        <v>12.948479205462446</v>
      </c>
      <c r="BZ79" s="27">
        <v>25</v>
      </c>
      <c r="CA79">
        <v>1837</v>
      </c>
      <c r="CB79">
        <v>14694</v>
      </c>
      <c r="CC79">
        <f t="shared" si="31"/>
        <v>7.9989112683723462</v>
      </c>
      <c r="CG79" s="27">
        <v>18</v>
      </c>
      <c r="CH79">
        <v>1429</v>
      </c>
      <c r="CI79">
        <v>15443</v>
      </c>
      <c r="CJ79">
        <f t="shared" si="32"/>
        <v>10.806857942617215</v>
      </c>
    </row>
    <row r="80" spans="7:88" x14ac:dyDescent="0.25">
      <c r="H80" s="27">
        <v>9</v>
      </c>
      <c r="I80">
        <v>277</v>
      </c>
      <c r="J80">
        <v>0</v>
      </c>
      <c r="K80">
        <f t="shared" si="21"/>
        <v>0</v>
      </c>
      <c r="O80" s="27">
        <v>77</v>
      </c>
      <c r="P80">
        <v>1097</v>
      </c>
      <c r="Q80">
        <v>1171</v>
      </c>
      <c r="R80">
        <f t="shared" si="22"/>
        <v>1.0674567000911577</v>
      </c>
      <c r="V80" s="27">
        <v>77</v>
      </c>
      <c r="W80">
        <v>654</v>
      </c>
      <c r="X80">
        <v>0</v>
      </c>
      <c r="Y80">
        <f t="shared" si="23"/>
        <v>0</v>
      </c>
      <c r="AC80" s="27">
        <v>18</v>
      </c>
      <c r="AD80">
        <v>850</v>
      </c>
      <c r="AE80">
        <v>63560</v>
      </c>
      <c r="AF80">
        <f t="shared" si="24"/>
        <v>74.776470588235298</v>
      </c>
      <c r="AJ80" s="27">
        <v>30</v>
      </c>
      <c r="AK80">
        <v>675</v>
      </c>
      <c r="AL80">
        <v>22536</v>
      </c>
      <c r="AM80">
        <f t="shared" si="25"/>
        <v>33.386666666666663</v>
      </c>
      <c r="AQ80" s="27">
        <v>23</v>
      </c>
      <c r="AR80">
        <v>728</v>
      </c>
      <c r="AS80">
        <v>63120</v>
      </c>
      <c r="AT80">
        <f t="shared" si="26"/>
        <v>86.703296703296701</v>
      </c>
      <c r="AX80" s="27">
        <v>16</v>
      </c>
      <c r="AY80">
        <v>1303</v>
      </c>
      <c r="AZ80">
        <v>109857</v>
      </c>
      <c r="BA80">
        <f t="shared" si="27"/>
        <v>84.310821181887945</v>
      </c>
      <c r="BE80" s="27">
        <v>28</v>
      </c>
      <c r="BF80">
        <v>2355</v>
      </c>
      <c r="BG80">
        <v>238844</v>
      </c>
      <c r="BH80">
        <f t="shared" si="28"/>
        <v>101.41995753715499</v>
      </c>
      <c r="BL80" s="27">
        <v>8</v>
      </c>
      <c r="BM80">
        <v>751</v>
      </c>
      <c r="BN80">
        <v>52677</v>
      </c>
      <c r="BO80">
        <f t="shared" si="29"/>
        <v>70.142476697736356</v>
      </c>
      <c r="BS80" s="27">
        <v>23</v>
      </c>
      <c r="BT80">
        <v>1775</v>
      </c>
      <c r="BU80">
        <v>18195</v>
      </c>
      <c r="BV80">
        <f t="shared" si="30"/>
        <v>10.250704225352113</v>
      </c>
      <c r="BZ80" s="27">
        <v>26</v>
      </c>
      <c r="CA80">
        <v>1959</v>
      </c>
      <c r="CB80">
        <v>2257</v>
      </c>
      <c r="CC80">
        <f t="shared" si="31"/>
        <v>1.15211842776927</v>
      </c>
      <c r="CG80" s="27">
        <v>19</v>
      </c>
      <c r="CH80">
        <v>1731</v>
      </c>
      <c r="CI80">
        <v>24351</v>
      </c>
      <c r="CJ80">
        <f t="shared" si="32"/>
        <v>14.067590987868284</v>
      </c>
    </row>
    <row r="81" spans="8:88" x14ac:dyDescent="0.25">
      <c r="H81" s="27">
        <v>10</v>
      </c>
      <c r="I81">
        <v>301</v>
      </c>
      <c r="J81">
        <v>14924</v>
      </c>
      <c r="K81">
        <f t="shared" si="21"/>
        <v>49.581395348837212</v>
      </c>
      <c r="O81" s="27">
        <v>78</v>
      </c>
      <c r="P81">
        <v>1215</v>
      </c>
      <c r="Q81">
        <v>71</v>
      </c>
      <c r="R81">
        <f t="shared" si="22"/>
        <v>5.8436213991769549E-2</v>
      </c>
      <c r="V81" s="27">
        <v>78</v>
      </c>
      <c r="W81">
        <v>662</v>
      </c>
      <c r="X81">
        <v>13194</v>
      </c>
      <c r="Y81">
        <f t="shared" si="23"/>
        <v>19.930513595166165</v>
      </c>
      <c r="AC81" s="27">
        <v>19</v>
      </c>
      <c r="AD81">
        <v>854</v>
      </c>
      <c r="AE81">
        <v>54168</v>
      </c>
      <c r="AF81">
        <f t="shared" si="24"/>
        <v>63.428571428571431</v>
      </c>
      <c r="AJ81" s="27">
        <v>31</v>
      </c>
      <c r="AK81">
        <v>680</v>
      </c>
      <c r="AL81">
        <v>47990</v>
      </c>
      <c r="AM81">
        <f t="shared" si="25"/>
        <v>70.57352941176471</v>
      </c>
      <c r="AQ81" s="27">
        <v>24</v>
      </c>
      <c r="AR81">
        <v>733</v>
      </c>
      <c r="AS81">
        <v>42050</v>
      </c>
      <c r="AT81">
        <f t="shared" si="26"/>
        <v>57.366984993178718</v>
      </c>
      <c r="AX81" s="27">
        <v>17</v>
      </c>
      <c r="AY81">
        <v>1404</v>
      </c>
      <c r="AZ81">
        <v>84352</v>
      </c>
      <c r="BA81">
        <f t="shared" si="27"/>
        <v>60.079772079772077</v>
      </c>
      <c r="BE81" s="27">
        <v>29</v>
      </c>
      <c r="BF81">
        <v>2440</v>
      </c>
      <c r="BG81">
        <v>191688</v>
      </c>
      <c r="BH81">
        <f t="shared" si="28"/>
        <v>78.56065573770492</v>
      </c>
      <c r="BL81" s="27">
        <v>9</v>
      </c>
      <c r="BM81">
        <v>774</v>
      </c>
      <c r="BN81">
        <v>60424</v>
      </c>
      <c r="BO81">
        <f t="shared" si="29"/>
        <v>78.067183462532299</v>
      </c>
      <c r="BS81" s="27">
        <v>24</v>
      </c>
      <c r="BT81">
        <v>1794</v>
      </c>
      <c r="BU81">
        <v>17735</v>
      </c>
      <c r="BV81">
        <f t="shared" si="30"/>
        <v>9.8857302118171688</v>
      </c>
      <c r="BZ81" s="27">
        <v>27</v>
      </c>
      <c r="CA81">
        <v>2835</v>
      </c>
      <c r="CB81">
        <v>25462</v>
      </c>
      <c r="CC81">
        <f t="shared" si="31"/>
        <v>8.9813051146384488</v>
      </c>
      <c r="CG81" s="27">
        <v>20</v>
      </c>
      <c r="CH81">
        <v>1735</v>
      </c>
      <c r="CI81">
        <v>38147</v>
      </c>
      <c r="CJ81">
        <f t="shared" si="32"/>
        <v>21.986743515850144</v>
      </c>
    </row>
    <row r="82" spans="8:88" x14ac:dyDescent="0.25">
      <c r="H82" s="27">
        <v>11</v>
      </c>
      <c r="I82">
        <v>316</v>
      </c>
      <c r="J82">
        <v>0</v>
      </c>
      <c r="K82">
        <f t="shared" si="21"/>
        <v>0</v>
      </c>
      <c r="O82" s="27">
        <v>79</v>
      </c>
      <c r="P82">
        <v>1226</v>
      </c>
      <c r="Q82">
        <v>678</v>
      </c>
      <c r="R82">
        <f t="shared" si="22"/>
        <v>0.55301794453507336</v>
      </c>
      <c r="V82" s="27">
        <v>79</v>
      </c>
      <c r="W82">
        <v>668</v>
      </c>
      <c r="X82">
        <v>6419</v>
      </c>
      <c r="Y82">
        <f t="shared" si="23"/>
        <v>9.6092814371257482</v>
      </c>
      <c r="AC82" s="27">
        <v>20</v>
      </c>
      <c r="AD82">
        <v>865</v>
      </c>
      <c r="AE82">
        <v>40053</v>
      </c>
      <c r="AF82">
        <f t="shared" si="24"/>
        <v>46.304046242774568</v>
      </c>
      <c r="AJ82" s="27">
        <v>32</v>
      </c>
      <c r="AK82">
        <v>694</v>
      </c>
      <c r="AL82">
        <v>37495</v>
      </c>
      <c r="AM82">
        <f t="shared" si="25"/>
        <v>54.027377521613836</v>
      </c>
      <c r="AQ82" s="27">
        <v>25</v>
      </c>
      <c r="AR82">
        <v>734</v>
      </c>
      <c r="AS82">
        <v>18345</v>
      </c>
      <c r="AT82">
        <f t="shared" si="26"/>
        <v>24.993188010899182</v>
      </c>
      <c r="AX82" s="27">
        <v>18</v>
      </c>
      <c r="AY82">
        <v>1418</v>
      </c>
      <c r="AZ82">
        <v>87463</v>
      </c>
      <c r="BA82">
        <f t="shared" si="27"/>
        <v>61.680535966149506</v>
      </c>
      <c r="BE82" s="27">
        <v>30</v>
      </c>
      <c r="BF82">
        <v>2675</v>
      </c>
      <c r="BG82">
        <v>57985</v>
      </c>
      <c r="BH82">
        <f t="shared" si="28"/>
        <v>21.676635514018692</v>
      </c>
      <c r="BL82" s="27">
        <v>10</v>
      </c>
      <c r="BM82">
        <v>818</v>
      </c>
      <c r="BN82">
        <v>63143</v>
      </c>
      <c r="BO82">
        <f t="shared" si="29"/>
        <v>77.191931540342296</v>
      </c>
      <c r="BS82" s="27">
        <v>25</v>
      </c>
      <c r="BT82">
        <v>1827</v>
      </c>
      <c r="BU82">
        <v>2606</v>
      </c>
      <c r="BV82">
        <f t="shared" si="30"/>
        <v>1.4263820470717024</v>
      </c>
      <c r="BZ82" s="27">
        <v>28</v>
      </c>
      <c r="CA82">
        <v>1505</v>
      </c>
      <c r="CB82">
        <v>60018</v>
      </c>
      <c r="CC82">
        <f t="shared" si="31"/>
        <v>39.879069767441862</v>
      </c>
      <c r="CG82" s="27">
        <v>21</v>
      </c>
      <c r="CH82">
        <v>1841</v>
      </c>
      <c r="CI82">
        <v>75276</v>
      </c>
      <c r="CJ82">
        <f t="shared" si="32"/>
        <v>40.888647474198805</v>
      </c>
    </row>
    <row r="83" spans="8:88" x14ac:dyDescent="0.25">
      <c r="H83" s="27">
        <v>12</v>
      </c>
      <c r="I83">
        <v>328</v>
      </c>
      <c r="J83">
        <v>30592</v>
      </c>
      <c r="K83">
        <f t="shared" si="21"/>
        <v>93.268292682926827</v>
      </c>
      <c r="O83" s="27">
        <v>80</v>
      </c>
      <c r="P83">
        <v>1240</v>
      </c>
      <c r="Q83">
        <v>190</v>
      </c>
      <c r="R83">
        <f t="shared" si="22"/>
        <v>0.15322580645161291</v>
      </c>
      <c r="V83" s="27">
        <v>80</v>
      </c>
      <c r="W83">
        <v>669</v>
      </c>
      <c r="X83">
        <v>242</v>
      </c>
      <c r="Y83">
        <f t="shared" si="23"/>
        <v>0.36173393124065772</v>
      </c>
      <c r="AC83" s="27">
        <v>21</v>
      </c>
      <c r="AD83">
        <v>869</v>
      </c>
      <c r="AE83">
        <v>64972</v>
      </c>
      <c r="AF83">
        <f t="shared" si="24"/>
        <v>74.766398158803227</v>
      </c>
      <c r="AJ83" s="27">
        <v>33</v>
      </c>
      <c r="AK83">
        <v>696</v>
      </c>
      <c r="AL83">
        <v>22915</v>
      </c>
      <c r="AM83">
        <f t="shared" si="25"/>
        <v>32.923850574712645</v>
      </c>
      <c r="AQ83" s="27">
        <v>26</v>
      </c>
      <c r="AR83">
        <v>751</v>
      </c>
      <c r="AS83">
        <v>37422</v>
      </c>
      <c r="AT83">
        <f t="shared" si="26"/>
        <v>49.829560585885488</v>
      </c>
      <c r="AX83" s="27">
        <v>19</v>
      </c>
      <c r="AY83">
        <v>1434</v>
      </c>
      <c r="AZ83">
        <v>110761</v>
      </c>
      <c r="BA83">
        <f t="shared" si="27"/>
        <v>77.239191073919102</v>
      </c>
      <c r="BE83" s="27">
        <v>31</v>
      </c>
      <c r="BF83">
        <v>3279</v>
      </c>
      <c r="BG83">
        <v>165976</v>
      </c>
      <c r="BH83">
        <f t="shared" si="28"/>
        <v>50.617871302226291</v>
      </c>
      <c r="BL83" s="27">
        <v>11</v>
      </c>
      <c r="BM83">
        <v>826</v>
      </c>
      <c r="BN83">
        <v>66654</v>
      </c>
      <c r="BO83">
        <f t="shared" si="29"/>
        <v>80.694915254237287</v>
      </c>
      <c r="BS83" s="27">
        <v>26</v>
      </c>
      <c r="BT83">
        <v>1883</v>
      </c>
      <c r="BU83">
        <v>15248</v>
      </c>
      <c r="BV83">
        <f t="shared" si="30"/>
        <v>8.0977164099840682</v>
      </c>
      <c r="BZ83" s="27">
        <v>29</v>
      </c>
      <c r="CA83">
        <v>1525</v>
      </c>
      <c r="CB83">
        <v>85563</v>
      </c>
      <c r="CC83">
        <f t="shared" si="31"/>
        <v>56.106885245901637</v>
      </c>
      <c r="CG83" s="27">
        <v>22</v>
      </c>
      <c r="CH83">
        <v>2326</v>
      </c>
      <c r="CI83">
        <v>4613</v>
      </c>
      <c r="CJ83">
        <f t="shared" si="32"/>
        <v>1.9832330180567497</v>
      </c>
    </row>
    <row r="84" spans="8:88" x14ac:dyDescent="0.25">
      <c r="H84" s="27">
        <v>13</v>
      </c>
      <c r="I84">
        <v>502</v>
      </c>
      <c r="J84">
        <v>5798</v>
      </c>
      <c r="K84">
        <f t="shared" si="21"/>
        <v>11.549800796812749</v>
      </c>
      <c r="O84" s="27">
        <v>81</v>
      </c>
      <c r="P84">
        <v>1302</v>
      </c>
      <c r="Q84">
        <v>21579</v>
      </c>
      <c r="R84">
        <f t="shared" si="22"/>
        <v>16.573732718894011</v>
      </c>
      <c r="V84" s="27">
        <v>81</v>
      </c>
      <c r="W84">
        <v>676</v>
      </c>
      <c r="X84">
        <v>33901</v>
      </c>
      <c r="Y84">
        <f t="shared" si="23"/>
        <v>50.149408284023671</v>
      </c>
      <c r="AC84" s="27">
        <v>22</v>
      </c>
      <c r="AD84">
        <v>872</v>
      </c>
      <c r="AE84">
        <v>30895</v>
      </c>
      <c r="AF84">
        <f t="shared" si="24"/>
        <v>35.430045871559635</v>
      </c>
      <c r="AJ84" s="27">
        <v>34</v>
      </c>
      <c r="AK84">
        <v>708</v>
      </c>
      <c r="AL84">
        <v>30160</v>
      </c>
      <c r="AM84">
        <f t="shared" si="25"/>
        <v>42.598870056497177</v>
      </c>
      <c r="AQ84" s="27">
        <v>27</v>
      </c>
      <c r="AR84">
        <v>762</v>
      </c>
      <c r="AS84">
        <v>25489</v>
      </c>
      <c r="AT84">
        <f t="shared" si="26"/>
        <v>33.450131233595798</v>
      </c>
      <c r="AX84" s="27">
        <v>20</v>
      </c>
      <c r="AY84">
        <v>1450</v>
      </c>
      <c r="AZ84">
        <v>106058</v>
      </c>
      <c r="BA84">
        <f t="shared" si="27"/>
        <v>73.14344827586207</v>
      </c>
      <c r="BE84" s="27">
        <v>32</v>
      </c>
      <c r="BF84">
        <v>3341</v>
      </c>
      <c r="BG84">
        <v>276356</v>
      </c>
      <c r="BH84">
        <f t="shared" si="28"/>
        <v>82.716551930559717</v>
      </c>
      <c r="BL84" s="27">
        <v>12</v>
      </c>
      <c r="BM84">
        <v>894</v>
      </c>
      <c r="BN84">
        <v>67414</v>
      </c>
      <c r="BO84">
        <f t="shared" si="29"/>
        <v>75.407158836689035</v>
      </c>
      <c r="BS84" s="27">
        <v>27</v>
      </c>
      <c r="BT84">
        <v>1943</v>
      </c>
      <c r="BU84">
        <v>944</v>
      </c>
      <c r="BV84">
        <f t="shared" si="30"/>
        <v>0.48584662892434377</v>
      </c>
      <c r="BZ84" s="27">
        <v>30</v>
      </c>
      <c r="CA84">
        <v>1555</v>
      </c>
      <c r="CB84">
        <v>36141</v>
      </c>
      <c r="CC84">
        <f t="shared" si="31"/>
        <v>23.241800643086815</v>
      </c>
      <c r="CG84" s="27">
        <v>23</v>
      </c>
      <c r="CH84">
        <v>2419</v>
      </c>
      <c r="CI84">
        <v>35301</v>
      </c>
      <c r="CJ84">
        <f t="shared" si="32"/>
        <v>14.59322033898305</v>
      </c>
    </row>
    <row r="85" spans="8:88" x14ac:dyDescent="0.25">
      <c r="H85" s="27">
        <v>14</v>
      </c>
      <c r="I85">
        <v>545</v>
      </c>
      <c r="J85">
        <v>575</v>
      </c>
      <c r="K85">
        <f t="shared" si="21"/>
        <v>1.0550458715596329</v>
      </c>
      <c r="O85" s="27">
        <v>82</v>
      </c>
      <c r="P85">
        <v>1361</v>
      </c>
      <c r="Q85">
        <v>0</v>
      </c>
      <c r="R85">
        <f t="shared" si="22"/>
        <v>0</v>
      </c>
      <c r="V85" s="27">
        <v>82</v>
      </c>
      <c r="W85">
        <v>679</v>
      </c>
      <c r="X85">
        <v>13496</v>
      </c>
      <c r="Y85">
        <f t="shared" si="23"/>
        <v>19.876288659793815</v>
      </c>
      <c r="AC85" s="27">
        <v>23</v>
      </c>
      <c r="AD85">
        <v>882</v>
      </c>
      <c r="AE85">
        <v>12864</v>
      </c>
      <c r="AF85">
        <f t="shared" si="24"/>
        <v>14.585034013605442</v>
      </c>
      <c r="AJ85" s="27">
        <v>35</v>
      </c>
      <c r="AK85">
        <v>719</v>
      </c>
      <c r="AL85">
        <v>55910</v>
      </c>
      <c r="AM85">
        <f t="shared" si="25"/>
        <v>77.760778859527122</v>
      </c>
      <c r="AQ85" s="27">
        <v>28</v>
      </c>
      <c r="AR85">
        <v>764</v>
      </c>
      <c r="AS85">
        <v>34847</v>
      </c>
      <c r="AT85">
        <f t="shared" si="26"/>
        <v>45.611256544502616</v>
      </c>
      <c r="AX85" s="27">
        <v>21</v>
      </c>
      <c r="AY85">
        <v>1487</v>
      </c>
      <c r="AZ85">
        <v>128990</v>
      </c>
      <c r="BA85">
        <f t="shared" si="27"/>
        <v>86.74512441156692</v>
      </c>
      <c r="BE85" s="27">
        <v>33</v>
      </c>
      <c r="BF85">
        <v>3752</v>
      </c>
      <c r="BG85">
        <v>225327</v>
      </c>
      <c r="BH85">
        <f t="shared" si="28"/>
        <v>60.055170575692962</v>
      </c>
      <c r="BL85" s="27">
        <v>13</v>
      </c>
      <c r="BM85">
        <v>894</v>
      </c>
      <c r="BN85">
        <v>81048</v>
      </c>
      <c r="BO85">
        <f t="shared" si="29"/>
        <v>90.65771812080537</v>
      </c>
      <c r="BS85" s="27">
        <v>28</v>
      </c>
      <c r="BT85">
        <v>2088</v>
      </c>
      <c r="BU85">
        <v>4153</v>
      </c>
      <c r="BV85">
        <f t="shared" si="30"/>
        <v>1.9889846743295019</v>
      </c>
      <c r="BZ85" s="27">
        <v>31</v>
      </c>
      <c r="CA85">
        <v>1958</v>
      </c>
      <c r="CB85">
        <v>65522</v>
      </c>
      <c r="CC85">
        <f t="shared" si="31"/>
        <v>33.463738508682326</v>
      </c>
      <c r="CG85" s="27">
        <v>24</v>
      </c>
      <c r="CH85">
        <v>2500</v>
      </c>
      <c r="CI85">
        <v>24937</v>
      </c>
      <c r="CJ85">
        <f t="shared" si="32"/>
        <v>9.9748000000000001</v>
      </c>
    </row>
    <row r="86" spans="8:88" x14ac:dyDescent="0.25">
      <c r="H86" s="27">
        <v>15</v>
      </c>
      <c r="I86">
        <v>545</v>
      </c>
      <c r="J86">
        <v>11</v>
      </c>
      <c r="K86">
        <f t="shared" si="21"/>
        <v>2.0183486238532111E-2</v>
      </c>
      <c r="O86" s="27">
        <v>83</v>
      </c>
      <c r="P86">
        <v>1385</v>
      </c>
      <c r="Q86">
        <v>0</v>
      </c>
      <c r="R86">
        <f t="shared" si="22"/>
        <v>0</v>
      </c>
      <c r="V86" s="27">
        <v>83</v>
      </c>
      <c r="W86">
        <v>680</v>
      </c>
      <c r="X86">
        <v>5661</v>
      </c>
      <c r="Y86">
        <f t="shared" si="23"/>
        <v>8.3249999999999993</v>
      </c>
      <c r="AC86" s="27">
        <v>24</v>
      </c>
      <c r="AD86">
        <v>889</v>
      </c>
      <c r="AE86">
        <v>55439</v>
      </c>
      <c r="AF86">
        <f t="shared" si="24"/>
        <v>62.361079865016876</v>
      </c>
      <c r="AJ86" s="27">
        <v>36</v>
      </c>
      <c r="AK86">
        <v>723</v>
      </c>
      <c r="AL86">
        <v>25767</v>
      </c>
      <c r="AM86">
        <f t="shared" si="25"/>
        <v>35.639004149377591</v>
      </c>
      <c r="AQ86" s="27">
        <v>29</v>
      </c>
      <c r="AR86">
        <v>773</v>
      </c>
      <c r="AS86">
        <v>33491</v>
      </c>
      <c r="AT86">
        <f t="shared" si="26"/>
        <v>43.326002587322122</v>
      </c>
      <c r="AX86" s="27">
        <v>22</v>
      </c>
      <c r="AY86">
        <v>1502</v>
      </c>
      <c r="AZ86">
        <v>94034</v>
      </c>
      <c r="BA86">
        <f t="shared" si="27"/>
        <v>62.605858854860188</v>
      </c>
      <c r="BD86" t="s">
        <v>233</v>
      </c>
      <c r="BE86" s="27">
        <v>1</v>
      </c>
      <c r="BF86">
        <v>170</v>
      </c>
      <c r="BG86">
        <v>12801</v>
      </c>
      <c r="BH86">
        <f t="shared" si="28"/>
        <v>75.3</v>
      </c>
      <c r="BL86" s="27">
        <v>14</v>
      </c>
      <c r="BM86">
        <v>907</v>
      </c>
      <c r="BN86">
        <v>71597</v>
      </c>
      <c r="BO86">
        <f t="shared" si="29"/>
        <v>78.938257993384781</v>
      </c>
      <c r="BS86" s="27">
        <v>29</v>
      </c>
      <c r="BT86">
        <v>2580</v>
      </c>
      <c r="BU86">
        <v>8831</v>
      </c>
      <c r="BV86">
        <f t="shared" si="30"/>
        <v>3.4228682170542637</v>
      </c>
      <c r="BZ86" s="27">
        <v>32</v>
      </c>
      <c r="CA86">
        <v>3093</v>
      </c>
      <c r="CB86">
        <v>19545</v>
      </c>
      <c r="CC86">
        <f t="shared" si="31"/>
        <v>6.3191076624636278</v>
      </c>
      <c r="CG86" s="27">
        <v>25</v>
      </c>
      <c r="CH86">
        <v>2529</v>
      </c>
      <c r="CI86">
        <v>25742</v>
      </c>
      <c r="CJ86">
        <f t="shared" si="32"/>
        <v>10.1787267694741</v>
      </c>
    </row>
    <row r="87" spans="8:88" x14ac:dyDescent="0.25">
      <c r="H87" s="27">
        <v>16</v>
      </c>
      <c r="I87">
        <v>556</v>
      </c>
      <c r="J87">
        <v>13932</v>
      </c>
      <c r="K87">
        <f t="shared" si="21"/>
        <v>25.057553956834532</v>
      </c>
      <c r="O87" s="27">
        <v>84</v>
      </c>
      <c r="P87">
        <v>1421</v>
      </c>
      <c r="Q87">
        <v>13812</v>
      </c>
      <c r="R87">
        <f t="shared" si="22"/>
        <v>9.7199155524278673</v>
      </c>
      <c r="V87" s="27">
        <v>84</v>
      </c>
      <c r="W87">
        <v>685</v>
      </c>
      <c r="X87">
        <v>16987</v>
      </c>
      <c r="Y87">
        <f t="shared" si="23"/>
        <v>24.798540145985402</v>
      </c>
      <c r="AC87" s="27">
        <v>25</v>
      </c>
      <c r="AD87">
        <v>906</v>
      </c>
      <c r="AE87">
        <v>61453</v>
      </c>
      <c r="AF87">
        <f t="shared" si="24"/>
        <v>67.828918322295806</v>
      </c>
      <c r="AJ87" s="27">
        <v>37</v>
      </c>
      <c r="AK87">
        <v>736</v>
      </c>
      <c r="AL87">
        <v>44874</v>
      </c>
      <c r="AM87">
        <f t="shared" si="25"/>
        <v>60.970108695652172</v>
      </c>
      <c r="AQ87" s="27">
        <v>30</v>
      </c>
      <c r="AR87">
        <v>783</v>
      </c>
      <c r="AS87">
        <v>45632</v>
      </c>
      <c r="AT87">
        <f t="shared" si="26"/>
        <v>58.278416347381864</v>
      </c>
      <c r="AX87" s="27">
        <v>23</v>
      </c>
      <c r="AY87">
        <v>1504</v>
      </c>
      <c r="AZ87">
        <v>52649</v>
      </c>
      <c r="BA87">
        <f t="shared" si="27"/>
        <v>35.005984042553195</v>
      </c>
      <c r="BE87" s="27">
        <v>2</v>
      </c>
      <c r="BF87">
        <v>222</v>
      </c>
      <c r="BG87">
        <v>21669</v>
      </c>
      <c r="BH87">
        <f t="shared" si="28"/>
        <v>97.608108108108112</v>
      </c>
      <c r="BL87" s="27">
        <v>15</v>
      </c>
      <c r="BM87">
        <v>943</v>
      </c>
      <c r="BN87">
        <v>94254</v>
      </c>
      <c r="BO87">
        <f t="shared" si="29"/>
        <v>99.951219512195124</v>
      </c>
      <c r="BS87" s="27">
        <v>30</v>
      </c>
      <c r="BT87">
        <v>2817</v>
      </c>
      <c r="BU87">
        <v>8480</v>
      </c>
      <c r="BV87">
        <f t="shared" si="30"/>
        <v>3.0102946396876109</v>
      </c>
      <c r="CG87" s="27">
        <v>26</v>
      </c>
      <c r="CH87">
        <v>6007</v>
      </c>
      <c r="CI87">
        <v>32556</v>
      </c>
      <c r="CJ87">
        <f t="shared" si="32"/>
        <v>5.4196770434493091</v>
      </c>
    </row>
    <row r="88" spans="8:88" x14ac:dyDescent="0.25">
      <c r="H88" s="27">
        <v>17</v>
      </c>
      <c r="I88">
        <v>566</v>
      </c>
      <c r="J88">
        <v>34437</v>
      </c>
      <c r="K88">
        <f t="shared" si="21"/>
        <v>60.842756183745585</v>
      </c>
      <c r="O88" s="27">
        <v>85</v>
      </c>
      <c r="P88">
        <v>1957</v>
      </c>
      <c r="Q88">
        <v>0</v>
      </c>
      <c r="R88">
        <f t="shared" si="22"/>
        <v>0</v>
      </c>
      <c r="V88" s="27">
        <v>85</v>
      </c>
      <c r="W88">
        <v>699</v>
      </c>
      <c r="X88">
        <v>306</v>
      </c>
      <c r="Y88">
        <f t="shared" si="23"/>
        <v>0.43776824034334766</v>
      </c>
      <c r="AC88" s="27">
        <v>26</v>
      </c>
      <c r="AD88">
        <v>908</v>
      </c>
      <c r="AE88">
        <v>66972</v>
      </c>
      <c r="AF88">
        <f t="shared" si="24"/>
        <v>73.757709251101318</v>
      </c>
      <c r="AJ88" s="27">
        <v>38</v>
      </c>
      <c r="AK88">
        <v>736</v>
      </c>
      <c r="AL88">
        <v>14473</v>
      </c>
      <c r="AM88">
        <f t="shared" si="25"/>
        <v>19.664402173913043</v>
      </c>
      <c r="AQ88" s="27">
        <v>31</v>
      </c>
      <c r="AR88">
        <v>786</v>
      </c>
      <c r="AS88">
        <v>17</v>
      </c>
      <c r="AT88">
        <f t="shared" si="26"/>
        <v>2.1628498727735368E-2</v>
      </c>
      <c r="AX88" s="27">
        <v>24</v>
      </c>
      <c r="AY88">
        <v>1532</v>
      </c>
      <c r="AZ88">
        <v>108062</v>
      </c>
      <c r="BA88">
        <f t="shared" si="27"/>
        <v>70.536553524804177</v>
      </c>
      <c r="BE88" s="27">
        <v>3</v>
      </c>
      <c r="BF88">
        <v>252</v>
      </c>
      <c r="BG88">
        <v>4741</v>
      </c>
      <c r="BH88">
        <f t="shared" si="28"/>
        <v>18.813492063492063</v>
      </c>
      <c r="BL88" s="27">
        <v>16</v>
      </c>
      <c r="BM88">
        <v>945</v>
      </c>
      <c r="BN88">
        <v>72329</v>
      </c>
      <c r="BO88">
        <f t="shared" si="29"/>
        <v>76.538624338624345</v>
      </c>
    </row>
    <row r="89" spans="8:88" x14ac:dyDescent="0.25">
      <c r="H89" s="27">
        <v>18</v>
      </c>
      <c r="I89">
        <v>596</v>
      </c>
      <c r="J89">
        <v>591</v>
      </c>
      <c r="K89">
        <f t="shared" si="21"/>
        <v>0.99161073825503354</v>
      </c>
      <c r="N89" t="s">
        <v>234</v>
      </c>
      <c r="O89" s="27">
        <v>1</v>
      </c>
      <c r="P89">
        <v>54</v>
      </c>
      <c r="Q89">
        <v>33</v>
      </c>
      <c r="R89">
        <f t="shared" si="22"/>
        <v>0.61111111111111116</v>
      </c>
      <c r="V89" s="27">
        <v>86</v>
      </c>
      <c r="W89">
        <v>714</v>
      </c>
      <c r="X89">
        <v>130</v>
      </c>
      <c r="Y89">
        <f t="shared" si="23"/>
        <v>0.18207282913165265</v>
      </c>
      <c r="AC89" s="27">
        <v>27</v>
      </c>
      <c r="AD89">
        <v>916</v>
      </c>
      <c r="AE89">
        <v>32577</v>
      </c>
      <c r="AF89">
        <f t="shared" si="24"/>
        <v>35.564410480349345</v>
      </c>
      <c r="AJ89" s="27">
        <v>39</v>
      </c>
      <c r="AK89">
        <v>739</v>
      </c>
      <c r="AL89">
        <v>16161</v>
      </c>
      <c r="AM89">
        <f t="shared" si="25"/>
        <v>21.86874154262517</v>
      </c>
      <c r="AQ89" s="27">
        <v>32</v>
      </c>
      <c r="AR89">
        <v>793</v>
      </c>
      <c r="AS89">
        <v>34477</v>
      </c>
      <c r="AT89">
        <f t="shared" si="26"/>
        <v>43.476670870113495</v>
      </c>
      <c r="AX89" s="27">
        <v>25</v>
      </c>
      <c r="AY89">
        <v>1569</v>
      </c>
      <c r="AZ89">
        <v>100253</v>
      </c>
      <c r="BA89">
        <f t="shared" si="27"/>
        <v>63.89611217335883</v>
      </c>
      <c r="BE89" s="27">
        <v>4</v>
      </c>
      <c r="BF89">
        <v>264</v>
      </c>
      <c r="BG89">
        <v>9819</v>
      </c>
      <c r="BH89">
        <f t="shared" si="28"/>
        <v>37.19318181818182</v>
      </c>
      <c r="BL89" s="27">
        <v>17</v>
      </c>
      <c r="BM89">
        <v>949</v>
      </c>
      <c r="BN89">
        <v>114972</v>
      </c>
      <c r="BO89">
        <f t="shared" si="29"/>
        <v>121.15068493150685</v>
      </c>
    </row>
    <row r="90" spans="8:88" x14ac:dyDescent="0.25">
      <c r="H90" s="27">
        <v>19</v>
      </c>
      <c r="I90">
        <v>597</v>
      </c>
      <c r="J90">
        <v>46709</v>
      </c>
      <c r="K90">
        <f t="shared" si="21"/>
        <v>78.239530988274709</v>
      </c>
      <c r="O90" s="27">
        <v>2</v>
      </c>
      <c r="P90">
        <v>61</v>
      </c>
      <c r="Q90">
        <v>2454</v>
      </c>
      <c r="R90">
        <f t="shared" si="22"/>
        <v>40.229508196721312</v>
      </c>
      <c r="V90" s="27">
        <v>87</v>
      </c>
      <c r="W90">
        <v>733</v>
      </c>
      <c r="X90">
        <v>26095</v>
      </c>
      <c r="Y90">
        <f t="shared" si="23"/>
        <v>35.60027285129604</v>
      </c>
      <c r="AC90" s="27">
        <v>28</v>
      </c>
      <c r="AD90">
        <v>928</v>
      </c>
      <c r="AE90">
        <v>85102</v>
      </c>
      <c r="AF90">
        <f t="shared" si="24"/>
        <v>91.704741379310349</v>
      </c>
      <c r="AJ90" s="27">
        <v>40</v>
      </c>
      <c r="AK90">
        <v>759</v>
      </c>
      <c r="AL90">
        <v>66794</v>
      </c>
      <c r="AM90">
        <f t="shared" si="25"/>
        <v>88.002635046113312</v>
      </c>
      <c r="AQ90" s="27">
        <v>33</v>
      </c>
      <c r="AR90">
        <v>798</v>
      </c>
      <c r="AS90">
        <v>42356</v>
      </c>
      <c r="AT90">
        <f t="shared" si="26"/>
        <v>53.077694235588972</v>
      </c>
      <c r="AX90" s="27">
        <v>26</v>
      </c>
      <c r="AY90">
        <v>1587</v>
      </c>
      <c r="AZ90">
        <v>77863</v>
      </c>
      <c r="BA90">
        <f t="shared" si="27"/>
        <v>49.06301197227473</v>
      </c>
      <c r="BE90" s="27">
        <v>5</v>
      </c>
      <c r="BF90">
        <v>292</v>
      </c>
      <c r="BG90">
        <v>8505</v>
      </c>
      <c r="BH90">
        <f t="shared" si="28"/>
        <v>29.126712328767123</v>
      </c>
      <c r="BL90" s="27">
        <v>18</v>
      </c>
      <c r="BM90">
        <v>958</v>
      </c>
      <c r="BN90">
        <v>59966</v>
      </c>
      <c r="BO90">
        <f t="shared" si="29"/>
        <v>62.594989561586637</v>
      </c>
    </row>
    <row r="91" spans="8:88" x14ac:dyDescent="0.25">
      <c r="H91" s="27">
        <v>20</v>
      </c>
      <c r="I91">
        <v>598</v>
      </c>
      <c r="J91">
        <v>807</v>
      </c>
      <c r="K91">
        <f t="shared" si="21"/>
        <v>1.3494983277591974</v>
      </c>
      <c r="O91" s="27">
        <v>3</v>
      </c>
      <c r="P91">
        <v>85</v>
      </c>
      <c r="Q91">
        <v>221</v>
      </c>
      <c r="R91">
        <f t="shared" si="22"/>
        <v>2.6</v>
      </c>
      <c r="V91" s="27">
        <v>88</v>
      </c>
      <c r="W91">
        <v>739</v>
      </c>
      <c r="X91">
        <v>3315</v>
      </c>
      <c r="Y91">
        <f t="shared" si="23"/>
        <v>4.485791610284168</v>
      </c>
      <c r="AC91" s="27">
        <v>29</v>
      </c>
      <c r="AD91">
        <v>947</v>
      </c>
      <c r="AE91">
        <v>58265</v>
      </c>
      <c r="AF91">
        <f t="shared" si="24"/>
        <v>61.525871172122493</v>
      </c>
      <c r="AJ91" s="27">
        <v>41</v>
      </c>
      <c r="AK91">
        <v>762</v>
      </c>
      <c r="AL91">
        <v>37009</v>
      </c>
      <c r="AM91">
        <f t="shared" si="25"/>
        <v>48.568241469816272</v>
      </c>
      <c r="AQ91" s="27">
        <v>34</v>
      </c>
      <c r="AR91">
        <v>811</v>
      </c>
      <c r="AS91">
        <v>36729</v>
      </c>
      <c r="AT91">
        <f t="shared" si="26"/>
        <v>45.288532675709</v>
      </c>
      <c r="AX91" s="27">
        <v>27</v>
      </c>
      <c r="AY91">
        <v>1641</v>
      </c>
      <c r="AZ91">
        <v>57071</v>
      </c>
      <c r="BA91">
        <f t="shared" si="27"/>
        <v>34.77818403412553</v>
      </c>
      <c r="BE91" s="27">
        <v>6</v>
      </c>
      <c r="BF91">
        <v>344</v>
      </c>
      <c r="BG91">
        <v>40552</v>
      </c>
      <c r="BH91">
        <f t="shared" si="28"/>
        <v>117.88372093023256</v>
      </c>
      <c r="BL91" s="27">
        <v>19</v>
      </c>
      <c r="BM91">
        <v>973</v>
      </c>
      <c r="BN91">
        <v>62018</v>
      </c>
      <c r="BO91">
        <f t="shared" si="29"/>
        <v>63.738951695786227</v>
      </c>
    </row>
    <row r="92" spans="8:88" x14ac:dyDescent="0.25">
      <c r="H92" s="27">
        <v>21</v>
      </c>
      <c r="I92">
        <v>599</v>
      </c>
      <c r="J92">
        <v>0</v>
      </c>
      <c r="K92">
        <f t="shared" si="21"/>
        <v>0</v>
      </c>
      <c r="O92" s="27">
        <v>4</v>
      </c>
      <c r="P92">
        <v>89</v>
      </c>
      <c r="Q92">
        <v>7</v>
      </c>
      <c r="R92">
        <f t="shared" si="22"/>
        <v>7.8651685393258425E-2</v>
      </c>
      <c r="V92" s="27">
        <v>89</v>
      </c>
      <c r="W92">
        <v>741</v>
      </c>
      <c r="X92">
        <v>46314</v>
      </c>
      <c r="Y92">
        <f t="shared" si="23"/>
        <v>62.502024291497975</v>
      </c>
      <c r="AC92" s="27">
        <v>30</v>
      </c>
      <c r="AD92">
        <v>953</v>
      </c>
      <c r="AE92">
        <v>40522</v>
      </c>
      <c r="AF92">
        <f t="shared" si="24"/>
        <v>42.520461699895066</v>
      </c>
      <c r="AJ92" s="27">
        <v>42</v>
      </c>
      <c r="AK92">
        <v>787</v>
      </c>
      <c r="AL92">
        <v>28104</v>
      </c>
      <c r="AM92">
        <f t="shared" si="25"/>
        <v>35.710292249047015</v>
      </c>
      <c r="AQ92" s="27">
        <v>35</v>
      </c>
      <c r="AR92">
        <v>811</v>
      </c>
      <c r="AS92">
        <v>17947</v>
      </c>
      <c r="AT92">
        <f t="shared" si="26"/>
        <v>22.129469790382245</v>
      </c>
      <c r="AX92" s="27">
        <v>28</v>
      </c>
      <c r="AY92">
        <v>2101</v>
      </c>
      <c r="AZ92">
        <v>130880</v>
      </c>
      <c r="BA92">
        <f t="shared" si="27"/>
        <v>62.294145644930985</v>
      </c>
      <c r="BE92" s="27">
        <v>7</v>
      </c>
      <c r="BF92">
        <v>448</v>
      </c>
      <c r="BG92">
        <v>8727</v>
      </c>
      <c r="BH92">
        <f t="shared" si="28"/>
        <v>19.479910714285715</v>
      </c>
      <c r="BL92" s="27">
        <v>20</v>
      </c>
      <c r="BM92">
        <v>976</v>
      </c>
      <c r="BN92">
        <v>76652</v>
      </c>
      <c r="BO92">
        <f t="shared" si="29"/>
        <v>78.536885245901644</v>
      </c>
    </row>
    <row r="93" spans="8:88" x14ac:dyDescent="0.25">
      <c r="H93" s="27">
        <v>22</v>
      </c>
      <c r="I93">
        <v>602</v>
      </c>
      <c r="J93">
        <v>2230</v>
      </c>
      <c r="K93">
        <f t="shared" si="21"/>
        <v>3.7043189368770766</v>
      </c>
      <c r="O93" s="27">
        <v>5</v>
      </c>
      <c r="P93">
        <v>89</v>
      </c>
      <c r="Q93">
        <v>324</v>
      </c>
      <c r="R93">
        <f t="shared" si="22"/>
        <v>3.6404494382022472</v>
      </c>
      <c r="V93" s="27">
        <v>90</v>
      </c>
      <c r="W93">
        <v>779</v>
      </c>
      <c r="X93">
        <v>9528</v>
      </c>
      <c r="Y93">
        <f t="shared" si="23"/>
        <v>12.231065468549422</v>
      </c>
      <c r="AC93" s="27">
        <v>31</v>
      </c>
      <c r="AD93">
        <v>955</v>
      </c>
      <c r="AE93">
        <v>35434</v>
      </c>
      <c r="AF93">
        <f t="shared" si="24"/>
        <v>37.10366492146597</v>
      </c>
      <c r="AJ93" s="27">
        <v>43</v>
      </c>
      <c r="AK93">
        <v>804</v>
      </c>
      <c r="AL93">
        <v>73</v>
      </c>
      <c r="AM93">
        <f t="shared" si="25"/>
        <v>9.0796019900497515E-2</v>
      </c>
      <c r="AQ93" s="27">
        <v>36</v>
      </c>
      <c r="AR93">
        <v>814</v>
      </c>
      <c r="AS93">
        <v>19365</v>
      </c>
      <c r="AT93">
        <f t="shared" si="26"/>
        <v>23.789926289926289</v>
      </c>
      <c r="AX93" s="27">
        <v>29</v>
      </c>
      <c r="AY93">
        <v>2562</v>
      </c>
      <c r="AZ93">
        <v>153317</v>
      </c>
      <c r="BA93">
        <f t="shared" si="27"/>
        <v>59.842701014832166</v>
      </c>
      <c r="BE93" s="27">
        <v>8</v>
      </c>
      <c r="BF93">
        <v>611</v>
      </c>
      <c r="BG93">
        <v>62077</v>
      </c>
      <c r="BH93">
        <f t="shared" si="28"/>
        <v>101.59901800327333</v>
      </c>
      <c r="BL93" s="27">
        <v>21</v>
      </c>
      <c r="BM93">
        <v>978</v>
      </c>
      <c r="BN93">
        <v>110827</v>
      </c>
      <c r="BO93">
        <f t="shared" si="29"/>
        <v>113.3200408997955</v>
      </c>
    </row>
    <row r="94" spans="8:88" x14ac:dyDescent="0.25">
      <c r="H94" s="27">
        <v>23</v>
      </c>
      <c r="I94">
        <v>603</v>
      </c>
      <c r="J94">
        <v>31960</v>
      </c>
      <c r="K94">
        <f t="shared" si="21"/>
        <v>53.001658374792704</v>
      </c>
      <c r="O94" s="27">
        <v>6</v>
      </c>
      <c r="P94">
        <v>93</v>
      </c>
      <c r="Q94">
        <v>2408</v>
      </c>
      <c r="R94">
        <f t="shared" si="22"/>
        <v>25.892473118279568</v>
      </c>
      <c r="V94" s="27">
        <v>91</v>
      </c>
      <c r="W94">
        <v>799</v>
      </c>
      <c r="X94">
        <v>1805</v>
      </c>
      <c r="Y94">
        <f t="shared" si="23"/>
        <v>2.2590738423028784</v>
      </c>
      <c r="AC94" s="27">
        <v>32</v>
      </c>
      <c r="AD94">
        <v>961</v>
      </c>
      <c r="AE94">
        <v>64012</v>
      </c>
      <c r="AF94">
        <f t="shared" si="24"/>
        <v>66.609781477627465</v>
      </c>
      <c r="AJ94" s="27">
        <v>44</v>
      </c>
      <c r="AK94">
        <v>806</v>
      </c>
      <c r="AL94">
        <v>18524</v>
      </c>
      <c r="AM94">
        <f t="shared" si="25"/>
        <v>22.982630272952854</v>
      </c>
      <c r="AQ94" s="27">
        <v>37</v>
      </c>
      <c r="AR94">
        <v>846</v>
      </c>
      <c r="AS94">
        <v>82848</v>
      </c>
      <c r="AT94">
        <f t="shared" si="26"/>
        <v>97.929078014184398</v>
      </c>
      <c r="AX94" s="27">
        <v>30</v>
      </c>
      <c r="AY94">
        <v>2584</v>
      </c>
      <c r="AZ94">
        <v>140504</v>
      </c>
      <c r="BA94">
        <f t="shared" si="27"/>
        <v>54.374613003095973</v>
      </c>
      <c r="BE94" s="27">
        <v>9</v>
      </c>
      <c r="BF94">
        <v>842</v>
      </c>
      <c r="BG94">
        <v>75922</v>
      </c>
      <c r="BH94">
        <f t="shared" si="28"/>
        <v>90.168646080760098</v>
      </c>
      <c r="BL94" s="27">
        <v>22</v>
      </c>
      <c r="BM94">
        <v>1014</v>
      </c>
      <c r="BN94">
        <v>45228</v>
      </c>
      <c r="BO94">
        <f t="shared" si="29"/>
        <v>44.603550295857985</v>
      </c>
    </row>
    <row r="95" spans="8:88" x14ac:dyDescent="0.25">
      <c r="H95" s="27">
        <v>24</v>
      </c>
      <c r="I95">
        <v>612</v>
      </c>
      <c r="J95">
        <v>26826</v>
      </c>
      <c r="K95">
        <f t="shared" si="21"/>
        <v>43.833333333333336</v>
      </c>
      <c r="O95" s="27">
        <v>7</v>
      </c>
      <c r="P95">
        <v>113</v>
      </c>
      <c r="Q95">
        <v>2795</v>
      </c>
      <c r="R95">
        <f t="shared" si="22"/>
        <v>24.734513274336283</v>
      </c>
      <c r="V95" s="27">
        <v>92</v>
      </c>
      <c r="W95">
        <v>815</v>
      </c>
      <c r="X95">
        <v>4335</v>
      </c>
      <c r="Y95">
        <f t="shared" si="23"/>
        <v>5.3190184049079754</v>
      </c>
      <c r="AC95" s="27">
        <v>33</v>
      </c>
      <c r="AD95">
        <v>983</v>
      </c>
      <c r="AE95">
        <v>48648</v>
      </c>
      <c r="AF95">
        <f t="shared" si="24"/>
        <v>49.489318413021365</v>
      </c>
      <c r="AJ95" s="27">
        <v>45</v>
      </c>
      <c r="AK95">
        <v>820</v>
      </c>
      <c r="AL95">
        <v>33753</v>
      </c>
      <c r="AM95">
        <f t="shared" si="25"/>
        <v>41.162195121951221</v>
      </c>
      <c r="AQ95" s="27">
        <v>38</v>
      </c>
      <c r="AR95">
        <v>881</v>
      </c>
      <c r="AS95">
        <v>0</v>
      </c>
      <c r="AT95">
        <f t="shared" si="26"/>
        <v>0</v>
      </c>
      <c r="AX95" s="27">
        <v>31</v>
      </c>
      <c r="AY95">
        <v>2725</v>
      </c>
      <c r="AZ95">
        <v>196867</v>
      </c>
      <c r="BA95">
        <f t="shared" si="27"/>
        <v>72.244770642201829</v>
      </c>
      <c r="BE95" s="27">
        <v>10</v>
      </c>
      <c r="BF95">
        <v>860</v>
      </c>
      <c r="BG95">
        <v>114890</v>
      </c>
      <c r="BH95">
        <f t="shared" si="28"/>
        <v>133.59302325581396</v>
      </c>
      <c r="BL95" s="27">
        <v>23</v>
      </c>
      <c r="BM95">
        <v>1022</v>
      </c>
      <c r="BN95">
        <v>79920</v>
      </c>
      <c r="BO95">
        <f t="shared" si="29"/>
        <v>78.199608610567509</v>
      </c>
    </row>
    <row r="96" spans="8:88" x14ac:dyDescent="0.25">
      <c r="H96" s="27">
        <v>25</v>
      </c>
      <c r="I96">
        <v>617</v>
      </c>
      <c r="J96">
        <v>0</v>
      </c>
      <c r="K96">
        <f t="shared" si="21"/>
        <v>0</v>
      </c>
      <c r="O96" s="27">
        <v>8</v>
      </c>
      <c r="P96">
        <v>114</v>
      </c>
      <c r="Q96">
        <v>1898</v>
      </c>
      <c r="R96">
        <f t="shared" si="22"/>
        <v>16.649122807017545</v>
      </c>
      <c r="V96" s="27">
        <v>93</v>
      </c>
      <c r="W96">
        <v>848</v>
      </c>
      <c r="X96">
        <v>22114</v>
      </c>
      <c r="Y96">
        <f t="shared" si="23"/>
        <v>26.077830188679247</v>
      </c>
      <c r="AC96" s="27">
        <v>34</v>
      </c>
      <c r="AD96">
        <v>984</v>
      </c>
      <c r="AE96">
        <v>48566</v>
      </c>
      <c r="AF96">
        <f t="shared" si="24"/>
        <v>49.355691056910572</v>
      </c>
      <c r="AJ96" s="27">
        <v>46</v>
      </c>
      <c r="AK96">
        <v>864</v>
      </c>
      <c r="AL96">
        <v>28522</v>
      </c>
      <c r="AM96">
        <f t="shared" si="25"/>
        <v>33.011574074074076</v>
      </c>
      <c r="AQ96" s="27">
        <v>39</v>
      </c>
      <c r="AR96">
        <v>904</v>
      </c>
      <c r="AS96">
        <v>40170</v>
      </c>
      <c r="AT96">
        <f t="shared" si="26"/>
        <v>44.435840707964601</v>
      </c>
      <c r="AX96" s="27">
        <v>32</v>
      </c>
      <c r="AY96">
        <v>3419</v>
      </c>
      <c r="AZ96">
        <v>133746</v>
      </c>
      <c r="BA96">
        <f t="shared" si="27"/>
        <v>39.118455688797894</v>
      </c>
      <c r="BE96" s="27">
        <v>11</v>
      </c>
      <c r="BF96">
        <v>877</v>
      </c>
      <c r="BG96">
        <v>127909</v>
      </c>
      <c r="BH96">
        <f t="shared" si="28"/>
        <v>145.84834663625998</v>
      </c>
      <c r="BL96" s="27">
        <v>24</v>
      </c>
      <c r="BM96">
        <v>1035</v>
      </c>
      <c r="BN96">
        <v>49736</v>
      </c>
      <c r="BO96">
        <f t="shared" si="29"/>
        <v>48.054106280193238</v>
      </c>
    </row>
    <row r="97" spans="8:67" x14ac:dyDescent="0.25">
      <c r="H97" s="27">
        <v>26</v>
      </c>
      <c r="I97">
        <v>621</v>
      </c>
      <c r="J97">
        <v>25994</v>
      </c>
      <c r="K97">
        <f t="shared" si="21"/>
        <v>41.858293075684379</v>
      </c>
      <c r="O97" s="27">
        <v>9</v>
      </c>
      <c r="P97">
        <v>115</v>
      </c>
      <c r="Q97">
        <v>3544</v>
      </c>
      <c r="R97">
        <f t="shared" si="22"/>
        <v>30.817391304347826</v>
      </c>
      <c r="V97" s="27">
        <v>94</v>
      </c>
      <c r="W97">
        <v>866</v>
      </c>
      <c r="X97">
        <v>27773</v>
      </c>
      <c r="Y97">
        <f t="shared" si="23"/>
        <v>32.070438799076214</v>
      </c>
      <c r="AC97" s="27">
        <v>35</v>
      </c>
      <c r="AD97">
        <v>1002</v>
      </c>
      <c r="AE97">
        <v>38446</v>
      </c>
      <c r="AF97">
        <f t="shared" si="24"/>
        <v>38.36926147704591</v>
      </c>
      <c r="AJ97" s="27">
        <v>47</v>
      </c>
      <c r="AK97">
        <v>874</v>
      </c>
      <c r="AL97">
        <v>34120</v>
      </c>
      <c r="AM97">
        <f t="shared" si="25"/>
        <v>39.038901601830666</v>
      </c>
      <c r="AQ97" s="27">
        <v>40</v>
      </c>
      <c r="AR97">
        <v>933</v>
      </c>
      <c r="AS97">
        <v>0</v>
      </c>
      <c r="AT97">
        <f t="shared" si="26"/>
        <v>0</v>
      </c>
      <c r="AX97" s="27">
        <v>33</v>
      </c>
      <c r="AY97">
        <v>3535</v>
      </c>
      <c r="AZ97">
        <v>221840</v>
      </c>
      <c r="BA97">
        <f t="shared" si="27"/>
        <v>62.755304101838753</v>
      </c>
      <c r="BE97" s="27">
        <v>12</v>
      </c>
      <c r="BF97">
        <v>882</v>
      </c>
      <c r="BG97">
        <v>79240</v>
      </c>
      <c r="BH97">
        <f t="shared" si="28"/>
        <v>89.841269841269835</v>
      </c>
      <c r="BL97" s="27">
        <v>25</v>
      </c>
      <c r="BM97">
        <v>1041</v>
      </c>
      <c r="BN97">
        <v>107182</v>
      </c>
      <c r="BO97">
        <f t="shared" si="29"/>
        <v>102.96061479346783</v>
      </c>
    </row>
    <row r="98" spans="8:67" x14ac:dyDescent="0.25">
      <c r="H98" s="27">
        <v>27</v>
      </c>
      <c r="I98">
        <v>640</v>
      </c>
      <c r="J98">
        <v>266</v>
      </c>
      <c r="K98">
        <f t="shared" si="21"/>
        <v>0.41562500000000002</v>
      </c>
      <c r="O98" s="27">
        <v>10</v>
      </c>
      <c r="P98">
        <v>162</v>
      </c>
      <c r="Q98">
        <v>231</v>
      </c>
      <c r="R98">
        <f t="shared" si="22"/>
        <v>1.4259259259259258</v>
      </c>
      <c r="V98" s="27">
        <v>95</v>
      </c>
      <c r="W98">
        <v>890</v>
      </c>
      <c r="X98">
        <v>30965</v>
      </c>
      <c r="Y98">
        <f t="shared" si="23"/>
        <v>34.792134831460672</v>
      </c>
      <c r="AC98" s="27">
        <v>36</v>
      </c>
      <c r="AD98">
        <v>1002</v>
      </c>
      <c r="AE98">
        <v>30809</v>
      </c>
      <c r="AF98">
        <f t="shared" si="24"/>
        <v>30.747504990019959</v>
      </c>
      <c r="AJ98" s="27">
        <v>48</v>
      </c>
      <c r="AK98">
        <v>945</v>
      </c>
      <c r="AL98">
        <v>0</v>
      </c>
      <c r="AM98">
        <f t="shared" si="25"/>
        <v>0</v>
      </c>
      <c r="AQ98" s="27">
        <v>41</v>
      </c>
      <c r="AR98">
        <v>945</v>
      </c>
      <c r="AS98">
        <v>18542</v>
      </c>
      <c r="AT98">
        <f t="shared" si="26"/>
        <v>19.62116402116402</v>
      </c>
      <c r="BE98" s="27">
        <v>13</v>
      </c>
      <c r="BF98">
        <v>886</v>
      </c>
      <c r="BG98">
        <v>77027</v>
      </c>
      <c r="BH98">
        <f t="shared" si="28"/>
        <v>86.937923250564339</v>
      </c>
      <c r="BL98" s="27">
        <v>26</v>
      </c>
      <c r="BM98">
        <v>1068</v>
      </c>
      <c r="BN98">
        <v>77861</v>
      </c>
      <c r="BO98">
        <f t="shared" si="29"/>
        <v>72.903558052434462</v>
      </c>
    </row>
    <row r="99" spans="8:67" x14ac:dyDescent="0.25">
      <c r="H99" s="27">
        <v>28</v>
      </c>
      <c r="I99">
        <v>648</v>
      </c>
      <c r="J99">
        <v>59173</v>
      </c>
      <c r="K99">
        <f t="shared" si="21"/>
        <v>91.316358024691354</v>
      </c>
      <c r="O99" s="27">
        <v>11</v>
      </c>
      <c r="P99">
        <v>229</v>
      </c>
      <c r="Q99">
        <v>4344</v>
      </c>
      <c r="R99">
        <f t="shared" si="22"/>
        <v>18.969432314410479</v>
      </c>
      <c r="V99" s="27">
        <v>96</v>
      </c>
      <c r="W99">
        <v>900</v>
      </c>
      <c r="X99">
        <v>5</v>
      </c>
      <c r="Y99">
        <f t="shared" si="23"/>
        <v>5.5555555555555558E-3</v>
      </c>
      <c r="AC99" s="27">
        <v>37</v>
      </c>
      <c r="AD99">
        <v>1032</v>
      </c>
      <c r="AE99">
        <v>44047</v>
      </c>
      <c r="AF99">
        <f t="shared" si="24"/>
        <v>42.681201550387598</v>
      </c>
      <c r="AJ99" s="27">
        <v>49</v>
      </c>
      <c r="AK99">
        <v>948</v>
      </c>
      <c r="AL99">
        <v>40769</v>
      </c>
      <c r="AM99">
        <f t="shared" si="25"/>
        <v>43.005274261603375</v>
      </c>
      <c r="AQ99" s="27">
        <v>42</v>
      </c>
      <c r="AR99">
        <v>948</v>
      </c>
      <c r="AS99">
        <v>31234</v>
      </c>
      <c r="AT99">
        <f t="shared" si="26"/>
        <v>32.947257383966246</v>
      </c>
      <c r="BE99" s="27">
        <v>14</v>
      </c>
      <c r="BF99">
        <v>955</v>
      </c>
      <c r="BG99">
        <v>133363</v>
      </c>
      <c r="BH99">
        <f t="shared" si="28"/>
        <v>139.64712041884817</v>
      </c>
      <c r="BL99" s="27">
        <v>27</v>
      </c>
      <c r="BM99">
        <v>1072</v>
      </c>
      <c r="BN99">
        <v>65218</v>
      </c>
      <c r="BO99">
        <f t="shared" si="29"/>
        <v>60.837686567164177</v>
      </c>
    </row>
    <row r="100" spans="8:67" x14ac:dyDescent="0.25">
      <c r="H100" s="27">
        <v>29</v>
      </c>
      <c r="I100">
        <v>652</v>
      </c>
      <c r="J100">
        <v>9398</v>
      </c>
      <c r="K100">
        <f t="shared" si="21"/>
        <v>14.414110429447852</v>
      </c>
      <c r="O100" s="27">
        <v>12</v>
      </c>
      <c r="P100">
        <v>269</v>
      </c>
      <c r="Q100">
        <v>2831</v>
      </c>
      <c r="R100">
        <f t="shared" si="22"/>
        <v>10.524163568773234</v>
      </c>
      <c r="V100" s="27">
        <v>97</v>
      </c>
      <c r="W100">
        <v>932</v>
      </c>
      <c r="X100">
        <v>126</v>
      </c>
      <c r="Y100">
        <f t="shared" si="23"/>
        <v>0.13519313304721031</v>
      </c>
      <c r="AC100" s="27">
        <v>38</v>
      </c>
      <c r="AD100">
        <v>1041</v>
      </c>
      <c r="AE100">
        <v>28013</v>
      </c>
      <c r="AF100">
        <f t="shared" ref="AF100:AF131" si="33">AE100/AD100</f>
        <v>26.909702209414025</v>
      </c>
      <c r="AJ100" s="27">
        <v>50</v>
      </c>
      <c r="AK100">
        <v>1076</v>
      </c>
      <c r="AL100">
        <v>3575</v>
      </c>
      <c r="AM100">
        <f t="shared" ref="AM100:AM131" si="34">AL100/AK100</f>
        <v>3.3224907063197024</v>
      </c>
      <c r="AQ100" s="27">
        <v>43</v>
      </c>
      <c r="AR100">
        <v>952</v>
      </c>
      <c r="AS100">
        <v>12973</v>
      </c>
      <c r="AT100">
        <f t="shared" ref="AT100:AT131" si="35">AS100/AR100</f>
        <v>13.627100840336135</v>
      </c>
      <c r="BE100" s="27">
        <v>15</v>
      </c>
      <c r="BF100">
        <v>962</v>
      </c>
      <c r="BG100">
        <v>92066</v>
      </c>
      <c r="BH100">
        <f t="shared" ref="BH100:BH130" si="36">BG100/BF100</f>
        <v>95.702702702702709</v>
      </c>
      <c r="BL100" s="27">
        <v>28</v>
      </c>
      <c r="BM100">
        <v>1089</v>
      </c>
      <c r="BN100">
        <v>72979</v>
      </c>
      <c r="BO100">
        <f t="shared" ref="BO100:BO125" si="37">BN100/BM100</f>
        <v>67.014692378328746</v>
      </c>
    </row>
    <row r="101" spans="8:67" x14ac:dyDescent="0.25">
      <c r="H101" s="27">
        <v>30</v>
      </c>
      <c r="I101">
        <v>654</v>
      </c>
      <c r="J101">
        <v>59</v>
      </c>
      <c r="K101">
        <f t="shared" si="21"/>
        <v>9.0214067278287458E-2</v>
      </c>
      <c r="O101" s="27">
        <v>13</v>
      </c>
      <c r="P101">
        <v>300</v>
      </c>
      <c r="Q101">
        <v>14411</v>
      </c>
      <c r="R101">
        <f t="shared" si="22"/>
        <v>48.036666666666669</v>
      </c>
      <c r="V101" s="27">
        <v>98</v>
      </c>
      <c r="W101">
        <v>937</v>
      </c>
      <c r="X101">
        <v>11314</v>
      </c>
      <c r="Y101">
        <f t="shared" si="23"/>
        <v>12.074706510138741</v>
      </c>
      <c r="AC101" s="27">
        <v>40</v>
      </c>
      <c r="AD101">
        <v>1177</v>
      </c>
      <c r="AE101">
        <v>82258</v>
      </c>
      <c r="AF101">
        <f t="shared" si="33"/>
        <v>69.887850467289724</v>
      </c>
      <c r="AJ101" s="27">
        <v>51</v>
      </c>
      <c r="AK101">
        <v>1099</v>
      </c>
      <c r="AL101">
        <v>47781</v>
      </c>
      <c r="AM101">
        <f t="shared" si="34"/>
        <v>43.476797088262053</v>
      </c>
      <c r="AQ101" s="27">
        <v>44</v>
      </c>
      <c r="AR101">
        <v>953</v>
      </c>
      <c r="AS101">
        <v>40079</v>
      </c>
      <c r="AT101">
        <f t="shared" si="35"/>
        <v>42.055613850996849</v>
      </c>
      <c r="BE101" s="27">
        <v>16</v>
      </c>
      <c r="BF101">
        <v>968</v>
      </c>
      <c r="BG101">
        <v>119572</v>
      </c>
      <c r="BH101">
        <f t="shared" si="36"/>
        <v>123.52479338842976</v>
      </c>
      <c r="BL101" s="27">
        <v>29</v>
      </c>
      <c r="BM101">
        <v>1095</v>
      </c>
      <c r="BN101">
        <v>75562</v>
      </c>
      <c r="BO101">
        <f t="shared" si="37"/>
        <v>69.006392694063933</v>
      </c>
    </row>
    <row r="102" spans="8:67" x14ac:dyDescent="0.25">
      <c r="H102" s="27">
        <v>31</v>
      </c>
      <c r="I102">
        <v>660</v>
      </c>
      <c r="J102">
        <v>60394</v>
      </c>
      <c r="K102">
        <f t="shared" si="21"/>
        <v>91.506060606060601</v>
      </c>
      <c r="O102" s="27">
        <v>14</v>
      </c>
      <c r="P102">
        <v>312</v>
      </c>
      <c r="Q102">
        <v>2267</v>
      </c>
      <c r="R102">
        <f t="shared" si="22"/>
        <v>7.2660256410256414</v>
      </c>
      <c r="V102" s="27">
        <v>99</v>
      </c>
      <c r="W102">
        <v>1110</v>
      </c>
      <c r="X102">
        <v>546</v>
      </c>
      <c r="Y102">
        <f t="shared" si="23"/>
        <v>0.49189189189189192</v>
      </c>
      <c r="AC102" s="27">
        <v>41</v>
      </c>
      <c r="AD102">
        <v>1226</v>
      </c>
      <c r="AE102">
        <v>75867</v>
      </c>
      <c r="AF102">
        <f t="shared" si="33"/>
        <v>61.881729200652529</v>
      </c>
      <c r="AJ102" s="27">
        <v>52</v>
      </c>
      <c r="AK102">
        <v>1165</v>
      </c>
      <c r="AL102">
        <v>46148</v>
      </c>
      <c r="AM102">
        <f t="shared" si="34"/>
        <v>39.612017167381971</v>
      </c>
      <c r="AQ102" s="27">
        <v>45</v>
      </c>
      <c r="AR102">
        <v>981</v>
      </c>
      <c r="AS102">
        <v>7103</v>
      </c>
      <c r="AT102">
        <f t="shared" si="35"/>
        <v>7.2405708460754337</v>
      </c>
      <c r="BE102" s="27">
        <v>17</v>
      </c>
      <c r="BF102">
        <v>975</v>
      </c>
      <c r="BG102">
        <v>87530</v>
      </c>
      <c r="BH102">
        <f t="shared" si="36"/>
        <v>89.774358974358975</v>
      </c>
      <c r="BL102" s="27">
        <v>30</v>
      </c>
      <c r="BM102">
        <v>1117</v>
      </c>
      <c r="BN102">
        <v>44046</v>
      </c>
      <c r="BO102">
        <f t="shared" si="37"/>
        <v>39.432408236347356</v>
      </c>
    </row>
    <row r="103" spans="8:67" x14ac:dyDescent="0.25">
      <c r="H103" s="27">
        <v>32</v>
      </c>
      <c r="I103">
        <v>668</v>
      </c>
      <c r="J103">
        <v>33103</v>
      </c>
      <c r="K103">
        <f t="shared" si="21"/>
        <v>49.555389221556887</v>
      </c>
      <c r="O103" s="27">
        <v>15</v>
      </c>
      <c r="P103">
        <v>312</v>
      </c>
      <c r="Q103">
        <v>1541</v>
      </c>
      <c r="R103">
        <f t="shared" si="22"/>
        <v>4.9391025641025639</v>
      </c>
      <c r="V103" s="27">
        <v>100</v>
      </c>
      <c r="W103">
        <v>1140</v>
      </c>
      <c r="X103">
        <v>21135</v>
      </c>
      <c r="Y103">
        <f t="shared" si="23"/>
        <v>18.539473684210527</v>
      </c>
      <c r="AC103" s="27">
        <v>42</v>
      </c>
      <c r="AD103">
        <v>1293</v>
      </c>
      <c r="AE103">
        <v>32175</v>
      </c>
      <c r="AF103">
        <f t="shared" si="33"/>
        <v>24.88399071925754</v>
      </c>
      <c r="AJ103" s="27">
        <v>53</v>
      </c>
      <c r="AK103">
        <v>1209</v>
      </c>
      <c r="AL103">
        <v>43552</v>
      </c>
      <c r="AM103">
        <f t="shared" si="34"/>
        <v>36.023159636062864</v>
      </c>
      <c r="AQ103" s="27">
        <v>46</v>
      </c>
      <c r="AR103">
        <v>1052</v>
      </c>
      <c r="AS103">
        <v>6321</v>
      </c>
      <c r="AT103">
        <f t="shared" si="35"/>
        <v>6.0085551330798479</v>
      </c>
      <c r="BE103" s="27">
        <v>18</v>
      </c>
      <c r="BF103">
        <v>976</v>
      </c>
      <c r="BG103">
        <v>77432</v>
      </c>
      <c r="BH103">
        <f t="shared" si="36"/>
        <v>79.336065573770497</v>
      </c>
      <c r="BL103" s="27">
        <v>31</v>
      </c>
      <c r="BM103">
        <v>1117</v>
      </c>
      <c r="BN103">
        <v>57169</v>
      </c>
      <c r="BO103">
        <f t="shared" si="37"/>
        <v>51.180841539838852</v>
      </c>
    </row>
    <row r="104" spans="8:67" x14ac:dyDescent="0.25">
      <c r="H104" s="27">
        <v>33</v>
      </c>
      <c r="I104">
        <v>671</v>
      </c>
      <c r="J104">
        <v>8568</v>
      </c>
      <c r="K104">
        <f t="shared" si="21"/>
        <v>12.769001490312966</v>
      </c>
      <c r="O104" s="27">
        <v>16</v>
      </c>
      <c r="P104">
        <v>324</v>
      </c>
      <c r="Q104">
        <v>7243</v>
      </c>
      <c r="R104">
        <f t="shared" si="22"/>
        <v>22.354938271604937</v>
      </c>
      <c r="V104" s="27">
        <v>101</v>
      </c>
      <c r="W104">
        <v>1168</v>
      </c>
      <c r="X104">
        <v>0</v>
      </c>
      <c r="Y104">
        <f t="shared" si="23"/>
        <v>0</v>
      </c>
      <c r="AC104" s="27">
        <v>43</v>
      </c>
      <c r="AD104">
        <v>1427</v>
      </c>
      <c r="AE104">
        <v>35599</v>
      </c>
      <c r="AF104">
        <f t="shared" si="33"/>
        <v>24.946741415557113</v>
      </c>
      <c r="AJ104" s="27">
        <v>54</v>
      </c>
      <c r="AK104">
        <v>1329</v>
      </c>
      <c r="AL104">
        <v>35835</v>
      </c>
      <c r="AM104">
        <f t="shared" si="34"/>
        <v>26.963882618510159</v>
      </c>
      <c r="AQ104" s="27">
        <v>47</v>
      </c>
      <c r="AR104">
        <v>1063</v>
      </c>
      <c r="AS104">
        <v>47021</v>
      </c>
      <c r="AT104">
        <f t="shared" si="35"/>
        <v>44.234242709313264</v>
      </c>
      <c r="BE104" s="27">
        <v>19</v>
      </c>
      <c r="BF104">
        <v>979</v>
      </c>
      <c r="BG104">
        <v>123080</v>
      </c>
      <c r="BH104">
        <f t="shared" si="36"/>
        <v>125.72012257405515</v>
      </c>
      <c r="BL104" s="27">
        <v>32</v>
      </c>
      <c r="BM104">
        <v>1125</v>
      </c>
      <c r="BN104">
        <v>90420</v>
      </c>
      <c r="BO104">
        <f t="shared" si="37"/>
        <v>80.373333333333335</v>
      </c>
    </row>
    <row r="105" spans="8:67" x14ac:dyDescent="0.25">
      <c r="H105" s="27">
        <v>34</v>
      </c>
      <c r="I105">
        <v>678</v>
      </c>
      <c r="J105">
        <v>63192</v>
      </c>
      <c r="K105">
        <f t="shared" si="21"/>
        <v>93.203539823008853</v>
      </c>
      <c r="O105" s="27">
        <v>17</v>
      </c>
      <c r="P105">
        <v>332</v>
      </c>
      <c r="Q105">
        <v>5496</v>
      </c>
      <c r="R105">
        <f t="shared" si="22"/>
        <v>16.554216867469879</v>
      </c>
      <c r="V105" s="27">
        <v>102</v>
      </c>
      <c r="W105">
        <v>1427</v>
      </c>
      <c r="X105">
        <v>52010</v>
      </c>
      <c r="Y105">
        <f t="shared" si="23"/>
        <v>36.447091800981077</v>
      </c>
      <c r="AC105" s="27">
        <v>44</v>
      </c>
      <c r="AD105">
        <v>1582</v>
      </c>
      <c r="AE105">
        <v>861</v>
      </c>
      <c r="AF105">
        <f t="shared" si="33"/>
        <v>0.54424778761061943</v>
      </c>
      <c r="AJ105" s="27">
        <v>55</v>
      </c>
      <c r="AK105">
        <v>1331</v>
      </c>
      <c r="AL105">
        <v>36435</v>
      </c>
      <c r="AM105">
        <f t="shared" si="34"/>
        <v>27.374154770848985</v>
      </c>
      <c r="AQ105" s="27">
        <v>48</v>
      </c>
      <c r="AR105">
        <v>1102</v>
      </c>
      <c r="AS105">
        <v>99259</v>
      </c>
      <c r="AT105">
        <f t="shared" si="35"/>
        <v>90.07168784029038</v>
      </c>
      <c r="BE105" s="27">
        <v>20</v>
      </c>
      <c r="BF105">
        <v>1038</v>
      </c>
      <c r="BG105">
        <v>126263</v>
      </c>
      <c r="BH105">
        <f t="shared" si="36"/>
        <v>121.64065510597302</v>
      </c>
      <c r="BL105" s="27">
        <v>33</v>
      </c>
      <c r="BM105">
        <v>1133</v>
      </c>
      <c r="BN105">
        <v>36027</v>
      </c>
      <c r="BO105">
        <f t="shared" si="37"/>
        <v>31.797881729920565</v>
      </c>
    </row>
    <row r="106" spans="8:67" x14ac:dyDescent="0.25">
      <c r="H106" s="27">
        <v>35</v>
      </c>
      <c r="I106">
        <v>683</v>
      </c>
      <c r="J106">
        <v>7669</v>
      </c>
      <c r="K106">
        <f t="shared" si="21"/>
        <v>11.228404099560761</v>
      </c>
      <c r="O106" s="27">
        <v>18</v>
      </c>
      <c r="P106">
        <v>333</v>
      </c>
      <c r="Q106">
        <v>788</v>
      </c>
      <c r="R106">
        <f t="shared" si="22"/>
        <v>2.3663663663663663</v>
      </c>
      <c r="V106" s="27">
        <v>103</v>
      </c>
      <c r="W106">
        <v>1477</v>
      </c>
      <c r="X106">
        <v>2150</v>
      </c>
      <c r="Y106">
        <f t="shared" si="23"/>
        <v>1.4556533513879486</v>
      </c>
      <c r="AC106" s="27">
        <v>45</v>
      </c>
      <c r="AD106">
        <v>3230</v>
      </c>
      <c r="AE106">
        <v>1795</v>
      </c>
      <c r="AF106">
        <f t="shared" si="33"/>
        <v>0.55572755417956654</v>
      </c>
      <c r="AJ106" s="27">
        <v>56</v>
      </c>
      <c r="AK106">
        <v>1502</v>
      </c>
      <c r="AL106">
        <v>264</v>
      </c>
      <c r="AM106">
        <f t="shared" si="34"/>
        <v>0.17576564580559254</v>
      </c>
      <c r="AQ106" s="27">
        <v>49</v>
      </c>
      <c r="AR106">
        <v>1104</v>
      </c>
      <c r="AS106">
        <v>14530</v>
      </c>
      <c r="AT106">
        <f t="shared" si="35"/>
        <v>13.161231884057971</v>
      </c>
      <c r="BE106" s="27">
        <v>21</v>
      </c>
      <c r="BF106">
        <v>1079</v>
      </c>
      <c r="BG106">
        <v>92744</v>
      </c>
      <c r="BH106">
        <f t="shared" si="36"/>
        <v>85.953660797034289</v>
      </c>
      <c r="BL106" s="27">
        <v>34</v>
      </c>
      <c r="BM106">
        <v>1158</v>
      </c>
      <c r="BN106">
        <v>95337</v>
      </c>
      <c r="BO106">
        <f t="shared" si="37"/>
        <v>82.329015544041454</v>
      </c>
    </row>
    <row r="107" spans="8:67" x14ac:dyDescent="0.25">
      <c r="H107" s="27">
        <v>36</v>
      </c>
      <c r="I107">
        <v>695</v>
      </c>
      <c r="J107">
        <v>52151</v>
      </c>
      <c r="K107">
        <f t="shared" si="21"/>
        <v>75.037410071942446</v>
      </c>
      <c r="O107" s="27">
        <v>19</v>
      </c>
      <c r="P107">
        <v>358</v>
      </c>
      <c r="Q107">
        <v>0</v>
      </c>
      <c r="R107">
        <f t="shared" si="22"/>
        <v>0</v>
      </c>
      <c r="V107" s="27">
        <v>104</v>
      </c>
      <c r="W107">
        <v>1875</v>
      </c>
      <c r="X107">
        <v>41129</v>
      </c>
      <c r="Y107">
        <f t="shared" si="23"/>
        <v>21.935466666666667</v>
      </c>
      <c r="AB107" t="s">
        <v>233</v>
      </c>
      <c r="AC107" s="27">
        <v>1</v>
      </c>
      <c r="AD107">
        <v>51</v>
      </c>
      <c r="AE107">
        <v>0</v>
      </c>
      <c r="AF107">
        <f t="shared" si="33"/>
        <v>0</v>
      </c>
      <c r="AJ107" s="27">
        <v>57</v>
      </c>
      <c r="AK107">
        <v>1536</v>
      </c>
      <c r="AL107">
        <v>41300</v>
      </c>
      <c r="AM107">
        <f t="shared" si="34"/>
        <v>26.888020833333332</v>
      </c>
      <c r="AQ107" s="27">
        <v>50</v>
      </c>
      <c r="AR107">
        <v>1132</v>
      </c>
      <c r="AS107">
        <v>45135</v>
      </c>
      <c r="AT107">
        <f t="shared" si="35"/>
        <v>39.871908127208478</v>
      </c>
      <c r="BE107" s="27">
        <v>22</v>
      </c>
      <c r="BF107">
        <v>1089</v>
      </c>
      <c r="BG107">
        <v>49786</v>
      </c>
      <c r="BH107">
        <f t="shared" si="36"/>
        <v>45.717171717171716</v>
      </c>
      <c r="BL107" s="27">
        <v>35</v>
      </c>
      <c r="BM107">
        <v>1173</v>
      </c>
      <c r="BN107">
        <v>108380</v>
      </c>
      <c r="BO107">
        <f t="shared" si="37"/>
        <v>92.395566922421139</v>
      </c>
    </row>
    <row r="108" spans="8:67" x14ac:dyDescent="0.25">
      <c r="H108" s="27">
        <v>37</v>
      </c>
      <c r="I108">
        <v>705</v>
      </c>
      <c r="J108">
        <v>908</v>
      </c>
      <c r="K108">
        <f t="shared" si="21"/>
        <v>1.2879432624113476</v>
      </c>
      <c r="O108" s="27">
        <v>20</v>
      </c>
      <c r="P108">
        <v>359</v>
      </c>
      <c r="Q108">
        <v>173</v>
      </c>
      <c r="R108">
        <f t="shared" si="22"/>
        <v>0.48189415041782729</v>
      </c>
      <c r="U108" t="s">
        <v>234</v>
      </c>
      <c r="V108" s="27">
        <v>1</v>
      </c>
      <c r="W108">
        <v>130</v>
      </c>
      <c r="X108">
        <v>2681</v>
      </c>
      <c r="Y108">
        <f t="shared" si="23"/>
        <v>20.623076923076923</v>
      </c>
      <c r="AC108" s="27">
        <v>2</v>
      </c>
      <c r="AD108">
        <v>53</v>
      </c>
      <c r="AE108">
        <v>170</v>
      </c>
      <c r="AF108">
        <f t="shared" si="33"/>
        <v>3.2075471698113209</v>
      </c>
      <c r="AJ108" s="27">
        <v>58</v>
      </c>
      <c r="AK108">
        <v>1573</v>
      </c>
      <c r="AL108">
        <v>68912</v>
      </c>
      <c r="AM108">
        <f t="shared" si="34"/>
        <v>43.809281627463449</v>
      </c>
      <c r="AQ108" s="27">
        <v>51</v>
      </c>
      <c r="AR108">
        <v>1155</v>
      </c>
      <c r="AS108">
        <v>56530</v>
      </c>
      <c r="AT108">
        <f t="shared" si="35"/>
        <v>48.943722943722946</v>
      </c>
      <c r="BE108" s="27">
        <v>23</v>
      </c>
      <c r="BF108">
        <v>1194</v>
      </c>
      <c r="BG108">
        <v>154454</v>
      </c>
      <c r="BH108">
        <f t="shared" si="36"/>
        <v>129.35845896147404</v>
      </c>
      <c r="BL108" s="27">
        <v>36</v>
      </c>
      <c r="BM108">
        <v>1198</v>
      </c>
      <c r="BN108">
        <v>85009</v>
      </c>
      <c r="BO108">
        <f t="shared" si="37"/>
        <v>70.95909849749583</v>
      </c>
    </row>
    <row r="109" spans="8:67" x14ac:dyDescent="0.25">
      <c r="H109" s="27">
        <v>38</v>
      </c>
      <c r="I109">
        <v>708</v>
      </c>
      <c r="J109">
        <v>8429</v>
      </c>
      <c r="K109">
        <f t="shared" si="21"/>
        <v>11.905367231638419</v>
      </c>
      <c r="O109" s="27">
        <v>21</v>
      </c>
      <c r="P109">
        <v>370</v>
      </c>
      <c r="Q109">
        <v>3675</v>
      </c>
      <c r="R109">
        <f t="shared" si="22"/>
        <v>9.9324324324324316</v>
      </c>
      <c r="V109" s="27">
        <v>2</v>
      </c>
      <c r="W109">
        <v>145</v>
      </c>
      <c r="X109">
        <v>3377</v>
      </c>
      <c r="Y109">
        <f t="shared" si="23"/>
        <v>23.289655172413791</v>
      </c>
      <c r="AC109" s="27">
        <v>3</v>
      </c>
      <c r="AD109">
        <v>69</v>
      </c>
      <c r="AE109">
        <v>1498</v>
      </c>
      <c r="AF109">
        <f t="shared" si="33"/>
        <v>21.710144927536231</v>
      </c>
      <c r="AJ109" s="27">
        <v>59</v>
      </c>
      <c r="AK109">
        <v>1696</v>
      </c>
      <c r="AL109">
        <v>0</v>
      </c>
      <c r="AM109">
        <f t="shared" si="34"/>
        <v>0</v>
      </c>
      <c r="AQ109" s="27">
        <v>52</v>
      </c>
      <c r="AR109">
        <v>1260</v>
      </c>
      <c r="AS109">
        <v>13588</v>
      </c>
      <c r="AT109">
        <f t="shared" si="35"/>
        <v>10.784126984126985</v>
      </c>
      <c r="BE109" s="27">
        <v>24</v>
      </c>
      <c r="BF109">
        <v>1194</v>
      </c>
      <c r="BG109">
        <v>113199</v>
      </c>
      <c r="BH109">
        <f t="shared" si="36"/>
        <v>94.806532663316588</v>
      </c>
      <c r="BL109" s="27">
        <v>37</v>
      </c>
      <c r="BM109">
        <v>1203</v>
      </c>
      <c r="BN109">
        <v>53707</v>
      </c>
      <c r="BO109">
        <f t="shared" si="37"/>
        <v>44.644222776392354</v>
      </c>
    </row>
    <row r="110" spans="8:67" x14ac:dyDescent="0.25">
      <c r="H110" s="27">
        <v>39</v>
      </c>
      <c r="I110">
        <v>717</v>
      </c>
      <c r="J110">
        <v>68619</v>
      </c>
      <c r="K110">
        <f t="shared" si="21"/>
        <v>95.702928870292894</v>
      </c>
      <c r="O110" s="27">
        <v>22</v>
      </c>
      <c r="P110">
        <v>396</v>
      </c>
      <c r="Q110">
        <v>3492</v>
      </c>
      <c r="R110">
        <f t="shared" si="22"/>
        <v>8.8181818181818183</v>
      </c>
      <c r="V110" s="27">
        <v>3</v>
      </c>
      <c r="W110">
        <v>162</v>
      </c>
      <c r="X110">
        <v>617</v>
      </c>
      <c r="Y110">
        <f t="shared" si="23"/>
        <v>3.808641975308642</v>
      </c>
      <c r="AC110" s="27">
        <v>4</v>
      </c>
      <c r="AD110">
        <v>105</v>
      </c>
      <c r="AE110">
        <v>6915</v>
      </c>
      <c r="AF110">
        <f t="shared" si="33"/>
        <v>65.857142857142861</v>
      </c>
      <c r="AJ110" s="27">
        <v>60</v>
      </c>
      <c r="AK110">
        <v>1869</v>
      </c>
      <c r="AL110">
        <v>111902</v>
      </c>
      <c r="AM110">
        <f t="shared" si="34"/>
        <v>59.872659176029963</v>
      </c>
      <c r="AQ110" s="27">
        <v>53</v>
      </c>
      <c r="AR110">
        <v>1442</v>
      </c>
      <c r="AS110">
        <v>8471</v>
      </c>
      <c r="AT110">
        <f t="shared" si="35"/>
        <v>5.8744798890429957</v>
      </c>
      <c r="BE110" s="27">
        <v>25</v>
      </c>
      <c r="BF110">
        <v>1197</v>
      </c>
      <c r="BG110">
        <v>102191</v>
      </c>
      <c r="BH110">
        <f t="shared" si="36"/>
        <v>85.372598162071853</v>
      </c>
      <c r="BL110" s="27">
        <v>38</v>
      </c>
      <c r="BM110">
        <v>1275</v>
      </c>
      <c r="BN110">
        <v>83522</v>
      </c>
      <c r="BO110">
        <f t="shared" si="37"/>
        <v>65.50745098039215</v>
      </c>
    </row>
    <row r="111" spans="8:67" x14ac:dyDescent="0.25">
      <c r="H111" s="27">
        <v>40</v>
      </c>
      <c r="I111">
        <v>723</v>
      </c>
      <c r="J111">
        <v>16709</v>
      </c>
      <c r="K111">
        <f t="shared" si="21"/>
        <v>23.110650069156293</v>
      </c>
      <c r="O111" s="27">
        <v>23</v>
      </c>
      <c r="P111">
        <v>402</v>
      </c>
      <c r="Q111">
        <v>0</v>
      </c>
      <c r="R111">
        <f t="shared" si="22"/>
        <v>0</v>
      </c>
      <c r="V111" s="27">
        <v>4</v>
      </c>
      <c r="W111">
        <v>171</v>
      </c>
      <c r="X111">
        <v>0</v>
      </c>
      <c r="Y111">
        <f t="shared" si="23"/>
        <v>0</v>
      </c>
      <c r="AC111" s="27">
        <v>5</v>
      </c>
      <c r="AD111">
        <v>109</v>
      </c>
      <c r="AE111">
        <v>0</v>
      </c>
      <c r="AF111">
        <f t="shared" si="33"/>
        <v>0</v>
      </c>
      <c r="AJ111" s="27">
        <v>61</v>
      </c>
      <c r="AK111">
        <v>1903</v>
      </c>
      <c r="AL111">
        <v>56287</v>
      </c>
      <c r="AM111">
        <f t="shared" si="34"/>
        <v>29.578034682080926</v>
      </c>
      <c r="AQ111" s="27">
        <v>54</v>
      </c>
      <c r="AR111">
        <v>1583</v>
      </c>
      <c r="AS111">
        <v>7875</v>
      </c>
      <c r="AT111">
        <f t="shared" si="35"/>
        <v>4.974731522425774</v>
      </c>
      <c r="BE111" s="27">
        <v>26</v>
      </c>
      <c r="BF111">
        <v>1226</v>
      </c>
      <c r="BG111">
        <v>96701</v>
      </c>
      <c r="BH111">
        <f t="shared" si="36"/>
        <v>78.875203915171284</v>
      </c>
      <c r="BL111" s="27">
        <v>39</v>
      </c>
      <c r="BM111">
        <v>1347</v>
      </c>
      <c r="BN111">
        <v>94774</v>
      </c>
      <c r="BO111">
        <f t="shared" si="37"/>
        <v>70.359317000742394</v>
      </c>
    </row>
    <row r="112" spans="8:67" x14ac:dyDescent="0.25">
      <c r="H112" s="27">
        <v>41</v>
      </c>
      <c r="I112">
        <v>738</v>
      </c>
      <c r="J112">
        <v>21582</v>
      </c>
      <c r="K112">
        <f t="shared" si="21"/>
        <v>29.243902439024389</v>
      </c>
      <c r="O112" s="27">
        <v>24</v>
      </c>
      <c r="P112">
        <v>414</v>
      </c>
      <c r="Q112">
        <v>1549</v>
      </c>
      <c r="R112">
        <f t="shared" si="22"/>
        <v>3.7415458937198069</v>
      </c>
      <c r="V112" s="27">
        <v>5</v>
      </c>
      <c r="W112">
        <v>245</v>
      </c>
      <c r="X112">
        <v>4148</v>
      </c>
      <c r="Y112">
        <f t="shared" si="23"/>
        <v>16.930612244897958</v>
      </c>
      <c r="AC112" s="27">
        <v>6</v>
      </c>
      <c r="AD112">
        <v>123</v>
      </c>
      <c r="AE112">
        <v>7556</v>
      </c>
      <c r="AF112">
        <f t="shared" si="33"/>
        <v>61.430894308943088</v>
      </c>
      <c r="AI112" t="s">
        <v>233</v>
      </c>
      <c r="AJ112" s="27">
        <v>1</v>
      </c>
      <c r="AK112">
        <v>112</v>
      </c>
      <c r="AL112">
        <v>4197</v>
      </c>
      <c r="AM112">
        <f t="shared" si="34"/>
        <v>37.473214285714285</v>
      </c>
      <c r="AQ112" s="27">
        <v>55</v>
      </c>
      <c r="AR112">
        <v>1824</v>
      </c>
      <c r="AS112">
        <v>50199</v>
      </c>
      <c r="AT112">
        <f t="shared" si="35"/>
        <v>27.52138157894737</v>
      </c>
      <c r="BE112" s="27">
        <v>27</v>
      </c>
      <c r="BF112">
        <v>1231</v>
      </c>
      <c r="BG112">
        <v>90115</v>
      </c>
      <c r="BH112">
        <f t="shared" si="36"/>
        <v>73.204711616571899</v>
      </c>
      <c r="BL112" s="27">
        <v>40</v>
      </c>
      <c r="BM112">
        <v>1377</v>
      </c>
      <c r="BN112">
        <v>104760</v>
      </c>
      <c r="BO112">
        <f t="shared" si="37"/>
        <v>76.078431372549019</v>
      </c>
    </row>
    <row r="113" spans="8:67" x14ac:dyDescent="0.25">
      <c r="H113" s="27">
        <v>42</v>
      </c>
      <c r="I113">
        <v>796</v>
      </c>
      <c r="J113">
        <v>67041</v>
      </c>
      <c r="K113">
        <f t="shared" si="21"/>
        <v>84.222361809045225</v>
      </c>
      <c r="O113" s="27">
        <v>25</v>
      </c>
      <c r="P113">
        <v>417</v>
      </c>
      <c r="Q113">
        <v>6004</v>
      </c>
      <c r="R113">
        <f t="shared" si="22"/>
        <v>14.398081534772182</v>
      </c>
      <c r="V113" s="27">
        <v>6</v>
      </c>
      <c r="W113">
        <v>251</v>
      </c>
      <c r="X113">
        <v>7257</v>
      </c>
      <c r="Y113">
        <f t="shared" si="23"/>
        <v>28.91235059760956</v>
      </c>
      <c r="AC113" s="27">
        <v>7</v>
      </c>
      <c r="AD113">
        <v>140</v>
      </c>
      <c r="AE113">
        <v>9458</v>
      </c>
      <c r="AF113">
        <f t="shared" si="33"/>
        <v>67.557142857142864</v>
      </c>
      <c r="AJ113" s="27">
        <v>2</v>
      </c>
      <c r="AK113">
        <v>192</v>
      </c>
      <c r="AL113">
        <v>6608</v>
      </c>
      <c r="AM113">
        <f t="shared" si="34"/>
        <v>34.416666666666664</v>
      </c>
      <c r="AQ113" s="27">
        <v>56</v>
      </c>
      <c r="AR113">
        <v>1985</v>
      </c>
      <c r="AS113">
        <v>12665</v>
      </c>
      <c r="AT113">
        <f t="shared" si="35"/>
        <v>6.3803526448362717</v>
      </c>
      <c r="BE113" s="27">
        <v>28</v>
      </c>
      <c r="BF113">
        <v>1237</v>
      </c>
      <c r="BG113">
        <v>95874</v>
      </c>
      <c r="BH113">
        <f t="shared" si="36"/>
        <v>77.50525464834277</v>
      </c>
      <c r="BL113" s="27">
        <v>41</v>
      </c>
      <c r="BM113">
        <v>1396</v>
      </c>
      <c r="BN113">
        <v>76461</v>
      </c>
      <c r="BO113">
        <f t="shared" si="37"/>
        <v>54.771489971346703</v>
      </c>
    </row>
    <row r="114" spans="8:67" x14ac:dyDescent="0.25">
      <c r="H114" s="27">
        <v>43</v>
      </c>
      <c r="I114">
        <v>843</v>
      </c>
      <c r="J114">
        <v>34508</v>
      </c>
      <c r="K114">
        <f t="shared" si="21"/>
        <v>40.934756820877816</v>
      </c>
      <c r="O114" s="27">
        <v>26</v>
      </c>
      <c r="P114">
        <v>427</v>
      </c>
      <c r="Q114">
        <v>10514</v>
      </c>
      <c r="R114">
        <f t="shared" si="22"/>
        <v>24.622950819672131</v>
      </c>
      <c r="V114" s="27">
        <v>7</v>
      </c>
      <c r="W114">
        <v>262</v>
      </c>
      <c r="X114">
        <v>451</v>
      </c>
      <c r="Y114">
        <f t="shared" si="23"/>
        <v>1.7213740458015268</v>
      </c>
      <c r="AC114" s="27">
        <v>8</v>
      </c>
      <c r="AD114">
        <v>152</v>
      </c>
      <c r="AE114">
        <v>0</v>
      </c>
      <c r="AF114">
        <f t="shared" si="33"/>
        <v>0</v>
      </c>
      <c r="AJ114" s="27">
        <v>3</v>
      </c>
      <c r="AK114">
        <v>208</v>
      </c>
      <c r="AL114">
        <v>4881</v>
      </c>
      <c r="AM114">
        <f t="shared" si="34"/>
        <v>23.466346153846153</v>
      </c>
      <c r="AP114" t="s">
        <v>233</v>
      </c>
      <c r="AQ114" s="27">
        <v>1</v>
      </c>
      <c r="AR114">
        <v>162</v>
      </c>
      <c r="AS114">
        <v>10848</v>
      </c>
      <c r="AT114">
        <f t="shared" si="35"/>
        <v>66.962962962962962</v>
      </c>
      <c r="BE114" s="27">
        <v>29</v>
      </c>
      <c r="BF114">
        <v>1293</v>
      </c>
      <c r="BG114">
        <v>193553</v>
      </c>
      <c r="BH114">
        <f t="shared" si="36"/>
        <v>149.69296210363495</v>
      </c>
      <c r="BL114" s="27">
        <v>42</v>
      </c>
      <c r="BM114">
        <v>1477</v>
      </c>
      <c r="BN114">
        <v>82905</v>
      </c>
      <c r="BO114">
        <f t="shared" si="37"/>
        <v>56.130670277589708</v>
      </c>
    </row>
    <row r="115" spans="8:67" x14ac:dyDescent="0.25">
      <c r="H115" s="27">
        <v>44</v>
      </c>
      <c r="I115">
        <v>852</v>
      </c>
      <c r="J115">
        <v>0</v>
      </c>
      <c r="K115">
        <f t="shared" si="21"/>
        <v>0</v>
      </c>
      <c r="O115" s="27">
        <v>27</v>
      </c>
      <c r="P115">
        <v>431</v>
      </c>
      <c r="Q115">
        <v>3058</v>
      </c>
      <c r="R115">
        <f t="shared" si="22"/>
        <v>7.0951276102088165</v>
      </c>
      <c r="V115" s="27">
        <v>8</v>
      </c>
      <c r="W115">
        <v>263</v>
      </c>
      <c r="X115">
        <v>17370</v>
      </c>
      <c r="Y115">
        <f t="shared" si="23"/>
        <v>66.045627376425855</v>
      </c>
      <c r="AC115" s="27">
        <v>9</v>
      </c>
      <c r="AD115">
        <v>152</v>
      </c>
      <c r="AE115">
        <v>8471</v>
      </c>
      <c r="AF115">
        <f t="shared" si="33"/>
        <v>55.73026315789474</v>
      </c>
      <c r="AJ115" s="27">
        <v>4</v>
      </c>
      <c r="AK115">
        <v>216</v>
      </c>
      <c r="AL115">
        <v>5790</v>
      </c>
      <c r="AM115">
        <f t="shared" si="34"/>
        <v>26.805555555555557</v>
      </c>
      <c r="AQ115" s="27">
        <v>2</v>
      </c>
      <c r="AR115">
        <v>172</v>
      </c>
      <c r="AS115">
        <v>0</v>
      </c>
      <c r="AT115">
        <f t="shared" si="35"/>
        <v>0</v>
      </c>
      <c r="BE115" s="27">
        <v>30</v>
      </c>
      <c r="BF115">
        <v>1322</v>
      </c>
      <c r="BG115">
        <v>173316</v>
      </c>
      <c r="BH115">
        <f t="shared" si="36"/>
        <v>131.10136157337368</v>
      </c>
      <c r="BL115" s="27">
        <v>43</v>
      </c>
      <c r="BM115">
        <v>1556</v>
      </c>
      <c r="BN115">
        <v>91142</v>
      </c>
      <c r="BO115">
        <f t="shared" si="37"/>
        <v>58.574550128534703</v>
      </c>
    </row>
    <row r="116" spans="8:67" x14ac:dyDescent="0.25">
      <c r="H116" s="27">
        <v>45</v>
      </c>
      <c r="I116">
        <v>881</v>
      </c>
      <c r="J116">
        <v>0</v>
      </c>
      <c r="K116">
        <f t="shared" si="21"/>
        <v>0</v>
      </c>
      <c r="O116" s="27">
        <v>28</v>
      </c>
      <c r="P116">
        <v>454</v>
      </c>
      <c r="Q116">
        <v>911</v>
      </c>
      <c r="R116">
        <f t="shared" si="22"/>
        <v>2.0066079295154187</v>
      </c>
      <c r="V116" s="27">
        <v>9</v>
      </c>
      <c r="W116">
        <v>297</v>
      </c>
      <c r="X116">
        <v>14482</v>
      </c>
      <c r="Y116">
        <f t="shared" si="23"/>
        <v>48.760942760942761</v>
      </c>
      <c r="AC116" s="27">
        <v>10</v>
      </c>
      <c r="AD116">
        <v>172</v>
      </c>
      <c r="AE116">
        <v>0</v>
      </c>
      <c r="AF116">
        <f t="shared" si="33"/>
        <v>0</v>
      </c>
      <c r="AJ116" s="27">
        <v>5</v>
      </c>
      <c r="AK116">
        <v>248</v>
      </c>
      <c r="AL116">
        <v>0</v>
      </c>
      <c r="AM116">
        <f t="shared" si="34"/>
        <v>0</v>
      </c>
      <c r="AQ116" s="27">
        <v>3</v>
      </c>
      <c r="AR116">
        <v>174</v>
      </c>
      <c r="AS116">
        <v>5415</v>
      </c>
      <c r="AT116">
        <f t="shared" si="35"/>
        <v>31.120689655172413</v>
      </c>
      <c r="BE116" s="27">
        <v>31</v>
      </c>
      <c r="BF116">
        <v>1343</v>
      </c>
      <c r="BG116">
        <v>182801</v>
      </c>
      <c r="BH116">
        <f t="shared" si="36"/>
        <v>136.1139240506329</v>
      </c>
      <c r="BL116" s="27">
        <v>44</v>
      </c>
      <c r="BM116">
        <v>1567</v>
      </c>
      <c r="BN116">
        <v>167247</v>
      </c>
      <c r="BO116">
        <f t="shared" si="37"/>
        <v>106.73069559668156</v>
      </c>
    </row>
    <row r="117" spans="8:67" x14ac:dyDescent="0.25">
      <c r="H117" s="27">
        <v>46</v>
      </c>
      <c r="I117">
        <v>929</v>
      </c>
      <c r="J117">
        <v>0</v>
      </c>
      <c r="K117">
        <f t="shared" si="21"/>
        <v>0</v>
      </c>
      <c r="O117" s="27">
        <v>29</v>
      </c>
      <c r="P117">
        <v>469</v>
      </c>
      <c r="Q117">
        <v>5690</v>
      </c>
      <c r="R117">
        <f t="shared" si="22"/>
        <v>12.132196162046908</v>
      </c>
      <c r="V117" s="27">
        <v>10</v>
      </c>
      <c r="W117">
        <v>317</v>
      </c>
      <c r="X117">
        <v>14486</v>
      </c>
      <c r="Y117">
        <f t="shared" si="23"/>
        <v>45.697160883280759</v>
      </c>
      <c r="AC117" s="27">
        <v>11</v>
      </c>
      <c r="AD117">
        <v>196</v>
      </c>
      <c r="AE117">
        <v>2394</v>
      </c>
      <c r="AF117">
        <f t="shared" si="33"/>
        <v>12.214285714285714</v>
      </c>
      <c r="AJ117" s="27">
        <v>6</v>
      </c>
      <c r="AK117">
        <v>320</v>
      </c>
      <c r="AL117">
        <v>1580</v>
      </c>
      <c r="AM117">
        <f t="shared" si="34"/>
        <v>4.9375</v>
      </c>
      <c r="AQ117" s="27">
        <v>4</v>
      </c>
      <c r="AR117">
        <v>175</v>
      </c>
      <c r="AS117">
        <v>0</v>
      </c>
      <c r="AT117">
        <f t="shared" si="35"/>
        <v>0</v>
      </c>
      <c r="BE117" s="27">
        <v>32</v>
      </c>
      <c r="BF117">
        <v>1371</v>
      </c>
      <c r="BG117">
        <v>99060</v>
      </c>
      <c r="BH117">
        <f t="shared" si="36"/>
        <v>72.253829321663019</v>
      </c>
      <c r="BL117" s="27">
        <v>45</v>
      </c>
      <c r="BM117">
        <v>1723</v>
      </c>
      <c r="BN117">
        <v>131728</v>
      </c>
      <c r="BO117">
        <f t="shared" si="37"/>
        <v>76.452698781195593</v>
      </c>
    </row>
    <row r="118" spans="8:67" x14ac:dyDescent="0.25">
      <c r="H118" s="27">
        <v>47</v>
      </c>
      <c r="I118">
        <v>965</v>
      </c>
      <c r="J118">
        <v>62</v>
      </c>
      <c r="K118">
        <f t="shared" si="21"/>
        <v>6.4248704663212433E-2</v>
      </c>
      <c r="O118" s="27">
        <v>30</v>
      </c>
      <c r="P118">
        <v>481</v>
      </c>
      <c r="Q118">
        <v>646</v>
      </c>
      <c r="R118">
        <f t="shared" si="22"/>
        <v>1.343035343035343</v>
      </c>
      <c r="V118" s="27">
        <v>11</v>
      </c>
      <c r="W118">
        <v>323</v>
      </c>
      <c r="X118">
        <v>9464</v>
      </c>
      <c r="Y118">
        <f t="shared" si="23"/>
        <v>29.300309597523221</v>
      </c>
      <c r="AC118" s="27">
        <v>12</v>
      </c>
      <c r="AD118">
        <v>244</v>
      </c>
      <c r="AE118">
        <v>0</v>
      </c>
      <c r="AF118">
        <f t="shared" si="33"/>
        <v>0</v>
      </c>
      <c r="AJ118" s="27">
        <v>7</v>
      </c>
      <c r="AK118">
        <v>343</v>
      </c>
      <c r="AL118">
        <v>6689</v>
      </c>
      <c r="AM118">
        <f t="shared" si="34"/>
        <v>19.501457725947521</v>
      </c>
      <c r="AQ118" s="27">
        <v>5</v>
      </c>
      <c r="AR118">
        <v>212</v>
      </c>
      <c r="AS118">
        <v>0</v>
      </c>
      <c r="AT118">
        <f t="shared" si="35"/>
        <v>0</v>
      </c>
      <c r="BE118" s="27">
        <v>33</v>
      </c>
      <c r="BF118">
        <v>1422</v>
      </c>
      <c r="BG118">
        <v>155856</v>
      </c>
      <c r="BH118">
        <f t="shared" si="36"/>
        <v>109.60337552742617</v>
      </c>
      <c r="BL118" s="27">
        <v>46</v>
      </c>
      <c r="BM118">
        <v>1783</v>
      </c>
      <c r="BN118">
        <v>152543</v>
      </c>
      <c r="BO118">
        <f t="shared" si="37"/>
        <v>85.554122265844086</v>
      </c>
    </row>
    <row r="119" spans="8:67" x14ac:dyDescent="0.25">
      <c r="H119" s="27">
        <v>48</v>
      </c>
      <c r="I119">
        <v>994</v>
      </c>
      <c r="J119">
        <v>12455</v>
      </c>
      <c r="K119">
        <f t="shared" si="21"/>
        <v>12.530181086519114</v>
      </c>
      <c r="O119" s="27">
        <v>31</v>
      </c>
      <c r="P119">
        <v>487</v>
      </c>
      <c r="Q119">
        <v>0</v>
      </c>
      <c r="R119">
        <f t="shared" si="22"/>
        <v>0</v>
      </c>
      <c r="V119" s="27">
        <v>12</v>
      </c>
      <c r="W119">
        <v>369</v>
      </c>
      <c r="X119">
        <v>8705</v>
      </c>
      <c r="Y119">
        <f t="shared" si="23"/>
        <v>23.590785907859079</v>
      </c>
      <c r="AC119" s="27">
        <v>13</v>
      </c>
      <c r="AD119">
        <v>248</v>
      </c>
      <c r="AE119">
        <v>8970</v>
      </c>
      <c r="AF119">
        <f t="shared" si="33"/>
        <v>36.16935483870968</v>
      </c>
      <c r="AJ119" s="27">
        <v>8</v>
      </c>
      <c r="AK119">
        <v>348</v>
      </c>
      <c r="AL119">
        <v>5854</v>
      </c>
      <c r="AM119">
        <f t="shared" si="34"/>
        <v>16.821839080459771</v>
      </c>
      <c r="AQ119" s="27">
        <v>6</v>
      </c>
      <c r="AR119">
        <v>232</v>
      </c>
      <c r="AS119">
        <v>10730</v>
      </c>
      <c r="AT119">
        <f t="shared" si="35"/>
        <v>46.25</v>
      </c>
      <c r="BE119" s="27">
        <v>34</v>
      </c>
      <c r="BF119">
        <v>1434</v>
      </c>
      <c r="BG119">
        <v>613</v>
      </c>
      <c r="BH119">
        <f t="shared" si="36"/>
        <v>0.42747559274755925</v>
      </c>
      <c r="BL119" s="27">
        <v>47</v>
      </c>
      <c r="BM119">
        <v>1811</v>
      </c>
      <c r="BN119">
        <v>168227</v>
      </c>
      <c r="BO119">
        <f t="shared" si="37"/>
        <v>92.891772501380458</v>
      </c>
    </row>
    <row r="120" spans="8:67" x14ac:dyDescent="0.25">
      <c r="H120" s="27">
        <v>49</v>
      </c>
      <c r="I120">
        <v>1013</v>
      </c>
      <c r="J120">
        <v>12</v>
      </c>
      <c r="K120">
        <f t="shared" si="21"/>
        <v>1.1846001974333662E-2</v>
      </c>
      <c r="O120" s="27">
        <v>32</v>
      </c>
      <c r="P120">
        <v>498</v>
      </c>
      <c r="Q120">
        <v>1303</v>
      </c>
      <c r="R120">
        <f t="shared" si="22"/>
        <v>2.6164658634538154</v>
      </c>
      <c r="V120" s="27">
        <v>13</v>
      </c>
      <c r="W120">
        <v>377</v>
      </c>
      <c r="X120">
        <v>19727</v>
      </c>
      <c r="Y120">
        <f t="shared" si="23"/>
        <v>52.326259946949605</v>
      </c>
      <c r="AC120" s="27">
        <v>14</v>
      </c>
      <c r="AD120">
        <v>337</v>
      </c>
      <c r="AE120">
        <v>0</v>
      </c>
      <c r="AF120">
        <f t="shared" si="33"/>
        <v>0</v>
      </c>
      <c r="AJ120" s="27">
        <v>9</v>
      </c>
      <c r="AK120">
        <v>449</v>
      </c>
      <c r="AL120">
        <v>9741</v>
      </c>
      <c r="AM120">
        <f t="shared" si="34"/>
        <v>21.694877505567927</v>
      </c>
      <c r="AQ120" s="27">
        <v>7</v>
      </c>
      <c r="AR120">
        <v>240</v>
      </c>
      <c r="AS120">
        <v>13853</v>
      </c>
      <c r="AT120">
        <f t="shared" si="35"/>
        <v>57.720833333333331</v>
      </c>
      <c r="BE120" s="27">
        <v>35</v>
      </c>
      <c r="BF120">
        <v>1473</v>
      </c>
      <c r="BG120">
        <v>175076</v>
      </c>
      <c r="BH120">
        <f t="shared" si="36"/>
        <v>118.85675492192804</v>
      </c>
      <c r="BL120" s="27">
        <v>48</v>
      </c>
      <c r="BM120">
        <v>1943</v>
      </c>
      <c r="BN120">
        <v>156528</v>
      </c>
      <c r="BO120">
        <f t="shared" si="37"/>
        <v>80.559958826556866</v>
      </c>
    </row>
    <row r="121" spans="8:67" x14ac:dyDescent="0.25">
      <c r="H121" s="27">
        <v>50</v>
      </c>
      <c r="I121">
        <v>1026</v>
      </c>
      <c r="J121">
        <v>0</v>
      </c>
      <c r="K121">
        <f t="shared" si="21"/>
        <v>0</v>
      </c>
      <c r="O121" s="27">
        <v>33</v>
      </c>
      <c r="P121">
        <v>500</v>
      </c>
      <c r="Q121">
        <v>0</v>
      </c>
      <c r="R121">
        <f t="shared" si="22"/>
        <v>0</v>
      </c>
      <c r="V121" s="27">
        <v>14</v>
      </c>
      <c r="W121">
        <v>381</v>
      </c>
      <c r="X121">
        <v>0</v>
      </c>
      <c r="Y121">
        <f t="shared" si="23"/>
        <v>0</v>
      </c>
      <c r="AC121" s="27">
        <v>15</v>
      </c>
      <c r="AD121">
        <v>353</v>
      </c>
      <c r="AE121">
        <v>0</v>
      </c>
      <c r="AF121">
        <f t="shared" si="33"/>
        <v>0</v>
      </c>
      <c r="AJ121" s="27">
        <v>10</v>
      </c>
      <c r="AK121">
        <v>517</v>
      </c>
      <c r="AL121">
        <v>1598</v>
      </c>
      <c r="AM121">
        <f t="shared" si="34"/>
        <v>3.0909090909090908</v>
      </c>
      <c r="AQ121" s="27">
        <v>8</v>
      </c>
      <c r="AR121">
        <v>253</v>
      </c>
      <c r="AS121">
        <v>13946</v>
      </c>
      <c r="AT121">
        <f t="shared" si="35"/>
        <v>55.122529644268774</v>
      </c>
      <c r="BE121" s="27">
        <v>36</v>
      </c>
      <c r="BF121">
        <v>1504</v>
      </c>
      <c r="BG121">
        <v>106203</v>
      </c>
      <c r="BH121">
        <f t="shared" si="36"/>
        <v>70.613696808510639</v>
      </c>
      <c r="BL121" s="27">
        <v>49</v>
      </c>
      <c r="BM121">
        <v>2061</v>
      </c>
      <c r="BN121">
        <v>138612</v>
      </c>
      <c r="BO121">
        <f t="shared" si="37"/>
        <v>67.254730713245991</v>
      </c>
    </row>
    <row r="122" spans="8:67" x14ac:dyDescent="0.25">
      <c r="H122" s="27">
        <v>51</v>
      </c>
      <c r="I122">
        <v>1032</v>
      </c>
      <c r="J122">
        <v>21483</v>
      </c>
      <c r="K122">
        <f t="shared" si="21"/>
        <v>20.816860465116278</v>
      </c>
      <c r="O122" s="27">
        <v>34</v>
      </c>
      <c r="P122">
        <v>505</v>
      </c>
      <c r="Q122">
        <v>7010</v>
      </c>
      <c r="R122">
        <f t="shared" si="22"/>
        <v>13.881188118811881</v>
      </c>
      <c r="V122" s="27">
        <v>15</v>
      </c>
      <c r="W122">
        <v>400</v>
      </c>
      <c r="X122">
        <v>23370</v>
      </c>
      <c r="Y122">
        <f t="shared" si="23"/>
        <v>58.424999999999997</v>
      </c>
      <c r="AC122" s="27">
        <v>16</v>
      </c>
      <c r="AD122">
        <v>388</v>
      </c>
      <c r="AE122">
        <v>9158</v>
      </c>
      <c r="AF122">
        <f t="shared" si="33"/>
        <v>23.603092783505154</v>
      </c>
      <c r="AJ122" s="27">
        <v>11</v>
      </c>
      <c r="AK122">
        <v>523</v>
      </c>
      <c r="AL122">
        <v>306</v>
      </c>
      <c r="AM122">
        <f t="shared" si="34"/>
        <v>0.58508604206500958</v>
      </c>
      <c r="AQ122" s="27">
        <v>9</v>
      </c>
      <c r="AR122">
        <v>401</v>
      </c>
      <c r="AS122">
        <v>13395</v>
      </c>
      <c r="AT122">
        <f t="shared" si="35"/>
        <v>33.403990024937656</v>
      </c>
      <c r="BE122" s="27">
        <v>37</v>
      </c>
      <c r="BF122">
        <v>1514</v>
      </c>
      <c r="BG122">
        <v>129610</v>
      </c>
      <c r="BH122">
        <f t="shared" si="36"/>
        <v>85.607661822985463</v>
      </c>
      <c r="BL122" s="27">
        <v>50</v>
      </c>
      <c r="BM122">
        <v>2348</v>
      </c>
      <c r="BN122">
        <v>186000</v>
      </c>
      <c r="BO122">
        <f t="shared" si="37"/>
        <v>79.216354344122664</v>
      </c>
    </row>
    <row r="123" spans="8:67" x14ac:dyDescent="0.25">
      <c r="H123" s="27">
        <v>52</v>
      </c>
      <c r="I123">
        <v>1046</v>
      </c>
      <c r="J123">
        <v>39</v>
      </c>
      <c r="K123">
        <f t="shared" si="21"/>
        <v>3.7284894837476101E-2</v>
      </c>
      <c r="O123" s="27">
        <v>35</v>
      </c>
      <c r="P123">
        <v>514</v>
      </c>
      <c r="Q123">
        <v>1487</v>
      </c>
      <c r="R123">
        <f t="shared" si="22"/>
        <v>2.8929961089494163</v>
      </c>
      <c r="V123" s="27">
        <v>16</v>
      </c>
      <c r="W123">
        <v>412</v>
      </c>
      <c r="X123">
        <v>21931</v>
      </c>
      <c r="Y123">
        <f t="shared" si="23"/>
        <v>53.230582524271846</v>
      </c>
      <c r="AC123" s="27">
        <v>17</v>
      </c>
      <c r="AD123">
        <v>417</v>
      </c>
      <c r="AE123">
        <v>20880</v>
      </c>
      <c r="AF123">
        <f t="shared" si="33"/>
        <v>50.071942446043167</v>
      </c>
      <c r="AJ123" s="27">
        <v>12</v>
      </c>
      <c r="AK123">
        <v>523</v>
      </c>
      <c r="AL123">
        <v>6192</v>
      </c>
      <c r="AM123">
        <f t="shared" si="34"/>
        <v>11.839388145315487</v>
      </c>
      <c r="AQ123" s="27">
        <v>10</v>
      </c>
      <c r="AR123">
        <v>510</v>
      </c>
      <c r="AS123">
        <v>47475</v>
      </c>
      <c r="AT123">
        <f t="shared" si="35"/>
        <v>93.088235294117652</v>
      </c>
      <c r="BE123" s="27">
        <v>38</v>
      </c>
      <c r="BF123">
        <v>1544</v>
      </c>
      <c r="BG123">
        <v>199105</v>
      </c>
      <c r="BH123">
        <f t="shared" si="36"/>
        <v>128.95401554404145</v>
      </c>
      <c r="BL123" s="27">
        <v>51</v>
      </c>
      <c r="BM123">
        <v>2489</v>
      </c>
      <c r="BN123">
        <v>191850</v>
      </c>
      <c r="BO123">
        <f t="shared" si="37"/>
        <v>77.079148252310162</v>
      </c>
    </row>
    <row r="124" spans="8:67" x14ac:dyDescent="0.25">
      <c r="H124" s="27">
        <v>53</v>
      </c>
      <c r="I124">
        <v>1047</v>
      </c>
      <c r="J124">
        <v>67595</v>
      </c>
      <c r="K124">
        <f t="shared" si="21"/>
        <v>64.560649474689583</v>
      </c>
      <c r="O124" s="27">
        <v>36</v>
      </c>
      <c r="P124">
        <v>518</v>
      </c>
      <c r="Q124">
        <v>13569</v>
      </c>
      <c r="R124">
        <f t="shared" si="22"/>
        <v>26.194980694980696</v>
      </c>
      <c r="V124" s="27">
        <v>17</v>
      </c>
      <c r="W124">
        <v>417</v>
      </c>
      <c r="X124">
        <v>0</v>
      </c>
      <c r="Y124">
        <f t="shared" si="23"/>
        <v>0</v>
      </c>
      <c r="AC124" s="27">
        <v>18</v>
      </c>
      <c r="AD124">
        <v>434</v>
      </c>
      <c r="AE124">
        <v>0</v>
      </c>
      <c r="AF124">
        <f t="shared" si="33"/>
        <v>0</v>
      </c>
      <c r="AJ124" s="27">
        <v>13</v>
      </c>
      <c r="AK124">
        <v>542</v>
      </c>
      <c r="AL124">
        <v>7018</v>
      </c>
      <c r="AM124">
        <f t="shared" si="34"/>
        <v>12.948339483394834</v>
      </c>
      <c r="AQ124" s="27">
        <v>11</v>
      </c>
      <c r="AR124">
        <v>512</v>
      </c>
      <c r="AS124">
        <v>6561</v>
      </c>
      <c r="AT124">
        <f t="shared" si="35"/>
        <v>12.814453125</v>
      </c>
      <c r="BE124" s="27">
        <v>39</v>
      </c>
      <c r="BF124">
        <v>1546</v>
      </c>
      <c r="BG124">
        <v>130819</v>
      </c>
      <c r="BH124">
        <f t="shared" si="36"/>
        <v>84.617723156532989</v>
      </c>
      <c r="BL124" s="27">
        <v>52</v>
      </c>
      <c r="BM124">
        <v>2499</v>
      </c>
      <c r="BN124">
        <v>230503</v>
      </c>
      <c r="BO124">
        <f t="shared" si="37"/>
        <v>92.238095238095241</v>
      </c>
    </row>
    <row r="125" spans="8:67" x14ac:dyDescent="0.25">
      <c r="H125" s="27">
        <v>54</v>
      </c>
      <c r="I125">
        <v>1071</v>
      </c>
      <c r="J125">
        <v>76340</v>
      </c>
      <c r="K125">
        <f t="shared" si="21"/>
        <v>71.27917833800187</v>
      </c>
      <c r="O125" s="27">
        <v>37</v>
      </c>
      <c r="P125">
        <v>520</v>
      </c>
      <c r="Q125">
        <v>1142</v>
      </c>
      <c r="R125">
        <f t="shared" si="22"/>
        <v>2.1961538461538463</v>
      </c>
      <c r="V125" s="27">
        <v>18</v>
      </c>
      <c r="W125">
        <v>497</v>
      </c>
      <c r="X125">
        <v>19580</v>
      </c>
      <c r="Y125">
        <f t="shared" si="23"/>
        <v>39.396378269617706</v>
      </c>
      <c r="AC125" s="27">
        <v>19</v>
      </c>
      <c r="AD125">
        <v>443</v>
      </c>
      <c r="AE125">
        <v>12944</v>
      </c>
      <c r="AF125">
        <f t="shared" si="33"/>
        <v>29.218961625282166</v>
      </c>
      <c r="AJ125" s="27">
        <v>14</v>
      </c>
      <c r="AK125">
        <v>555</v>
      </c>
      <c r="AL125">
        <v>984</v>
      </c>
      <c r="AM125">
        <f t="shared" si="34"/>
        <v>1.7729729729729731</v>
      </c>
      <c r="AQ125" s="27">
        <v>12</v>
      </c>
      <c r="AR125">
        <v>533</v>
      </c>
      <c r="AS125">
        <v>23945</v>
      </c>
      <c r="AT125">
        <f t="shared" si="35"/>
        <v>44.924953095684806</v>
      </c>
      <c r="BE125" s="27">
        <v>40</v>
      </c>
      <c r="BF125">
        <v>1586</v>
      </c>
      <c r="BG125">
        <v>44</v>
      </c>
      <c r="BH125">
        <f t="shared" si="36"/>
        <v>2.7742749054224466E-2</v>
      </c>
      <c r="BL125" s="27">
        <v>53</v>
      </c>
      <c r="BM125">
        <v>3850</v>
      </c>
      <c r="BN125">
        <v>259820</v>
      </c>
      <c r="BO125">
        <f t="shared" si="37"/>
        <v>67.48571428571428</v>
      </c>
    </row>
    <row r="126" spans="8:67" x14ac:dyDescent="0.25">
      <c r="H126" s="27">
        <v>55</v>
      </c>
      <c r="I126">
        <v>1074</v>
      </c>
      <c r="J126">
        <v>0</v>
      </c>
      <c r="K126">
        <f t="shared" si="21"/>
        <v>0</v>
      </c>
      <c r="O126" s="27">
        <v>38</v>
      </c>
      <c r="P126">
        <v>529</v>
      </c>
      <c r="Q126">
        <v>0</v>
      </c>
      <c r="R126">
        <f t="shared" si="22"/>
        <v>0</v>
      </c>
      <c r="V126" s="27">
        <v>19</v>
      </c>
      <c r="W126">
        <v>512</v>
      </c>
      <c r="X126">
        <v>24998</v>
      </c>
      <c r="Y126">
        <f t="shared" si="23"/>
        <v>48.82421875</v>
      </c>
      <c r="AC126" s="27">
        <v>20</v>
      </c>
      <c r="AD126">
        <v>447</v>
      </c>
      <c r="AE126">
        <v>13463</v>
      </c>
      <c r="AF126">
        <f t="shared" si="33"/>
        <v>30.118568232662192</v>
      </c>
      <c r="AJ126" s="27">
        <v>15</v>
      </c>
      <c r="AK126">
        <v>560</v>
      </c>
      <c r="AL126">
        <v>19296</v>
      </c>
      <c r="AM126">
        <f t="shared" si="34"/>
        <v>34.457142857142856</v>
      </c>
      <c r="AQ126" s="27">
        <v>13</v>
      </c>
      <c r="AR126">
        <v>597</v>
      </c>
      <c r="AS126">
        <v>0</v>
      </c>
      <c r="AT126">
        <f t="shared" si="35"/>
        <v>0</v>
      </c>
      <c r="BE126" s="27">
        <v>41</v>
      </c>
      <c r="BF126">
        <v>1636</v>
      </c>
      <c r="BG126">
        <v>219482</v>
      </c>
      <c r="BH126">
        <f t="shared" si="36"/>
        <v>134.15770171149146</v>
      </c>
    </row>
    <row r="127" spans="8:67" x14ac:dyDescent="0.25">
      <c r="H127" s="27">
        <v>56</v>
      </c>
      <c r="I127">
        <v>1097</v>
      </c>
      <c r="J127">
        <v>2</v>
      </c>
      <c r="K127">
        <f t="shared" si="21"/>
        <v>1.8231540565177757E-3</v>
      </c>
      <c r="O127" s="27">
        <v>39</v>
      </c>
      <c r="P127">
        <v>532</v>
      </c>
      <c r="Q127">
        <v>769</v>
      </c>
      <c r="R127">
        <f t="shared" si="22"/>
        <v>1.4454887218045114</v>
      </c>
      <c r="V127" s="27">
        <v>20</v>
      </c>
      <c r="W127">
        <v>518</v>
      </c>
      <c r="X127">
        <v>20420</v>
      </c>
      <c r="Y127">
        <f t="shared" si="23"/>
        <v>39.420849420849422</v>
      </c>
      <c r="AC127" s="27">
        <v>21</v>
      </c>
      <c r="AD127">
        <v>460</v>
      </c>
      <c r="AE127">
        <v>324</v>
      </c>
      <c r="AF127">
        <f t="shared" si="33"/>
        <v>0.70434782608695656</v>
      </c>
      <c r="AJ127" s="27">
        <v>16</v>
      </c>
      <c r="AK127">
        <v>590</v>
      </c>
      <c r="AL127">
        <v>1932</v>
      </c>
      <c r="AM127">
        <f t="shared" si="34"/>
        <v>3.2745762711864406</v>
      </c>
      <c r="AQ127" s="27">
        <v>14</v>
      </c>
      <c r="AR127">
        <v>610</v>
      </c>
      <c r="AS127">
        <v>46646</v>
      </c>
      <c r="AT127">
        <f t="shared" si="35"/>
        <v>76.468852459016389</v>
      </c>
      <c r="BE127" s="27">
        <v>42</v>
      </c>
      <c r="BF127">
        <v>2299</v>
      </c>
      <c r="BG127">
        <v>239864</v>
      </c>
      <c r="BH127">
        <f t="shared" si="36"/>
        <v>104.3340582862114</v>
      </c>
    </row>
    <row r="128" spans="8:67" x14ac:dyDescent="0.25">
      <c r="H128" s="27">
        <v>57</v>
      </c>
      <c r="I128">
        <v>1162</v>
      </c>
      <c r="J128">
        <v>86</v>
      </c>
      <c r="K128">
        <f t="shared" si="21"/>
        <v>7.4010327022375214E-2</v>
      </c>
      <c r="O128" s="27">
        <v>40</v>
      </c>
      <c r="P128">
        <v>533</v>
      </c>
      <c r="Q128">
        <v>246</v>
      </c>
      <c r="R128">
        <f t="shared" si="22"/>
        <v>0.46153846153846156</v>
      </c>
      <c r="V128" s="27">
        <v>21</v>
      </c>
      <c r="W128">
        <v>519</v>
      </c>
      <c r="X128">
        <v>3797</v>
      </c>
      <c r="Y128">
        <f t="shared" si="23"/>
        <v>7.3159922928709058</v>
      </c>
      <c r="AC128" s="27">
        <v>22</v>
      </c>
      <c r="AD128">
        <v>465</v>
      </c>
      <c r="AE128">
        <v>5901</v>
      </c>
      <c r="AF128">
        <f t="shared" si="33"/>
        <v>12.69032258064516</v>
      </c>
      <c r="AJ128" s="27">
        <v>17</v>
      </c>
      <c r="AK128">
        <v>590</v>
      </c>
      <c r="AL128">
        <v>1365</v>
      </c>
      <c r="AM128">
        <f t="shared" si="34"/>
        <v>2.3135593220338984</v>
      </c>
      <c r="AQ128" s="27">
        <v>15</v>
      </c>
      <c r="AR128">
        <v>618</v>
      </c>
      <c r="AS128">
        <v>6862</v>
      </c>
      <c r="AT128">
        <f t="shared" si="35"/>
        <v>11.103559870550162</v>
      </c>
      <c r="BE128" s="27">
        <v>43</v>
      </c>
      <c r="BF128">
        <v>2364</v>
      </c>
      <c r="BG128">
        <v>293477</v>
      </c>
      <c r="BH128">
        <f t="shared" si="36"/>
        <v>124.14424703891709</v>
      </c>
    </row>
    <row r="129" spans="7:60" x14ac:dyDescent="0.25">
      <c r="H129" s="27">
        <v>58</v>
      </c>
      <c r="I129">
        <v>1201</v>
      </c>
      <c r="J129">
        <v>83</v>
      </c>
      <c r="K129">
        <f t="shared" si="21"/>
        <v>6.9109075770191514E-2</v>
      </c>
      <c r="O129" s="27">
        <v>41</v>
      </c>
      <c r="P129">
        <v>534</v>
      </c>
      <c r="Q129">
        <v>4968</v>
      </c>
      <c r="R129">
        <f t="shared" si="22"/>
        <v>9.3033707865168545</v>
      </c>
      <c r="V129" s="27">
        <v>22</v>
      </c>
      <c r="W129">
        <v>521</v>
      </c>
      <c r="X129">
        <v>1178</v>
      </c>
      <c r="Y129">
        <f t="shared" si="23"/>
        <v>2.2610364683301345</v>
      </c>
      <c r="AC129" s="27">
        <v>23</v>
      </c>
      <c r="AD129">
        <v>480</v>
      </c>
      <c r="AE129">
        <v>23058</v>
      </c>
      <c r="AF129">
        <f t="shared" si="33"/>
        <v>48.037500000000001</v>
      </c>
      <c r="AJ129" s="27">
        <v>18</v>
      </c>
      <c r="AK129">
        <v>604</v>
      </c>
      <c r="AL129">
        <v>17470</v>
      </c>
      <c r="AM129">
        <f t="shared" si="34"/>
        <v>28.923841059602648</v>
      </c>
      <c r="AQ129" s="27">
        <v>16</v>
      </c>
      <c r="AR129">
        <v>631</v>
      </c>
      <c r="AS129">
        <v>56261</v>
      </c>
      <c r="AT129">
        <f t="shared" si="35"/>
        <v>89.161648177496033</v>
      </c>
      <c r="BE129" s="27">
        <v>44</v>
      </c>
      <c r="BF129">
        <v>2549</v>
      </c>
      <c r="BG129">
        <v>72797</v>
      </c>
      <c r="BH129">
        <f t="shared" si="36"/>
        <v>28.559042761867399</v>
      </c>
    </row>
    <row r="130" spans="7:60" x14ac:dyDescent="0.25">
      <c r="H130" s="27">
        <v>59</v>
      </c>
      <c r="I130">
        <v>1203</v>
      </c>
      <c r="J130">
        <v>56</v>
      </c>
      <c r="K130">
        <f t="shared" si="21"/>
        <v>4.6550290939318374E-2</v>
      </c>
      <c r="O130" s="27">
        <v>42</v>
      </c>
      <c r="P130">
        <v>537</v>
      </c>
      <c r="Q130">
        <v>0</v>
      </c>
      <c r="R130">
        <f t="shared" si="22"/>
        <v>0</v>
      </c>
      <c r="V130" s="27">
        <v>23</v>
      </c>
      <c r="W130">
        <v>522</v>
      </c>
      <c r="X130">
        <v>3721</v>
      </c>
      <c r="Y130">
        <f t="shared" si="23"/>
        <v>7.1283524904214559</v>
      </c>
      <c r="AC130" s="27">
        <v>24</v>
      </c>
      <c r="AD130">
        <v>483</v>
      </c>
      <c r="AE130">
        <v>31029</v>
      </c>
      <c r="AF130">
        <f t="shared" si="33"/>
        <v>64.242236024844715</v>
      </c>
      <c r="AJ130" s="27">
        <v>19</v>
      </c>
      <c r="AK130">
        <v>606</v>
      </c>
      <c r="AL130">
        <v>13601</v>
      </c>
      <c r="AM130">
        <f t="shared" si="34"/>
        <v>22.443894389438945</v>
      </c>
      <c r="AQ130" s="27">
        <v>17</v>
      </c>
      <c r="AR130">
        <v>634</v>
      </c>
      <c r="AS130">
        <v>37988</v>
      </c>
      <c r="AT130">
        <f t="shared" si="35"/>
        <v>59.917981072555207</v>
      </c>
      <c r="BE130" s="27">
        <v>45</v>
      </c>
      <c r="BF130">
        <v>4256</v>
      </c>
      <c r="BG130">
        <v>384486</v>
      </c>
      <c r="BH130">
        <f t="shared" si="36"/>
        <v>90.339755639097746</v>
      </c>
    </row>
    <row r="131" spans="7:60" x14ac:dyDescent="0.25">
      <c r="H131" s="27">
        <v>60</v>
      </c>
      <c r="I131">
        <v>1268</v>
      </c>
      <c r="J131">
        <v>16</v>
      </c>
      <c r="K131">
        <f t="shared" si="21"/>
        <v>1.2618296529968454E-2</v>
      </c>
      <c r="O131" s="27">
        <v>43</v>
      </c>
      <c r="P131">
        <v>547</v>
      </c>
      <c r="Q131">
        <v>9651</v>
      </c>
      <c r="R131">
        <f t="shared" si="22"/>
        <v>17.643510054844608</v>
      </c>
      <c r="V131" s="27">
        <v>24</v>
      </c>
      <c r="W131">
        <v>525</v>
      </c>
      <c r="X131">
        <v>16976</v>
      </c>
      <c r="Y131">
        <f t="shared" si="23"/>
        <v>32.335238095238097</v>
      </c>
      <c r="AC131" s="27">
        <v>25</v>
      </c>
      <c r="AD131">
        <v>498</v>
      </c>
      <c r="AE131">
        <v>17706</v>
      </c>
      <c r="AF131">
        <f t="shared" si="33"/>
        <v>35.554216867469883</v>
      </c>
      <c r="AJ131" s="27">
        <v>20</v>
      </c>
      <c r="AK131">
        <v>635</v>
      </c>
      <c r="AL131">
        <v>5263</v>
      </c>
      <c r="AM131">
        <f t="shared" si="34"/>
        <v>8.2881889763779526</v>
      </c>
      <c r="AQ131" s="27">
        <v>18</v>
      </c>
      <c r="AR131">
        <v>639</v>
      </c>
      <c r="AS131">
        <v>27998</v>
      </c>
      <c r="AT131">
        <f t="shared" si="35"/>
        <v>43.815336463223787</v>
      </c>
    </row>
    <row r="132" spans="7:60" x14ac:dyDescent="0.25">
      <c r="H132" s="27">
        <v>61</v>
      </c>
      <c r="I132">
        <v>1274</v>
      </c>
      <c r="J132">
        <v>35806</v>
      </c>
      <c r="K132">
        <f t="shared" ref="K132:K195" si="38">J132/I132</f>
        <v>28.105180533751962</v>
      </c>
      <c r="O132" s="27">
        <v>44</v>
      </c>
      <c r="P132">
        <v>559</v>
      </c>
      <c r="Q132">
        <v>4412</v>
      </c>
      <c r="R132">
        <f t="shared" ref="R132:R195" si="39">Q132/P132</f>
        <v>7.8926654740608226</v>
      </c>
      <c r="V132" s="27">
        <v>25</v>
      </c>
      <c r="W132">
        <v>529</v>
      </c>
      <c r="X132">
        <v>1303</v>
      </c>
      <c r="Y132">
        <f t="shared" ref="Y132:Y195" si="40">X132/W132</f>
        <v>2.4631379962192819</v>
      </c>
      <c r="AC132" s="27">
        <v>26</v>
      </c>
      <c r="AD132">
        <v>499</v>
      </c>
      <c r="AE132">
        <v>21304</v>
      </c>
      <c r="AF132">
        <f t="shared" ref="AF132:AF163" si="41">AE132/AD132</f>
        <v>42.693386773547097</v>
      </c>
      <c r="AJ132" s="27">
        <v>21</v>
      </c>
      <c r="AK132">
        <v>665</v>
      </c>
      <c r="AL132">
        <v>35408</v>
      </c>
      <c r="AM132">
        <f t="shared" ref="AM132:AM163" si="42">AL132/AK132</f>
        <v>53.245112781954887</v>
      </c>
      <c r="AQ132" s="27">
        <v>19</v>
      </c>
      <c r="AR132">
        <v>653</v>
      </c>
      <c r="AS132">
        <v>22201</v>
      </c>
      <c r="AT132">
        <f t="shared" ref="AT132:AT163" si="43">AS132/AR132</f>
        <v>33.99846860643185</v>
      </c>
    </row>
    <row r="133" spans="7:60" x14ac:dyDescent="0.25">
      <c r="H133" s="27">
        <v>62</v>
      </c>
      <c r="I133">
        <v>1346</v>
      </c>
      <c r="J133">
        <v>69612</v>
      </c>
      <c r="K133">
        <f t="shared" si="38"/>
        <v>51.717682020802378</v>
      </c>
      <c r="O133" s="27">
        <v>45</v>
      </c>
      <c r="P133">
        <v>563</v>
      </c>
      <c r="Q133">
        <v>5987</v>
      </c>
      <c r="R133">
        <f t="shared" si="39"/>
        <v>10.634103019538188</v>
      </c>
      <c r="V133" s="27">
        <v>26</v>
      </c>
      <c r="W133">
        <v>539</v>
      </c>
      <c r="X133">
        <v>4129</v>
      </c>
      <c r="Y133">
        <f t="shared" si="40"/>
        <v>7.6604823747680895</v>
      </c>
      <c r="AC133" s="27">
        <v>27</v>
      </c>
      <c r="AD133">
        <v>499</v>
      </c>
      <c r="AE133">
        <v>1968</v>
      </c>
      <c r="AF133">
        <f t="shared" si="41"/>
        <v>3.9438877755511021</v>
      </c>
      <c r="AJ133" s="27">
        <v>22</v>
      </c>
      <c r="AK133">
        <v>699</v>
      </c>
      <c r="AL133">
        <v>0</v>
      </c>
      <c r="AM133">
        <f t="shared" si="42"/>
        <v>0</v>
      </c>
      <c r="AQ133" s="27">
        <v>20</v>
      </c>
      <c r="AR133">
        <v>654</v>
      </c>
      <c r="AS133">
        <v>57078</v>
      </c>
      <c r="AT133">
        <f t="shared" si="43"/>
        <v>87.275229357798167</v>
      </c>
    </row>
    <row r="134" spans="7:60" x14ac:dyDescent="0.25">
      <c r="H134" s="27">
        <v>63</v>
      </c>
      <c r="I134">
        <v>1351</v>
      </c>
      <c r="J134">
        <v>0</v>
      </c>
      <c r="K134">
        <f t="shared" si="38"/>
        <v>0</v>
      </c>
      <c r="O134" s="27">
        <v>46</v>
      </c>
      <c r="P134">
        <v>564</v>
      </c>
      <c r="Q134">
        <v>12319</v>
      </c>
      <c r="R134">
        <f t="shared" si="39"/>
        <v>21.842198581560282</v>
      </c>
      <c r="V134" s="27">
        <v>27</v>
      </c>
      <c r="W134">
        <v>556</v>
      </c>
      <c r="X134">
        <v>2724</v>
      </c>
      <c r="Y134">
        <f t="shared" si="40"/>
        <v>4.8992805755395681</v>
      </c>
      <c r="AC134" s="27">
        <v>28</v>
      </c>
      <c r="AD134">
        <v>503</v>
      </c>
      <c r="AE134">
        <v>0</v>
      </c>
      <c r="AF134">
        <f t="shared" si="41"/>
        <v>0</v>
      </c>
      <c r="AJ134" s="27">
        <v>23</v>
      </c>
      <c r="AK134">
        <v>700</v>
      </c>
      <c r="AL134">
        <v>0</v>
      </c>
      <c r="AM134">
        <f t="shared" si="42"/>
        <v>0</v>
      </c>
      <c r="AQ134" s="27">
        <v>21</v>
      </c>
      <c r="AR134">
        <v>654</v>
      </c>
      <c r="AS134">
        <v>46368</v>
      </c>
      <c r="AT134">
        <f t="shared" si="43"/>
        <v>70.899082568807344</v>
      </c>
    </row>
    <row r="135" spans="7:60" x14ac:dyDescent="0.25">
      <c r="H135" s="27">
        <v>64</v>
      </c>
      <c r="I135">
        <v>1508</v>
      </c>
      <c r="J135">
        <v>63</v>
      </c>
      <c r="K135">
        <f t="shared" si="38"/>
        <v>4.1777188328912467E-2</v>
      </c>
      <c r="O135" s="27">
        <v>47</v>
      </c>
      <c r="P135">
        <v>579</v>
      </c>
      <c r="Q135">
        <v>1277</v>
      </c>
      <c r="R135">
        <f t="shared" si="39"/>
        <v>2.2055267702936097</v>
      </c>
      <c r="V135" s="27">
        <v>28</v>
      </c>
      <c r="W135">
        <v>565</v>
      </c>
      <c r="X135">
        <v>8952</v>
      </c>
      <c r="Y135">
        <f t="shared" si="40"/>
        <v>15.84424778761062</v>
      </c>
      <c r="AC135" s="27">
        <v>29</v>
      </c>
      <c r="AD135">
        <v>511</v>
      </c>
      <c r="AE135">
        <v>12503</v>
      </c>
      <c r="AF135">
        <f t="shared" si="41"/>
        <v>24.467710371819962</v>
      </c>
      <c r="AJ135" s="27">
        <v>24</v>
      </c>
      <c r="AK135">
        <v>706</v>
      </c>
      <c r="AL135">
        <v>21676</v>
      </c>
      <c r="AM135">
        <f t="shared" si="42"/>
        <v>30.702549575070822</v>
      </c>
      <c r="AQ135" s="27">
        <v>22</v>
      </c>
      <c r="AR135">
        <v>655</v>
      </c>
      <c r="AS135">
        <v>51937</v>
      </c>
      <c r="AT135">
        <f t="shared" si="43"/>
        <v>79.293129770992365</v>
      </c>
    </row>
    <row r="136" spans="7:60" x14ac:dyDescent="0.25">
      <c r="H136" s="27">
        <v>65</v>
      </c>
      <c r="I136">
        <v>1719</v>
      </c>
      <c r="J136">
        <v>10413</v>
      </c>
      <c r="K136">
        <f t="shared" si="38"/>
        <v>6.0575916230366493</v>
      </c>
      <c r="O136" s="27">
        <v>48</v>
      </c>
      <c r="P136">
        <v>584</v>
      </c>
      <c r="Q136">
        <v>1193</v>
      </c>
      <c r="R136">
        <f t="shared" si="39"/>
        <v>2.0428082191780823</v>
      </c>
      <c r="V136" s="27">
        <v>29</v>
      </c>
      <c r="W136">
        <v>582</v>
      </c>
      <c r="X136">
        <v>3855</v>
      </c>
      <c r="Y136">
        <f t="shared" si="40"/>
        <v>6.6237113402061851</v>
      </c>
      <c r="AC136" s="27">
        <v>30</v>
      </c>
      <c r="AD136">
        <v>526</v>
      </c>
      <c r="AE136">
        <v>3188</v>
      </c>
      <c r="AF136">
        <f t="shared" si="41"/>
        <v>6.0608365019011403</v>
      </c>
      <c r="AJ136" s="27">
        <v>25</v>
      </c>
      <c r="AK136">
        <v>708</v>
      </c>
      <c r="AL136">
        <v>30974</v>
      </c>
      <c r="AM136">
        <f t="shared" si="42"/>
        <v>43.748587570621467</v>
      </c>
      <c r="AQ136" s="27">
        <v>23</v>
      </c>
      <c r="AR136">
        <v>658</v>
      </c>
      <c r="AS136">
        <v>33990</v>
      </c>
      <c r="AT136">
        <f t="shared" si="43"/>
        <v>51.656534954407292</v>
      </c>
    </row>
    <row r="137" spans="7:60" x14ac:dyDescent="0.25">
      <c r="H137" s="27">
        <v>66</v>
      </c>
      <c r="I137">
        <v>2339</v>
      </c>
      <c r="J137">
        <v>1781</v>
      </c>
      <c r="K137">
        <f t="shared" si="38"/>
        <v>0.76143651132962809</v>
      </c>
      <c r="O137" s="27">
        <v>49</v>
      </c>
      <c r="P137">
        <v>585</v>
      </c>
      <c r="Q137">
        <v>8122</v>
      </c>
      <c r="R137">
        <f t="shared" si="39"/>
        <v>13.883760683760684</v>
      </c>
      <c r="V137" s="27">
        <v>30</v>
      </c>
      <c r="W137">
        <v>582</v>
      </c>
      <c r="X137">
        <v>13840</v>
      </c>
      <c r="Y137">
        <f t="shared" si="40"/>
        <v>23.780068728522338</v>
      </c>
      <c r="AC137" s="27">
        <v>31</v>
      </c>
      <c r="AD137">
        <v>527</v>
      </c>
      <c r="AE137">
        <v>9070</v>
      </c>
      <c r="AF137">
        <f t="shared" si="41"/>
        <v>17.210626185958255</v>
      </c>
      <c r="AJ137" s="27">
        <v>26</v>
      </c>
      <c r="AK137">
        <v>710</v>
      </c>
      <c r="AL137">
        <v>21460</v>
      </c>
      <c r="AM137">
        <f t="shared" si="42"/>
        <v>30.225352112676056</v>
      </c>
      <c r="AQ137" s="27">
        <v>24</v>
      </c>
      <c r="AR137">
        <v>662</v>
      </c>
      <c r="AS137">
        <v>52640</v>
      </c>
      <c r="AT137">
        <f t="shared" si="43"/>
        <v>79.516616314199396</v>
      </c>
    </row>
    <row r="138" spans="7:60" x14ac:dyDescent="0.25">
      <c r="G138" t="s">
        <v>233</v>
      </c>
      <c r="H138" s="27">
        <v>1</v>
      </c>
      <c r="I138">
        <v>41</v>
      </c>
      <c r="J138">
        <v>0</v>
      </c>
      <c r="K138">
        <f t="shared" si="38"/>
        <v>0</v>
      </c>
      <c r="O138" s="27">
        <v>50</v>
      </c>
      <c r="P138">
        <v>586</v>
      </c>
      <c r="Q138">
        <v>26559</v>
      </c>
      <c r="R138">
        <f t="shared" si="39"/>
        <v>45.322525597269625</v>
      </c>
      <c r="V138" s="27">
        <v>31</v>
      </c>
      <c r="W138">
        <v>584</v>
      </c>
      <c r="X138">
        <v>10135</v>
      </c>
      <c r="Y138">
        <f t="shared" si="40"/>
        <v>17.354452054794521</v>
      </c>
      <c r="AC138" s="27">
        <v>32</v>
      </c>
      <c r="AD138">
        <v>533</v>
      </c>
      <c r="AE138">
        <v>3178</v>
      </c>
      <c r="AF138">
        <f t="shared" si="41"/>
        <v>5.9624765478424013</v>
      </c>
      <c r="AJ138" s="27">
        <v>27</v>
      </c>
      <c r="AK138">
        <v>711</v>
      </c>
      <c r="AL138">
        <v>18201</v>
      </c>
      <c r="AM138">
        <f t="shared" si="42"/>
        <v>25.599156118143458</v>
      </c>
      <c r="AQ138" s="27">
        <v>25</v>
      </c>
      <c r="AR138">
        <v>664</v>
      </c>
      <c r="AS138">
        <v>1345</v>
      </c>
      <c r="AT138">
        <f t="shared" si="43"/>
        <v>2.0256024096385543</v>
      </c>
    </row>
    <row r="139" spans="7:60" x14ac:dyDescent="0.25">
      <c r="H139" s="27">
        <v>2</v>
      </c>
      <c r="I139">
        <v>77</v>
      </c>
      <c r="J139">
        <v>0</v>
      </c>
      <c r="K139">
        <f t="shared" si="38"/>
        <v>0</v>
      </c>
      <c r="O139" s="27">
        <v>51</v>
      </c>
      <c r="P139">
        <v>587</v>
      </c>
      <c r="Q139">
        <v>2076</v>
      </c>
      <c r="R139">
        <f t="shared" si="39"/>
        <v>3.536626916524702</v>
      </c>
      <c r="V139" s="27">
        <v>32</v>
      </c>
      <c r="W139">
        <v>588</v>
      </c>
      <c r="X139">
        <v>11610</v>
      </c>
      <c r="Y139">
        <f t="shared" si="40"/>
        <v>19.744897959183675</v>
      </c>
      <c r="AC139" s="27">
        <v>33</v>
      </c>
      <c r="AD139">
        <v>535</v>
      </c>
      <c r="AE139">
        <v>24576</v>
      </c>
      <c r="AF139">
        <f t="shared" si="41"/>
        <v>45.936448598130838</v>
      </c>
      <c r="AJ139" s="27">
        <v>28</v>
      </c>
      <c r="AK139">
        <v>713</v>
      </c>
      <c r="AL139">
        <v>38147</v>
      </c>
      <c r="AM139">
        <f t="shared" si="42"/>
        <v>53.502103786816271</v>
      </c>
      <c r="AQ139" s="27">
        <v>26</v>
      </c>
      <c r="AR139">
        <v>680</v>
      </c>
      <c r="AS139">
        <v>362</v>
      </c>
      <c r="AT139">
        <f t="shared" si="43"/>
        <v>0.53235294117647058</v>
      </c>
    </row>
    <row r="140" spans="7:60" x14ac:dyDescent="0.25">
      <c r="H140" s="27">
        <v>3</v>
      </c>
      <c r="I140">
        <v>105</v>
      </c>
      <c r="J140">
        <v>611</v>
      </c>
      <c r="K140">
        <f t="shared" si="38"/>
        <v>5.8190476190476188</v>
      </c>
      <c r="O140" s="27">
        <v>52</v>
      </c>
      <c r="P140">
        <v>588</v>
      </c>
      <c r="Q140">
        <v>13115</v>
      </c>
      <c r="R140">
        <f t="shared" si="39"/>
        <v>22.304421768707481</v>
      </c>
      <c r="V140" s="27">
        <v>33</v>
      </c>
      <c r="W140">
        <v>594</v>
      </c>
      <c r="X140">
        <v>0</v>
      </c>
      <c r="Y140">
        <f t="shared" si="40"/>
        <v>0</v>
      </c>
      <c r="AC140" s="27">
        <v>34</v>
      </c>
      <c r="AD140">
        <v>543</v>
      </c>
      <c r="AE140">
        <v>15136</v>
      </c>
      <c r="AF140">
        <f t="shared" si="41"/>
        <v>27.874769797421731</v>
      </c>
      <c r="AJ140" s="27">
        <v>29</v>
      </c>
      <c r="AK140">
        <v>720</v>
      </c>
      <c r="AL140">
        <v>36997</v>
      </c>
      <c r="AM140">
        <f t="shared" si="42"/>
        <v>51.384722222222223</v>
      </c>
      <c r="AQ140" s="27">
        <v>27</v>
      </c>
      <c r="AR140">
        <v>718</v>
      </c>
      <c r="AS140">
        <v>58372</v>
      </c>
      <c r="AT140">
        <f t="shared" si="43"/>
        <v>81.298050139275773</v>
      </c>
    </row>
    <row r="141" spans="7:60" x14ac:dyDescent="0.25">
      <c r="H141" s="27">
        <v>4</v>
      </c>
      <c r="I141">
        <v>187</v>
      </c>
      <c r="J141">
        <v>6059</v>
      </c>
      <c r="K141">
        <f t="shared" si="38"/>
        <v>32.401069518716575</v>
      </c>
      <c r="O141" s="27">
        <v>53</v>
      </c>
      <c r="P141">
        <v>590</v>
      </c>
      <c r="Q141">
        <v>14500</v>
      </c>
      <c r="R141">
        <f t="shared" si="39"/>
        <v>24.576271186440678</v>
      </c>
      <c r="V141" s="27">
        <v>34</v>
      </c>
      <c r="W141">
        <v>609</v>
      </c>
      <c r="X141">
        <v>43705</v>
      </c>
      <c r="Y141">
        <f t="shared" si="40"/>
        <v>71.765188834154358</v>
      </c>
      <c r="AC141" s="27">
        <v>35</v>
      </c>
      <c r="AD141">
        <v>563</v>
      </c>
      <c r="AE141">
        <v>11884</v>
      </c>
      <c r="AF141">
        <f t="shared" si="41"/>
        <v>21.108348134991118</v>
      </c>
      <c r="AJ141" s="27">
        <v>30</v>
      </c>
      <c r="AK141">
        <v>721</v>
      </c>
      <c r="AL141">
        <v>25281</v>
      </c>
      <c r="AM141">
        <f t="shared" si="42"/>
        <v>35.063800277392509</v>
      </c>
      <c r="AQ141" s="27">
        <v>28</v>
      </c>
      <c r="AR141">
        <v>737</v>
      </c>
      <c r="AS141">
        <v>36514</v>
      </c>
      <c r="AT141">
        <f t="shared" si="43"/>
        <v>49.544097693351425</v>
      </c>
    </row>
    <row r="142" spans="7:60" x14ac:dyDescent="0.25">
      <c r="H142" s="27">
        <v>5</v>
      </c>
      <c r="I142">
        <v>204</v>
      </c>
      <c r="J142">
        <v>6985</v>
      </c>
      <c r="K142">
        <f t="shared" si="38"/>
        <v>34.240196078431374</v>
      </c>
      <c r="O142" s="27">
        <v>54</v>
      </c>
      <c r="P142">
        <v>596</v>
      </c>
      <c r="Q142">
        <v>5498</v>
      </c>
      <c r="R142">
        <f t="shared" si="39"/>
        <v>9.224832214765101</v>
      </c>
      <c r="V142" s="27">
        <v>35</v>
      </c>
      <c r="W142">
        <v>612</v>
      </c>
      <c r="X142">
        <v>11427</v>
      </c>
      <c r="Y142">
        <f t="shared" si="40"/>
        <v>18.671568627450981</v>
      </c>
      <c r="AC142" s="27">
        <v>36</v>
      </c>
      <c r="AD142">
        <v>578</v>
      </c>
      <c r="AE142">
        <v>0</v>
      </c>
      <c r="AF142">
        <f t="shared" si="41"/>
        <v>0</v>
      </c>
      <c r="AJ142" s="27">
        <v>31</v>
      </c>
      <c r="AK142">
        <v>722</v>
      </c>
      <c r="AL142">
        <v>8920</v>
      </c>
      <c r="AM142">
        <f t="shared" si="42"/>
        <v>12.354570637119114</v>
      </c>
      <c r="AQ142" s="27">
        <v>29</v>
      </c>
      <c r="AR142">
        <v>748</v>
      </c>
      <c r="AS142">
        <v>27877</v>
      </c>
      <c r="AT142">
        <f t="shared" si="43"/>
        <v>37.268716577540104</v>
      </c>
    </row>
    <row r="143" spans="7:60" x14ac:dyDescent="0.25">
      <c r="H143" s="27">
        <v>6</v>
      </c>
      <c r="I143">
        <v>282</v>
      </c>
      <c r="J143">
        <v>9310</v>
      </c>
      <c r="K143">
        <f t="shared" si="38"/>
        <v>33.01418439716312</v>
      </c>
      <c r="O143" s="27">
        <v>55</v>
      </c>
      <c r="P143">
        <v>603</v>
      </c>
      <c r="Q143">
        <v>1737</v>
      </c>
      <c r="R143">
        <f t="shared" si="39"/>
        <v>2.8805970149253732</v>
      </c>
      <c r="V143" s="27">
        <v>36</v>
      </c>
      <c r="W143">
        <v>619</v>
      </c>
      <c r="X143">
        <v>0</v>
      </c>
      <c r="Y143">
        <f t="shared" si="40"/>
        <v>0</v>
      </c>
      <c r="AC143" s="27">
        <v>37</v>
      </c>
      <c r="AD143">
        <v>580</v>
      </c>
      <c r="AE143">
        <v>28351</v>
      </c>
      <c r="AF143">
        <f t="shared" si="41"/>
        <v>48.881034482758622</v>
      </c>
      <c r="AJ143" s="27">
        <v>32</v>
      </c>
      <c r="AK143">
        <v>741</v>
      </c>
      <c r="AL143">
        <v>0</v>
      </c>
      <c r="AM143">
        <f t="shared" si="42"/>
        <v>0</v>
      </c>
      <c r="AQ143" s="27">
        <v>30</v>
      </c>
      <c r="AR143">
        <v>749</v>
      </c>
      <c r="AS143">
        <v>0</v>
      </c>
      <c r="AT143">
        <f t="shared" si="43"/>
        <v>0</v>
      </c>
    </row>
    <row r="144" spans="7:60" x14ac:dyDescent="0.25">
      <c r="H144" s="27">
        <v>7</v>
      </c>
      <c r="I144">
        <v>293</v>
      </c>
      <c r="J144">
        <v>8613</v>
      </c>
      <c r="K144">
        <f t="shared" si="38"/>
        <v>29.395904436860068</v>
      </c>
      <c r="O144" s="27">
        <v>56</v>
      </c>
      <c r="P144">
        <v>604</v>
      </c>
      <c r="Q144">
        <v>4154</v>
      </c>
      <c r="R144">
        <f t="shared" si="39"/>
        <v>6.8774834437086092</v>
      </c>
      <c r="V144" s="27">
        <v>37</v>
      </c>
      <c r="W144">
        <v>626</v>
      </c>
      <c r="X144">
        <v>7957</v>
      </c>
      <c r="Y144">
        <f t="shared" si="40"/>
        <v>12.710862619808307</v>
      </c>
      <c r="AC144" s="27">
        <v>38</v>
      </c>
      <c r="AD144">
        <v>596</v>
      </c>
      <c r="AE144">
        <v>7434</v>
      </c>
      <c r="AF144">
        <f t="shared" si="41"/>
        <v>12.473154362416107</v>
      </c>
      <c r="AJ144" s="27">
        <v>33</v>
      </c>
      <c r="AK144">
        <v>776</v>
      </c>
      <c r="AL144">
        <v>25614</v>
      </c>
      <c r="AM144">
        <f t="shared" si="42"/>
        <v>33.007731958762889</v>
      </c>
      <c r="AQ144" s="27">
        <v>31</v>
      </c>
      <c r="AR144">
        <v>753</v>
      </c>
      <c r="AS144">
        <v>28522</v>
      </c>
      <c r="AT144">
        <f t="shared" si="43"/>
        <v>37.877822045152719</v>
      </c>
    </row>
    <row r="145" spans="8:46" x14ac:dyDescent="0.25">
      <c r="H145" s="27">
        <v>8</v>
      </c>
      <c r="I145">
        <v>307</v>
      </c>
      <c r="J145">
        <v>12589</v>
      </c>
      <c r="K145">
        <f t="shared" si="38"/>
        <v>41.006514657980453</v>
      </c>
      <c r="O145" s="27">
        <v>57</v>
      </c>
      <c r="P145">
        <v>606</v>
      </c>
      <c r="Q145">
        <v>2494</v>
      </c>
      <c r="R145">
        <f t="shared" si="39"/>
        <v>4.1155115511551159</v>
      </c>
      <c r="V145" s="27">
        <v>38</v>
      </c>
      <c r="W145">
        <v>628</v>
      </c>
      <c r="X145">
        <v>10708</v>
      </c>
      <c r="Y145">
        <f t="shared" si="40"/>
        <v>17.050955414012741</v>
      </c>
      <c r="AC145" s="27">
        <v>39</v>
      </c>
      <c r="AD145">
        <v>598</v>
      </c>
      <c r="AE145">
        <v>29298</v>
      </c>
      <c r="AF145">
        <f t="shared" si="41"/>
        <v>48.993311036789301</v>
      </c>
      <c r="AJ145" s="27">
        <v>34</v>
      </c>
      <c r="AK145">
        <v>778</v>
      </c>
      <c r="AL145">
        <v>16954</v>
      </c>
      <c r="AM145">
        <f t="shared" si="42"/>
        <v>21.791773778920309</v>
      </c>
      <c r="AQ145" s="27">
        <v>32</v>
      </c>
      <c r="AR145">
        <v>755</v>
      </c>
      <c r="AS145">
        <v>350</v>
      </c>
      <c r="AT145">
        <f t="shared" si="43"/>
        <v>0.46357615894039733</v>
      </c>
    </row>
    <row r="146" spans="8:46" x14ac:dyDescent="0.25">
      <c r="H146" s="27">
        <v>9</v>
      </c>
      <c r="I146">
        <v>422</v>
      </c>
      <c r="J146">
        <v>12402</v>
      </c>
      <c r="K146">
        <f t="shared" si="38"/>
        <v>29.388625592417061</v>
      </c>
      <c r="O146" s="27">
        <v>58</v>
      </c>
      <c r="P146">
        <v>608</v>
      </c>
      <c r="Q146">
        <v>8576</v>
      </c>
      <c r="R146">
        <f t="shared" si="39"/>
        <v>14.105263157894736</v>
      </c>
      <c r="V146" s="27">
        <v>39</v>
      </c>
      <c r="W146">
        <v>635</v>
      </c>
      <c r="X146">
        <v>31214</v>
      </c>
      <c r="Y146">
        <f t="shared" si="40"/>
        <v>49.155905511811021</v>
      </c>
      <c r="AC146" s="27">
        <v>40</v>
      </c>
      <c r="AD146">
        <v>604</v>
      </c>
      <c r="AE146">
        <v>18104</v>
      </c>
      <c r="AF146">
        <f t="shared" si="41"/>
        <v>29.973509933774835</v>
      </c>
      <c r="AJ146" s="27">
        <v>35</v>
      </c>
      <c r="AK146">
        <v>785</v>
      </c>
      <c r="AL146">
        <v>14131</v>
      </c>
      <c r="AM146">
        <f t="shared" si="42"/>
        <v>18.001273885350319</v>
      </c>
      <c r="AQ146" s="27">
        <v>33</v>
      </c>
      <c r="AR146">
        <v>769</v>
      </c>
      <c r="AS146">
        <v>70430</v>
      </c>
      <c r="AT146">
        <f t="shared" si="43"/>
        <v>91.58647594278284</v>
      </c>
    </row>
    <row r="147" spans="8:46" x14ac:dyDescent="0.25">
      <c r="H147" s="27">
        <v>10</v>
      </c>
      <c r="I147">
        <v>426</v>
      </c>
      <c r="J147">
        <v>829</v>
      </c>
      <c r="K147">
        <f t="shared" si="38"/>
        <v>1.9460093896713615</v>
      </c>
      <c r="O147" s="27">
        <v>59</v>
      </c>
      <c r="P147">
        <v>617</v>
      </c>
      <c r="Q147">
        <v>4748</v>
      </c>
      <c r="R147">
        <f t="shared" si="39"/>
        <v>7.6952998379254458</v>
      </c>
      <c r="V147" s="27">
        <v>40</v>
      </c>
      <c r="W147">
        <v>642</v>
      </c>
      <c r="X147">
        <v>24278</v>
      </c>
      <c r="Y147">
        <f t="shared" si="40"/>
        <v>37.81619937694704</v>
      </c>
      <c r="AC147" s="27">
        <v>41</v>
      </c>
      <c r="AD147">
        <v>611</v>
      </c>
      <c r="AE147">
        <v>23984</v>
      </c>
      <c r="AF147">
        <f t="shared" si="41"/>
        <v>39.253682487725044</v>
      </c>
      <c r="AJ147" s="27">
        <v>36</v>
      </c>
      <c r="AK147">
        <v>807</v>
      </c>
      <c r="AL147">
        <v>22009</v>
      </c>
      <c r="AM147">
        <f t="shared" si="42"/>
        <v>27.272614622057002</v>
      </c>
      <c r="AQ147" s="27">
        <v>34</v>
      </c>
      <c r="AR147">
        <v>771</v>
      </c>
      <c r="AS147">
        <v>48386</v>
      </c>
      <c r="AT147">
        <f t="shared" si="43"/>
        <v>62.757457846952008</v>
      </c>
    </row>
    <row r="148" spans="8:46" x14ac:dyDescent="0.25">
      <c r="H148" s="27">
        <v>11</v>
      </c>
      <c r="I148">
        <v>438</v>
      </c>
      <c r="J148">
        <v>20643</v>
      </c>
      <c r="K148">
        <f t="shared" si="38"/>
        <v>47.130136986301373</v>
      </c>
      <c r="O148" s="27">
        <v>60</v>
      </c>
      <c r="P148">
        <v>626</v>
      </c>
      <c r="Q148">
        <v>21865</v>
      </c>
      <c r="R148">
        <f t="shared" si="39"/>
        <v>34.928115015974441</v>
      </c>
      <c r="V148" s="27">
        <v>41</v>
      </c>
      <c r="W148">
        <v>643</v>
      </c>
      <c r="X148">
        <v>16729</v>
      </c>
      <c r="Y148">
        <f t="shared" si="40"/>
        <v>26.017107309486782</v>
      </c>
      <c r="AC148" s="27">
        <v>42</v>
      </c>
      <c r="AD148">
        <v>621</v>
      </c>
      <c r="AE148">
        <v>13395</v>
      </c>
      <c r="AF148">
        <f t="shared" si="41"/>
        <v>21.570048309178745</v>
      </c>
      <c r="AJ148" s="27">
        <v>37</v>
      </c>
      <c r="AK148">
        <v>810</v>
      </c>
      <c r="AL148">
        <v>28037</v>
      </c>
      <c r="AM148">
        <f t="shared" si="42"/>
        <v>34.613580246913578</v>
      </c>
      <c r="AQ148" s="27">
        <v>35</v>
      </c>
      <c r="AR148">
        <v>788</v>
      </c>
      <c r="AS148">
        <v>3463</v>
      </c>
      <c r="AT148">
        <f t="shared" si="43"/>
        <v>4.3946700507614214</v>
      </c>
    </row>
    <row r="149" spans="8:46" x14ac:dyDescent="0.25">
      <c r="H149" s="27">
        <v>12</v>
      </c>
      <c r="I149">
        <v>490</v>
      </c>
      <c r="J149">
        <v>10</v>
      </c>
      <c r="K149">
        <f t="shared" si="38"/>
        <v>2.0408163265306121E-2</v>
      </c>
      <c r="O149" s="27">
        <v>61</v>
      </c>
      <c r="P149">
        <v>637</v>
      </c>
      <c r="Q149">
        <v>369</v>
      </c>
      <c r="R149">
        <f t="shared" si="39"/>
        <v>0.57927786499215073</v>
      </c>
      <c r="V149" s="27">
        <v>42</v>
      </c>
      <c r="W149">
        <v>648</v>
      </c>
      <c r="X149">
        <v>23230</v>
      </c>
      <c r="Y149">
        <f t="shared" si="40"/>
        <v>35.848765432098766</v>
      </c>
      <c r="AC149" s="27">
        <v>43</v>
      </c>
      <c r="AD149">
        <v>627</v>
      </c>
      <c r="AE149">
        <v>0</v>
      </c>
      <c r="AF149">
        <f t="shared" si="41"/>
        <v>0</v>
      </c>
      <c r="AJ149" s="27">
        <v>38</v>
      </c>
      <c r="AK149">
        <v>816</v>
      </c>
      <c r="AL149">
        <v>714</v>
      </c>
      <c r="AM149">
        <f t="shared" si="42"/>
        <v>0.875</v>
      </c>
      <c r="AQ149" s="27">
        <v>36</v>
      </c>
      <c r="AR149">
        <v>788</v>
      </c>
      <c r="AS149">
        <v>23738</v>
      </c>
      <c r="AT149">
        <f t="shared" si="43"/>
        <v>30.124365482233504</v>
      </c>
    </row>
    <row r="150" spans="8:46" x14ac:dyDescent="0.25">
      <c r="H150" s="27">
        <v>13</v>
      </c>
      <c r="I150">
        <v>507</v>
      </c>
      <c r="J150">
        <v>2798</v>
      </c>
      <c r="K150">
        <f t="shared" si="38"/>
        <v>5.5187376725838266</v>
      </c>
      <c r="O150" s="27">
        <v>62</v>
      </c>
      <c r="P150">
        <v>640</v>
      </c>
      <c r="Q150">
        <v>9145</v>
      </c>
      <c r="R150">
        <f t="shared" si="39"/>
        <v>14.2890625</v>
      </c>
      <c r="V150" s="27">
        <v>43</v>
      </c>
      <c r="W150">
        <v>650</v>
      </c>
      <c r="X150">
        <v>28927</v>
      </c>
      <c r="Y150">
        <f t="shared" si="40"/>
        <v>44.503076923076925</v>
      </c>
      <c r="AC150" s="27">
        <v>44</v>
      </c>
      <c r="AD150">
        <v>632</v>
      </c>
      <c r="AE150">
        <v>10033</v>
      </c>
      <c r="AF150">
        <f t="shared" si="41"/>
        <v>15.875</v>
      </c>
      <c r="AJ150" s="27">
        <v>39</v>
      </c>
      <c r="AK150">
        <v>817</v>
      </c>
      <c r="AL150">
        <v>15329</v>
      </c>
      <c r="AM150">
        <f t="shared" si="42"/>
        <v>18.762545899632801</v>
      </c>
      <c r="AQ150" s="27">
        <v>37</v>
      </c>
      <c r="AR150">
        <v>804</v>
      </c>
      <c r="AS150">
        <v>255</v>
      </c>
      <c r="AT150">
        <f t="shared" si="43"/>
        <v>0.31716417910447764</v>
      </c>
    </row>
    <row r="151" spans="8:46" x14ac:dyDescent="0.25">
      <c r="H151" s="27">
        <v>14</v>
      </c>
      <c r="I151">
        <v>509</v>
      </c>
      <c r="J151">
        <v>0</v>
      </c>
      <c r="K151">
        <f t="shared" si="38"/>
        <v>0</v>
      </c>
      <c r="O151" s="27">
        <v>63</v>
      </c>
      <c r="P151">
        <v>644</v>
      </c>
      <c r="Q151">
        <v>14429</v>
      </c>
      <c r="R151">
        <f t="shared" si="39"/>
        <v>22.405279503105589</v>
      </c>
      <c r="V151" s="27">
        <v>44</v>
      </c>
      <c r="W151">
        <v>651</v>
      </c>
      <c r="X151">
        <v>9987</v>
      </c>
      <c r="Y151">
        <f t="shared" si="40"/>
        <v>15.341013824884792</v>
      </c>
      <c r="AC151" s="27">
        <v>45</v>
      </c>
      <c r="AD151">
        <v>632</v>
      </c>
      <c r="AE151">
        <v>25056</v>
      </c>
      <c r="AF151">
        <f t="shared" si="41"/>
        <v>39.645569620253163</v>
      </c>
      <c r="AJ151" s="27">
        <v>40</v>
      </c>
      <c r="AK151">
        <v>826</v>
      </c>
      <c r="AL151">
        <v>23434</v>
      </c>
      <c r="AM151">
        <f t="shared" si="42"/>
        <v>28.37046004842615</v>
      </c>
      <c r="AQ151" s="27">
        <v>38</v>
      </c>
      <c r="AR151">
        <v>810</v>
      </c>
      <c r="AS151">
        <v>0</v>
      </c>
      <c r="AT151">
        <f t="shared" si="43"/>
        <v>0</v>
      </c>
    </row>
    <row r="152" spans="8:46" x14ac:dyDescent="0.25">
      <c r="H152" s="27">
        <v>15</v>
      </c>
      <c r="I152">
        <v>518</v>
      </c>
      <c r="J152">
        <v>8890</v>
      </c>
      <c r="K152">
        <f t="shared" si="38"/>
        <v>17.162162162162161</v>
      </c>
      <c r="O152" s="27">
        <v>64</v>
      </c>
      <c r="P152">
        <v>645</v>
      </c>
      <c r="Q152">
        <v>0</v>
      </c>
      <c r="R152">
        <f t="shared" si="39"/>
        <v>0</v>
      </c>
      <c r="V152" s="27">
        <v>45</v>
      </c>
      <c r="W152">
        <v>664</v>
      </c>
      <c r="X152">
        <v>20717</v>
      </c>
      <c r="Y152">
        <f t="shared" si="40"/>
        <v>31.200301204819276</v>
      </c>
      <c r="AC152" s="27">
        <v>46</v>
      </c>
      <c r="AD152">
        <v>636</v>
      </c>
      <c r="AE152">
        <v>10634</v>
      </c>
      <c r="AF152">
        <f t="shared" si="41"/>
        <v>16.720125786163521</v>
      </c>
      <c r="AJ152" s="27">
        <v>41</v>
      </c>
      <c r="AK152">
        <v>835</v>
      </c>
      <c r="AL152">
        <v>31005</v>
      </c>
      <c r="AM152">
        <f t="shared" si="42"/>
        <v>37.131736526946106</v>
      </c>
      <c r="AQ152" s="27">
        <v>39</v>
      </c>
      <c r="AR152">
        <v>865</v>
      </c>
      <c r="AS152">
        <v>6092</v>
      </c>
      <c r="AT152">
        <f t="shared" si="43"/>
        <v>7.0427745664739883</v>
      </c>
    </row>
    <row r="153" spans="8:46" x14ac:dyDescent="0.25">
      <c r="H153" s="27">
        <v>16</v>
      </c>
      <c r="I153">
        <v>522</v>
      </c>
      <c r="J153">
        <v>27737</v>
      </c>
      <c r="K153">
        <f t="shared" si="38"/>
        <v>53.136015325670499</v>
      </c>
      <c r="O153" s="27">
        <v>65</v>
      </c>
      <c r="P153">
        <v>649</v>
      </c>
      <c r="Q153">
        <v>10009</v>
      </c>
      <c r="R153">
        <f t="shared" si="39"/>
        <v>15.422187981510016</v>
      </c>
      <c r="V153" s="27">
        <v>46</v>
      </c>
      <c r="W153">
        <v>666</v>
      </c>
      <c r="X153">
        <v>23509</v>
      </c>
      <c r="Y153">
        <f t="shared" si="40"/>
        <v>35.298798798798799</v>
      </c>
      <c r="AC153" s="27">
        <v>47</v>
      </c>
      <c r="AD153">
        <v>643</v>
      </c>
      <c r="AE153">
        <v>22212</v>
      </c>
      <c r="AF153">
        <f t="shared" si="41"/>
        <v>34.544323483670297</v>
      </c>
      <c r="AJ153" s="27">
        <v>42</v>
      </c>
      <c r="AK153">
        <v>873</v>
      </c>
      <c r="AL153">
        <v>6920</v>
      </c>
      <c r="AM153">
        <f t="shared" si="42"/>
        <v>7.9266895761741125</v>
      </c>
      <c r="AQ153" s="27">
        <v>40</v>
      </c>
      <c r="AR153">
        <v>871</v>
      </c>
      <c r="AS153">
        <v>20979</v>
      </c>
      <c r="AT153">
        <f t="shared" si="43"/>
        <v>24.086107921928818</v>
      </c>
    </row>
    <row r="154" spans="8:46" x14ac:dyDescent="0.25">
      <c r="H154" s="27">
        <v>17</v>
      </c>
      <c r="I154">
        <v>538</v>
      </c>
      <c r="J154">
        <v>7124</v>
      </c>
      <c r="K154">
        <f t="shared" si="38"/>
        <v>13.241635687732343</v>
      </c>
      <c r="O154" s="27">
        <v>66</v>
      </c>
      <c r="P154">
        <v>650</v>
      </c>
      <c r="Q154">
        <v>9196</v>
      </c>
      <c r="R154">
        <f t="shared" si="39"/>
        <v>14.147692307692308</v>
      </c>
      <c r="V154" s="27">
        <v>47</v>
      </c>
      <c r="W154">
        <v>673</v>
      </c>
      <c r="X154">
        <v>13801</v>
      </c>
      <c r="Y154">
        <f t="shared" si="40"/>
        <v>20.506686478454682</v>
      </c>
      <c r="AC154" s="27">
        <v>48</v>
      </c>
      <c r="AD154">
        <v>649</v>
      </c>
      <c r="AE154">
        <v>38411</v>
      </c>
      <c r="AF154">
        <f t="shared" si="41"/>
        <v>59.184899845916796</v>
      </c>
      <c r="AJ154" s="27">
        <v>43</v>
      </c>
      <c r="AK154">
        <v>878</v>
      </c>
      <c r="AL154">
        <v>0</v>
      </c>
      <c r="AM154">
        <f t="shared" si="42"/>
        <v>0</v>
      </c>
      <c r="AQ154" s="27">
        <v>41</v>
      </c>
      <c r="AR154">
        <v>885</v>
      </c>
      <c r="AS154">
        <v>67058</v>
      </c>
      <c r="AT154">
        <f t="shared" si="43"/>
        <v>75.771751412429381</v>
      </c>
    </row>
    <row r="155" spans="8:46" x14ac:dyDescent="0.25">
      <c r="H155" s="27">
        <v>18</v>
      </c>
      <c r="I155">
        <v>545</v>
      </c>
      <c r="J155">
        <v>9009</v>
      </c>
      <c r="K155">
        <f t="shared" si="38"/>
        <v>16.530275229357798</v>
      </c>
      <c r="O155" s="27">
        <v>67</v>
      </c>
      <c r="P155">
        <v>654</v>
      </c>
      <c r="Q155">
        <v>15949</v>
      </c>
      <c r="R155">
        <f t="shared" si="39"/>
        <v>24.3868501529052</v>
      </c>
      <c r="V155" s="27">
        <v>48</v>
      </c>
      <c r="W155">
        <v>675</v>
      </c>
      <c r="X155">
        <v>14893</v>
      </c>
      <c r="Y155">
        <f t="shared" si="40"/>
        <v>22.063703703703705</v>
      </c>
      <c r="AC155" s="27">
        <v>49</v>
      </c>
      <c r="AD155">
        <v>664</v>
      </c>
      <c r="AE155">
        <v>46312</v>
      </c>
      <c r="AF155">
        <f t="shared" si="41"/>
        <v>69.746987951807228</v>
      </c>
      <c r="AJ155" s="27">
        <v>44</v>
      </c>
      <c r="AK155">
        <v>878</v>
      </c>
      <c r="AL155">
        <v>26098</v>
      </c>
      <c r="AM155">
        <f t="shared" si="42"/>
        <v>29.724373576309794</v>
      </c>
      <c r="AQ155" s="27">
        <v>42</v>
      </c>
      <c r="AR155">
        <v>903</v>
      </c>
      <c r="AS155">
        <v>41754</v>
      </c>
      <c r="AT155">
        <f t="shared" si="43"/>
        <v>46.239202657807311</v>
      </c>
    </row>
    <row r="156" spans="8:46" x14ac:dyDescent="0.25">
      <c r="H156" s="27">
        <v>19</v>
      </c>
      <c r="I156">
        <v>566</v>
      </c>
      <c r="J156">
        <v>20441</v>
      </c>
      <c r="K156">
        <f t="shared" si="38"/>
        <v>36.114840989399291</v>
      </c>
      <c r="O156" s="27">
        <v>68</v>
      </c>
      <c r="P156">
        <v>659</v>
      </c>
      <c r="Q156">
        <v>0</v>
      </c>
      <c r="R156">
        <f t="shared" si="39"/>
        <v>0</v>
      </c>
      <c r="V156" s="27">
        <v>49</v>
      </c>
      <c r="W156">
        <v>679</v>
      </c>
      <c r="X156">
        <v>209</v>
      </c>
      <c r="Y156">
        <f t="shared" si="40"/>
        <v>0.3078055964653903</v>
      </c>
      <c r="AC156" s="27">
        <v>50</v>
      </c>
      <c r="AD156">
        <v>667</v>
      </c>
      <c r="AE156">
        <v>33379</v>
      </c>
      <c r="AF156">
        <f t="shared" si="41"/>
        <v>50.043478260869563</v>
      </c>
      <c r="AJ156" s="27">
        <v>45</v>
      </c>
      <c r="AK156">
        <v>895</v>
      </c>
      <c r="AL156">
        <v>45241</v>
      </c>
      <c r="AM156">
        <f t="shared" si="42"/>
        <v>50.548603351955308</v>
      </c>
      <c r="AQ156" s="27">
        <v>43</v>
      </c>
      <c r="AR156">
        <v>906</v>
      </c>
      <c r="AS156">
        <v>44797</v>
      </c>
      <c r="AT156">
        <f t="shared" si="43"/>
        <v>49.444812362030902</v>
      </c>
    </row>
    <row r="157" spans="8:46" x14ac:dyDescent="0.25">
      <c r="H157" s="27">
        <v>20</v>
      </c>
      <c r="I157">
        <v>569</v>
      </c>
      <c r="J157">
        <v>329</v>
      </c>
      <c r="K157">
        <f t="shared" si="38"/>
        <v>0.57820738137082606</v>
      </c>
      <c r="O157" s="27">
        <v>69</v>
      </c>
      <c r="P157">
        <v>660</v>
      </c>
      <c r="Q157">
        <v>2210</v>
      </c>
      <c r="R157">
        <f t="shared" si="39"/>
        <v>3.3484848484848486</v>
      </c>
      <c r="V157" s="27">
        <v>50</v>
      </c>
      <c r="W157">
        <v>680</v>
      </c>
      <c r="X157">
        <v>13638</v>
      </c>
      <c r="Y157">
        <f t="shared" si="40"/>
        <v>20.055882352941175</v>
      </c>
      <c r="AC157" s="27">
        <v>51</v>
      </c>
      <c r="AD157">
        <v>675</v>
      </c>
      <c r="AE157">
        <v>13597</v>
      </c>
      <c r="AF157">
        <f t="shared" si="41"/>
        <v>20.143703703703704</v>
      </c>
      <c r="AJ157" s="27">
        <v>46</v>
      </c>
      <c r="AK157">
        <v>901</v>
      </c>
      <c r="AL157">
        <v>41408</v>
      </c>
      <c r="AM157">
        <f t="shared" si="42"/>
        <v>45.957824639289676</v>
      </c>
      <c r="AQ157" s="27">
        <v>44</v>
      </c>
      <c r="AR157">
        <v>952</v>
      </c>
      <c r="AS157">
        <v>62070</v>
      </c>
      <c r="AT157">
        <f t="shared" si="43"/>
        <v>65.199579831932766</v>
      </c>
    </row>
    <row r="158" spans="8:46" x14ac:dyDescent="0.25">
      <c r="H158" s="27">
        <v>21</v>
      </c>
      <c r="I158">
        <v>570</v>
      </c>
      <c r="J158">
        <v>16894</v>
      </c>
      <c r="K158">
        <f t="shared" si="38"/>
        <v>29.638596491228071</v>
      </c>
      <c r="O158" s="27">
        <v>70</v>
      </c>
      <c r="P158">
        <v>665</v>
      </c>
      <c r="Q158">
        <v>5103</v>
      </c>
      <c r="R158">
        <f t="shared" si="39"/>
        <v>7.6736842105263161</v>
      </c>
      <c r="V158" s="27">
        <v>51</v>
      </c>
      <c r="W158">
        <v>685</v>
      </c>
      <c r="X158">
        <v>9288</v>
      </c>
      <c r="Y158">
        <f t="shared" si="40"/>
        <v>13.559124087591242</v>
      </c>
      <c r="AC158" s="27">
        <v>52</v>
      </c>
      <c r="AD158">
        <v>681</v>
      </c>
      <c r="AE158">
        <v>19352</v>
      </c>
      <c r="AF158">
        <f t="shared" si="41"/>
        <v>28.417033773861966</v>
      </c>
      <c r="AJ158" s="27">
        <v>47</v>
      </c>
      <c r="AK158">
        <v>927</v>
      </c>
      <c r="AL158">
        <v>5</v>
      </c>
      <c r="AM158">
        <f t="shared" si="42"/>
        <v>5.3937432578209281E-3</v>
      </c>
      <c r="AQ158" s="27">
        <v>45</v>
      </c>
      <c r="AR158">
        <v>953</v>
      </c>
      <c r="AS158">
        <v>49302</v>
      </c>
      <c r="AT158">
        <f t="shared" si="43"/>
        <v>51.733473242392442</v>
      </c>
    </row>
    <row r="159" spans="8:46" x14ac:dyDescent="0.25">
      <c r="H159" s="27">
        <v>22</v>
      </c>
      <c r="I159">
        <v>591</v>
      </c>
      <c r="J159">
        <v>448</v>
      </c>
      <c r="K159">
        <f t="shared" si="38"/>
        <v>0.7580372250423012</v>
      </c>
      <c r="O159" s="27">
        <v>71</v>
      </c>
      <c r="P159">
        <v>672</v>
      </c>
      <c r="Q159">
        <v>0</v>
      </c>
      <c r="R159">
        <f t="shared" si="39"/>
        <v>0</v>
      </c>
      <c r="V159" s="27">
        <v>52</v>
      </c>
      <c r="W159">
        <v>689</v>
      </c>
      <c r="X159">
        <v>25565</v>
      </c>
      <c r="Y159">
        <f t="shared" si="40"/>
        <v>37.104499274310598</v>
      </c>
      <c r="AC159" s="27">
        <v>53</v>
      </c>
      <c r="AD159">
        <v>686</v>
      </c>
      <c r="AE159">
        <v>41045</v>
      </c>
      <c r="AF159">
        <f t="shared" si="41"/>
        <v>59.832361516034986</v>
      </c>
      <c r="AJ159" s="27">
        <v>48</v>
      </c>
      <c r="AK159">
        <v>975</v>
      </c>
      <c r="AL159">
        <v>8813</v>
      </c>
      <c r="AM159">
        <f t="shared" si="42"/>
        <v>9.0389743589743592</v>
      </c>
      <c r="AQ159" s="27">
        <v>46</v>
      </c>
      <c r="AR159">
        <v>964</v>
      </c>
      <c r="AS159">
        <v>134</v>
      </c>
      <c r="AT159">
        <f t="shared" si="43"/>
        <v>0.13900414937759337</v>
      </c>
    </row>
    <row r="160" spans="8:46" x14ac:dyDescent="0.25">
      <c r="H160" s="27">
        <v>23</v>
      </c>
      <c r="I160">
        <v>601</v>
      </c>
      <c r="J160">
        <v>15219</v>
      </c>
      <c r="K160">
        <f t="shared" si="38"/>
        <v>25.322795341098171</v>
      </c>
      <c r="O160" s="27">
        <v>72</v>
      </c>
      <c r="P160">
        <v>675</v>
      </c>
      <c r="Q160">
        <v>12237</v>
      </c>
      <c r="R160">
        <f t="shared" si="39"/>
        <v>18.128888888888888</v>
      </c>
      <c r="V160" s="27">
        <v>53</v>
      </c>
      <c r="W160">
        <v>690</v>
      </c>
      <c r="X160">
        <v>21563</v>
      </c>
      <c r="Y160">
        <f t="shared" si="40"/>
        <v>31.250724637681159</v>
      </c>
      <c r="AC160" s="27">
        <v>54</v>
      </c>
      <c r="AD160">
        <v>686</v>
      </c>
      <c r="AE160">
        <v>42231</v>
      </c>
      <c r="AF160">
        <f t="shared" si="41"/>
        <v>61.561224489795919</v>
      </c>
      <c r="AJ160" s="27">
        <v>49</v>
      </c>
      <c r="AK160">
        <v>982</v>
      </c>
      <c r="AL160">
        <v>5777</v>
      </c>
      <c r="AM160">
        <f t="shared" si="42"/>
        <v>5.8828920570264769</v>
      </c>
      <c r="AQ160" s="27">
        <v>47</v>
      </c>
      <c r="AR160">
        <v>990</v>
      </c>
      <c r="AS160">
        <v>69665</v>
      </c>
      <c r="AT160">
        <f t="shared" si="43"/>
        <v>70.368686868686865</v>
      </c>
    </row>
    <row r="161" spans="8:46" x14ac:dyDescent="0.25">
      <c r="H161" s="27">
        <v>24</v>
      </c>
      <c r="I161">
        <v>617</v>
      </c>
      <c r="J161">
        <v>37213</v>
      </c>
      <c r="K161">
        <f t="shared" si="38"/>
        <v>60.312803889789301</v>
      </c>
      <c r="O161" s="27">
        <v>73</v>
      </c>
      <c r="P161">
        <v>686</v>
      </c>
      <c r="Q161">
        <v>6844</v>
      </c>
      <c r="R161">
        <f t="shared" si="39"/>
        <v>9.9766763848396494</v>
      </c>
      <c r="V161" s="27">
        <v>54</v>
      </c>
      <c r="W161">
        <v>695</v>
      </c>
      <c r="X161">
        <v>24862</v>
      </c>
      <c r="Y161">
        <f t="shared" si="40"/>
        <v>35.772661870503597</v>
      </c>
      <c r="AC161" s="27">
        <v>55</v>
      </c>
      <c r="AD161">
        <v>691</v>
      </c>
      <c r="AE161">
        <v>19</v>
      </c>
      <c r="AF161">
        <f t="shared" si="41"/>
        <v>2.7496382054992764E-2</v>
      </c>
      <c r="AJ161" s="27">
        <v>50</v>
      </c>
      <c r="AK161">
        <v>1024</v>
      </c>
      <c r="AL161">
        <v>849</v>
      </c>
      <c r="AM161">
        <f t="shared" si="42"/>
        <v>0.8291015625</v>
      </c>
      <c r="AQ161" s="27">
        <v>48</v>
      </c>
      <c r="AR161">
        <v>1007</v>
      </c>
      <c r="AS161">
        <v>10327</v>
      </c>
      <c r="AT161">
        <f t="shared" si="43"/>
        <v>10.255213505461768</v>
      </c>
    </row>
    <row r="162" spans="8:46" x14ac:dyDescent="0.25">
      <c r="H162" s="27">
        <v>25</v>
      </c>
      <c r="I162">
        <v>628</v>
      </c>
      <c r="J162">
        <v>33639</v>
      </c>
      <c r="K162">
        <f t="shared" si="38"/>
        <v>53.565286624203821</v>
      </c>
      <c r="O162" s="27">
        <v>74</v>
      </c>
      <c r="P162">
        <v>699</v>
      </c>
      <c r="Q162">
        <v>25597</v>
      </c>
      <c r="R162">
        <f t="shared" si="39"/>
        <v>36.619456366237479</v>
      </c>
      <c r="V162" s="27">
        <v>55</v>
      </c>
      <c r="W162">
        <v>705</v>
      </c>
      <c r="X162">
        <v>8986</v>
      </c>
      <c r="Y162">
        <f t="shared" si="40"/>
        <v>12.746099290780142</v>
      </c>
      <c r="AC162" s="27">
        <v>56</v>
      </c>
      <c r="AD162">
        <v>692</v>
      </c>
      <c r="AE162">
        <v>26973</v>
      </c>
      <c r="AF162">
        <f t="shared" si="41"/>
        <v>38.978323699421964</v>
      </c>
      <c r="AJ162" s="27">
        <v>51</v>
      </c>
      <c r="AK162">
        <v>1087</v>
      </c>
      <c r="AL162">
        <v>17398</v>
      </c>
      <c r="AM162">
        <f t="shared" si="42"/>
        <v>16.005519779208832</v>
      </c>
      <c r="AQ162" s="27">
        <v>49</v>
      </c>
      <c r="AR162">
        <v>1051</v>
      </c>
      <c r="AS162">
        <v>64948</v>
      </c>
      <c r="AT162">
        <f t="shared" si="43"/>
        <v>61.796384395813512</v>
      </c>
    </row>
    <row r="163" spans="8:46" x14ac:dyDescent="0.25">
      <c r="H163" s="27">
        <v>26</v>
      </c>
      <c r="I163">
        <v>631</v>
      </c>
      <c r="J163">
        <v>19249</v>
      </c>
      <c r="K163">
        <f t="shared" si="38"/>
        <v>30.505546751188589</v>
      </c>
      <c r="O163" s="27">
        <v>75</v>
      </c>
      <c r="P163">
        <v>707</v>
      </c>
      <c r="Q163">
        <v>1627</v>
      </c>
      <c r="R163">
        <f t="shared" si="39"/>
        <v>2.3012729844413014</v>
      </c>
      <c r="V163" s="27">
        <v>56</v>
      </c>
      <c r="W163">
        <v>714</v>
      </c>
      <c r="X163">
        <v>19197</v>
      </c>
      <c r="Y163">
        <f t="shared" si="40"/>
        <v>26.886554621848738</v>
      </c>
      <c r="AC163" s="27">
        <v>57</v>
      </c>
      <c r="AD163">
        <v>699</v>
      </c>
      <c r="AE163">
        <v>20591</v>
      </c>
      <c r="AF163">
        <f t="shared" si="41"/>
        <v>29.457796852646638</v>
      </c>
      <c r="AJ163" s="27">
        <v>52</v>
      </c>
      <c r="AK163">
        <v>1174</v>
      </c>
      <c r="AL163">
        <v>0</v>
      </c>
      <c r="AM163">
        <f t="shared" si="42"/>
        <v>0</v>
      </c>
      <c r="AQ163" s="27">
        <v>50</v>
      </c>
      <c r="AR163">
        <v>1063</v>
      </c>
      <c r="AS163">
        <v>59801</v>
      </c>
      <c r="AT163">
        <f t="shared" si="43"/>
        <v>56.256820319849481</v>
      </c>
    </row>
    <row r="164" spans="8:46" x14ac:dyDescent="0.25">
      <c r="H164" s="27">
        <v>27</v>
      </c>
      <c r="I164">
        <v>640</v>
      </c>
      <c r="J164">
        <v>9492</v>
      </c>
      <c r="K164">
        <f t="shared" si="38"/>
        <v>14.831250000000001</v>
      </c>
      <c r="O164" s="27">
        <v>76</v>
      </c>
      <c r="P164">
        <v>711</v>
      </c>
      <c r="Q164">
        <v>0</v>
      </c>
      <c r="R164">
        <f t="shared" si="39"/>
        <v>0</v>
      </c>
      <c r="V164" s="27">
        <v>57</v>
      </c>
      <c r="W164">
        <v>716</v>
      </c>
      <c r="X164">
        <v>6233</v>
      </c>
      <c r="Y164">
        <f t="shared" si="40"/>
        <v>8.705307262569832</v>
      </c>
      <c r="AC164" s="27">
        <v>58</v>
      </c>
      <c r="AD164">
        <v>709</v>
      </c>
      <c r="AE164">
        <v>35110</v>
      </c>
      <c r="AF164">
        <f t="shared" ref="AF164:AF195" si="44">AE164/AD164</f>
        <v>49.520451339915375</v>
      </c>
      <c r="AJ164" s="27">
        <v>53</v>
      </c>
      <c r="AK164">
        <v>1181</v>
      </c>
      <c r="AL164">
        <v>16803</v>
      </c>
      <c r="AM164">
        <f t="shared" ref="AM164:AM169" si="45">AL164/AK164</f>
        <v>14.227773073666384</v>
      </c>
      <c r="AQ164" s="27">
        <v>51</v>
      </c>
      <c r="AR164">
        <v>1084</v>
      </c>
      <c r="AS164">
        <v>46415</v>
      </c>
      <c r="AT164">
        <f t="shared" ref="AT164:AT170" si="46">AS164/AR164</f>
        <v>42.818265682656829</v>
      </c>
    </row>
    <row r="165" spans="8:46" x14ac:dyDescent="0.25">
      <c r="H165" s="27">
        <v>28</v>
      </c>
      <c r="I165">
        <v>641</v>
      </c>
      <c r="J165">
        <v>652</v>
      </c>
      <c r="K165">
        <f t="shared" si="38"/>
        <v>1.0171606864274572</v>
      </c>
      <c r="O165" s="27">
        <v>77</v>
      </c>
      <c r="P165">
        <v>728</v>
      </c>
      <c r="Q165">
        <v>5</v>
      </c>
      <c r="R165">
        <f t="shared" si="39"/>
        <v>6.868131868131868E-3</v>
      </c>
      <c r="V165" s="27">
        <v>58</v>
      </c>
      <c r="W165">
        <v>724</v>
      </c>
      <c r="X165">
        <v>46906</v>
      </c>
      <c r="Y165">
        <f t="shared" si="40"/>
        <v>64.787292817679557</v>
      </c>
      <c r="AC165" s="27">
        <v>59</v>
      </c>
      <c r="AD165">
        <v>716</v>
      </c>
      <c r="AE165">
        <v>32029</v>
      </c>
      <c r="AF165">
        <f t="shared" si="44"/>
        <v>44.733240223463689</v>
      </c>
      <c r="AJ165" s="27">
        <v>54</v>
      </c>
      <c r="AK165">
        <v>1222</v>
      </c>
      <c r="AL165">
        <v>2982</v>
      </c>
      <c r="AM165">
        <f t="shared" si="45"/>
        <v>2.4402618657937807</v>
      </c>
      <c r="AQ165" s="27">
        <v>52</v>
      </c>
      <c r="AR165">
        <v>1104</v>
      </c>
      <c r="AS165">
        <v>78156</v>
      </c>
      <c r="AT165">
        <f t="shared" si="46"/>
        <v>70.793478260869563</v>
      </c>
    </row>
    <row r="166" spans="8:46" x14ac:dyDescent="0.25">
      <c r="H166" s="27">
        <v>29</v>
      </c>
      <c r="I166">
        <v>647</v>
      </c>
      <c r="J166">
        <v>34390</v>
      </c>
      <c r="K166">
        <f t="shared" si="38"/>
        <v>53.15301391035549</v>
      </c>
      <c r="O166" s="27">
        <v>78</v>
      </c>
      <c r="P166">
        <v>736</v>
      </c>
      <c r="Q166">
        <v>10955</v>
      </c>
      <c r="R166">
        <f t="shared" si="39"/>
        <v>14.884510869565217</v>
      </c>
      <c r="V166" s="27">
        <v>59</v>
      </c>
      <c r="W166">
        <v>745</v>
      </c>
      <c r="X166">
        <v>4667</v>
      </c>
      <c r="Y166">
        <f t="shared" si="40"/>
        <v>6.2644295302013422</v>
      </c>
      <c r="AC166" s="27">
        <v>60</v>
      </c>
      <c r="AD166">
        <v>716</v>
      </c>
      <c r="AE166">
        <v>26887</v>
      </c>
      <c r="AF166">
        <f t="shared" si="44"/>
        <v>37.55167597765363</v>
      </c>
      <c r="AJ166" s="27">
        <v>55</v>
      </c>
      <c r="AK166">
        <v>1404</v>
      </c>
      <c r="AL166">
        <v>6201</v>
      </c>
      <c r="AM166">
        <f t="shared" si="45"/>
        <v>4.416666666666667</v>
      </c>
      <c r="AQ166" s="27">
        <v>53</v>
      </c>
      <c r="AR166">
        <v>1136</v>
      </c>
      <c r="AS166">
        <v>60853</v>
      </c>
      <c r="AT166">
        <f t="shared" si="46"/>
        <v>53.567781690140848</v>
      </c>
    </row>
    <row r="167" spans="8:46" x14ac:dyDescent="0.25">
      <c r="H167" s="27">
        <v>30</v>
      </c>
      <c r="I167">
        <v>656</v>
      </c>
      <c r="J167">
        <v>2416</v>
      </c>
      <c r="K167">
        <f t="shared" si="38"/>
        <v>3.6829268292682928</v>
      </c>
      <c r="O167" s="27">
        <v>79</v>
      </c>
      <c r="P167">
        <v>736</v>
      </c>
      <c r="Q167">
        <v>5895</v>
      </c>
      <c r="R167">
        <f t="shared" si="39"/>
        <v>8.0095108695652169</v>
      </c>
      <c r="V167" s="27">
        <v>60</v>
      </c>
      <c r="W167">
        <v>745</v>
      </c>
      <c r="X167">
        <v>2191</v>
      </c>
      <c r="Y167">
        <f t="shared" si="40"/>
        <v>2.9409395973154364</v>
      </c>
      <c r="AC167" s="27">
        <v>61</v>
      </c>
      <c r="AD167">
        <v>718</v>
      </c>
      <c r="AE167">
        <v>24291</v>
      </c>
      <c r="AF167">
        <f t="shared" si="44"/>
        <v>33.83147632311978</v>
      </c>
      <c r="AJ167" s="27">
        <v>56</v>
      </c>
      <c r="AK167">
        <v>1423</v>
      </c>
      <c r="AL167">
        <v>1059</v>
      </c>
      <c r="AM167">
        <f t="shared" si="45"/>
        <v>0.74420238931834148</v>
      </c>
      <c r="AQ167" s="27">
        <v>54</v>
      </c>
      <c r="AR167">
        <v>1376</v>
      </c>
      <c r="AS167">
        <v>546</v>
      </c>
      <c r="AT167">
        <f t="shared" si="46"/>
        <v>0.39680232558139533</v>
      </c>
    </row>
    <row r="168" spans="8:46" x14ac:dyDescent="0.25">
      <c r="H168" s="27">
        <v>31</v>
      </c>
      <c r="I168">
        <v>661</v>
      </c>
      <c r="J168">
        <v>2503</v>
      </c>
      <c r="K168">
        <f t="shared" si="38"/>
        <v>3.7866868381240546</v>
      </c>
      <c r="O168" s="27">
        <v>80</v>
      </c>
      <c r="P168">
        <v>742</v>
      </c>
      <c r="Q168">
        <v>30150</v>
      </c>
      <c r="R168">
        <f t="shared" si="39"/>
        <v>40.633423180592992</v>
      </c>
      <c r="V168" s="27">
        <v>61</v>
      </c>
      <c r="W168">
        <v>758</v>
      </c>
      <c r="X168">
        <v>17615</v>
      </c>
      <c r="Y168">
        <f t="shared" si="40"/>
        <v>23.238786279683378</v>
      </c>
      <c r="AC168" s="27">
        <v>62</v>
      </c>
      <c r="AD168">
        <v>733</v>
      </c>
      <c r="AE168">
        <v>30251</v>
      </c>
      <c r="AF168">
        <f t="shared" si="44"/>
        <v>41.270122783083217</v>
      </c>
      <c r="AJ168" s="27">
        <v>57</v>
      </c>
      <c r="AK168">
        <v>1510</v>
      </c>
      <c r="AL168">
        <v>31037</v>
      </c>
      <c r="AM168">
        <f t="shared" si="45"/>
        <v>20.554304635761589</v>
      </c>
      <c r="AQ168" s="27">
        <v>55</v>
      </c>
      <c r="AR168">
        <v>2247</v>
      </c>
      <c r="AS168">
        <v>106056</v>
      </c>
      <c r="AT168">
        <f t="shared" si="46"/>
        <v>47.198931909212284</v>
      </c>
    </row>
    <row r="169" spans="8:46" x14ac:dyDescent="0.25">
      <c r="H169" s="27">
        <v>32</v>
      </c>
      <c r="I169">
        <v>671</v>
      </c>
      <c r="J169">
        <v>0</v>
      </c>
      <c r="K169">
        <f t="shared" si="38"/>
        <v>0</v>
      </c>
      <c r="O169" s="27">
        <v>81</v>
      </c>
      <c r="P169">
        <v>779</v>
      </c>
      <c r="Q169">
        <v>29347</v>
      </c>
      <c r="R169">
        <f t="shared" si="39"/>
        <v>37.672657252888321</v>
      </c>
      <c r="V169" s="27">
        <v>62</v>
      </c>
      <c r="W169">
        <v>771</v>
      </c>
      <c r="X169">
        <v>12168</v>
      </c>
      <c r="Y169">
        <f t="shared" si="40"/>
        <v>15.782101167315176</v>
      </c>
      <c r="AC169" s="27">
        <v>63</v>
      </c>
      <c r="AD169">
        <v>735</v>
      </c>
      <c r="AE169">
        <v>50277</v>
      </c>
      <c r="AF169">
        <f t="shared" si="44"/>
        <v>68.40408163265306</v>
      </c>
      <c r="AJ169" s="27">
        <v>58</v>
      </c>
      <c r="AK169">
        <v>2071</v>
      </c>
      <c r="AL169">
        <v>1089</v>
      </c>
      <c r="AM169">
        <f t="shared" si="45"/>
        <v>0.52583293095123129</v>
      </c>
      <c r="AQ169" s="27">
        <v>56</v>
      </c>
      <c r="AR169">
        <v>2264</v>
      </c>
      <c r="AS169">
        <v>46842</v>
      </c>
      <c r="AT169">
        <f t="shared" si="46"/>
        <v>20.689929328621908</v>
      </c>
    </row>
    <row r="170" spans="8:46" x14ac:dyDescent="0.25">
      <c r="H170" s="27">
        <v>33</v>
      </c>
      <c r="I170">
        <v>672</v>
      </c>
      <c r="J170">
        <v>2950</v>
      </c>
      <c r="K170">
        <f t="shared" si="38"/>
        <v>4.3898809523809526</v>
      </c>
      <c r="O170" s="27">
        <v>82</v>
      </c>
      <c r="P170">
        <v>788</v>
      </c>
      <c r="Q170">
        <v>40942</v>
      </c>
      <c r="R170">
        <f t="shared" si="39"/>
        <v>51.95685279187817</v>
      </c>
      <c r="V170" s="27">
        <v>63</v>
      </c>
      <c r="W170">
        <v>773</v>
      </c>
      <c r="X170">
        <v>25380</v>
      </c>
      <c r="Y170">
        <f t="shared" si="40"/>
        <v>32.833117723156533</v>
      </c>
      <c r="AC170" s="27">
        <v>64</v>
      </c>
      <c r="AD170">
        <v>754</v>
      </c>
      <c r="AE170">
        <v>34677</v>
      </c>
      <c r="AF170">
        <f t="shared" si="44"/>
        <v>45.990716180371351</v>
      </c>
      <c r="AQ170" s="27">
        <v>57</v>
      </c>
      <c r="AR170">
        <v>3006</v>
      </c>
      <c r="AS170">
        <v>6394</v>
      </c>
      <c r="AT170">
        <f t="shared" si="46"/>
        <v>2.1270791749833666</v>
      </c>
    </row>
    <row r="171" spans="8:46" x14ac:dyDescent="0.25">
      <c r="H171" s="27">
        <v>34</v>
      </c>
      <c r="I171">
        <v>680</v>
      </c>
      <c r="J171">
        <v>3201</v>
      </c>
      <c r="K171">
        <f t="shared" si="38"/>
        <v>4.7073529411764703</v>
      </c>
      <c r="O171" s="27">
        <v>83</v>
      </c>
      <c r="P171">
        <v>819</v>
      </c>
      <c r="Q171">
        <v>423</v>
      </c>
      <c r="R171">
        <f t="shared" si="39"/>
        <v>0.51648351648351654</v>
      </c>
      <c r="V171" s="27">
        <v>64</v>
      </c>
      <c r="W171">
        <v>774</v>
      </c>
      <c r="X171">
        <v>38974</v>
      </c>
      <c r="Y171">
        <f t="shared" si="40"/>
        <v>50.354005167958654</v>
      </c>
      <c r="AC171" s="27">
        <v>65</v>
      </c>
      <c r="AD171">
        <v>756</v>
      </c>
      <c r="AE171">
        <v>53165</v>
      </c>
      <c r="AF171">
        <f t="shared" si="44"/>
        <v>70.324074074074076</v>
      </c>
    </row>
    <row r="172" spans="8:46" x14ac:dyDescent="0.25">
      <c r="H172" s="27">
        <v>35</v>
      </c>
      <c r="I172">
        <v>685</v>
      </c>
      <c r="J172">
        <v>8609</v>
      </c>
      <c r="K172">
        <f t="shared" si="38"/>
        <v>12.567883211678833</v>
      </c>
      <c r="O172" s="27">
        <v>84</v>
      </c>
      <c r="P172">
        <v>829</v>
      </c>
      <c r="Q172">
        <v>14755</v>
      </c>
      <c r="R172">
        <f t="shared" si="39"/>
        <v>17.798552472858866</v>
      </c>
      <c r="V172" s="27">
        <v>65</v>
      </c>
      <c r="W172">
        <v>809</v>
      </c>
      <c r="X172">
        <v>19563</v>
      </c>
      <c r="Y172">
        <f t="shared" si="40"/>
        <v>24.181705809641532</v>
      </c>
      <c r="AC172" s="27">
        <v>66</v>
      </c>
      <c r="AD172">
        <v>759</v>
      </c>
      <c r="AE172">
        <v>35547</v>
      </c>
      <c r="AF172">
        <f t="shared" si="44"/>
        <v>46.833992094861657</v>
      </c>
    </row>
    <row r="173" spans="8:46" x14ac:dyDescent="0.25">
      <c r="H173" s="27">
        <v>36</v>
      </c>
      <c r="I173">
        <v>686</v>
      </c>
      <c r="J173">
        <v>20438</v>
      </c>
      <c r="K173">
        <f t="shared" si="38"/>
        <v>29.793002915451893</v>
      </c>
      <c r="O173" s="27">
        <v>85</v>
      </c>
      <c r="P173">
        <v>849</v>
      </c>
      <c r="Q173">
        <v>28487</v>
      </c>
      <c r="R173">
        <f t="shared" si="39"/>
        <v>33.553592461719667</v>
      </c>
      <c r="V173" s="27">
        <v>66</v>
      </c>
      <c r="W173">
        <v>816</v>
      </c>
      <c r="X173">
        <v>27947</v>
      </c>
      <c r="Y173">
        <f t="shared" si="40"/>
        <v>34.248774509803923</v>
      </c>
      <c r="AC173" s="27">
        <v>67</v>
      </c>
      <c r="AD173">
        <v>763</v>
      </c>
      <c r="AE173">
        <v>0</v>
      </c>
      <c r="AF173">
        <f t="shared" si="44"/>
        <v>0</v>
      </c>
    </row>
    <row r="174" spans="8:46" x14ac:dyDescent="0.25">
      <c r="H174" s="27">
        <v>37</v>
      </c>
      <c r="I174">
        <v>701</v>
      </c>
      <c r="J174">
        <v>21715</v>
      </c>
      <c r="K174">
        <f t="shared" si="38"/>
        <v>30.977175463623396</v>
      </c>
      <c r="O174" s="27">
        <v>86</v>
      </c>
      <c r="P174">
        <v>876</v>
      </c>
      <c r="Q174">
        <v>29886</v>
      </c>
      <c r="R174">
        <f t="shared" si="39"/>
        <v>34.11643835616438</v>
      </c>
      <c r="V174" s="27">
        <v>67</v>
      </c>
      <c r="W174">
        <v>837</v>
      </c>
      <c r="X174">
        <v>42726</v>
      </c>
      <c r="Y174">
        <f t="shared" si="40"/>
        <v>51.046594982078851</v>
      </c>
      <c r="AC174" s="27">
        <v>68</v>
      </c>
      <c r="AD174">
        <v>765</v>
      </c>
      <c r="AE174">
        <v>51500</v>
      </c>
      <c r="AF174">
        <f t="shared" si="44"/>
        <v>67.320261437908499</v>
      </c>
    </row>
    <row r="175" spans="8:46" x14ac:dyDescent="0.25">
      <c r="H175" s="27">
        <v>38</v>
      </c>
      <c r="I175">
        <v>703</v>
      </c>
      <c r="J175">
        <v>15056</v>
      </c>
      <c r="K175">
        <f t="shared" si="38"/>
        <v>21.41678520625889</v>
      </c>
      <c r="O175" s="27">
        <v>87</v>
      </c>
      <c r="P175">
        <v>888</v>
      </c>
      <c r="Q175">
        <v>46961</v>
      </c>
      <c r="R175">
        <f t="shared" si="39"/>
        <v>52.884009009009006</v>
      </c>
      <c r="V175" s="27">
        <v>68</v>
      </c>
      <c r="W175">
        <v>843</v>
      </c>
      <c r="X175">
        <v>17263</v>
      </c>
      <c r="Y175">
        <f t="shared" si="40"/>
        <v>20.478054567022539</v>
      </c>
      <c r="AC175" s="27">
        <v>69</v>
      </c>
      <c r="AD175">
        <v>777</v>
      </c>
      <c r="AE175">
        <v>22828</v>
      </c>
      <c r="AF175">
        <f t="shared" si="44"/>
        <v>29.379665379665379</v>
      </c>
    </row>
    <row r="176" spans="8:46" x14ac:dyDescent="0.25">
      <c r="H176" s="27">
        <v>39</v>
      </c>
      <c r="I176">
        <v>708</v>
      </c>
      <c r="J176">
        <v>728</v>
      </c>
      <c r="K176">
        <f t="shared" si="38"/>
        <v>1.0282485875706215</v>
      </c>
      <c r="O176" s="27">
        <v>88</v>
      </c>
      <c r="P176">
        <v>913</v>
      </c>
      <c r="Q176">
        <v>46317</v>
      </c>
      <c r="R176">
        <f t="shared" si="39"/>
        <v>50.73055859802848</v>
      </c>
      <c r="V176" s="27">
        <v>69</v>
      </c>
      <c r="W176">
        <v>844</v>
      </c>
      <c r="X176">
        <v>0</v>
      </c>
      <c r="Y176">
        <f t="shared" si="40"/>
        <v>0</v>
      </c>
      <c r="AC176" s="27">
        <v>70</v>
      </c>
      <c r="AD176">
        <v>792</v>
      </c>
      <c r="AE176">
        <v>39692</v>
      </c>
      <c r="AF176">
        <f t="shared" si="44"/>
        <v>50.116161616161619</v>
      </c>
    </row>
    <row r="177" spans="8:32" x14ac:dyDescent="0.25">
      <c r="H177" s="27">
        <v>40</v>
      </c>
      <c r="I177">
        <v>716</v>
      </c>
      <c r="J177">
        <v>20636</v>
      </c>
      <c r="K177">
        <f t="shared" si="38"/>
        <v>28.821229050279328</v>
      </c>
      <c r="O177" s="27">
        <v>89</v>
      </c>
      <c r="P177">
        <v>980</v>
      </c>
      <c r="Q177">
        <v>17601</v>
      </c>
      <c r="R177">
        <f t="shared" si="39"/>
        <v>17.960204081632654</v>
      </c>
      <c r="V177" s="27">
        <v>70</v>
      </c>
      <c r="W177">
        <v>848</v>
      </c>
      <c r="X177">
        <v>0</v>
      </c>
      <c r="Y177">
        <f t="shared" si="40"/>
        <v>0</v>
      </c>
      <c r="AC177" s="27">
        <v>71</v>
      </c>
      <c r="AD177">
        <v>794</v>
      </c>
      <c r="AE177">
        <v>62246</v>
      </c>
      <c r="AF177">
        <f t="shared" si="44"/>
        <v>78.395465994962223</v>
      </c>
    </row>
    <row r="178" spans="8:32" x14ac:dyDescent="0.25">
      <c r="H178" s="27">
        <v>41</v>
      </c>
      <c r="I178">
        <v>718</v>
      </c>
      <c r="J178">
        <v>8887</v>
      </c>
      <c r="K178">
        <f t="shared" si="38"/>
        <v>12.377437325905293</v>
      </c>
      <c r="O178" s="27">
        <v>90</v>
      </c>
      <c r="P178">
        <v>1028</v>
      </c>
      <c r="Q178">
        <v>8109</v>
      </c>
      <c r="R178">
        <f t="shared" si="39"/>
        <v>7.8881322957198448</v>
      </c>
      <c r="V178" s="27">
        <v>71</v>
      </c>
      <c r="W178">
        <v>911</v>
      </c>
      <c r="X178">
        <v>19113</v>
      </c>
      <c r="Y178">
        <f t="shared" si="40"/>
        <v>20.980241492864984</v>
      </c>
      <c r="AC178" s="27">
        <v>72</v>
      </c>
      <c r="AD178">
        <v>805</v>
      </c>
      <c r="AE178">
        <v>17940</v>
      </c>
      <c r="AF178">
        <f t="shared" si="44"/>
        <v>22.285714285714285</v>
      </c>
    </row>
    <row r="179" spans="8:32" x14ac:dyDescent="0.25">
      <c r="H179" s="27">
        <v>42</v>
      </c>
      <c r="I179">
        <v>752</v>
      </c>
      <c r="J179">
        <v>1984</v>
      </c>
      <c r="K179">
        <f t="shared" si="38"/>
        <v>2.6382978723404253</v>
      </c>
      <c r="O179" s="27">
        <v>91</v>
      </c>
      <c r="P179">
        <v>1042</v>
      </c>
      <c r="Q179">
        <v>68884</v>
      </c>
      <c r="R179">
        <f t="shared" si="39"/>
        <v>66.107485604606524</v>
      </c>
      <c r="V179" s="27">
        <v>72</v>
      </c>
      <c r="W179">
        <v>939</v>
      </c>
      <c r="X179">
        <v>34609</v>
      </c>
      <c r="Y179">
        <f t="shared" si="40"/>
        <v>36.857294994675186</v>
      </c>
      <c r="AC179" s="27">
        <v>73</v>
      </c>
      <c r="AD179">
        <v>808</v>
      </c>
      <c r="AE179">
        <v>70238</v>
      </c>
      <c r="AF179">
        <f t="shared" si="44"/>
        <v>86.928217821782184</v>
      </c>
    </row>
    <row r="180" spans="8:32" x14ac:dyDescent="0.25">
      <c r="H180" s="27">
        <v>43</v>
      </c>
      <c r="I180">
        <v>760</v>
      </c>
      <c r="J180">
        <v>32769</v>
      </c>
      <c r="K180">
        <f t="shared" si="38"/>
        <v>43.117105263157896</v>
      </c>
      <c r="O180" s="27">
        <v>92</v>
      </c>
      <c r="P180">
        <v>1051</v>
      </c>
      <c r="Q180">
        <v>48663</v>
      </c>
      <c r="R180">
        <f t="shared" si="39"/>
        <v>46.301617507136058</v>
      </c>
      <c r="V180" s="27">
        <v>73</v>
      </c>
      <c r="W180">
        <v>945</v>
      </c>
      <c r="X180">
        <v>20022</v>
      </c>
      <c r="Y180">
        <f t="shared" si="40"/>
        <v>21.187301587301587</v>
      </c>
      <c r="AC180" s="27">
        <v>74</v>
      </c>
      <c r="AD180">
        <v>810</v>
      </c>
      <c r="AE180">
        <v>0</v>
      </c>
      <c r="AF180">
        <f t="shared" si="44"/>
        <v>0</v>
      </c>
    </row>
    <row r="181" spans="8:32" x14ac:dyDescent="0.25">
      <c r="H181" s="27">
        <v>44</v>
      </c>
      <c r="I181">
        <v>766</v>
      </c>
      <c r="J181">
        <v>13842</v>
      </c>
      <c r="K181">
        <f t="shared" si="38"/>
        <v>18.070496083550914</v>
      </c>
      <c r="O181" s="27">
        <v>93</v>
      </c>
      <c r="P181">
        <v>1102</v>
      </c>
      <c r="Q181">
        <v>0</v>
      </c>
      <c r="R181">
        <f t="shared" si="39"/>
        <v>0</v>
      </c>
      <c r="V181" s="27">
        <v>74</v>
      </c>
      <c r="W181">
        <v>1175</v>
      </c>
      <c r="X181">
        <v>60212</v>
      </c>
      <c r="Y181">
        <f t="shared" si="40"/>
        <v>51.244255319148934</v>
      </c>
      <c r="AC181" s="27">
        <v>75</v>
      </c>
      <c r="AD181">
        <v>819</v>
      </c>
      <c r="AE181">
        <v>3924</v>
      </c>
      <c r="AF181">
        <f t="shared" si="44"/>
        <v>4.7912087912087911</v>
      </c>
    </row>
    <row r="182" spans="8:32" x14ac:dyDescent="0.25">
      <c r="H182" s="27">
        <v>45</v>
      </c>
      <c r="I182">
        <v>774</v>
      </c>
      <c r="J182">
        <v>28434</v>
      </c>
      <c r="K182">
        <f t="shared" si="38"/>
        <v>36.736434108527135</v>
      </c>
      <c r="O182" s="27">
        <v>94</v>
      </c>
      <c r="P182">
        <v>1157</v>
      </c>
      <c r="Q182">
        <v>0</v>
      </c>
      <c r="R182">
        <f t="shared" si="39"/>
        <v>0</v>
      </c>
      <c r="V182" s="27">
        <v>75</v>
      </c>
      <c r="W182">
        <v>1229</v>
      </c>
      <c r="X182">
        <v>24528</v>
      </c>
      <c r="Y182">
        <f t="shared" si="40"/>
        <v>19.957689178193654</v>
      </c>
      <c r="AC182" s="27">
        <v>76</v>
      </c>
      <c r="AD182">
        <v>833</v>
      </c>
      <c r="AE182">
        <v>78861</v>
      </c>
      <c r="AF182">
        <f t="shared" si="44"/>
        <v>94.671068427370955</v>
      </c>
    </row>
    <row r="183" spans="8:32" x14ac:dyDescent="0.25">
      <c r="H183" s="27">
        <v>46</v>
      </c>
      <c r="I183">
        <v>775</v>
      </c>
      <c r="J183">
        <v>6671</v>
      </c>
      <c r="K183">
        <f t="shared" si="38"/>
        <v>8.6077419354838707</v>
      </c>
      <c r="O183" s="27">
        <v>95</v>
      </c>
      <c r="P183">
        <v>1190</v>
      </c>
      <c r="Q183">
        <v>1830</v>
      </c>
      <c r="R183">
        <f t="shared" si="39"/>
        <v>1.5378151260504203</v>
      </c>
      <c r="V183" s="27">
        <v>76</v>
      </c>
      <c r="W183">
        <v>1414</v>
      </c>
      <c r="X183">
        <v>35154</v>
      </c>
      <c r="Y183">
        <f t="shared" si="40"/>
        <v>24.861386138613863</v>
      </c>
      <c r="AC183" s="27">
        <v>77</v>
      </c>
      <c r="AD183">
        <v>856</v>
      </c>
      <c r="AE183">
        <v>67263</v>
      </c>
      <c r="AF183">
        <f t="shared" si="44"/>
        <v>78.578271028037378</v>
      </c>
    </row>
    <row r="184" spans="8:32" x14ac:dyDescent="0.25">
      <c r="H184" s="27">
        <v>47</v>
      </c>
      <c r="I184">
        <v>876</v>
      </c>
      <c r="J184">
        <v>47540</v>
      </c>
      <c r="K184">
        <f t="shared" si="38"/>
        <v>54.269406392694066</v>
      </c>
      <c r="O184" s="27">
        <v>96</v>
      </c>
      <c r="P184">
        <v>1332</v>
      </c>
      <c r="Q184">
        <v>7539</v>
      </c>
      <c r="R184">
        <f t="shared" si="39"/>
        <v>5.6599099099099099</v>
      </c>
      <c r="V184" s="27">
        <v>77</v>
      </c>
      <c r="W184">
        <v>1629</v>
      </c>
      <c r="X184">
        <v>7024</v>
      </c>
      <c r="Y184">
        <f t="shared" si="40"/>
        <v>4.3118477593615712</v>
      </c>
      <c r="AC184" s="27">
        <v>78</v>
      </c>
      <c r="AD184">
        <v>861</v>
      </c>
      <c r="AE184">
        <v>27775</v>
      </c>
      <c r="AF184">
        <f t="shared" si="44"/>
        <v>32.259001161440189</v>
      </c>
    </row>
    <row r="185" spans="8:32" x14ac:dyDescent="0.25">
      <c r="H185" s="27">
        <v>48</v>
      </c>
      <c r="I185">
        <v>881</v>
      </c>
      <c r="J185">
        <v>0</v>
      </c>
      <c r="K185">
        <f t="shared" si="38"/>
        <v>0</v>
      </c>
      <c r="O185" s="27">
        <v>97</v>
      </c>
      <c r="P185">
        <v>1339</v>
      </c>
      <c r="Q185">
        <v>125</v>
      </c>
      <c r="R185">
        <f t="shared" si="39"/>
        <v>9.3353248693054516E-2</v>
      </c>
      <c r="V185" s="27">
        <v>78</v>
      </c>
      <c r="W185">
        <v>1840</v>
      </c>
      <c r="X185">
        <v>135</v>
      </c>
      <c r="Y185">
        <f t="shared" si="40"/>
        <v>7.3369565217391311E-2</v>
      </c>
      <c r="AC185" s="27">
        <v>79</v>
      </c>
      <c r="AD185">
        <v>863</v>
      </c>
      <c r="AE185">
        <v>58626</v>
      </c>
      <c r="AF185">
        <f t="shared" si="44"/>
        <v>67.932792584009263</v>
      </c>
    </row>
    <row r="186" spans="8:32" x14ac:dyDescent="0.25">
      <c r="H186" s="27">
        <v>49</v>
      </c>
      <c r="I186">
        <v>886</v>
      </c>
      <c r="J186">
        <v>4114</v>
      </c>
      <c r="K186">
        <f t="shared" si="38"/>
        <v>4.6433408577878108</v>
      </c>
      <c r="O186" s="27">
        <v>98</v>
      </c>
      <c r="P186">
        <v>1396</v>
      </c>
      <c r="Q186">
        <v>13530</v>
      </c>
      <c r="R186">
        <f t="shared" si="39"/>
        <v>9.6919770773638962</v>
      </c>
      <c r="V186" s="27">
        <v>79</v>
      </c>
      <c r="W186">
        <v>2177</v>
      </c>
      <c r="X186">
        <v>3608</v>
      </c>
      <c r="Y186">
        <f t="shared" si="40"/>
        <v>1.6573265962333485</v>
      </c>
      <c r="AC186" s="27">
        <v>80</v>
      </c>
      <c r="AD186">
        <v>879</v>
      </c>
      <c r="AE186">
        <v>0</v>
      </c>
      <c r="AF186">
        <f t="shared" si="44"/>
        <v>0</v>
      </c>
    </row>
    <row r="187" spans="8:32" x14ac:dyDescent="0.25">
      <c r="H187" s="27">
        <v>50</v>
      </c>
      <c r="I187">
        <v>901</v>
      </c>
      <c r="J187">
        <v>21334</v>
      </c>
      <c r="K187">
        <f t="shared" si="38"/>
        <v>23.67813540510544</v>
      </c>
      <c r="O187" s="27">
        <v>99</v>
      </c>
      <c r="P187">
        <v>1529</v>
      </c>
      <c r="Q187">
        <v>20953</v>
      </c>
      <c r="R187">
        <f t="shared" si="39"/>
        <v>13.70372792674951</v>
      </c>
      <c r="V187" s="27">
        <v>80</v>
      </c>
      <c r="W187">
        <v>2585</v>
      </c>
      <c r="X187">
        <v>0</v>
      </c>
      <c r="Y187">
        <f t="shared" si="40"/>
        <v>0</v>
      </c>
      <c r="AC187" s="27">
        <v>82</v>
      </c>
      <c r="AD187">
        <v>891</v>
      </c>
      <c r="AE187">
        <v>19834</v>
      </c>
      <c r="AF187">
        <f t="shared" si="44"/>
        <v>22.260381593714929</v>
      </c>
    </row>
    <row r="188" spans="8:32" x14ac:dyDescent="0.25">
      <c r="H188" s="27">
        <v>51</v>
      </c>
      <c r="I188">
        <v>904</v>
      </c>
      <c r="J188">
        <v>2642</v>
      </c>
      <c r="K188">
        <f t="shared" si="38"/>
        <v>2.9225663716814161</v>
      </c>
      <c r="O188" s="27">
        <v>100</v>
      </c>
      <c r="P188">
        <v>1936</v>
      </c>
      <c r="Q188">
        <v>336</v>
      </c>
      <c r="R188">
        <f t="shared" si="39"/>
        <v>0.17355371900826447</v>
      </c>
      <c r="V188" s="27">
        <v>81</v>
      </c>
      <c r="W188">
        <v>2701</v>
      </c>
      <c r="X188">
        <v>56</v>
      </c>
      <c r="Y188">
        <f t="shared" si="40"/>
        <v>2.0733061828952241E-2</v>
      </c>
      <c r="AC188" s="27">
        <v>83</v>
      </c>
      <c r="AD188">
        <v>925</v>
      </c>
      <c r="AE188">
        <v>15797</v>
      </c>
      <c r="AF188">
        <f t="shared" si="44"/>
        <v>17.077837837837837</v>
      </c>
    </row>
    <row r="189" spans="8:32" x14ac:dyDescent="0.25">
      <c r="H189" s="27">
        <v>52</v>
      </c>
      <c r="I189">
        <v>943</v>
      </c>
      <c r="J189">
        <v>0</v>
      </c>
      <c r="K189">
        <f t="shared" si="38"/>
        <v>0</v>
      </c>
      <c r="O189" s="27">
        <v>101</v>
      </c>
      <c r="P189">
        <v>2666</v>
      </c>
      <c r="Q189">
        <v>19677</v>
      </c>
      <c r="R189">
        <f t="shared" si="39"/>
        <v>7.3807201800450111</v>
      </c>
      <c r="U189" t="s">
        <v>233</v>
      </c>
      <c r="V189" s="27">
        <v>1</v>
      </c>
      <c r="W189">
        <v>106</v>
      </c>
      <c r="X189">
        <v>0</v>
      </c>
      <c r="Y189">
        <f t="shared" si="40"/>
        <v>0</v>
      </c>
      <c r="AC189" s="27">
        <v>84</v>
      </c>
      <c r="AD189">
        <v>941</v>
      </c>
      <c r="AE189">
        <v>9786</v>
      </c>
      <c r="AF189">
        <f t="shared" si="44"/>
        <v>10.399574920297555</v>
      </c>
    </row>
    <row r="190" spans="8:32" x14ac:dyDescent="0.25">
      <c r="H190" s="27">
        <v>53</v>
      </c>
      <c r="I190">
        <v>951</v>
      </c>
      <c r="J190">
        <v>34855</v>
      </c>
      <c r="K190">
        <f t="shared" si="38"/>
        <v>36.650893796004205</v>
      </c>
      <c r="O190" s="27">
        <v>102</v>
      </c>
      <c r="P190">
        <v>2743</v>
      </c>
      <c r="Q190">
        <v>4681</v>
      </c>
      <c r="R190">
        <f t="shared" si="39"/>
        <v>1.7065257017863653</v>
      </c>
      <c r="V190" s="27">
        <v>2</v>
      </c>
      <c r="W190">
        <v>295</v>
      </c>
      <c r="X190">
        <v>295</v>
      </c>
      <c r="Y190">
        <f t="shared" si="40"/>
        <v>1</v>
      </c>
      <c r="AC190" s="27">
        <v>85</v>
      </c>
      <c r="AD190">
        <v>948</v>
      </c>
      <c r="AE190">
        <v>10237</v>
      </c>
      <c r="AF190">
        <f t="shared" si="44"/>
        <v>10.798523206751055</v>
      </c>
    </row>
    <row r="191" spans="8:32" x14ac:dyDescent="0.25">
      <c r="H191" s="27">
        <v>54</v>
      </c>
      <c r="I191">
        <v>978</v>
      </c>
      <c r="J191">
        <v>14997</v>
      </c>
      <c r="K191">
        <f t="shared" si="38"/>
        <v>15.334355828220859</v>
      </c>
      <c r="N191" t="s">
        <v>233</v>
      </c>
      <c r="O191" s="27">
        <v>1</v>
      </c>
      <c r="P191">
        <v>59</v>
      </c>
      <c r="Q191">
        <v>239</v>
      </c>
      <c r="R191">
        <f t="shared" si="39"/>
        <v>4.0508474576271185</v>
      </c>
      <c r="V191" s="27">
        <v>3</v>
      </c>
      <c r="W191">
        <v>371</v>
      </c>
      <c r="X191">
        <v>10762</v>
      </c>
      <c r="Y191">
        <f t="shared" si="40"/>
        <v>29.008086253369271</v>
      </c>
      <c r="AC191" s="27">
        <v>86</v>
      </c>
      <c r="AD191">
        <v>985</v>
      </c>
      <c r="AE191">
        <v>28262</v>
      </c>
      <c r="AF191">
        <f t="shared" si="44"/>
        <v>28.692385786802031</v>
      </c>
    </row>
    <row r="192" spans="8:32" x14ac:dyDescent="0.25">
      <c r="H192" s="27">
        <v>55</v>
      </c>
      <c r="I192">
        <v>1060</v>
      </c>
      <c r="J192">
        <v>7423</v>
      </c>
      <c r="K192">
        <f t="shared" si="38"/>
        <v>7.002830188679245</v>
      </c>
      <c r="O192" s="27">
        <v>2</v>
      </c>
      <c r="P192">
        <v>60</v>
      </c>
      <c r="Q192">
        <v>945</v>
      </c>
      <c r="R192">
        <f t="shared" si="39"/>
        <v>15.75</v>
      </c>
      <c r="V192" s="27">
        <v>4</v>
      </c>
      <c r="W192">
        <v>378</v>
      </c>
      <c r="X192">
        <v>14036</v>
      </c>
      <c r="Y192">
        <f t="shared" si="40"/>
        <v>37.132275132275133</v>
      </c>
      <c r="AC192" s="27">
        <v>87</v>
      </c>
      <c r="AD192">
        <v>1280</v>
      </c>
      <c r="AE192">
        <v>8243</v>
      </c>
      <c r="AF192">
        <f t="shared" si="44"/>
        <v>6.4398437499999996</v>
      </c>
    </row>
    <row r="193" spans="8:32" x14ac:dyDescent="0.25">
      <c r="H193" s="27">
        <v>56</v>
      </c>
      <c r="I193">
        <v>1064</v>
      </c>
      <c r="J193">
        <v>14689</v>
      </c>
      <c r="K193">
        <f t="shared" si="38"/>
        <v>13.805451127819548</v>
      </c>
      <c r="O193" s="27">
        <v>3</v>
      </c>
      <c r="P193">
        <v>81</v>
      </c>
      <c r="Q193">
        <v>269</v>
      </c>
      <c r="R193">
        <f t="shared" si="39"/>
        <v>3.3209876543209877</v>
      </c>
      <c r="V193" s="27">
        <v>5</v>
      </c>
      <c r="W193">
        <v>524</v>
      </c>
      <c r="X193">
        <v>7823</v>
      </c>
      <c r="Y193">
        <f t="shared" si="40"/>
        <v>14.929389312977099</v>
      </c>
      <c r="AC193" s="27">
        <v>88</v>
      </c>
      <c r="AD193">
        <v>1464</v>
      </c>
      <c r="AE193">
        <v>4150</v>
      </c>
      <c r="AF193">
        <f t="shared" si="44"/>
        <v>2.8346994535519126</v>
      </c>
    </row>
    <row r="194" spans="8:32" x14ac:dyDescent="0.25">
      <c r="H194" s="27">
        <v>57</v>
      </c>
      <c r="I194">
        <v>1069</v>
      </c>
      <c r="J194">
        <v>17250</v>
      </c>
      <c r="K194">
        <f t="shared" si="38"/>
        <v>16.136576239476145</v>
      </c>
      <c r="O194" s="27">
        <v>4</v>
      </c>
      <c r="P194">
        <v>83</v>
      </c>
      <c r="Q194">
        <v>973</v>
      </c>
      <c r="R194">
        <f t="shared" si="39"/>
        <v>11.72289156626506</v>
      </c>
      <c r="V194" s="27">
        <v>6</v>
      </c>
      <c r="W194">
        <v>572</v>
      </c>
      <c r="X194">
        <v>14084</v>
      </c>
      <c r="Y194">
        <f t="shared" si="40"/>
        <v>24.622377622377623</v>
      </c>
      <c r="AC194" s="27">
        <v>89</v>
      </c>
      <c r="AD194">
        <v>1582</v>
      </c>
      <c r="AE194">
        <v>0</v>
      </c>
      <c r="AF194">
        <f t="shared" si="44"/>
        <v>0</v>
      </c>
    </row>
    <row r="195" spans="8:32" x14ac:dyDescent="0.25">
      <c r="H195" s="27">
        <v>58</v>
      </c>
      <c r="I195">
        <v>1083</v>
      </c>
      <c r="J195">
        <v>0</v>
      </c>
      <c r="K195">
        <f t="shared" si="38"/>
        <v>0</v>
      </c>
      <c r="O195" s="27">
        <v>5</v>
      </c>
      <c r="P195">
        <v>109</v>
      </c>
      <c r="Q195">
        <v>477</v>
      </c>
      <c r="R195">
        <f t="shared" si="39"/>
        <v>4.3761467889908259</v>
      </c>
      <c r="V195" s="27">
        <v>7</v>
      </c>
      <c r="W195">
        <v>587</v>
      </c>
      <c r="X195">
        <v>43404</v>
      </c>
      <c r="Y195">
        <f t="shared" si="40"/>
        <v>73.942078364565589</v>
      </c>
      <c r="AC195" s="27">
        <v>90</v>
      </c>
      <c r="AD195">
        <v>2774</v>
      </c>
      <c r="AE195">
        <v>22656</v>
      </c>
      <c r="AF195">
        <f t="shared" si="44"/>
        <v>8.1672674837779375</v>
      </c>
    </row>
    <row r="196" spans="8:32" x14ac:dyDescent="0.25">
      <c r="H196" s="27">
        <v>59</v>
      </c>
      <c r="I196">
        <v>1132</v>
      </c>
      <c r="J196">
        <v>14</v>
      </c>
      <c r="K196">
        <f t="shared" ref="K196:K206" si="47">J196/I196</f>
        <v>1.2367491166077738E-2</v>
      </c>
      <c r="O196" s="27">
        <v>6</v>
      </c>
      <c r="P196">
        <v>186</v>
      </c>
      <c r="Q196">
        <v>3206</v>
      </c>
      <c r="R196">
        <f t="shared" ref="R196:R259" si="48">Q196/P196</f>
        <v>17.236559139784948</v>
      </c>
      <c r="V196" s="27">
        <v>8</v>
      </c>
      <c r="W196">
        <v>608</v>
      </c>
      <c r="X196">
        <v>37421</v>
      </c>
      <c r="Y196">
        <f t="shared" ref="Y196:Y241" si="49">X196/W196</f>
        <v>61.547697368421055</v>
      </c>
    </row>
    <row r="197" spans="8:32" x14ac:dyDescent="0.25">
      <c r="H197" s="27">
        <v>60</v>
      </c>
      <c r="I197">
        <v>1181</v>
      </c>
      <c r="J197">
        <v>11251</v>
      </c>
      <c r="K197">
        <f t="shared" si="47"/>
        <v>9.526672311600338</v>
      </c>
      <c r="O197" s="27">
        <v>7</v>
      </c>
      <c r="P197">
        <v>248</v>
      </c>
      <c r="Q197">
        <v>733</v>
      </c>
      <c r="R197">
        <f t="shared" si="48"/>
        <v>2.9556451612903225</v>
      </c>
      <c r="V197" s="27">
        <v>9</v>
      </c>
      <c r="W197">
        <v>608</v>
      </c>
      <c r="X197">
        <v>39448</v>
      </c>
      <c r="Y197">
        <f t="shared" si="49"/>
        <v>64.881578947368425</v>
      </c>
    </row>
    <row r="198" spans="8:32" x14ac:dyDescent="0.25">
      <c r="H198" s="27">
        <v>61</v>
      </c>
      <c r="I198">
        <v>1196</v>
      </c>
      <c r="J198">
        <v>0</v>
      </c>
      <c r="K198">
        <f t="shared" si="47"/>
        <v>0</v>
      </c>
      <c r="O198" s="27">
        <v>8</v>
      </c>
      <c r="P198">
        <v>308</v>
      </c>
      <c r="Q198">
        <v>1527</v>
      </c>
      <c r="R198">
        <f t="shared" si="48"/>
        <v>4.9577922077922079</v>
      </c>
      <c r="V198" s="27">
        <v>10</v>
      </c>
      <c r="W198">
        <v>612</v>
      </c>
      <c r="X198">
        <v>40141</v>
      </c>
      <c r="Y198">
        <f t="shared" si="49"/>
        <v>65.58986928104575</v>
      </c>
    </row>
    <row r="199" spans="8:32" x14ac:dyDescent="0.25">
      <c r="H199" s="27">
        <v>62</v>
      </c>
      <c r="I199">
        <v>1281</v>
      </c>
      <c r="J199">
        <v>195</v>
      </c>
      <c r="K199">
        <f t="shared" si="47"/>
        <v>0.1522248243559719</v>
      </c>
      <c r="O199" s="27">
        <v>9</v>
      </c>
      <c r="P199">
        <v>374</v>
      </c>
      <c r="Q199">
        <v>7388</v>
      </c>
      <c r="R199">
        <f t="shared" si="48"/>
        <v>19.754010695187166</v>
      </c>
      <c r="V199" s="27">
        <v>11</v>
      </c>
      <c r="W199">
        <v>615</v>
      </c>
      <c r="X199">
        <v>848</v>
      </c>
      <c r="Y199">
        <f t="shared" si="49"/>
        <v>1.3788617886178862</v>
      </c>
    </row>
    <row r="200" spans="8:32" x14ac:dyDescent="0.25">
      <c r="H200" s="27">
        <v>63</v>
      </c>
      <c r="I200">
        <v>1334</v>
      </c>
      <c r="J200">
        <v>0</v>
      </c>
      <c r="K200">
        <f t="shared" si="47"/>
        <v>0</v>
      </c>
      <c r="O200" s="27">
        <v>10</v>
      </c>
      <c r="P200">
        <v>398</v>
      </c>
      <c r="Q200">
        <v>7</v>
      </c>
      <c r="R200">
        <f t="shared" si="48"/>
        <v>1.7587939698492462E-2</v>
      </c>
      <c r="V200" s="27">
        <v>12</v>
      </c>
      <c r="W200">
        <v>618</v>
      </c>
      <c r="X200">
        <v>6978</v>
      </c>
      <c r="Y200">
        <f t="shared" si="49"/>
        <v>11.291262135922331</v>
      </c>
    </row>
    <row r="201" spans="8:32" x14ac:dyDescent="0.25">
      <c r="H201" s="27">
        <v>64</v>
      </c>
      <c r="I201">
        <v>1349</v>
      </c>
      <c r="J201">
        <v>19</v>
      </c>
      <c r="K201">
        <f t="shared" si="47"/>
        <v>1.4084507042253521E-2</v>
      </c>
      <c r="O201" s="27">
        <v>11</v>
      </c>
      <c r="P201">
        <v>430</v>
      </c>
      <c r="Q201">
        <v>2903</v>
      </c>
      <c r="R201">
        <f t="shared" si="48"/>
        <v>6.7511627906976743</v>
      </c>
      <c r="V201" s="27">
        <v>13</v>
      </c>
      <c r="W201">
        <v>635</v>
      </c>
      <c r="X201">
        <v>35</v>
      </c>
      <c r="Y201">
        <f t="shared" si="49"/>
        <v>5.5118110236220472E-2</v>
      </c>
    </row>
    <row r="202" spans="8:32" x14ac:dyDescent="0.25">
      <c r="H202" s="27">
        <v>65</v>
      </c>
      <c r="I202">
        <v>1358</v>
      </c>
      <c r="J202">
        <v>0</v>
      </c>
      <c r="K202">
        <f t="shared" si="47"/>
        <v>0</v>
      </c>
      <c r="O202" s="27">
        <v>12</v>
      </c>
      <c r="P202">
        <v>453</v>
      </c>
      <c r="Q202">
        <v>2976</v>
      </c>
      <c r="R202">
        <f t="shared" si="48"/>
        <v>6.5695364238410594</v>
      </c>
      <c r="V202" s="27">
        <v>14</v>
      </c>
      <c r="W202">
        <v>645</v>
      </c>
      <c r="X202">
        <v>28487</v>
      </c>
      <c r="Y202">
        <f t="shared" si="49"/>
        <v>44.165891472868218</v>
      </c>
    </row>
    <row r="203" spans="8:32" x14ac:dyDescent="0.25">
      <c r="H203" s="27">
        <v>66</v>
      </c>
      <c r="I203">
        <v>1531</v>
      </c>
      <c r="J203">
        <v>12352</v>
      </c>
      <c r="K203">
        <f t="shared" si="47"/>
        <v>8.0679294578706724</v>
      </c>
      <c r="O203" s="27">
        <v>13</v>
      </c>
      <c r="P203">
        <v>475</v>
      </c>
      <c r="Q203">
        <v>1160</v>
      </c>
      <c r="R203">
        <f t="shared" si="48"/>
        <v>2.4421052631578948</v>
      </c>
      <c r="V203" s="27">
        <v>15</v>
      </c>
      <c r="W203">
        <v>653</v>
      </c>
      <c r="X203">
        <v>4213</v>
      </c>
      <c r="Y203">
        <f t="shared" si="49"/>
        <v>6.4517611026033688</v>
      </c>
    </row>
    <row r="204" spans="8:32" x14ac:dyDescent="0.25">
      <c r="H204" s="27">
        <v>67</v>
      </c>
      <c r="I204">
        <v>1641</v>
      </c>
      <c r="J204">
        <v>93</v>
      </c>
      <c r="K204">
        <f t="shared" si="47"/>
        <v>5.6672760511882997E-2</v>
      </c>
      <c r="O204" s="27">
        <v>14</v>
      </c>
      <c r="P204">
        <v>485</v>
      </c>
      <c r="Q204">
        <v>4283</v>
      </c>
      <c r="R204">
        <f t="shared" si="48"/>
        <v>8.830927835051547</v>
      </c>
      <c r="V204" s="27">
        <v>16</v>
      </c>
      <c r="W204">
        <v>694</v>
      </c>
      <c r="X204">
        <v>48548</v>
      </c>
      <c r="Y204">
        <f t="shared" si="49"/>
        <v>69.953890489913547</v>
      </c>
    </row>
    <row r="205" spans="8:32" x14ac:dyDescent="0.25">
      <c r="H205" s="27">
        <v>68</v>
      </c>
      <c r="I205">
        <v>1891</v>
      </c>
      <c r="J205">
        <v>37374</v>
      </c>
      <c r="K205">
        <f t="shared" si="47"/>
        <v>19.764145954521418</v>
      </c>
      <c r="O205" s="27">
        <v>15</v>
      </c>
      <c r="P205">
        <v>492</v>
      </c>
      <c r="Q205">
        <v>3957</v>
      </c>
      <c r="R205">
        <f t="shared" si="48"/>
        <v>8.0426829268292686</v>
      </c>
      <c r="V205" s="27">
        <v>17</v>
      </c>
      <c r="W205">
        <v>697</v>
      </c>
      <c r="X205">
        <v>0</v>
      </c>
      <c r="Y205">
        <f t="shared" si="49"/>
        <v>0</v>
      </c>
    </row>
    <row r="206" spans="8:32" x14ac:dyDescent="0.25">
      <c r="H206" s="27">
        <v>69</v>
      </c>
      <c r="I206">
        <v>3643</v>
      </c>
      <c r="J206">
        <v>49282</v>
      </c>
      <c r="K206">
        <f t="shared" si="47"/>
        <v>13.527861652484216</v>
      </c>
      <c r="O206" s="27">
        <v>16</v>
      </c>
      <c r="P206">
        <v>496</v>
      </c>
      <c r="Q206">
        <v>22997</v>
      </c>
      <c r="R206">
        <f t="shared" si="48"/>
        <v>46.364919354838712</v>
      </c>
      <c r="V206" s="27">
        <v>18</v>
      </c>
      <c r="W206">
        <v>720</v>
      </c>
      <c r="X206">
        <v>9175</v>
      </c>
      <c r="Y206">
        <f t="shared" si="49"/>
        <v>12.743055555555555</v>
      </c>
    </row>
    <row r="207" spans="8:32" x14ac:dyDescent="0.25">
      <c r="O207" s="27">
        <v>17</v>
      </c>
      <c r="P207">
        <v>507</v>
      </c>
      <c r="Q207">
        <v>0</v>
      </c>
      <c r="R207">
        <f t="shared" si="48"/>
        <v>0</v>
      </c>
      <c r="V207" s="27">
        <v>19</v>
      </c>
      <c r="W207">
        <v>728</v>
      </c>
      <c r="X207">
        <v>33446</v>
      </c>
      <c r="Y207">
        <f t="shared" si="49"/>
        <v>45.942307692307693</v>
      </c>
    </row>
    <row r="208" spans="8:32" x14ac:dyDescent="0.25">
      <c r="O208" s="27">
        <v>18</v>
      </c>
      <c r="P208">
        <v>525</v>
      </c>
      <c r="Q208">
        <v>2918</v>
      </c>
      <c r="R208">
        <f t="shared" si="48"/>
        <v>5.5580952380952384</v>
      </c>
      <c r="V208" s="27">
        <v>20</v>
      </c>
      <c r="W208">
        <v>729</v>
      </c>
      <c r="X208">
        <v>51185</v>
      </c>
      <c r="Y208">
        <f t="shared" si="49"/>
        <v>70.212620027434838</v>
      </c>
    </row>
    <row r="209" spans="15:95" x14ac:dyDescent="0.25">
      <c r="O209" s="27">
        <v>19</v>
      </c>
      <c r="P209">
        <v>551</v>
      </c>
      <c r="Q209">
        <v>8295</v>
      </c>
      <c r="R209">
        <f t="shared" si="48"/>
        <v>15.054446460980037</v>
      </c>
      <c r="V209" s="27">
        <v>21</v>
      </c>
      <c r="W209">
        <v>743</v>
      </c>
      <c r="X209">
        <v>27901</v>
      </c>
      <c r="Y209">
        <f t="shared" si="49"/>
        <v>37.551816958277257</v>
      </c>
    </row>
    <row r="210" spans="15:95" x14ac:dyDescent="0.25">
      <c r="O210" s="27">
        <v>20</v>
      </c>
      <c r="P210">
        <v>557</v>
      </c>
      <c r="Q210">
        <v>11374</v>
      </c>
      <c r="R210">
        <f t="shared" si="48"/>
        <v>20.420107719928186</v>
      </c>
      <c r="V210" s="27">
        <v>22</v>
      </c>
      <c r="W210">
        <v>747</v>
      </c>
      <c r="X210">
        <v>0</v>
      </c>
      <c r="Y210">
        <f t="shared" si="49"/>
        <v>0</v>
      </c>
    </row>
    <row r="211" spans="15:95" x14ac:dyDescent="0.25">
      <c r="O211" s="27">
        <v>21</v>
      </c>
      <c r="P211">
        <v>561</v>
      </c>
      <c r="Q211">
        <v>8366</v>
      </c>
      <c r="R211">
        <f t="shared" si="48"/>
        <v>14.9126559714795</v>
      </c>
      <c r="V211" s="27">
        <v>23</v>
      </c>
      <c r="W211">
        <v>749</v>
      </c>
      <c r="X211">
        <v>50793</v>
      </c>
      <c r="Y211">
        <f t="shared" si="49"/>
        <v>67.814419225634182</v>
      </c>
    </row>
    <row r="212" spans="15:95" x14ac:dyDescent="0.25">
      <c r="O212" s="27">
        <v>22</v>
      </c>
      <c r="P212">
        <v>571</v>
      </c>
      <c r="Q212">
        <v>3761</v>
      </c>
      <c r="R212">
        <f t="shared" si="48"/>
        <v>6.5866900175131349</v>
      </c>
      <c r="V212" s="27">
        <v>24</v>
      </c>
      <c r="W212">
        <v>753</v>
      </c>
      <c r="X212">
        <v>19834</v>
      </c>
      <c r="Y212">
        <f t="shared" si="49"/>
        <v>26.339973439575033</v>
      </c>
    </row>
    <row r="213" spans="15:95" x14ac:dyDescent="0.25">
      <c r="O213" s="27">
        <v>23</v>
      </c>
      <c r="P213">
        <v>575</v>
      </c>
      <c r="Q213">
        <v>17755</v>
      </c>
      <c r="R213">
        <f t="shared" si="48"/>
        <v>30.878260869565217</v>
      </c>
      <c r="V213" s="27">
        <v>25</v>
      </c>
      <c r="W213">
        <v>776</v>
      </c>
      <c r="X213">
        <v>28433</v>
      </c>
      <c r="Y213">
        <f t="shared" si="49"/>
        <v>36.640463917525771</v>
      </c>
    </row>
    <row r="214" spans="15:95" x14ac:dyDescent="0.25">
      <c r="O214" s="27">
        <v>24</v>
      </c>
      <c r="P214">
        <v>596</v>
      </c>
      <c r="Q214">
        <v>6923</v>
      </c>
      <c r="R214">
        <f t="shared" si="48"/>
        <v>11.615771812080537</v>
      </c>
      <c r="V214" s="27">
        <v>26</v>
      </c>
      <c r="W214">
        <v>782</v>
      </c>
      <c r="X214">
        <v>34084</v>
      </c>
      <c r="Y214">
        <f t="shared" si="49"/>
        <v>43.585677749360613</v>
      </c>
    </row>
    <row r="215" spans="15:95" x14ac:dyDescent="0.25">
      <c r="O215" s="27">
        <v>25</v>
      </c>
      <c r="P215">
        <v>601</v>
      </c>
      <c r="Q215">
        <v>12214</v>
      </c>
      <c r="R215">
        <f t="shared" si="48"/>
        <v>20.322795341098171</v>
      </c>
      <c r="V215" s="27">
        <v>27</v>
      </c>
      <c r="W215">
        <v>784</v>
      </c>
      <c r="X215">
        <v>50978</v>
      </c>
      <c r="Y215">
        <f t="shared" si="49"/>
        <v>65.022959183673464</v>
      </c>
    </row>
    <row r="216" spans="15:95" x14ac:dyDescent="0.25">
      <c r="O216" s="27">
        <v>26</v>
      </c>
      <c r="P216">
        <v>601</v>
      </c>
      <c r="Q216">
        <v>6017</v>
      </c>
      <c r="R216">
        <f t="shared" si="48"/>
        <v>10.011647254575708</v>
      </c>
      <c r="V216" s="27">
        <v>28</v>
      </c>
      <c r="W216">
        <v>789</v>
      </c>
      <c r="X216">
        <v>25360</v>
      </c>
      <c r="Y216">
        <f t="shared" si="49"/>
        <v>32.141951837769327</v>
      </c>
    </row>
    <row r="217" spans="15:95" x14ac:dyDescent="0.25">
      <c r="O217" s="27">
        <v>27</v>
      </c>
      <c r="P217">
        <v>604</v>
      </c>
      <c r="Q217">
        <v>1772</v>
      </c>
      <c r="R217">
        <f t="shared" si="48"/>
        <v>2.9337748344370862</v>
      </c>
      <c r="V217" s="27">
        <v>29</v>
      </c>
      <c r="W217">
        <v>793</v>
      </c>
      <c r="X217">
        <v>18</v>
      </c>
      <c r="Y217">
        <f t="shared" si="49"/>
        <v>2.269861286254729E-2</v>
      </c>
    </row>
    <row r="218" spans="15:95" x14ac:dyDescent="0.25">
      <c r="O218" s="27">
        <v>28</v>
      </c>
      <c r="P218">
        <v>604</v>
      </c>
      <c r="Q218">
        <v>8271</v>
      </c>
      <c r="R218">
        <f t="shared" si="48"/>
        <v>13.693708609271523</v>
      </c>
      <c r="V218" s="27">
        <v>30</v>
      </c>
      <c r="W218">
        <v>806</v>
      </c>
      <c r="X218">
        <v>1217</v>
      </c>
      <c r="Y218">
        <f t="shared" si="49"/>
        <v>1.5099255583126552</v>
      </c>
    </row>
    <row r="219" spans="15:95" x14ac:dyDescent="0.25">
      <c r="O219" s="27">
        <v>29</v>
      </c>
      <c r="P219">
        <v>606</v>
      </c>
      <c r="Q219">
        <v>15202</v>
      </c>
      <c r="R219">
        <f t="shared" si="48"/>
        <v>25.085808580858085</v>
      </c>
      <c r="V219" s="27">
        <v>31</v>
      </c>
      <c r="W219">
        <v>807</v>
      </c>
      <c r="X219">
        <v>39061</v>
      </c>
      <c r="Y219">
        <f t="shared" si="49"/>
        <v>48.402726146220573</v>
      </c>
    </row>
    <row r="220" spans="15:95" x14ac:dyDescent="0.25">
      <c r="O220" s="27">
        <v>30</v>
      </c>
      <c r="P220">
        <v>610</v>
      </c>
      <c r="Q220">
        <v>7046</v>
      </c>
      <c r="R220">
        <f t="shared" si="48"/>
        <v>11.550819672131148</v>
      </c>
      <c r="V220" s="27">
        <v>32</v>
      </c>
      <c r="W220">
        <v>821</v>
      </c>
      <c r="X220">
        <v>36985</v>
      </c>
      <c r="Y220">
        <f t="shared" si="49"/>
        <v>45.048721071863582</v>
      </c>
    </row>
    <row r="221" spans="15:95" ht="15.75" x14ac:dyDescent="0.25">
      <c r="O221" s="27">
        <v>31</v>
      </c>
      <c r="P221">
        <v>613</v>
      </c>
      <c r="Q221">
        <v>58</v>
      </c>
      <c r="R221">
        <f t="shared" si="48"/>
        <v>9.461663947797716E-2</v>
      </c>
      <c r="V221" s="27">
        <v>33</v>
      </c>
      <c r="W221">
        <v>843</v>
      </c>
      <c r="X221">
        <v>0</v>
      </c>
      <c r="Y221">
        <f t="shared" si="49"/>
        <v>0</v>
      </c>
      <c r="CO221" s="26"/>
      <c r="CP221" s="26"/>
    </row>
    <row r="222" spans="15:95" ht="15.75" x14ac:dyDescent="0.25">
      <c r="O222" s="27">
        <v>32</v>
      </c>
      <c r="P222">
        <v>617</v>
      </c>
      <c r="Q222">
        <v>23799</v>
      </c>
      <c r="R222">
        <f t="shared" si="48"/>
        <v>38.572123176661265</v>
      </c>
      <c r="V222" s="27">
        <v>34</v>
      </c>
      <c r="W222">
        <v>860</v>
      </c>
      <c r="X222">
        <v>45916</v>
      </c>
      <c r="Y222">
        <f t="shared" si="49"/>
        <v>53.390697674418604</v>
      </c>
      <c r="CO222" s="26"/>
      <c r="CP222" s="26"/>
      <c r="CQ222" s="26"/>
    </row>
    <row r="223" spans="15:95" ht="15.75" x14ac:dyDescent="0.25">
      <c r="O223" s="27">
        <v>33</v>
      </c>
      <c r="P223">
        <v>622</v>
      </c>
      <c r="Q223">
        <v>2381</v>
      </c>
      <c r="R223">
        <f t="shared" si="48"/>
        <v>3.827974276527331</v>
      </c>
      <c r="V223" s="27">
        <v>35</v>
      </c>
      <c r="W223">
        <v>861</v>
      </c>
      <c r="X223">
        <v>19062</v>
      </c>
      <c r="Y223">
        <f t="shared" si="49"/>
        <v>22.139372822299652</v>
      </c>
      <c r="CQ223" s="26"/>
    </row>
    <row r="224" spans="15:95" x14ac:dyDescent="0.25">
      <c r="O224" s="27">
        <v>34</v>
      </c>
      <c r="P224">
        <v>623</v>
      </c>
      <c r="Q224">
        <v>1133</v>
      </c>
      <c r="R224">
        <f t="shared" si="48"/>
        <v>1.8186195826645264</v>
      </c>
      <c r="V224" s="27">
        <v>36</v>
      </c>
      <c r="W224">
        <v>878</v>
      </c>
      <c r="X224">
        <v>52774</v>
      </c>
      <c r="Y224">
        <f t="shared" si="49"/>
        <v>60.107061503416858</v>
      </c>
    </row>
    <row r="225" spans="15:25" x14ac:dyDescent="0.25">
      <c r="O225" s="27">
        <v>35</v>
      </c>
      <c r="P225">
        <v>639</v>
      </c>
      <c r="Q225">
        <v>17175</v>
      </c>
      <c r="R225">
        <f t="shared" si="48"/>
        <v>26.877934272300468</v>
      </c>
      <c r="V225" s="27">
        <v>37</v>
      </c>
      <c r="W225">
        <v>892</v>
      </c>
      <c r="X225">
        <v>40905</v>
      </c>
      <c r="Y225">
        <f t="shared" si="49"/>
        <v>45.857623318385649</v>
      </c>
    </row>
    <row r="226" spans="15:25" x14ac:dyDescent="0.25">
      <c r="O226" s="27">
        <v>36</v>
      </c>
      <c r="P226">
        <v>640</v>
      </c>
      <c r="Q226">
        <v>16908</v>
      </c>
      <c r="R226">
        <f t="shared" si="48"/>
        <v>26.418749999999999</v>
      </c>
      <c r="V226" s="27">
        <v>38</v>
      </c>
      <c r="W226">
        <v>897</v>
      </c>
      <c r="X226">
        <v>4654</v>
      </c>
      <c r="Y226">
        <f t="shared" si="49"/>
        <v>5.1884057971014492</v>
      </c>
    </row>
    <row r="227" spans="15:25" x14ac:dyDescent="0.25">
      <c r="O227" s="27">
        <v>37</v>
      </c>
      <c r="P227">
        <v>641</v>
      </c>
      <c r="Q227">
        <v>0</v>
      </c>
      <c r="R227">
        <f t="shared" si="48"/>
        <v>0</v>
      </c>
      <c r="V227" s="27">
        <v>39</v>
      </c>
      <c r="W227">
        <v>910</v>
      </c>
      <c r="X227">
        <v>3650</v>
      </c>
      <c r="Y227">
        <f t="shared" si="49"/>
        <v>4.0109890109890109</v>
      </c>
    </row>
    <row r="228" spans="15:25" x14ac:dyDescent="0.25">
      <c r="O228" s="27">
        <v>38</v>
      </c>
      <c r="P228">
        <v>657</v>
      </c>
      <c r="Q228">
        <v>10917</v>
      </c>
      <c r="R228">
        <f t="shared" si="48"/>
        <v>16.616438356164384</v>
      </c>
      <c r="V228" s="27">
        <v>40</v>
      </c>
      <c r="W228">
        <v>919</v>
      </c>
      <c r="X228">
        <v>46753</v>
      </c>
      <c r="Y228">
        <f t="shared" si="49"/>
        <v>50.873775843307946</v>
      </c>
    </row>
    <row r="229" spans="15:25" x14ac:dyDescent="0.25">
      <c r="O229" s="27">
        <v>39</v>
      </c>
      <c r="P229">
        <v>660</v>
      </c>
      <c r="Q229">
        <v>23711</v>
      </c>
      <c r="R229">
        <f t="shared" si="48"/>
        <v>35.925757575757572</v>
      </c>
      <c r="V229" s="27">
        <v>41</v>
      </c>
      <c r="W229">
        <v>935</v>
      </c>
      <c r="X229">
        <v>4533</v>
      </c>
      <c r="Y229">
        <f t="shared" si="49"/>
        <v>4.8481283422459889</v>
      </c>
    </row>
    <row r="230" spans="15:25" x14ac:dyDescent="0.25">
      <c r="O230" s="27">
        <v>40</v>
      </c>
      <c r="P230">
        <v>660</v>
      </c>
      <c r="Q230">
        <v>10398</v>
      </c>
      <c r="R230">
        <f t="shared" si="48"/>
        <v>15.754545454545454</v>
      </c>
      <c r="V230" s="27">
        <v>42</v>
      </c>
      <c r="W230">
        <v>956</v>
      </c>
      <c r="X230">
        <v>54897</v>
      </c>
      <c r="Y230">
        <f t="shared" si="49"/>
        <v>57.42364016736402</v>
      </c>
    </row>
    <row r="231" spans="15:25" x14ac:dyDescent="0.25">
      <c r="O231" s="27">
        <v>41</v>
      </c>
      <c r="P231">
        <v>672</v>
      </c>
      <c r="Q231">
        <v>8684</v>
      </c>
      <c r="R231">
        <f t="shared" si="48"/>
        <v>12.922619047619047</v>
      </c>
      <c r="V231" s="27">
        <v>43</v>
      </c>
      <c r="W231">
        <v>999</v>
      </c>
      <c r="X231">
        <v>2434</v>
      </c>
      <c r="Y231">
        <f t="shared" si="49"/>
        <v>2.4364364364364364</v>
      </c>
    </row>
    <row r="232" spans="15:25" x14ac:dyDescent="0.25">
      <c r="O232" s="27">
        <v>42</v>
      </c>
      <c r="P232">
        <v>673</v>
      </c>
      <c r="Q232">
        <v>19256</v>
      </c>
      <c r="R232">
        <f t="shared" si="48"/>
        <v>28.61218424962853</v>
      </c>
      <c r="V232" s="27">
        <v>44</v>
      </c>
      <c r="W232">
        <v>1010</v>
      </c>
      <c r="X232">
        <v>3102</v>
      </c>
      <c r="Y232">
        <f t="shared" si="49"/>
        <v>3.0712871287128714</v>
      </c>
    </row>
    <row r="233" spans="15:25" x14ac:dyDescent="0.25">
      <c r="O233" s="27">
        <v>43</v>
      </c>
      <c r="P233">
        <v>684</v>
      </c>
      <c r="Q233">
        <v>12661</v>
      </c>
      <c r="R233">
        <f t="shared" si="48"/>
        <v>18.510233918128655</v>
      </c>
      <c r="V233" s="27">
        <v>45</v>
      </c>
      <c r="W233">
        <v>1086</v>
      </c>
      <c r="X233">
        <v>19888</v>
      </c>
      <c r="Y233">
        <f t="shared" si="49"/>
        <v>18.313075506445671</v>
      </c>
    </row>
    <row r="234" spans="15:25" x14ac:dyDescent="0.25">
      <c r="O234" s="27">
        <v>44</v>
      </c>
      <c r="P234">
        <v>686</v>
      </c>
      <c r="Q234">
        <v>12000</v>
      </c>
      <c r="R234">
        <f t="shared" si="48"/>
        <v>17.492711370262391</v>
      </c>
      <c r="V234" s="27">
        <v>46</v>
      </c>
      <c r="W234">
        <v>1097</v>
      </c>
      <c r="X234">
        <v>80234</v>
      </c>
      <c r="Y234">
        <f t="shared" si="49"/>
        <v>73.139471285323609</v>
      </c>
    </row>
    <row r="235" spans="15:25" x14ac:dyDescent="0.25">
      <c r="O235" s="27">
        <v>45</v>
      </c>
      <c r="P235">
        <v>691</v>
      </c>
      <c r="Q235">
        <v>698</v>
      </c>
      <c r="R235">
        <f t="shared" si="48"/>
        <v>1.0101302460202606</v>
      </c>
      <c r="V235" s="27">
        <v>47</v>
      </c>
      <c r="W235">
        <v>1290</v>
      </c>
      <c r="X235">
        <v>69111</v>
      </c>
      <c r="Y235">
        <f t="shared" si="49"/>
        <v>53.574418604651164</v>
      </c>
    </row>
    <row r="236" spans="15:25" x14ac:dyDescent="0.25">
      <c r="O236" s="27">
        <v>46</v>
      </c>
      <c r="P236">
        <v>694</v>
      </c>
      <c r="Q236">
        <v>16748</v>
      </c>
      <c r="R236">
        <f t="shared" si="48"/>
        <v>24.13256484149856</v>
      </c>
      <c r="V236" s="27">
        <v>48</v>
      </c>
      <c r="W236">
        <v>1300</v>
      </c>
      <c r="X236">
        <v>23545</v>
      </c>
      <c r="Y236">
        <f t="shared" si="49"/>
        <v>18.111538461538462</v>
      </c>
    </row>
    <row r="237" spans="15:25" x14ac:dyDescent="0.25">
      <c r="O237" s="27">
        <v>47</v>
      </c>
      <c r="P237">
        <v>699</v>
      </c>
      <c r="Q237">
        <v>3858</v>
      </c>
      <c r="R237">
        <f t="shared" si="48"/>
        <v>5.5193133047210301</v>
      </c>
      <c r="V237" s="27">
        <v>49</v>
      </c>
      <c r="W237">
        <v>1338</v>
      </c>
      <c r="X237">
        <v>2718</v>
      </c>
      <c r="Y237">
        <f t="shared" si="49"/>
        <v>2.0313901345291479</v>
      </c>
    </row>
    <row r="238" spans="15:25" x14ac:dyDescent="0.25">
      <c r="O238" s="27">
        <v>48</v>
      </c>
      <c r="P238">
        <v>720</v>
      </c>
      <c r="Q238">
        <v>16587</v>
      </c>
      <c r="R238">
        <f t="shared" si="48"/>
        <v>23.037500000000001</v>
      </c>
      <c r="V238" s="27">
        <v>50</v>
      </c>
      <c r="W238">
        <v>1808</v>
      </c>
      <c r="X238">
        <v>0</v>
      </c>
      <c r="Y238">
        <f t="shared" si="49"/>
        <v>0</v>
      </c>
    </row>
    <row r="239" spans="15:25" x14ac:dyDescent="0.25">
      <c r="O239" s="27">
        <v>49</v>
      </c>
      <c r="P239">
        <v>727</v>
      </c>
      <c r="Q239">
        <v>5795</v>
      </c>
      <c r="R239">
        <f t="shared" si="48"/>
        <v>7.9711141678129298</v>
      </c>
      <c r="V239" s="27">
        <v>51</v>
      </c>
      <c r="W239">
        <v>1959</v>
      </c>
      <c r="X239">
        <v>34269</v>
      </c>
      <c r="Y239">
        <f t="shared" si="49"/>
        <v>17.493108728943337</v>
      </c>
    </row>
    <row r="240" spans="15:25" x14ac:dyDescent="0.25">
      <c r="O240" s="27">
        <v>50</v>
      </c>
      <c r="P240">
        <v>730</v>
      </c>
      <c r="Q240">
        <v>36710</v>
      </c>
      <c r="R240">
        <f t="shared" si="48"/>
        <v>50.287671232876711</v>
      </c>
      <c r="V240" s="27">
        <v>52</v>
      </c>
      <c r="W240">
        <v>2032</v>
      </c>
      <c r="X240">
        <v>33514</v>
      </c>
      <c r="Y240">
        <f t="shared" si="49"/>
        <v>16.493110236220474</v>
      </c>
    </row>
    <row r="241" spans="15:25" x14ac:dyDescent="0.25">
      <c r="O241" s="27">
        <v>51</v>
      </c>
      <c r="P241">
        <v>736</v>
      </c>
      <c r="Q241">
        <v>37275</v>
      </c>
      <c r="R241">
        <f t="shared" si="48"/>
        <v>50.645380434782609</v>
      </c>
      <c r="V241" s="27">
        <v>53</v>
      </c>
      <c r="W241">
        <v>2464</v>
      </c>
      <c r="X241">
        <v>0</v>
      </c>
      <c r="Y241">
        <f t="shared" si="49"/>
        <v>0</v>
      </c>
    </row>
    <row r="242" spans="15:25" x14ac:dyDescent="0.25">
      <c r="O242" s="27">
        <v>52</v>
      </c>
      <c r="P242">
        <v>738</v>
      </c>
      <c r="Q242">
        <v>3546</v>
      </c>
      <c r="R242">
        <f t="shared" si="48"/>
        <v>4.8048780487804876</v>
      </c>
    </row>
    <row r="243" spans="15:25" x14ac:dyDescent="0.25">
      <c r="O243" s="27">
        <v>53</v>
      </c>
      <c r="P243">
        <v>739</v>
      </c>
      <c r="Q243">
        <v>19741</v>
      </c>
      <c r="R243">
        <f t="shared" si="48"/>
        <v>26.713125845737483</v>
      </c>
    </row>
    <row r="244" spans="15:25" x14ac:dyDescent="0.25">
      <c r="O244" s="27">
        <v>54</v>
      </c>
      <c r="P244">
        <v>739</v>
      </c>
      <c r="Q244">
        <v>21272</v>
      </c>
      <c r="R244">
        <f t="shared" si="48"/>
        <v>28.784844384303113</v>
      </c>
    </row>
    <row r="245" spans="15:25" x14ac:dyDescent="0.25">
      <c r="O245" s="27">
        <v>55</v>
      </c>
      <c r="P245">
        <v>749</v>
      </c>
      <c r="Q245">
        <v>15131</v>
      </c>
      <c r="R245">
        <f t="shared" si="48"/>
        <v>20.201602136181574</v>
      </c>
    </row>
    <row r="246" spans="15:25" x14ac:dyDescent="0.25">
      <c r="O246" s="27">
        <v>56</v>
      </c>
      <c r="P246">
        <v>750</v>
      </c>
      <c r="Q246">
        <v>8579</v>
      </c>
      <c r="R246">
        <f t="shared" si="48"/>
        <v>11.438666666666666</v>
      </c>
    </row>
    <row r="247" spans="15:25" x14ac:dyDescent="0.25">
      <c r="O247" s="27">
        <v>57</v>
      </c>
      <c r="P247">
        <v>751</v>
      </c>
      <c r="Q247">
        <v>20445</v>
      </c>
      <c r="R247">
        <f t="shared" si="48"/>
        <v>27.223701731025301</v>
      </c>
    </row>
    <row r="248" spans="15:25" x14ac:dyDescent="0.25">
      <c r="O248" s="27">
        <v>58</v>
      </c>
      <c r="P248">
        <v>760</v>
      </c>
      <c r="Q248">
        <v>19749</v>
      </c>
      <c r="R248">
        <f t="shared" si="48"/>
        <v>25.985526315789475</v>
      </c>
    </row>
    <row r="249" spans="15:25" x14ac:dyDescent="0.25">
      <c r="O249" s="27">
        <v>59</v>
      </c>
      <c r="P249">
        <v>764</v>
      </c>
      <c r="Q249">
        <v>19664</v>
      </c>
      <c r="R249">
        <f t="shared" si="48"/>
        <v>25.738219895287958</v>
      </c>
    </row>
    <row r="250" spans="15:25" x14ac:dyDescent="0.25">
      <c r="O250" s="27">
        <v>60</v>
      </c>
      <c r="P250">
        <v>777</v>
      </c>
      <c r="Q250">
        <v>12799</v>
      </c>
      <c r="R250">
        <f t="shared" si="48"/>
        <v>16.472329472329474</v>
      </c>
    </row>
    <row r="251" spans="15:25" x14ac:dyDescent="0.25">
      <c r="O251" s="27">
        <v>61</v>
      </c>
      <c r="P251">
        <v>780</v>
      </c>
      <c r="Q251">
        <v>16336</v>
      </c>
      <c r="R251">
        <f t="shared" si="48"/>
        <v>20.943589743589744</v>
      </c>
    </row>
    <row r="252" spans="15:25" x14ac:dyDescent="0.25">
      <c r="O252" s="27">
        <v>62</v>
      </c>
      <c r="P252">
        <v>782</v>
      </c>
      <c r="Q252">
        <v>16172</v>
      </c>
      <c r="R252">
        <f t="shared" si="48"/>
        <v>20.680306905370845</v>
      </c>
    </row>
    <row r="253" spans="15:25" x14ac:dyDescent="0.25">
      <c r="O253" s="27">
        <v>63</v>
      </c>
      <c r="P253">
        <v>788</v>
      </c>
      <c r="Q253">
        <v>32096</v>
      </c>
      <c r="R253">
        <f t="shared" si="48"/>
        <v>40.730964467005073</v>
      </c>
    </row>
    <row r="254" spans="15:25" x14ac:dyDescent="0.25">
      <c r="O254" s="27">
        <v>64</v>
      </c>
      <c r="P254">
        <v>789</v>
      </c>
      <c r="Q254">
        <v>23672</v>
      </c>
      <c r="R254">
        <f t="shared" si="48"/>
        <v>30.00253485424588</v>
      </c>
    </row>
    <row r="255" spans="15:25" x14ac:dyDescent="0.25">
      <c r="O255" s="27">
        <v>65</v>
      </c>
      <c r="P255">
        <v>793</v>
      </c>
      <c r="Q255">
        <v>32271</v>
      </c>
      <c r="R255">
        <f t="shared" si="48"/>
        <v>40.694829760403529</v>
      </c>
    </row>
    <row r="256" spans="15:25" x14ac:dyDescent="0.25">
      <c r="O256" s="27">
        <v>66</v>
      </c>
      <c r="P256">
        <v>794</v>
      </c>
      <c r="Q256">
        <v>11168</v>
      </c>
      <c r="R256">
        <f t="shared" si="48"/>
        <v>14.065491183879093</v>
      </c>
    </row>
    <row r="257" spans="15:18" x14ac:dyDescent="0.25">
      <c r="O257" s="27">
        <v>67</v>
      </c>
      <c r="P257">
        <v>798</v>
      </c>
      <c r="Q257">
        <v>7347</v>
      </c>
      <c r="R257">
        <f t="shared" si="48"/>
        <v>9.2067669172932334</v>
      </c>
    </row>
    <row r="258" spans="15:18" x14ac:dyDescent="0.25">
      <c r="O258" s="27">
        <v>68</v>
      </c>
      <c r="P258">
        <v>804</v>
      </c>
      <c r="Q258">
        <v>7191</v>
      </c>
      <c r="R258">
        <f t="shared" si="48"/>
        <v>8.9440298507462686</v>
      </c>
    </row>
    <row r="259" spans="15:18" x14ac:dyDescent="0.25">
      <c r="O259" s="27">
        <v>69</v>
      </c>
      <c r="P259">
        <v>823</v>
      </c>
      <c r="Q259">
        <v>2515</v>
      </c>
      <c r="R259">
        <f t="shared" si="48"/>
        <v>3.0558930741190764</v>
      </c>
    </row>
    <row r="260" spans="15:18" x14ac:dyDescent="0.25">
      <c r="O260" s="27">
        <v>70</v>
      </c>
      <c r="P260">
        <v>824</v>
      </c>
      <c r="Q260">
        <v>702</v>
      </c>
      <c r="R260">
        <f t="shared" ref="R260:R276" si="50">Q260/P260</f>
        <v>0.85194174757281549</v>
      </c>
    </row>
    <row r="261" spans="15:18" x14ac:dyDescent="0.25">
      <c r="O261" s="27">
        <v>71</v>
      </c>
      <c r="P261">
        <v>830</v>
      </c>
      <c r="Q261">
        <v>28552</v>
      </c>
      <c r="R261">
        <f t="shared" si="50"/>
        <v>34.4</v>
      </c>
    </row>
    <row r="262" spans="15:18" x14ac:dyDescent="0.25">
      <c r="O262" s="27">
        <v>72</v>
      </c>
      <c r="P262">
        <v>837</v>
      </c>
      <c r="Q262">
        <v>12805</v>
      </c>
      <c r="R262">
        <f t="shared" si="50"/>
        <v>15.298685782556751</v>
      </c>
    </row>
    <row r="263" spans="15:18" x14ac:dyDescent="0.25">
      <c r="O263" s="27">
        <v>73</v>
      </c>
      <c r="P263">
        <v>848</v>
      </c>
      <c r="Q263">
        <v>12476</v>
      </c>
      <c r="R263">
        <f t="shared" si="50"/>
        <v>14.712264150943396</v>
      </c>
    </row>
    <row r="264" spans="15:18" x14ac:dyDescent="0.25">
      <c r="O264" s="27">
        <v>74</v>
      </c>
      <c r="P264">
        <v>870</v>
      </c>
      <c r="Q264">
        <v>34096</v>
      </c>
      <c r="R264">
        <f t="shared" si="50"/>
        <v>39.190804597701153</v>
      </c>
    </row>
    <row r="265" spans="15:18" x14ac:dyDescent="0.25">
      <c r="O265" s="27">
        <v>75</v>
      </c>
      <c r="P265">
        <v>877</v>
      </c>
      <c r="Q265">
        <v>2916</v>
      </c>
      <c r="R265">
        <f t="shared" si="50"/>
        <v>3.3249714937286203</v>
      </c>
    </row>
    <row r="266" spans="15:18" x14ac:dyDescent="0.25">
      <c r="O266" s="27">
        <v>76</v>
      </c>
      <c r="P266">
        <v>886</v>
      </c>
      <c r="Q266">
        <v>37900</v>
      </c>
      <c r="R266">
        <f t="shared" si="50"/>
        <v>42.776523702031604</v>
      </c>
    </row>
    <row r="267" spans="15:18" x14ac:dyDescent="0.25">
      <c r="O267" s="27">
        <v>77</v>
      </c>
      <c r="P267">
        <v>897</v>
      </c>
      <c r="Q267">
        <v>35311</v>
      </c>
      <c r="R267">
        <f t="shared" si="50"/>
        <v>39.365663322185064</v>
      </c>
    </row>
    <row r="268" spans="15:18" x14ac:dyDescent="0.25">
      <c r="O268" s="27">
        <v>78</v>
      </c>
      <c r="P268">
        <v>914</v>
      </c>
      <c r="Q268">
        <v>19404</v>
      </c>
      <c r="R268">
        <f t="shared" si="50"/>
        <v>21.229759299781183</v>
      </c>
    </row>
    <row r="269" spans="15:18" x14ac:dyDescent="0.25">
      <c r="O269" s="27">
        <v>79</v>
      </c>
      <c r="P269">
        <v>925</v>
      </c>
      <c r="Q269">
        <v>17555</v>
      </c>
      <c r="R269">
        <f t="shared" si="50"/>
        <v>18.978378378378377</v>
      </c>
    </row>
    <row r="270" spans="15:18" x14ac:dyDescent="0.25">
      <c r="O270" s="27">
        <v>80</v>
      </c>
      <c r="P270">
        <v>1070</v>
      </c>
      <c r="Q270">
        <v>20236</v>
      </c>
      <c r="R270">
        <f t="shared" si="50"/>
        <v>18.912149532710281</v>
      </c>
    </row>
    <row r="271" spans="15:18" x14ac:dyDescent="0.25">
      <c r="O271" s="27">
        <v>81</v>
      </c>
      <c r="P271">
        <v>1193</v>
      </c>
      <c r="Q271">
        <v>0</v>
      </c>
      <c r="R271">
        <f t="shared" si="50"/>
        <v>0</v>
      </c>
    </row>
    <row r="272" spans="15:18" x14ac:dyDescent="0.25">
      <c r="O272" s="27">
        <v>82</v>
      </c>
      <c r="P272">
        <v>1246</v>
      </c>
      <c r="Q272">
        <v>4355</v>
      </c>
      <c r="R272">
        <f t="shared" si="50"/>
        <v>3.4951845906902088</v>
      </c>
    </row>
    <row r="273" spans="15:18" x14ac:dyDescent="0.25">
      <c r="O273" s="27">
        <v>83</v>
      </c>
      <c r="P273">
        <v>1280</v>
      </c>
      <c r="Q273">
        <v>13495</v>
      </c>
      <c r="R273">
        <f t="shared" si="50"/>
        <v>10.54296875</v>
      </c>
    </row>
    <row r="274" spans="15:18" x14ac:dyDescent="0.25">
      <c r="O274" s="27">
        <v>84</v>
      </c>
      <c r="P274">
        <v>1344</v>
      </c>
      <c r="Q274">
        <v>14991</v>
      </c>
      <c r="R274">
        <f t="shared" si="50"/>
        <v>11.154017857142858</v>
      </c>
    </row>
    <row r="275" spans="15:18" x14ac:dyDescent="0.25">
      <c r="O275" s="27">
        <v>85</v>
      </c>
      <c r="P275">
        <v>1640</v>
      </c>
      <c r="Q275">
        <v>7560</v>
      </c>
      <c r="R275">
        <f t="shared" si="50"/>
        <v>4.6097560975609753</v>
      </c>
    </row>
    <row r="276" spans="15:18" x14ac:dyDescent="0.25">
      <c r="O276" s="27">
        <v>86</v>
      </c>
      <c r="P276">
        <v>1693</v>
      </c>
      <c r="Q276">
        <v>644</v>
      </c>
      <c r="R276">
        <f t="shared" si="50"/>
        <v>0.38038984051978736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23669-55A8-461D-A1D3-C026A3C1D86B}">
  <dimension ref="A1:CQ252"/>
  <sheetViews>
    <sheetView workbookViewId="0"/>
  </sheetViews>
  <sheetFormatPr defaultRowHeight="15" x14ac:dyDescent="0.25"/>
  <cols>
    <col min="1" max="1" width="13.28515625" customWidth="1"/>
    <col min="2" max="2" width="15.85546875" customWidth="1"/>
    <col min="3" max="3" width="15.5703125" customWidth="1"/>
    <col min="4" max="4" width="15" customWidth="1"/>
    <col min="5" max="5" width="15.140625" customWidth="1"/>
    <col min="8" max="8" width="6.85546875" style="27" customWidth="1"/>
    <col min="9" max="9" width="14.42578125" customWidth="1"/>
    <col min="10" max="10" width="16.5703125" customWidth="1"/>
    <col min="11" max="11" width="18.85546875" customWidth="1"/>
    <col min="15" max="15" width="6.85546875" style="27" customWidth="1"/>
    <col min="16" max="16" width="14.42578125" customWidth="1"/>
    <col min="17" max="17" width="16.28515625" customWidth="1"/>
    <col min="18" max="18" width="18.42578125" customWidth="1"/>
    <col min="22" max="22" width="8" style="27" customWidth="1"/>
    <col min="23" max="23" width="14.7109375" customWidth="1"/>
    <col min="24" max="24" width="16.42578125" customWidth="1"/>
    <col min="25" max="25" width="19.140625" customWidth="1"/>
    <col min="29" max="29" width="7.28515625" style="27" customWidth="1"/>
    <col min="30" max="30" width="15.140625" customWidth="1"/>
    <col min="31" max="31" width="16.85546875" customWidth="1"/>
    <col min="32" max="32" width="19" customWidth="1"/>
    <col min="36" max="36" width="7" style="27" customWidth="1"/>
    <col min="37" max="37" width="14.7109375" customWidth="1"/>
    <col min="38" max="38" width="16.7109375" customWidth="1"/>
    <col min="39" max="39" width="18.140625" customWidth="1"/>
    <col min="43" max="43" width="7.28515625" style="27" customWidth="1"/>
    <col min="44" max="44" width="15.140625" customWidth="1"/>
    <col min="45" max="45" width="15.85546875" customWidth="1"/>
    <col min="46" max="46" width="18.28515625" customWidth="1"/>
    <col min="50" max="50" width="7" style="27" customWidth="1"/>
    <col min="51" max="51" width="14.42578125" customWidth="1"/>
    <col min="52" max="52" width="15.85546875" customWidth="1"/>
    <col min="53" max="53" width="18.5703125" customWidth="1"/>
    <col min="57" max="57" width="7.7109375" style="27" customWidth="1"/>
    <col min="58" max="58" width="14.5703125" customWidth="1"/>
    <col min="59" max="59" width="16" customWidth="1"/>
    <col min="60" max="60" width="18.5703125" customWidth="1"/>
    <col min="64" max="64" width="7.28515625" style="27" customWidth="1"/>
    <col min="65" max="65" width="14.5703125" customWidth="1"/>
    <col min="66" max="66" width="16.85546875" customWidth="1"/>
    <col min="67" max="67" width="18.5703125" customWidth="1"/>
    <col min="71" max="71" width="6.7109375" style="27" customWidth="1"/>
    <col min="72" max="72" width="13.85546875" customWidth="1"/>
    <col min="73" max="73" width="16.28515625" customWidth="1"/>
    <col min="74" max="74" width="18" customWidth="1"/>
    <col min="78" max="78" width="7.140625" style="27" customWidth="1"/>
    <col min="79" max="79" width="15.5703125" customWidth="1"/>
    <col min="80" max="80" width="16.140625" customWidth="1"/>
    <col min="81" max="81" width="18.5703125" customWidth="1"/>
    <col min="85" max="85" width="7.140625" style="27" customWidth="1"/>
    <col min="86" max="86" width="15" customWidth="1"/>
    <col min="87" max="87" width="16.28515625" customWidth="1"/>
    <col min="88" max="88" width="18.140625" customWidth="1"/>
  </cols>
  <sheetData>
    <row r="1" spans="1:95" ht="17.25" x14ac:dyDescent="0.25">
      <c r="A1" s="32"/>
      <c r="B1" s="18" t="s">
        <v>302</v>
      </c>
      <c r="C1" s="18" t="s">
        <v>302</v>
      </c>
      <c r="D1" s="18" t="s">
        <v>301</v>
      </c>
      <c r="E1" s="18" t="s">
        <v>301</v>
      </c>
      <c r="G1" s="1" t="s">
        <v>20</v>
      </c>
      <c r="I1" s="27"/>
      <c r="L1" s="32"/>
      <c r="M1" s="32"/>
      <c r="N1" s="1" t="s">
        <v>20</v>
      </c>
      <c r="P1" s="27"/>
      <c r="S1" s="32"/>
      <c r="T1" s="32"/>
      <c r="U1" s="1" t="s">
        <v>20</v>
      </c>
      <c r="W1" s="27"/>
      <c r="Z1" s="32"/>
      <c r="AA1" s="32"/>
      <c r="AB1" s="1" t="s">
        <v>20</v>
      </c>
      <c r="AD1" s="27"/>
      <c r="AG1" s="32"/>
      <c r="AH1" s="32"/>
      <c r="AI1" s="1" t="s">
        <v>20</v>
      </c>
      <c r="AK1" s="27"/>
      <c r="AN1" s="32"/>
      <c r="AO1" s="32"/>
      <c r="AP1" s="1" t="s">
        <v>20</v>
      </c>
      <c r="AR1" s="27"/>
      <c r="AU1" s="32"/>
      <c r="AW1" s="1" t="s">
        <v>26</v>
      </c>
      <c r="AY1" s="27"/>
      <c r="BB1" s="32"/>
      <c r="BC1" s="32"/>
      <c r="BD1" s="1" t="s">
        <v>26</v>
      </c>
      <c r="BF1" s="27"/>
      <c r="BI1" s="32"/>
      <c r="BJ1" s="32"/>
      <c r="BK1" s="1" t="s">
        <v>26</v>
      </c>
      <c r="BM1" s="27"/>
      <c r="BP1" s="32"/>
      <c r="BR1" s="1" t="s">
        <v>26</v>
      </c>
      <c r="BT1" s="27"/>
      <c r="BW1" s="32"/>
      <c r="BY1" s="1" t="s">
        <v>26</v>
      </c>
      <c r="CA1" s="27"/>
      <c r="CD1" s="32"/>
      <c r="CF1" s="1" t="s">
        <v>26</v>
      </c>
      <c r="CH1" s="27"/>
      <c r="CK1" s="32"/>
      <c r="CO1" s="26"/>
      <c r="CP1" s="26"/>
      <c r="CQ1" s="26"/>
    </row>
    <row r="2" spans="1:95" ht="15.75" x14ac:dyDescent="0.25">
      <c r="A2" s="18" t="s">
        <v>412</v>
      </c>
      <c r="B2" s="1" t="s">
        <v>285</v>
      </c>
      <c r="C2" s="1" t="s">
        <v>415</v>
      </c>
      <c r="D2" s="1" t="s">
        <v>285</v>
      </c>
      <c r="E2" s="1" t="s">
        <v>415</v>
      </c>
      <c r="G2" s="26" t="s">
        <v>285</v>
      </c>
      <c r="I2" s="27"/>
      <c r="N2" s="26" t="s">
        <v>285</v>
      </c>
      <c r="P2" s="27"/>
      <c r="U2" s="26" t="s">
        <v>285</v>
      </c>
      <c r="W2" s="27"/>
      <c r="AB2" s="26" t="s">
        <v>414</v>
      </c>
      <c r="AD2" s="27"/>
      <c r="AI2" s="26" t="s">
        <v>414</v>
      </c>
      <c r="AK2" s="27"/>
      <c r="AP2" s="26" t="s">
        <v>414</v>
      </c>
      <c r="AR2" s="27"/>
      <c r="AW2" s="26" t="s">
        <v>285</v>
      </c>
      <c r="AY2" s="27"/>
      <c r="BD2" s="26" t="s">
        <v>285</v>
      </c>
      <c r="BF2" s="27"/>
      <c r="BK2" s="26" t="s">
        <v>285</v>
      </c>
      <c r="BM2" s="27"/>
      <c r="BR2" s="26" t="s">
        <v>414</v>
      </c>
      <c r="BT2" s="27"/>
      <c r="BY2" s="26" t="s">
        <v>414</v>
      </c>
      <c r="CA2" s="27"/>
      <c r="CF2" s="26" t="s">
        <v>414</v>
      </c>
      <c r="CH2" s="27"/>
      <c r="CL2" s="26"/>
      <c r="CM2" s="26"/>
      <c r="CN2" s="26"/>
      <c r="CQ2" s="26"/>
    </row>
    <row r="3" spans="1:95" ht="15.75" x14ac:dyDescent="0.25">
      <c r="A3" s="21" t="s">
        <v>37</v>
      </c>
      <c r="B3">
        <f>L4</f>
        <v>24.441470185319176</v>
      </c>
      <c r="C3">
        <f>AG4</f>
        <v>31.380806761044386</v>
      </c>
      <c r="D3">
        <f>BB4</f>
        <v>71.295320818854776</v>
      </c>
      <c r="E3">
        <f>BW4</f>
        <v>24.862073237753798</v>
      </c>
      <c r="F3" s="1"/>
      <c r="G3" s="26" t="s">
        <v>245</v>
      </c>
      <c r="H3" s="81" t="s">
        <v>240</v>
      </c>
      <c r="I3" s="81" t="s">
        <v>407</v>
      </c>
      <c r="J3" s="26" t="s">
        <v>406</v>
      </c>
      <c r="K3" s="26" t="s">
        <v>405</v>
      </c>
      <c r="L3" s="29" t="s">
        <v>364</v>
      </c>
      <c r="M3" s="29"/>
      <c r="N3" s="26" t="s">
        <v>243</v>
      </c>
      <c r="O3" s="81" t="s">
        <v>240</v>
      </c>
      <c r="P3" s="81" t="s">
        <v>407</v>
      </c>
      <c r="Q3" s="26" t="s">
        <v>406</v>
      </c>
      <c r="R3" s="26" t="s">
        <v>405</v>
      </c>
      <c r="S3" s="29" t="s">
        <v>364</v>
      </c>
      <c r="T3" s="29"/>
      <c r="U3" s="26" t="s">
        <v>241</v>
      </c>
      <c r="V3" s="81" t="s">
        <v>240</v>
      </c>
      <c r="W3" s="81" t="s">
        <v>407</v>
      </c>
      <c r="X3" s="26" t="s">
        <v>406</v>
      </c>
      <c r="Y3" s="26" t="s">
        <v>405</v>
      </c>
      <c r="Z3" s="29" t="s">
        <v>364</v>
      </c>
      <c r="AA3" s="29"/>
      <c r="AB3" s="26" t="s">
        <v>245</v>
      </c>
      <c r="AC3" s="81" t="s">
        <v>240</v>
      </c>
      <c r="AD3" s="81" t="s">
        <v>407</v>
      </c>
      <c r="AE3" s="26" t="s">
        <v>406</v>
      </c>
      <c r="AF3" s="26" t="s">
        <v>405</v>
      </c>
      <c r="AG3" s="29" t="s">
        <v>364</v>
      </c>
      <c r="AH3" s="29"/>
      <c r="AI3" s="26" t="s">
        <v>243</v>
      </c>
      <c r="AJ3" s="81" t="s">
        <v>240</v>
      </c>
      <c r="AK3" s="81" t="s">
        <v>407</v>
      </c>
      <c r="AL3" s="26" t="s">
        <v>406</v>
      </c>
      <c r="AM3" s="26" t="s">
        <v>405</v>
      </c>
      <c r="AN3" s="29" t="s">
        <v>364</v>
      </c>
      <c r="AO3" s="29"/>
      <c r="AP3" s="26" t="s">
        <v>241</v>
      </c>
      <c r="AQ3" s="81" t="s">
        <v>240</v>
      </c>
      <c r="AR3" s="81" t="s">
        <v>407</v>
      </c>
      <c r="AS3" s="26" t="s">
        <v>406</v>
      </c>
      <c r="AT3" s="26" t="s">
        <v>405</v>
      </c>
      <c r="AU3" s="29" t="s">
        <v>364</v>
      </c>
      <c r="AW3" s="26" t="s">
        <v>245</v>
      </c>
      <c r="AX3" s="81" t="s">
        <v>240</v>
      </c>
      <c r="AY3" s="81" t="s">
        <v>407</v>
      </c>
      <c r="AZ3" s="26" t="s">
        <v>406</v>
      </c>
      <c r="BA3" s="26" t="s">
        <v>405</v>
      </c>
      <c r="BB3" s="29" t="s">
        <v>364</v>
      </c>
      <c r="BC3" s="29"/>
      <c r="BD3" s="26" t="s">
        <v>243</v>
      </c>
      <c r="BE3" s="81" t="s">
        <v>240</v>
      </c>
      <c r="BF3" s="81" t="s">
        <v>407</v>
      </c>
      <c r="BG3" s="26" t="s">
        <v>406</v>
      </c>
      <c r="BH3" s="26" t="s">
        <v>405</v>
      </c>
      <c r="BI3" s="29" t="s">
        <v>364</v>
      </c>
      <c r="BJ3" s="29"/>
      <c r="BK3" s="26" t="s">
        <v>241</v>
      </c>
      <c r="BL3" s="81" t="s">
        <v>240</v>
      </c>
      <c r="BM3" s="81" t="s">
        <v>407</v>
      </c>
      <c r="BN3" s="26" t="s">
        <v>406</v>
      </c>
      <c r="BO3" s="26" t="s">
        <v>405</v>
      </c>
      <c r="BP3" s="29" t="s">
        <v>364</v>
      </c>
      <c r="BR3" s="26" t="s">
        <v>245</v>
      </c>
      <c r="BS3" s="81" t="s">
        <v>240</v>
      </c>
      <c r="BT3" s="81" t="s">
        <v>407</v>
      </c>
      <c r="BU3" s="26" t="s">
        <v>406</v>
      </c>
      <c r="BV3" s="26" t="s">
        <v>405</v>
      </c>
      <c r="BW3" s="29" t="s">
        <v>364</v>
      </c>
      <c r="BY3" s="26" t="s">
        <v>243</v>
      </c>
      <c r="BZ3" s="81" t="s">
        <v>240</v>
      </c>
      <c r="CA3" s="81" t="s">
        <v>407</v>
      </c>
      <c r="CB3" s="26" t="s">
        <v>406</v>
      </c>
      <c r="CC3" s="26" t="s">
        <v>405</v>
      </c>
      <c r="CD3" s="29" t="s">
        <v>364</v>
      </c>
      <c r="CF3" s="26" t="s">
        <v>241</v>
      </c>
      <c r="CG3" s="81" t="s">
        <v>240</v>
      </c>
      <c r="CH3" s="81" t="s">
        <v>407</v>
      </c>
      <c r="CI3" s="26" t="s">
        <v>406</v>
      </c>
      <c r="CJ3" s="26" t="s">
        <v>405</v>
      </c>
      <c r="CK3" s="29" t="s">
        <v>364</v>
      </c>
      <c r="CL3" s="26"/>
      <c r="CM3" s="26"/>
      <c r="CN3" s="26"/>
    </row>
    <row r="4" spans="1:95" ht="15.75" x14ac:dyDescent="0.25">
      <c r="A4" s="21" t="s">
        <v>38</v>
      </c>
      <c r="B4">
        <f>S4</f>
        <v>27.23818054489908</v>
      </c>
      <c r="C4">
        <f>AN4</f>
        <v>30.260988177981691</v>
      </c>
      <c r="D4">
        <f>BI4</f>
        <v>79.935066226791704</v>
      </c>
      <c r="E4">
        <f>CD4</f>
        <v>22.272423038407336</v>
      </c>
      <c r="G4" t="s">
        <v>236</v>
      </c>
      <c r="H4" s="27">
        <v>1</v>
      </c>
      <c r="I4">
        <v>34</v>
      </c>
      <c r="J4">
        <v>18</v>
      </c>
      <c r="K4">
        <f t="shared" ref="K4:K67" si="0">J4/I4</f>
        <v>0.52941176470588236</v>
      </c>
      <c r="L4">
        <f>AVERAGE(K4:K209)</f>
        <v>24.441470185319176</v>
      </c>
      <c r="N4" t="s">
        <v>236</v>
      </c>
      <c r="O4" s="27">
        <v>1</v>
      </c>
      <c r="P4">
        <v>56</v>
      </c>
      <c r="Q4">
        <v>759</v>
      </c>
      <c r="R4">
        <f t="shared" ref="R4:R67" si="1">Q4/P4</f>
        <v>13.553571428571429</v>
      </c>
      <c r="S4">
        <f>AVERAGE(R4:R276)</f>
        <v>27.23818054489908</v>
      </c>
      <c r="U4" t="s">
        <v>236</v>
      </c>
      <c r="V4" s="27">
        <v>1</v>
      </c>
      <c r="W4">
        <v>151</v>
      </c>
      <c r="X4">
        <v>958</v>
      </c>
      <c r="Y4">
        <f t="shared" ref="Y4:Y35" si="2">X4/W4</f>
        <v>6.3443708609271523</v>
      </c>
      <c r="Z4">
        <f>AVERAGE(Y4:Y241)</f>
        <v>20.808554644860251</v>
      </c>
      <c r="AB4" t="s">
        <v>236</v>
      </c>
      <c r="AC4" s="27">
        <v>1</v>
      </c>
      <c r="AD4">
        <v>50</v>
      </c>
      <c r="AE4">
        <v>1800</v>
      </c>
      <c r="AF4">
        <f t="shared" ref="AF4:AF67" si="3">AE4/AD4</f>
        <v>36</v>
      </c>
      <c r="AG4">
        <f>AVERAGE(AF4:AF286)</f>
        <v>31.380806761044386</v>
      </c>
      <c r="AI4" t="s">
        <v>236</v>
      </c>
      <c r="AJ4" s="27">
        <v>1</v>
      </c>
      <c r="AK4">
        <v>26</v>
      </c>
      <c r="AL4">
        <v>1050</v>
      </c>
      <c r="AM4">
        <f t="shared" ref="AM4:AM67" si="4">AL4/AK4</f>
        <v>40.384615384615387</v>
      </c>
      <c r="AN4">
        <f>AVERAGE(AM4:AM227)</f>
        <v>30.260988177981691</v>
      </c>
      <c r="AP4" t="s">
        <v>236</v>
      </c>
      <c r="AQ4" s="27">
        <v>1</v>
      </c>
      <c r="AR4" s="26">
        <v>211</v>
      </c>
      <c r="AS4">
        <v>60</v>
      </c>
      <c r="AT4">
        <f t="shared" ref="AT4:AT67" si="5">AS4/AR4</f>
        <v>0.28436018957345971</v>
      </c>
      <c r="AU4">
        <f>AVERAGE(AT4:AT236)</f>
        <v>23.793933633167395</v>
      </c>
      <c r="AW4" t="s">
        <v>236</v>
      </c>
      <c r="AX4" s="27">
        <v>1</v>
      </c>
      <c r="AY4">
        <v>138</v>
      </c>
      <c r="AZ4">
        <v>7423</v>
      </c>
      <c r="BA4">
        <f t="shared" ref="BA4:BA35" si="6">AZ4/AY4</f>
        <v>53.789855072463766</v>
      </c>
      <c r="BB4">
        <f>AVERAGE(BA4:BA100)</f>
        <v>71.295320818854776</v>
      </c>
      <c r="BD4" t="s">
        <v>236</v>
      </c>
      <c r="BE4" s="27">
        <v>1</v>
      </c>
      <c r="BF4">
        <v>194</v>
      </c>
      <c r="BG4">
        <v>15419</v>
      </c>
      <c r="BH4">
        <f t="shared" ref="BH4:BH35" si="7">BG4/BF4</f>
        <v>79.479381443298962</v>
      </c>
      <c r="BI4">
        <f>AVERAGE(BH4:BH130)</f>
        <v>79.935066226791704</v>
      </c>
      <c r="BK4" t="s">
        <v>236</v>
      </c>
      <c r="BL4" s="27">
        <v>1</v>
      </c>
      <c r="BM4">
        <v>155</v>
      </c>
      <c r="BN4">
        <v>10920</v>
      </c>
      <c r="BO4">
        <f t="shared" ref="BO4:BO35" si="8">BN4/BM4</f>
        <v>70.451612903225808</v>
      </c>
      <c r="BP4">
        <f>AVERAGE(BO4:BO125)</f>
        <v>88.331371684858439</v>
      </c>
      <c r="BR4" t="s">
        <v>236</v>
      </c>
      <c r="BS4" s="27">
        <v>1</v>
      </c>
      <c r="BT4">
        <v>249</v>
      </c>
      <c r="BU4">
        <v>6999</v>
      </c>
      <c r="BV4">
        <f t="shared" ref="BV4:BV35" si="9">BU4/BT4</f>
        <v>28.108433734939759</v>
      </c>
      <c r="BW4">
        <f>AVERAGE(BV4:BV139)</f>
        <v>24.862073237753798</v>
      </c>
      <c r="BY4" t="s">
        <v>236</v>
      </c>
      <c r="BZ4" s="27">
        <v>1</v>
      </c>
      <c r="CA4">
        <v>79</v>
      </c>
      <c r="CB4">
        <v>523</v>
      </c>
      <c r="CC4">
        <f t="shared" ref="CC4:CC35" si="10">CB4/CA4</f>
        <v>6.6202531645569618</v>
      </c>
      <c r="CD4">
        <f>AVERAGE(CC4:CC130)</f>
        <v>22.272423038407336</v>
      </c>
      <c r="CF4" t="s">
        <v>236</v>
      </c>
      <c r="CG4" s="27">
        <v>1</v>
      </c>
      <c r="CH4">
        <v>239</v>
      </c>
      <c r="CI4">
        <v>5002</v>
      </c>
      <c r="CJ4">
        <f t="shared" ref="CJ4:CJ35" si="11">CI4/CH4</f>
        <v>20.92887029288703</v>
      </c>
      <c r="CK4">
        <f>AVERAGE(CJ4:CJ130)</f>
        <v>34.785098563569534</v>
      </c>
    </row>
    <row r="5" spans="1:95" x14ac:dyDescent="0.25">
      <c r="A5" s="21" t="s">
        <v>39</v>
      </c>
      <c r="B5">
        <f>Z4</f>
        <v>20.808554644860251</v>
      </c>
      <c r="C5">
        <f>AU4</f>
        <v>23.793933633167395</v>
      </c>
      <c r="D5">
        <f>BP4</f>
        <v>88.331371684858439</v>
      </c>
      <c r="E5">
        <f>CK4</f>
        <v>34.785098563569534</v>
      </c>
      <c r="H5" s="27">
        <v>2</v>
      </c>
      <c r="I5">
        <v>107</v>
      </c>
      <c r="J5">
        <v>2841</v>
      </c>
      <c r="K5">
        <f t="shared" si="0"/>
        <v>26.55140186915888</v>
      </c>
      <c r="O5" s="27">
        <v>2</v>
      </c>
      <c r="P5">
        <v>57</v>
      </c>
      <c r="Q5">
        <v>1809</v>
      </c>
      <c r="R5">
        <f t="shared" si="1"/>
        <v>31.736842105263158</v>
      </c>
      <c r="V5" s="27">
        <v>2</v>
      </c>
      <c r="W5">
        <v>204</v>
      </c>
      <c r="X5">
        <v>7509</v>
      </c>
      <c r="Y5">
        <f t="shared" si="2"/>
        <v>36.808823529411768</v>
      </c>
      <c r="AC5" s="27">
        <v>2</v>
      </c>
      <c r="AD5">
        <v>128</v>
      </c>
      <c r="AE5">
        <v>11885</v>
      </c>
      <c r="AF5">
        <f t="shared" si="3"/>
        <v>92.8515625</v>
      </c>
      <c r="AJ5" s="27">
        <v>2</v>
      </c>
      <c r="AK5">
        <v>32</v>
      </c>
      <c r="AL5">
        <v>2454</v>
      </c>
      <c r="AM5">
        <f t="shared" si="4"/>
        <v>76.6875</v>
      </c>
      <c r="AQ5" s="27">
        <v>2</v>
      </c>
      <c r="AR5">
        <v>226</v>
      </c>
      <c r="AS5">
        <v>0</v>
      </c>
      <c r="AT5">
        <f t="shared" si="5"/>
        <v>0</v>
      </c>
      <c r="AX5" s="27">
        <v>2</v>
      </c>
      <c r="AY5">
        <v>687</v>
      </c>
      <c r="AZ5">
        <v>27974</v>
      </c>
      <c r="BA5">
        <f t="shared" si="6"/>
        <v>40.719068413391561</v>
      </c>
      <c r="BE5" s="27">
        <v>2</v>
      </c>
      <c r="BF5">
        <v>280</v>
      </c>
      <c r="BG5">
        <v>9219</v>
      </c>
      <c r="BH5">
        <f t="shared" si="7"/>
        <v>32.924999999999997</v>
      </c>
      <c r="BL5" s="27">
        <v>2</v>
      </c>
      <c r="BM5">
        <v>340</v>
      </c>
      <c r="BN5">
        <v>44268</v>
      </c>
      <c r="BO5">
        <f t="shared" si="8"/>
        <v>130.19999999999999</v>
      </c>
      <c r="BS5" s="27">
        <v>2</v>
      </c>
      <c r="BT5">
        <v>389</v>
      </c>
      <c r="BU5">
        <v>12051</v>
      </c>
      <c r="BV5">
        <f t="shared" si="9"/>
        <v>30.979434447300772</v>
      </c>
      <c r="BZ5" s="27">
        <v>2</v>
      </c>
      <c r="CA5">
        <v>87</v>
      </c>
      <c r="CB5">
        <v>1908</v>
      </c>
      <c r="CC5">
        <f t="shared" si="10"/>
        <v>21.931034482758619</v>
      </c>
      <c r="CG5" s="27">
        <v>2</v>
      </c>
      <c r="CH5">
        <v>387</v>
      </c>
      <c r="CI5">
        <v>14824</v>
      </c>
      <c r="CJ5">
        <f t="shared" si="11"/>
        <v>38.304909560723516</v>
      </c>
    </row>
    <row r="6" spans="1:95" x14ac:dyDescent="0.25">
      <c r="A6" s="1" t="s">
        <v>235</v>
      </c>
      <c r="B6">
        <f>AVERAGE(B3:B5)</f>
        <v>24.16273512502617</v>
      </c>
      <c r="C6">
        <f>AVERAGE(C3:C5)</f>
        <v>28.478576190731157</v>
      </c>
      <c r="D6">
        <f>AVERAGE(D3:D5)</f>
        <v>79.853919576834969</v>
      </c>
      <c r="E6">
        <f>AVERAGE(E3:E5)</f>
        <v>27.306531613243553</v>
      </c>
      <c r="H6" s="27">
        <v>3</v>
      </c>
      <c r="I6">
        <v>132</v>
      </c>
      <c r="J6">
        <v>6314</v>
      </c>
      <c r="K6">
        <f t="shared" si="0"/>
        <v>47.833333333333336</v>
      </c>
      <c r="O6" s="27">
        <v>3</v>
      </c>
      <c r="P6">
        <v>140</v>
      </c>
      <c r="Q6">
        <v>11029</v>
      </c>
      <c r="R6">
        <f t="shared" si="1"/>
        <v>78.778571428571425</v>
      </c>
      <c r="V6" s="27">
        <v>3</v>
      </c>
      <c r="W6">
        <v>219</v>
      </c>
      <c r="X6">
        <v>17653</v>
      </c>
      <c r="Y6">
        <f t="shared" si="2"/>
        <v>80.607305936073061</v>
      </c>
      <c r="AC6" s="27">
        <v>3</v>
      </c>
      <c r="AD6">
        <v>138</v>
      </c>
      <c r="AE6">
        <v>566</v>
      </c>
      <c r="AF6">
        <f t="shared" si="3"/>
        <v>4.1014492753623184</v>
      </c>
      <c r="AJ6" s="27">
        <v>3</v>
      </c>
      <c r="AK6">
        <v>55</v>
      </c>
      <c r="AL6">
        <v>800</v>
      </c>
      <c r="AM6">
        <f t="shared" si="4"/>
        <v>14.545454545454545</v>
      </c>
      <c r="AQ6" s="27">
        <v>3</v>
      </c>
      <c r="AR6">
        <v>282</v>
      </c>
      <c r="AS6">
        <v>0</v>
      </c>
      <c r="AT6">
        <f t="shared" si="5"/>
        <v>0</v>
      </c>
      <c r="AX6" s="27">
        <v>3</v>
      </c>
      <c r="AY6">
        <v>769</v>
      </c>
      <c r="AZ6">
        <v>58739</v>
      </c>
      <c r="BA6">
        <f t="shared" si="6"/>
        <v>76.38361508452536</v>
      </c>
      <c r="BE6" s="27">
        <v>3</v>
      </c>
      <c r="BF6">
        <v>610</v>
      </c>
      <c r="BG6">
        <v>10913</v>
      </c>
      <c r="BH6">
        <f t="shared" si="7"/>
        <v>17.89016393442623</v>
      </c>
      <c r="BL6" s="27">
        <v>3</v>
      </c>
      <c r="BM6">
        <v>375</v>
      </c>
      <c r="BN6">
        <v>32466</v>
      </c>
      <c r="BO6">
        <f t="shared" si="8"/>
        <v>86.575999999999993</v>
      </c>
      <c r="BS6" s="27">
        <v>3</v>
      </c>
      <c r="BT6">
        <v>537</v>
      </c>
      <c r="BU6">
        <v>16608</v>
      </c>
      <c r="BV6">
        <f t="shared" si="9"/>
        <v>30.927374301675979</v>
      </c>
      <c r="BZ6" s="27">
        <v>3</v>
      </c>
      <c r="CA6">
        <v>111</v>
      </c>
      <c r="CB6">
        <v>5660</v>
      </c>
      <c r="CC6">
        <f t="shared" si="10"/>
        <v>50.990990990990994</v>
      </c>
      <c r="CG6" s="27">
        <v>3</v>
      </c>
      <c r="CH6">
        <v>410</v>
      </c>
      <c r="CI6">
        <v>8934</v>
      </c>
      <c r="CJ6">
        <f t="shared" si="11"/>
        <v>21.790243902439023</v>
      </c>
    </row>
    <row r="7" spans="1:95" x14ac:dyDescent="0.25">
      <c r="A7" s="1" t="s">
        <v>1</v>
      </c>
      <c r="B7">
        <f>STDEV(B3:B5)</f>
        <v>3.223862935825581</v>
      </c>
      <c r="C7">
        <f>STDEV(C3:C5)</f>
        <v>4.095473761831034</v>
      </c>
      <c r="D7">
        <f>STDEV(D3:D5)</f>
        <v>8.5183153182636673</v>
      </c>
      <c r="E7">
        <f>STDEV(E3:E5)</f>
        <v>6.6047933171012208</v>
      </c>
      <c r="H7" s="27">
        <v>4</v>
      </c>
      <c r="I7">
        <v>160</v>
      </c>
      <c r="J7">
        <v>12972</v>
      </c>
      <c r="K7">
        <f t="shared" si="0"/>
        <v>81.075000000000003</v>
      </c>
      <c r="O7" s="27">
        <v>4</v>
      </c>
      <c r="P7">
        <v>153</v>
      </c>
      <c r="Q7">
        <v>0</v>
      </c>
      <c r="R7">
        <f t="shared" si="1"/>
        <v>0</v>
      </c>
      <c r="V7" s="27">
        <v>4</v>
      </c>
      <c r="W7">
        <v>236</v>
      </c>
      <c r="X7">
        <v>0</v>
      </c>
      <c r="Y7">
        <f t="shared" si="2"/>
        <v>0</v>
      </c>
      <c r="AC7" s="27">
        <v>4</v>
      </c>
      <c r="AD7">
        <v>152</v>
      </c>
      <c r="AE7">
        <v>87</v>
      </c>
      <c r="AF7">
        <f t="shared" si="3"/>
        <v>0.57236842105263153</v>
      </c>
      <c r="AJ7" s="27">
        <v>4</v>
      </c>
      <c r="AK7">
        <v>67</v>
      </c>
      <c r="AL7">
        <v>0</v>
      </c>
      <c r="AM7">
        <f t="shared" si="4"/>
        <v>0</v>
      </c>
      <c r="AQ7" s="27">
        <v>4</v>
      </c>
      <c r="AR7">
        <v>282</v>
      </c>
      <c r="AS7">
        <v>3590</v>
      </c>
      <c r="AT7">
        <f t="shared" si="5"/>
        <v>12.730496453900709</v>
      </c>
      <c r="AX7" s="27">
        <v>4</v>
      </c>
      <c r="AY7">
        <v>916</v>
      </c>
      <c r="AZ7">
        <v>79224</v>
      </c>
      <c r="BA7">
        <f t="shared" si="6"/>
        <v>86.489082969432317</v>
      </c>
      <c r="BE7" s="27">
        <v>4</v>
      </c>
      <c r="BF7">
        <v>699</v>
      </c>
      <c r="BG7">
        <v>79792</v>
      </c>
      <c r="BH7">
        <f t="shared" si="7"/>
        <v>114.1516452074392</v>
      </c>
      <c r="BL7" s="27">
        <v>4</v>
      </c>
      <c r="BM7">
        <v>413</v>
      </c>
      <c r="BN7">
        <v>43062</v>
      </c>
      <c r="BO7">
        <f t="shared" si="8"/>
        <v>104.26634382566586</v>
      </c>
      <c r="BS7" s="27">
        <v>4</v>
      </c>
      <c r="BT7">
        <v>662</v>
      </c>
      <c r="BU7">
        <v>18695</v>
      </c>
      <c r="BV7">
        <f t="shared" si="9"/>
        <v>28.240181268882175</v>
      </c>
      <c r="BZ7" s="27">
        <v>4</v>
      </c>
      <c r="CA7">
        <v>186</v>
      </c>
      <c r="CB7">
        <v>11283</v>
      </c>
      <c r="CC7">
        <f t="shared" si="10"/>
        <v>60.661290322580648</v>
      </c>
      <c r="CG7" s="27">
        <v>4</v>
      </c>
      <c r="CH7">
        <v>473</v>
      </c>
      <c r="CI7">
        <v>16782</v>
      </c>
      <c r="CJ7">
        <f t="shared" si="11"/>
        <v>35.479915433403804</v>
      </c>
    </row>
    <row r="8" spans="1:95" x14ac:dyDescent="0.25">
      <c r="A8" s="1" t="s">
        <v>15</v>
      </c>
      <c r="B8">
        <f>B7/SQRT(3)</f>
        <v>1.8612981338293566</v>
      </c>
      <c r="C8">
        <f>C7/SQRT(3)</f>
        <v>2.3645228788521968</v>
      </c>
      <c r="D8">
        <f>D7/SQRT(3)</f>
        <v>4.9180516420416414</v>
      </c>
      <c r="E8">
        <f>E7/SQRT(3)</f>
        <v>3.8132791995702311</v>
      </c>
      <c r="H8" s="27">
        <v>5</v>
      </c>
      <c r="I8">
        <v>226</v>
      </c>
      <c r="J8">
        <v>311</v>
      </c>
      <c r="K8">
        <f t="shared" si="0"/>
        <v>1.3761061946902655</v>
      </c>
      <c r="O8" s="27">
        <v>5</v>
      </c>
      <c r="P8">
        <v>200</v>
      </c>
      <c r="Q8">
        <v>792</v>
      </c>
      <c r="R8">
        <f t="shared" si="1"/>
        <v>3.96</v>
      </c>
      <c r="V8" s="27">
        <v>5</v>
      </c>
      <c r="W8">
        <v>258</v>
      </c>
      <c r="X8">
        <v>3127</v>
      </c>
      <c r="Y8">
        <f t="shared" si="2"/>
        <v>12.120155038759689</v>
      </c>
      <c r="AC8" s="27">
        <v>5</v>
      </c>
      <c r="AD8">
        <v>195</v>
      </c>
      <c r="AE8">
        <v>8127</v>
      </c>
      <c r="AF8">
        <f t="shared" si="3"/>
        <v>41.676923076923075</v>
      </c>
      <c r="AJ8" s="27">
        <v>5</v>
      </c>
      <c r="AK8">
        <v>114</v>
      </c>
      <c r="AL8">
        <v>7849</v>
      </c>
      <c r="AM8">
        <f t="shared" si="4"/>
        <v>68.850877192982452</v>
      </c>
      <c r="AQ8" s="27">
        <v>5</v>
      </c>
      <c r="AR8">
        <v>295</v>
      </c>
      <c r="AS8">
        <v>2739</v>
      </c>
      <c r="AT8">
        <f t="shared" si="5"/>
        <v>9.2847457627118644</v>
      </c>
      <c r="AX8" s="27">
        <v>5</v>
      </c>
      <c r="AY8">
        <v>921</v>
      </c>
      <c r="AZ8">
        <v>92670</v>
      </c>
      <c r="BA8">
        <f t="shared" si="6"/>
        <v>100.61889250814332</v>
      </c>
      <c r="BE8" s="27">
        <v>5</v>
      </c>
      <c r="BF8">
        <v>706</v>
      </c>
      <c r="BG8">
        <v>49837</v>
      </c>
      <c r="BH8">
        <f t="shared" si="7"/>
        <v>70.59065155807366</v>
      </c>
      <c r="BL8" s="27">
        <v>5</v>
      </c>
      <c r="BM8">
        <v>585</v>
      </c>
      <c r="BN8">
        <v>30386</v>
      </c>
      <c r="BO8">
        <f t="shared" si="8"/>
        <v>51.941880341880342</v>
      </c>
      <c r="BS8" s="27">
        <v>5</v>
      </c>
      <c r="BT8">
        <v>675</v>
      </c>
      <c r="BU8">
        <v>4085</v>
      </c>
      <c r="BV8">
        <f t="shared" si="9"/>
        <v>6.0518518518518523</v>
      </c>
      <c r="BZ8" s="27">
        <v>5</v>
      </c>
      <c r="CA8">
        <v>316</v>
      </c>
      <c r="CB8">
        <v>13191</v>
      </c>
      <c r="CC8">
        <f t="shared" si="10"/>
        <v>41.743670886075947</v>
      </c>
      <c r="CG8" s="27">
        <v>5</v>
      </c>
      <c r="CH8">
        <v>608</v>
      </c>
      <c r="CI8">
        <v>26461</v>
      </c>
      <c r="CJ8">
        <f t="shared" si="11"/>
        <v>43.52138157894737</v>
      </c>
    </row>
    <row r="9" spans="1:95" x14ac:dyDescent="0.25">
      <c r="A9" s="1" t="s">
        <v>220</v>
      </c>
      <c r="D9">
        <f>_xlfn.T.TEST(B3:B5,D3:D5,2,1)</f>
        <v>1.1982295800931547E-2</v>
      </c>
      <c r="E9">
        <f>_xlfn.T.TEST(D3:D5,E3:E5,2,1)</f>
        <v>3.873369959145492E-3</v>
      </c>
      <c r="H9" s="27">
        <v>6</v>
      </c>
      <c r="I9">
        <v>259</v>
      </c>
      <c r="J9">
        <v>2533</v>
      </c>
      <c r="K9">
        <f t="shared" si="0"/>
        <v>9.7799227799227797</v>
      </c>
      <c r="O9" s="27">
        <v>6</v>
      </c>
      <c r="P9">
        <v>263</v>
      </c>
      <c r="Q9">
        <v>7102</v>
      </c>
      <c r="R9">
        <f t="shared" si="1"/>
        <v>27.00380228136882</v>
      </c>
      <c r="V9" s="27">
        <v>6</v>
      </c>
      <c r="W9">
        <v>331</v>
      </c>
      <c r="X9">
        <v>19390</v>
      </c>
      <c r="Y9">
        <f t="shared" si="2"/>
        <v>58.580060422960727</v>
      </c>
      <c r="AC9" s="27">
        <v>6</v>
      </c>
      <c r="AD9">
        <v>214</v>
      </c>
      <c r="AE9">
        <v>0</v>
      </c>
      <c r="AF9">
        <f t="shared" si="3"/>
        <v>0</v>
      </c>
      <c r="AJ9" s="27">
        <v>6</v>
      </c>
      <c r="AK9">
        <v>119</v>
      </c>
      <c r="AL9">
        <v>4534</v>
      </c>
      <c r="AM9">
        <f t="shared" si="4"/>
        <v>38.100840336134453</v>
      </c>
      <c r="AQ9" s="27">
        <v>6</v>
      </c>
      <c r="AR9">
        <v>321</v>
      </c>
      <c r="AS9">
        <v>6849</v>
      </c>
      <c r="AT9">
        <f t="shared" si="5"/>
        <v>21.33644859813084</v>
      </c>
      <c r="AX9" s="27">
        <v>6</v>
      </c>
      <c r="AY9">
        <v>971</v>
      </c>
      <c r="AZ9">
        <v>53591</v>
      </c>
      <c r="BA9">
        <f t="shared" si="6"/>
        <v>55.191555097837281</v>
      </c>
      <c r="BE9" s="27">
        <v>6</v>
      </c>
      <c r="BF9">
        <v>723</v>
      </c>
      <c r="BG9">
        <v>51058</v>
      </c>
      <c r="BH9">
        <f t="shared" si="7"/>
        <v>70.61964038727524</v>
      </c>
      <c r="BL9" s="27">
        <v>6</v>
      </c>
      <c r="BM9">
        <v>813</v>
      </c>
      <c r="BN9">
        <v>77081</v>
      </c>
      <c r="BO9">
        <f t="shared" si="8"/>
        <v>94.810578105781062</v>
      </c>
      <c r="BS9" s="27">
        <v>6</v>
      </c>
      <c r="BT9">
        <v>875</v>
      </c>
      <c r="BU9">
        <v>40893</v>
      </c>
      <c r="BV9">
        <f t="shared" si="9"/>
        <v>46.734857142857145</v>
      </c>
      <c r="BZ9" s="27">
        <v>6</v>
      </c>
      <c r="CA9">
        <v>363</v>
      </c>
      <c r="CB9">
        <v>7592</v>
      </c>
      <c r="CC9">
        <f t="shared" si="10"/>
        <v>20.914600550964188</v>
      </c>
      <c r="CG9" s="27">
        <v>6</v>
      </c>
      <c r="CH9">
        <v>735</v>
      </c>
      <c r="CI9">
        <v>6720</v>
      </c>
      <c r="CJ9">
        <f t="shared" si="11"/>
        <v>9.1428571428571423</v>
      </c>
    </row>
    <row r="10" spans="1:95" x14ac:dyDescent="0.25">
      <c r="H10" s="27">
        <v>7</v>
      </c>
      <c r="I10">
        <v>371</v>
      </c>
      <c r="J10">
        <v>7829</v>
      </c>
      <c r="K10">
        <f t="shared" si="0"/>
        <v>21.102425876010781</v>
      </c>
      <c r="O10" s="27">
        <v>7</v>
      </c>
      <c r="P10">
        <v>286</v>
      </c>
      <c r="Q10">
        <v>11826</v>
      </c>
      <c r="R10">
        <f t="shared" si="1"/>
        <v>41.349650349650346</v>
      </c>
      <c r="V10" s="27">
        <v>7</v>
      </c>
      <c r="W10">
        <v>550</v>
      </c>
      <c r="X10">
        <v>315</v>
      </c>
      <c r="Y10">
        <f t="shared" si="2"/>
        <v>0.57272727272727275</v>
      </c>
      <c r="AC10" s="27">
        <v>7</v>
      </c>
      <c r="AD10">
        <v>242</v>
      </c>
      <c r="AE10">
        <v>0</v>
      </c>
      <c r="AF10">
        <f t="shared" si="3"/>
        <v>0</v>
      </c>
      <c r="AJ10" s="27">
        <v>7</v>
      </c>
      <c r="AK10">
        <v>137</v>
      </c>
      <c r="AL10">
        <v>8121</v>
      </c>
      <c r="AM10">
        <f t="shared" si="4"/>
        <v>59.277372262773724</v>
      </c>
      <c r="AQ10" s="27">
        <v>7</v>
      </c>
      <c r="AR10">
        <v>346</v>
      </c>
      <c r="AS10">
        <v>2520</v>
      </c>
      <c r="AT10">
        <f t="shared" si="5"/>
        <v>7.2832369942196529</v>
      </c>
      <c r="AX10" s="27">
        <v>7</v>
      </c>
      <c r="AY10">
        <v>984</v>
      </c>
      <c r="AZ10">
        <v>81998</v>
      </c>
      <c r="BA10">
        <f t="shared" si="6"/>
        <v>83.331300813008127</v>
      </c>
      <c r="BE10" s="27">
        <v>7</v>
      </c>
      <c r="BF10">
        <v>729</v>
      </c>
      <c r="BG10">
        <v>18741</v>
      </c>
      <c r="BH10">
        <f t="shared" si="7"/>
        <v>25.707818930041153</v>
      </c>
      <c r="BL10" s="27">
        <v>7</v>
      </c>
      <c r="BM10">
        <v>853</v>
      </c>
      <c r="BN10">
        <v>104381</v>
      </c>
      <c r="BO10">
        <f t="shared" si="8"/>
        <v>122.36928487690504</v>
      </c>
      <c r="BS10" s="27">
        <v>7</v>
      </c>
      <c r="BT10">
        <v>930</v>
      </c>
      <c r="BU10">
        <v>6861</v>
      </c>
      <c r="BV10">
        <f t="shared" si="9"/>
        <v>7.3774193548387093</v>
      </c>
      <c r="BZ10" s="27">
        <v>7</v>
      </c>
      <c r="CA10">
        <v>511</v>
      </c>
      <c r="CB10">
        <v>0</v>
      </c>
      <c r="CC10">
        <f t="shared" si="10"/>
        <v>0</v>
      </c>
      <c r="CG10" s="27">
        <v>7</v>
      </c>
      <c r="CH10">
        <v>839</v>
      </c>
      <c r="CI10">
        <v>36058</v>
      </c>
      <c r="CJ10">
        <f t="shared" si="11"/>
        <v>42.977353992848627</v>
      </c>
    </row>
    <row r="11" spans="1:95" x14ac:dyDescent="0.25">
      <c r="H11" s="27">
        <v>8</v>
      </c>
      <c r="I11">
        <v>405</v>
      </c>
      <c r="J11">
        <v>7</v>
      </c>
      <c r="K11">
        <f t="shared" si="0"/>
        <v>1.7283950617283949E-2</v>
      </c>
      <c r="O11" s="27">
        <v>8</v>
      </c>
      <c r="P11">
        <v>324</v>
      </c>
      <c r="Q11">
        <v>16412</v>
      </c>
      <c r="R11">
        <f t="shared" si="1"/>
        <v>50.654320987654323</v>
      </c>
      <c r="V11" s="27">
        <v>8</v>
      </c>
      <c r="W11">
        <v>554</v>
      </c>
      <c r="X11">
        <v>15911</v>
      </c>
      <c r="Y11">
        <f t="shared" si="2"/>
        <v>28.720216606498195</v>
      </c>
      <c r="AC11" s="27">
        <v>8</v>
      </c>
      <c r="AD11">
        <v>281</v>
      </c>
      <c r="AE11">
        <v>1518</v>
      </c>
      <c r="AF11">
        <f t="shared" si="3"/>
        <v>5.4021352313167261</v>
      </c>
      <c r="AJ11" s="27">
        <v>8</v>
      </c>
      <c r="AK11">
        <v>154</v>
      </c>
      <c r="AL11">
        <v>1083</v>
      </c>
      <c r="AM11">
        <f t="shared" si="4"/>
        <v>7.0324675324675328</v>
      </c>
      <c r="AQ11" s="27">
        <v>8</v>
      </c>
      <c r="AR11">
        <v>398</v>
      </c>
      <c r="AS11">
        <v>1284</v>
      </c>
      <c r="AT11">
        <f t="shared" si="5"/>
        <v>3.2261306532663316</v>
      </c>
      <c r="AX11" s="27">
        <v>8</v>
      </c>
      <c r="AY11">
        <v>991</v>
      </c>
      <c r="AZ11">
        <v>88358</v>
      </c>
      <c r="BA11">
        <f t="shared" si="6"/>
        <v>89.160443995963675</v>
      </c>
      <c r="BE11" s="27">
        <v>8</v>
      </c>
      <c r="BF11">
        <v>756</v>
      </c>
      <c r="BG11">
        <v>56398</v>
      </c>
      <c r="BH11">
        <f t="shared" si="7"/>
        <v>74.600529100529101</v>
      </c>
      <c r="BL11" s="27">
        <v>8</v>
      </c>
      <c r="BM11">
        <v>920</v>
      </c>
      <c r="BN11">
        <v>95609</v>
      </c>
      <c r="BO11">
        <f t="shared" si="8"/>
        <v>103.92282608695652</v>
      </c>
      <c r="BS11" s="27">
        <v>8</v>
      </c>
      <c r="BT11">
        <v>1034</v>
      </c>
      <c r="BU11">
        <v>44623</v>
      </c>
      <c r="BV11">
        <f t="shared" si="9"/>
        <v>43.15570599613153</v>
      </c>
      <c r="BZ11" s="27">
        <v>8</v>
      </c>
      <c r="CA11">
        <v>790</v>
      </c>
      <c r="CB11">
        <v>24407</v>
      </c>
      <c r="CC11">
        <f t="shared" si="10"/>
        <v>30.894936708860758</v>
      </c>
      <c r="CG11" s="27">
        <v>8</v>
      </c>
      <c r="CH11">
        <v>893</v>
      </c>
      <c r="CI11">
        <v>33314</v>
      </c>
      <c r="CJ11">
        <f t="shared" si="11"/>
        <v>37.305711086226204</v>
      </c>
    </row>
    <row r="12" spans="1:95" x14ac:dyDescent="0.25">
      <c r="H12" s="27">
        <v>9</v>
      </c>
      <c r="I12">
        <v>408</v>
      </c>
      <c r="J12">
        <v>23636</v>
      </c>
      <c r="K12">
        <f t="shared" si="0"/>
        <v>57.931372549019606</v>
      </c>
      <c r="O12" s="27">
        <v>9</v>
      </c>
      <c r="P12">
        <v>324</v>
      </c>
      <c r="Q12">
        <v>8577</v>
      </c>
      <c r="R12">
        <f t="shared" si="1"/>
        <v>26.472222222222221</v>
      </c>
      <c r="V12" s="27">
        <v>9</v>
      </c>
      <c r="W12">
        <v>571</v>
      </c>
      <c r="X12">
        <v>13611</v>
      </c>
      <c r="Y12">
        <f t="shared" si="2"/>
        <v>23.837127845884414</v>
      </c>
      <c r="AC12" s="27">
        <v>9</v>
      </c>
      <c r="AD12">
        <v>305</v>
      </c>
      <c r="AE12">
        <v>0</v>
      </c>
      <c r="AF12">
        <f t="shared" si="3"/>
        <v>0</v>
      </c>
      <c r="AJ12" s="27">
        <v>9</v>
      </c>
      <c r="AK12">
        <v>171</v>
      </c>
      <c r="AL12">
        <v>10742</v>
      </c>
      <c r="AM12">
        <f t="shared" si="4"/>
        <v>62.8187134502924</v>
      </c>
      <c r="AQ12" s="27">
        <v>9</v>
      </c>
      <c r="AR12">
        <v>424</v>
      </c>
      <c r="AS12">
        <v>0</v>
      </c>
      <c r="AT12">
        <f t="shared" si="5"/>
        <v>0</v>
      </c>
      <c r="AX12" s="27">
        <v>9</v>
      </c>
      <c r="AY12">
        <v>1009</v>
      </c>
      <c r="AZ12">
        <v>93651</v>
      </c>
      <c r="BA12">
        <f t="shared" si="6"/>
        <v>92.815659068384534</v>
      </c>
      <c r="BE12" s="27">
        <v>9</v>
      </c>
      <c r="BF12">
        <v>758</v>
      </c>
      <c r="BG12">
        <v>49489</v>
      </c>
      <c r="BH12">
        <f t="shared" si="7"/>
        <v>65.288918205804748</v>
      </c>
      <c r="BL12" s="27">
        <v>9</v>
      </c>
      <c r="BM12">
        <v>970</v>
      </c>
      <c r="BN12">
        <v>76400</v>
      </c>
      <c r="BO12">
        <f t="shared" si="8"/>
        <v>78.762886597938149</v>
      </c>
      <c r="BS12" s="27">
        <v>9</v>
      </c>
      <c r="BT12">
        <v>1036</v>
      </c>
      <c r="BU12">
        <v>50443</v>
      </c>
      <c r="BV12">
        <f t="shared" si="9"/>
        <v>48.690154440154437</v>
      </c>
      <c r="BZ12" s="27">
        <v>9</v>
      </c>
      <c r="CA12">
        <v>1010</v>
      </c>
      <c r="CB12">
        <v>48006</v>
      </c>
      <c r="CC12">
        <f t="shared" si="10"/>
        <v>47.530693069306928</v>
      </c>
      <c r="CG12" s="27">
        <v>9</v>
      </c>
      <c r="CH12">
        <v>927</v>
      </c>
      <c r="CI12">
        <v>52394</v>
      </c>
      <c r="CJ12">
        <f t="shared" si="11"/>
        <v>56.519956850053937</v>
      </c>
    </row>
    <row r="13" spans="1:95" x14ac:dyDescent="0.25">
      <c r="H13" s="27">
        <v>10</v>
      </c>
      <c r="I13">
        <v>445</v>
      </c>
      <c r="J13">
        <v>16590</v>
      </c>
      <c r="K13">
        <f t="shared" si="0"/>
        <v>37.280898876404493</v>
      </c>
      <c r="O13" s="27">
        <v>10</v>
      </c>
      <c r="P13">
        <v>329</v>
      </c>
      <c r="Q13">
        <v>6534</v>
      </c>
      <c r="R13">
        <f t="shared" si="1"/>
        <v>19.86018237082067</v>
      </c>
      <c r="V13" s="27">
        <v>10</v>
      </c>
      <c r="W13">
        <v>576</v>
      </c>
      <c r="X13">
        <v>18261</v>
      </c>
      <c r="Y13">
        <f t="shared" si="2"/>
        <v>31.703125</v>
      </c>
      <c r="AC13" s="27">
        <v>10</v>
      </c>
      <c r="AD13">
        <v>418</v>
      </c>
      <c r="AE13">
        <v>1194</v>
      </c>
      <c r="AF13">
        <f t="shared" si="3"/>
        <v>2.8564593301435406</v>
      </c>
      <c r="AJ13" s="27">
        <v>10</v>
      </c>
      <c r="AK13">
        <v>184</v>
      </c>
      <c r="AL13">
        <v>0</v>
      </c>
      <c r="AM13">
        <f t="shared" si="4"/>
        <v>0</v>
      </c>
      <c r="AQ13" s="27">
        <v>10</v>
      </c>
      <c r="AR13">
        <v>435</v>
      </c>
      <c r="AS13">
        <v>2192</v>
      </c>
      <c r="AT13">
        <f t="shared" si="5"/>
        <v>5.0390804597701147</v>
      </c>
      <c r="AX13" s="27">
        <v>10</v>
      </c>
      <c r="AY13">
        <v>1017</v>
      </c>
      <c r="AZ13">
        <v>65277</v>
      </c>
      <c r="BA13">
        <f t="shared" si="6"/>
        <v>64.185840707964601</v>
      </c>
      <c r="BE13" s="27">
        <v>10</v>
      </c>
      <c r="BF13">
        <v>772</v>
      </c>
      <c r="BG13">
        <v>38584</v>
      </c>
      <c r="BH13">
        <f t="shared" si="7"/>
        <v>49.979274611398964</v>
      </c>
      <c r="BL13" s="27">
        <v>10</v>
      </c>
      <c r="BM13">
        <v>973</v>
      </c>
      <c r="BN13">
        <v>85877</v>
      </c>
      <c r="BO13">
        <f t="shared" si="8"/>
        <v>88.260020554984578</v>
      </c>
      <c r="BS13" s="27">
        <v>10</v>
      </c>
      <c r="BT13">
        <v>1077</v>
      </c>
      <c r="BU13">
        <v>43258</v>
      </c>
      <c r="BV13">
        <f t="shared" si="9"/>
        <v>40.165273909006501</v>
      </c>
      <c r="BZ13" s="27">
        <v>10</v>
      </c>
      <c r="CA13">
        <v>1029</v>
      </c>
      <c r="CB13">
        <v>23909</v>
      </c>
      <c r="CC13">
        <f t="shared" si="10"/>
        <v>23.235179786200195</v>
      </c>
      <c r="CG13" s="27">
        <v>10</v>
      </c>
      <c r="CH13">
        <v>977</v>
      </c>
      <c r="CI13">
        <v>49845</v>
      </c>
      <c r="CJ13">
        <f t="shared" si="11"/>
        <v>51.018423746161723</v>
      </c>
    </row>
    <row r="14" spans="1:95" x14ac:dyDescent="0.25">
      <c r="H14" s="27">
        <v>11</v>
      </c>
      <c r="I14">
        <v>481</v>
      </c>
      <c r="J14">
        <v>9590</v>
      </c>
      <c r="K14">
        <f t="shared" si="0"/>
        <v>19.937629937629939</v>
      </c>
      <c r="O14" s="27">
        <v>11</v>
      </c>
      <c r="P14">
        <v>337</v>
      </c>
      <c r="Q14">
        <v>0</v>
      </c>
      <c r="R14">
        <f t="shared" si="1"/>
        <v>0</v>
      </c>
      <c r="V14" s="27">
        <v>11</v>
      </c>
      <c r="W14">
        <v>594</v>
      </c>
      <c r="X14">
        <v>1065</v>
      </c>
      <c r="Y14">
        <f t="shared" si="2"/>
        <v>1.792929292929293</v>
      </c>
      <c r="AC14" s="27">
        <v>11</v>
      </c>
      <c r="AD14">
        <v>455</v>
      </c>
      <c r="AE14">
        <v>0</v>
      </c>
      <c r="AF14">
        <f t="shared" si="3"/>
        <v>0</v>
      </c>
      <c r="AJ14" s="27">
        <v>11</v>
      </c>
      <c r="AK14">
        <v>246</v>
      </c>
      <c r="AL14">
        <v>17868</v>
      </c>
      <c r="AM14">
        <f t="shared" si="4"/>
        <v>72.634146341463421</v>
      </c>
      <c r="AQ14" s="27">
        <v>11</v>
      </c>
      <c r="AR14">
        <v>453</v>
      </c>
      <c r="AS14">
        <v>62</v>
      </c>
      <c r="AT14">
        <f t="shared" si="5"/>
        <v>0.13686534216335541</v>
      </c>
      <c r="AX14" s="27">
        <v>11</v>
      </c>
      <c r="AY14">
        <v>1046</v>
      </c>
      <c r="AZ14">
        <v>54303</v>
      </c>
      <c r="BA14">
        <f t="shared" si="6"/>
        <v>51.914913957934992</v>
      </c>
      <c r="BE14" s="27">
        <v>11</v>
      </c>
      <c r="BF14">
        <v>805</v>
      </c>
      <c r="BG14">
        <v>87474</v>
      </c>
      <c r="BH14">
        <f t="shared" si="7"/>
        <v>108.66335403726708</v>
      </c>
      <c r="BL14" s="27">
        <v>11</v>
      </c>
      <c r="BM14">
        <v>1015</v>
      </c>
      <c r="BN14">
        <v>104766</v>
      </c>
      <c r="BO14">
        <f t="shared" si="8"/>
        <v>103.21773399014778</v>
      </c>
      <c r="BS14" s="27">
        <v>11</v>
      </c>
      <c r="BT14">
        <v>1174</v>
      </c>
      <c r="BU14">
        <v>31508</v>
      </c>
      <c r="BV14">
        <f t="shared" si="9"/>
        <v>26.838160136286202</v>
      </c>
      <c r="BZ14" s="27">
        <v>11</v>
      </c>
      <c r="CA14">
        <v>1045</v>
      </c>
      <c r="CB14">
        <v>28046</v>
      </c>
      <c r="CC14">
        <f t="shared" si="10"/>
        <v>26.838277511961721</v>
      </c>
      <c r="CG14" s="27">
        <v>11</v>
      </c>
      <c r="CH14">
        <v>1016</v>
      </c>
      <c r="CI14">
        <v>40148</v>
      </c>
      <c r="CJ14">
        <f t="shared" si="11"/>
        <v>39.515748031496067</v>
      </c>
    </row>
    <row r="15" spans="1:95" x14ac:dyDescent="0.25">
      <c r="H15" s="27">
        <v>12</v>
      </c>
      <c r="I15">
        <v>516</v>
      </c>
      <c r="J15">
        <v>2237</v>
      </c>
      <c r="K15">
        <f t="shared" si="0"/>
        <v>4.3352713178294575</v>
      </c>
      <c r="O15" s="27">
        <v>12</v>
      </c>
      <c r="P15">
        <v>342</v>
      </c>
      <c r="Q15">
        <v>20467</v>
      </c>
      <c r="R15">
        <f t="shared" si="1"/>
        <v>59.845029239766085</v>
      </c>
      <c r="V15" s="27">
        <v>12</v>
      </c>
      <c r="W15">
        <v>598</v>
      </c>
      <c r="X15">
        <v>4978</v>
      </c>
      <c r="Y15">
        <f t="shared" si="2"/>
        <v>8.3244147157190636</v>
      </c>
      <c r="AC15" s="27">
        <v>12</v>
      </c>
      <c r="AD15">
        <v>488</v>
      </c>
      <c r="AE15">
        <v>23354</v>
      </c>
      <c r="AF15">
        <f t="shared" si="3"/>
        <v>47.856557377049178</v>
      </c>
      <c r="AJ15" s="27">
        <v>12</v>
      </c>
      <c r="AK15">
        <v>250</v>
      </c>
      <c r="AL15">
        <v>12175</v>
      </c>
      <c r="AM15">
        <f t="shared" si="4"/>
        <v>48.7</v>
      </c>
      <c r="AQ15" s="27">
        <v>12</v>
      </c>
      <c r="AR15">
        <v>467</v>
      </c>
      <c r="AS15">
        <v>22141</v>
      </c>
      <c r="AT15">
        <f t="shared" si="5"/>
        <v>47.41113490364026</v>
      </c>
      <c r="AX15" s="27">
        <v>12</v>
      </c>
      <c r="AY15">
        <v>1087</v>
      </c>
      <c r="AZ15">
        <v>61624</v>
      </c>
      <c r="BA15">
        <f t="shared" si="6"/>
        <v>56.691812327506902</v>
      </c>
      <c r="BE15" s="27">
        <v>12</v>
      </c>
      <c r="BF15">
        <v>818</v>
      </c>
      <c r="BG15">
        <v>51751</v>
      </c>
      <c r="BH15">
        <f t="shared" si="7"/>
        <v>63.265281173594133</v>
      </c>
      <c r="BL15" s="27">
        <v>12</v>
      </c>
      <c r="BM15">
        <v>1032</v>
      </c>
      <c r="BN15">
        <v>66254</v>
      </c>
      <c r="BO15">
        <f t="shared" si="8"/>
        <v>64.199612403100772</v>
      </c>
      <c r="BS15" s="27">
        <v>12</v>
      </c>
      <c r="BT15">
        <v>1179</v>
      </c>
      <c r="BU15">
        <v>44855</v>
      </c>
      <c r="BV15">
        <f t="shared" si="9"/>
        <v>38.044953350296865</v>
      </c>
      <c r="BZ15" s="27">
        <v>12</v>
      </c>
      <c r="CA15">
        <v>1076</v>
      </c>
      <c r="CB15">
        <v>35763</v>
      </c>
      <c r="CC15">
        <f t="shared" si="10"/>
        <v>33.236988847583646</v>
      </c>
      <c r="CG15" s="27">
        <v>12</v>
      </c>
      <c r="CH15">
        <v>1037</v>
      </c>
      <c r="CI15">
        <v>37952</v>
      </c>
      <c r="CJ15">
        <f t="shared" si="11"/>
        <v>36.597878495660559</v>
      </c>
    </row>
    <row r="16" spans="1:95" x14ac:dyDescent="0.25">
      <c r="H16" s="27">
        <v>13</v>
      </c>
      <c r="I16">
        <v>532</v>
      </c>
      <c r="J16">
        <v>11713</v>
      </c>
      <c r="K16">
        <f t="shared" si="0"/>
        <v>22.016917293233082</v>
      </c>
      <c r="O16" s="27">
        <v>13</v>
      </c>
      <c r="P16">
        <v>367</v>
      </c>
      <c r="Q16">
        <v>23553</v>
      </c>
      <c r="R16">
        <f t="shared" si="1"/>
        <v>64.177111716621255</v>
      </c>
      <c r="V16" s="27">
        <v>13</v>
      </c>
      <c r="W16">
        <v>624</v>
      </c>
      <c r="X16">
        <v>4254</v>
      </c>
      <c r="Y16">
        <f t="shared" si="2"/>
        <v>6.8173076923076925</v>
      </c>
      <c r="AC16" s="27">
        <v>13</v>
      </c>
      <c r="AD16">
        <v>501</v>
      </c>
      <c r="AE16">
        <v>0</v>
      </c>
      <c r="AF16">
        <f t="shared" si="3"/>
        <v>0</v>
      </c>
      <c r="AJ16" s="27">
        <v>13</v>
      </c>
      <c r="AK16">
        <v>352</v>
      </c>
      <c r="AL16">
        <v>0</v>
      </c>
      <c r="AM16">
        <f t="shared" si="4"/>
        <v>0</v>
      </c>
      <c r="AQ16" s="27">
        <v>13</v>
      </c>
      <c r="AR16">
        <v>470</v>
      </c>
      <c r="AS16">
        <v>14558</v>
      </c>
      <c r="AT16">
        <f t="shared" si="5"/>
        <v>30.974468085106384</v>
      </c>
      <c r="AX16" s="27">
        <v>13</v>
      </c>
      <c r="AY16">
        <v>1100</v>
      </c>
      <c r="AZ16">
        <v>78109</v>
      </c>
      <c r="BA16">
        <f t="shared" si="6"/>
        <v>71.008181818181825</v>
      </c>
      <c r="BE16" s="27">
        <v>13</v>
      </c>
      <c r="BF16">
        <v>891</v>
      </c>
      <c r="BG16">
        <v>56331</v>
      </c>
      <c r="BH16">
        <f t="shared" si="7"/>
        <v>63.222222222222221</v>
      </c>
      <c r="BL16" s="27">
        <v>13</v>
      </c>
      <c r="BM16">
        <v>1034</v>
      </c>
      <c r="BN16">
        <v>118026</v>
      </c>
      <c r="BO16">
        <f t="shared" si="8"/>
        <v>114.14506769825918</v>
      </c>
      <c r="BS16" s="27">
        <v>13</v>
      </c>
      <c r="BT16">
        <v>1271</v>
      </c>
      <c r="BU16">
        <v>45563</v>
      </c>
      <c r="BV16">
        <f t="shared" si="9"/>
        <v>35.848151062155786</v>
      </c>
      <c r="BZ16" s="27">
        <v>13</v>
      </c>
      <c r="CA16">
        <v>1120</v>
      </c>
      <c r="CB16">
        <v>23971</v>
      </c>
      <c r="CC16">
        <f t="shared" si="10"/>
        <v>21.40267857142857</v>
      </c>
      <c r="CG16" s="27">
        <v>13</v>
      </c>
      <c r="CH16">
        <v>1041</v>
      </c>
      <c r="CI16">
        <v>30661</v>
      </c>
      <c r="CJ16">
        <f t="shared" si="11"/>
        <v>29.453410182516812</v>
      </c>
    </row>
    <row r="17" spans="8:88" x14ac:dyDescent="0.25">
      <c r="H17" s="27">
        <v>14</v>
      </c>
      <c r="I17">
        <v>566</v>
      </c>
      <c r="J17">
        <v>336</v>
      </c>
      <c r="K17">
        <f t="shared" si="0"/>
        <v>0.59363957597173145</v>
      </c>
      <c r="O17" s="27">
        <v>14</v>
      </c>
      <c r="P17">
        <v>377</v>
      </c>
      <c r="Q17">
        <v>4149</v>
      </c>
      <c r="R17">
        <f t="shared" si="1"/>
        <v>11.005305039787798</v>
      </c>
      <c r="V17" s="27">
        <v>14</v>
      </c>
      <c r="W17">
        <v>661</v>
      </c>
      <c r="X17">
        <v>44272</v>
      </c>
      <c r="Y17">
        <f t="shared" si="2"/>
        <v>66.97730711043873</v>
      </c>
      <c r="AC17" s="27">
        <v>14</v>
      </c>
      <c r="AD17">
        <v>526</v>
      </c>
      <c r="AE17">
        <v>39737</v>
      </c>
      <c r="AF17">
        <f t="shared" si="3"/>
        <v>75.545627376425855</v>
      </c>
      <c r="AJ17" s="27">
        <v>14</v>
      </c>
      <c r="AK17">
        <v>498</v>
      </c>
      <c r="AL17">
        <v>33064</v>
      </c>
      <c r="AM17">
        <f t="shared" si="4"/>
        <v>66.393574297188749</v>
      </c>
      <c r="AQ17" s="27">
        <v>14</v>
      </c>
      <c r="AR17">
        <v>475</v>
      </c>
      <c r="AS17">
        <v>22275</v>
      </c>
      <c r="AT17">
        <f t="shared" si="5"/>
        <v>46.89473684210526</v>
      </c>
      <c r="AX17" s="27">
        <v>14</v>
      </c>
      <c r="AY17">
        <v>1122</v>
      </c>
      <c r="AZ17">
        <v>96336</v>
      </c>
      <c r="BA17">
        <f t="shared" si="6"/>
        <v>85.860962566844918</v>
      </c>
      <c r="BE17" s="27">
        <v>14</v>
      </c>
      <c r="BF17">
        <v>895</v>
      </c>
      <c r="BG17">
        <v>62455</v>
      </c>
      <c r="BH17">
        <f t="shared" si="7"/>
        <v>69.782122905027933</v>
      </c>
      <c r="BL17" s="27">
        <v>14</v>
      </c>
      <c r="BM17">
        <v>1052</v>
      </c>
      <c r="BN17">
        <v>96971</v>
      </c>
      <c r="BO17">
        <f t="shared" si="8"/>
        <v>92.17775665399239</v>
      </c>
      <c r="BS17" s="27">
        <v>14</v>
      </c>
      <c r="BT17">
        <v>1390</v>
      </c>
      <c r="BU17">
        <v>42630</v>
      </c>
      <c r="BV17">
        <f t="shared" si="9"/>
        <v>30.669064748201439</v>
      </c>
      <c r="BZ17" s="27">
        <v>14</v>
      </c>
      <c r="CA17">
        <v>1169</v>
      </c>
      <c r="CB17">
        <v>946</v>
      </c>
      <c r="CC17">
        <f t="shared" si="10"/>
        <v>0.80923866552609069</v>
      </c>
      <c r="CG17" s="27">
        <v>14</v>
      </c>
      <c r="CH17">
        <v>1096</v>
      </c>
      <c r="CI17">
        <v>6032</v>
      </c>
      <c r="CJ17">
        <f t="shared" si="11"/>
        <v>5.5036496350364965</v>
      </c>
    </row>
    <row r="18" spans="8:88" x14ac:dyDescent="0.25">
      <c r="H18" s="27">
        <v>15</v>
      </c>
      <c r="I18">
        <v>566</v>
      </c>
      <c r="J18">
        <v>39304</v>
      </c>
      <c r="K18">
        <f t="shared" si="0"/>
        <v>69.441696113074201</v>
      </c>
      <c r="O18" s="27">
        <v>15</v>
      </c>
      <c r="P18">
        <v>388</v>
      </c>
      <c r="Q18">
        <v>11581</v>
      </c>
      <c r="R18">
        <f t="shared" si="1"/>
        <v>29.847938144329898</v>
      </c>
      <c r="V18" s="27">
        <v>15</v>
      </c>
      <c r="W18">
        <v>672</v>
      </c>
      <c r="X18">
        <v>35136</v>
      </c>
      <c r="Y18">
        <f t="shared" si="2"/>
        <v>52.285714285714285</v>
      </c>
      <c r="AC18" s="27">
        <v>15</v>
      </c>
      <c r="AD18">
        <v>531</v>
      </c>
      <c r="AE18">
        <v>3977</v>
      </c>
      <c r="AF18">
        <f t="shared" si="3"/>
        <v>7.4896421845574386</v>
      </c>
      <c r="AJ18" s="27">
        <v>15</v>
      </c>
      <c r="AK18">
        <v>512</v>
      </c>
      <c r="AL18">
        <v>16774</v>
      </c>
      <c r="AM18">
        <f t="shared" si="4"/>
        <v>32.76171875</v>
      </c>
      <c r="AQ18" s="27">
        <v>15</v>
      </c>
      <c r="AR18">
        <v>486</v>
      </c>
      <c r="AS18">
        <v>25549</v>
      </c>
      <c r="AT18">
        <f t="shared" si="5"/>
        <v>52.569958847736622</v>
      </c>
      <c r="AX18" s="27">
        <v>15</v>
      </c>
      <c r="AY18">
        <v>1154</v>
      </c>
      <c r="AZ18">
        <v>87953</v>
      </c>
      <c r="BA18">
        <f t="shared" si="6"/>
        <v>76.215771230502597</v>
      </c>
      <c r="BE18" s="27">
        <v>15</v>
      </c>
      <c r="BF18">
        <v>1026</v>
      </c>
      <c r="BG18">
        <v>132664</v>
      </c>
      <c r="BH18">
        <f t="shared" si="7"/>
        <v>129.30214424951268</v>
      </c>
      <c r="BL18" s="27">
        <v>15</v>
      </c>
      <c r="BM18">
        <v>1068</v>
      </c>
      <c r="BN18">
        <v>70202</v>
      </c>
      <c r="BO18">
        <f t="shared" si="8"/>
        <v>65.732209737827716</v>
      </c>
      <c r="BS18" s="27">
        <v>15</v>
      </c>
      <c r="BT18">
        <v>1518</v>
      </c>
      <c r="BU18">
        <v>32239</v>
      </c>
      <c r="BV18">
        <f t="shared" si="9"/>
        <v>21.237812911725957</v>
      </c>
      <c r="BZ18" s="27">
        <v>15</v>
      </c>
      <c r="CA18">
        <v>1174</v>
      </c>
      <c r="CB18">
        <v>4008</v>
      </c>
      <c r="CC18">
        <f t="shared" si="10"/>
        <v>3.41396933560477</v>
      </c>
      <c r="CG18" s="27">
        <v>15</v>
      </c>
      <c r="CH18">
        <v>1097</v>
      </c>
      <c r="CI18">
        <v>54571</v>
      </c>
      <c r="CJ18">
        <f t="shared" si="11"/>
        <v>49.74567000911577</v>
      </c>
    </row>
    <row r="19" spans="8:88" x14ac:dyDescent="0.25">
      <c r="H19" s="27">
        <v>16</v>
      </c>
      <c r="I19">
        <v>577</v>
      </c>
      <c r="J19">
        <v>53445</v>
      </c>
      <c r="K19">
        <f t="shared" si="0"/>
        <v>92.625649913344887</v>
      </c>
      <c r="O19" s="27">
        <v>16</v>
      </c>
      <c r="P19">
        <v>398</v>
      </c>
      <c r="Q19">
        <v>28423</v>
      </c>
      <c r="R19">
        <f t="shared" si="1"/>
        <v>71.414572864321613</v>
      </c>
      <c r="V19" s="27">
        <v>16</v>
      </c>
      <c r="W19">
        <v>674</v>
      </c>
      <c r="X19">
        <v>41</v>
      </c>
      <c r="Y19">
        <f t="shared" si="2"/>
        <v>6.0830860534124627E-2</v>
      </c>
      <c r="AC19" s="27">
        <v>16</v>
      </c>
      <c r="AD19">
        <v>544</v>
      </c>
      <c r="AE19">
        <v>38218</v>
      </c>
      <c r="AF19">
        <f t="shared" si="3"/>
        <v>70.253676470588232</v>
      </c>
      <c r="AJ19" s="27">
        <v>16</v>
      </c>
      <c r="AK19">
        <v>520</v>
      </c>
      <c r="AL19">
        <v>34178</v>
      </c>
      <c r="AM19">
        <f t="shared" si="4"/>
        <v>65.726923076923072</v>
      </c>
      <c r="AQ19" s="27">
        <v>16</v>
      </c>
      <c r="AR19">
        <v>488</v>
      </c>
      <c r="AS19">
        <v>25025</v>
      </c>
      <c r="AT19">
        <f t="shared" si="5"/>
        <v>51.280737704918032</v>
      </c>
      <c r="AX19" s="27">
        <v>16</v>
      </c>
      <c r="AY19">
        <v>1160</v>
      </c>
      <c r="AZ19">
        <v>86155</v>
      </c>
      <c r="BA19">
        <f t="shared" si="6"/>
        <v>74.271551724137936</v>
      </c>
      <c r="BE19" s="27">
        <v>16</v>
      </c>
      <c r="BF19">
        <v>1036</v>
      </c>
      <c r="BG19">
        <v>95119</v>
      </c>
      <c r="BH19">
        <f t="shared" si="7"/>
        <v>91.81370656370656</v>
      </c>
      <c r="BL19" s="27">
        <v>16</v>
      </c>
      <c r="BM19">
        <v>1082</v>
      </c>
      <c r="BN19">
        <v>120082</v>
      </c>
      <c r="BO19">
        <f t="shared" si="8"/>
        <v>110.9815157116451</v>
      </c>
      <c r="BS19" s="27">
        <v>16</v>
      </c>
      <c r="BT19">
        <v>1528</v>
      </c>
      <c r="BU19">
        <v>49053</v>
      </c>
      <c r="BV19">
        <f t="shared" si="9"/>
        <v>32.102748691099478</v>
      </c>
      <c r="BZ19" s="27">
        <v>16</v>
      </c>
      <c r="CA19">
        <v>1202</v>
      </c>
      <c r="CB19">
        <v>35188</v>
      </c>
      <c r="CC19">
        <f t="shared" si="10"/>
        <v>29.274542429284526</v>
      </c>
      <c r="CG19" s="27">
        <v>16</v>
      </c>
      <c r="CH19">
        <v>1128</v>
      </c>
      <c r="CI19">
        <v>50560</v>
      </c>
      <c r="CJ19">
        <f t="shared" si="11"/>
        <v>44.822695035460995</v>
      </c>
    </row>
    <row r="20" spans="8:88" x14ac:dyDescent="0.25">
      <c r="H20" s="27">
        <v>17</v>
      </c>
      <c r="I20">
        <v>586</v>
      </c>
      <c r="J20">
        <v>15161</v>
      </c>
      <c r="K20">
        <f t="shared" si="0"/>
        <v>25.872013651877133</v>
      </c>
      <c r="O20" s="27">
        <v>17</v>
      </c>
      <c r="P20">
        <v>424</v>
      </c>
      <c r="Q20">
        <v>15323</v>
      </c>
      <c r="R20">
        <f t="shared" si="1"/>
        <v>36.139150943396224</v>
      </c>
      <c r="V20" s="27">
        <v>17</v>
      </c>
      <c r="W20">
        <v>687</v>
      </c>
      <c r="X20">
        <v>43653</v>
      </c>
      <c r="Y20">
        <f t="shared" si="2"/>
        <v>63.541484716157207</v>
      </c>
      <c r="AC20" s="27">
        <v>17</v>
      </c>
      <c r="AD20">
        <v>545</v>
      </c>
      <c r="AE20">
        <v>1770</v>
      </c>
      <c r="AF20">
        <f t="shared" si="3"/>
        <v>3.2477064220183487</v>
      </c>
      <c r="AJ20" s="27">
        <v>17</v>
      </c>
      <c r="AK20">
        <v>526</v>
      </c>
      <c r="AL20">
        <v>25322</v>
      </c>
      <c r="AM20">
        <f t="shared" si="4"/>
        <v>48.140684410646386</v>
      </c>
      <c r="AQ20" s="27">
        <v>17</v>
      </c>
      <c r="AR20">
        <v>489</v>
      </c>
      <c r="AS20">
        <v>11243</v>
      </c>
      <c r="AT20">
        <f t="shared" si="5"/>
        <v>22.991820040899796</v>
      </c>
      <c r="AX20" s="27">
        <v>17</v>
      </c>
      <c r="AY20">
        <v>1169</v>
      </c>
      <c r="AZ20">
        <v>83679</v>
      </c>
      <c r="BA20">
        <f t="shared" si="6"/>
        <v>71.58169375534645</v>
      </c>
      <c r="BE20" s="27">
        <v>17</v>
      </c>
      <c r="BF20">
        <v>1111</v>
      </c>
      <c r="BG20">
        <v>21264</v>
      </c>
      <c r="BH20">
        <f t="shared" si="7"/>
        <v>19.139513951395138</v>
      </c>
      <c r="BL20" s="27">
        <v>17</v>
      </c>
      <c r="BM20">
        <v>1087</v>
      </c>
      <c r="BN20">
        <v>72078</v>
      </c>
      <c r="BO20">
        <f t="shared" si="8"/>
        <v>66.309107635694573</v>
      </c>
      <c r="BS20" s="27">
        <v>17</v>
      </c>
      <c r="BT20">
        <v>1553</v>
      </c>
      <c r="BU20">
        <v>40877</v>
      </c>
      <c r="BV20">
        <f t="shared" si="9"/>
        <v>26.321313586606568</v>
      </c>
      <c r="BZ20" s="27">
        <v>17</v>
      </c>
      <c r="CA20">
        <v>1254</v>
      </c>
      <c r="CB20">
        <v>20746</v>
      </c>
      <c r="CC20">
        <f t="shared" si="10"/>
        <v>16.543859649122808</v>
      </c>
      <c r="CG20" s="27">
        <v>17</v>
      </c>
      <c r="CH20">
        <v>1162</v>
      </c>
      <c r="CI20">
        <v>37317</v>
      </c>
      <c r="CJ20">
        <f t="shared" si="11"/>
        <v>32.114457831325304</v>
      </c>
    </row>
    <row r="21" spans="8:88" x14ac:dyDescent="0.25">
      <c r="H21" s="27">
        <v>18</v>
      </c>
      <c r="I21">
        <v>606</v>
      </c>
      <c r="J21">
        <v>41533</v>
      </c>
      <c r="K21">
        <f t="shared" si="0"/>
        <v>68.536303630363037</v>
      </c>
      <c r="O21" s="27">
        <v>18</v>
      </c>
      <c r="P21">
        <v>449</v>
      </c>
      <c r="Q21">
        <v>5709</v>
      </c>
      <c r="R21">
        <f t="shared" si="1"/>
        <v>12.714922048997773</v>
      </c>
      <c r="V21" s="27">
        <v>18</v>
      </c>
      <c r="W21">
        <v>688</v>
      </c>
      <c r="X21">
        <v>38708</v>
      </c>
      <c r="Y21">
        <f t="shared" si="2"/>
        <v>56.261627906976742</v>
      </c>
      <c r="AC21" s="27">
        <v>18</v>
      </c>
      <c r="AD21">
        <v>570</v>
      </c>
      <c r="AE21">
        <v>6016</v>
      </c>
      <c r="AF21">
        <f t="shared" si="3"/>
        <v>10.554385964912282</v>
      </c>
      <c r="AJ21" s="27">
        <v>18</v>
      </c>
      <c r="AK21">
        <v>536</v>
      </c>
      <c r="AL21">
        <v>46019</v>
      </c>
      <c r="AM21">
        <f t="shared" si="4"/>
        <v>85.856343283582092</v>
      </c>
      <c r="AQ21" s="27">
        <v>18</v>
      </c>
      <c r="AR21">
        <v>501</v>
      </c>
      <c r="AS21">
        <v>3820</v>
      </c>
      <c r="AT21">
        <f t="shared" si="5"/>
        <v>7.6247504990019959</v>
      </c>
      <c r="AX21" s="27">
        <v>18</v>
      </c>
      <c r="AY21">
        <v>1247</v>
      </c>
      <c r="AZ21">
        <v>87605</v>
      </c>
      <c r="BA21">
        <f t="shared" si="6"/>
        <v>70.252606255012026</v>
      </c>
      <c r="BE21" s="27">
        <v>18</v>
      </c>
      <c r="BF21">
        <v>1208</v>
      </c>
      <c r="BG21">
        <v>121372</v>
      </c>
      <c r="BH21">
        <f t="shared" si="7"/>
        <v>100.47350993377484</v>
      </c>
      <c r="BL21" s="27">
        <v>18</v>
      </c>
      <c r="BM21">
        <v>1108</v>
      </c>
      <c r="BN21">
        <v>60636</v>
      </c>
      <c r="BO21">
        <f t="shared" si="8"/>
        <v>54.725631768953072</v>
      </c>
      <c r="BS21" s="27">
        <v>18</v>
      </c>
      <c r="BT21">
        <v>1573</v>
      </c>
      <c r="BU21">
        <v>32376</v>
      </c>
      <c r="BV21">
        <f t="shared" si="9"/>
        <v>20.582326764144945</v>
      </c>
      <c r="BZ21" s="27">
        <v>18</v>
      </c>
      <c r="CA21">
        <v>1256</v>
      </c>
      <c r="CB21">
        <v>11933</v>
      </c>
      <c r="CC21">
        <f t="shared" si="10"/>
        <v>9.5007961783439487</v>
      </c>
      <c r="CG21" s="27">
        <v>18</v>
      </c>
      <c r="CH21">
        <v>1193</v>
      </c>
      <c r="CI21">
        <v>38704</v>
      </c>
      <c r="CJ21">
        <f t="shared" si="11"/>
        <v>32.442581726739313</v>
      </c>
    </row>
    <row r="22" spans="8:88" x14ac:dyDescent="0.25">
      <c r="H22" s="27">
        <v>19</v>
      </c>
      <c r="I22">
        <v>629</v>
      </c>
      <c r="J22">
        <v>695</v>
      </c>
      <c r="K22">
        <f t="shared" si="0"/>
        <v>1.1049284578696343</v>
      </c>
      <c r="O22" s="27">
        <v>19</v>
      </c>
      <c r="P22">
        <v>456</v>
      </c>
      <c r="Q22">
        <v>9219</v>
      </c>
      <c r="R22">
        <f t="shared" si="1"/>
        <v>20.217105263157894</v>
      </c>
      <c r="V22" s="27">
        <v>19</v>
      </c>
      <c r="W22">
        <v>696</v>
      </c>
      <c r="X22">
        <v>43115</v>
      </c>
      <c r="Y22">
        <f t="shared" si="2"/>
        <v>61.946839080459768</v>
      </c>
      <c r="AC22" s="27">
        <v>19</v>
      </c>
      <c r="AD22">
        <v>590</v>
      </c>
      <c r="AE22">
        <v>38547</v>
      </c>
      <c r="AF22">
        <f t="shared" si="3"/>
        <v>65.333898305084745</v>
      </c>
      <c r="AJ22" s="27">
        <v>19</v>
      </c>
      <c r="AK22">
        <v>574</v>
      </c>
      <c r="AL22">
        <v>45333</v>
      </c>
      <c r="AM22">
        <f t="shared" si="4"/>
        <v>78.977351916376307</v>
      </c>
      <c r="AQ22" s="27">
        <v>19</v>
      </c>
      <c r="AR22">
        <v>511</v>
      </c>
      <c r="AS22">
        <v>20665</v>
      </c>
      <c r="AT22">
        <f t="shared" si="5"/>
        <v>40.44031311154599</v>
      </c>
      <c r="AX22" s="27">
        <v>19</v>
      </c>
      <c r="AY22">
        <v>1253</v>
      </c>
      <c r="AZ22">
        <v>142348</v>
      </c>
      <c r="BA22">
        <f t="shared" si="6"/>
        <v>113.60574620909816</v>
      </c>
      <c r="BE22" s="27">
        <v>19</v>
      </c>
      <c r="BF22">
        <v>1283</v>
      </c>
      <c r="BG22">
        <v>113782</v>
      </c>
      <c r="BH22">
        <f t="shared" si="7"/>
        <v>88.684333593141076</v>
      </c>
      <c r="BL22" s="27">
        <v>19</v>
      </c>
      <c r="BM22">
        <v>1125</v>
      </c>
      <c r="BN22">
        <v>92951</v>
      </c>
      <c r="BO22">
        <f t="shared" si="8"/>
        <v>82.623111111111115</v>
      </c>
      <c r="BS22" s="27">
        <v>19</v>
      </c>
      <c r="BT22">
        <v>1620</v>
      </c>
      <c r="BU22">
        <v>11045</v>
      </c>
      <c r="BV22">
        <f t="shared" si="9"/>
        <v>6.8179012345679011</v>
      </c>
      <c r="BZ22" s="27">
        <v>19</v>
      </c>
      <c r="CA22">
        <v>1267</v>
      </c>
      <c r="CB22">
        <v>72855</v>
      </c>
      <c r="CC22">
        <f t="shared" si="10"/>
        <v>57.501973164956588</v>
      </c>
      <c r="CG22" s="27">
        <v>19</v>
      </c>
      <c r="CH22">
        <v>1219</v>
      </c>
      <c r="CI22">
        <v>45676</v>
      </c>
      <c r="CJ22">
        <f t="shared" si="11"/>
        <v>37.470057424118131</v>
      </c>
    </row>
    <row r="23" spans="8:88" x14ac:dyDescent="0.25">
      <c r="H23" s="27">
        <v>20</v>
      </c>
      <c r="I23">
        <v>640</v>
      </c>
      <c r="J23">
        <v>679</v>
      </c>
      <c r="K23">
        <f t="shared" si="0"/>
        <v>1.0609375000000001</v>
      </c>
      <c r="O23" s="27">
        <v>20</v>
      </c>
      <c r="P23">
        <v>460</v>
      </c>
      <c r="Q23">
        <v>12747</v>
      </c>
      <c r="R23">
        <f t="shared" si="1"/>
        <v>27.71086956521739</v>
      </c>
      <c r="V23" s="27">
        <v>20</v>
      </c>
      <c r="W23">
        <v>701</v>
      </c>
      <c r="X23">
        <v>1350</v>
      </c>
      <c r="Y23">
        <f t="shared" si="2"/>
        <v>1.9258202567760343</v>
      </c>
      <c r="AC23" s="27">
        <v>20</v>
      </c>
      <c r="AD23">
        <v>600</v>
      </c>
      <c r="AE23">
        <v>46737</v>
      </c>
      <c r="AF23">
        <f t="shared" si="3"/>
        <v>77.894999999999996</v>
      </c>
      <c r="AJ23" s="27">
        <v>20</v>
      </c>
      <c r="AK23">
        <v>586</v>
      </c>
      <c r="AL23">
        <v>40655</v>
      </c>
      <c r="AM23">
        <f t="shared" si="4"/>
        <v>69.377133105802045</v>
      </c>
      <c r="AQ23" s="27">
        <v>20</v>
      </c>
      <c r="AR23">
        <v>519</v>
      </c>
      <c r="AS23">
        <v>31297</v>
      </c>
      <c r="AT23">
        <f t="shared" si="5"/>
        <v>60.302504816955683</v>
      </c>
      <c r="AX23" s="27">
        <v>20</v>
      </c>
      <c r="AY23">
        <v>1349</v>
      </c>
      <c r="AZ23">
        <v>117806</v>
      </c>
      <c r="BA23">
        <f t="shared" si="6"/>
        <v>87.328391401037806</v>
      </c>
      <c r="BE23" s="27">
        <v>20</v>
      </c>
      <c r="BF23">
        <v>1318</v>
      </c>
      <c r="BG23">
        <v>114817</v>
      </c>
      <c r="BH23">
        <f t="shared" si="7"/>
        <v>87.11456752655539</v>
      </c>
      <c r="BL23" s="27">
        <v>20</v>
      </c>
      <c r="BM23">
        <v>1125</v>
      </c>
      <c r="BN23">
        <v>90472</v>
      </c>
      <c r="BO23">
        <f t="shared" si="8"/>
        <v>80.419555555555561</v>
      </c>
      <c r="BS23" s="27">
        <v>20</v>
      </c>
      <c r="BT23">
        <v>1668</v>
      </c>
      <c r="BU23">
        <v>24152</v>
      </c>
      <c r="BV23">
        <f t="shared" si="9"/>
        <v>14.479616306954437</v>
      </c>
      <c r="BZ23" s="27">
        <v>20</v>
      </c>
      <c r="CA23">
        <v>1281</v>
      </c>
      <c r="CB23">
        <v>58639</v>
      </c>
      <c r="CC23">
        <f t="shared" si="10"/>
        <v>45.775956284153004</v>
      </c>
      <c r="CG23" s="27">
        <v>20</v>
      </c>
      <c r="CH23">
        <v>1265</v>
      </c>
      <c r="CI23">
        <v>2458</v>
      </c>
      <c r="CJ23">
        <f t="shared" si="11"/>
        <v>1.9430830039525693</v>
      </c>
    </row>
    <row r="24" spans="8:88" x14ac:dyDescent="0.25">
      <c r="H24" s="27">
        <v>21</v>
      </c>
      <c r="I24">
        <v>641</v>
      </c>
      <c r="J24">
        <v>39911</v>
      </c>
      <c r="K24">
        <f t="shared" si="0"/>
        <v>62.263650546021843</v>
      </c>
      <c r="O24" s="27">
        <v>21</v>
      </c>
      <c r="P24">
        <v>460</v>
      </c>
      <c r="Q24">
        <v>7676</v>
      </c>
      <c r="R24">
        <f t="shared" si="1"/>
        <v>16.68695652173913</v>
      </c>
      <c r="V24" s="27">
        <v>21</v>
      </c>
      <c r="W24">
        <v>705</v>
      </c>
      <c r="X24">
        <v>52559</v>
      </c>
      <c r="Y24">
        <f t="shared" si="2"/>
        <v>74.551773049645391</v>
      </c>
      <c r="AC24" s="27">
        <v>21</v>
      </c>
      <c r="AD24">
        <v>608</v>
      </c>
      <c r="AE24">
        <v>48663</v>
      </c>
      <c r="AF24">
        <f t="shared" si="3"/>
        <v>80.037828947368425</v>
      </c>
      <c r="AJ24" s="27">
        <v>21</v>
      </c>
      <c r="AK24">
        <v>587</v>
      </c>
      <c r="AL24">
        <v>59159</v>
      </c>
      <c r="AM24">
        <f t="shared" si="4"/>
        <v>100.78194207836457</v>
      </c>
      <c r="AQ24" s="27">
        <v>21</v>
      </c>
      <c r="AR24">
        <v>526</v>
      </c>
      <c r="AS24">
        <v>7327</v>
      </c>
      <c r="AT24">
        <f t="shared" si="5"/>
        <v>13.929657794676807</v>
      </c>
      <c r="AX24" s="27">
        <v>21</v>
      </c>
      <c r="AY24">
        <v>1350</v>
      </c>
      <c r="AZ24">
        <v>132309</v>
      </c>
      <c r="BA24">
        <f t="shared" si="6"/>
        <v>98.006666666666661</v>
      </c>
      <c r="BE24" s="27">
        <v>21</v>
      </c>
      <c r="BF24">
        <v>1335</v>
      </c>
      <c r="BG24">
        <v>113745</v>
      </c>
      <c r="BH24">
        <f t="shared" si="7"/>
        <v>85.202247191011239</v>
      </c>
      <c r="BL24" s="27">
        <v>21</v>
      </c>
      <c r="BM24">
        <v>1134</v>
      </c>
      <c r="BN24">
        <v>143262</v>
      </c>
      <c r="BO24">
        <f t="shared" si="8"/>
        <v>126.33333333333333</v>
      </c>
      <c r="BS24" s="27">
        <v>21</v>
      </c>
      <c r="BT24">
        <v>1699</v>
      </c>
      <c r="BU24">
        <v>58169</v>
      </c>
      <c r="BV24">
        <f t="shared" si="9"/>
        <v>34.237198351971749</v>
      </c>
      <c r="BZ24" s="27">
        <v>21</v>
      </c>
      <c r="CA24">
        <v>1296</v>
      </c>
      <c r="CB24">
        <v>86289</v>
      </c>
      <c r="CC24">
        <f t="shared" si="10"/>
        <v>66.581018518518519</v>
      </c>
      <c r="CG24" s="27">
        <v>21</v>
      </c>
      <c r="CH24">
        <v>1292</v>
      </c>
      <c r="CI24">
        <v>44025</v>
      </c>
      <c r="CJ24">
        <f t="shared" si="11"/>
        <v>34.075077399380802</v>
      </c>
    </row>
    <row r="25" spans="8:88" x14ac:dyDescent="0.25">
      <c r="H25" s="27">
        <v>22</v>
      </c>
      <c r="I25">
        <v>643</v>
      </c>
      <c r="J25">
        <v>42219</v>
      </c>
      <c r="K25">
        <f t="shared" si="0"/>
        <v>65.659409020217723</v>
      </c>
      <c r="O25" s="27">
        <v>22</v>
      </c>
      <c r="P25">
        <v>460</v>
      </c>
      <c r="Q25">
        <v>3107</v>
      </c>
      <c r="R25">
        <f t="shared" si="1"/>
        <v>6.7543478260869563</v>
      </c>
      <c r="V25" s="27">
        <v>22</v>
      </c>
      <c r="W25">
        <v>712</v>
      </c>
      <c r="X25">
        <v>4673</v>
      </c>
      <c r="Y25">
        <f t="shared" si="2"/>
        <v>6.5632022471910112</v>
      </c>
      <c r="AC25" s="27">
        <v>22</v>
      </c>
      <c r="AD25">
        <v>614</v>
      </c>
      <c r="AE25">
        <v>44327</v>
      </c>
      <c r="AF25">
        <f t="shared" si="3"/>
        <v>72.193811074918571</v>
      </c>
      <c r="AJ25" s="27">
        <v>22</v>
      </c>
      <c r="AK25">
        <v>588</v>
      </c>
      <c r="AL25">
        <v>27783</v>
      </c>
      <c r="AM25">
        <f t="shared" si="4"/>
        <v>47.25</v>
      </c>
      <c r="AQ25" s="27">
        <v>22</v>
      </c>
      <c r="AR25">
        <v>532</v>
      </c>
      <c r="AS25">
        <v>5135</v>
      </c>
      <c r="AT25">
        <f t="shared" si="5"/>
        <v>9.6522556390977439</v>
      </c>
      <c r="AX25" s="27">
        <v>22</v>
      </c>
      <c r="AY25">
        <v>1411</v>
      </c>
      <c r="AZ25">
        <v>168498</v>
      </c>
      <c r="BA25">
        <f t="shared" si="6"/>
        <v>119.41743444365699</v>
      </c>
      <c r="BE25" s="27">
        <v>22</v>
      </c>
      <c r="BF25">
        <v>1336</v>
      </c>
      <c r="BG25">
        <v>122160</v>
      </c>
      <c r="BH25">
        <f t="shared" si="7"/>
        <v>91.437125748502993</v>
      </c>
      <c r="BL25" s="27">
        <v>22</v>
      </c>
      <c r="BM25">
        <v>1139</v>
      </c>
      <c r="BN25">
        <v>125397</v>
      </c>
      <c r="BO25">
        <f t="shared" si="8"/>
        <v>110.09394205443371</v>
      </c>
      <c r="BS25" s="27">
        <v>22</v>
      </c>
      <c r="BT25">
        <v>1864</v>
      </c>
      <c r="BU25">
        <v>45961</v>
      </c>
      <c r="BV25">
        <f t="shared" si="9"/>
        <v>24.657188841201716</v>
      </c>
      <c r="BZ25" s="27">
        <v>22</v>
      </c>
      <c r="CA25">
        <v>1317</v>
      </c>
      <c r="CB25">
        <v>30748</v>
      </c>
      <c r="CC25">
        <f t="shared" si="10"/>
        <v>23.347000759301444</v>
      </c>
      <c r="CG25" s="27">
        <v>22</v>
      </c>
      <c r="CH25">
        <v>1315</v>
      </c>
      <c r="CI25">
        <v>62389</v>
      </c>
      <c r="CJ25">
        <f t="shared" si="11"/>
        <v>47.444106463878327</v>
      </c>
    </row>
    <row r="26" spans="8:88" x14ac:dyDescent="0.25">
      <c r="H26" s="27">
        <v>23</v>
      </c>
      <c r="I26">
        <v>662</v>
      </c>
      <c r="J26">
        <v>74</v>
      </c>
      <c r="K26">
        <f t="shared" si="0"/>
        <v>0.11178247734138973</v>
      </c>
      <c r="O26" s="27">
        <v>23</v>
      </c>
      <c r="P26">
        <v>465</v>
      </c>
      <c r="Q26">
        <v>3189</v>
      </c>
      <c r="R26">
        <f t="shared" si="1"/>
        <v>6.8580645161290326</v>
      </c>
      <c r="V26" s="27">
        <v>23</v>
      </c>
      <c r="W26">
        <v>723</v>
      </c>
      <c r="X26">
        <v>32223</v>
      </c>
      <c r="Y26">
        <f t="shared" si="2"/>
        <v>44.568464730290458</v>
      </c>
      <c r="AC26" s="27">
        <v>23</v>
      </c>
      <c r="AD26">
        <v>638</v>
      </c>
      <c r="AE26">
        <v>5801</v>
      </c>
      <c r="AF26">
        <f t="shared" si="3"/>
        <v>9.092476489028213</v>
      </c>
      <c r="AJ26" s="27">
        <v>23</v>
      </c>
      <c r="AK26">
        <v>598</v>
      </c>
      <c r="AL26">
        <v>0</v>
      </c>
      <c r="AM26">
        <f t="shared" si="4"/>
        <v>0</v>
      </c>
      <c r="AQ26" s="27">
        <v>23</v>
      </c>
      <c r="AR26">
        <v>533</v>
      </c>
      <c r="AS26">
        <v>19643</v>
      </c>
      <c r="AT26">
        <f t="shared" si="5"/>
        <v>36.853658536585364</v>
      </c>
      <c r="AX26" s="27">
        <v>23</v>
      </c>
      <c r="AY26">
        <v>1415</v>
      </c>
      <c r="AZ26">
        <v>156302</v>
      </c>
      <c r="BA26">
        <f t="shared" si="6"/>
        <v>110.46077738515901</v>
      </c>
      <c r="BE26" s="27">
        <v>23</v>
      </c>
      <c r="BF26">
        <v>1357</v>
      </c>
      <c r="BG26">
        <v>114284</v>
      </c>
      <c r="BH26">
        <f t="shared" si="7"/>
        <v>84.218128224023587</v>
      </c>
      <c r="BL26" s="27">
        <v>23</v>
      </c>
      <c r="BM26">
        <v>1151</v>
      </c>
      <c r="BN26">
        <v>114614</v>
      </c>
      <c r="BO26">
        <f t="shared" si="8"/>
        <v>99.577758470894878</v>
      </c>
      <c r="BS26" s="27">
        <v>23</v>
      </c>
      <c r="BT26">
        <v>1874</v>
      </c>
      <c r="BU26">
        <v>41667</v>
      </c>
      <c r="BV26">
        <f t="shared" si="9"/>
        <v>22.234258271077909</v>
      </c>
      <c r="BZ26" s="27">
        <v>23</v>
      </c>
      <c r="CA26">
        <v>1357</v>
      </c>
      <c r="CB26">
        <v>53428</v>
      </c>
      <c r="CC26">
        <f t="shared" si="10"/>
        <v>39.372144436256448</v>
      </c>
      <c r="CG26" s="27">
        <v>23</v>
      </c>
      <c r="CH26">
        <v>1357</v>
      </c>
      <c r="CI26">
        <v>11402</v>
      </c>
      <c r="CJ26">
        <f t="shared" si="11"/>
        <v>8.4023581429624166</v>
      </c>
    </row>
    <row r="27" spans="8:88" x14ac:dyDescent="0.25">
      <c r="H27" s="27">
        <v>24</v>
      </c>
      <c r="I27">
        <v>662</v>
      </c>
      <c r="J27">
        <v>41856</v>
      </c>
      <c r="K27">
        <f t="shared" si="0"/>
        <v>63.226586102719033</v>
      </c>
      <c r="O27" s="27">
        <v>24</v>
      </c>
      <c r="P27">
        <v>474</v>
      </c>
      <c r="Q27">
        <v>4191</v>
      </c>
      <c r="R27">
        <f t="shared" si="1"/>
        <v>8.8417721518987342</v>
      </c>
      <c r="V27" s="27">
        <v>24</v>
      </c>
      <c r="W27">
        <v>747</v>
      </c>
      <c r="X27">
        <v>36245</v>
      </c>
      <c r="Y27">
        <f t="shared" si="2"/>
        <v>48.520749665327976</v>
      </c>
      <c r="AC27" s="27">
        <v>24</v>
      </c>
      <c r="AD27">
        <v>643</v>
      </c>
      <c r="AE27">
        <v>58300</v>
      </c>
      <c r="AF27">
        <f t="shared" si="3"/>
        <v>90.668740279937794</v>
      </c>
      <c r="AJ27" s="27">
        <v>24</v>
      </c>
      <c r="AK27">
        <v>598</v>
      </c>
      <c r="AL27">
        <v>25</v>
      </c>
      <c r="AM27">
        <f t="shared" si="4"/>
        <v>4.1806020066889632E-2</v>
      </c>
      <c r="AQ27" s="27">
        <v>24</v>
      </c>
      <c r="AR27">
        <v>534</v>
      </c>
      <c r="AS27">
        <v>9974</v>
      </c>
      <c r="AT27">
        <f t="shared" si="5"/>
        <v>18.677902621722847</v>
      </c>
      <c r="AX27" s="27">
        <v>24</v>
      </c>
      <c r="AY27">
        <v>1473</v>
      </c>
      <c r="AZ27">
        <v>173688</v>
      </c>
      <c r="BA27">
        <f t="shared" si="6"/>
        <v>117.91446028513238</v>
      </c>
      <c r="BE27" s="27">
        <v>24</v>
      </c>
      <c r="BF27">
        <v>1447</v>
      </c>
      <c r="BG27">
        <v>143324</v>
      </c>
      <c r="BH27">
        <f t="shared" si="7"/>
        <v>99.049067035245329</v>
      </c>
      <c r="BL27" s="27">
        <v>24</v>
      </c>
      <c r="BM27">
        <v>1184</v>
      </c>
      <c r="BN27">
        <v>59616</v>
      </c>
      <c r="BO27">
        <f t="shared" si="8"/>
        <v>50.351351351351354</v>
      </c>
      <c r="BS27" s="27">
        <v>24</v>
      </c>
      <c r="BT27">
        <v>2323</v>
      </c>
      <c r="BU27">
        <v>63829</v>
      </c>
      <c r="BV27">
        <f t="shared" si="9"/>
        <v>27.476969436074043</v>
      </c>
      <c r="BZ27" s="27">
        <v>24</v>
      </c>
      <c r="CA27">
        <v>1376</v>
      </c>
      <c r="CB27">
        <v>11708</v>
      </c>
      <c r="CC27">
        <f t="shared" si="10"/>
        <v>8.5087209302325579</v>
      </c>
      <c r="CG27" s="27">
        <v>24</v>
      </c>
      <c r="CH27">
        <v>1468</v>
      </c>
      <c r="CI27">
        <v>57634</v>
      </c>
      <c r="CJ27">
        <f t="shared" si="11"/>
        <v>39.260217983651224</v>
      </c>
    </row>
    <row r="28" spans="8:88" x14ac:dyDescent="0.25">
      <c r="H28" s="27">
        <v>25</v>
      </c>
      <c r="I28">
        <v>667</v>
      </c>
      <c r="J28">
        <v>23014</v>
      </c>
      <c r="K28">
        <f t="shared" si="0"/>
        <v>34.50374812593703</v>
      </c>
      <c r="O28" s="27">
        <v>25</v>
      </c>
      <c r="P28">
        <v>476</v>
      </c>
      <c r="Q28">
        <v>3933</v>
      </c>
      <c r="R28">
        <f t="shared" si="1"/>
        <v>8.2626050420168067</v>
      </c>
      <c r="V28" s="27">
        <v>25</v>
      </c>
      <c r="W28">
        <v>756</v>
      </c>
      <c r="X28">
        <v>52186</v>
      </c>
      <c r="Y28">
        <f t="shared" si="2"/>
        <v>69.029100529100532</v>
      </c>
      <c r="AC28" s="27">
        <v>25</v>
      </c>
      <c r="AD28">
        <v>645</v>
      </c>
      <c r="AE28">
        <v>40946</v>
      </c>
      <c r="AF28">
        <f t="shared" si="3"/>
        <v>63.482170542635657</v>
      </c>
      <c r="AJ28" s="27">
        <v>25</v>
      </c>
      <c r="AK28">
        <v>610</v>
      </c>
      <c r="AL28">
        <v>48591</v>
      </c>
      <c r="AM28">
        <f t="shared" si="4"/>
        <v>79.657377049180326</v>
      </c>
      <c r="AQ28" s="27">
        <v>25</v>
      </c>
      <c r="AR28">
        <v>537</v>
      </c>
      <c r="AS28">
        <v>13532</v>
      </c>
      <c r="AT28">
        <f t="shared" si="5"/>
        <v>25.199255121042832</v>
      </c>
      <c r="AX28" s="27">
        <v>25</v>
      </c>
      <c r="AY28">
        <v>1536</v>
      </c>
      <c r="AZ28">
        <v>150998</v>
      </c>
      <c r="BA28">
        <f t="shared" si="6"/>
        <v>98.305989583333329</v>
      </c>
      <c r="BE28" s="27">
        <v>25</v>
      </c>
      <c r="BF28">
        <v>1484</v>
      </c>
      <c r="BG28">
        <v>132893</v>
      </c>
      <c r="BH28">
        <f t="shared" si="7"/>
        <v>89.55053908355795</v>
      </c>
      <c r="BL28" s="27">
        <v>25</v>
      </c>
      <c r="BM28">
        <v>1224</v>
      </c>
      <c r="BN28">
        <v>108845</v>
      </c>
      <c r="BO28">
        <f t="shared" si="8"/>
        <v>88.925653594771248</v>
      </c>
      <c r="BS28" s="27">
        <v>25</v>
      </c>
      <c r="BT28">
        <v>2328</v>
      </c>
      <c r="BU28">
        <v>56616</v>
      </c>
      <c r="BV28">
        <f t="shared" si="9"/>
        <v>24.319587628865978</v>
      </c>
      <c r="BZ28" s="27">
        <v>25</v>
      </c>
      <c r="CA28">
        <v>1425</v>
      </c>
      <c r="CB28">
        <v>26906</v>
      </c>
      <c r="CC28">
        <f t="shared" si="10"/>
        <v>18.881403508771928</v>
      </c>
      <c r="CG28" s="27">
        <v>25</v>
      </c>
      <c r="CH28">
        <v>1468</v>
      </c>
      <c r="CI28">
        <v>36825</v>
      </c>
      <c r="CJ28">
        <f t="shared" si="11"/>
        <v>25.085149863760218</v>
      </c>
    </row>
    <row r="29" spans="8:88" x14ac:dyDescent="0.25">
      <c r="H29" s="27">
        <v>26</v>
      </c>
      <c r="I29">
        <v>669</v>
      </c>
      <c r="J29">
        <v>8832</v>
      </c>
      <c r="K29">
        <f t="shared" si="0"/>
        <v>13.201793721973095</v>
      </c>
      <c r="O29" s="27">
        <v>26</v>
      </c>
      <c r="P29">
        <v>477</v>
      </c>
      <c r="Q29">
        <v>8781</v>
      </c>
      <c r="R29">
        <f t="shared" si="1"/>
        <v>18.408805031446541</v>
      </c>
      <c r="V29" s="27">
        <v>26</v>
      </c>
      <c r="W29">
        <v>756</v>
      </c>
      <c r="X29">
        <v>56779</v>
      </c>
      <c r="Y29">
        <f t="shared" si="2"/>
        <v>75.104497354497354</v>
      </c>
      <c r="AC29" s="27">
        <v>26</v>
      </c>
      <c r="AD29">
        <v>646</v>
      </c>
      <c r="AE29">
        <v>25426</v>
      </c>
      <c r="AF29">
        <f t="shared" si="3"/>
        <v>39.359133126934985</v>
      </c>
      <c r="AJ29" s="27">
        <v>26</v>
      </c>
      <c r="AK29">
        <v>615</v>
      </c>
      <c r="AL29">
        <v>57663</v>
      </c>
      <c r="AM29">
        <f t="shared" si="4"/>
        <v>93.760975609756102</v>
      </c>
      <c r="AQ29" s="27">
        <v>26</v>
      </c>
      <c r="AR29">
        <v>542</v>
      </c>
      <c r="AS29">
        <v>25004</v>
      </c>
      <c r="AT29">
        <f t="shared" si="5"/>
        <v>46.132841328413285</v>
      </c>
      <c r="AX29" s="27">
        <v>26</v>
      </c>
      <c r="AY29">
        <v>1995</v>
      </c>
      <c r="AZ29">
        <v>90404</v>
      </c>
      <c r="BA29">
        <f t="shared" si="6"/>
        <v>45.315288220551381</v>
      </c>
      <c r="BE29" s="27">
        <v>26</v>
      </c>
      <c r="BF29">
        <v>1558</v>
      </c>
      <c r="BG29">
        <v>114325</v>
      </c>
      <c r="BH29">
        <f t="shared" si="7"/>
        <v>73.3793324775353</v>
      </c>
      <c r="BL29" s="27">
        <v>26</v>
      </c>
      <c r="BM29">
        <v>1224</v>
      </c>
      <c r="BN29">
        <v>94372</v>
      </c>
      <c r="BO29">
        <f t="shared" si="8"/>
        <v>77.101307189542482</v>
      </c>
      <c r="BS29" s="27">
        <v>26</v>
      </c>
      <c r="BT29">
        <v>2423</v>
      </c>
      <c r="BU29">
        <v>20175</v>
      </c>
      <c r="BV29">
        <f t="shared" si="9"/>
        <v>8.3264548080891458</v>
      </c>
      <c r="BZ29" s="27">
        <v>26</v>
      </c>
      <c r="CA29">
        <v>1504</v>
      </c>
      <c r="CB29">
        <v>43933</v>
      </c>
      <c r="CC29">
        <f t="shared" si="10"/>
        <v>29.210771276595743</v>
      </c>
      <c r="CG29" s="27">
        <v>26</v>
      </c>
      <c r="CH29">
        <v>1478</v>
      </c>
      <c r="CI29">
        <v>58206</v>
      </c>
      <c r="CJ29">
        <f t="shared" si="11"/>
        <v>39.381596752368068</v>
      </c>
    </row>
    <row r="30" spans="8:88" x14ac:dyDescent="0.25">
      <c r="H30" s="27">
        <v>27</v>
      </c>
      <c r="I30">
        <v>677</v>
      </c>
      <c r="J30">
        <v>21005</v>
      </c>
      <c r="K30">
        <f t="shared" si="0"/>
        <v>31.026587887740028</v>
      </c>
      <c r="O30" s="27">
        <v>27</v>
      </c>
      <c r="P30">
        <v>477</v>
      </c>
      <c r="Q30">
        <v>13743</v>
      </c>
      <c r="R30">
        <f t="shared" si="1"/>
        <v>28.811320754716981</v>
      </c>
      <c r="V30" s="27">
        <v>27</v>
      </c>
      <c r="W30">
        <v>758</v>
      </c>
      <c r="X30">
        <v>31144</v>
      </c>
      <c r="Y30">
        <f t="shared" si="2"/>
        <v>41.087071240105544</v>
      </c>
      <c r="AC30" s="27">
        <v>27</v>
      </c>
      <c r="AD30">
        <v>647</v>
      </c>
      <c r="AE30">
        <v>32565</v>
      </c>
      <c r="AF30">
        <f t="shared" si="3"/>
        <v>50.332302936630605</v>
      </c>
      <c r="AJ30" s="27">
        <v>27</v>
      </c>
      <c r="AK30">
        <v>618</v>
      </c>
      <c r="AL30">
        <v>18960</v>
      </c>
      <c r="AM30">
        <f t="shared" si="4"/>
        <v>30.679611650485437</v>
      </c>
      <c r="AQ30" s="27">
        <v>27</v>
      </c>
      <c r="AR30">
        <v>546</v>
      </c>
      <c r="AS30">
        <v>21523</v>
      </c>
      <c r="AT30">
        <f t="shared" si="5"/>
        <v>39.41941391941392</v>
      </c>
      <c r="AX30" s="27">
        <v>27</v>
      </c>
      <c r="AY30">
        <v>2078</v>
      </c>
      <c r="AZ30">
        <v>36076</v>
      </c>
      <c r="BA30">
        <f t="shared" si="6"/>
        <v>17.360923965351301</v>
      </c>
      <c r="BE30" s="27">
        <v>27</v>
      </c>
      <c r="BF30">
        <v>1698</v>
      </c>
      <c r="BG30">
        <v>57470</v>
      </c>
      <c r="BH30">
        <f t="shared" si="7"/>
        <v>33.84570082449941</v>
      </c>
      <c r="BL30" s="27">
        <v>27</v>
      </c>
      <c r="BM30">
        <v>1235</v>
      </c>
      <c r="BN30">
        <v>120591</v>
      </c>
      <c r="BO30">
        <f t="shared" si="8"/>
        <v>97.644534412955466</v>
      </c>
      <c r="BS30" s="27">
        <v>27</v>
      </c>
      <c r="BT30">
        <v>2724</v>
      </c>
      <c r="BU30">
        <v>10397</v>
      </c>
      <c r="BV30">
        <f t="shared" si="9"/>
        <v>3.816813509544787</v>
      </c>
      <c r="BZ30" s="27">
        <v>27</v>
      </c>
      <c r="CA30">
        <v>1531</v>
      </c>
      <c r="CB30">
        <v>39870</v>
      </c>
      <c r="CC30">
        <f t="shared" si="10"/>
        <v>26.041802743305031</v>
      </c>
      <c r="CG30" s="27">
        <v>27</v>
      </c>
      <c r="CH30">
        <v>1494</v>
      </c>
      <c r="CI30">
        <v>55380</v>
      </c>
      <c r="CJ30">
        <f t="shared" si="11"/>
        <v>37.068273092369481</v>
      </c>
    </row>
    <row r="31" spans="8:88" x14ac:dyDescent="0.25">
      <c r="H31" s="27">
        <v>28</v>
      </c>
      <c r="I31">
        <v>683</v>
      </c>
      <c r="J31">
        <v>22867</v>
      </c>
      <c r="K31">
        <f t="shared" si="0"/>
        <v>33.480234260614935</v>
      </c>
      <c r="O31" s="27">
        <v>28</v>
      </c>
      <c r="P31">
        <v>478</v>
      </c>
      <c r="Q31">
        <v>20726</v>
      </c>
      <c r="R31">
        <f t="shared" si="1"/>
        <v>43.359832635983267</v>
      </c>
      <c r="V31" s="27">
        <v>28</v>
      </c>
      <c r="W31">
        <v>760</v>
      </c>
      <c r="X31">
        <v>9</v>
      </c>
      <c r="Y31">
        <f t="shared" si="2"/>
        <v>1.1842105263157895E-2</v>
      </c>
      <c r="AC31" s="27">
        <v>28</v>
      </c>
      <c r="AD31">
        <v>650</v>
      </c>
      <c r="AE31">
        <v>12747</v>
      </c>
      <c r="AF31">
        <f t="shared" si="3"/>
        <v>19.610769230769233</v>
      </c>
      <c r="AJ31" s="27">
        <v>28</v>
      </c>
      <c r="AK31">
        <v>628</v>
      </c>
      <c r="AL31">
        <v>31282</v>
      </c>
      <c r="AM31">
        <f t="shared" si="4"/>
        <v>49.812101910828027</v>
      </c>
      <c r="AQ31" s="27">
        <v>28</v>
      </c>
      <c r="AR31">
        <v>547</v>
      </c>
      <c r="AS31">
        <v>12</v>
      </c>
      <c r="AT31">
        <f t="shared" si="5"/>
        <v>2.1937842778793418E-2</v>
      </c>
      <c r="AW31" t="s">
        <v>234</v>
      </c>
      <c r="AX31" s="27">
        <v>1</v>
      </c>
      <c r="AY31">
        <v>152</v>
      </c>
      <c r="AZ31">
        <v>12605</v>
      </c>
      <c r="BA31">
        <f t="shared" si="6"/>
        <v>82.92763157894737</v>
      </c>
      <c r="BE31" s="27">
        <v>28</v>
      </c>
      <c r="BF31">
        <v>1723</v>
      </c>
      <c r="BG31">
        <v>112925</v>
      </c>
      <c r="BH31">
        <f t="shared" si="7"/>
        <v>65.539756239117821</v>
      </c>
      <c r="BL31" s="27">
        <v>28</v>
      </c>
      <c r="BM31">
        <v>1272</v>
      </c>
      <c r="BN31">
        <v>115866</v>
      </c>
      <c r="BO31">
        <f t="shared" si="8"/>
        <v>91.089622641509436</v>
      </c>
      <c r="BS31" s="27">
        <v>28</v>
      </c>
      <c r="BT31">
        <v>4096</v>
      </c>
      <c r="BU31">
        <v>83131</v>
      </c>
      <c r="BV31">
        <f t="shared" si="9"/>
        <v>20.295654296875</v>
      </c>
      <c r="BZ31" s="27">
        <v>28</v>
      </c>
      <c r="CA31">
        <v>1554</v>
      </c>
      <c r="CB31">
        <v>33295</v>
      </c>
      <c r="CC31">
        <f t="shared" si="10"/>
        <v>21.425353925353924</v>
      </c>
      <c r="CG31" s="27">
        <v>28</v>
      </c>
      <c r="CH31">
        <v>1609</v>
      </c>
      <c r="CI31">
        <v>111385</v>
      </c>
      <c r="CJ31">
        <f t="shared" si="11"/>
        <v>69.226227470478563</v>
      </c>
    </row>
    <row r="32" spans="8:88" x14ac:dyDescent="0.25">
      <c r="H32" s="27">
        <v>29</v>
      </c>
      <c r="I32">
        <v>686</v>
      </c>
      <c r="J32">
        <v>15370</v>
      </c>
      <c r="K32">
        <f t="shared" si="0"/>
        <v>22.40524781341108</v>
      </c>
      <c r="O32" s="27">
        <v>29</v>
      </c>
      <c r="P32">
        <v>479</v>
      </c>
      <c r="Q32">
        <v>1416</v>
      </c>
      <c r="R32">
        <f t="shared" si="1"/>
        <v>2.9561586638830897</v>
      </c>
      <c r="V32" s="27">
        <v>29</v>
      </c>
      <c r="W32">
        <v>773</v>
      </c>
      <c r="X32">
        <v>43331</v>
      </c>
      <c r="Y32">
        <f t="shared" si="2"/>
        <v>56.055627425614489</v>
      </c>
      <c r="AC32" s="27">
        <v>29</v>
      </c>
      <c r="AD32">
        <v>652</v>
      </c>
      <c r="AE32">
        <v>1368</v>
      </c>
      <c r="AF32">
        <f t="shared" si="3"/>
        <v>2.0981595092024539</v>
      </c>
      <c r="AJ32" s="27">
        <v>29</v>
      </c>
      <c r="AK32">
        <v>630</v>
      </c>
      <c r="AL32">
        <v>37599</v>
      </c>
      <c r="AM32">
        <f t="shared" si="4"/>
        <v>59.680952380952384</v>
      </c>
      <c r="AQ32" s="27">
        <v>29</v>
      </c>
      <c r="AR32">
        <v>548</v>
      </c>
      <c r="AS32">
        <v>897</v>
      </c>
      <c r="AT32">
        <f t="shared" si="5"/>
        <v>1.6368613138686132</v>
      </c>
      <c r="AX32" s="27">
        <v>2</v>
      </c>
      <c r="AY32">
        <v>223</v>
      </c>
      <c r="AZ32">
        <v>7964</v>
      </c>
      <c r="BA32">
        <f t="shared" si="6"/>
        <v>35.713004484304932</v>
      </c>
      <c r="BE32" s="27">
        <v>29</v>
      </c>
      <c r="BF32">
        <v>1762</v>
      </c>
      <c r="BG32">
        <v>90298</v>
      </c>
      <c r="BH32">
        <f t="shared" si="7"/>
        <v>51.247446083995463</v>
      </c>
      <c r="BL32" s="27">
        <v>29</v>
      </c>
      <c r="BM32">
        <v>1276</v>
      </c>
      <c r="BN32">
        <v>148213</v>
      </c>
      <c r="BO32">
        <f t="shared" si="8"/>
        <v>116.15438871473354</v>
      </c>
      <c r="BR32" t="s">
        <v>234</v>
      </c>
      <c r="BS32" s="27">
        <v>1</v>
      </c>
      <c r="BT32">
        <v>447</v>
      </c>
      <c r="BU32">
        <v>6616</v>
      </c>
      <c r="BV32">
        <f t="shared" si="9"/>
        <v>14.800894854586129</v>
      </c>
      <c r="BZ32" s="27">
        <v>29</v>
      </c>
      <c r="CA32">
        <v>1625</v>
      </c>
      <c r="CB32">
        <v>98722</v>
      </c>
      <c r="CC32">
        <f t="shared" si="10"/>
        <v>60.752000000000002</v>
      </c>
      <c r="CG32" s="27">
        <v>29</v>
      </c>
      <c r="CH32">
        <v>1676</v>
      </c>
      <c r="CI32">
        <v>29791</v>
      </c>
      <c r="CJ32">
        <f t="shared" si="11"/>
        <v>17.775059665871122</v>
      </c>
    </row>
    <row r="33" spans="8:88" x14ac:dyDescent="0.25">
      <c r="H33" s="27">
        <v>30</v>
      </c>
      <c r="I33">
        <v>691</v>
      </c>
      <c r="J33">
        <v>30818</v>
      </c>
      <c r="K33">
        <f t="shared" si="0"/>
        <v>44.599131693198267</v>
      </c>
      <c r="O33" s="27">
        <v>30</v>
      </c>
      <c r="P33">
        <v>483</v>
      </c>
      <c r="Q33">
        <v>20469</v>
      </c>
      <c r="R33">
        <f t="shared" si="1"/>
        <v>42.378881987577643</v>
      </c>
      <c r="V33" s="27">
        <v>30</v>
      </c>
      <c r="W33">
        <v>784</v>
      </c>
      <c r="X33">
        <v>24416</v>
      </c>
      <c r="Y33">
        <f t="shared" si="2"/>
        <v>31.142857142857142</v>
      </c>
      <c r="AC33" s="27">
        <v>30</v>
      </c>
      <c r="AD33">
        <v>656</v>
      </c>
      <c r="AE33">
        <v>52789</v>
      </c>
      <c r="AF33">
        <f t="shared" si="3"/>
        <v>80.471036585365852</v>
      </c>
      <c r="AJ33" s="27">
        <v>30</v>
      </c>
      <c r="AK33">
        <v>638</v>
      </c>
      <c r="AL33">
        <v>38982</v>
      </c>
      <c r="AM33">
        <f t="shared" si="4"/>
        <v>61.100313479623821</v>
      </c>
      <c r="AQ33" s="27">
        <v>30</v>
      </c>
      <c r="AR33">
        <v>549</v>
      </c>
      <c r="AS33">
        <v>0</v>
      </c>
      <c r="AT33">
        <f t="shared" si="5"/>
        <v>0</v>
      </c>
      <c r="AX33" s="27">
        <v>3</v>
      </c>
      <c r="AY33">
        <v>460</v>
      </c>
      <c r="AZ33">
        <v>30665</v>
      </c>
      <c r="BA33">
        <f t="shared" si="6"/>
        <v>66.663043478260875</v>
      </c>
      <c r="BE33" s="27">
        <v>30</v>
      </c>
      <c r="BF33">
        <v>1812</v>
      </c>
      <c r="BG33">
        <v>140253</v>
      </c>
      <c r="BH33">
        <f t="shared" si="7"/>
        <v>77.402317880794698</v>
      </c>
      <c r="BL33" s="27">
        <v>30</v>
      </c>
      <c r="BM33">
        <v>1282</v>
      </c>
      <c r="BN33">
        <v>90359</v>
      </c>
      <c r="BO33">
        <f t="shared" si="8"/>
        <v>70.482839313572541</v>
      </c>
      <c r="BS33" s="27">
        <v>2</v>
      </c>
      <c r="BT33">
        <v>531</v>
      </c>
      <c r="BU33">
        <v>23843</v>
      </c>
      <c r="BV33">
        <f t="shared" si="9"/>
        <v>44.902071563088512</v>
      </c>
      <c r="BZ33" s="27">
        <v>30</v>
      </c>
      <c r="CA33">
        <v>1627</v>
      </c>
      <c r="CB33">
        <v>74025</v>
      </c>
      <c r="CC33">
        <f t="shared" si="10"/>
        <v>45.497848801475108</v>
      </c>
      <c r="CG33" s="27">
        <v>30</v>
      </c>
      <c r="CH33">
        <v>1716</v>
      </c>
      <c r="CI33">
        <v>50272</v>
      </c>
      <c r="CJ33">
        <f t="shared" si="11"/>
        <v>29.296037296037294</v>
      </c>
    </row>
    <row r="34" spans="8:88" x14ac:dyDescent="0.25">
      <c r="H34" s="27">
        <v>31</v>
      </c>
      <c r="I34">
        <v>700</v>
      </c>
      <c r="J34">
        <v>21273</v>
      </c>
      <c r="K34">
        <f t="shared" si="0"/>
        <v>30.39</v>
      </c>
      <c r="O34" s="27">
        <v>31</v>
      </c>
      <c r="P34">
        <v>485</v>
      </c>
      <c r="Q34">
        <v>15202</v>
      </c>
      <c r="R34">
        <f t="shared" si="1"/>
        <v>31.344329896907215</v>
      </c>
      <c r="V34" s="27">
        <v>31</v>
      </c>
      <c r="W34">
        <v>789</v>
      </c>
      <c r="X34">
        <v>38085</v>
      </c>
      <c r="Y34">
        <f t="shared" si="2"/>
        <v>48.269961977186313</v>
      </c>
      <c r="AC34" s="27">
        <v>31</v>
      </c>
      <c r="AD34">
        <v>656</v>
      </c>
      <c r="AE34">
        <v>74</v>
      </c>
      <c r="AF34">
        <f t="shared" si="3"/>
        <v>0.11280487804878049</v>
      </c>
      <c r="AJ34" s="27">
        <v>31</v>
      </c>
      <c r="AK34">
        <v>644</v>
      </c>
      <c r="AL34">
        <v>11017</v>
      </c>
      <c r="AM34">
        <f t="shared" si="4"/>
        <v>17.107142857142858</v>
      </c>
      <c r="AQ34" s="27">
        <v>31</v>
      </c>
      <c r="AR34">
        <v>549</v>
      </c>
      <c r="AS34">
        <v>8023</v>
      </c>
      <c r="AT34">
        <f t="shared" si="5"/>
        <v>14.613843351548269</v>
      </c>
      <c r="AX34" s="27">
        <v>4</v>
      </c>
      <c r="AY34">
        <v>497</v>
      </c>
      <c r="AZ34">
        <v>5890</v>
      </c>
      <c r="BA34">
        <f t="shared" si="6"/>
        <v>11.851106639839035</v>
      </c>
      <c r="BE34" s="27">
        <v>31</v>
      </c>
      <c r="BF34">
        <v>1822</v>
      </c>
      <c r="BG34">
        <v>116159</v>
      </c>
      <c r="BH34">
        <f t="shared" si="7"/>
        <v>63.753567508232713</v>
      </c>
      <c r="BL34" s="27">
        <v>31</v>
      </c>
      <c r="BM34">
        <v>1477</v>
      </c>
      <c r="BN34">
        <v>107798</v>
      </c>
      <c r="BO34">
        <f t="shared" si="8"/>
        <v>72.984427894380502</v>
      </c>
      <c r="BS34" s="27">
        <v>3</v>
      </c>
      <c r="BT34">
        <v>737</v>
      </c>
      <c r="BU34">
        <v>13979</v>
      </c>
      <c r="BV34">
        <f t="shared" si="9"/>
        <v>18.967435549525103</v>
      </c>
      <c r="BZ34" s="27">
        <v>31</v>
      </c>
      <c r="CA34">
        <v>1721</v>
      </c>
      <c r="CB34">
        <v>41454</v>
      </c>
      <c r="CC34">
        <f t="shared" si="10"/>
        <v>24.087158628704241</v>
      </c>
      <c r="CG34" s="27">
        <v>31</v>
      </c>
      <c r="CH34">
        <v>1779</v>
      </c>
      <c r="CI34">
        <v>88762</v>
      </c>
      <c r="CJ34">
        <f t="shared" si="11"/>
        <v>49.894322653175941</v>
      </c>
    </row>
    <row r="35" spans="8:88" x14ac:dyDescent="0.25">
      <c r="H35" s="27">
        <v>32</v>
      </c>
      <c r="I35">
        <v>702</v>
      </c>
      <c r="J35">
        <v>28571</v>
      </c>
      <c r="K35">
        <f t="shared" si="0"/>
        <v>40.699430199430196</v>
      </c>
      <c r="O35" s="27">
        <v>32</v>
      </c>
      <c r="P35">
        <v>487</v>
      </c>
      <c r="Q35">
        <v>24685</v>
      </c>
      <c r="R35">
        <f t="shared" si="1"/>
        <v>50.687885010266939</v>
      </c>
      <c r="V35" s="27">
        <v>32</v>
      </c>
      <c r="W35">
        <v>790</v>
      </c>
      <c r="X35">
        <v>56836</v>
      </c>
      <c r="Y35">
        <f t="shared" si="2"/>
        <v>71.944303797468351</v>
      </c>
      <c r="AC35" s="27">
        <v>32</v>
      </c>
      <c r="AD35">
        <v>659</v>
      </c>
      <c r="AE35">
        <v>22780</v>
      </c>
      <c r="AF35">
        <f t="shared" si="3"/>
        <v>34.567526555386948</v>
      </c>
      <c r="AJ35" s="27">
        <v>32</v>
      </c>
      <c r="AK35">
        <v>648</v>
      </c>
      <c r="AL35">
        <v>31157</v>
      </c>
      <c r="AM35">
        <f t="shared" si="4"/>
        <v>48.081790123456791</v>
      </c>
      <c r="AQ35" s="27">
        <v>32</v>
      </c>
      <c r="AR35">
        <v>550</v>
      </c>
      <c r="AS35">
        <v>18086</v>
      </c>
      <c r="AT35">
        <f t="shared" si="5"/>
        <v>32.883636363636363</v>
      </c>
      <c r="AX35" s="27">
        <v>5</v>
      </c>
      <c r="AY35">
        <v>779</v>
      </c>
      <c r="AZ35">
        <v>68592</v>
      </c>
      <c r="BA35">
        <f t="shared" si="6"/>
        <v>88.051347881899872</v>
      </c>
      <c r="BE35" s="27">
        <v>32</v>
      </c>
      <c r="BF35">
        <v>1880</v>
      </c>
      <c r="BG35">
        <v>140516</v>
      </c>
      <c r="BH35">
        <f t="shared" si="7"/>
        <v>74.742553191489364</v>
      </c>
      <c r="BL35" s="27">
        <v>32</v>
      </c>
      <c r="BM35">
        <v>1663</v>
      </c>
      <c r="BN35">
        <v>183267</v>
      </c>
      <c r="BO35">
        <f t="shared" si="8"/>
        <v>110.20264582080577</v>
      </c>
      <c r="BS35" s="27">
        <v>4</v>
      </c>
      <c r="BT35">
        <v>868</v>
      </c>
      <c r="BU35">
        <v>19175</v>
      </c>
      <c r="BV35">
        <f t="shared" si="9"/>
        <v>22.091013824884794</v>
      </c>
      <c r="BZ35" s="27">
        <v>32</v>
      </c>
      <c r="CA35">
        <v>1782</v>
      </c>
      <c r="CB35">
        <v>5068</v>
      </c>
      <c r="CC35">
        <f t="shared" si="10"/>
        <v>2.8439955106621775</v>
      </c>
      <c r="CG35" s="27">
        <v>32</v>
      </c>
      <c r="CH35">
        <v>2004</v>
      </c>
      <c r="CI35">
        <v>50418</v>
      </c>
      <c r="CJ35">
        <f t="shared" si="11"/>
        <v>25.158682634730539</v>
      </c>
    </row>
    <row r="36" spans="8:88" x14ac:dyDescent="0.25">
      <c r="H36" s="27">
        <v>33</v>
      </c>
      <c r="I36">
        <v>713</v>
      </c>
      <c r="J36">
        <v>40178</v>
      </c>
      <c r="K36">
        <f t="shared" si="0"/>
        <v>56.350631136044882</v>
      </c>
      <c r="O36" s="27">
        <v>33</v>
      </c>
      <c r="P36">
        <v>491</v>
      </c>
      <c r="Q36">
        <v>16136</v>
      </c>
      <c r="R36">
        <f t="shared" si="1"/>
        <v>32.863543788187371</v>
      </c>
      <c r="V36" s="27">
        <v>33</v>
      </c>
      <c r="W36">
        <v>828</v>
      </c>
      <c r="X36">
        <v>44649</v>
      </c>
      <c r="Y36">
        <f t="shared" ref="Y36:Y67" si="12">X36/W36</f>
        <v>53.923913043478258</v>
      </c>
      <c r="AC36" s="27">
        <v>33</v>
      </c>
      <c r="AD36">
        <v>666</v>
      </c>
      <c r="AE36">
        <v>17627</v>
      </c>
      <c r="AF36">
        <f t="shared" si="3"/>
        <v>26.466966966966968</v>
      </c>
      <c r="AJ36" s="27">
        <v>33</v>
      </c>
      <c r="AK36">
        <v>651</v>
      </c>
      <c r="AL36">
        <v>44057</v>
      </c>
      <c r="AM36">
        <f t="shared" si="4"/>
        <v>67.675883256528422</v>
      </c>
      <c r="AQ36" s="27">
        <v>33</v>
      </c>
      <c r="AR36">
        <v>552</v>
      </c>
      <c r="AS36">
        <v>0</v>
      </c>
      <c r="AT36">
        <f t="shared" si="5"/>
        <v>0</v>
      </c>
      <c r="AX36" s="27">
        <v>6</v>
      </c>
      <c r="AY36">
        <v>787</v>
      </c>
      <c r="AZ36">
        <v>66007</v>
      </c>
      <c r="BA36">
        <f t="shared" ref="BA36:BA67" si="13">AZ36/AY36</f>
        <v>83.871664548919952</v>
      </c>
      <c r="BE36" s="27">
        <v>33</v>
      </c>
      <c r="BF36">
        <v>2023</v>
      </c>
      <c r="BG36">
        <v>107360</v>
      </c>
      <c r="BH36">
        <f t="shared" ref="BH36:BH67" si="14">BG36/BF36</f>
        <v>53.069698467622345</v>
      </c>
      <c r="BL36" s="27">
        <v>33</v>
      </c>
      <c r="BM36">
        <v>1723</v>
      </c>
      <c r="BN36">
        <v>151876</v>
      </c>
      <c r="BO36">
        <f t="shared" ref="BO36:BO67" si="15">BN36/BM36</f>
        <v>88.146256529309341</v>
      </c>
      <c r="BS36" s="27">
        <v>5</v>
      </c>
      <c r="BT36">
        <v>917</v>
      </c>
      <c r="BU36">
        <v>11146</v>
      </c>
      <c r="BV36">
        <f t="shared" ref="BV36:BV67" si="16">BU36/BT36</f>
        <v>12.15485278080698</v>
      </c>
      <c r="BZ36" s="27">
        <v>33</v>
      </c>
      <c r="CA36">
        <v>1797</v>
      </c>
      <c r="CB36">
        <v>75000</v>
      </c>
      <c r="CC36">
        <f t="shared" ref="CC36:CC67" si="17">CB36/CA36</f>
        <v>41.736227045075125</v>
      </c>
      <c r="CG36" s="27">
        <v>33</v>
      </c>
      <c r="CH36">
        <v>2136</v>
      </c>
      <c r="CI36">
        <v>95570</v>
      </c>
      <c r="CJ36">
        <f t="shared" ref="CJ36:CJ67" si="18">CI36/CH36</f>
        <v>44.742509363295881</v>
      </c>
    </row>
    <row r="37" spans="8:88" x14ac:dyDescent="0.25">
      <c r="H37" s="27">
        <v>34</v>
      </c>
      <c r="I37">
        <v>721</v>
      </c>
      <c r="J37">
        <v>38456</v>
      </c>
      <c r="K37">
        <f t="shared" si="0"/>
        <v>53.337031900138697</v>
      </c>
      <c r="O37" s="27">
        <v>34</v>
      </c>
      <c r="P37">
        <v>493</v>
      </c>
      <c r="Q37">
        <v>27294</v>
      </c>
      <c r="R37">
        <f t="shared" si="1"/>
        <v>55.3630831643002</v>
      </c>
      <c r="V37" s="27">
        <v>34</v>
      </c>
      <c r="W37">
        <v>834</v>
      </c>
      <c r="X37">
        <v>412</v>
      </c>
      <c r="Y37">
        <f t="shared" si="12"/>
        <v>0.49400479616306953</v>
      </c>
      <c r="AC37" s="27">
        <v>34</v>
      </c>
      <c r="AD37">
        <v>670</v>
      </c>
      <c r="AE37">
        <v>12732</v>
      </c>
      <c r="AF37">
        <f t="shared" si="3"/>
        <v>19.002985074626867</v>
      </c>
      <c r="AJ37" s="27">
        <v>34</v>
      </c>
      <c r="AK37">
        <v>652</v>
      </c>
      <c r="AL37">
        <v>53263</v>
      </c>
      <c r="AM37">
        <f t="shared" si="4"/>
        <v>81.691717791411037</v>
      </c>
      <c r="AQ37" s="27">
        <v>34</v>
      </c>
      <c r="AR37">
        <v>553</v>
      </c>
      <c r="AS37">
        <v>25798</v>
      </c>
      <c r="AT37">
        <f t="shared" si="5"/>
        <v>46.65099457504521</v>
      </c>
      <c r="AX37" s="27">
        <v>7</v>
      </c>
      <c r="AY37">
        <v>900</v>
      </c>
      <c r="AZ37">
        <v>54608</v>
      </c>
      <c r="BA37">
        <f t="shared" si="13"/>
        <v>60.675555555555555</v>
      </c>
      <c r="BE37" s="27">
        <v>34</v>
      </c>
      <c r="BF37">
        <v>2240</v>
      </c>
      <c r="BG37">
        <v>213637</v>
      </c>
      <c r="BH37">
        <f t="shared" si="14"/>
        <v>95.37366071428572</v>
      </c>
      <c r="BL37" s="27">
        <v>34</v>
      </c>
      <c r="BM37">
        <v>2054</v>
      </c>
      <c r="BN37">
        <v>202493</v>
      </c>
      <c r="BO37">
        <f t="shared" si="15"/>
        <v>98.584712755598829</v>
      </c>
      <c r="BS37" s="27">
        <v>6</v>
      </c>
      <c r="BT37">
        <v>1040</v>
      </c>
      <c r="BU37">
        <v>52959</v>
      </c>
      <c r="BV37">
        <f t="shared" si="16"/>
        <v>50.922115384615381</v>
      </c>
      <c r="BZ37" s="27">
        <v>34</v>
      </c>
      <c r="CA37">
        <v>1863</v>
      </c>
      <c r="CB37">
        <v>61514</v>
      </c>
      <c r="CC37">
        <f t="shared" si="17"/>
        <v>33.018786902844873</v>
      </c>
      <c r="CG37" s="27">
        <v>34</v>
      </c>
      <c r="CH37">
        <v>3662</v>
      </c>
      <c r="CI37">
        <v>98341</v>
      </c>
      <c r="CJ37">
        <f t="shared" si="18"/>
        <v>26.854451119606772</v>
      </c>
    </row>
    <row r="38" spans="8:88" x14ac:dyDescent="0.25">
      <c r="H38" s="27">
        <v>35</v>
      </c>
      <c r="I38">
        <v>724</v>
      </c>
      <c r="J38">
        <v>18973</v>
      </c>
      <c r="K38">
        <f t="shared" si="0"/>
        <v>26.205801104972377</v>
      </c>
      <c r="O38" s="27">
        <v>35</v>
      </c>
      <c r="P38">
        <v>494</v>
      </c>
      <c r="Q38">
        <v>10702</v>
      </c>
      <c r="R38">
        <f t="shared" si="1"/>
        <v>21.663967611336034</v>
      </c>
      <c r="V38" s="27">
        <v>35</v>
      </c>
      <c r="W38">
        <v>835</v>
      </c>
      <c r="X38">
        <v>37246</v>
      </c>
      <c r="Y38">
        <f t="shared" si="12"/>
        <v>44.605988023952094</v>
      </c>
      <c r="AC38" s="27">
        <v>35</v>
      </c>
      <c r="AD38">
        <v>684</v>
      </c>
      <c r="AE38">
        <v>45248</v>
      </c>
      <c r="AF38">
        <f t="shared" si="3"/>
        <v>66.152046783625735</v>
      </c>
      <c r="AJ38" s="27">
        <v>35</v>
      </c>
      <c r="AK38">
        <v>654</v>
      </c>
      <c r="AL38">
        <v>13524</v>
      </c>
      <c r="AM38">
        <f t="shared" si="4"/>
        <v>20.678899082568808</v>
      </c>
      <c r="AQ38" s="27">
        <v>35</v>
      </c>
      <c r="AR38">
        <v>558</v>
      </c>
      <c r="AS38">
        <v>27247</v>
      </c>
      <c r="AT38">
        <f t="shared" si="5"/>
        <v>48.829749103942653</v>
      </c>
      <c r="AX38" s="27">
        <v>8</v>
      </c>
      <c r="AY38">
        <v>953</v>
      </c>
      <c r="AZ38">
        <v>55655</v>
      </c>
      <c r="BA38">
        <f t="shared" si="13"/>
        <v>58.399790136411333</v>
      </c>
      <c r="BE38" s="27">
        <v>35</v>
      </c>
      <c r="BF38">
        <v>2362</v>
      </c>
      <c r="BG38">
        <v>208493</v>
      </c>
      <c r="BH38">
        <f t="shared" si="14"/>
        <v>88.269686706181204</v>
      </c>
      <c r="BL38" s="27">
        <v>35</v>
      </c>
      <c r="BM38">
        <v>2730</v>
      </c>
      <c r="BN38">
        <v>223750</v>
      </c>
      <c r="BO38">
        <f t="shared" si="15"/>
        <v>81.959706959706963</v>
      </c>
      <c r="BS38" s="27">
        <v>7</v>
      </c>
      <c r="BT38">
        <v>1062</v>
      </c>
      <c r="BU38">
        <v>16464</v>
      </c>
      <c r="BV38">
        <f t="shared" si="16"/>
        <v>15.502824858757062</v>
      </c>
      <c r="BZ38" s="27">
        <v>35</v>
      </c>
      <c r="CA38">
        <v>2135</v>
      </c>
      <c r="CB38">
        <v>114374</v>
      </c>
      <c r="CC38">
        <f t="shared" si="17"/>
        <v>53.570960187353627</v>
      </c>
      <c r="CG38" s="27">
        <v>35</v>
      </c>
      <c r="CH38">
        <v>4065</v>
      </c>
      <c r="CI38">
        <v>82114</v>
      </c>
      <c r="CJ38">
        <f t="shared" si="18"/>
        <v>20.200246002460023</v>
      </c>
    </row>
    <row r="39" spans="8:88" x14ac:dyDescent="0.25">
      <c r="H39" s="27">
        <v>36</v>
      </c>
      <c r="I39">
        <v>724</v>
      </c>
      <c r="J39">
        <v>6095</v>
      </c>
      <c r="K39">
        <f t="shared" si="0"/>
        <v>8.4185082872928181</v>
      </c>
      <c r="O39" s="27">
        <v>36</v>
      </c>
      <c r="P39">
        <v>498</v>
      </c>
      <c r="Q39">
        <v>29</v>
      </c>
      <c r="R39">
        <f t="shared" si="1"/>
        <v>5.8232931726907633E-2</v>
      </c>
      <c r="V39" s="27">
        <v>36</v>
      </c>
      <c r="W39">
        <v>850</v>
      </c>
      <c r="X39">
        <v>13946</v>
      </c>
      <c r="Y39">
        <f t="shared" si="12"/>
        <v>16.407058823529411</v>
      </c>
      <c r="AC39" s="27">
        <v>36</v>
      </c>
      <c r="AD39">
        <v>692</v>
      </c>
      <c r="AE39">
        <v>61032</v>
      </c>
      <c r="AF39">
        <f t="shared" si="3"/>
        <v>88.196531791907518</v>
      </c>
      <c r="AJ39" s="27">
        <v>36</v>
      </c>
      <c r="AK39">
        <v>656</v>
      </c>
      <c r="AL39">
        <v>27218</v>
      </c>
      <c r="AM39">
        <f t="shared" si="4"/>
        <v>41.490853658536587</v>
      </c>
      <c r="AQ39" s="27">
        <v>36</v>
      </c>
      <c r="AR39">
        <v>562</v>
      </c>
      <c r="AS39">
        <v>33802</v>
      </c>
      <c r="AT39">
        <f t="shared" si="5"/>
        <v>60.145907473309606</v>
      </c>
      <c r="AX39" s="27">
        <v>9</v>
      </c>
      <c r="AY39">
        <v>981</v>
      </c>
      <c r="AZ39">
        <v>69124</v>
      </c>
      <c r="BA39">
        <f t="shared" si="13"/>
        <v>70.462793068297657</v>
      </c>
      <c r="BE39" s="27">
        <v>36</v>
      </c>
      <c r="BF39">
        <v>3657</v>
      </c>
      <c r="BG39">
        <v>243299</v>
      </c>
      <c r="BH39">
        <f t="shared" si="14"/>
        <v>66.529669127700302</v>
      </c>
      <c r="BL39" s="27">
        <v>36</v>
      </c>
      <c r="BM39">
        <v>2906</v>
      </c>
      <c r="BN39">
        <v>265088</v>
      </c>
      <c r="BO39">
        <f t="shared" si="15"/>
        <v>91.220922229869231</v>
      </c>
      <c r="BS39" s="27">
        <v>8</v>
      </c>
      <c r="BT39">
        <v>1077</v>
      </c>
      <c r="BU39">
        <v>47895</v>
      </c>
      <c r="BV39">
        <f t="shared" si="16"/>
        <v>44.470752089136489</v>
      </c>
      <c r="BZ39" s="27">
        <v>36</v>
      </c>
      <c r="CA39">
        <v>2212</v>
      </c>
      <c r="CB39">
        <v>94744</v>
      </c>
      <c r="CC39">
        <f t="shared" si="17"/>
        <v>42.831826401446655</v>
      </c>
      <c r="CF39" t="s">
        <v>234</v>
      </c>
      <c r="CG39" s="27">
        <v>1</v>
      </c>
      <c r="CH39">
        <v>207</v>
      </c>
      <c r="CI39">
        <v>7660</v>
      </c>
      <c r="CJ39">
        <f t="shared" si="18"/>
        <v>37.004830917874393</v>
      </c>
    </row>
    <row r="40" spans="8:88" x14ac:dyDescent="0.25">
      <c r="H40" s="27">
        <v>37</v>
      </c>
      <c r="I40">
        <v>732</v>
      </c>
      <c r="J40">
        <v>17602</v>
      </c>
      <c r="K40">
        <f t="shared" si="0"/>
        <v>24.046448087431695</v>
      </c>
      <c r="O40" s="27">
        <v>37</v>
      </c>
      <c r="P40">
        <v>505</v>
      </c>
      <c r="Q40">
        <v>13569</v>
      </c>
      <c r="R40">
        <f t="shared" si="1"/>
        <v>26.869306930693071</v>
      </c>
      <c r="V40" s="27">
        <v>37</v>
      </c>
      <c r="W40">
        <v>893</v>
      </c>
      <c r="X40">
        <v>2888</v>
      </c>
      <c r="Y40">
        <f t="shared" si="12"/>
        <v>3.2340425531914891</v>
      </c>
      <c r="AC40" s="27">
        <v>37</v>
      </c>
      <c r="AD40">
        <v>695</v>
      </c>
      <c r="AE40">
        <v>7214</v>
      </c>
      <c r="AF40">
        <f t="shared" si="3"/>
        <v>10.379856115107915</v>
      </c>
      <c r="AJ40" s="27">
        <v>37</v>
      </c>
      <c r="AK40">
        <v>661</v>
      </c>
      <c r="AL40">
        <v>17643</v>
      </c>
      <c r="AM40">
        <f t="shared" si="4"/>
        <v>26.691376701966718</v>
      </c>
      <c r="AQ40" s="27">
        <v>37</v>
      </c>
      <c r="AR40">
        <v>567</v>
      </c>
      <c r="AS40">
        <v>6197</v>
      </c>
      <c r="AT40">
        <f t="shared" si="5"/>
        <v>10.929453262786597</v>
      </c>
      <c r="AX40" s="27">
        <v>10</v>
      </c>
      <c r="AY40">
        <v>993</v>
      </c>
      <c r="AZ40">
        <v>79006</v>
      </c>
      <c r="BA40">
        <f t="shared" si="13"/>
        <v>79.562940584088622</v>
      </c>
      <c r="BD40" t="s">
        <v>234</v>
      </c>
      <c r="BE40" s="27">
        <v>1</v>
      </c>
      <c r="BF40">
        <v>127</v>
      </c>
      <c r="BG40">
        <v>11327</v>
      </c>
      <c r="BH40">
        <f t="shared" si="14"/>
        <v>89.188976377952756</v>
      </c>
      <c r="BL40" s="27">
        <v>37</v>
      </c>
      <c r="BM40">
        <v>2908</v>
      </c>
      <c r="BN40">
        <v>187334</v>
      </c>
      <c r="BO40">
        <f t="shared" si="15"/>
        <v>64.420220082530946</v>
      </c>
      <c r="BS40" s="27">
        <v>9</v>
      </c>
      <c r="BT40">
        <v>1078</v>
      </c>
      <c r="BU40">
        <v>45755</v>
      </c>
      <c r="BV40">
        <f t="shared" si="16"/>
        <v>42.444341372912803</v>
      </c>
      <c r="BZ40" s="27">
        <v>37</v>
      </c>
      <c r="CA40">
        <v>2930</v>
      </c>
      <c r="CB40">
        <v>135994</v>
      </c>
      <c r="CC40">
        <f t="shared" si="17"/>
        <v>46.414334470989758</v>
      </c>
      <c r="CG40" s="27">
        <v>2</v>
      </c>
      <c r="CH40">
        <v>210</v>
      </c>
      <c r="CI40">
        <v>12560</v>
      </c>
      <c r="CJ40">
        <f t="shared" si="18"/>
        <v>59.80952380952381</v>
      </c>
    </row>
    <row r="41" spans="8:88" x14ac:dyDescent="0.25">
      <c r="H41" s="27">
        <v>38</v>
      </c>
      <c r="I41">
        <v>742</v>
      </c>
      <c r="J41">
        <v>21538</v>
      </c>
      <c r="K41">
        <f t="shared" si="0"/>
        <v>29.026954177897576</v>
      </c>
      <c r="O41" s="27">
        <v>38</v>
      </c>
      <c r="P41">
        <v>511</v>
      </c>
      <c r="Q41">
        <v>10272</v>
      </c>
      <c r="R41">
        <f t="shared" si="1"/>
        <v>20.101761252446185</v>
      </c>
      <c r="V41" s="27">
        <v>38</v>
      </c>
      <c r="W41">
        <v>895</v>
      </c>
      <c r="X41">
        <v>57286</v>
      </c>
      <c r="Y41">
        <f t="shared" si="12"/>
        <v>64.006703910614519</v>
      </c>
      <c r="AC41" s="27">
        <v>38</v>
      </c>
      <c r="AD41">
        <v>705</v>
      </c>
      <c r="AE41">
        <v>35888</v>
      </c>
      <c r="AF41">
        <f t="shared" si="3"/>
        <v>50.904964539007089</v>
      </c>
      <c r="AJ41" s="27">
        <v>38</v>
      </c>
      <c r="AK41">
        <v>662</v>
      </c>
      <c r="AL41">
        <v>42401</v>
      </c>
      <c r="AM41">
        <f t="shared" si="4"/>
        <v>64.049848942598189</v>
      </c>
      <c r="AQ41" s="27">
        <v>38</v>
      </c>
      <c r="AR41">
        <v>574</v>
      </c>
      <c r="AS41">
        <v>9655</v>
      </c>
      <c r="AT41">
        <f t="shared" si="5"/>
        <v>16.820557491289197</v>
      </c>
      <c r="AX41" s="27">
        <v>11</v>
      </c>
      <c r="AY41">
        <v>1028</v>
      </c>
      <c r="AZ41">
        <v>71091</v>
      </c>
      <c r="BA41">
        <f t="shared" si="13"/>
        <v>69.154669260700388</v>
      </c>
      <c r="BE41" s="27">
        <v>2</v>
      </c>
      <c r="BF41">
        <v>171</v>
      </c>
      <c r="BG41">
        <v>5037</v>
      </c>
      <c r="BH41">
        <f t="shared" si="14"/>
        <v>29.456140350877192</v>
      </c>
      <c r="BL41" s="27">
        <v>38</v>
      </c>
      <c r="BM41">
        <v>2946</v>
      </c>
      <c r="BN41">
        <v>306026</v>
      </c>
      <c r="BO41">
        <f t="shared" si="15"/>
        <v>103.87847929395791</v>
      </c>
      <c r="BS41" s="27">
        <v>10</v>
      </c>
      <c r="BT41">
        <v>1108</v>
      </c>
      <c r="BU41">
        <v>44874</v>
      </c>
      <c r="BV41">
        <f t="shared" si="16"/>
        <v>40.5</v>
      </c>
      <c r="BZ41" s="27">
        <v>38</v>
      </c>
      <c r="CA41">
        <v>4161</v>
      </c>
      <c r="CB41">
        <v>175089</v>
      </c>
      <c r="CC41">
        <f t="shared" si="17"/>
        <v>42.07858687815429</v>
      </c>
      <c r="CG41" s="27">
        <v>3</v>
      </c>
      <c r="CH41">
        <v>296</v>
      </c>
      <c r="CI41">
        <v>11333</v>
      </c>
      <c r="CJ41">
        <f t="shared" si="18"/>
        <v>38.287162162162161</v>
      </c>
    </row>
    <row r="42" spans="8:88" x14ac:dyDescent="0.25">
      <c r="H42" s="27">
        <v>39</v>
      </c>
      <c r="I42">
        <v>742</v>
      </c>
      <c r="J42">
        <v>20310</v>
      </c>
      <c r="K42">
        <f t="shared" si="0"/>
        <v>27.371967654986523</v>
      </c>
      <c r="O42" s="27">
        <v>39</v>
      </c>
      <c r="P42">
        <v>511</v>
      </c>
      <c r="Q42">
        <v>21250</v>
      </c>
      <c r="R42">
        <f t="shared" si="1"/>
        <v>41.585127201565555</v>
      </c>
      <c r="V42" s="27">
        <v>39</v>
      </c>
      <c r="W42">
        <v>919</v>
      </c>
      <c r="X42">
        <v>51478</v>
      </c>
      <c r="Y42">
        <f t="shared" si="12"/>
        <v>56.015233949945596</v>
      </c>
      <c r="AC42" s="27">
        <v>39</v>
      </c>
      <c r="AD42">
        <v>705</v>
      </c>
      <c r="AE42">
        <v>14446</v>
      </c>
      <c r="AF42">
        <f t="shared" si="3"/>
        <v>20.49078014184397</v>
      </c>
      <c r="AJ42" s="27">
        <v>39</v>
      </c>
      <c r="AK42">
        <v>667</v>
      </c>
      <c r="AL42">
        <v>34893</v>
      </c>
      <c r="AM42">
        <f t="shared" si="4"/>
        <v>52.313343328335833</v>
      </c>
      <c r="AQ42" s="27">
        <v>39</v>
      </c>
      <c r="AR42">
        <v>581</v>
      </c>
      <c r="AS42">
        <v>15338</v>
      </c>
      <c r="AT42">
        <f t="shared" si="5"/>
        <v>26.399311531841651</v>
      </c>
      <c r="AX42" s="27">
        <v>12</v>
      </c>
      <c r="AY42">
        <v>1061</v>
      </c>
      <c r="AZ42">
        <v>89971</v>
      </c>
      <c r="BA42">
        <f t="shared" si="13"/>
        <v>84.798303487276158</v>
      </c>
      <c r="BE42" s="27">
        <v>3</v>
      </c>
      <c r="BF42">
        <v>175</v>
      </c>
      <c r="BG42">
        <v>10381</v>
      </c>
      <c r="BH42">
        <f t="shared" si="14"/>
        <v>59.32</v>
      </c>
      <c r="BL42" s="27">
        <v>39</v>
      </c>
      <c r="BM42">
        <v>3033</v>
      </c>
      <c r="BN42">
        <v>264036</v>
      </c>
      <c r="BO42">
        <f t="shared" si="15"/>
        <v>87.054401582591495</v>
      </c>
      <c r="BS42" s="27">
        <v>11</v>
      </c>
      <c r="BT42">
        <v>1117</v>
      </c>
      <c r="BU42">
        <v>52518</v>
      </c>
      <c r="BV42">
        <f t="shared" si="16"/>
        <v>47.017009847806627</v>
      </c>
      <c r="BY42" t="s">
        <v>234</v>
      </c>
      <c r="BZ42" s="27">
        <v>1</v>
      </c>
      <c r="CA42">
        <v>182</v>
      </c>
      <c r="CB42">
        <v>4172</v>
      </c>
      <c r="CC42">
        <f t="shared" si="17"/>
        <v>22.923076923076923</v>
      </c>
      <c r="CG42" s="27">
        <v>4</v>
      </c>
      <c r="CH42">
        <v>420</v>
      </c>
      <c r="CI42">
        <v>11</v>
      </c>
      <c r="CJ42">
        <f t="shared" si="18"/>
        <v>2.6190476190476191E-2</v>
      </c>
    </row>
    <row r="43" spans="8:88" x14ac:dyDescent="0.25">
      <c r="H43" s="27">
        <v>40</v>
      </c>
      <c r="I43">
        <v>751</v>
      </c>
      <c r="J43">
        <v>51104</v>
      </c>
      <c r="K43">
        <f t="shared" si="0"/>
        <v>68.047936085219703</v>
      </c>
      <c r="O43" s="27">
        <v>40</v>
      </c>
      <c r="P43">
        <v>516</v>
      </c>
      <c r="Q43">
        <v>34772</v>
      </c>
      <c r="R43">
        <f t="shared" si="1"/>
        <v>67.387596899224803</v>
      </c>
      <c r="V43" s="27">
        <v>40</v>
      </c>
      <c r="W43">
        <v>930</v>
      </c>
      <c r="X43">
        <v>8951</v>
      </c>
      <c r="Y43">
        <f t="shared" si="12"/>
        <v>9.6247311827956992</v>
      </c>
      <c r="AC43" s="27">
        <v>40</v>
      </c>
      <c r="AD43">
        <v>715</v>
      </c>
      <c r="AE43">
        <v>3365</v>
      </c>
      <c r="AF43">
        <f t="shared" si="3"/>
        <v>4.7062937062937067</v>
      </c>
      <c r="AJ43" s="27">
        <v>40</v>
      </c>
      <c r="AK43">
        <v>668</v>
      </c>
      <c r="AL43">
        <v>38763</v>
      </c>
      <c r="AM43">
        <f t="shared" si="4"/>
        <v>58.028443113772454</v>
      </c>
      <c r="AQ43" s="27">
        <v>40</v>
      </c>
      <c r="AR43">
        <v>588</v>
      </c>
      <c r="AS43">
        <v>17059</v>
      </c>
      <c r="AT43">
        <f t="shared" si="5"/>
        <v>29.011904761904763</v>
      </c>
      <c r="AX43" s="27">
        <v>13</v>
      </c>
      <c r="AY43">
        <v>1138</v>
      </c>
      <c r="AZ43">
        <v>97449</v>
      </c>
      <c r="BA43">
        <f t="shared" si="13"/>
        <v>85.631810193321613</v>
      </c>
      <c r="BE43" s="27">
        <v>4</v>
      </c>
      <c r="BF43">
        <v>201</v>
      </c>
      <c r="BG43">
        <v>13962</v>
      </c>
      <c r="BH43">
        <f t="shared" si="14"/>
        <v>69.462686567164184</v>
      </c>
      <c r="BL43" s="27">
        <v>40</v>
      </c>
      <c r="BM43">
        <v>3530</v>
      </c>
      <c r="BN43">
        <v>311424</v>
      </c>
      <c r="BO43">
        <f t="shared" si="15"/>
        <v>88.22209631728046</v>
      </c>
      <c r="BS43" s="27">
        <v>12</v>
      </c>
      <c r="BT43">
        <v>1147</v>
      </c>
      <c r="BU43">
        <v>52786</v>
      </c>
      <c r="BV43">
        <f t="shared" si="16"/>
        <v>46.020924149956407</v>
      </c>
      <c r="BZ43" s="27">
        <v>2</v>
      </c>
      <c r="CA43">
        <v>207</v>
      </c>
      <c r="CB43">
        <v>6287</v>
      </c>
      <c r="CC43">
        <f t="shared" si="17"/>
        <v>30.371980676328501</v>
      </c>
      <c r="CG43" s="27">
        <v>5</v>
      </c>
      <c r="CH43">
        <v>566</v>
      </c>
      <c r="CI43">
        <v>29040</v>
      </c>
      <c r="CJ43">
        <f t="shared" si="18"/>
        <v>51.307420494699649</v>
      </c>
    </row>
    <row r="44" spans="8:88" x14ac:dyDescent="0.25">
      <c r="H44" s="27">
        <v>41</v>
      </c>
      <c r="I44">
        <v>751</v>
      </c>
      <c r="J44">
        <v>2</v>
      </c>
      <c r="K44">
        <f t="shared" si="0"/>
        <v>2.6631158455392811E-3</v>
      </c>
      <c r="O44" s="27">
        <v>41</v>
      </c>
      <c r="P44">
        <v>518</v>
      </c>
      <c r="Q44">
        <v>19224</v>
      </c>
      <c r="R44">
        <f t="shared" si="1"/>
        <v>37.11196911196911</v>
      </c>
      <c r="V44" s="27">
        <v>41</v>
      </c>
      <c r="W44">
        <v>980</v>
      </c>
      <c r="X44">
        <v>10844</v>
      </c>
      <c r="Y44">
        <f t="shared" si="12"/>
        <v>11.06530612244898</v>
      </c>
      <c r="AC44" s="27">
        <v>41</v>
      </c>
      <c r="AD44">
        <v>724</v>
      </c>
      <c r="AE44">
        <v>48593</v>
      </c>
      <c r="AF44">
        <f t="shared" si="3"/>
        <v>67.117403314917127</v>
      </c>
      <c r="AJ44" s="27">
        <v>41</v>
      </c>
      <c r="AK44">
        <v>675</v>
      </c>
      <c r="AL44">
        <v>41968</v>
      </c>
      <c r="AM44">
        <f t="shared" si="4"/>
        <v>62.174814814814816</v>
      </c>
      <c r="AQ44" s="27">
        <v>41</v>
      </c>
      <c r="AR44">
        <v>601</v>
      </c>
      <c r="AS44">
        <v>21028</v>
      </c>
      <c r="AT44">
        <f t="shared" si="5"/>
        <v>34.988352745424294</v>
      </c>
      <c r="AX44" s="27">
        <v>14</v>
      </c>
      <c r="AY44">
        <v>1188</v>
      </c>
      <c r="AZ44">
        <v>105375</v>
      </c>
      <c r="BA44">
        <f t="shared" si="13"/>
        <v>88.699494949494948</v>
      </c>
      <c r="BE44" s="27">
        <v>5</v>
      </c>
      <c r="BF44">
        <v>329</v>
      </c>
      <c r="BG44">
        <v>28227</v>
      </c>
      <c r="BH44">
        <f t="shared" si="14"/>
        <v>85.796352583586625</v>
      </c>
      <c r="BK44" t="s">
        <v>234</v>
      </c>
      <c r="BL44" s="27">
        <v>1</v>
      </c>
      <c r="BM44">
        <v>155</v>
      </c>
      <c r="BN44">
        <v>16246</v>
      </c>
      <c r="BO44">
        <f t="shared" si="15"/>
        <v>104.81290322580645</v>
      </c>
      <c r="BS44" s="27">
        <v>13</v>
      </c>
      <c r="BT44">
        <v>1161</v>
      </c>
      <c r="BU44">
        <v>67037</v>
      </c>
      <c r="BV44">
        <f t="shared" si="16"/>
        <v>57.74074074074074</v>
      </c>
      <c r="BZ44" s="27">
        <v>3</v>
      </c>
      <c r="CA44">
        <v>546</v>
      </c>
      <c r="CB44">
        <v>1023</v>
      </c>
      <c r="CC44">
        <f t="shared" si="17"/>
        <v>1.8736263736263736</v>
      </c>
      <c r="CG44" s="27">
        <v>6</v>
      </c>
      <c r="CH44">
        <v>824</v>
      </c>
      <c r="CI44">
        <v>24969</v>
      </c>
      <c r="CJ44">
        <f t="shared" si="18"/>
        <v>30.302184466019419</v>
      </c>
    </row>
    <row r="45" spans="8:88" x14ac:dyDescent="0.25">
      <c r="H45" s="27">
        <v>42</v>
      </c>
      <c r="I45">
        <v>753</v>
      </c>
      <c r="J45">
        <v>20247</v>
      </c>
      <c r="K45">
        <f t="shared" si="0"/>
        <v>26.888446215139442</v>
      </c>
      <c r="O45" s="27">
        <v>42</v>
      </c>
      <c r="P45">
        <v>522</v>
      </c>
      <c r="Q45">
        <v>826</v>
      </c>
      <c r="R45">
        <f t="shared" si="1"/>
        <v>1.5823754789272031</v>
      </c>
      <c r="V45" s="27">
        <v>42</v>
      </c>
      <c r="W45">
        <v>1024</v>
      </c>
      <c r="X45">
        <v>9744</v>
      </c>
      <c r="Y45">
        <f t="shared" si="12"/>
        <v>9.515625</v>
      </c>
      <c r="AC45" s="27">
        <v>42</v>
      </c>
      <c r="AD45">
        <v>725</v>
      </c>
      <c r="AE45">
        <v>36102</v>
      </c>
      <c r="AF45">
        <f t="shared" si="3"/>
        <v>49.795862068965519</v>
      </c>
      <c r="AJ45" s="27">
        <v>42</v>
      </c>
      <c r="AK45">
        <v>675</v>
      </c>
      <c r="AL45">
        <v>4541</v>
      </c>
      <c r="AM45">
        <f t="shared" si="4"/>
        <v>6.7274074074074077</v>
      </c>
      <c r="AQ45" s="27">
        <v>42</v>
      </c>
      <c r="AR45">
        <v>601</v>
      </c>
      <c r="AS45">
        <v>973</v>
      </c>
      <c r="AT45">
        <f t="shared" si="5"/>
        <v>1.6189683860232944</v>
      </c>
      <c r="AX45" s="27">
        <v>15</v>
      </c>
      <c r="AY45">
        <v>1273</v>
      </c>
      <c r="AZ45">
        <v>73478</v>
      </c>
      <c r="BA45">
        <f t="shared" si="13"/>
        <v>57.720345640219954</v>
      </c>
      <c r="BE45" s="27">
        <v>6</v>
      </c>
      <c r="BF45">
        <v>378</v>
      </c>
      <c r="BG45">
        <v>14376</v>
      </c>
      <c r="BH45">
        <f t="shared" si="14"/>
        <v>38.031746031746032</v>
      </c>
      <c r="BL45" s="27">
        <v>2</v>
      </c>
      <c r="BM45">
        <v>188</v>
      </c>
      <c r="BN45">
        <v>17827</v>
      </c>
      <c r="BO45">
        <f t="shared" si="15"/>
        <v>94.824468085106389</v>
      </c>
      <c r="BS45" s="27">
        <v>14</v>
      </c>
      <c r="BT45">
        <v>1162</v>
      </c>
      <c r="BU45">
        <v>45514</v>
      </c>
      <c r="BV45">
        <f t="shared" si="16"/>
        <v>39.168674698795179</v>
      </c>
      <c r="BZ45" s="27">
        <v>4</v>
      </c>
      <c r="CA45">
        <v>650</v>
      </c>
      <c r="CB45">
        <v>6604</v>
      </c>
      <c r="CC45">
        <f t="shared" si="17"/>
        <v>10.16</v>
      </c>
      <c r="CG45" s="27">
        <v>7</v>
      </c>
      <c r="CH45">
        <v>839</v>
      </c>
      <c r="CI45">
        <v>3164</v>
      </c>
      <c r="CJ45">
        <f t="shared" si="18"/>
        <v>3.7711561382598333</v>
      </c>
    </row>
    <row r="46" spans="8:88" x14ac:dyDescent="0.25">
      <c r="H46" s="27">
        <v>43</v>
      </c>
      <c r="I46">
        <v>761</v>
      </c>
      <c r="J46">
        <v>27093</v>
      </c>
      <c r="K46">
        <f t="shared" si="0"/>
        <v>35.601839684625496</v>
      </c>
      <c r="O46" s="27">
        <v>43</v>
      </c>
      <c r="P46">
        <v>527</v>
      </c>
      <c r="Q46">
        <v>2182</v>
      </c>
      <c r="R46">
        <f t="shared" si="1"/>
        <v>4.140417457305503</v>
      </c>
      <c r="V46" s="27">
        <v>43</v>
      </c>
      <c r="W46">
        <v>1113</v>
      </c>
      <c r="X46">
        <v>31977</v>
      </c>
      <c r="Y46">
        <f t="shared" si="12"/>
        <v>28.730458221024257</v>
      </c>
      <c r="AC46" s="27">
        <v>43</v>
      </c>
      <c r="AD46">
        <v>748</v>
      </c>
      <c r="AE46">
        <v>73146</v>
      </c>
      <c r="AF46">
        <f t="shared" si="3"/>
        <v>97.788770053475929</v>
      </c>
      <c r="AJ46" s="27">
        <v>43</v>
      </c>
      <c r="AK46">
        <v>679</v>
      </c>
      <c r="AL46">
        <v>51462</v>
      </c>
      <c r="AM46">
        <f t="shared" si="4"/>
        <v>75.790868924889537</v>
      </c>
      <c r="AQ46" s="27">
        <v>43</v>
      </c>
      <c r="AR46">
        <v>602</v>
      </c>
      <c r="AS46">
        <v>36304</v>
      </c>
      <c r="AT46">
        <f t="shared" si="5"/>
        <v>60.305647840531563</v>
      </c>
      <c r="AX46" s="27">
        <v>16</v>
      </c>
      <c r="AY46">
        <v>1398</v>
      </c>
      <c r="AZ46">
        <v>77249</v>
      </c>
      <c r="BA46">
        <f t="shared" si="13"/>
        <v>55.256795422031473</v>
      </c>
      <c r="BE46" s="27">
        <v>7</v>
      </c>
      <c r="BF46">
        <v>737</v>
      </c>
      <c r="BG46">
        <v>72122</v>
      </c>
      <c r="BH46">
        <f t="shared" si="14"/>
        <v>97.858887381275437</v>
      </c>
      <c r="BL46" s="27">
        <v>3</v>
      </c>
      <c r="BM46">
        <v>192</v>
      </c>
      <c r="BN46">
        <v>23657</v>
      </c>
      <c r="BO46">
        <f t="shared" si="15"/>
        <v>123.21354166666667</v>
      </c>
      <c r="BS46" s="27">
        <v>15</v>
      </c>
      <c r="BT46">
        <v>1184</v>
      </c>
      <c r="BU46">
        <v>62907</v>
      </c>
      <c r="BV46">
        <f t="shared" si="16"/>
        <v>53.130912162162161</v>
      </c>
      <c r="BZ46" s="27">
        <v>5</v>
      </c>
      <c r="CA46">
        <v>847</v>
      </c>
      <c r="CB46">
        <v>49</v>
      </c>
      <c r="CC46">
        <f t="shared" si="17"/>
        <v>5.7851239669421489E-2</v>
      </c>
      <c r="CG46" s="27">
        <v>8</v>
      </c>
      <c r="CH46">
        <v>927</v>
      </c>
      <c r="CI46">
        <v>44636</v>
      </c>
      <c r="CJ46">
        <f t="shared" si="18"/>
        <v>48.151024811218988</v>
      </c>
    </row>
    <row r="47" spans="8:88" x14ac:dyDescent="0.25">
      <c r="H47" s="27">
        <v>44</v>
      </c>
      <c r="I47">
        <v>783</v>
      </c>
      <c r="J47">
        <v>42038</v>
      </c>
      <c r="K47">
        <f t="shared" si="0"/>
        <v>53.688378033205616</v>
      </c>
      <c r="O47" s="27">
        <v>44</v>
      </c>
      <c r="P47">
        <v>528</v>
      </c>
      <c r="Q47">
        <v>20333</v>
      </c>
      <c r="R47">
        <f t="shared" si="1"/>
        <v>38.509469696969695</v>
      </c>
      <c r="V47" s="27">
        <v>44</v>
      </c>
      <c r="W47">
        <v>1129</v>
      </c>
      <c r="X47">
        <v>49377</v>
      </c>
      <c r="Y47">
        <f t="shared" si="12"/>
        <v>43.735163861824624</v>
      </c>
      <c r="AC47" s="27">
        <v>44</v>
      </c>
      <c r="AD47">
        <v>750</v>
      </c>
      <c r="AE47">
        <v>8851</v>
      </c>
      <c r="AF47">
        <f t="shared" si="3"/>
        <v>11.801333333333334</v>
      </c>
      <c r="AJ47" s="27">
        <v>44</v>
      </c>
      <c r="AK47">
        <v>681</v>
      </c>
      <c r="AL47">
        <v>10718</v>
      </c>
      <c r="AM47">
        <f t="shared" si="4"/>
        <v>15.738619676945667</v>
      </c>
      <c r="AQ47" s="27">
        <v>44</v>
      </c>
      <c r="AR47">
        <v>604</v>
      </c>
      <c r="AS47">
        <v>9</v>
      </c>
      <c r="AT47">
        <f t="shared" si="5"/>
        <v>1.4900662251655629E-2</v>
      </c>
      <c r="AX47" s="27">
        <v>17</v>
      </c>
      <c r="AY47">
        <v>1407</v>
      </c>
      <c r="AZ47">
        <v>111019</v>
      </c>
      <c r="BA47">
        <f t="shared" si="13"/>
        <v>78.904761904761898</v>
      </c>
      <c r="BE47" s="27">
        <v>8</v>
      </c>
      <c r="BF47">
        <v>865</v>
      </c>
      <c r="BG47">
        <v>68889</v>
      </c>
      <c r="BH47">
        <f t="shared" si="14"/>
        <v>79.640462427745661</v>
      </c>
      <c r="BL47" s="27">
        <v>4</v>
      </c>
      <c r="BM47">
        <v>497</v>
      </c>
      <c r="BN47">
        <v>20823</v>
      </c>
      <c r="BO47">
        <f t="shared" si="15"/>
        <v>41.897384305835011</v>
      </c>
      <c r="BS47" s="27">
        <v>16</v>
      </c>
      <c r="BT47">
        <v>1240</v>
      </c>
      <c r="BU47">
        <v>75063</v>
      </c>
      <c r="BV47">
        <f t="shared" si="16"/>
        <v>60.534677419354836</v>
      </c>
      <c r="BZ47" s="27">
        <v>6</v>
      </c>
      <c r="CA47">
        <v>963</v>
      </c>
      <c r="CB47">
        <v>34334</v>
      </c>
      <c r="CC47">
        <f t="shared" si="17"/>
        <v>35.653167185877464</v>
      </c>
      <c r="CG47" s="27">
        <v>9</v>
      </c>
      <c r="CH47">
        <v>956</v>
      </c>
      <c r="CI47">
        <v>50918</v>
      </c>
      <c r="CJ47">
        <f t="shared" si="18"/>
        <v>53.261506276150627</v>
      </c>
    </row>
    <row r="48" spans="8:88" x14ac:dyDescent="0.25">
      <c r="H48" s="27">
        <v>45</v>
      </c>
      <c r="I48">
        <v>786</v>
      </c>
      <c r="J48">
        <v>36</v>
      </c>
      <c r="K48">
        <f t="shared" si="0"/>
        <v>4.5801526717557252E-2</v>
      </c>
      <c r="O48" s="27">
        <v>45</v>
      </c>
      <c r="P48">
        <v>528</v>
      </c>
      <c r="Q48">
        <v>0</v>
      </c>
      <c r="R48">
        <f t="shared" si="1"/>
        <v>0</v>
      </c>
      <c r="V48" s="27">
        <v>45</v>
      </c>
      <c r="W48">
        <v>1132</v>
      </c>
      <c r="X48">
        <v>1308</v>
      </c>
      <c r="Y48">
        <f t="shared" si="12"/>
        <v>1.1554770318021201</v>
      </c>
      <c r="AC48" s="27">
        <v>45</v>
      </c>
      <c r="AD48">
        <v>767</v>
      </c>
      <c r="AE48">
        <v>59804</v>
      </c>
      <c r="AF48">
        <f t="shared" si="3"/>
        <v>77.97131681877444</v>
      </c>
      <c r="AJ48" s="27">
        <v>45</v>
      </c>
      <c r="AK48">
        <v>683</v>
      </c>
      <c r="AL48">
        <v>24323</v>
      </c>
      <c r="AM48">
        <f t="shared" si="4"/>
        <v>35.612005856515374</v>
      </c>
      <c r="AQ48" s="27">
        <v>45</v>
      </c>
      <c r="AR48">
        <v>621</v>
      </c>
      <c r="AS48">
        <v>4633</v>
      </c>
      <c r="AT48">
        <f t="shared" si="5"/>
        <v>7.4605475040257652</v>
      </c>
      <c r="AX48" s="27">
        <v>18</v>
      </c>
      <c r="AY48">
        <v>1652</v>
      </c>
      <c r="AZ48">
        <v>55951</v>
      </c>
      <c r="BA48">
        <f t="shared" si="13"/>
        <v>33.868644067796609</v>
      </c>
      <c r="BE48" s="27">
        <v>9</v>
      </c>
      <c r="BF48">
        <v>885</v>
      </c>
      <c r="BG48">
        <v>89765</v>
      </c>
      <c r="BH48">
        <f t="shared" si="14"/>
        <v>101.42937853107344</v>
      </c>
      <c r="BL48" s="27">
        <v>5</v>
      </c>
      <c r="BM48">
        <v>626</v>
      </c>
      <c r="BN48">
        <v>75587</v>
      </c>
      <c r="BO48">
        <f t="shared" si="15"/>
        <v>120.74600638977635</v>
      </c>
      <c r="BS48" s="27">
        <v>17</v>
      </c>
      <c r="BT48">
        <v>1251</v>
      </c>
      <c r="BU48">
        <v>22384</v>
      </c>
      <c r="BV48">
        <f t="shared" si="16"/>
        <v>17.892885691446843</v>
      </c>
      <c r="BZ48" s="27">
        <v>7</v>
      </c>
      <c r="CA48">
        <v>975</v>
      </c>
      <c r="CB48">
        <v>23424</v>
      </c>
      <c r="CC48">
        <f t="shared" si="17"/>
        <v>24.024615384615384</v>
      </c>
      <c r="CG48" s="27">
        <v>10</v>
      </c>
      <c r="CH48">
        <v>965</v>
      </c>
      <c r="CI48">
        <v>18699</v>
      </c>
      <c r="CJ48">
        <f t="shared" si="18"/>
        <v>19.377202072538861</v>
      </c>
    </row>
    <row r="49" spans="7:88" x14ac:dyDescent="0.25">
      <c r="H49" s="27">
        <v>46</v>
      </c>
      <c r="I49">
        <v>818</v>
      </c>
      <c r="J49">
        <v>59265</v>
      </c>
      <c r="K49">
        <f t="shared" si="0"/>
        <v>72.451100244498775</v>
      </c>
      <c r="O49" s="27">
        <v>46</v>
      </c>
      <c r="P49">
        <v>534</v>
      </c>
      <c r="Q49">
        <v>37875</v>
      </c>
      <c r="R49">
        <f t="shared" si="1"/>
        <v>70.926966292134836</v>
      </c>
      <c r="V49" s="27">
        <v>46</v>
      </c>
      <c r="W49">
        <v>1157</v>
      </c>
      <c r="X49">
        <v>60</v>
      </c>
      <c r="Y49">
        <f t="shared" si="12"/>
        <v>5.1858254105445117E-2</v>
      </c>
      <c r="AC49" s="27">
        <v>46</v>
      </c>
      <c r="AD49">
        <v>870</v>
      </c>
      <c r="AE49">
        <v>7</v>
      </c>
      <c r="AF49">
        <f t="shared" si="3"/>
        <v>8.0459770114942528E-3</v>
      </c>
      <c r="AJ49" s="27">
        <v>46</v>
      </c>
      <c r="AK49">
        <v>691</v>
      </c>
      <c r="AL49">
        <v>34132</v>
      </c>
      <c r="AM49">
        <f t="shared" si="4"/>
        <v>49.395079594790161</v>
      </c>
      <c r="AQ49" s="27">
        <v>46</v>
      </c>
      <c r="AR49">
        <v>622</v>
      </c>
      <c r="AS49">
        <v>260</v>
      </c>
      <c r="AT49">
        <f t="shared" si="5"/>
        <v>0.41800643086816719</v>
      </c>
      <c r="AX49" s="27">
        <v>19</v>
      </c>
      <c r="AY49">
        <v>1664</v>
      </c>
      <c r="AZ49">
        <v>94248</v>
      </c>
      <c r="BA49">
        <f t="shared" si="13"/>
        <v>56.63942307692308</v>
      </c>
      <c r="BE49" s="27">
        <v>10</v>
      </c>
      <c r="BF49">
        <v>892</v>
      </c>
      <c r="BG49">
        <v>27352</v>
      </c>
      <c r="BH49">
        <f t="shared" si="14"/>
        <v>30.663677130044842</v>
      </c>
      <c r="BL49" s="27">
        <v>6</v>
      </c>
      <c r="BM49">
        <v>844</v>
      </c>
      <c r="BN49">
        <v>94367</v>
      </c>
      <c r="BO49">
        <f t="shared" si="15"/>
        <v>111.80924170616113</v>
      </c>
      <c r="BS49" s="27">
        <v>18</v>
      </c>
      <c r="BT49">
        <v>1263</v>
      </c>
      <c r="BU49">
        <v>36520</v>
      </c>
      <c r="BV49">
        <f t="shared" si="16"/>
        <v>28.915281076801268</v>
      </c>
      <c r="BZ49" s="27">
        <v>8</v>
      </c>
      <c r="CA49">
        <v>988</v>
      </c>
      <c r="CB49">
        <v>10178</v>
      </c>
      <c r="CC49">
        <f t="shared" si="17"/>
        <v>10.301619433198381</v>
      </c>
      <c r="CG49" s="27">
        <v>11</v>
      </c>
      <c r="CH49">
        <v>996</v>
      </c>
      <c r="CI49">
        <v>17187</v>
      </c>
      <c r="CJ49">
        <f t="shared" si="18"/>
        <v>17.256024096385541</v>
      </c>
    </row>
    <row r="50" spans="7:88" x14ac:dyDescent="0.25">
      <c r="H50" s="27">
        <v>47</v>
      </c>
      <c r="I50">
        <v>894</v>
      </c>
      <c r="J50">
        <v>2456</v>
      </c>
      <c r="K50">
        <f t="shared" si="0"/>
        <v>2.7472035794183447</v>
      </c>
      <c r="O50" s="27">
        <v>47</v>
      </c>
      <c r="P50">
        <v>538</v>
      </c>
      <c r="Q50">
        <v>12224</v>
      </c>
      <c r="R50">
        <f t="shared" si="1"/>
        <v>22.721189591078065</v>
      </c>
      <c r="V50" s="27">
        <v>47</v>
      </c>
      <c r="W50">
        <v>1208</v>
      </c>
      <c r="X50">
        <v>62</v>
      </c>
      <c r="Y50">
        <f t="shared" si="12"/>
        <v>5.1324503311258277E-2</v>
      </c>
      <c r="AC50" s="27">
        <v>47</v>
      </c>
      <c r="AD50">
        <v>996</v>
      </c>
      <c r="AE50">
        <v>1378</v>
      </c>
      <c r="AF50">
        <f t="shared" si="3"/>
        <v>1.3835341365461848</v>
      </c>
      <c r="AJ50" s="27">
        <v>47</v>
      </c>
      <c r="AK50">
        <v>692</v>
      </c>
      <c r="AL50">
        <v>33102</v>
      </c>
      <c r="AM50">
        <f t="shared" si="4"/>
        <v>47.835260115606935</v>
      </c>
      <c r="AQ50" s="27">
        <v>47</v>
      </c>
      <c r="AR50">
        <v>625</v>
      </c>
      <c r="AS50">
        <v>19160</v>
      </c>
      <c r="AT50">
        <f t="shared" si="5"/>
        <v>30.655999999999999</v>
      </c>
      <c r="AX50" s="27">
        <v>20</v>
      </c>
      <c r="AY50">
        <v>1761</v>
      </c>
      <c r="AZ50">
        <v>160204</v>
      </c>
      <c r="BA50">
        <f t="shared" si="13"/>
        <v>90.973310618966494</v>
      </c>
      <c r="BE50" s="27">
        <v>11</v>
      </c>
      <c r="BF50">
        <v>893</v>
      </c>
      <c r="BG50">
        <v>90186</v>
      </c>
      <c r="BH50">
        <f t="shared" si="14"/>
        <v>100.99216125419933</v>
      </c>
      <c r="BL50" s="27">
        <v>7</v>
      </c>
      <c r="BM50">
        <v>878</v>
      </c>
      <c r="BN50">
        <v>86266</v>
      </c>
      <c r="BO50">
        <f t="shared" si="15"/>
        <v>98.252847380410017</v>
      </c>
      <c r="BS50" s="27">
        <v>19</v>
      </c>
      <c r="BT50">
        <v>1299</v>
      </c>
      <c r="BU50">
        <v>43378</v>
      </c>
      <c r="BV50">
        <f t="shared" si="16"/>
        <v>33.393379522709779</v>
      </c>
      <c r="BZ50" s="27">
        <v>9</v>
      </c>
      <c r="CA50">
        <v>1083</v>
      </c>
      <c r="CB50">
        <v>47128</v>
      </c>
      <c r="CC50">
        <f t="shared" si="17"/>
        <v>43.516158818097878</v>
      </c>
      <c r="CG50" s="27">
        <v>12</v>
      </c>
      <c r="CH50">
        <v>1039</v>
      </c>
      <c r="CI50">
        <v>48759</v>
      </c>
      <c r="CJ50">
        <f t="shared" si="18"/>
        <v>46.928777670837341</v>
      </c>
    </row>
    <row r="51" spans="7:88" x14ac:dyDescent="0.25">
      <c r="H51" s="27">
        <v>48</v>
      </c>
      <c r="I51">
        <v>975</v>
      </c>
      <c r="J51">
        <v>56922</v>
      </c>
      <c r="K51">
        <f t="shared" si="0"/>
        <v>58.381538461538462</v>
      </c>
      <c r="O51" s="27">
        <v>48</v>
      </c>
      <c r="P51">
        <v>542</v>
      </c>
      <c r="Q51">
        <v>22930</v>
      </c>
      <c r="R51">
        <f t="shared" si="1"/>
        <v>42.306273062730625</v>
      </c>
      <c r="V51" s="27">
        <v>48</v>
      </c>
      <c r="W51">
        <v>1286</v>
      </c>
      <c r="X51">
        <v>17783</v>
      </c>
      <c r="Y51">
        <f t="shared" si="12"/>
        <v>13.828149300155522</v>
      </c>
      <c r="AC51" s="27">
        <v>48</v>
      </c>
      <c r="AD51">
        <v>1076</v>
      </c>
      <c r="AE51">
        <v>3501</v>
      </c>
      <c r="AF51">
        <f t="shared" si="3"/>
        <v>3.253717472118959</v>
      </c>
      <c r="AJ51" s="27">
        <v>48</v>
      </c>
      <c r="AK51">
        <v>692</v>
      </c>
      <c r="AL51">
        <v>24128</v>
      </c>
      <c r="AM51">
        <f t="shared" si="4"/>
        <v>34.867052023121389</v>
      </c>
      <c r="AQ51" s="27">
        <v>48</v>
      </c>
      <c r="AR51">
        <v>638</v>
      </c>
      <c r="AS51">
        <v>0</v>
      </c>
      <c r="AT51">
        <f t="shared" si="5"/>
        <v>0</v>
      </c>
      <c r="AX51" s="27">
        <v>21</v>
      </c>
      <c r="AY51">
        <v>1763</v>
      </c>
      <c r="AZ51">
        <v>157130</v>
      </c>
      <c r="BA51">
        <f t="shared" si="13"/>
        <v>89.126488939308004</v>
      </c>
      <c r="BE51" s="27">
        <v>12</v>
      </c>
      <c r="BF51">
        <v>899</v>
      </c>
      <c r="BG51">
        <v>87504</v>
      </c>
      <c r="BH51">
        <f t="shared" si="14"/>
        <v>97.33481646273637</v>
      </c>
      <c r="BL51" s="27">
        <v>8</v>
      </c>
      <c r="BM51">
        <v>942</v>
      </c>
      <c r="BN51">
        <v>109055</v>
      </c>
      <c r="BO51">
        <f t="shared" si="15"/>
        <v>115.76963906581742</v>
      </c>
      <c r="BS51" s="27">
        <v>20</v>
      </c>
      <c r="BT51">
        <v>1331</v>
      </c>
      <c r="BU51">
        <v>70260</v>
      </c>
      <c r="BV51">
        <f t="shared" si="16"/>
        <v>52.787377911344855</v>
      </c>
      <c r="BZ51" s="27">
        <v>10</v>
      </c>
      <c r="CA51">
        <v>1087</v>
      </c>
      <c r="CB51">
        <v>32420</v>
      </c>
      <c r="CC51">
        <f t="shared" si="17"/>
        <v>29.825206991720332</v>
      </c>
      <c r="CG51" s="27">
        <v>13</v>
      </c>
      <c r="CH51">
        <v>1083</v>
      </c>
      <c r="CI51">
        <v>25071</v>
      </c>
      <c r="CJ51">
        <f t="shared" si="18"/>
        <v>23.149584487534625</v>
      </c>
    </row>
    <row r="52" spans="7:88" x14ac:dyDescent="0.25">
      <c r="H52" s="27">
        <v>49</v>
      </c>
      <c r="I52">
        <v>977</v>
      </c>
      <c r="J52">
        <v>29056</v>
      </c>
      <c r="K52">
        <f t="shared" si="0"/>
        <v>29.740020470829069</v>
      </c>
      <c r="O52" s="27">
        <v>49</v>
      </c>
      <c r="P52">
        <v>543</v>
      </c>
      <c r="Q52">
        <v>37865</v>
      </c>
      <c r="R52">
        <f t="shared" si="1"/>
        <v>69.732965009208101</v>
      </c>
      <c r="V52" s="27">
        <v>49</v>
      </c>
      <c r="W52">
        <v>1322</v>
      </c>
      <c r="X52">
        <v>19174</v>
      </c>
      <c r="Y52">
        <f t="shared" si="12"/>
        <v>14.503782148260212</v>
      </c>
      <c r="AC52" s="27">
        <v>49</v>
      </c>
      <c r="AD52">
        <v>1099</v>
      </c>
      <c r="AE52">
        <v>2586</v>
      </c>
      <c r="AF52">
        <f t="shared" si="3"/>
        <v>2.3530482256596907</v>
      </c>
      <c r="AJ52" s="27">
        <v>49</v>
      </c>
      <c r="AK52">
        <v>695</v>
      </c>
      <c r="AL52">
        <v>57690</v>
      </c>
      <c r="AM52">
        <f t="shared" si="4"/>
        <v>83.007194244604321</v>
      </c>
      <c r="AQ52" s="27">
        <v>49</v>
      </c>
      <c r="AR52">
        <v>643</v>
      </c>
      <c r="AS52">
        <v>16842</v>
      </c>
      <c r="AT52">
        <f t="shared" si="5"/>
        <v>26.192846034214618</v>
      </c>
      <c r="AX52" s="27">
        <v>22</v>
      </c>
      <c r="AY52">
        <v>1862</v>
      </c>
      <c r="AZ52">
        <v>110062</v>
      </c>
      <c r="BA52">
        <f t="shared" si="13"/>
        <v>59.109559613319014</v>
      </c>
      <c r="BE52" s="27">
        <v>13</v>
      </c>
      <c r="BF52">
        <v>937</v>
      </c>
      <c r="BG52">
        <v>64673</v>
      </c>
      <c r="BH52">
        <f t="shared" si="14"/>
        <v>69.021344717182501</v>
      </c>
      <c r="BL52" s="27">
        <v>9</v>
      </c>
      <c r="BM52">
        <v>949</v>
      </c>
      <c r="BN52">
        <v>108296</v>
      </c>
      <c r="BO52">
        <f t="shared" si="15"/>
        <v>114.1159114857745</v>
      </c>
      <c r="BS52" s="27">
        <v>21</v>
      </c>
      <c r="BT52">
        <v>1421</v>
      </c>
      <c r="BU52">
        <v>49543</v>
      </c>
      <c r="BV52">
        <f t="shared" si="16"/>
        <v>34.864883884588316</v>
      </c>
      <c r="BZ52" s="27">
        <v>11</v>
      </c>
      <c r="CA52">
        <v>1177</v>
      </c>
      <c r="CB52">
        <v>47686</v>
      </c>
      <c r="CC52">
        <f t="shared" si="17"/>
        <v>40.514868309260834</v>
      </c>
      <c r="CG52" s="27">
        <v>14</v>
      </c>
      <c r="CH52">
        <v>1141</v>
      </c>
      <c r="CI52">
        <v>50032</v>
      </c>
      <c r="CJ52">
        <f t="shared" si="18"/>
        <v>43.849255039439086</v>
      </c>
    </row>
    <row r="53" spans="7:88" x14ac:dyDescent="0.25">
      <c r="H53" s="27">
        <v>50</v>
      </c>
      <c r="I53">
        <v>992</v>
      </c>
      <c r="J53">
        <v>4615</v>
      </c>
      <c r="K53">
        <f t="shared" si="0"/>
        <v>4.652217741935484</v>
      </c>
      <c r="O53" s="27">
        <v>50</v>
      </c>
      <c r="P53">
        <v>546</v>
      </c>
      <c r="Q53">
        <v>9722</v>
      </c>
      <c r="R53">
        <f t="shared" si="1"/>
        <v>17.805860805860807</v>
      </c>
      <c r="V53" s="27">
        <v>50</v>
      </c>
      <c r="W53">
        <v>1356</v>
      </c>
      <c r="X53">
        <v>617</v>
      </c>
      <c r="Y53">
        <f t="shared" si="12"/>
        <v>0.45501474926253688</v>
      </c>
      <c r="AC53" s="27">
        <v>50</v>
      </c>
      <c r="AD53">
        <v>1111</v>
      </c>
      <c r="AE53">
        <v>590</v>
      </c>
      <c r="AF53">
        <f t="shared" si="3"/>
        <v>0.53105310531053107</v>
      </c>
      <c r="AJ53" s="27">
        <v>50</v>
      </c>
      <c r="AK53">
        <v>699</v>
      </c>
      <c r="AL53">
        <v>7</v>
      </c>
      <c r="AM53">
        <f t="shared" si="4"/>
        <v>1.0014306151645207E-2</v>
      </c>
      <c r="AQ53" s="27">
        <v>50</v>
      </c>
      <c r="AR53">
        <v>655</v>
      </c>
      <c r="AS53">
        <v>11124</v>
      </c>
      <c r="AT53">
        <f t="shared" si="5"/>
        <v>16.983206106870227</v>
      </c>
      <c r="AX53" s="27">
        <v>23</v>
      </c>
      <c r="AY53">
        <v>1862</v>
      </c>
      <c r="AZ53">
        <v>126764</v>
      </c>
      <c r="BA53">
        <f t="shared" si="13"/>
        <v>68.079484425349094</v>
      </c>
      <c r="BE53" s="27">
        <v>14</v>
      </c>
      <c r="BF53">
        <v>986</v>
      </c>
      <c r="BG53">
        <v>64015</v>
      </c>
      <c r="BH53">
        <f t="shared" si="14"/>
        <v>64.923935091277897</v>
      </c>
      <c r="BL53" s="27">
        <v>10</v>
      </c>
      <c r="BM53">
        <v>965</v>
      </c>
      <c r="BN53">
        <v>121627</v>
      </c>
      <c r="BO53">
        <f t="shared" si="15"/>
        <v>126.03834196891192</v>
      </c>
      <c r="BS53" s="27">
        <v>22</v>
      </c>
      <c r="BT53">
        <v>1422</v>
      </c>
      <c r="BU53">
        <v>32295</v>
      </c>
      <c r="BV53">
        <f t="shared" si="16"/>
        <v>22.71097046413502</v>
      </c>
      <c r="BZ53" s="27">
        <v>12</v>
      </c>
      <c r="CA53">
        <v>1231</v>
      </c>
      <c r="CB53">
        <v>7619</v>
      </c>
      <c r="CC53">
        <f t="shared" si="17"/>
        <v>6.1892770105605202</v>
      </c>
      <c r="CG53" s="27">
        <v>15</v>
      </c>
      <c r="CH53">
        <v>1146</v>
      </c>
      <c r="CI53">
        <v>31646</v>
      </c>
      <c r="CJ53">
        <f t="shared" si="18"/>
        <v>27.61431064572426</v>
      </c>
    </row>
    <row r="54" spans="7:88" x14ac:dyDescent="0.25">
      <c r="H54" s="27">
        <v>51</v>
      </c>
      <c r="I54">
        <v>1075</v>
      </c>
      <c r="J54">
        <v>0</v>
      </c>
      <c r="K54">
        <f t="shared" si="0"/>
        <v>0</v>
      </c>
      <c r="O54" s="27">
        <v>51</v>
      </c>
      <c r="P54">
        <v>547</v>
      </c>
      <c r="Q54">
        <v>7684</v>
      </c>
      <c r="R54">
        <f t="shared" si="1"/>
        <v>14.047531992687386</v>
      </c>
      <c r="V54" s="27">
        <v>51</v>
      </c>
      <c r="W54">
        <v>1425</v>
      </c>
      <c r="X54">
        <v>41</v>
      </c>
      <c r="Y54">
        <f t="shared" si="12"/>
        <v>2.8771929824561403E-2</v>
      </c>
      <c r="AC54" s="27">
        <v>51</v>
      </c>
      <c r="AD54">
        <v>1187</v>
      </c>
      <c r="AE54">
        <v>789</v>
      </c>
      <c r="AF54">
        <f t="shared" si="3"/>
        <v>0.66470092670598147</v>
      </c>
      <c r="AJ54" s="27">
        <v>51</v>
      </c>
      <c r="AK54">
        <v>709</v>
      </c>
      <c r="AL54">
        <v>50878</v>
      </c>
      <c r="AM54">
        <f t="shared" si="4"/>
        <v>71.760225669957691</v>
      </c>
      <c r="AQ54" s="27">
        <v>51</v>
      </c>
      <c r="AR54">
        <v>663</v>
      </c>
      <c r="AS54">
        <v>32524</v>
      </c>
      <c r="AT54">
        <f t="shared" si="5"/>
        <v>49.055806938159883</v>
      </c>
      <c r="AX54" s="27">
        <v>24</v>
      </c>
      <c r="AY54">
        <v>1921</v>
      </c>
      <c r="AZ54">
        <v>114568</v>
      </c>
      <c r="BA54">
        <f t="shared" si="13"/>
        <v>59.639770952628837</v>
      </c>
      <c r="BE54" s="27">
        <v>15</v>
      </c>
      <c r="BF54">
        <v>1011</v>
      </c>
      <c r="BG54">
        <v>76678</v>
      </c>
      <c r="BH54">
        <f t="shared" si="14"/>
        <v>75.843719090009884</v>
      </c>
      <c r="BL54" s="27">
        <v>11</v>
      </c>
      <c r="BM54">
        <v>965</v>
      </c>
      <c r="BN54">
        <v>43739</v>
      </c>
      <c r="BO54">
        <f t="shared" si="15"/>
        <v>45.325388601036266</v>
      </c>
      <c r="BS54" s="27">
        <v>23</v>
      </c>
      <c r="BT54">
        <v>1427</v>
      </c>
      <c r="BU54">
        <v>54929</v>
      </c>
      <c r="BV54">
        <f t="shared" si="16"/>
        <v>38.492641906096708</v>
      </c>
      <c r="BZ54" s="27">
        <v>13</v>
      </c>
      <c r="CA54">
        <v>1239</v>
      </c>
      <c r="CB54">
        <v>84</v>
      </c>
      <c r="CC54">
        <f t="shared" si="17"/>
        <v>6.7796610169491525E-2</v>
      </c>
      <c r="CG54" s="27">
        <v>16</v>
      </c>
      <c r="CH54">
        <v>1159</v>
      </c>
      <c r="CI54">
        <v>47428</v>
      </c>
      <c r="CJ54">
        <f t="shared" si="18"/>
        <v>40.921484037963765</v>
      </c>
    </row>
    <row r="55" spans="7:88" x14ac:dyDescent="0.25">
      <c r="H55" s="27">
        <v>52</v>
      </c>
      <c r="I55">
        <v>1156</v>
      </c>
      <c r="J55">
        <v>273</v>
      </c>
      <c r="K55">
        <f t="shared" si="0"/>
        <v>0.23615916955017302</v>
      </c>
      <c r="O55" s="27">
        <v>52</v>
      </c>
      <c r="P55">
        <v>554</v>
      </c>
      <c r="Q55">
        <v>19814</v>
      </c>
      <c r="R55">
        <f t="shared" si="1"/>
        <v>35.765342960288805</v>
      </c>
      <c r="V55" s="27">
        <v>52</v>
      </c>
      <c r="W55">
        <v>1544</v>
      </c>
      <c r="X55">
        <v>0</v>
      </c>
      <c r="Y55">
        <f t="shared" si="12"/>
        <v>0</v>
      </c>
      <c r="AC55" s="27">
        <v>52</v>
      </c>
      <c r="AD55">
        <v>1225</v>
      </c>
      <c r="AE55">
        <v>18835</v>
      </c>
      <c r="AF55">
        <f t="shared" si="3"/>
        <v>15.375510204081632</v>
      </c>
      <c r="AJ55" s="27">
        <v>52</v>
      </c>
      <c r="AK55">
        <v>710</v>
      </c>
      <c r="AL55">
        <v>3985</v>
      </c>
      <c r="AM55">
        <f t="shared" si="4"/>
        <v>5.612676056338028</v>
      </c>
      <c r="AQ55" s="27">
        <v>52</v>
      </c>
      <c r="AR55">
        <v>677</v>
      </c>
      <c r="AS55">
        <v>0</v>
      </c>
      <c r="AT55">
        <f t="shared" si="5"/>
        <v>0</v>
      </c>
      <c r="AX55" s="27">
        <v>25</v>
      </c>
      <c r="AY55">
        <v>2001</v>
      </c>
      <c r="AZ55">
        <v>133053</v>
      </c>
      <c r="BA55">
        <f t="shared" si="13"/>
        <v>66.493253373313337</v>
      </c>
      <c r="BE55" s="27">
        <v>16</v>
      </c>
      <c r="BF55">
        <v>1020</v>
      </c>
      <c r="BG55">
        <v>60339</v>
      </c>
      <c r="BH55">
        <f t="shared" si="14"/>
        <v>59.155882352941177</v>
      </c>
      <c r="BL55" s="27">
        <v>12</v>
      </c>
      <c r="BM55">
        <v>1043</v>
      </c>
      <c r="BN55">
        <v>130605</v>
      </c>
      <c r="BO55">
        <f t="shared" si="15"/>
        <v>125.22051773729626</v>
      </c>
      <c r="BS55" s="27">
        <v>24</v>
      </c>
      <c r="BT55">
        <v>1500</v>
      </c>
      <c r="BU55">
        <v>25517</v>
      </c>
      <c r="BV55">
        <f t="shared" si="16"/>
        <v>17.011333333333333</v>
      </c>
      <c r="BZ55" s="27">
        <v>14</v>
      </c>
      <c r="CA55">
        <v>1252</v>
      </c>
      <c r="CB55">
        <v>27206</v>
      </c>
      <c r="CC55">
        <f t="shared" si="17"/>
        <v>21.730031948881788</v>
      </c>
      <c r="CG55" s="27">
        <v>17</v>
      </c>
      <c r="CH55">
        <v>1190</v>
      </c>
      <c r="CI55">
        <v>23904</v>
      </c>
      <c r="CJ55">
        <f t="shared" si="18"/>
        <v>20.087394957983193</v>
      </c>
    </row>
    <row r="56" spans="7:88" x14ac:dyDescent="0.25">
      <c r="H56" s="27">
        <v>53</v>
      </c>
      <c r="I56">
        <v>1336</v>
      </c>
      <c r="J56">
        <v>35522</v>
      </c>
      <c r="K56">
        <f t="shared" si="0"/>
        <v>26.588323353293415</v>
      </c>
      <c r="O56" s="27">
        <v>53</v>
      </c>
      <c r="P56">
        <v>557</v>
      </c>
      <c r="Q56">
        <v>1149</v>
      </c>
      <c r="R56">
        <f t="shared" si="1"/>
        <v>2.0628366247755836</v>
      </c>
      <c r="V56" s="27">
        <v>53</v>
      </c>
      <c r="W56">
        <v>1547</v>
      </c>
      <c r="X56">
        <v>52405</v>
      </c>
      <c r="Y56">
        <f t="shared" si="12"/>
        <v>33.875242404654166</v>
      </c>
      <c r="AC56" s="27">
        <v>53</v>
      </c>
      <c r="AD56">
        <v>1325</v>
      </c>
      <c r="AE56">
        <v>365</v>
      </c>
      <c r="AF56">
        <f t="shared" si="3"/>
        <v>0.27547169811320754</v>
      </c>
      <c r="AJ56" s="27">
        <v>53</v>
      </c>
      <c r="AK56">
        <v>713</v>
      </c>
      <c r="AL56">
        <v>39526</v>
      </c>
      <c r="AM56">
        <f t="shared" si="4"/>
        <v>55.436185133239832</v>
      </c>
      <c r="AQ56" s="27">
        <v>53</v>
      </c>
      <c r="AR56">
        <v>681</v>
      </c>
      <c r="AS56">
        <v>30776</v>
      </c>
      <c r="AT56">
        <f t="shared" si="5"/>
        <v>45.19236417033774</v>
      </c>
      <c r="AX56" s="27">
        <v>26</v>
      </c>
      <c r="AY56">
        <v>2218</v>
      </c>
      <c r="AZ56">
        <v>111883</v>
      </c>
      <c r="BA56">
        <f t="shared" si="13"/>
        <v>50.443192064923352</v>
      </c>
      <c r="BE56" s="27">
        <v>17</v>
      </c>
      <c r="BF56">
        <v>1040</v>
      </c>
      <c r="BG56">
        <v>74815</v>
      </c>
      <c r="BH56">
        <f t="shared" si="14"/>
        <v>71.9375</v>
      </c>
      <c r="BL56" s="27">
        <v>13</v>
      </c>
      <c r="BM56">
        <v>1064</v>
      </c>
      <c r="BN56">
        <v>130021</v>
      </c>
      <c r="BO56">
        <f t="shared" si="15"/>
        <v>122.20018796992481</v>
      </c>
      <c r="BS56" s="27">
        <v>25</v>
      </c>
      <c r="BT56">
        <v>1589</v>
      </c>
      <c r="BU56">
        <v>74985</v>
      </c>
      <c r="BV56">
        <f t="shared" si="16"/>
        <v>47.190056639395848</v>
      </c>
      <c r="BZ56" s="27">
        <v>15</v>
      </c>
      <c r="CA56">
        <v>1266</v>
      </c>
      <c r="CB56">
        <v>48159</v>
      </c>
      <c r="CC56">
        <f t="shared" si="17"/>
        <v>38.040284360189574</v>
      </c>
      <c r="CG56" s="27">
        <v>18</v>
      </c>
      <c r="CH56">
        <v>1198</v>
      </c>
      <c r="CI56">
        <v>23020</v>
      </c>
      <c r="CJ56">
        <f t="shared" si="18"/>
        <v>19.215358931552586</v>
      </c>
    </row>
    <row r="57" spans="7:88" x14ac:dyDescent="0.25">
      <c r="H57" s="27">
        <v>54</v>
      </c>
      <c r="I57">
        <v>1413</v>
      </c>
      <c r="J57">
        <v>10312</v>
      </c>
      <c r="K57">
        <f t="shared" si="0"/>
        <v>7.2979476291578198</v>
      </c>
      <c r="O57" s="27">
        <v>54</v>
      </c>
      <c r="P57">
        <v>557</v>
      </c>
      <c r="Q57">
        <v>19568</v>
      </c>
      <c r="R57">
        <f t="shared" si="1"/>
        <v>35.1310592459605</v>
      </c>
      <c r="V57" s="27">
        <v>54</v>
      </c>
      <c r="W57">
        <v>2300</v>
      </c>
      <c r="X57">
        <v>22121</v>
      </c>
      <c r="Y57">
        <f t="shared" si="12"/>
        <v>9.6178260869565211</v>
      </c>
      <c r="AC57" s="27">
        <v>54</v>
      </c>
      <c r="AD57">
        <v>1354</v>
      </c>
      <c r="AE57">
        <v>11563</v>
      </c>
      <c r="AF57">
        <f t="shared" si="3"/>
        <v>8.5398818316100442</v>
      </c>
      <c r="AJ57" s="27">
        <v>54</v>
      </c>
      <c r="AK57">
        <v>719</v>
      </c>
      <c r="AL57">
        <v>33684</v>
      </c>
      <c r="AM57">
        <f t="shared" si="4"/>
        <v>46.848400556328237</v>
      </c>
      <c r="AQ57" s="27">
        <v>54</v>
      </c>
      <c r="AR57">
        <v>693</v>
      </c>
      <c r="AS57">
        <v>14672</v>
      </c>
      <c r="AT57">
        <f t="shared" si="5"/>
        <v>21.171717171717173</v>
      </c>
      <c r="AX57" s="27">
        <v>27</v>
      </c>
      <c r="AY57">
        <v>2405</v>
      </c>
      <c r="AZ57">
        <v>119743</v>
      </c>
      <c r="BA57">
        <f t="shared" si="13"/>
        <v>49.789189189189187</v>
      </c>
      <c r="BE57" s="27">
        <v>18</v>
      </c>
      <c r="BF57">
        <v>1047</v>
      </c>
      <c r="BG57">
        <v>96150</v>
      </c>
      <c r="BH57">
        <f t="shared" si="14"/>
        <v>91.833810888252145</v>
      </c>
      <c r="BL57" s="27">
        <v>14</v>
      </c>
      <c r="BM57">
        <v>1066</v>
      </c>
      <c r="BN57">
        <v>49072</v>
      </c>
      <c r="BO57">
        <f t="shared" si="15"/>
        <v>46.033771106941842</v>
      </c>
      <c r="BS57" s="27">
        <v>26</v>
      </c>
      <c r="BT57">
        <v>1665</v>
      </c>
      <c r="BU57">
        <v>74445</v>
      </c>
      <c r="BV57">
        <f t="shared" si="16"/>
        <v>44.711711711711715</v>
      </c>
      <c r="BZ57" s="27">
        <v>16</v>
      </c>
      <c r="CA57">
        <v>1272</v>
      </c>
      <c r="CB57">
        <v>42531</v>
      </c>
      <c r="CC57">
        <f t="shared" si="17"/>
        <v>33.436320754716981</v>
      </c>
      <c r="CG57" s="27">
        <v>19</v>
      </c>
      <c r="CH57">
        <v>1210</v>
      </c>
      <c r="CI57">
        <v>14364</v>
      </c>
      <c r="CJ57">
        <f t="shared" si="18"/>
        <v>11.87107438016529</v>
      </c>
    </row>
    <row r="58" spans="7:88" x14ac:dyDescent="0.25">
      <c r="H58" s="27">
        <v>55</v>
      </c>
      <c r="I58">
        <v>1466</v>
      </c>
      <c r="J58">
        <v>16563</v>
      </c>
      <c r="K58">
        <f t="shared" si="0"/>
        <v>11.298090040927695</v>
      </c>
      <c r="O58" s="27">
        <v>55</v>
      </c>
      <c r="P58">
        <v>560</v>
      </c>
      <c r="Q58">
        <v>31139</v>
      </c>
      <c r="R58">
        <f t="shared" si="1"/>
        <v>55.605357142857144</v>
      </c>
      <c r="U58" t="s">
        <v>234</v>
      </c>
      <c r="V58" s="27">
        <v>1</v>
      </c>
      <c r="W58">
        <v>117</v>
      </c>
      <c r="X58">
        <v>6556</v>
      </c>
      <c r="Y58">
        <f t="shared" si="12"/>
        <v>56.034188034188034</v>
      </c>
      <c r="AC58" s="27">
        <v>55</v>
      </c>
      <c r="AD58">
        <v>1382</v>
      </c>
      <c r="AE58">
        <v>5273</v>
      </c>
      <c r="AF58">
        <f t="shared" si="3"/>
        <v>3.8154848046309695</v>
      </c>
      <c r="AJ58" s="27">
        <v>55</v>
      </c>
      <c r="AK58">
        <v>726</v>
      </c>
      <c r="AL58">
        <v>1782</v>
      </c>
      <c r="AM58">
        <f t="shared" si="4"/>
        <v>2.4545454545454546</v>
      </c>
      <c r="AQ58" s="27">
        <v>55</v>
      </c>
      <c r="AR58">
        <v>695</v>
      </c>
      <c r="AS58">
        <v>28281</v>
      </c>
      <c r="AT58">
        <f t="shared" si="5"/>
        <v>40.692086330935254</v>
      </c>
      <c r="AX58" s="27">
        <v>28</v>
      </c>
      <c r="AY58">
        <v>2434</v>
      </c>
      <c r="AZ58">
        <v>82938</v>
      </c>
      <c r="BA58">
        <f t="shared" si="13"/>
        <v>34.074774034511094</v>
      </c>
      <c r="BE58" s="27">
        <v>19</v>
      </c>
      <c r="BF58">
        <v>1048</v>
      </c>
      <c r="BG58">
        <v>83128</v>
      </c>
      <c r="BH58">
        <f t="shared" si="14"/>
        <v>79.320610687022906</v>
      </c>
      <c r="BL58" s="27">
        <v>15</v>
      </c>
      <c r="BM58">
        <v>1068</v>
      </c>
      <c r="BN58">
        <v>140298</v>
      </c>
      <c r="BO58">
        <f t="shared" si="15"/>
        <v>131.36516853932585</v>
      </c>
      <c r="BS58" s="27">
        <v>27</v>
      </c>
      <c r="BT58">
        <v>1692</v>
      </c>
      <c r="BU58">
        <v>38560</v>
      </c>
      <c r="BV58">
        <f t="shared" si="16"/>
        <v>22.789598108747043</v>
      </c>
      <c r="BZ58" s="27">
        <v>17</v>
      </c>
      <c r="CA58">
        <v>1337</v>
      </c>
      <c r="CB58">
        <v>16668</v>
      </c>
      <c r="CC58">
        <f t="shared" si="17"/>
        <v>12.466716529543755</v>
      </c>
      <c r="CG58" s="27">
        <v>20</v>
      </c>
      <c r="CH58">
        <v>1220</v>
      </c>
      <c r="CI58">
        <v>38745</v>
      </c>
      <c r="CJ58">
        <f t="shared" si="18"/>
        <v>31.758196721311474</v>
      </c>
    </row>
    <row r="59" spans="7:88" x14ac:dyDescent="0.25">
      <c r="H59" s="27">
        <v>56</v>
      </c>
      <c r="I59">
        <v>1543</v>
      </c>
      <c r="J59">
        <v>63646</v>
      </c>
      <c r="K59">
        <f t="shared" si="0"/>
        <v>41.248217757615038</v>
      </c>
      <c r="O59" s="27">
        <v>56</v>
      </c>
      <c r="P59">
        <v>564</v>
      </c>
      <c r="Q59">
        <v>12705</v>
      </c>
      <c r="R59">
        <f t="shared" si="1"/>
        <v>22.526595744680851</v>
      </c>
      <c r="V59" s="27">
        <v>2</v>
      </c>
      <c r="W59">
        <v>166</v>
      </c>
      <c r="X59">
        <v>2144</v>
      </c>
      <c r="Y59">
        <f t="shared" si="12"/>
        <v>12.91566265060241</v>
      </c>
      <c r="AC59" s="27">
        <v>56</v>
      </c>
      <c r="AD59">
        <v>1437</v>
      </c>
      <c r="AE59">
        <v>864</v>
      </c>
      <c r="AF59">
        <f t="shared" si="3"/>
        <v>0.60125260960334026</v>
      </c>
      <c r="AJ59" s="27">
        <v>56</v>
      </c>
      <c r="AK59">
        <v>726</v>
      </c>
      <c r="AL59">
        <v>55114</v>
      </c>
      <c r="AM59">
        <f t="shared" si="4"/>
        <v>75.914600550964181</v>
      </c>
      <c r="AQ59" s="27">
        <v>56</v>
      </c>
      <c r="AR59">
        <v>710</v>
      </c>
      <c r="AS59">
        <v>46785</v>
      </c>
      <c r="AT59">
        <f t="shared" si="5"/>
        <v>65.894366197183103</v>
      </c>
      <c r="AX59" s="27">
        <v>29</v>
      </c>
      <c r="AY59">
        <v>2612</v>
      </c>
      <c r="AZ59">
        <v>130370</v>
      </c>
      <c r="BA59">
        <f t="shared" si="13"/>
        <v>49.911944869831544</v>
      </c>
      <c r="BE59" s="27">
        <v>20</v>
      </c>
      <c r="BF59">
        <v>1128</v>
      </c>
      <c r="BG59">
        <v>71676</v>
      </c>
      <c r="BH59">
        <f t="shared" si="14"/>
        <v>63.542553191489361</v>
      </c>
      <c r="BL59" s="27">
        <v>16</v>
      </c>
      <c r="BM59">
        <v>1073</v>
      </c>
      <c r="BN59">
        <v>119742</v>
      </c>
      <c r="BO59">
        <f t="shared" si="15"/>
        <v>111.5955265610438</v>
      </c>
      <c r="BS59" s="27">
        <v>28</v>
      </c>
      <c r="BT59">
        <v>1719</v>
      </c>
      <c r="BU59">
        <v>66918</v>
      </c>
      <c r="BV59">
        <f t="shared" si="16"/>
        <v>38.928446771378709</v>
      </c>
      <c r="BZ59" s="27">
        <v>18</v>
      </c>
      <c r="CA59">
        <v>1352</v>
      </c>
      <c r="CB59">
        <v>42401</v>
      </c>
      <c r="CC59">
        <f t="shared" si="17"/>
        <v>31.361686390532544</v>
      </c>
      <c r="CG59" s="27">
        <v>21</v>
      </c>
      <c r="CH59">
        <v>1260</v>
      </c>
      <c r="CI59">
        <v>59982</v>
      </c>
      <c r="CJ59">
        <f t="shared" si="18"/>
        <v>47.604761904761908</v>
      </c>
    </row>
    <row r="60" spans="7:88" x14ac:dyDescent="0.25">
      <c r="H60" s="27">
        <v>57</v>
      </c>
      <c r="I60">
        <v>1547</v>
      </c>
      <c r="J60">
        <v>20367</v>
      </c>
      <c r="K60">
        <f t="shared" si="0"/>
        <v>13.165481577246283</v>
      </c>
      <c r="O60" s="27">
        <v>57</v>
      </c>
      <c r="P60">
        <v>567</v>
      </c>
      <c r="Q60">
        <v>906</v>
      </c>
      <c r="R60">
        <f t="shared" si="1"/>
        <v>1.5978835978835979</v>
      </c>
      <c r="V60" s="27">
        <v>3</v>
      </c>
      <c r="W60">
        <v>212</v>
      </c>
      <c r="X60">
        <v>3371</v>
      </c>
      <c r="Y60">
        <f t="shared" si="12"/>
        <v>15.900943396226415</v>
      </c>
      <c r="AC60" s="27">
        <v>57</v>
      </c>
      <c r="AD60">
        <v>1738</v>
      </c>
      <c r="AE60">
        <v>30720</v>
      </c>
      <c r="AF60">
        <f t="shared" si="3"/>
        <v>17.67548906789413</v>
      </c>
      <c r="AJ60" s="27">
        <v>57</v>
      </c>
      <c r="AK60">
        <v>726</v>
      </c>
      <c r="AL60">
        <v>7550</v>
      </c>
      <c r="AM60">
        <f t="shared" si="4"/>
        <v>10.399449035812673</v>
      </c>
      <c r="AQ60" s="27">
        <v>57</v>
      </c>
      <c r="AR60">
        <v>739</v>
      </c>
      <c r="AS60">
        <v>0</v>
      </c>
      <c r="AT60">
        <f t="shared" si="5"/>
        <v>0</v>
      </c>
      <c r="AX60" s="27">
        <v>30</v>
      </c>
      <c r="AY60">
        <v>2647</v>
      </c>
      <c r="AZ60">
        <v>106652</v>
      </c>
      <c r="BA60">
        <f t="shared" si="13"/>
        <v>40.291650925576121</v>
      </c>
      <c r="BE60" s="27">
        <v>21</v>
      </c>
      <c r="BF60">
        <v>1153</v>
      </c>
      <c r="BG60">
        <v>87715</v>
      </c>
      <c r="BH60">
        <f t="shared" si="14"/>
        <v>76.075455333911535</v>
      </c>
      <c r="BL60" s="27">
        <v>17</v>
      </c>
      <c r="BM60">
        <v>1109</v>
      </c>
      <c r="BN60">
        <v>110290</v>
      </c>
      <c r="BO60">
        <f t="shared" si="15"/>
        <v>99.449954914337241</v>
      </c>
      <c r="BS60" s="27">
        <v>29</v>
      </c>
      <c r="BT60">
        <v>1944</v>
      </c>
      <c r="BU60">
        <v>52894</v>
      </c>
      <c r="BV60">
        <f t="shared" si="16"/>
        <v>27.208847736625515</v>
      </c>
      <c r="BZ60" s="27">
        <v>19</v>
      </c>
      <c r="CA60">
        <v>1367</v>
      </c>
      <c r="CB60">
        <v>32007</v>
      </c>
      <c r="CC60">
        <f t="shared" si="17"/>
        <v>23.414045354791515</v>
      </c>
      <c r="CG60" s="27">
        <v>22</v>
      </c>
      <c r="CH60">
        <v>1429</v>
      </c>
      <c r="CI60">
        <v>48488</v>
      </c>
      <c r="CJ60">
        <f t="shared" si="18"/>
        <v>33.93142057382785</v>
      </c>
    </row>
    <row r="61" spans="7:88" x14ac:dyDescent="0.25">
      <c r="H61" s="27">
        <v>58</v>
      </c>
      <c r="I61">
        <v>2330</v>
      </c>
      <c r="J61">
        <v>4678</v>
      </c>
      <c r="K61">
        <f t="shared" si="0"/>
        <v>2.0077253218884121</v>
      </c>
      <c r="O61" s="27">
        <v>58</v>
      </c>
      <c r="P61">
        <v>573</v>
      </c>
      <c r="Q61">
        <v>6487</v>
      </c>
      <c r="R61">
        <f t="shared" si="1"/>
        <v>11.321116928446772</v>
      </c>
      <c r="V61" s="27">
        <v>4</v>
      </c>
      <c r="W61">
        <v>224</v>
      </c>
      <c r="X61">
        <v>3902</v>
      </c>
      <c r="Y61">
        <f t="shared" si="12"/>
        <v>17.419642857142858</v>
      </c>
      <c r="AC61" s="27">
        <v>58</v>
      </c>
      <c r="AD61">
        <v>2496</v>
      </c>
      <c r="AE61">
        <v>0</v>
      </c>
      <c r="AF61">
        <f t="shared" si="3"/>
        <v>0</v>
      </c>
      <c r="AJ61" s="27">
        <v>58</v>
      </c>
      <c r="AK61">
        <v>742</v>
      </c>
      <c r="AL61">
        <v>25913</v>
      </c>
      <c r="AM61">
        <f t="shared" si="4"/>
        <v>34.923180592991912</v>
      </c>
      <c r="AQ61" s="27">
        <v>58</v>
      </c>
      <c r="AR61">
        <v>761</v>
      </c>
      <c r="AS61">
        <v>17987</v>
      </c>
      <c r="AT61">
        <f t="shared" si="5"/>
        <v>23.636005256241788</v>
      </c>
      <c r="AX61" s="27">
        <v>31</v>
      </c>
      <c r="AY61">
        <v>2825</v>
      </c>
      <c r="AZ61">
        <v>235077</v>
      </c>
      <c r="BA61">
        <f t="shared" si="13"/>
        <v>83.213097345132738</v>
      </c>
      <c r="BE61" s="27">
        <v>22</v>
      </c>
      <c r="BF61">
        <v>1165</v>
      </c>
      <c r="BG61">
        <v>81516</v>
      </c>
      <c r="BH61">
        <f t="shared" si="14"/>
        <v>69.970815450643784</v>
      </c>
      <c r="BL61" s="27">
        <v>18</v>
      </c>
      <c r="BM61">
        <v>1111</v>
      </c>
      <c r="BN61">
        <v>143235</v>
      </c>
      <c r="BO61">
        <f t="shared" si="15"/>
        <v>128.92439243924392</v>
      </c>
      <c r="BS61" s="27">
        <v>30</v>
      </c>
      <c r="BT61">
        <v>2337</v>
      </c>
      <c r="BU61">
        <v>83585</v>
      </c>
      <c r="BV61">
        <f t="shared" si="16"/>
        <v>35.765939238339755</v>
      </c>
      <c r="BZ61" s="27">
        <v>20</v>
      </c>
      <c r="CA61">
        <v>1388</v>
      </c>
      <c r="CB61">
        <v>20204</v>
      </c>
      <c r="CC61">
        <f t="shared" si="17"/>
        <v>14.556195965417867</v>
      </c>
      <c r="CG61" s="27">
        <v>23</v>
      </c>
      <c r="CH61">
        <v>1429</v>
      </c>
      <c r="CI61">
        <v>72198</v>
      </c>
      <c r="CJ61">
        <f t="shared" si="18"/>
        <v>50.523442967109865</v>
      </c>
    </row>
    <row r="62" spans="7:88" x14ac:dyDescent="0.25">
      <c r="G62" t="s">
        <v>234</v>
      </c>
      <c r="H62" s="27">
        <v>1</v>
      </c>
      <c r="I62">
        <v>50</v>
      </c>
      <c r="J62">
        <v>515</v>
      </c>
      <c r="K62">
        <f t="shared" si="0"/>
        <v>10.3</v>
      </c>
      <c r="O62" s="27">
        <v>59</v>
      </c>
      <c r="P62">
        <v>579</v>
      </c>
      <c r="Q62">
        <v>11089</v>
      </c>
      <c r="R62">
        <f t="shared" si="1"/>
        <v>19.151986183074268</v>
      </c>
      <c r="V62" s="27">
        <v>5</v>
      </c>
      <c r="W62">
        <v>253</v>
      </c>
      <c r="X62">
        <v>6791</v>
      </c>
      <c r="Y62">
        <f t="shared" si="12"/>
        <v>26.841897233201582</v>
      </c>
      <c r="AB62" t="s">
        <v>234</v>
      </c>
      <c r="AC62" s="27">
        <v>1</v>
      </c>
      <c r="AD62">
        <v>8</v>
      </c>
      <c r="AE62">
        <v>735</v>
      </c>
      <c r="AF62">
        <f t="shared" si="3"/>
        <v>91.875</v>
      </c>
      <c r="AJ62" s="27">
        <v>59</v>
      </c>
      <c r="AK62">
        <v>743</v>
      </c>
      <c r="AL62">
        <v>23042</v>
      </c>
      <c r="AM62">
        <f t="shared" si="4"/>
        <v>31.012113055181697</v>
      </c>
      <c r="AQ62" s="27">
        <v>59</v>
      </c>
      <c r="AR62">
        <v>793</v>
      </c>
      <c r="AS62">
        <v>14340</v>
      </c>
      <c r="AT62">
        <f t="shared" si="5"/>
        <v>18.083228247162673</v>
      </c>
      <c r="AX62" s="27">
        <v>32</v>
      </c>
      <c r="AY62">
        <v>2958</v>
      </c>
      <c r="AZ62">
        <v>241897</v>
      </c>
      <c r="BA62">
        <f t="shared" si="13"/>
        <v>81.777214334009471</v>
      </c>
      <c r="BE62" s="27">
        <v>23</v>
      </c>
      <c r="BF62">
        <v>1191</v>
      </c>
      <c r="BG62">
        <v>73285</v>
      </c>
      <c r="BH62">
        <f t="shared" si="14"/>
        <v>61.532325776658269</v>
      </c>
      <c r="BL62" s="27">
        <v>19</v>
      </c>
      <c r="BM62">
        <v>1125</v>
      </c>
      <c r="BN62">
        <v>87526</v>
      </c>
      <c r="BO62">
        <f t="shared" si="15"/>
        <v>77.800888888888892</v>
      </c>
      <c r="BS62" s="27">
        <v>31</v>
      </c>
      <c r="BT62">
        <v>2447</v>
      </c>
      <c r="BU62">
        <v>74941</v>
      </c>
      <c r="BV62">
        <f t="shared" si="16"/>
        <v>30.625664078463423</v>
      </c>
      <c r="BZ62" s="27">
        <v>21</v>
      </c>
      <c r="CA62">
        <v>1405</v>
      </c>
      <c r="CB62">
        <v>13442</v>
      </c>
      <c r="CC62">
        <f t="shared" si="17"/>
        <v>9.5672597864768676</v>
      </c>
      <c r="CG62" s="27">
        <v>24</v>
      </c>
      <c r="CH62">
        <v>1477</v>
      </c>
      <c r="CI62">
        <v>63647</v>
      </c>
      <c r="CJ62">
        <f t="shared" si="18"/>
        <v>43.092078537576171</v>
      </c>
    </row>
    <row r="63" spans="7:88" x14ac:dyDescent="0.25">
      <c r="H63" s="27">
        <v>2</v>
      </c>
      <c r="I63">
        <v>87</v>
      </c>
      <c r="J63">
        <v>1622</v>
      </c>
      <c r="K63">
        <f t="shared" si="0"/>
        <v>18.643678160919539</v>
      </c>
      <c r="O63" s="27">
        <v>60</v>
      </c>
      <c r="P63">
        <v>585</v>
      </c>
      <c r="Q63">
        <v>552</v>
      </c>
      <c r="R63">
        <f t="shared" si="1"/>
        <v>0.94358974358974357</v>
      </c>
      <c r="V63" s="27">
        <v>6</v>
      </c>
      <c r="W63">
        <v>254</v>
      </c>
      <c r="X63">
        <v>5968</v>
      </c>
      <c r="Y63">
        <f t="shared" si="12"/>
        <v>23.496062992125985</v>
      </c>
      <c r="AC63" s="27">
        <v>2</v>
      </c>
      <c r="AD63">
        <v>39</v>
      </c>
      <c r="AE63">
        <v>1567</v>
      </c>
      <c r="AF63">
        <f t="shared" si="3"/>
        <v>40.179487179487182</v>
      </c>
      <c r="AJ63" s="27">
        <v>60</v>
      </c>
      <c r="AK63">
        <v>743</v>
      </c>
      <c r="AL63">
        <v>4659</v>
      </c>
      <c r="AM63">
        <f t="shared" si="4"/>
        <v>6.2705248990578735</v>
      </c>
      <c r="AQ63" s="27">
        <v>60</v>
      </c>
      <c r="AR63">
        <v>794</v>
      </c>
      <c r="AS63">
        <v>22869</v>
      </c>
      <c r="AT63">
        <f t="shared" si="5"/>
        <v>28.802267002518892</v>
      </c>
      <c r="AX63" s="27">
        <v>33</v>
      </c>
      <c r="AY63">
        <v>3068</v>
      </c>
      <c r="AZ63">
        <v>306085</v>
      </c>
      <c r="BA63">
        <f t="shared" si="13"/>
        <v>99.766949152542367</v>
      </c>
      <c r="BE63" s="27">
        <v>24</v>
      </c>
      <c r="BF63">
        <v>1291</v>
      </c>
      <c r="BG63">
        <v>105079</v>
      </c>
      <c r="BH63">
        <f t="shared" si="14"/>
        <v>81.393493415956627</v>
      </c>
      <c r="BL63" s="27">
        <v>20</v>
      </c>
      <c r="BM63">
        <v>1125</v>
      </c>
      <c r="BN63">
        <v>102893</v>
      </c>
      <c r="BO63">
        <f t="shared" si="15"/>
        <v>91.460444444444448</v>
      </c>
      <c r="BS63" s="27">
        <v>32</v>
      </c>
      <c r="BT63">
        <v>2583</v>
      </c>
      <c r="BU63">
        <v>47537</v>
      </c>
      <c r="BV63">
        <f t="shared" si="16"/>
        <v>18.403794037940379</v>
      </c>
      <c r="BZ63" s="27">
        <v>22</v>
      </c>
      <c r="CA63">
        <v>1431</v>
      </c>
      <c r="CB63">
        <v>35668</v>
      </c>
      <c r="CC63">
        <f t="shared" si="17"/>
        <v>24.925227113906359</v>
      </c>
      <c r="CG63" s="27">
        <v>25</v>
      </c>
      <c r="CH63">
        <v>1483</v>
      </c>
      <c r="CI63">
        <v>21508</v>
      </c>
      <c r="CJ63">
        <f t="shared" si="18"/>
        <v>14.503034389750505</v>
      </c>
    </row>
    <row r="64" spans="7:88" x14ac:dyDescent="0.25">
      <c r="H64" s="27">
        <v>3</v>
      </c>
      <c r="I64">
        <v>112</v>
      </c>
      <c r="J64">
        <v>0</v>
      </c>
      <c r="K64">
        <f t="shared" si="0"/>
        <v>0</v>
      </c>
      <c r="O64" s="27">
        <v>61</v>
      </c>
      <c r="P64">
        <v>588</v>
      </c>
      <c r="Q64">
        <v>17326</v>
      </c>
      <c r="R64">
        <f t="shared" si="1"/>
        <v>29.465986394557824</v>
      </c>
      <c r="V64" s="27">
        <v>7</v>
      </c>
      <c r="W64">
        <v>267</v>
      </c>
      <c r="X64">
        <v>5752</v>
      </c>
      <c r="Y64">
        <f t="shared" si="12"/>
        <v>21.54307116104869</v>
      </c>
      <c r="AC64" s="27">
        <v>3</v>
      </c>
      <c r="AD64">
        <v>40</v>
      </c>
      <c r="AE64">
        <v>0</v>
      </c>
      <c r="AF64">
        <f t="shared" si="3"/>
        <v>0</v>
      </c>
      <c r="AJ64" s="27">
        <v>61</v>
      </c>
      <c r="AK64">
        <v>750</v>
      </c>
      <c r="AL64">
        <v>37678</v>
      </c>
      <c r="AM64">
        <f t="shared" si="4"/>
        <v>50.237333333333332</v>
      </c>
      <c r="AQ64" s="27">
        <v>61</v>
      </c>
      <c r="AR64">
        <v>797</v>
      </c>
      <c r="AS64">
        <v>0</v>
      </c>
      <c r="AT64">
        <f t="shared" si="5"/>
        <v>0</v>
      </c>
      <c r="AW64" t="s">
        <v>233</v>
      </c>
      <c r="AX64" s="27">
        <v>1</v>
      </c>
      <c r="AY64">
        <v>210</v>
      </c>
      <c r="AZ64">
        <v>13031</v>
      </c>
      <c r="BA64">
        <f t="shared" si="13"/>
        <v>62.05238095238095</v>
      </c>
      <c r="BE64" s="27">
        <v>25</v>
      </c>
      <c r="BF64">
        <v>1312</v>
      </c>
      <c r="BG64">
        <v>159348</v>
      </c>
      <c r="BH64">
        <f t="shared" si="14"/>
        <v>121.45426829268293</v>
      </c>
      <c r="BL64" s="27">
        <v>21</v>
      </c>
      <c r="BM64">
        <v>1139</v>
      </c>
      <c r="BN64">
        <v>130310</v>
      </c>
      <c r="BO64">
        <f t="shared" si="15"/>
        <v>114.40737489025462</v>
      </c>
      <c r="BS64" s="27">
        <v>33</v>
      </c>
      <c r="BT64">
        <v>3695</v>
      </c>
      <c r="BU64">
        <v>5976</v>
      </c>
      <c r="BV64">
        <f t="shared" si="16"/>
        <v>1.6173207036535859</v>
      </c>
      <c r="BZ64" s="27">
        <v>23</v>
      </c>
      <c r="CA64">
        <v>1444</v>
      </c>
      <c r="CB64">
        <v>29818</v>
      </c>
      <c r="CC64">
        <f t="shared" si="17"/>
        <v>20.649584487534625</v>
      </c>
      <c r="CG64" s="27">
        <v>26</v>
      </c>
      <c r="CH64">
        <v>1510</v>
      </c>
      <c r="CI64">
        <v>76080</v>
      </c>
      <c r="CJ64">
        <f t="shared" si="18"/>
        <v>50.384105960264904</v>
      </c>
    </row>
    <row r="65" spans="8:88" x14ac:dyDescent="0.25">
      <c r="H65" s="27">
        <v>4</v>
      </c>
      <c r="I65">
        <v>182</v>
      </c>
      <c r="J65">
        <v>3710</v>
      </c>
      <c r="K65">
        <f t="shared" si="0"/>
        <v>20.384615384615383</v>
      </c>
      <c r="O65" s="27">
        <v>62</v>
      </c>
      <c r="P65">
        <v>599</v>
      </c>
      <c r="Q65">
        <v>39475</v>
      </c>
      <c r="R65">
        <f t="shared" si="1"/>
        <v>65.901502504173621</v>
      </c>
      <c r="V65" s="27">
        <v>8</v>
      </c>
      <c r="W65">
        <v>360</v>
      </c>
      <c r="X65">
        <v>11496</v>
      </c>
      <c r="Y65">
        <f t="shared" si="12"/>
        <v>31.933333333333334</v>
      </c>
      <c r="AC65" s="27">
        <v>4</v>
      </c>
      <c r="AD65">
        <v>56</v>
      </c>
      <c r="AE65">
        <v>2095</v>
      </c>
      <c r="AF65">
        <f t="shared" si="3"/>
        <v>37.410714285714285</v>
      </c>
      <c r="AJ65" s="27">
        <v>62</v>
      </c>
      <c r="AK65">
        <v>761</v>
      </c>
      <c r="AL65">
        <v>13697</v>
      </c>
      <c r="AM65">
        <f t="shared" si="4"/>
        <v>17.998685939553219</v>
      </c>
      <c r="AQ65" s="27">
        <v>62</v>
      </c>
      <c r="AR65">
        <v>812</v>
      </c>
      <c r="AS65">
        <v>26031</v>
      </c>
      <c r="AT65">
        <f t="shared" si="5"/>
        <v>32.057881773399018</v>
      </c>
      <c r="AX65" s="27">
        <v>2</v>
      </c>
      <c r="AY65">
        <v>214</v>
      </c>
      <c r="AZ65">
        <v>6412</v>
      </c>
      <c r="BA65">
        <f t="shared" si="13"/>
        <v>29.962616822429908</v>
      </c>
      <c r="BE65" s="27">
        <v>26</v>
      </c>
      <c r="BF65">
        <v>1361</v>
      </c>
      <c r="BG65">
        <v>108750</v>
      </c>
      <c r="BH65">
        <f t="shared" si="14"/>
        <v>79.904481998530485</v>
      </c>
      <c r="BL65" s="27">
        <v>22</v>
      </c>
      <c r="BM65">
        <v>1157</v>
      </c>
      <c r="BN65">
        <v>155193</v>
      </c>
      <c r="BO65">
        <f t="shared" si="15"/>
        <v>134.13396715643907</v>
      </c>
      <c r="BR65" t="s">
        <v>233</v>
      </c>
      <c r="BS65" s="27">
        <v>1</v>
      </c>
      <c r="BT65">
        <v>369</v>
      </c>
      <c r="BU65">
        <v>10273</v>
      </c>
      <c r="BV65">
        <f t="shared" si="16"/>
        <v>27.840108401084009</v>
      </c>
      <c r="BZ65" s="27">
        <v>24</v>
      </c>
      <c r="CA65">
        <v>1506</v>
      </c>
      <c r="CB65">
        <v>69751</v>
      </c>
      <c r="CC65">
        <f t="shared" si="17"/>
        <v>46.315405046480741</v>
      </c>
      <c r="CG65" s="27">
        <v>27</v>
      </c>
      <c r="CH65">
        <v>1596</v>
      </c>
      <c r="CI65">
        <v>34981</v>
      </c>
      <c r="CJ65">
        <f t="shared" si="18"/>
        <v>21.917919799498748</v>
      </c>
    </row>
    <row r="66" spans="8:88" x14ac:dyDescent="0.25">
      <c r="H66" s="27">
        <v>5</v>
      </c>
      <c r="I66">
        <v>196</v>
      </c>
      <c r="J66">
        <v>2018</v>
      </c>
      <c r="K66">
        <f t="shared" si="0"/>
        <v>10.295918367346939</v>
      </c>
      <c r="O66" s="27">
        <v>63</v>
      </c>
      <c r="P66">
        <v>600</v>
      </c>
      <c r="Q66">
        <v>24400</v>
      </c>
      <c r="R66">
        <f t="shared" si="1"/>
        <v>40.666666666666664</v>
      </c>
      <c r="V66" s="27">
        <v>9</v>
      </c>
      <c r="W66">
        <v>399</v>
      </c>
      <c r="X66">
        <v>190</v>
      </c>
      <c r="Y66">
        <f t="shared" si="12"/>
        <v>0.47619047619047616</v>
      </c>
      <c r="AC66" s="27">
        <v>5</v>
      </c>
      <c r="AD66">
        <v>60</v>
      </c>
      <c r="AE66">
        <v>5918</v>
      </c>
      <c r="AF66">
        <f t="shared" si="3"/>
        <v>98.63333333333334</v>
      </c>
      <c r="AJ66" s="27">
        <v>63</v>
      </c>
      <c r="AK66">
        <v>781</v>
      </c>
      <c r="AL66">
        <v>0</v>
      </c>
      <c r="AM66">
        <f t="shared" si="4"/>
        <v>0</v>
      </c>
      <c r="AQ66" s="27">
        <v>63</v>
      </c>
      <c r="AR66">
        <v>838</v>
      </c>
      <c r="AS66">
        <v>2079</v>
      </c>
      <c r="AT66">
        <f t="shared" si="5"/>
        <v>2.4809069212410502</v>
      </c>
      <c r="AX66" s="27">
        <v>3</v>
      </c>
      <c r="AY66">
        <v>258</v>
      </c>
      <c r="AZ66">
        <v>10381</v>
      </c>
      <c r="BA66">
        <f t="shared" si="13"/>
        <v>40.236434108527135</v>
      </c>
      <c r="BE66" s="27">
        <v>27</v>
      </c>
      <c r="BF66">
        <v>1364</v>
      </c>
      <c r="BG66">
        <v>108535</v>
      </c>
      <c r="BH66">
        <f t="shared" si="14"/>
        <v>79.571114369501473</v>
      </c>
      <c r="BL66" s="27">
        <v>23</v>
      </c>
      <c r="BM66">
        <v>1188</v>
      </c>
      <c r="BN66">
        <v>120409</v>
      </c>
      <c r="BO66">
        <f t="shared" si="15"/>
        <v>101.35437710437711</v>
      </c>
      <c r="BS66" s="27">
        <v>2</v>
      </c>
      <c r="BT66">
        <v>468</v>
      </c>
      <c r="BU66">
        <v>0</v>
      </c>
      <c r="BV66">
        <f t="shared" si="16"/>
        <v>0</v>
      </c>
      <c r="BZ66" s="27">
        <v>25</v>
      </c>
      <c r="CA66">
        <v>1536</v>
      </c>
      <c r="CB66">
        <v>24629</v>
      </c>
      <c r="CC66">
        <f t="shared" si="17"/>
        <v>16.034505208333332</v>
      </c>
      <c r="CG66" s="27">
        <v>28</v>
      </c>
      <c r="CH66">
        <v>1802</v>
      </c>
      <c r="CI66">
        <v>25086</v>
      </c>
      <c r="CJ66">
        <f t="shared" si="18"/>
        <v>13.921198668146504</v>
      </c>
    </row>
    <row r="67" spans="8:88" x14ac:dyDescent="0.25">
      <c r="H67" s="27">
        <v>6</v>
      </c>
      <c r="I67">
        <v>256</v>
      </c>
      <c r="J67">
        <v>405</v>
      </c>
      <c r="K67">
        <f t="shared" si="0"/>
        <v>1.58203125</v>
      </c>
      <c r="O67" s="27">
        <v>64</v>
      </c>
      <c r="P67">
        <v>603</v>
      </c>
      <c r="Q67">
        <v>39</v>
      </c>
      <c r="R67">
        <f t="shared" si="1"/>
        <v>6.4676616915422883E-2</v>
      </c>
      <c r="V67" s="27">
        <v>10</v>
      </c>
      <c r="W67">
        <v>455</v>
      </c>
      <c r="X67">
        <v>24971</v>
      </c>
      <c r="Y67">
        <f t="shared" si="12"/>
        <v>54.881318681318682</v>
      </c>
      <c r="AC67" s="27">
        <v>6</v>
      </c>
      <c r="AD67">
        <v>93</v>
      </c>
      <c r="AE67">
        <v>1654</v>
      </c>
      <c r="AF67">
        <f t="shared" si="3"/>
        <v>17.78494623655914</v>
      </c>
      <c r="AJ67" s="27">
        <v>64</v>
      </c>
      <c r="AK67">
        <v>782</v>
      </c>
      <c r="AL67">
        <v>21936</v>
      </c>
      <c r="AM67">
        <f t="shared" si="4"/>
        <v>28.051150895140665</v>
      </c>
      <c r="AQ67" s="27">
        <v>64</v>
      </c>
      <c r="AR67">
        <v>851</v>
      </c>
      <c r="AS67">
        <v>39583</v>
      </c>
      <c r="AT67">
        <f t="shared" si="5"/>
        <v>46.513513513513516</v>
      </c>
      <c r="AX67" s="27">
        <v>4</v>
      </c>
      <c r="AY67">
        <v>333</v>
      </c>
      <c r="AZ67">
        <v>18105</v>
      </c>
      <c r="BA67">
        <f t="shared" si="13"/>
        <v>54.369369369369366</v>
      </c>
      <c r="BE67" s="27">
        <v>28</v>
      </c>
      <c r="BF67">
        <v>1465</v>
      </c>
      <c r="BG67">
        <v>93228</v>
      </c>
      <c r="BH67">
        <f t="shared" si="14"/>
        <v>63.636860068259388</v>
      </c>
      <c r="BL67" s="27">
        <v>24</v>
      </c>
      <c r="BM67">
        <v>1245</v>
      </c>
      <c r="BN67">
        <v>97549</v>
      </c>
      <c r="BO67">
        <f t="shared" si="15"/>
        <v>78.352610441767069</v>
      </c>
      <c r="BS67" s="27">
        <v>3</v>
      </c>
      <c r="BT67">
        <v>944</v>
      </c>
      <c r="BU67">
        <v>32546</v>
      </c>
      <c r="BV67">
        <f t="shared" si="16"/>
        <v>34.476694915254235</v>
      </c>
      <c r="BZ67" s="27">
        <v>26</v>
      </c>
      <c r="CA67">
        <v>1539</v>
      </c>
      <c r="CB67">
        <v>43562</v>
      </c>
      <c r="CC67">
        <f t="shared" si="17"/>
        <v>28.305393112410655</v>
      </c>
      <c r="CG67" s="27">
        <v>29</v>
      </c>
      <c r="CH67">
        <v>1831</v>
      </c>
      <c r="CI67">
        <v>59839</v>
      </c>
      <c r="CJ67">
        <f t="shared" si="18"/>
        <v>32.681048607318402</v>
      </c>
    </row>
    <row r="68" spans="8:88" x14ac:dyDescent="0.25">
      <c r="H68" s="27">
        <v>7</v>
      </c>
      <c r="I68">
        <v>309</v>
      </c>
      <c r="J68">
        <v>0</v>
      </c>
      <c r="K68">
        <f t="shared" ref="K68:K131" si="19">J68/I68</f>
        <v>0</v>
      </c>
      <c r="O68" s="27">
        <v>65</v>
      </c>
      <c r="P68">
        <v>605</v>
      </c>
      <c r="Q68">
        <v>11719</v>
      </c>
      <c r="R68">
        <f t="shared" ref="R68:R131" si="20">Q68/P68</f>
        <v>19.370247933884297</v>
      </c>
      <c r="V68" s="27">
        <v>11</v>
      </c>
      <c r="W68">
        <v>464</v>
      </c>
      <c r="X68">
        <v>6256</v>
      </c>
      <c r="Y68">
        <f t="shared" ref="Y68:Y99" si="21">X68/W68</f>
        <v>13.482758620689655</v>
      </c>
      <c r="AC68" s="27">
        <v>7</v>
      </c>
      <c r="AD68">
        <v>114</v>
      </c>
      <c r="AE68">
        <v>0</v>
      </c>
      <c r="AF68">
        <f t="shared" ref="AF68:AF131" si="22">AE68/AD68</f>
        <v>0</v>
      </c>
      <c r="AJ68" s="27">
        <v>65</v>
      </c>
      <c r="AK68">
        <v>791</v>
      </c>
      <c r="AL68">
        <v>78677</v>
      </c>
      <c r="AM68">
        <f t="shared" ref="AM68:AM131" si="23">AL68/AK68</f>
        <v>99.465233881163087</v>
      </c>
      <c r="AQ68" s="27">
        <v>65</v>
      </c>
      <c r="AR68">
        <v>891</v>
      </c>
      <c r="AS68">
        <v>0</v>
      </c>
      <c r="AT68">
        <f t="shared" ref="AT68:AT131" si="24">AS68/AR68</f>
        <v>0</v>
      </c>
      <c r="AX68" s="27">
        <v>5</v>
      </c>
      <c r="AY68">
        <v>503</v>
      </c>
      <c r="AZ68">
        <v>2166</v>
      </c>
      <c r="BA68">
        <f t="shared" ref="BA68:BA98" si="25">AZ68/AY68</f>
        <v>4.3061630218687874</v>
      </c>
      <c r="BE68" s="27">
        <v>29</v>
      </c>
      <c r="BF68">
        <v>1467</v>
      </c>
      <c r="BG68">
        <v>48765</v>
      </c>
      <c r="BH68">
        <f t="shared" ref="BH68:BH99" si="26">BG68/BF68</f>
        <v>33.241308793456035</v>
      </c>
      <c r="BL68" s="27">
        <v>25</v>
      </c>
      <c r="BM68">
        <v>1325</v>
      </c>
      <c r="BN68">
        <v>93079</v>
      </c>
      <c r="BO68">
        <f t="shared" ref="BO68:BO99" si="27">BN68/BM68</f>
        <v>70.248301886792447</v>
      </c>
      <c r="BS68" s="27">
        <v>4</v>
      </c>
      <c r="BT68">
        <v>959</v>
      </c>
      <c r="BU68">
        <v>19546</v>
      </c>
      <c r="BV68">
        <f t="shared" ref="BV68:BV96" si="28">BU68/BT68</f>
        <v>20.381647549530761</v>
      </c>
      <c r="BZ68" s="27">
        <v>27</v>
      </c>
      <c r="CA68">
        <v>1549</v>
      </c>
      <c r="CB68">
        <v>76841</v>
      </c>
      <c r="CC68">
        <f t="shared" ref="CC68:CC99" si="29">CB68/CA68</f>
        <v>49.606843124596516</v>
      </c>
      <c r="CG68" s="27">
        <v>30</v>
      </c>
      <c r="CH68">
        <v>1847</v>
      </c>
      <c r="CI68">
        <v>9</v>
      </c>
      <c r="CJ68">
        <f t="shared" ref="CJ68:CJ97" si="30">CI68/CH68</f>
        <v>4.8727666486193828E-3</v>
      </c>
    </row>
    <row r="69" spans="8:88" x14ac:dyDescent="0.25">
      <c r="H69" s="27">
        <v>8</v>
      </c>
      <c r="I69">
        <v>338</v>
      </c>
      <c r="J69">
        <v>12283</v>
      </c>
      <c r="K69">
        <f t="shared" si="19"/>
        <v>36.340236686390533</v>
      </c>
      <c r="O69" s="27">
        <v>66</v>
      </c>
      <c r="P69">
        <v>620</v>
      </c>
      <c r="Q69">
        <v>24749</v>
      </c>
      <c r="R69">
        <f t="shared" si="20"/>
        <v>39.917741935483868</v>
      </c>
      <c r="V69" s="27">
        <v>12</v>
      </c>
      <c r="W69">
        <v>470</v>
      </c>
      <c r="X69">
        <v>24829</v>
      </c>
      <c r="Y69">
        <f t="shared" si="21"/>
        <v>52.827659574468086</v>
      </c>
      <c r="AC69" s="27">
        <v>8</v>
      </c>
      <c r="AD69">
        <v>157</v>
      </c>
      <c r="AE69">
        <v>12019</v>
      </c>
      <c r="AF69">
        <f t="shared" si="22"/>
        <v>76.554140127388536</v>
      </c>
      <c r="AJ69" s="27">
        <v>66</v>
      </c>
      <c r="AK69">
        <v>794</v>
      </c>
      <c r="AL69">
        <v>51802</v>
      </c>
      <c r="AM69">
        <f t="shared" si="23"/>
        <v>65.241813602015114</v>
      </c>
      <c r="AQ69" s="27">
        <v>66</v>
      </c>
      <c r="AR69">
        <v>977</v>
      </c>
      <c r="AS69">
        <v>28</v>
      </c>
      <c r="AT69">
        <f t="shared" si="24"/>
        <v>2.8659160696008188E-2</v>
      </c>
      <c r="AX69" s="27">
        <v>6</v>
      </c>
      <c r="AY69">
        <v>840</v>
      </c>
      <c r="AZ69">
        <v>55794</v>
      </c>
      <c r="BA69">
        <f t="shared" si="25"/>
        <v>66.421428571428578</v>
      </c>
      <c r="BE69" s="27">
        <v>30</v>
      </c>
      <c r="BF69">
        <v>1609</v>
      </c>
      <c r="BG69">
        <v>107471</v>
      </c>
      <c r="BH69">
        <f t="shared" si="26"/>
        <v>66.79366065879428</v>
      </c>
      <c r="BL69" s="27">
        <v>26</v>
      </c>
      <c r="BM69">
        <v>1353</v>
      </c>
      <c r="BN69">
        <v>192959</v>
      </c>
      <c r="BO69">
        <f t="shared" si="27"/>
        <v>142.61566888396158</v>
      </c>
      <c r="BS69" s="27">
        <v>5</v>
      </c>
      <c r="BT69">
        <v>961</v>
      </c>
      <c r="BU69">
        <v>1696</v>
      </c>
      <c r="BV69">
        <f t="shared" si="28"/>
        <v>1.764828303850156</v>
      </c>
      <c r="BZ69" s="27">
        <v>28</v>
      </c>
      <c r="CA69">
        <v>1572</v>
      </c>
      <c r="CB69">
        <v>54324</v>
      </c>
      <c r="CC69">
        <f t="shared" si="29"/>
        <v>34.55725190839695</v>
      </c>
      <c r="CG69" s="27">
        <v>31</v>
      </c>
      <c r="CH69">
        <v>2202</v>
      </c>
      <c r="CI69">
        <v>55312</v>
      </c>
      <c r="CJ69">
        <f t="shared" si="30"/>
        <v>25.118982742960945</v>
      </c>
    </row>
    <row r="70" spans="8:88" x14ac:dyDescent="0.25">
      <c r="H70" s="27">
        <v>9</v>
      </c>
      <c r="I70">
        <v>415</v>
      </c>
      <c r="J70">
        <v>12216</v>
      </c>
      <c r="K70">
        <f t="shared" si="19"/>
        <v>29.436144578313254</v>
      </c>
      <c r="O70" s="27">
        <v>67</v>
      </c>
      <c r="P70">
        <v>630</v>
      </c>
      <c r="Q70">
        <v>94</v>
      </c>
      <c r="R70">
        <f t="shared" si="20"/>
        <v>0.1492063492063492</v>
      </c>
      <c r="V70" s="27">
        <v>13</v>
      </c>
      <c r="W70">
        <v>476</v>
      </c>
      <c r="X70">
        <v>25274</v>
      </c>
      <c r="Y70">
        <f t="shared" si="21"/>
        <v>53.096638655462186</v>
      </c>
      <c r="AC70" s="27">
        <v>9</v>
      </c>
      <c r="AD70">
        <v>169</v>
      </c>
      <c r="AE70">
        <v>5792</v>
      </c>
      <c r="AF70">
        <f t="shared" si="22"/>
        <v>34.272189349112423</v>
      </c>
      <c r="AJ70" s="27">
        <v>67</v>
      </c>
      <c r="AK70">
        <v>854</v>
      </c>
      <c r="AL70">
        <v>24492</v>
      </c>
      <c r="AM70">
        <f t="shared" si="23"/>
        <v>28.679156908665107</v>
      </c>
      <c r="AQ70" s="27">
        <v>67</v>
      </c>
      <c r="AR70">
        <v>989</v>
      </c>
      <c r="AS70">
        <v>999</v>
      </c>
      <c r="AT70">
        <f t="shared" si="24"/>
        <v>1.0101112234580385</v>
      </c>
      <c r="AX70" s="27">
        <v>7</v>
      </c>
      <c r="AY70">
        <v>904</v>
      </c>
      <c r="AZ70">
        <v>94887</v>
      </c>
      <c r="BA70">
        <f t="shared" si="25"/>
        <v>104.96349557522124</v>
      </c>
      <c r="BE70" s="27">
        <v>31</v>
      </c>
      <c r="BF70">
        <v>1876</v>
      </c>
      <c r="BG70">
        <v>131031</v>
      </c>
      <c r="BH70">
        <f t="shared" si="26"/>
        <v>69.845948827292105</v>
      </c>
      <c r="BL70" s="27">
        <v>27</v>
      </c>
      <c r="BM70">
        <v>1378</v>
      </c>
      <c r="BN70">
        <v>182034</v>
      </c>
      <c r="BO70">
        <f t="shared" si="27"/>
        <v>132.10014513788099</v>
      </c>
      <c r="BS70" s="27">
        <v>6</v>
      </c>
      <c r="BT70">
        <v>985</v>
      </c>
      <c r="BU70">
        <v>30586</v>
      </c>
      <c r="BV70">
        <f t="shared" si="28"/>
        <v>31.051776649746191</v>
      </c>
      <c r="BZ70" s="27">
        <v>29</v>
      </c>
      <c r="CA70">
        <v>1592</v>
      </c>
      <c r="CB70">
        <v>10944</v>
      </c>
      <c r="CC70">
        <f t="shared" si="29"/>
        <v>6.874371859296482</v>
      </c>
      <c r="CG70" s="27">
        <v>32</v>
      </c>
      <c r="CH70">
        <v>2667</v>
      </c>
      <c r="CI70">
        <v>59674</v>
      </c>
      <c r="CJ70">
        <f t="shared" si="30"/>
        <v>22.374953130858643</v>
      </c>
    </row>
    <row r="71" spans="8:88" x14ac:dyDescent="0.25">
      <c r="H71" s="27">
        <v>10</v>
      </c>
      <c r="I71">
        <v>473</v>
      </c>
      <c r="J71">
        <v>9085</v>
      </c>
      <c r="K71">
        <f t="shared" si="19"/>
        <v>19.207188160676534</v>
      </c>
      <c r="O71" s="27">
        <v>68</v>
      </c>
      <c r="P71">
        <v>631</v>
      </c>
      <c r="Q71">
        <v>34</v>
      </c>
      <c r="R71">
        <f t="shared" si="20"/>
        <v>5.388272583201268E-2</v>
      </c>
      <c r="V71" s="27">
        <v>14</v>
      </c>
      <c r="W71">
        <v>478</v>
      </c>
      <c r="X71">
        <v>19348</v>
      </c>
      <c r="Y71">
        <f t="shared" si="21"/>
        <v>40.476987447698747</v>
      </c>
      <c r="AC71" s="27">
        <v>10</v>
      </c>
      <c r="AD71">
        <v>248</v>
      </c>
      <c r="AE71">
        <v>14459</v>
      </c>
      <c r="AF71">
        <f t="shared" si="22"/>
        <v>58.302419354838712</v>
      </c>
      <c r="AJ71" s="27">
        <v>68</v>
      </c>
      <c r="AK71">
        <v>891</v>
      </c>
      <c r="AL71">
        <v>35144</v>
      </c>
      <c r="AM71">
        <f t="shared" si="23"/>
        <v>39.443322109988777</v>
      </c>
      <c r="AQ71" s="27">
        <v>68</v>
      </c>
      <c r="AR71">
        <v>1054</v>
      </c>
      <c r="AS71">
        <v>3526</v>
      </c>
      <c r="AT71">
        <f t="shared" si="24"/>
        <v>3.3453510436432636</v>
      </c>
      <c r="AX71" s="27">
        <v>8</v>
      </c>
      <c r="AY71">
        <v>939</v>
      </c>
      <c r="AZ71">
        <v>70919</v>
      </c>
      <c r="BA71">
        <f t="shared" si="25"/>
        <v>75.526091586794465</v>
      </c>
      <c r="BE71" s="27">
        <v>32</v>
      </c>
      <c r="BF71">
        <v>2034</v>
      </c>
      <c r="BG71">
        <v>177215</v>
      </c>
      <c r="BH71">
        <f t="shared" si="26"/>
        <v>87.12635201573255</v>
      </c>
      <c r="BL71" s="27">
        <v>28</v>
      </c>
      <c r="BM71">
        <v>1397</v>
      </c>
      <c r="BN71">
        <v>172226</v>
      </c>
      <c r="BO71">
        <f t="shared" si="27"/>
        <v>123.28274874731568</v>
      </c>
      <c r="BS71" s="27">
        <v>7</v>
      </c>
      <c r="BT71">
        <v>996</v>
      </c>
      <c r="BU71">
        <v>26784</v>
      </c>
      <c r="BV71">
        <f t="shared" si="28"/>
        <v>26.891566265060241</v>
      </c>
      <c r="BZ71" s="27">
        <v>30</v>
      </c>
      <c r="CA71">
        <v>1700</v>
      </c>
      <c r="CB71">
        <v>43409</v>
      </c>
      <c r="CC71">
        <f t="shared" si="29"/>
        <v>25.534705882352942</v>
      </c>
      <c r="CG71" s="27">
        <v>33</v>
      </c>
      <c r="CH71">
        <v>2784</v>
      </c>
      <c r="CI71">
        <v>16930</v>
      </c>
      <c r="CJ71">
        <f t="shared" si="30"/>
        <v>6.0811781609195403</v>
      </c>
    </row>
    <row r="72" spans="8:88" x14ac:dyDescent="0.25">
      <c r="H72" s="27">
        <v>11</v>
      </c>
      <c r="I72">
        <v>501</v>
      </c>
      <c r="J72">
        <v>39920</v>
      </c>
      <c r="K72">
        <f t="shared" si="19"/>
        <v>79.680638722554889</v>
      </c>
      <c r="O72" s="27">
        <v>69</v>
      </c>
      <c r="P72">
        <v>632</v>
      </c>
      <c r="Q72">
        <v>18584</v>
      </c>
      <c r="R72">
        <f t="shared" si="20"/>
        <v>29.405063291139239</v>
      </c>
      <c r="V72" s="27">
        <v>15</v>
      </c>
      <c r="W72">
        <v>487</v>
      </c>
      <c r="X72">
        <v>406</v>
      </c>
      <c r="Y72">
        <f t="shared" si="21"/>
        <v>0.83367556468172488</v>
      </c>
      <c r="AC72" s="27">
        <v>11</v>
      </c>
      <c r="AD72">
        <v>257</v>
      </c>
      <c r="AE72">
        <v>13699</v>
      </c>
      <c r="AF72">
        <f t="shared" si="22"/>
        <v>53.303501945525291</v>
      </c>
      <c r="AJ72" s="27">
        <v>69</v>
      </c>
      <c r="AK72">
        <v>894</v>
      </c>
      <c r="AL72">
        <v>6507</v>
      </c>
      <c r="AM72">
        <f t="shared" si="23"/>
        <v>7.2785234899328861</v>
      </c>
      <c r="AQ72" s="27">
        <v>69</v>
      </c>
      <c r="AR72">
        <v>1210</v>
      </c>
      <c r="AS72">
        <v>528</v>
      </c>
      <c r="AT72">
        <f t="shared" si="24"/>
        <v>0.43636363636363634</v>
      </c>
      <c r="AX72" s="27">
        <v>9</v>
      </c>
      <c r="AY72">
        <v>985</v>
      </c>
      <c r="AZ72">
        <v>75037</v>
      </c>
      <c r="BA72">
        <f t="shared" si="25"/>
        <v>76.179695431472084</v>
      </c>
      <c r="BE72" s="27">
        <v>33</v>
      </c>
      <c r="BF72">
        <v>2064</v>
      </c>
      <c r="BG72">
        <v>154814</v>
      </c>
      <c r="BH72">
        <f t="shared" si="26"/>
        <v>75.006782945736433</v>
      </c>
      <c r="BL72" s="27">
        <v>29</v>
      </c>
      <c r="BM72">
        <v>1458</v>
      </c>
      <c r="BN72">
        <v>261991</v>
      </c>
      <c r="BO72">
        <f t="shared" si="27"/>
        <v>179.69204389574759</v>
      </c>
      <c r="BS72" s="27">
        <v>8</v>
      </c>
      <c r="BT72">
        <v>1003</v>
      </c>
      <c r="BU72">
        <v>4177</v>
      </c>
      <c r="BV72">
        <f t="shared" si="28"/>
        <v>4.164506480558325</v>
      </c>
      <c r="BZ72" s="27">
        <v>31</v>
      </c>
      <c r="CA72">
        <v>1732</v>
      </c>
      <c r="CB72">
        <v>16649</v>
      </c>
      <c r="CC72">
        <f t="shared" si="29"/>
        <v>9.612586605080832</v>
      </c>
      <c r="CG72" s="27">
        <v>34</v>
      </c>
      <c r="CH72">
        <v>4032</v>
      </c>
      <c r="CI72">
        <v>162869</v>
      </c>
      <c r="CJ72">
        <f t="shared" si="30"/>
        <v>40.394097222222221</v>
      </c>
    </row>
    <row r="73" spans="8:88" x14ac:dyDescent="0.25">
      <c r="H73" s="27">
        <v>12</v>
      </c>
      <c r="I73">
        <v>518</v>
      </c>
      <c r="J73">
        <v>7019</v>
      </c>
      <c r="K73">
        <f t="shared" si="19"/>
        <v>13.55019305019305</v>
      </c>
      <c r="O73" s="27">
        <v>70</v>
      </c>
      <c r="P73">
        <v>637</v>
      </c>
      <c r="Q73">
        <v>19873</v>
      </c>
      <c r="R73">
        <f t="shared" si="20"/>
        <v>31.197802197802197</v>
      </c>
      <c r="V73" s="27">
        <v>16</v>
      </c>
      <c r="W73">
        <v>488</v>
      </c>
      <c r="X73">
        <v>1043</v>
      </c>
      <c r="Y73">
        <f t="shared" si="21"/>
        <v>2.137295081967213</v>
      </c>
      <c r="AC73" s="27">
        <v>12</v>
      </c>
      <c r="AD73">
        <v>273</v>
      </c>
      <c r="AE73">
        <v>17274</v>
      </c>
      <c r="AF73">
        <f t="shared" si="22"/>
        <v>63.274725274725277</v>
      </c>
      <c r="AJ73" s="27">
        <v>70</v>
      </c>
      <c r="AK73">
        <v>894</v>
      </c>
      <c r="AL73">
        <v>54297</v>
      </c>
      <c r="AM73">
        <f t="shared" si="23"/>
        <v>60.734899328859058</v>
      </c>
      <c r="AQ73" s="27">
        <v>70</v>
      </c>
      <c r="AR73">
        <v>1428</v>
      </c>
      <c r="AS73">
        <v>34718</v>
      </c>
      <c r="AT73">
        <f t="shared" si="24"/>
        <v>24.312324929971989</v>
      </c>
      <c r="AX73" s="27">
        <v>10</v>
      </c>
      <c r="AY73">
        <v>1025</v>
      </c>
      <c r="AZ73">
        <v>86234</v>
      </c>
      <c r="BA73">
        <f t="shared" si="25"/>
        <v>84.130731707317068</v>
      </c>
      <c r="BE73" s="27">
        <v>34</v>
      </c>
      <c r="BF73">
        <v>2082</v>
      </c>
      <c r="BG73">
        <v>167032</v>
      </c>
      <c r="BH73">
        <f t="shared" si="26"/>
        <v>80.22670509125841</v>
      </c>
      <c r="BL73" s="27">
        <v>30</v>
      </c>
      <c r="BM73">
        <v>1534</v>
      </c>
      <c r="BN73">
        <v>56584</v>
      </c>
      <c r="BO73">
        <f t="shared" si="27"/>
        <v>36.886571056062579</v>
      </c>
      <c r="BS73" s="27">
        <v>9</v>
      </c>
      <c r="BT73">
        <v>1004</v>
      </c>
      <c r="BU73">
        <v>17083</v>
      </c>
      <c r="BV73">
        <f t="shared" si="28"/>
        <v>17.014940239043824</v>
      </c>
      <c r="BZ73" s="27">
        <v>32</v>
      </c>
      <c r="CA73">
        <v>1745</v>
      </c>
      <c r="CB73">
        <v>86049</v>
      </c>
      <c r="CC73">
        <f t="shared" si="29"/>
        <v>49.311747851002863</v>
      </c>
      <c r="CF73" t="s">
        <v>233</v>
      </c>
      <c r="CG73" s="27">
        <v>1</v>
      </c>
      <c r="CH73">
        <v>263</v>
      </c>
      <c r="CI73">
        <v>10845</v>
      </c>
      <c r="CJ73">
        <f t="shared" si="30"/>
        <v>41.235741444866918</v>
      </c>
    </row>
    <row r="74" spans="8:88" x14ac:dyDescent="0.25">
      <c r="H74" s="27">
        <v>13</v>
      </c>
      <c r="I74">
        <v>529</v>
      </c>
      <c r="J74">
        <v>26797</v>
      </c>
      <c r="K74">
        <f t="shared" si="19"/>
        <v>50.655954631379963</v>
      </c>
      <c r="O74" s="27">
        <v>71</v>
      </c>
      <c r="P74">
        <v>637</v>
      </c>
      <c r="Q74">
        <v>55306</v>
      </c>
      <c r="R74">
        <f t="shared" si="20"/>
        <v>86.822605965463111</v>
      </c>
      <c r="V74" s="27">
        <v>17</v>
      </c>
      <c r="W74">
        <v>495</v>
      </c>
      <c r="X74">
        <v>11251</v>
      </c>
      <c r="Y74">
        <f t="shared" si="21"/>
        <v>22.729292929292928</v>
      </c>
      <c r="AC74" s="27">
        <v>13</v>
      </c>
      <c r="AD74">
        <v>282</v>
      </c>
      <c r="AE74">
        <v>3660</v>
      </c>
      <c r="AF74">
        <f t="shared" si="22"/>
        <v>12.978723404255319</v>
      </c>
      <c r="AJ74" s="27">
        <v>71</v>
      </c>
      <c r="AK74">
        <v>907</v>
      </c>
      <c r="AL74">
        <v>80350</v>
      </c>
      <c r="AM74">
        <f t="shared" si="23"/>
        <v>88.588754134509372</v>
      </c>
      <c r="AQ74" s="27">
        <v>71</v>
      </c>
      <c r="AR74">
        <v>1576</v>
      </c>
      <c r="AS74">
        <v>621</v>
      </c>
      <c r="AT74">
        <f t="shared" si="24"/>
        <v>0.39403553299492383</v>
      </c>
      <c r="AX74" s="27">
        <v>11</v>
      </c>
      <c r="AY74">
        <v>1029</v>
      </c>
      <c r="AZ74">
        <v>76313</v>
      </c>
      <c r="BA74">
        <f t="shared" si="25"/>
        <v>74.162293488824105</v>
      </c>
      <c r="BE74" s="27">
        <v>35</v>
      </c>
      <c r="BF74">
        <v>2360</v>
      </c>
      <c r="BG74">
        <v>144154</v>
      </c>
      <c r="BH74">
        <f t="shared" si="26"/>
        <v>61.082203389830511</v>
      </c>
      <c r="BL74" s="27">
        <v>31</v>
      </c>
      <c r="BM74">
        <v>1549</v>
      </c>
      <c r="BN74">
        <v>124674</v>
      </c>
      <c r="BO74">
        <f t="shared" si="27"/>
        <v>80.486765655261465</v>
      </c>
      <c r="BS74" s="27">
        <v>10</v>
      </c>
      <c r="BT74">
        <v>1057</v>
      </c>
      <c r="BU74">
        <v>16092</v>
      </c>
      <c r="BV74">
        <f t="shared" si="28"/>
        <v>15.224219489120152</v>
      </c>
      <c r="BZ74" s="27">
        <v>33</v>
      </c>
      <c r="CA74">
        <v>1992</v>
      </c>
      <c r="CB74">
        <v>2992</v>
      </c>
      <c r="CC74">
        <f t="shared" si="29"/>
        <v>1.5020080321285141</v>
      </c>
      <c r="CG74" s="27">
        <v>2</v>
      </c>
      <c r="CH74">
        <v>439</v>
      </c>
      <c r="CI74">
        <v>19936</v>
      </c>
      <c r="CJ74">
        <f t="shared" si="30"/>
        <v>45.412300683371299</v>
      </c>
    </row>
    <row r="75" spans="8:88" x14ac:dyDescent="0.25">
      <c r="H75" s="27">
        <v>14</v>
      </c>
      <c r="I75">
        <v>543</v>
      </c>
      <c r="J75">
        <v>34601</v>
      </c>
      <c r="K75">
        <f t="shared" si="19"/>
        <v>63.721915285451196</v>
      </c>
      <c r="O75" s="27">
        <v>72</v>
      </c>
      <c r="P75">
        <v>639</v>
      </c>
      <c r="Q75">
        <v>8</v>
      </c>
      <c r="R75">
        <f t="shared" si="20"/>
        <v>1.2519561815336464E-2</v>
      </c>
      <c r="V75" s="27">
        <v>18</v>
      </c>
      <c r="W75">
        <v>535</v>
      </c>
      <c r="X75">
        <v>0</v>
      </c>
      <c r="Y75">
        <f t="shared" si="21"/>
        <v>0</v>
      </c>
      <c r="AC75" s="27">
        <v>14</v>
      </c>
      <c r="AD75">
        <v>324</v>
      </c>
      <c r="AE75">
        <v>38895</v>
      </c>
      <c r="AF75">
        <f t="shared" si="22"/>
        <v>120.04629629629629</v>
      </c>
      <c r="AJ75" s="27">
        <v>72</v>
      </c>
      <c r="AK75">
        <v>959</v>
      </c>
      <c r="AL75">
        <v>794</v>
      </c>
      <c r="AM75">
        <f t="shared" si="23"/>
        <v>0.82794577685088633</v>
      </c>
      <c r="AQ75" s="27">
        <v>72</v>
      </c>
      <c r="AR75">
        <v>1881</v>
      </c>
      <c r="AS75">
        <v>39726</v>
      </c>
      <c r="AT75">
        <f t="shared" si="24"/>
        <v>21.119617224880383</v>
      </c>
      <c r="AX75" s="27">
        <v>12</v>
      </c>
      <c r="AY75">
        <v>1030</v>
      </c>
      <c r="AZ75">
        <v>71528</v>
      </c>
      <c r="BA75">
        <f t="shared" si="25"/>
        <v>69.444660194174759</v>
      </c>
      <c r="BE75" s="27">
        <v>36</v>
      </c>
      <c r="BF75">
        <v>3932</v>
      </c>
      <c r="BG75">
        <v>256023</v>
      </c>
      <c r="BH75">
        <f t="shared" si="26"/>
        <v>65.112665310274664</v>
      </c>
      <c r="BL75" s="27">
        <v>32</v>
      </c>
      <c r="BM75">
        <v>1582</v>
      </c>
      <c r="BN75">
        <v>154896</v>
      </c>
      <c r="BO75">
        <f t="shared" si="27"/>
        <v>97.911504424778755</v>
      </c>
      <c r="BS75" s="27">
        <v>11</v>
      </c>
      <c r="BT75">
        <v>1066</v>
      </c>
      <c r="BU75">
        <v>34889</v>
      </c>
      <c r="BV75">
        <f t="shared" si="28"/>
        <v>32.728893058161354</v>
      </c>
      <c r="BZ75" s="27">
        <v>34</v>
      </c>
      <c r="CA75">
        <v>2075</v>
      </c>
      <c r="CB75">
        <v>34112</v>
      </c>
      <c r="CC75">
        <f t="shared" si="29"/>
        <v>16.439518072289157</v>
      </c>
      <c r="CG75" s="27">
        <v>3</v>
      </c>
      <c r="CH75">
        <v>695</v>
      </c>
      <c r="CI75">
        <v>28353</v>
      </c>
      <c r="CJ75">
        <f t="shared" si="30"/>
        <v>40.795683453237409</v>
      </c>
    </row>
    <row r="76" spans="8:88" x14ac:dyDescent="0.25">
      <c r="H76" s="27">
        <v>15</v>
      </c>
      <c r="I76">
        <v>561</v>
      </c>
      <c r="J76">
        <v>15420</v>
      </c>
      <c r="K76">
        <f t="shared" si="19"/>
        <v>27.486631016042782</v>
      </c>
      <c r="O76" s="27">
        <v>73</v>
      </c>
      <c r="P76">
        <v>644</v>
      </c>
      <c r="Q76">
        <v>54</v>
      </c>
      <c r="R76">
        <f t="shared" si="20"/>
        <v>8.3850931677018639E-2</v>
      </c>
      <c r="V76" s="27">
        <v>19</v>
      </c>
      <c r="W76">
        <v>543</v>
      </c>
      <c r="X76">
        <v>10988</v>
      </c>
      <c r="Y76">
        <f t="shared" si="21"/>
        <v>20.235727440147329</v>
      </c>
      <c r="AC76" s="27">
        <v>15</v>
      </c>
      <c r="AD76">
        <v>327</v>
      </c>
      <c r="AE76">
        <v>35409</v>
      </c>
      <c r="AF76">
        <f t="shared" si="22"/>
        <v>108.28440366972477</v>
      </c>
      <c r="AJ76" s="27">
        <v>73</v>
      </c>
      <c r="AK76">
        <v>960</v>
      </c>
      <c r="AL76">
        <v>58972</v>
      </c>
      <c r="AM76">
        <f t="shared" si="23"/>
        <v>61.429166666666667</v>
      </c>
      <c r="AQ76" s="27">
        <v>73</v>
      </c>
      <c r="AR76">
        <v>1909</v>
      </c>
      <c r="AS76">
        <v>0</v>
      </c>
      <c r="AT76">
        <f t="shared" si="24"/>
        <v>0</v>
      </c>
      <c r="AX76" s="27">
        <v>13</v>
      </c>
      <c r="AY76">
        <v>1069</v>
      </c>
      <c r="AZ76">
        <v>61075</v>
      </c>
      <c r="BA76">
        <f t="shared" si="25"/>
        <v>57.132834424695979</v>
      </c>
      <c r="BE76" s="27">
        <v>37</v>
      </c>
      <c r="BF76">
        <v>4662</v>
      </c>
      <c r="BG76">
        <v>288336</v>
      </c>
      <c r="BH76">
        <f t="shared" si="26"/>
        <v>61.848133848133848</v>
      </c>
      <c r="BL76" s="27">
        <v>33</v>
      </c>
      <c r="BM76">
        <v>1613</v>
      </c>
      <c r="BN76">
        <v>114110</v>
      </c>
      <c r="BO76">
        <f t="shared" si="27"/>
        <v>70.743955362678236</v>
      </c>
      <c r="BS76" s="27">
        <v>12</v>
      </c>
      <c r="BT76">
        <v>1074</v>
      </c>
      <c r="BU76">
        <v>24698</v>
      </c>
      <c r="BV76">
        <f t="shared" si="28"/>
        <v>22.996275605214151</v>
      </c>
      <c r="BY76" t="s">
        <v>233</v>
      </c>
      <c r="BZ76" s="27">
        <v>1</v>
      </c>
      <c r="CA76">
        <v>196</v>
      </c>
      <c r="CB76">
        <v>4755</v>
      </c>
      <c r="CC76">
        <f t="shared" si="29"/>
        <v>24.260204081632654</v>
      </c>
      <c r="CG76" s="27">
        <v>4</v>
      </c>
      <c r="CH76">
        <v>945</v>
      </c>
      <c r="CI76">
        <v>47116</v>
      </c>
      <c r="CJ76">
        <f t="shared" si="30"/>
        <v>49.858201058201061</v>
      </c>
    </row>
    <row r="77" spans="8:88" x14ac:dyDescent="0.25">
      <c r="H77" s="27">
        <v>16</v>
      </c>
      <c r="I77">
        <v>579</v>
      </c>
      <c r="J77">
        <v>35205</v>
      </c>
      <c r="K77">
        <f t="shared" si="19"/>
        <v>60.803108808290155</v>
      </c>
      <c r="O77" s="27">
        <v>74</v>
      </c>
      <c r="P77">
        <v>647</v>
      </c>
      <c r="Q77">
        <v>967</v>
      </c>
      <c r="R77">
        <f t="shared" si="20"/>
        <v>1.4945904173106646</v>
      </c>
      <c r="V77" s="27">
        <v>20</v>
      </c>
      <c r="W77">
        <v>543</v>
      </c>
      <c r="X77">
        <v>17663</v>
      </c>
      <c r="Y77">
        <f t="shared" si="21"/>
        <v>32.528545119705342</v>
      </c>
      <c r="AC77" s="27">
        <v>16</v>
      </c>
      <c r="AD77">
        <v>331</v>
      </c>
      <c r="AE77">
        <v>13680</v>
      </c>
      <c r="AF77">
        <f t="shared" si="22"/>
        <v>41.329305135951664</v>
      </c>
      <c r="AJ77" s="27">
        <v>74</v>
      </c>
      <c r="AK77">
        <v>975</v>
      </c>
      <c r="AL77">
        <v>31967</v>
      </c>
      <c r="AM77">
        <f t="shared" si="23"/>
        <v>32.786666666666669</v>
      </c>
      <c r="AP77" t="s">
        <v>234</v>
      </c>
      <c r="AQ77" s="27">
        <v>1</v>
      </c>
      <c r="AR77">
        <v>102</v>
      </c>
      <c r="AS77">
        <v>0</v>
      </c>
      <c r="AT77">
        <f t="shared" si="24"/>
        <v>0</v>
      </c>
      <c r="AX77" s="27">
        <v>14</v>
      </c>
      <c r="AY77">
        <v>1098</v>
      </c>
      <c r="AZ77">
        <v>54568</v>
      </c>
      <c r="BA77">
        <f t="shared" si="25"/>
        <v>49.697632058287795</v>
      </c>
      <c r="BD77" t="s">
        <v>233</v>
      </c>
      <c r="BE77" s="27">
        <v>1</v>
      </c>
      <c r="BF77">
        <v>494</v>
      </c>
      <c r="BG77">
        <v>46304</v>
      </c>
      <c r="BH77">
        <f t="shared" si="26"/>
        <v>93.732793522267201</v>
      </c>
      <c r="BL77" s="27">
        <v>34</v>
      </c>
      <c r="BM77">
        <v>1737</v>
      </c>
      <c r="BN77">
        <v>193625</v>
      </c>
      <c r="BO77">
        <f t="shared" si="27"/>
        <v>111.47092688543465</v>
      </c>
      <c r="BS77" s="27">
        <v>13</v>
      </c>
      <c r="BT77">
        <v>1086</v>
      </c>
      <c r="BU77">
        <v>8483</v>
      </c>
      <c r="BV77">
        <f t="shared" si="28"/>
        <v>7.8112338858195214</v>
      </c>
      <c r="BZ77" s="27">
        <v>2</v>
      </c>
      <c r="CA77">
        <v>237</v>
      </c>
      <c r="CB77">
        <v>0</v>
      </c>
      <c r="CC77">
        <f t="shared" si="29"/>
        <v>0</v>
      </c>
      <c r="CG77" s="27">
        <v>5</v>
      </c>
      <c r="CH77">
        <v>1032</v>
      </c>
      <c r="CI77">
        <v>61537</v>
      </c>
      <c r="CJ77">
        <f t="shared" si="30"/>
        <v>59.628875968992247</v>
      </c>
    </row>
    <row r="78" spans="8:88" x14ac:dyDescent="0.25">
      <c r="H78" s="27">
        <v>17</v>
      </c>
      <c r="I78">
        <v>592</v>
      </c>
      <c r="J78">
        <v>24397</v>
      </c>
      <c r="K78">
        <f t="shared" si="19"/>
        <v>41.211148648648646</v>
      </c>
      <c r="O78" s="27">
        <v>75</v>
      </c>
      <c r="P78">
        <v>652</v>
      </c>
      <c r="Q78">
        <v>16866</v>
      </c>
      <c r="R78">
        <f t="shared" si="20"/>
        <v>25.868098159509202</v>
      </c>
      <c r="V78" s="27">
        <v>21</v>
      </c>
      <c r="W78">
        <v>563</v>
      </c>
      <c r="X78">
        <v>0</v>
      </c>
      <c r="Y78">
        <f t="shared" si="21"/>
        <v>0</v>
      </c>
      <c r="AC78" s="27">
        <v>17</v>
      </c>
      <c r="AD78">
        <v>355</v>
      </c>
      <c r="AE78">
        <v>17254</v>
      </c>
      <c r="AF78">
        <f t="shared" si="22"/>
        <v>48.602816901408453</v>
      </c>
      <c r="AJ78" s="27">
        <v>75</v>
      </c>
      <c r="AK78">
        <v>977</v>
      </c>
      <c r="AL78">
        <v>24953</v>
      </c>
      <c r="AM78">
        <f t="shared" si="23"/>
        <v>25.54042988741044</v>
      </c>
      <c r="AQ78" s="27">
        <v>2</v>
      </c>
      <c r="AR78">
        <v>171</v>
      </c>
      <c r="AS78">
        <v>0</v>
      </c>
      <c r="AT78">
        <f t="shared" si="24"/>
        <v>0</v>
      </c>
      <c r="AX78" s="27">
        <v>15</v>
      </c>
      <c r="AY78">
        <v>1120</v>
      </c>
      <c r="AZ78">
        <v>97204</v>
      </c>
      <c r="BA78">
        <f t="shared" si="25"/>
        <v>86.789285714285711</v>
      </c>
      <c r="BE78" s="27">
        <v>2</v>
      </c>
      <c r="BF78">
        <v>716</v>
      </c>
      <c r="BG78">
        <v>97333</v>
      </c>
      <c r="BH78">
        <f t="shared" si="26"/>
        <v>135.93994413407822</v>
      </c>
      <c r="BL78" s="27">
        <v>35</v>
      </c>
      <c r="BM78">
        <v>2184</v>
      </c>
      <c r="BN78">
        <v>160433</v>
      </c>
      <c r="BO78">
        <f t="shared" si="27"/>
        <v>73.458333333333329</v>
      </c>
      <c r="BS78" s="27">
        <v>14</v>
      </c>
      <c r="BT78">
        <v>1092</v>
      </c>
      <c r="BU78">
        <v>18538</v>
      </c>
      <c r="BV78">
        <f t="shared" si="28"/>
        <v>16.976190476190474</v>
      </c>
      <c r="BZ78" s="27">
        <v>3</v>
      </c>
      <c r="CA78">
        <v>357</v>
      </c>
      <c r="CB78">
        <v>6003</v>
      </c>
      <c r="CC78">
        <f t="shared" si="29"/>
        <v>16.815126050420169</v>
      </c>
      <c r="CG78" s="27">
        <v>6</v>
      </c>
      <c r="CH78">
        <v>1070</v>
      </c>
      <c r="CI78">
        <v>32247</v>
      </c>
      <c r="CJ78">
        <f t="shared" si="30"/>
        <v>30.137383177570094</v>
      </c>
    </row>
    <row r="79" spans="8:88" x14ac:dyDescent="0.25">
      <c r="H79" s="27">
        <v>18</v>
      </c>
      <c r="I79">
        <v>597</v>
      </c>
      <c r="J79">
        <v>43089</v>
      </c>
      <c r="K79">
        <f t="shared" si="19"/>
        <v>72.175879396984925</v>
      </c>
      <c r="O79" s="27">
        <v>76</v>
      </c>
      <c r="P79">
        <v>658</v>
      </c>
      <c r="Q79">
        <v>62134</v>
      </c>
      <c r="R79">
        <f t="shared" si="20"/>
        <v>94.428571428571431</v>
      </c>
      <c r="V79" s="27">
        <v>22</v>
      </c>
      <c r="W79">
        <v>565</v>
      </c>
      <c r="X79">
        <v>8363</v>
      </c>
      <c r="Y79">
        <f t="shared" si="21"/>
        <v>14.801769911504424</v>
      </c>
      <c r="AC79" s="27">
        <v>18</v>
      </c>
      <c r="AD79">
        <v>375</v>
      </c>
      <c r="AE79">
        <v>33792</v>
      </c>
      <c r="AF79">
        <f t="shared" si="22"/>
        <v>90.111999999999995</v>
      </c>
      <c r="AJ79" s="27">
        <v>76</v>
      </c>
      <c r="AK79">
        <v>1004</v>
      </c>
      <c r="AL79">
        <v>54932</v>
      </c>
      <c r="AM79">
        <f t="shared" si="23"/>
        <v>54.713147410358566</v>
      </c>
      <c r="AQ79" s="27">
        <v>3</v>
      </c>
      <c r="AR79">
        <v>178</v>
      </c>
      <c r="AS79">
        <v>0</v>
      </c>
      <c r="AT79">
        <f t="shared" si="24"/>
        <v>0</v>
      </c>
      <c r="AX79" s="27">
        <v>16</v>
      </c>
      <c r="AY79">
        <v>1172</v>
      </c>
      <c r="AZ79">
        <v>86032</v>
      </c>
      <c r="BA79">
        <f t="shared" si="25"/>
        <v>73.406143344709903</v>
      </c>
      <c r="BE79" s="27">
        <v>3</v>
      </c>
      <c r="BF79">
        <v>742</v>
      </c>
      <c r="BG79">
        <v>89363</v>
      </c>
      <c r="BH79">
        <f t="shared" si="26"/>
        <v>120.43530997304582</v>
      </c>
      <c r="BL79" s="27">
        <v>36</v>
      </c>
      <c r="BM79">
        <v>2256</v>
      </c>
      <c r="BN79">
        <v>52285</v>
      </c>
      <c r="BO79">
        <f t="shared" si="27"/>
        <v>23.175975177304963</v>
      </c>
      <c r="BS79" s="27">
        <v>15</v>
      </c>
      <c r="BT79">
        <v>1116</v>
      </c>
      <c r="BU79">
        <v>18098</v>
      </c>
      <c r="BV79">
        <f t="shared" si="28"/>
        <v>16.216845878136201</v>
      </c>
      <c r="BZ79" s="27">
        <v>4</v>
      </c>
      <c r="CA79">
        <v>412</v>
      </c>
      <c r="CB79">
        <v>14697</v>
      </c>
      <c r="CC79">
        <f t="shared" si="29"/>
        <v>35.672330097087375</v>
      </c>
      <c r="CG79" s="27">
        <v>7</v>
      </c>
      <c r="CH79">
        <v>1081</v>
      </c>
      <c r="CI79">
        <v>48491</v>
      </c>
      <c r="CJ79">
        <f t="shared" si="30"/>
        <v>44.857539315448662</v>
      </c>
    </row>
    <row r="80" spans="8:88" x14ac:dyDescent="0.25">
      <c r="H80" s="27">
        <v>19</v>
      </c>
      <c r="I80">
        <v>604</v>
      </c>
      <c r="J80">
        <v>1544</v>
      </c>
      <c r="K80">
        <f t="shared" si="19"/>
        <v>2.556291390728477</v>
      </c>
      <c r="O80" s="27">
        <v>77</v>
      </c>
      <c r="P80">
        <v>669</v>
      </c>
      <c r="Q80">
        <v>20372</v>
      </c>
      <c r="R80">
        <f t="shared" si="20"/>
        <v>30.451420029895367</v>
      </c>
      <c r="V80" s="27">
        <v>23</v>
      </c>
      <c r="W80">
        <v>566</v>
      </c>
      <c r="X80">
        <v>19592</v>
      </c>
      <c r="Y80">
        <f t="shared" si="21"/>
        <v>34.614840989399291</v>
      </c>
      <c r="AC80" s="27">
        <v>19</v>
      </c>
      <c r="AD80">
        <v>422</v>
      </c>
      <c r="AE80">
        <v>10144</v>
      </c>
      <c r="AF80">
        <f t="shared" si="22"/>
        <v>24.037914691943129</v>
      </c>
      <c r="AJ80" s="27">
        <v>77</v>
      </c>
      <c r="AK80">
        <v>1107</v>
      </c>
      <c r="AL80">
        <v>43326</v>
      </c>
      <c r="AM80">
        <f t="shared" si="23"/>
        <v>39.138211382113823</v>
      </c>
      <c r="AQ80" s="27">
        <v>4</v>
      </c>
      <c r="AR80">
        <v>219</v>
      </c>
      <c r="AS80">
        <v>0</v>
      </c>
      <c r="AT80">
        <f t="shared" si="24"/>
        <v>0</v>
      </c>
      <c r="AX80" s="27">
        <v>17</v>
      </c>
      <c r="AY80">
        <v>1193</v>
      </c>
      <c r="AZ80">
        <v>115749</v>
      </c>
      <c r="BA80">
        <f t="shared" si="25"/>
        <v>97.02347024308466</v>
      </c>
      <c r="BE80" s="27">
        <v>4</v>
      </c>
      <c r="BF80">
        <v>808</v>
      </c>
      <c r="BG80">
        <v>92748</v>
      </c>
      <c r="BH80">
        <f t="shared" si="26"/>
        <v>114.78712871287129</v>
      </c>
      <c r="BL80" s="27">
        <v>37</v>
      </c>
      <c r="BM80">
        <v>2262</v>
      </c>
      <c r="BN80">
        <v>265054</v>
      </c>
      <c r="BO80">
        <f t="shared" si="27"/>
        <v>117.17683465959328</v>
      </c>
      <c r="BS80" s="27">
        <v>16</v>
      </c>
      <c r="BT80">
        <v>1120</v>
      </c>
      <c r="BU80">
        <v>9296</v>
      </c>
      <c r="BV80">
        <f t="shared" si="28"/>
        <v>8.3000000000000007</v>
      </c>
      <c r="BZ80" s="27">
        <v>5</v>
      </c>
      <c r="CA80">
        <v>539</v>
      </c>
      <c r="CB80">
        <v>13241</v>
      </c>
      <c r="CC80">
        <f t="shared" si="29"/>
        <v>24.565862708719852</v>
      </c>
      <c r="CG80" s="27">
        <v>8</v>
      </c>
      <c r="CH80">
        <v>1222</v>
      </c>
      <c r="CI80">
        <v>47013</v>
      </c>
      <c r="CJ80">
        <f t="shared" si="30"/>
        <v>38.4721767594108</v>
      </c>
    </row>
    <row r="81" spans="8:88" x14ac:dyDescent="0.25">
      <c r="H81" s="27">
        <v>20</v>
      </c>
      <c r="I81">
        <v>622</v>
      </c>
      <c r="J81">
        <v>30587</v>
      </c>
      <c r="K81">
        <f t="shared" si="19"/>
        <v>49.175241157556272</v>
      </c>
      <c r="O81" s="27">
        <v>78</v>
      </c>
      <c r="P81">
        <v>679</v>
      </c>
      <c r="Q81">
        <v>11295</v>
      </c>
      <c r="R81">
        <f t="shared" si="20"/>
        <v>16.634756995581739</v>
      </c>
      <c r="V81" s="27">
        <v>24</v>
      </c>
      <c r="W81">
        <v>574</v>
      </c>
      <c r="X81">
        <v>12510</v>
      </c>
      <c r="Y81">
        <f t="shared" si="21"/>
        <v>21.794425087108014</v>
      </c>
      <c r="AC81" s="27">
        <v>20</v>
      </c>
      <c r="AD81">
        <v>429</v>
      </c>
      <c r="AE81">
        <v>48084</v>
      </c>
      <c r="AF81">
        <f t="shared" si="22"/>
        <v>112.08391608391608</v>
      </c>
      <c r="AJ81" s="27">
        <v>78</v>
      </c>
      <c r="AK81">
        <v>1233</v>
      </c>
      <c r="AL81">
        <v>1181</v>
      </c>
      <c r="AM81">
        <f t="shared" si="23"/>
        <v>0.95782643957826441</v>
      </c>
      <c r="AQ81" s="27">
        <v>5</v>
      </c>
      <c r="AR81">
        <v>227</v>
      </c>
      <c r="AS81">
        <v>8950</v>
      </c>
      <c r="AT81">
        <f t="shared" si="24"/>
        <v>39.4273127753304</v>
      </c>
      <c r="AX81" s="27">
        <v>18</v>
      </c>
      <c r="AY81">
        <v>1216</v>
      </c>
      <c r="AZ81">
        <v>122582</v>
      </c>
      <c r="BA81">
        <f t="shared" si="25"/>
        <v>100.80756578947368</v>
      </c>
      <c r="BE81" s="27">
        <v>5</v>
      </c>
      <c r="BF81">
        <v>834</v>
      </c>
      <c r="BG81">
        <v>107014</v>
      </c>
      <c r="BH81">
        <f t="shared" si="26"/>
        <v>128.31414868105514</v>
      </c>
      <c r="BL81" s="27">
        <v>38</v>
      </c>
      <c r="BM81">
        <v>2506</v>
      </c>
      <c r="BN81">
        <v>358604</v>
      </c>
      <c r="BO81">
        <f t="shared" si="27"/>
        <v>143.09816440542699</v>
      </c>
      <c r="BS81" s="27">
        <v>17</v>
      </c>
      <c r="BT81">
        <v>1124</v>
      </c>
      <c r="BU81">
        <v>7789</v>
      </c>
      <c r="BV81">
        <f t="shared" si="28"/>
        <v>6.9297153024911031</v>
      </c>
      <c r="BZ81" s="27">
        <v>6</v>
      </c>
      <c r="CA81">
        <v>588</v>
      </c>
      <c r="CB81">
        <v>157</v>
      </c>
      <c r="CC81">
        <f t="shared" si="29"/>
        <v>0.26700680272108845</v>
      </c>
      <c r="CG81" s="27">
        <v>9</v>
      </c>
      <c r="CH81">
        <v>1242</v>
      </c>
      <c r="CI81">
        <v>64652</v>
      </c>
      <c r="CJ81">
        <f t="shared" si="30"/>
        <v>52.054750402576488</v>
      </c>
    </row>
    <row r="82" spans="8:88" x14ac:dyDescent="0.25">
      <c r="H82" s="27">
        <v>21</v>
      </c>
      <c r="I82">
        <v>657</v>
      </c>
      <c r="J82">
        <v>24334</v>
      </c>
      <c r="K82">
        <f t="shared" si="19"/>
        <v>37.038051750380518</v>
      </c>
      <c r="O82" s="27">
        <v>79</v>
      </c>
      <c r="P82">
        <v>681</v>
      </c>
      <c r="Q82">
        <v>37236</v>
      </c>
      <c r="R82">
        <f t="shared" si="20"/>
        <v>54.678414096916299</v>
      </c>
      <c r="V82" s="27">
        <v>25</v>
      </c>
      <c r="W82">
        <v>591</v>
      </c>
      <c r="X82">
        <v>22349</v>
      </c>
      <c r="Y82">
        <f t="shared" si="21"/>
        <v>37.815566835871401</v>
      </c>
      <c r="AC82" s="27">
        <v>21</v>
      </c>
      <c r="AD82">
        <v>444</v>
      </c>
      <c r="AE82">
        <v>65</v>
      </c>
      <c r="AF82">
        <f t="shared" si="22"/>
        <v>0.1463963963963964</v>
      </c>
      <c r="AJ82" s="27">
        <v>79</v>
      </c>
      <c r="AK82">
        <v>1420</v>
      </c>
      <c r="AL82">
        <v>0</v>
      </c>
      <c r="AM82">
        <f t="shared" si="23"/>
        <v>0</v>
      </c>
      <c r="AQ82" s="27">
        <v>6</v>
      </c>
      <c r="AR82">
        <v>228</v>
      </c>
      <c r="AS82">
        <v>3372</v>
      </c>
      <c r="AT82">
        <f t="shared" si="24"/>
        <v>14.789473684210526</v>
      </c>
      <c r="AX82" s="27">
        <v>19</v>
      </c>
      <c r="AY82">
        <v>1219</v>
      </c>
      <c r="AZ82">
        <v>99193</v>
      </c>
      <c r="BA82">
        <f t="shared" si="25"/>
        <v>81.372436423297785</v>
      </c>
      <c r="BE82" s="27">
        <v>6</v>
      </c>
      <c r="BF82">
        <v>851</v>
      </c>
      <c r="BG82">
        <v>100749</v>
      </c>
      <c r="BH82">
        <f t="shared" si="26"/>
        <v>118.38895417156287</v>
      </c>
      <c r="BL82" s="27">
        <v>39</v>
      </c>
      <c r="BM82">
        <v>2582</v>
      </c>
      <c r="BN82">
        <v>388545</v>
      </c>
      <c r="BO82">
        <f t="shared" si="27"/>
        <v>150.48218435321456</v>
      </c>
      <c r="BS82" s="27">
        <v>18</v>
      </c>
      <c r="BT82">
        <v>1166</v>
      </c>
      <c r="BU82">
        <v>4323</v>
      </c>
      <c r="BV82">
        <f t="shared" si="28"/>
        <v>3.7075471698113209</v>
      </c>
      <c r="BZ82" s="27">
        <v>7</v>
      </c>
      <c r="CA82">
        <v>652</v>
      </c>
      <c r="CB82">
        <v>8526</v>
      </c>
      <c r="CC82">
        <f t="shared" si="29"/>
        <v>13.076687116564417</v>
      </c>
      <c r="CG82" s="27">
        <v>10</v>
      </c>
      <c r="CH82">
        <v>1460</v>
      </c>
      <c r="CI82">
        <v>100827</v>
      </c>
      <c r="CJ82">
        <f t="shared" si="30"/>
        <v>69.05958904109589</v>
      </c>
    </row>
    <row r="83" spans="8:88" x14ac:dyDescent="0.25">
      <c r="H83" s="27">
        <v>22</v>
      </c>
      <c r="I83">
        <v>661</v>
      </c>
      <c r="J83">
        <v>20696</v>
      </c>
      <c r="K83">
        <f t="shared" si="19"/>
        <v>31.310136157337368</v>
      </c>
      <c r="O83" s="27">
        <v>80</v>
      </c>
      <c r="P83">
        <v>688</v>
      </c>
      <c r="Q83">
        <v>6150</v>
      </c>
      <c r="R83">
        <f t="shared" si="20"/>
        <v>8.9389534883720927</v>
      </c>
      <c r="V83" s="27">
        <v>26</v>
      </c>
      <c r="W83">
        <v>594</v>
      </c>
      <c r="X83">
        <v>11410</v>
      </c>
      <c r="Y83">
        <f t="shared" si="21"/>
        <v>19.208754208754208</v>
      </c>
      <c r="AC83" s="27">
        <v>22</v>
      </c>
      <c r="AD83">
        <v>457</v>
      </c>
      <c r="AE83">
        <v>11517</v>
      </c>
      <c r="AF83">
        <f t="shared" si="22"/>
        <v>25.201312910284464</v>
      </c>
      <c r="AJ83" s="27">
        <v>80</v>
      </c>
      <c r="AK83">
        <v>1787</v>
      </c>
      <c r="AL83">
        <v>36980</v>
      </c>
      <c r="AM83">
        <f t="shared" si="23"/>
        <v>20.693900391717964</v>
      </c>
      <c r="AQ83" s="27">
        <v>7</v>
      </c>
      <c r="AR83">
        <v>261</v>
      </c>
      <c r="AS83">
        <v>3408</v>
      </c>
      <c r="AT83">
        <f t="shared" si="24"/>
        <v>13.057471264367816</v>
      </c>
      <c r="AX83" s="27">
        <v>20</v>
      </c>
      <c r="AY83">
        <v>1254</v>
      </c>
      <c r="AZ83">
        <v>57271</v>
      </c>
      <c r="BA83">
        <f t="shared" si="25"/>
        <v>45.670653907496011</v>
      </c>
      <c r="BE83" s="27">
        <v>7</v>
      </c>
      <c r="BF83">
        <v>880</v>
      </c>
      <c r="BG83">
        <v>99125</v>
      </c>
      <c r="BH83">
        <f t="shared" si="26"/>
        <v>112.64204545454545</v>
      </c>
      <c r="BL83" s="27">
        <v>40</v>
      </c>
      <c r="BM83">
        <v>2602</v>
      </c>
      <c r="BN83">
        <v>293121</v>
      </c>
      <c r="BO83">
        <f t="shared" si="27"/>
        <v>112.652190622598</v>
      </c>
      <c r="BS83" s="27">
        <v>19</v>
      </c>
      <c r="BT83">
        <v>1183</v>
      </c>
      <c r="BU83">
        <v>12341</v>
      </c>
      <c r="BV83">
        <f t="shared" si="28"/>
        <v>10.431952662721894</v>
      </c>
      <c r="BZ83" s="27">
        <v>8</v>
      </c>
      <c r="CA83">
        <v>789</v>
      </c>
      <c r="CB83">
        <v>24439</v>
      </c>
      <c r="CC83">
        <f t="shared" si="29"/>
        <v>30.974651457541192</v>
      </c>
      <c r="CG83" s="27">
        <v>11</v>
      </c>
      <c r="CH83">
        <v>1552</v>
      </c>
      <c r="CI83">
        <v>37778</v>
      </c>
      <c r="CJ83">
        <f t="shared" si="30"/>
        <v>24.341494845360824</v>
      </c>
    </row>
    <row r="84" spans="8:88" x14ac:dyDescent="0.25">
      <c r="H84" s="27">
        <v>23</v>
      </c>
      <c r="I84">
        <v>662</v>
      </c>
      <c r="J84">
        <v>18773</v>
      </c>
      <c r="K84">
        <f t="shared" si="19"/>
        <v>28.358006042296072</v>
      </c>
      <c r="O84" s="27">
        <v>81</v>
      </c>
      <c r="P84">
        <v>690</v>
      </c>
      <c r="Q84">
        <v>25017</v>
      </c>
      <c r="R84">
        <f t="shared" si="20"/>
        <v>36.256521739130434</v>
      </c>
      <c r="V84" s="27">
        <v>27</v>
      </c>
      <c r="W84">
        <v>610</v>
      </c>
      <c r="X84">
        <v>0</v>
      </c>
      <c r="Y84">
        <f t="shared" si="21"/>
        <v>0</v>
      </c>
      <c r="AC84" s="27">
        <v>23</v>
      </c>
      <c r="AD84">
        <v>468</v>
      </c>
      <c r="AE84">
        <v>20773</v>
      </c>
      <c r="AF84">
        <f t="shared" si="22"/>
        <v>44.386752136752136</v>
      </c>
      <c r="AJ84" s="27">
        <v>81</v>
      </c>
      <c r="AK84">
        <v>3190</v>
      </c>
      <c r="AL84">
        <v>0</v>
      </c>
      <c r="AM84">
        <f t="shared" si="23"/>
        <v>0</v>
      </c>
      <c r="AQ84" s="27">
        <v>8</v>
      </c>
      <c r="AR84">
        <v>319</v>
      </c>
      <c r="AS84">
        <v>0</v>
      </c>
      <c r="AT84">
        <f t="shared" si="24"/>
        <v>0</v>
      </c>
      <c r="AX84" s="27">
        <v>21</v>
      </c>
      <c r="AY84">
        <v>1266</v>
      </c>
      <c r="AZ84">
        <v>71840</v>
      </c>
      <c r="BA84">
        <f t="shared" si="25"/>
        <v>56.745655608214847</v>
      </c>
      <c r="BE84" s="27">
        <v>8</v>
      </c>
      <c r="BF84">
        <v>897</v>
      </c>
      <c r="BG84">
        <v>73715</v>
      </c>
      <c r="BH84">
        <f t="shared" si="26"/>
        <v>82.179487179487182</v>
      </c>
      <c r="BL84" s="27">
        <v>41</v>
      </c>
      <c r="BM84">
        <v>2636</v>
      </c>
      <c r="BN84">
        <v>179018</v>
      </c>
      <c r="BO84">
        <f t="shared" si="27"/>
        <v>67.91274658573596</v>
      </c>
      <c r="BS84" s="27">
        <v>20</v>
      </c>
      <c r="BT84">
        <v>1240</v>
      </c>
      <c r="BU84">
        <v>51672</v>
      </c>
      <c r="BV84">
        <f t="shared" si="28"/>
        <v>41.670967741935485</v>
      </c>
      <c r="BZ84" s="27">
        <v>9</v>
      </c>
      <c r="CA84">
        <v>804</v>
      </c>
      <c r="CB84">
        <v>10027</v>
      </c>
      <c r="CC84">
        <f t="shared" si="29"/>
        <v>12.471393034825871</v>
      </c>
      <c r="CG84" s="27">
        <v>12</v>
      </c>
      <c r="CH84">
        <v>1681</v>
      </c>
      <c r="CI84">
        <v>97409</v>
      </c>
      <c r="CJ84">
        <f t="shared" si="30"/>
        <v>57.947055324211782</v>
      </c>
    </row>
    <row r="85" spans="8:88" x14ac:dyDescent="0.25">
      <c r="H85" s="27">
        <v>24</v>
      </c>
      <c r="I85">
        <v>669</v>
      </c>
      <c r="J85">
        <v>1411</v>
      </c>
      <c r="K85">
        <f t="shared" si="19"/>
        <v>2.109118086696562</v>
      </c>
      <c r="O85" s="27">
        <v>82</v>
      </c>
      <c r="P85">
        <v>698</v>
      </c>
      <c r="Q85">
        <v>7549</v>
      </c>
      <c r="R85">
        <f t="shared" si="20"/>
        <v>10.815186246418339</v>
      </c>
      <c r="V85" s="27">
        <v>28</v>
      </c>
      <c r="W85">
        <v>615</v>
      </c>
      <c r="X85">
        <v>10583</v>
      </c>
      <c r="Y85">
        <f t="shared" si="21"/>
        <v>17.208130081300812</v>
      </c>
      <c r="AC85" s="27">
        <v>24</v>
      </c>
      <c r="AD85">
        <v>472</v>
      </c>
      <c r="AE85">
        <v>2390</v>
      </c>
      <c r="AF85">
        <f t="shared" si="22"/>
        <v>5.0635593220338979</v>
      </c>
      <c r="AI85" t="s">
        <v>234</v>
      </c>
      <c r="AJ85" s="27">
        <v>1</v>
      </c>
      <c r="AK85">
        <v>64</v>
      </c>
      <c r="AL85">
        <v>290</v>
      </c>
      <c r="AM85">
        <f t="shared" si="23"/>
        <v>4.53125</v>
      </c>
      <c r="AQ85" s="27">
        <v>9</v>
      </c>
      <c r="AR85">
        <v>447</v>
      </c>
      <c r="AS85">
        <v>18230</v>
      </c>
      <c r="AT85">
        <f t="shared" si="24"/>
        <v>40.782997762863538</v>
      </c>
      <c r="AX85" s="27">
        <v>22</v>
      </c>
      <c r="AY85">
        <v>1318</v>
      </c>
      <c r="AZ85">
        <v>146728</v>
      </c>
      <c r="BA85">
        <f t="shared" si="25"/>
        <v>111.32625189681336</v>
      </c>
      <c r="BE85" s="27">
        <v>9</v>
      </c>
      <c r="BF85">
        <v>921</v>
      </c>
      <c r="BG85">
        <v>76060</v>
      </c>
      <c r="BH85">
        <f t="shared" si="26"/>
        <v>82.584147665580886</v>
      </c>
      <c r="BL85" s="27">
        <v>42</v>
      </c>
      <c r="BM85">
        <v>2712</v>
      </c>
      <c r="BN85">
        <v>292431</v>
      </c>
      <c r="BO85">
        <f t="shared" si="27"/>
        <v>107.82853982300885</v>
      </c>
      <c r="BS85" s="27">
        <v>21</v>
      </c>
      <c r="BT85">
        <v>1265</v>
      </c>
      <c r="BU85">
        <v>29012</v>
      </c>
      <c r="BV85">
        <f t="shared" si="28"/>
        <v>22.934387351778657</v>
      </c>
      <c r="BZ85" s="27">
        <v>10</v>
      </c>
      <c r="CA85">
        <v>824</v>
      </c>
      <c r="CB85">
        <v>4676</v>
      </c>
      <c r="CC85">
        <f t="shared" si="29"/>
        <v>5.674757281553398</v>
      </c>
      <c r="CG85" s="27">
        <v>13</v>
      </c>
      <c r="CH85">
        <v>1860</v>
      </c>
      <c r="CI85">
        <v>47456</v>
      </c>
      <c r="CJ85">
        <f t="shared" si="30"/>
        <v>25.513978494623657</v>
      </c>
    </row>
    <row r="86" spans="8:88" x14ac:dyDescent="0.25">
      <c r="H86" s="27">
        <v>25</v>
      </c>
      <c r="I86">
        <v>678</v>
      </c>
      <c r="J86">
        <v>24257</v>
      </c>
      <c r="K86">
        <f t="shared" si="19"/>
        <v>35.777286135693217</v>
      </c>
      <c r="O86" s="27">
        <v>83</v>
      </c>
      <c r="P86">
        <v>700</v>
      </c>
      <c r="Q86">
        <v>39843</v>
      </c>
      <c r="R86">
        <f t="shared" si="20"/>
        <v>56.918571428571425</v>
      </c>
      <c r="V86" s="27">
        <v>29</v>
      </c>
      <c r="W86">
        <v>621</v>
      </c>
      <c r="X86">
        <v>12645</v>
      </c>
      <c r="Y86">
        <f t="shared" si="21"/>
        <v>20.362318840579711</v>
      </c>
      <c r="AC86" s="27">
        <v>25</v>
      </c>
      <c r="AD86">
        <v>505</v>
      </c>
      <c r="AE86">
        <v>17754</v>
      </c>
      <c r="AF86">
        <f t="shared" si="22"/>
        <v>35.156435643564357</v>
      </c>
      <c r="AJ86" s="27">
        <v>2</v>
      </c>
      <c r="AK86">
        <v>66</v>
      </c>
      <c r="AL86">
        <v>441</v>
      </c>
      <c r="AM86">
        <f t="shared" si="23"/>
        <v>6.6818181818181817</v>
      </c>
      <c r="AQ86" s="27">
        <v>10</v>
      </c>
      <c r="AR86">
        <v>463</v>
      </c>
      <c r="AS86">
        <v>136</v>
      </c>
      <c r="AT86">
        <f t="shared" si="24"/>
        <v>0.29373650107991361</v>
      </c>
      <c r="AX86" s="27">
        <v>23</v>
      </c>
      <c r="AY86">
        <v>1320</v>
      </c>
      <c r="AZ86">
        <v>127190</v>
      </c>
      <c r="BA86">
        <f t="shared" si="25"/>
        <v>96.356060606060609</v>
      </c>
      <c r="BE86" s="27">
        <v>10</v>
      </c>
      <c r="BF86">
        <v>988</v>
      </c>
      <c r="BG86">
        <v>39878</v>
      </c>
      <c r="BH86">
        <f t="shared" si="26"/>
        <v>40.362348178137651</v>
      </c>
      <c r="BL86" s="27">
        <v>43</v>
      </c>
      <c r="BM86">
        <v>2714</v>
      </c>
      <c r="BN86">
        <v>302837</v>
      </c>
      <c r="BO86">
        <f t="shared" si="27"/>
        <v>111.58327192336036</v>
      </c>
      <c r="BS86" s="27">
        <v>22</v>
      </c>
      <c r="BT86">
        <v>1277</v>
      </c>
      <c r="BU86">
        <v>18411</v>
      </c>
      <c r="BV86">
        <f t="shared" si="28"/>
        <v>14.417384494909944</v>
      </c>
      <c r="BZ86" s="27">
        <v>11</v>
      </c>
      <c r="CA86">
        <v>903</v>
      </c>
      <c r="CB86">
        <v>23523</v>
      </c>
      <c r="CC86">
        <f t="shared" si="29"/>
        <v>26.049833887043189</v>
      </c>
      <c r="CG86" s="27">
        <v>14</v>
      </c>
      <c r="CH86">
        <v>1969</v>
      </c>
      <c r="CI86">
        <v>73606</v>
      </c>
      <c r="CJ86">
        <f t="shared" si="30"/>
        <v>37.382427628237686</v>
      </c>
    </row>
    <row r="87" spans="8:88" x14ac:dyDescent="0.25">
      <c r="H87" s="27">
        <v>26</v>
      </c>
      <c r="I87">
        <v>683</v>
      </c>
      <c r="J87">
        <v>20400</v>
      </c>
      <c r="K87">
        <f t="shared" si="19"/>
        <v>29.868228404099561</v>
      </c>
      <c r="O87" s="27">
        <v>84</v>
      </c>
      <c r="P87">
        <v>725</v>
      </c>
      <c r="Q87">
        <v>26309</v>
      </c>
      <c r="R87">
        <f t="shared" si="20"/>
        <v>36.288275862068964</v>
      </c>
      <c r="V87" s="27">
        <v>30</v>
      </c>
      <c r="W87">
        <v>624</v>
      </c>
      <c r="X87">
        <v>8019</v>
      </c>
      <c r="Y87">
        <f t="shared" si="21"/>
        <v>12.850961538461538</v>
      </c>
      <c r="AC87" s="27">
        <v>26</v>
      </c>
      <c r="AD87">
        <v>522</v>
      </c>
      <c r="AE87">
        <v>62622</v>
      </c>
      <c r="AF87">
        <f t="shared" si="22"/>
        <v>119.96551724137932</v>
      </c>
      <c r="AJ87" s="27">
        <v>3</v>
      </c>
      <c r="AK87">
        <v>75</v>
      </c>
      <c r="AL87">
        <v>6084</v>
      </c>
      <c r="AM87">
        <f t="shared" si="23"/>
        <v>81.12</v>
      </c>
      <c r="AQ87" s="27">
        <v>11</v>
      </c>
      <c r="AR87">
        <v>493</v>
      </c>
      <c r="AS87">
        <v>15032</v>
      </c>
      <c r="AT87">
        <f t="shared" si="24"/>
        <v>30.490872210953349</v>
      </c>
      <c r="AX87" s="27">
        <v>24</v>
      </c>
      <c r="AY87">
        <v>1325</v>
      </c>
      <c r="AZ87">
        <v>77258</v>
      </c>
      <c r="BA87">
        <f t="shared" si="25"/>
        <v>58.307924528301889</v>
      </c>
      <c r="BE87" s="27">
        <v>11</v>
      </c>
      <c r="BF87">
        <v>989</v>
      </c>
      <c r="BG87">
        <v>26813</v>
      </c>
      <c r="BH87">
        <f t="shared" si="26"/>
        <v>27.111223458038424</v>
      </c>
      <c r="BK87" t="s">
        <v>233</v>
      </c>
      <c r="BL87" s="27">
        <v>1</v>
      </c>
      <c r="BM87">
        <v>167</v>
      </c>
      <c r="BN87">
        <v>17492</v>
      </c>
      <c r="BO87">
        <f t="shared" si="27"/>
        <v>104.74251497005989</v>
      </c>
      <c r="BS87" s="27">
        <v>23</v>
      </c>
      <c r="BT87">
        <v>1313</v>
      </c>
      <c r="BU87">
        <v>4413</v>
      </c>
      <c r="BV87">
        <f t="shared" si="28"/>
        <v>3.3610053313023611</v>
      </c>
      <c r="BZ87" s="27">
        <v>12</v>
      </c>
      <c r="CA87">
        <v>945</v>
      </c>
      <c r="CB87">
        <v>4487</v>
      </c>
      <c r="CC87">
        <f t="shared" si="29"/>
        <v>4.7481481481481485</v>
      </c>
      <c r="CG87" s="27">
        <v>15</v>
      </c>
      <c r="CH87">
        <v>2169</v>
      </c>
      <c r="CI87">
        <v>105571</v>
      </c>
      <c r="CJ87">
        <f t="shared" si="30"/>
        <v>48.6726602120793</v>
      </c>
    </row>
    <row r="88" spans="8:88" x14ac:dyDescent="0.25">
      <c r="H88" s="27">
        <v>27</v>
      </c>
      <c r="I88">
        <v>687</v>
      </c>
      <c r="J88">
        <v>38591</v>
      </c>
      <c r="K88">
        <f t="shared" si="19"/>
        <v>56.173216885007278</v>
      </c>
      <c r="O88" s="27">
        <v>85</v>
      </c>
      <c r="P88">
        <v>730</v>
      </c>
      <c r="Q88">
        <v>40040</v>
      </c>
      <c r="R88">
        <f t="shared" si="20"/>
        <v>54.849315068493148</v>
      </c>
      <c r="V88" s="27">
        <v>31</v>
      </c>
      <c r="W88">
        <v>626</v>
      </c>
      <c r="X88">
        <v>0</v>
      </c>
      <c r="Y88">
        <f t="shared" si="21"/>
        <v>0</v>
      </c>
      <c r="AC88" s="27">
        <v>27</v>
      </c>
      <c r="AD88">
        <v>543</v>
      </c>
      <c r="AE88">
        <v>45433</v>
      </c>
      <c r="AF88">
        <f t="shared" si="22"/>
        <v>83.670349907918975</v>
      </c>
      <c r="AJ88" s="27">
        <v>4</v>
      </c>
      <c r="AK88">
        <v>75</v>
      </c>
      <c r="AL88">
        <v>2133</v>
      </c>
      <c r="AM88">
        <f t="shared" si="23"/>
        <v>28.44</v>
      </c>
      <c r="AQ88" s="27">
        <v>12</v>
      </c>
      <c r="AR88">
        <v>502</v>
      </c>
      <c r="AS88">
        <v>7293</v>
      </c>
      <c r="AT88">
        <f t="shared" si="24"/>
        <v>14.52788844621514</v>
      </c>
      <c r="AX88" s="27">
        <v>25</v>
      </c>
      <c r="AY88">
        <v>1334</v>
      </c>
      <c r="AZ88">
        <v>78673</v>
      </c>
      <c r="BA88">
        <f t="shared" si="25"/>
        <v>58.975262368815592</v>
      </c>
      <c r="BE88" s="27">
        <v>12</v>
      </c>
      <c r="BF88">
        <v>1031</v>
      </c>
      <c r="BG88">
        <v>105091</v>
      </c>
      <c r="BH88">
        <f t="shared" si="26"/>
        <v>101.93113482056256</v>
      </c>
      <c r="BL88" s="27">
        <v>2</v>
      </c>
      <c r="BM88">
        <v>247</v>
      </c>
      <c r="BN88">
        <v>2005</v>
      </c>
      <c r="BO88">
        <f t="shared" si="27"/>
        <v>8.1174089068825914</v>
      </c>
      <c r="BS88" s="27">
        <v>24</v>
      </c>
      <c r="BT88">
        <v>1437</v>
      </c>
      <c r="BU88">
        <v>23303</v>
      </c>
      <c r="BV88">
        <f t="shared" si="28"/>
        <v>16.216423103688239</v>
      </c>
      <c r="BZ88" s="27">
        <v>13</v>
      </c>
      <c r="CA88">
        <v>952</v>
      </c>
      <c r="CB88">
        <v>10784</v>
      </c>
      <c r="CC88">
        <f t="shared" si="29"/>
        <v>11.327731092436975</v>
      </c>
      <c r="CG88" s="27">
        <v>16</v>
      </c>
      <c r="CH88">
        <v>2195</v>
      </c>
      <c r="CI88">
        <v>118177</v>
      </c>
      <c r="CJ88">
        <f t="shared" si="30"/>
        <v>53.83917995444191</v>
      </c>
    </row>
    <row r="89" spans="8:88" x14ac:dyDescent="0.25">
      <c r="H89" s="27">
        <v>28</v>
      </c>
      <c r="I89">
        <v>687</v>
      </c>
      <c r="J89">
        <v>31239</v>
      </c>
      <c r="K89">
        <f t="shared" si="19"/>
        <v>45.471615720524021</v>
      </c>
      <c r="O89" s="27">
        <v>86</v>
      </c>
      <c r="P89">
        <v>730</v>
      </c>
      <c r="Q89">
        <v>5338</v>
      </c>
      <c r="R89">
        <f t="shared" si="20"/>
        <v>7.3123287671232875</v>
      </c>
      <c r="V89" s="27">
        <v>32</v>
      </c>
      <c r="W89">
        <v>629</v>
      </c>
      <c r="X89">
        <v>4741</v>
      </c>
      <c r="Y89">
        <f t="shared" si="21"/>
        <v>7.5373608903020664</v>
      </c>
      <c r="AC89" s="27">
        <v>28</v>
      </c>
      <c r="AD89">
        <v>554</v>
      </c>
      <c r="AE89">
        <v>43965</v>
      </c>
      <c r="AF89">
        <f t="shared" si="22"/>
        <v>79.359205776173283</v>
      </c>
      <c r="AJ89" s="27">
        <v>5</v>
      </c>
      <c r="AK89">
        <v>86</v>
      </c>
      <c r="AL89">
        <v>3180</v>
      </c>
      <c r="AM89">
        <f t="shared" si="23"/>
        <v>36.97674418604651</v>
      </c>
      <c r="AQ89" s="27">
        <v>13</v>
      </c>
      <c r="AR89">
        <v>538</v>
      </c>
      <c r="AS89">
        <v>4038</v>
      </c>
      <c r="AT89">
        <f t="shared" si="24"/>
        <v>7.5055762081784385</v>
      </c>
      <c r="AX89" s="27">
        <v>26</v>
      </c>
      <c r="AY89">
        <v>1335</v>
      </c>
      <c r="AZ89">
        <v>90841</v>
      </c>
      <c r="BA89">
        <f t="shared" si="25"/>
        <v>68.045692883895128</v>
      </c>
      <c r="BE89" s="27">
        <v>13</v>
      </c>
      <c r="BF89">
        <v>1045</v>
      </c>
      <c r="BG89">
        <v>65373</v>
      </c>
      <c r="BH89">
        <f t="shared" si="26"/>
        <v>62.557894736842108</v>
      </c>
      <c r="BL89" s="27">
        <v>3</v>
      </c>
      <c r="BM89">
        <v>255</v>
      </c>
      <c r="BN89">
        <v>21052</v>
      </c>
      <c r="BO89">
        <f t="shared" si="27"/>
        <v>82.556862745098044</v>
      </c>
      <c r="BS89" s="27">
        <v>25</v>
      </c>
      <c r="BT89">
        <v>1454</v>
      </c>
      <c r="BU89">
        <v>9173</v>
      </c>
      <c r="BV89">
        <f t="shared" si="28"/>
        <v>6.3088033012379645</v>
      </c>
      <c r="BZ89" s="27">
        <v>14</v>
      </c>
      <c r="CA89">
        <v>979</v>
      </c>
      <c r="CB89">
        <v>8185</v>
      </c>
      <c r="CC89">
        <f t="shared" si="29"/>
        <v>8.3605720122574052</v>
      </c>
      <c r="CG89" s="27">
        <v>17</v>
      </c>
      <c r="CH89">
        <v>2198</v>
      </c>
      <c r="CI89">
        <v>88919</v>
      </c>
      <c r="CJ89">
        <f t="shared" si="30"/>
        <v>40.454504094631481</v>
      </c>
    </row>
    <row r="90" spans="8:88" x14ac:dyDescent="0.25">
      <c r="H90" s="27">
        <v>29</v>
      </c>
      <c r="I90">
        <v>692</v>
      </c>
      <c r="J90">
        <v>15845</v>
      </c>
      <c r="K90">
        <f t="shared" si="19"/>
        <v>22.897398843930635</v>
      </c>
      <c r="O90" s="27">
        <v>87</v>
      </c>
      <c r="P90">
        <v>736</v>
      </c>
      <c r="Q90">
        <v>6053</v>
      </c>
      <c r="R90">
        <f t="shared" si="20"/>
        <v>8.2241847826086953</v>
      </c>
      <c r="V90" s="27">
        <v>33</v>
      </c>
      <c r="W90">
        <v>630</v>
      </c>
      <c r="X90">
        <v>9003</v>
      </c>
      <c r="Y90">
        <f t="shared" si="21"/>
        <v>14.290476190476191</v>
      </c>
      <c r="AC90" s="27">
        <v>29</v>
      </c>
      <c r="AD90">
        <v>554</v>
      </c>
      <c r="AE90">
        <v>12787</v>
      </c>
      <c r="AF90">
        <f t="shared" si="22"/>
        <v>23.081227436823106</v>
      </c>
      <c r="AJ90" s="27">
        <v>6</v>
      </c>
      <c r="AK90">
        <v>87</v>
      </c>
      <c r="AL90">
        <v>0</v>
      </c>
      <c r="AM90">
        <f t="shared" si="23"/>
        <v>0</v>
      </c>
      <c r="AQ90" s="27">
        <v>14</v>
      </c>
      <c r="AR90">
        <v>557</v>
      </c>
      <c r="AS90">
        <v>509</v>
      </c>
      <c r="AT90">
        <f t="shared" si="24"/>
        <v>0.91382405745062834</v>
      </c>
      <c r="AX90" s="27">
        <v>27</v>
      </c>
      <c r="AY90">
        <v>1420</v>
      </c>
      <c r="AZ90">
        <v>136557</v>
      </c>
      <c r="BA90">
        <f t="shared" si="25"/>
        <v>96.166901408450698</v>
      </c>
      <c r="BE90" s="27">
        <v>14</v>
      </c>
      <c r="BF90">
        <v>1053</v>
      </c>
      <c r="BG90">
        <v>104578</v>
      </c>
      <c r="BH90">
        <f t="shared" si="26"/>
        <v>99.314339981006654</v>
      </c>
      <c r="BL90" s="27">
        <v>4</v>
      </c>
      <c r="BM90">
        <v>338</v>
      </c>
      <c r="BN90">
        <v>10428</v>
      </c>
      <c r="BO90">
        <f t="shared" si="27"/>
        <v>30.852071005917161</v>
      </c>
      <c r="BS90" s="27">
        <v>26</v>
      </c>
      <c r="BT90">
        <v>1592</v>
      </c>
      <c r="BU90">
        <v>141</v>
      </c>
      <c r="BV90">
        <f t="shared" si="28"/>
        <v>8.8567839195979894E-2</v>
      </c>
      <c r="BZ90" s="27">
        <v>15</v>
      </c>
      <c r="CA90">
        <v>1030</v>
      </c>
      <c r="CB90">
        <v>28804</v>
      </c>
      <c r="CC90">
        <f t="shared" si="29"/>
        <v>27.965048543689321</v>
      </c>
      <c r="CG90" s="27">
        <v>18</v>
      </c>
      <c r="CH90">
        <v>2255</v>
      </c>
      <c r="CI90">
        <v>105127</v>
      </c>
      <c r="CJ90">
        <f t="shared" si="30"/>
        <v>46.619512195121949</v>
      </c>
    </row>
    <row r="91" spans="8:88" x14ac:dyDescent="0.25">
      <c r="H91" s="27">
        <v>30</v>
      </c>
      <c r="I91">
        <v>692</v>
      </c>
      <c r="J91">
        <v>14981</v>
      </c>
      <c r="K91">
        <f t="shared" si="19"/>
        <v>21.648843930635838</v>
      </c>
      <c r="O91" s="27">
        <v>88</v>
      </c>
      <c r="P91">
        <v>741</v>
      </c>
      <c r="Q91">
        <v>9564</v>
      </c>
      <c r="R91">
        <f t="shared" si="20"/>
        <v>12.906882591093117</v>
      </c>
      <c r="V91" s="27">
        <v>34</v>
      </c>
      <c r="W91">
        <v>634</v>
      </c>
      <c r="X91">
        <v>9902</v>
      </c>
      <c r="Y91">
        <f t="shared" si="21"/>
        <v>15.618296529968454</v>
      </c>
      <c r="AC91" s="27">
        <v>30</v>
      </c>
      <c r="AD91">
        <v>580</v>
      </c>
      <c r="AE91">
        <v>23961</v>
      </c>
      <c r="AF91">
        <f t="shared" si="22"/>
        <v>41.312068965517241</v>
      </c>
      <c r="AJ91" s="27">
        <v>7</v>
      </c>
      <c r="AK91">
        <v>153</v>
      </c>
      <c r="AL91">
        <v>716</v>
      </c>
      <c r="AM91">
        <f t="shared" si="23"/>
        <v>4.6797385620915035</v>
      </c>
      <c r="AQ91" s="27">
        <v>15</v>
      </c>
      <c r="AR91">
        <v>598</v>
      </c>
      <c r="AS91">
        <v>48936</v>
      </c>
      <c r="AT91">
        <f t="shared" si="24"/>
        <v>81.832775919732441</v>
      </c>
      <c r="AX91" s="27">
        <v>28</v>
      </c>
      <c r="AY91">
        <v>1426</v>
      </c>
      <c r="AZ91">
        <v>72712</v>
      </c>
      <c r="BA91">
        <f t="shared" si="25"/>
        <v>50.990182328190741</v>
      </c>
      <c r="BE91" s="27">
        <v>15</v>
      </c>
      <c r="BF91">
        <v>1060</v>
      </c>
      <c r="BG91">
        <v>103602</v>
      </c>
      <c r="BH91">
        <f t="shared" si="26"/>
        <v>97.737735849056605</v>
      </c>
      <c r="BL91" s="27">
        <v>5</v>
      </c>
      <c r="BM91">
        <v>343</v>
      </c>
      <c r="BN91">
        <v>17345</v>
      </c>
      <c r="BO91">
        <f t="shared" si="27"/>
        <v>50.568513119533527</v>
      </c>
      <c r="BS91" s="27">
        <v>27</v>
      </c>
      <c r="BT91">
        <v>1593</v>
      </c>
      <c r="BU91">
        <v>0</v>
      </c>
      <c r="BV91">
        <f t="shared" si="28"/>
        <v>0</v>
      </c>
      <c r="BZ91" s="27">
        <v>16</v>
      </c>
      <c r="CA91">
        <v>1032</v>
      </c>
      <c r="CB91">
        <v>24528</v>
      </c>
      <c r="CC91">
        <f t="shared" si="29"/>
        <v>23.767441860465116</v>
      </c>
      <c r="CG91" s="27">
        <v>19</v>
      </c>
      <c r="CH91">
        <v>2315</v>
      </c>
      <c r="CI91">
        <v>97262</v>
      </c>
      <c r="CJ91">
        <f t="shared" si="30"/>
        <v>42.013822894168463</v>
      </c>
    </row>
    <row r="92" spans="8:88" x14ac:dyDescent="0.25">
      <c r="H92" s="27">
        <v>31</v>
      </c>
      <c r="I92">
        <v>716</v>
      </c>
      <c r="J92">
        <v>21244</v>
      </c>
      <c r="K92">
        <f t="shared" si="19"/>
        <v>29.670391061452513</v>
      </c>
      <c r="O92" s="27">
        <v>89</v>
      </c>
      <c r="P92">
        <v>744</v>
      </c>
      <c r="Q92">
        <v>96</v>
      </c>
      <c r="R92">
        <f t="shared" si="20"/>
        <v>0.12903225806451613</v>
      </c>
      <c r="V92" s="27">
        <v>35</v>
      </c>
      <c r="W92">
        <v>637</v>
      </c>
      <c r="X92">
        <v>25659</v>
      </c>
      <c r="Y92">
        <f t="shared" si="21"/>
        <v>40.281004709576138</v>
      </c>
      <c r="AC92" s="27">
        <v>31</v>
      </c>
      <c r="AD92">
        <v>585</v>
      </c>
      <c r="AE92">
        <v>30872</v>
      </c>
      <c r="AF92">
        <f t="shared" si="22"/>
        <v>52.77264957264957</v>
      </c>
      <c r="AJ92" s="27">
        <v>8</v>
      </c>
      <c r="AK92">
        <v>164</v>
      </c>
      <c r="AL92">
        <v>161</v>
      </c>
      <c r="AM92">
        <f t="shared" si="23"/>
        <v>0.98170731707317072</v>
      </c>
      <c r="AQ92" s="27">
        <v>16</v>
      </c>
      <c r="AR92">
        <v>604</v>
      </c>
      <c r="AS92">
        <v>13424</v>
      </c>
      <c r="AT92">
        <f t="shared" si="24"/>
        <v>22.225165562913908</v>
      </c>
      <c r="AX92" s="27">
        <v>29</v>
      </c>
      <c r="AY92">
        <v>1477</v>
      </c>
      <c r="AZ92">
        <v>117865</v>
      </c>
      <c r="BA92">
        <f t="shared" si="25"/>
        <v>79.80027081922816</v>
      </c>
      <c r="BE92" s="27">
        <v>16</v>
      </c>
      <c r="BF92">
        <v>1071</v>
      </c>
      <c r="BG92">
        <v>76359</v>
      </c>
      <c r="BH92">
        <f t="shared" si="26"/>
        <v>71.296918767507009</v>
      </c>
      <c r="BL92" s="27">
        <v>6</v>
      </c>
      <c r="BM92">
        <v>368</v>
      </c>
      <c r="BN92">
        <v>30894</v>
      </c>
      <c r="BO92">
        <f t="shared" si="27"/>
        <v>83.951086956521735</v>
      </c>
      <c r="BS92" s="27">
        <v>28</v>
      </c>
      <c r="BT92">
        <v>1755</v>
      </c>
      <c r="BU92">
        <v>39846</v>
      </c>
      <c r="BV92">
        <f t="shared" si="28"/>
        <v>22.704273504273505</v>
      </c>
      <c r="BZ92" s="27">
        <v>17</v>
      </c>
      <c r="CA92">
        <v>1040</v>
      </c>
      <c r="CB92">
        <v>20112</v>
      </c>
      <c r="CC92">
        <f t="shared" si="29"/>
        <v>19.338461538461537</v>
      </c>
      <c r="CG92" s="27">
        <v>20</v>
      </c>
      <c r="CH92">
        <v>2337</v>
      </c>
      <c r="CI92">
        <v>87528</v>
      </c>
      <c r="CJ92">
        <f t="shared" si="30"/>
        <v>37.45314505776637</v>
      </c>
    </row>
    <row r="93" spans="8:88" x14ac:dyDescent="0.25">
      <c r="H93" s="27">
        <v>32</v>
      </c>
      <c r="I93">
        <v>737</v>
      </c>
      <c r="J93">
        <v>5790</v>
      </c>
      <c r="K93">
        <f t="shared" si="19"/>
        <v>7.8561736770691999</v>
      </c>
      <c r="O93" s="27">
        <v>90</v>
      </c>
      <c r="P93">
        <v>840</v>
      </c>
      <c r="Q93">
        <v>37197</v>
      </c>
      <c r="R93">
        <f t="shared" si="20"/>
        <v>44.282142857142858</v>
      </c>
      <c r="V93" s="27">
        <v>36</v>
      </c>
      <c r="W93">
        <v>640</v>
      </c>
      <c r="X93">
        <v>36464</v>
      </c>
      <c r="Y93">
        <f t="shared" si="21"/>
        <v>56.975000000000001</v>
      </c>
      <c r="AC93" s="27">
        <v>32</v>
      </c>
      <c r="AD93">
        <v>588</v>
      </c>
      <c r="AE93">
        <v>23738</v>
      </c>
      <c r="AF93">
        <f t="shared" si="22"/>
        <v>40.370748299319729</v>
      </c>
      <c r="AJ93" s="27">
        <v>9</v>
      </c>
      <c r="AK93">
        <v>172</v>
      </c>
      <c r="AL93">
        <v>0</v>
      </c>
      <c r="AM93">
        <f t="shared" si="23"/>
        <v>0</v>
      </c>
      <c r="AQ93" s="27">
        <v>17</v>
      </c>
      <c r="AR93">
        <v>617</v>
      </c>
      <c r="AS93">
        <v>1562</v>
      </c>
      <c r="AT93">
        <f t="shared" si="24"/>
        <v>2.5316045380875201</v>
      </c>
      <c r="AX93" s="27">
        <v>30</v>
      </c>
      <c r="AY93">
        <v>1493</v>
      </c>
      <c r="AZ93">
        <v>128986</v>
      </c>
      <c r="BA93">
        <f t="shared" si="25"/>
        <v>86.393837910247825</v>
      </c>
      <c r="BE93" s="27">
        <v>17</v>
      </c>
      <c r="BF93">
        <v>1072</v>
      </c>
      <c r="BG93">
        <v>44286</v>
      </c>
      <c r="BH93">
        <f t="shared" si="26"/>
        <v>41.311567164179102</v>
      </c>
      <c r="BL93" s="27">
        <v>7</v>
      </c>
      <c r="BM93">
        <v>545</v>
      </c>
      <c r="BN93">
        <v>36557</v>
      </c>
      <c r="BO93">
        <f t="shared" si="27"/>
        <v>67.077064220183487</v>
      </c>
      <c r="BS93" s="27">
        <v>29</v>
      </c>
      <c r="BT93">
        <v>2044</v>
      </c>
      <c r="BU93">
        <v>33859</v>
      </c>
      <c r="BV93">
        <f t="shared" si="28"/>
        <v>16.565068493150687</v>
      </c>
      <c r="BZ93" s="27">
        <v>18</v>
      </c>
      <c r="CA93">
        <v>1040</v>
      </c>
      <c r="CB93">
        <v>3635</v>
      </c>
      <c r="CC93">
        <f t="shared" si="29"/>
        <v>3.4951923076923075</v>
      </c>
      <c r="CG93" s="27">
        <v>21</v>
      </c>
      <c r="CH93">
        <v>2339</v>
      </c>
      <c r="CI93">
        <v>110357</v>
      </c>
      <c r="CJ93">
        <f t="shared" si="30"/>
        <v>47.181274048738779</v>
      </c>
    </row>
    <row r="94" spans="8:88" x14ac:dyDescent="0.25">
      <c r="H94" s="27">
        <v>33</v>
      </c>
      <c r="I94">
        <v>743</v>
      </c>
      <c r="J94">
        <v>4889</v>
      </c>
      <c r="K94">
        <f t="shared" si="19"/>
        <v>6.5800807537012114</v>
      </c>
      <c r="O94" s="27">
        <v>91</v>
      </c>
      <c r="P94">
        <v>939</v>
      </c>
      <c r="Q94">
        <v>43893</v>
      </c>
      <c r="R94">
        <f t="shared" si="20"/>
        <v>46.744408945686899</v>
      </c>
      <c r="V94" s="27">
        <v>37</v>
      </c>
      <c r="W94">
        <v>641</v>
      </c>
      <c r="X94">
        <v>1772</v>
      </c>
      <c r="Y94">
        <f t="shared" si="21"/>
        <v>2.7644305772230888</v>
      </c>
      <c r="AC94" s="27">
        <v>33</v>
      </c>
      <c r="AD94">
        <v>603</v>
      </c>
      <c r="AE94">
        <v>29499</v>
      </c>
      <c r="AF94">
        <f t="shared" si="22"/>
        <v>48.920398009950247</v>
      </c>
      <c r="AJ94" s="27">
        <v>10</v>
      </c>
      <c r="AK94">
        <v>192</v>
      </c>
      <c r="AL94">
        <v>11698</v>
      </c>
      <c r="AM94">
        <f t="shared" si="23"/>
        <v>60.927083333333336</v>
      </c>
      <c r="AQ94" s="27">
        <v>18</v>
      </c>
      <c r="AR94">
        <v>627</v>
      </c>
      <c r="AS94">
        <v>20781</v>
      </c>
      <c r="AT94">
        <f t="shared" si="24"/>
        <v>33.143540669856456</v>
      </c>
      <c r="AX94" s="27">
        <v>31</v>
      </c>
      <c r="AY94">
        <v>1507</v>
      </c>
      <c r="AZ94">
        <v>154417</v>
      </c>
      <c r="BA94">
        <f t="shared" si="25"/>
        <v>102.4664897146649</v>
      </c>
      <c r="BE94" s="27">
        <v>18</v>
      </c>
      <c r="BF94">
        <v>1079</v>
      </c>
      <c r="BG94">
        <v>73371</v>
      </c>
      <c r="BH94">
        <f t="shared" si="26"/>
        <v>67.999073215940683</v>
      </c>
      <c r="BL94" s="27">
        <v>8</v>
      </c>
      <c r="BM94">
        <v>563</v>
      </c>
      <c r="BN94">
        <v>16550</v>
      </c>
      <c r="BO94">
        <f t="shared" si="27"/>
        <v>29.396092362344582</v>
      </c>
      <c r="BS94" s="27">
        <v>30</v>
      </c>
      <c r="BT94">
        <v>2109</v>
      </c>
      <c r="BU94">
        <v>196</v>
      </c>
      <c r="BV94">
        <f t="shared" si="28"/>
        <v>9.293504030346135E-2</v>
      </c>
      <c r="BZ94" s="27">
        <v>19</v>
      </c>
      <c r="CA94">
        <v>1043</v>
      </c>
      <c r="CB94">
        <v>4574</v>
      </c>
      <c r="CC94">
        <f t="shared" si="29"/>
        <v>4.3854266538830293</v>
      </c>
      <c r="CG94" s="27">
        <v>22</v>
      </c>
      <c r="CH94">
        <v>2383</v>
      </c>
      <c r="CI94">
        <v>100292</v>
      </c>
      <c r="CJ94">
        <f t="shared" si="30"/>
        <v>42.086445656735208</v>
      </c>
    </row>
    <row r="95" spans="8:88" x14ac:dyDescent="0.25">
      <c r="H95" s="27">
        <v>34</v>
      </c>
      <c r="I95">
        <v>746</v>
      </c>
      <c r="J95">
        <v>6806</v>
      </c>
      <c r="K95">
        <f t="shared" si="19"/>
        <v>9.1233243967828415</v>
      </c>
      <c r="O95" s="27">
        <v>92</v>
      </c>
      <c r="P95">
        <v>991</v>
      </c>
      <c r="Q95">
        <v>18589</v>
      </c>
      <c r="R95">
        <f t="shared" si="20"/>
        <v>18.757820383451058</v>
      </c>
      <c r="V95" s="27">
        <v>38</v>
      </c>
      <c r="W95">
        <v>648</v>
      </c>
      <c r="X95">
        <v>10143</v>
      </c>
      <c r="Y95">
        <f t="shared" si="21"/>
        <v>15.652777777777779</v>
      </c>
      <c r="AC95" s="27">
        <v>34</v>
      </c>
      <c r="AD95">
        <v>606</v>
      </c>
      <c r="AE95">
        <v>8031</v>
      </c>
      <c r="AF95">
        <f t="shared" si="22"/>
        <v>13.252475247524753</v>
      </c>
      <c r="AJ95" s="27">
        <v>11</v>
      </c>
      <c r="AK95">
        <v>200</v>
      </c>
      <c r="AL95">
        <v>8408</v>
      </c>
      <c r="AM95">
        <f t="shared" si="23"/>
        <v>42.04</v>
      </c>
      <c r="AQ95" s="27">
        <v>19</v>
      </c>
      <c r="AR95">
        <v>633</v>
      </c>
      <c r="AS95">
        <v>23784</v>
      </c>
      <c r="AT95">
        <f t="shared" si="24"/>
        <v>37.573459715639814</v>
      </c>
      <c r="AX95" s="27">
        <v>32</v>
      </c>
      <c r="AY95">
        <v>1663</v>
      </c>
      <c r="AZ95">
        <v>96699</v>
      </c>
      <c r="BA95">
        <f t="shared" si="25"/>
        <v>58.147324113048704</v>
      </c>
      <c r="BE95" s="27">
        <v>19</v>
      </c>
      <c r="BF95">
        <v>1089</v>
      </c>
      <c r="BG95">
        <v>149354</v>
      </c>
      <c r="BH95">
        <f t="shared" si="26"/>
        <v>137.14784205693297</v>
      </c>
      <c r="BL95" s="27">
        <v>9</v>
      </c>
      <c r="BM95">
        <v>600</v>
      </c>
      <c r="BN95">
        <v>29847</v>
      </c>
      <c r="BO95">
        <f t="shared" si="27"/>
        <v>49.744999999999997</v>
      </c>
      <c r="BS95" s="27">
        <v>31</v>
      </c>
      <c r="BT95">
        <v>2358</v>
      </c>
      <c r="BU95">
        <v>22154</v>
      </c>
      <c r="BV95">
        <f t="shared" si="28"/>
        <v>9.3952502120441057</v>
      </c>
      <c r="BZ95" s="27">
        <v>20</v>
      </c>
      <c r="CA95">
        <v>1057</v>
      </c>
      <c r="CB95">
        <v>14442</v>
      </c>
      <c r="CC95">
        <f t="shared" si="29"/>
        <v>13.663197729422896</v>
      </c>
      <c r="CG95" s="27">
        <v>23</v>
      </c>
      <c r="CH95">
        <v>2425</v>
      </c>
      <c r="CI95">
        <v>75441</v>
      </c>
      <c r="CJ95">
        <f t="shared" si="30"/>
        <v>31.109690721649486</v>
      </c>
    </row>
    <row r="96" spans="8:88" x14ac:dyDescent="0.25">
      <c r="H96" s="27">
        <v>35</v>
      </c>
      <c r="I96">
        <v>752</v>
      </c>
      <c r="J96">
        <v>10558</v>
      </c>
      <c r="K96">
        <f t="shared" si="19"/>
        <v>14.039893617021276</v>
      </c>
      <c r="O96" s="27">
        <v>93</v>
      </c>
      <c r="P96">
        <v>1015</v>
      </c>
      <c r="Q96">
        <v>13891</v>
      </c>
      <c r="R96">
        <f t="shared" si="20"/>
        <v>13.685714285714285</v>
      </c>
      <c r="V96" s="27">
        <v>39</v>
      </c>
      <c r="W96">
        <v>660</v>
      </c>
      <c r="X96">
        <v>26886</v>
      </c>
      <c r="Y96">
        <f t="shared" si="21"/>
        <v>40.736363636363635</v>
      </c>
      <c r="AC96" s="27">
        <v>35</v>
      </c>
      <c r="AD96">
        <v>611</v>
      </c>
      <c r="AE96">
        <v>24385</v>
      </c>
      <c r="AF96">
        <f t="shared" si="22"/>
        <v>39.909983633387888</v>
      </c>
      <c r="AJ96" s="27">
        <v>12</v>
      </c>
      <c r="AK96">
        <v>209</v>
      </c>
      <c r="AL96">
        <v>1491</v>
      </c>
      <c r="AM96">
        <f t="shared" si="23"/>
        <v>7.133971291866029</v>
      </c>
      <c r="AQ96" s="27">
        <v>20</v>
      </c>
      <c r="AR96">
        <v>636</v>
      </c>
      <c r="AS96">
        <v>34575</v>
      </c>
      <c r="AT96">
        <f t="shared" si="24"/>
        <v>54.363207547169814</v>
      </c>
      <c r="AX96" s="27">
        <v>33</v>
      </c>
      <c r="AY96">
        <v>2127</v>
      </c>
      <c r="AZ96">
        <v>154059</v>
      </c>
      <c r="BA96">
        <f t="shared" si="25"/>
        <v>72.430183356840615</v>
      </c>
      <c r="BE96" s="27">
        <v>20</v>
      </c>
      <c r="BF96">
        <v>1099</v>
      </c>
      <c r="BG96">
        <v>65113</v>
      </c>
      <c r="BH96">
        <f t="shared" si="26"/>
        <v>59.247497725204731</v>
      </c>
      <c r="BL96" s="27">
        <v>10</v>
      </c>
      <c r="BM96">
        <v>623</v>
      </c>
      <c r="BN96">
        <v>17237</v>
      </c>
      <c r="BO96">
        <f t="shared" si="27"/>
        <v>27.667736757624397</v>
      </c>
      <c r="BS96" s="27">
        <v>32</v>
      </c>
      <c r="BT96">
        <v>4494</v>
      </c>
      <c r="BU96">
        <v>4910</v>
      </c>
      <c r="BV96">
        <f t="shared" si="28"/>
        <v>1.0925678682688029</v>
      </c>
      <c r="BZ96" s="27">
        <v>21</v>
      </c>
      <c r="CA96">
        <v>1060</v>
      </c>
      <c r="CB96">
        <v>25377</v>
      </c>
      <c r="CC96">
        <f t="shared" si="29"/>
        <v>23.940566037735849</v>
      </c>
      <c r="CG96" s="27">
        <v>24</v>
      </c>
      <c r="CH96">
        <v>2477</v>
      </c>
      <c r="CI96">
        <v>51877</v>
      </c>
      <c r="CJ96">
        <f t="shared" si="30"/>
        <v>20.943480016148566</v>
      </c>
    </row>
    <row r="97" spans="8:88" x14ac:dyDescent="0.25">
      <c r="H97" s="27">
        <v>36</v>
      </c>
      <c r="I97">
        <v>753</v>
      </c>
      <c r="J97">
        <v>26081</v>
      </c>
      <c r="K97">
        <f t="shared" si="19"/>
        <v>34.636122177954846</v>
      </c>
      <c r="O97" s="27">
        <v>94</v>
      </c>
      <c r="P97">
        <v>1094</v>
      </c>
      <c r="Q97">
        <v>7559</v>
      </c>
      <c r="R97">
        <f t="shared" si="20"/>
        <v>6.9095063985374772</v>
      </c>
      <c r="V97" s="27">
        <v>40</v>
      </c>
      <c r="W97">
        <v>664</v>
      </c>
      <c r="X97">
        <v>20269</v>
      </c>
      <c r="Y97">
        <f t="shared" si="21"/>
        <v>30.525602409638555</v>
      </c>
      <c r="AC97" s="27">
        <v>36</v>
      </c>
      <c r="AD97">
        <v>621</v>
      </c>
      <c r="AE97">
        <v>42986</v>
      </c>
      <c r="AF97">
        <f t="shared" si="22"/>
        <v>69.22061191626409</v>
      </c>
      <c r="AJ97" s="27">
        <v>13</v>
      </c>
      <c r="AK97">
        <v>212</v>
      </c>
      <c r="AL97">
        <v>1229</v>
      </c>
      <c r="AM97">
        <f t="shared" si="23"/>
        <v>5.7971698113207548</v>
      </c>
      <c r="AQ97" s="27">
        <v>21</v>
      </c>
      <c r="AR97">
        <v>641</v>
      </c>
      <c r="AS97">
        <v>207</v>
      </c>
      <c r="AT97">
        <f t="shared" si="24"/>
        <v>0.32293291731669266</v>
      </c>
      <c r="AX97" s="27">
        <v>34</v>
      </c>
      <c r="AY97">
        <v>2295</v>
      </c>
      <c r="AZ97">
        <v>226041</v>
      </c>
      <c r="BA97">
        <f t="shared" si="25"/>
        <v>98.492810457516342</v>
      </c>
      <c r="BE97" s="27">
        <v>21</v>
      </c>
      <c r="BF97">
        <v>1173</v>
      </c>
      <c r="BG97">
        <v>34725</v>
      </c>
      <c r="BH97">
        <f t="shared" si="26"/>
        <v>29.603580562659847</v>
      </c>
      <c r="BL97" s="27">
        <v>11</v>
      </c>
      <c r="BM97">
        <v>651</v>
      </c>
      <c r="BN97">
        <v>32735</v>
      </c>
      <c r="BO97">
        <f t="shared" si="27"/>
        <v>50.284178187403995</v>
      </c>
      <c r="BZ97" s="27">
        <v>22</v>
      </c>
      <c r="CA97">
        <v>1079</v>
      </c>
      <c r="CB97">
        <v>17456</v>
      </c>
      <c r="CC97">
        <f t="shared" si="29"/>
        <v>16.177942539388322</v>
      </c>
      <c r="CG97" s="27">
        <v>25</v>
      </c>
      <c r="CH97">
        <v>3994</v>
      </c>
      <c r="CI97">
        <v>142915</v>
      </c>
      <c r="CJ97">
        <f t="shared" si="30"/>
        <v>35.782423635453178</v>
      </c>
    </row>
    <row r="98" spans="8:88" x14ac:dyDescent="0.25">
      <c r="H98" s="27">
        <v>37</v>
      </c>
      <c r="I98">
        <v>756</v>
      </c>
      <c r="J98">
        <v>3220</v>
      </c>
      <c r="K98">
        <f t="shared" si="19"/>
        <v>4.2592592592592595</v>
      </c>
      <c r="O98" s="27">
        <v>95</v>
      </c>
      <c r="P98">
        <v>1109</v>
      </c>
      <c r="Q98">
        <v>0</v>
      </c>
      <c r="R98">
        <f t="shared" si="20"/>
        <v>0</v>
      </c>
      <c r="V98" s="27">
        <v>41</v>
      </c>
      <c r="W98">
        <v>665</v>
      </c>
      <c r="X98">
        <v>848</v>
      </c>
      <c r="Y98">
        <f t="shared" si="21"/>
        <v>1.2751879699248121</v>
      </c>
      <c r="AC98" s="27">
        <v>37</v>
      </c>
      <c r="AD98">
        <v>623</v>
      </c>
      <c r="AE98">
        <v>0</v>
      </c>
      <c r="AF98">
        <f t="shared" si="22"/>
        <v>0</v>
      </c>
      <c r="AJ98" s="27">
        <v>14</v>
      </c>
      <c r="AK98">
        <v>236</v>
      </c>
      <c r="AL98">
        <v>0</v>
      </c>
      <c r="AM98">
        <f t="shared" si="23"/>
        <v>0</v>
      </c>
      <c r="AQ98" s="27">
        <v>22</v>
      </c>
      <c r="AR98">
        <v>653</v>
      </c>
      <c r="AS98">
        <v>15056</v>
      </c>
      <c r="AT98">
        <f t="shared" si="24"/>
        <v>23.056661562021439</v>
      </c>
      <c r="AX98" s="27">
        <v>35</v>
      </c>
      <c r="AY98">
        <v>2399</v>
      </c>
      <c r="AZ98">
        <v>155968</v>
      </c>
      <c r="BA98">
        <f t="shared" si="25"/>
        <v>65.013755731554809</v>
      </c>
      <c r="BE98" s="27">
        <v>22</v>
      </c>
      <c r="BF98">
        <v>1298</v>
      </c>
      <c r="BG98">
        <v>93462</v>
      </c>
      <c r="BH98">
        <f t="shared" si="26"/>
        <v>72.004622496147917</v>
      </c>
      <c r="BL98" s="27">
        <v>12</v>
      </c>
      <c r="BM98">
        <v>875</v>
      </c>
      <c r="BN98">
        <v>63006</v>
      </c>
      <c r="BO98">
        <f t="shared" si="27"/>
        <v>72.006857142857143</v>
      </c>
      <c r="BZ98" s="27">
        <v>23</v>
      </c>
      <c r="CA98">
        <v>1082</v>
      </c>
      <c r="CB98">
        <v>28365</v>
      </c>
      <c r="CC98">
        <f t="shared" si="29"/>
        <v>26.215341959334566</v>
      </c>
    </row>
    <row r="99" spans="8:88" x14ac:dyDescent="0.25">
      <c r="H99" s="27">
        <v>38</v>
      </c>
      <c r="I99">
        <v>758</v>
      </c>
      <c r="J99">
        <v>23557</v>
      </c>
      <c r="K99">
        <f t="shared" si="19"/>
        <v>31.0778364116095</v>
      </c>
      <c r="O99" s="27">
        <v>96</v>
      </c>
      <c r="P99">
        <v>1195</v>
      </c>
      <c r="Q99">
        <v>38667</v>
      </c>
      <c r="R99">
        <f t="shared" si="20"/>
        <v>32.357322175732214</v>
      </c>
      <c r="V99" s="27">
        <v>42</v>
      </c>
      <c r="W99">
        <v>667</v>
      </c>
      <c r="X99">
        <v>6537</v>
      </c>
      <c r="Y99">
        <f t="shared" si="21"/>
        <v>9.8005997001499257</v>
      </c>
      <c r="AC99" s="27">
        <v>38</v>
      </c>
      <c r="AD99">
        <v>625</v>
      </c>
      <c r="AE99">
        <v>26136</v>
      </c>
      <c r="AF99">
        <f t="shared" si="22"/>
        <v>41.817599999999999</v>
      </c>
      <c r="AJ99" s="27">
        <v>15</v>
      </c>
      <c r="AK99">
        <v>244</v>
      </c>
      <c r="AL99">
        <v>10992</v>
      </c>
      <c r="AM99">
        <f t="shared" si="23"/>
        <v>45.049180327868854</v>
      </c>
      <c r="AQ99" s="27">
        <v>23</v>
      </c>
      <c r="AR99">
        <v>658</v>
      </c>
      <c r="AS99">
        <v>17206</v>
      </c>
      <c r="AT99">
        <f t="shared" si="24"/>
        <v>26.148936170212767</v>
      </c>
      <c r="BE99" s="27">
        <v>23</v>
      </c>
      <c r="BF99">
        <v>1344</v>
      </c>
      <c r="BG99">
        <v>101308</v>
      </c>
      <c r="BH99">
        <f t="shared" si="26"/>
        <v>75.37797619047619</v>
      </c>
      <c r="BL99" s="27">
        <v>13</v>
      </c>
      <c r="BM99">
        <v>950</v>
      </c>
      <c r="BN99">
        <v>88302</v>
      </c>
      <c r="BO99">
        <f t="shared" si="27"/>
        <v>92.949473684210531</v>
      </c>
      <c r="BZ99" s="27">
        <v>24</v>
      </c>
      <c r="CA99">
        <v>1083</v>
      </c>
      <c r="CB99">
        <v>7229</v>
      </c>
      <c r="CC99">
        <f t="shared" si="29"/>
        <v>6.6749769159741463</v>
      </c>
    </row>
    <row r="100" spans="8:88" x14ac:dyDescent="0.25">
      <c r="H100" s="27">
        <v>39</v>
      </c>
      <c r="I100">
        <v>790</v>
      </c>
      <c r="J100">
        <v>10098</v>
      </c>
      <c r="K100">
        <f t="shared" si="19"/>
        <v>12.782278481012659</v>
      </c>
      <c r="O100" s="27">
        <v>97</v>
      </c>
      <c r="P100">
        <v>1768</v>
      </c>
      <c r="Q100">
        <v>4474</v>
      </c>
      <c r="R100">
        <f t="shared" si="20"/>
        <v>2.5305429864253393</v>
      </c>
      <c r="V100" s="27">
        <v>43</v>
      </c>
      <c r="W100">
        <v>670</v>
      </c>
      <c r="X100">
        <v>11305</v>
      </c>
      <c r="Y100">
        <f t="shared" ref="Y100:Y131" si="31">X100/W100</f>
        <v>16.873134328358208</v>
      </c>
      <c r="AC100" s="27">
        <v>39</v>
      </c>
      <c r="AD100">
        <v>627</v>
      </c>
      <c r="AE100">
        <v>7669</v>
      </c>
      <c r="AF100">
        <f t="shared" si="22"/>
        <v>12.231259968102073</v>
      </c>
      <c r="AJ100" s="27">
        <v>16</v>
      </c>
      <c r="AK100">
        <v>292</v>
      </c>
      <c r="AL100">
        <v>320</v>
      </c>
      <c r="AM100">
        <f t="shared" si="23"/>
        <v>1.095890410958904</v>
      </c>
      <c r="AQ100" s="27">
        <v>24</v>
      </c>
      <c r="AR100">
        <v>660</v>
      </c>
      <c r="AS100">
        <v>33705</v>
      </c>
      <c r="AT100">
        <f t="shared" si="24"/>
        <v>51.06818181818182</v>
      </c>
      <c r="BE100" s="27">
        <v>24</v>
      </c>
      <c r="BF100">
        <v>1395</v>
      </c>
      <c r="BG100">
        <v>66757</v>
      </c>
      <c r="BH100">
        <f t="shared" ref="BH100:BH113" si="32">BG100/BF100</f>
        <v>47.854480286738351</v>
      </c>
      <c r="BL100" s="27">
        <v>14</v>
      </c>
      <c r="BM100">
        <v>979</v>
      </c>
      <c r="BN100">
        <v>100219</v>
      </c>
      <c r="BO100">
        <f t="shared" ref="BO100:BO122" si="33">BN100/BM100</f>
        <v>102.36874361593463</v>
      </c>
      <c r="BZ100" s="27">
        <v>25</v>
      </c>
      <c r="CA100">
        <v>1091</v>
      </c>
      <c r="CB100">
        <v>27247</v>
      </c>
      <c r="CC100">
        <f t="shared" ref="CC100:CC126" si="34">CB100/CA100</f>
        <v>24.974335472043997</v>
      </c>
    </row>
    <row r="101" spans="8:88" x14ac:dyDescent="0.25">
      <c r="H101" s="27">
        <v>40</v>
      </c>
      <c r="I101">
        <v>842</v>
      </c>
      <c r="J101">
        <v>0</v>
      </c>
      <c r="K101">
        <f t="shared" si="19"/>
        <v>0</v>
      </c>
      <c r="O101" s="27">
        <v>98</v>
      </c>
      <c r="P101">
        <v>4942</v>
      </c>
      <c r="Q101">
        <v>4149</v>
      </c>
      <c r="R101">
        <f t="shared" si="20"/>
        <v>0.83953864832051806</v>
      </c>
      <c r="V101" s="27">
        <v>44</v>
      </c>
      <c r="W101">
        <v>682</v>
      </c>
      <c r="X101">
        <v>240</v>
      </c>
      <c r="Y101">
        <f t="shared" si="31"/>
        <v>0.35190615835777128</v>
      </c>
      <c r="AC101" s="27">
        <v>40</v>
      </c>
      <c r="AD101">
        <v>631</v>
      </c>
      <c r="AE101">
        <v>7410</v>
      </c>
      <c r="AF101">
        <f t="shared" si="22"/>
        <v>11.743264659270999</v>
      </c>
      <c r="AJ101" s="27">
        <v>17</v>
      </c>
      <c r="AK101">
        <v>341</v>
      </c>
      <c r="AL101">
        <v>0</v>
      </c>
      <c r="AM101">
        <f t="shared" si="23"/>
        <v>0</v>
      </c>
      <c r="AQ101" s="27">
        <v>25</v>
      </c>
      <c r="AR101">
        <v>668</v>
      </c>
      <c r="AS101">
        <v>26432</v>
      </c>
      <c r="AT101">
        <f t="shared" si="24"/>
        <v>39.568862275449099</v>
      </c>
      <c r="BE101" s="27">
        <v>25</v>
      </c>
      <c r="BF101">
        <v>1420</v>
      </c>
      <c r="BG101">
        <v>210754</v>
      </c>
      <c r="BH101">
        <f t="shared" si="32"/>
        <v>148.41830985915493</v>
      </c>
      <c r="BL101" s="27">
        <v>15</v>
      </c>
      <c r="BM101">
        <v>1032</v>
      </c>
      <c r="BN101">
        <v>69489</v>
      </c>
      <c r="BO101">
        <f t="shared" si="33"/>
        <v>67.33430232558139</v>
      </c>
      <c r="BZ101" s="27">
        <v>26</v>
      </c>
      <c r="CA101">
        <v>1098</v>
      </c>
      <c r="CB101">
        <v>32818</v>
      </c>
      <c r="CC101">
        <f t="shared" si="34"/>
        <v>29.888888888888889</v>
      </c>
    </row>
    <row r="102" spans="8:88" x14ac:dyDescent="0.25">
      <c r="H102" s="27">
        <v>41</v>
      </c>
      <c r="I102">
        <v>877</v>
      </c>
      <c r="J102">
        <v>44778</v>
      </c>
      <c r="K102">
        <f t="shared" si="19"/>
        <v>51.058152793614596</v>
      </c>
      <c r="N102" t="s">
        <v>234</v>
      </c>
      <c r="O102" s="27">
        <v>1</v>
      </c>
      <c r="P102">
        <v>39</v>
      </c>
      <c r="Q102">
        <v>2</v>
      </c>
      <c r="R102">
        <f t="shared" si="20"/>
        <v>5.128205128205128E-2</v>
      </c>
      <c r="V102" s="27">
        <v>45</v>
      </c>
      <c r="W102">
        <v>682</v>
      </c>
      <c r="X102">
        <v>16930</v>
      </c>
      <c r="Y102">
        <f t="shared" si="31"/>
        <v>24.824046920821115</v>
      </c>
      <c r="AC102" s="27">
        <v>41</v>
      </c>
      <c r="AD102">
        <v>636</v>
      </c>
      <c r="AE102">
        <v>14339</v>
      </c>
      <c r="AF102">
        <f t="shared" si="22"/>
        <v>22.54559748427673</v>
      </c>
      <c r="AJ102" s="27">
        <v>18</v>
      </c>
      <c r="AK102">
        <v>345</v>
      </c>
      <c r="AL102">
        <v>10230</v>
      </c>
      <c r="AM102">
        <f t="shared" si="23"/>
        <v>29.652173913043477</v>
      </c>
      <c r="AQ102" s="27">
        <v>26</v>
      </c>
      <c r="AR102">
        <v>680</v>
      </c>
      <c r="AS102">
        <v>16342</v>
      </c>
      <c r="AT102">
        <f t="shared" si="24"/>
        <v>24.03235294117647</v>
      </c>
      <c r="BE102" s="27">
        <v>26</v>
      </c>
      <c r="BF102">
        <v>1430</v>
      </c>
      <c r="BG102">
        <v>226444</v>
      </c>
      <c r="BH102">
        <f t="shared" si="32"/>
        <v>158.35244755244756</v>
      </c>
      <c r="BL102" s="27">
        <v>16</v>
      </c>
      <c r="BM102">
        <v>1043</v>
      </c>
      <c r="BN102">
        <v>62384</v>
      </c>
      <c r="BO102">
        <f t="shared" si="33"/>
        <v>59.812080536912752</v>
      </c>
      <c r="BZ102" s="27">
        <v>27</v>
      </c>
      <c r="CA102">
        <v>1099</v>
      </c>
      <c r="CB102">
        <v>11316</v>
      </c>
      <c r="CC102">
        <f t="shared" si="34"/>
        <v>10.29663330300273</v>
      </c>
    </row>
    <row r="103" spans="8:88" x14ac:dyDescent="0.25">
      <c r="H103" s="27">
        <v>42</v>
      </c>
      <c r="I103">
        <v>910</v>
      </c>
      <c r="J103">
        <v>36638</v>
      </c>
      <c r="K103">
        <f t="shared" si="19"/>
        <v>40.261538461538464</v>
      </c>
      <c r="O103" s="27">
        <v>2</v>
      </c>
      <c r="P103">
        <v>43</v>
      </c>
      <c r="Q103">
        <v>10</v>
      </c>
      <c r="R103">
        <f t="shared" si="20"/>
        <v>0.23255813953488372</v>
      </c>
      <c r="V103" s="27">
        <v>46</v>
      </c>
      <c r="W103">
        <v>691</v>
      </c>
      <c r="X103">
        <v>6972</v>
      </c>
      <c r="Y103">
        <f t="shared" si="31"/>
        <v>10.08972503617945</v>
      </c>
      <c r="AC103" s="27">
        <v>42</v>
      </c>
      <c r="AD103">
        <v>641</v>
      </c>
      <c r="AE103">
        <v>25955</v>
      </c>
      <c r="AF103">
        <f t="shared" si="22"/>
        <v>40.49141965678627</v>
      </c>
      <c r="AJ103" s="27">
        <v>19</v>
      </c>
      <c r="AK103">
        <v>369</v>
      </c>
      <c r="AL103">
        <v>0</v>
      </c>
      <c r="AM103">
        <f t="shared" si="23"/>
        <v>0</v>
      </c>
      <c r="AQ103" s="27">
        <v>27</v>
      </c>
      <c r="AR103">
        <v>693</v>
      </c>
      <c r="AS103">
        <v>780</v>
      </c>
      <c r="AT103">
        <f t="shared" si="24"/>
        <v>1.1255411255411256</v>
      </c>
      <c r="BE103" s="27">
        <v>27</v>
      </c>
      <c r="BF103">
        <v>1470</v>
      </c>
      <c r="BG103">
        <v>95703</v>
      </c>
      <c r="BH103">
        <f t="shared" si="32"/>
        <v>65.104081632653063</v>
      </c>
      <c r="BL103" s="27">
        <v>17</v>
      </c>
      <c r="BM103">
        <v>1090</v>
      </c>
      <c r="BN103">
        <v>67003</v>
      </c>
      <c r="BO103">
        <f t="shared" si="33"/>
        <v>61.470642201834863</v>
      </c>
      <c r="BZ103" s="27">
        <v>28</v>
      </c>
      <c r="CA103">
        <v>1104</v>
      </c>
      <c r="CB103">
        <v>39831</v>
      </c>
      <c r="CC103">
        <f t="shared" si="34"/>
        <v>36.078804347826086</v>
      </c>
    </row>
    <row r="104" spans="8:88" x14ac:dyDescent="0.25">
      <c r="H104" s="27">
        <v>43</v>
      </c>
      <c r="I104">
        <v>944</v>
      </c>
      <c r="J104">
        <v>0</v>
      </c>
      <c r="K104">
        <f t="shared" si="19"/>
        <v>0</v>
      </c>
      <c r="O104" s="27">
        <v>3</v>
      </c>
      <c r="P104">
        <v>109</v>
      </c>
      <c r="Q104">
        <v>4861</v>
      </c>
      <c r="R104">
        <f t="shared" si="20"/>
        <v>44.596330275229356</v>
      </c>
      <c r="V104" s="27">
        <v>47</v>
      </c>
      <c r="W104">
        <v>714</v>
      </c>
      <c r="X104">
        <v>2754</v>
      </c>
      <c r="Y104">
        <f t="shared" si="31"/>
        <v>3.8571428571428572</v>
      </c>
      <c r="AC104" s="27">
        <v>43</v>
      </c>
      <c r="AD104">
        <v>642</v>
      </c>
      <c r="AE104">
        <v>0</v>
      </c>
      <c r="AF104">
        <f t="shared" si="22"/>
        <v>0</v>
      </c>
      <c r="AJ104" s="27">
        <v>20</v>
      </c>
      <c r="AK104">
        <v>418</v>
      </c>
      <c r="AL104">
        <v>0</v>
      </c>
      <c r="AM104">
        <f t="shared" si="23"/>
        <v>0</v>
      </c>
      <c r="AQ104" s="27">
        <v>28</v>
      </c>
      <c r="AR104">
        <v>699</v>
      </c>
      <c r="AS104">
        <v>15432</v>
      </c>
      <c r="AT104">
        <f t="shared" si="24"/>
        <v>22.07725321888412</v>
      </c>
      <c r="BE104" s="27">
        <v>28</v>
      </c>
      <c r="BF104">
        <v>1551</v>
      </c>
      <c r="BG104">
        <v>123662</v>
      </c>
      <c r="BH104">
        <f t="shared" si="32"/>
        <v>79.730496453900713</v>
      </c>
      <c r="BL104" s="27">
        <v>18</v>
      </c>
      <c r="BM104">
        <v>1095</v>
      </c>
      <c r="BN104">
        <v>98247</v>
      </c>
      <c r="BO104">
        <f t="shared" si="33"/>
        <v>89.723287671232882</v>
      </c>
      <c r="BZ104" s="27">
        <v>29</v>
      </c>
      <c r="CA104">
        <v>1125</v>
      </c>
      <c r="CB104">
        <v>7473</v>
      </c>
      <c r="CC104">
        <f t="shared" si="34"/>
        <v>6.6426666666666669</v>
      </c>
    </row>
    <row r="105" spans="8:88" x14ac:dyDescent="0.25">
      <c r="H105" s="27">
        <v>44</v>
      </c>
      <c r="I105">
        <v>945</v>
      </c>
      <c r="J105">
        <v>65773</v>
      </c>
      <c r="K105">
        <f t="shared" si="19"/>
        <v>69.601058201058194</v>
      </c>
      <c r="O105" s="27">
        <v>4</v>
      </c>
      <c r="P105">
        <v>115</v>
      </c>
      <c r="Q105">
        <v>2874</v>
      </c>
      <c r="R105">
        <f t="shared" si="20"/>
        <v>24.991304347826087</v>
      </c>
      <c r="V105" s="27">
        <v>48</v>
      </c>
      <c r="W105">
        <v>715</v>
      </c>
      <c r="X105">
        <v>16329</v>
      </c>
      <c r="Y105">
        <f t="shared" si="31"/>
        <v>22.837762237762238</v>
      </c>
      <c r="AC105" s="27">
        <v>44</v>
      </c>
      <c r="AD105">
        <v>646</v>
      </c>
      <c r="AE105">
        <v>23565</v>
      </c>
      <c r="AF105">
        <f t="shared" si="22"/>
        <v>36.478328173374614</v>
      </c>
      <c r="AJ105" s="27">
        <v>21</v>
      </c>
      <c r="AK105">
        <v>428</v>
      </c>
      <c r="AL105">
        <v>4503</v>
      </c>
      <c r="AM105">
        <f t="shared" si="23"/>
        <v>10.521028037383177</v>
      </c>
      <c r="AQ105" s="27">
        <v>29</v>
      </c>
      <c r="AR105">
        <v>705</v>
      </c>
      <c r="AS105">
        <v>12156</v>
      </c>
      <c r="AT105">
        <f t="shared" si="24"/>
        <v>17.24255319148936</v>
      </c>
      <c r="BE105" s="27">
        <v>29</v>
      </c>
      <c r="BF105">
        <v>1812</v>
      </c>
      <c r="BG105">
        <v>199095</v>
      </c>
      <c r="BH105">
        <f t="shared" si="32"/>
        <v>109.87582781456953</v>
      </c>
      <c r="BL105" s="27">
        <v>19</v>
      </c>
      <c r="BM105">
        <v>1247</v>
      </c>
      <c r="BN105">
        <v>132594</v>
      </c>
      <c r="BO105">
        <f t="shared" si="33"/>
        <v>106.33039294306336</v>
      </c>
      <c r="BZ105" s="27">
        <v>30</v>
      </c>
      <c r="CA105">
        <v>1141</v>
      </c>
      <c r="CB105">
        <v>23637</v>
      </c>
      <c r="CC105">
        <f t="shared" si="34"/>
        <v>20.71603856266433</v>
      </c>
    </row>
    <row r="106" spans="8:88" x14ac:dyDescent="0.25">
      <c r="H106" s="27">
        <v>45</v>
      </c>
      <c r="I106">
        <v>1041</v>
      </c>
      <c r="J106">
        <v>88950</v>
      </c>
      <c r="K106">
        <f t="shared" si="19"/>
        <v>85.446685878962541</v>
      </c>
      <c r="O106" s="27">
        <v>5</v>
      </c>
      <c r="P106">
        <v>179</v>
      </c>
      <c r="Q106">
        <v>8460</v>
      </c>
      <c r="R106">
        <f t="shared" si="20"/>
        <v>47.262569832402235</v>
      </c>
      <c r="V106" s="27">
        <v>49</v>
      </c>
      <c r="W106">
        <v>717</v>
      </c>
      <c r="X106">
        <v>5823</v>
      </c>
      <c r="Y106">
        <f t="shared" si="31"/>
        <v>8.1213389121338917</v>
      </c>
      <c r="AC106" s="27">
        <v>45</v>
      </c>
      <c r="AD106">
        <v>662</v>
      </c>
      <c r="AE106">
        <v>50500</v>
      </c>
      <c r="AF106">
        <f t="shared" si="22"/>
        <v>76.283987915407849</v>
      </c>
      <c r="AJ106" s="27">
        <v>22</v>
      </c>
      <c r="AK106">
        <v>441</v>
      </c>
      <c r="AL106">
        <v>24237</v>
      </c>
      <c r="AM106">
        <f t="shared" si="23"/>
        <v>54.95918367346939</v>
      </c>
      <c r="AQ106" s="27">
        <v>30</v>
      </c>
      <c r="AR106">
        <v>706</v>
      </c>
      <c r="AS106">
        <v>24763</v>
      </c>
      <c r="AT106">
        <f t="shared" si="24"/>
        <v>35.075070821529742</v>
      </c>
      <c r="BE106" s="27">
        <v>30</v>
      </c>
      <c r="BF106">
        <v>2031</v>
      </c>
      <c r="BG106">
        <v>196363</v>
      </c>
      <c r="BH106">
        <f t="shared" si="32"/>
        <v>96.682914820285575</v>
      </c>
      <c r="BL106" s="27">
        <v>20</v>
      </c>
      <c r="BM106">
        <v>1358</v>
      </c>
      <c r="BN106">
        <v>180508</v>
      </c>
      <c r="BO106">
        <f t="shared" si="33"/>
        <v>132.92194403534609</v>
      </c>
      <c r="BZ106" s="27">
        <v>31</v>
      </c>
      <c r="CA106">
        <v>1160</v>
      </c>
      <c r="CB106">
        <v>22265</v>
      </c>
      <c r="CC106">
        <f t="shared" si="34"/>
        <v>19.193965517241381</v>
      </c>
    </row>
    <row r="107" spans="8:88" x14ac:dyDescent="0.25">
      <c r="H107" s="27">
        <v>46</v>
      </c>
      <c r="I107">
        <v>1094</v>
      </c>
      <c r="J107">
        <v>71797</v>
      </c>
      <c r="K107">
        <f t="shared" si="19"/>
        <v>65.627970749542968</v>
      </c>
      <c r="O107" s="27">
        <v>6</v>
      </c>
      <c r="P107">
        <v>201</v>
      </c>
      <c r="Q107">
        <v>2838</v>
      </c>
      <c r="R107">
        <f t="shared" si="20"/>
        <v>14.119402985074627</v>
      </c>
      <c r="V107" s="27">
        <v>50</v>
      </c>
      <c r="W107">
        <v>718</v>
      </c>
      <c r="X107">
        <v>35275</v>
      </c>
      <c r="Y107">
        <f t="shared" si="31"/>
        <v>49.129526462395546</v>
      </c>
      <c r="AC107" s="27">
        <v>46</v>
      </c>
      <c r="AD107">
        <v>665</v>
      </c>
      <c r="AE107">
        <v>1844</v>
      </c>
      <c r="AF107">
        <f t="shared" si="22"/>
        <v>2.7729323308270675</v>
      </c>
      <c r="AJ107" s="27">
        <v>23</v>
      </c>
      <c r="AK107">
        <v>449</v>
      </c>
      <c r="AL107">
        <v>1235</v>
      </c>
      <c r="AM107">
        <f t="shared" si="23"/>
        <v>2.7505567928730512</v>
      </c>
      <c r="AQ107" s="27">
        <v>31</v>
      </c>
      <c r="AR107">
        <v>720</v>
      </c>
      <c r="AS107">
        <v>0</v>
      </c>
      <c r="AT107">
        <f t="shared" si="24"/>
        <v>0</v>
      </c>
      <c r="BE107" s="27">
        <v>31</v>
      </c>
      <c r="BF107">
        <v>2192</v>
      </c>
      <c r="BG107">
        <v>157842</v>
      </c>
      <c r="BH107">
        <f t="shared" si="32"/>
        <v>72.008211678832112</v>
      </c>
      <c r="BL107" s="27">
        <v>21</v>
      </c>
      <c r="BM107">
        <v>1553</v>
      </c>
      <c r="BN107">
        <v>159449</v>
      </c>
      <c r="BO107">
        <f t="shared" si="33"/>
        <v>102.67160334835802</v>
      </c>
      <c r="BZ107" s="27">
        <v>32</v>
      </c>
      <c r="CA107">
        <v>1181</v>
      </c>
      <c r="CB107">
        <v>20068</v>
      </c>
      <c r="CC107">
        <f t="shared" si="34"/>
        <v>16.992379339542762</v>
      </c>
    </row>
    <row r="108" spans="8:88" x14ac:dyDescent="0.25">
      <c r="H108" s="27">
        <v>47</v>
      </c>
      <c r="I108">
        <v>1122</v>
      </c>
      <c r="J108">
        <v>10350</v>
      </c>
      <c r="K108">
        <f t="shared" si="19"/>
        <v>9.2245989304812834</v>
      </c>
      <c r="O108" s="27">
        <v>7</v>
      </c>
      <c r="P108">
        <v>261</v>
      </c>
      <c r="Q108">
        <v>0</v>
      </c>
      <c r="R108">
        <f t="shared" si="20"/>
        <v>0</v>
      </c>
      <c r="V108" s="27">
        <v>51</v>
      </c>
      <c r="W108">
        <v>722</v>
      </c>
      <c r="X108">
        <v>6342</v>
      </c>
      <c r="Y108">
        <f t="shared" si="31"/>
        <v>8.78393351800554</v>
      </c>
      <c r="AC108" s="27">
        <v>47</v>
      </c>
      <c r="AD108">
        <v>665</v>
      </c>
      <c r="AE108">
        <v>61132</v>
      </c>
      <c r="AF108">
        <f t="shared" si="22"/>
        <v>91.927819548872179</v>
      </c>
      <c r="AJ108" s="27">
        <v>24</v>
      </c>
      <c r="AK108">
        <v>457</v>
      </c>
      <c r="AL108">
        <v>29812</v>
      </c>
      <c r="AM108">
        <f t="shared" si="23"/>
        <v>65.23413566739606</v>
      </c>
      <c r="AQ108" s="27">
        <v>32</v>
      </c>
      <c r="AR108">
        <v>721</v>
      </c>
      <c r="AS108">
        <v>26147</v>
      </c>
      <c r="AT108">
        <f t="shared" si="24"/>
        <v>36.264909847434119</v>
      </c>
      <c r="BE108" s="27">
        <v>32</v>
      </c>
      <c r="BF108">
        <v>2226</v>
      </c>
      <c r="BG108">
        <v>176322</v>
      </c>
      <c r="BH108">
        <f t="shared" si="32"/>
        <v>79.210242587601073</v>
      </c>
      <c r="BL108" s="27">
        <v>22</v>
      </c>
      <c r="BM108">
        <v>1683</v>
      </c>
      <c r="BN108">
        <v>161691</v>
      </c>
      <c r="BO108">
        <f t="shared" si="33"/>
        <v>96.073083778966136</v>
      </c>
      <c r="BZ108" s="27">
        <v>33</v>
      </c>
      <c r="CA108">
        <v>1220</v>
      </c>
      <c r="CB108">
        <v>9048</v>
      </c>
      <c r="CC108">
        <f t="shared" si="34"/>
        <v>7.416393442622951</v>
      </c>
    </row>
    <row r="109" spans="8:88" x14ac:dyDescent="0.25">
      <c r="H109" s="27">
        <v>48</v>
      </c>
      <c r="I109">
        <v>1276</v>
      </c>
      <c r="J109">
        <v>1067</v>
      </c>
      <c r="K109">
        <f t="shared" si="19"/>
        <v>0.83620689655172409</v>
      </c>
      <c r="O109" s="27">
        <v>8</v>
      </c>
      <c r="P109">
        <v>265</v>
      </c>
      <c r="Q109">
        <v>192</v>
      </c>
      <c r="R109">
        <f t="shared" si="20"/>
        <v>0.7245283018867924</v>
      </c>
      <c r="V109" s="27">
        <v>52</v>
      </c>
      <c r="W109">
        <v>723</v>
      </c>
      <c r="X109">
        <v>14533</v>
      </c>
      <c r="Y109">
        <f t="shared" si="31"/>
        <v>20.100968188105117</v>
      </c>
      <c r="AC109" s="27">
        <v>48</v>
      </c>
      <c r="AD109">
        <v>674</v>
      </c>
      <c r="AE109">
        <v>21973</v>
      </c>
      <c r="AF109">
        <f t="shared" si="22"/>
        <v>32.600890207715132</v>
      </c>
      <c r="AJ109" s="27">
        <v>25</v>
      </c>
      <c r="AK109">
        <v>464</v>
      </c>
      <c r="AL109">
        <v>2084</v>
      </c>
      <c r="AM109">
        <f t="shared" si="23"/>
        <v>4.4913793103448274</v>
      </c>
      <c r="AQ109" s="27">
        <v>33</v>
      </c>
      <c r="AR109">
        <v>734</v>
      </c>
      <c r="AS109">
        <v>17748</v>
      </c>
      <c r="AT109">
        <f t="shared" si="24"/>
        <v>24.179836512261581</v>
      </c>
      <c r="BE109" s="27">
        <v>33</v>
      </c>
      <c r="BF109">
        <v>2321</v>
      </c>
      <c r="BG109">
        <v>253043</v>
      </c>
      <c r="BH109">
        <f t="shared" si="32"/>
        <v>109.02326583369238</v>
      </c>
      <c r="BL109" s="27">
        <v>23</v>
      </c>
      <c r="BM109">
        <v>1705</v>
      </c>
      <c r="BN109">
        <v>170245</v>
      </c>
      <c r="BO109">
        <f t="shared" si="33"/>
        <v>99.850439882697941</v>
      </c>
      <c r="BZ109" s="27">
        <v>34</v>
      </c>
      <c r="CA109">
        <v>1230</v>
      </c>
      <c r="CB109">
        <v>17911</v>
      </c>
      <c r="CC109">
        <f t="shared" si="34"/>
        <v>14.56178861788618</v>
      </c>
    </row>
    <row r="110" spans="8:88" x14ac:dyDescent="0.25">
      <c r="H110" s="27">
        <v>49</v>
      </c>
      <c r="I110">
        <v>1303</v>
      </c>
      <c r="J110">
        <v>7</v>
      </c>
      <c r="K110">
        <f t="shared" si="19"/>
        <v>5.3722179585571758E-3</v>
      </c>
      <c r="O110" s="27">
        <v>9</v>
      </c>
      <c r="P110">
        <v>363</v>
      </c>
      <c r="Q110">
        <v>574</v>
      </c>
      <c r="R110">
        <f t="shared" si="20"/>
        <v>1.581267217630854</v>
      </c>
      <c r="V110" s="27">
        <v>53</v>
      </c>
      <c r="W110">
        <v>724</v>
      </c>
      <c r="X110">
        <v>18752</v>
      </c>
      <c r="Y110">
        <f t="shared" si="31"/>
        <v>25.900552486187845</v>
      </c>
      <c r="AC110" s="27">
        <v>49</v>
      </c>
      <c r="AD110">
        <v>682</v>
      </c>
      <c r="AE110">
        <v>1889</v>
      </c>
      <c r="AF110">
        <f t="shared" si="22"/>
        <v>2.7697947214076248</v>
      </c>
      <c r="AJ110" s="27">
        <v>26</v>
      </c>
      <c r="AK110">
        <v>466</v>
      </c>
      <c r="AL110">
        <v>12425</v>
      </c>
      <c r="AM110">
        <f t="shared" si="23"/>
        <v>26.663090128755364</v>
      </c>
      <c r="AQ110" s="27">
        <v>34</v>
      </c>
      <c r="AR110">
        <v>743</v>
      </c>
      <c r="AS110">
        <v>0</v>
      </c>
      <c r="AT110">
        <f t="shared" si="24"/>
        <v>0</v>
      </c>
      <c r="BE110" s="27">
        <v>34</v>
      </c>
      <c r="BF110">
        <v>2818</v>
      </c>
      <c r="BG110">
        <v>236937</v>
      </c>
      <c r="BH110">
        <f t="shared" si="32"/>
        <v>84.079843860894258</v>
      </c>
      <c r="BL110" s="27">
        <v>24</v>
      </c>
      <c r="BM110">
        <v>1853</v>
      </c>
      <c r="BN110">
        <v>134027</v>
      </c>
      <c r="BO110">
        <f t="shared" si="33"/>
        <v>72.329735563950351</v>
      </c>
      <c r="BZ110" s="27">
        <v>35</v>
      </c>
      <c r="CA110">
        <v>1265</v>
      </c>
      <c r="CB110">
        <v>49990</v>
      </c>
      <c r="CC110">
        <f t="shared" si="34"/>
        <v>39.51778656126482</v>
      </c>
    </row>
    <row r="111" spans="8:88" x14ac:dyDescent="0.25">
      <c r="H111" s="27">
        <v>50</v>
      </c>
      <c r="I111">
        <v>1358</v>
      </c>
      <c r="J111">
        <v>0</v>
      </c>
      <c r="K111">
        <f t="shared" si="19"/>
        <v>0</v>
      </c>
      <c r="O111" s="27">
        <v>10</v>
      </c>
      <c r="P111">
        <v>364</v>
      </c>
      <c r="Q111">
        <v>9466</v>
      </c>
      <c r="R111">
        <f t="shared" si="20"/>
        <v>26.005494505494507</v>
      </c>
      <c r="V111" s="27">
        <v>54</v>
      </c>
      <c r="W111">
        <v>732</v>
      </c>
      <c r="X111">
        <v>9804</v>
      </c>
      <c r="Y111">
        <f t="shared" si="31"/>
        <v>13.39344262295082</v>
      </c>
      <c r="AC111" s="27">
        <v>50</v>
      </c>
      <c r="AD111">
        <v>687</v>
      </c>
      <c r="AE111">
        <v>0</v>
      </c>
      <c r="AF111">
        <f t="shared" si="22"/>
        <v>0</v>
      </c>
      <c r="AJ111" s="27">
        <v>27</v>
      </c>
      <c r="AK111">
        <v>469</v>
      </c>
      <c r="AL111">
        <v>20985</v>
      </c>
      <c r="AM111">
        <f t="shared" si="23"/>
        <v>44.744136460554373</v>
      </c>
      <c r="AQ111" s="27">
        <v>35</v>
      </c>
      <c r="AR111">
        <v>748</v>
      </c>
      <c r="AS111">
        <v>13754</v>
      </c>
      <c r="AT111">
        <f t="shared" si="24"/>
        <v>18.387700534759357</v>
      </c>
      <c r="BE111" s="27">
        <v>35</v>
      </c>
      <c r="BF111">
        <v>2951</v>
      </c>
      <c r="BG111">
        <v>445617</v>
      </c>
      <c r="BH111">
        <f t="shared" si="32"/>
        <v>151.00542189088443</v>
      </c>
      <c r="BL111" s="27">
        <v>25</v>
      </c>
      <c r="BM111">
        <v>1936</v>
      </c>
      <c r="BN111">
        <v>50628</v>
      </c>
      <c r="BO111">
        <f t="shared" si="33"/>
        <v>26.150826446280991</v>
      </c>
      <c r="BZ111" s="27">
        <v>36</v>
      </c>
      <c r="CA111">
        <v>1276</v>
      </c>
      <c r="CB111">
        <v>351</v>
      </c>
      <c r="CC111">
        <f t="shared" si="34"/>
        <v>0.27507836990595613</v>
      </c>
    </row>
    <row r="112" spans="8:88" x14ac:dyDescent="0.25">
      <c r="H112" s="27">
        <v>51</v>
      </c>
      <c r="I112">
        <v>1433</v>
      </c>
      <c r="J112">
        <v>1089</v>
      </c>
      <c r="K112">
        <f t="shared" si="19"/>
        <v>0.75994417306350315</v>
      </c>
      <c r="O112" s="27">
        <v>11</v>
      </c>
      <c r="P112">
        <v>452</v>
      </c>
      <c r="Q112">
        <v>20892</v>
      </c>
      <c r="R112">
        <f t="shared" si="20"/>
        <v>46.221238938053098</v>
      </c>
      <c r="V112" s="27">
        <v>55</v>
      </c>
      <c r="W112">
        <v>737</v>
      </c>
      <c r="X112">
        <v>15103</v>
      </c>
      <c r="Y112">
        <f t="shared" si="31"/>
        <v>20.492537313432837</v>
      </c>
      <c r="AC112" s="27">
        <v>51</v>
      </c>
      <c r="AD112">
        <v>691</v>
      </c>
      <c r="AE112">
        <v>49467</v>
      </c>
      <c r="AF112">
        <f t="shared" si="22"/>
        <v>71.587554269175115</v>
      </c>
      <c r="AJ112" s="27">
        <v>28</v>
      </c>
      <c r="AK112">
        <v>476</v>
      </c>
      <c r="AL112">
        <v>1911</v>
      </c>
      <c r="AM112">
        <f t="shared" si="23"/>
        <v>4.0147058823529411</v>
      </c>
      <c r="AQ112" s="27">
        <v>36</v>
      </c>
      <c r="AR112">
        <v>750</v>
      </c>
      <c r="AS112">
        <v>29113</v>
      </c>
      <c r="AT112">
        <f t="shared" si="24"/>
        <v>38.81733333333333</v>
      </c>
      <c r="BE112" s="27">
        <v>36</v>
      </c>
      <c r="BF112">
        <v>3121</v>
      </c>
      <c r="BG112">
        <v>547069</v>
      </c>
      <c r="BH112">
        <f t="shared" si="32"/>
        <v>175.28644665171419</v>
      </c>
      <c r="BL112" s="27">
        <v>26</v>
      </c>
      <c r="BM112">
        <v>2000</v>
      </c>
      <c r="BN112">
        <v>127857</v>
      </c>
      <c r="BO112">
        <f t="shared" si="33"/>
        <v>63.9285</v>
      </c>
      <c r="BZ112" s="27">
        <v>37</v>
      </c>
      <c r="CA112">
        <v>1289</v>
      </c>
      <c r="CB112">
        <v>42895</v>
      </c>
      <c r="CC112">
        <f t="shared" si="34"/>
        <v>33.277734678044993</v>
      </c>
    </row>
    <row r="113" spans="7:81" x14ac:dyDescent="0.25">
      <c r="H113" s="27">
        <v>52</v>
      </c>
      <c r="I113">
        <v>1644</v>
      </c>
      <c r="J113">
        <v>0</v>
      </c>
      <c r="K113">
        <f t="shared" si="19"/>
        <v>0</v>
      </c>
      <c r="O113" s="27">
        <v>12</v>
      </c>
      <c r="P113">
        <v>499</v>
      </c>
      <c r="Q113">
        <v>17470</v>
      </c>
      <c r="R113">
        <f t="shared" si="20"/>
        <v>35.010020040080157</v>
      </c>
      <c r="V113" s="27">
        <v>56</v>
      </c>
      <c r="W113">
        <v>740</v>
      </c>
      <c r="X113">
        <v>18856</v>
      </c>
      <c r="Y113">
        <f t="shared" si="31"/>
        <v>25.481081081081083</v>
      </c>
      <c r="AC113" s="27">
        <v>52</v>
      </c>
      <c r="AD113">
        <v>695</v>
      </c>
      <c r="AE113">
        <v>47402</v>
      </c>
      <c r="AF113">
        <f t="shared" si="22"/>
        <v>68.204316546762584</v>
      </c>
      <c r="AJ113" s="27">
        <v>29</v>
      </c>
      <c r="AK113">
        <v>480</v>
      </c>
      <c r="AL113">
        <v>17148</v>
      </c>
      <c r="AM113">
        <f t="shared" si="23"/>
        <v>35.725000000000001</v>
      </c>
      <c r="AQ113" s="27">
        <v>37</v>
      </c>
      <c r="AR113">
        <v>761</v>
      </c>
      <c r="AS113">
        <v>11196</v>
      </c>
      <c r="AT113">
        <f t="shared" si="24"/>
        <v>14.712220762155059</v>
      </c>
      <c r="BE113" s="27">
        <v>37</v>
      </c>
      <c r="BF113">
        <v>3511</v>
      </c>
      <c r="BG113">
        <v>492720</v>
      </c>
      <c r="BH113">
        <f t="shared" si="32"/>
        <v>140.33608658501851</v>
      </c>
      <c r="BL113" s="27">
        <v>27</v>
      </c>
      <c r="BM113">
        <v>2044</v>
      </c>
      <c r="BN113">
        <v>65517</v>
      </c>
      <c r="BO113">
        <f t="shared" si="33"/>
        <v>32.053326810176124</v>
      </c>
      <c r="BZ113" s="27">
        <v>38</v>
      </c>
      <c r="CA113">
        <v>1292</v>
      </c>
      <c r="CB113">
        <v>24666</v>
      </c>
      <c r="CC113">
        <f t="shared" si="34"/>
        <v>19.091331269349844</v>
      </c>
    </row>
    <row r="114" spans="7:81" x14ac:dyDescent="0.25">
      <c r="H114" s="27">
        <v>53</v>
      </c>
      <c r="I114">
        <v>1785</v>
      </c>
      <c r="J114">
        <v>0</v>
      </c>
      <c r="K114">
        <f t="shared" si="19"/>
        <v>0</v>
      </c>
      <c r="O114" s="27">
        <v>13</v>
      </c>
      <c r="P114">
        <v>508</v>
      </c>
      <c r="Q114">
        <v>32751</v>
      </c>
      <c r="R114">
        <f t="shared" si="20"/>
        <v>64.470472440944889</v>
      </c>
      <c r="V114" s="27">
        <v>57</v>
      </c>
      <c r="W114">
        <v>743</v>
      </c>
      <c r="X114">
        <v>9321</v>
      </c>
      <c r="Y114">
        <f t="shared" si="31"/>
        <v>12.545087483176312</v>
      </c>
      <c r="AC114" s="27">
        <v>53</v>
      </c>
      <c r="AD114">
        <v>716</v>
      </c>
      <c r="AE114">
        <v>2919</v>
      </c>
      <c r="AF114">
        <f t="shared" si="22"/>
        <v>4.0768156424581008</v>
      </c>
      <c r="AJ114" s="27">
        <v>30</v>
      </c>
      <c r="AK114">
        <v>481</v>
      </c>
      <c r="AL114">
        <v>34551</v>
      </c>
      <c r="AM114">
        <f t="shared" si="23"/>
        <v>71.831600831600838</v>
      </c>
      <c r="AQ114" s="27">
        <v>38</v>
      </c>
      <c r="AR114">
        <v>763</v>
      </c>
      <c r="AS114">
        <v>13492</v>
      </c>
      <c r="AT114">
        <f t="shared" si="24"/>
        <v>17.682830930537353</v>
      </c>
      <c r="BL114" s="27">
        <v>28</v>
      </c>
      <c r="BM114">
        <v>2140</v>
      </c>
      <c r="BN114">
        <v>160147</v>
      </c>
      <c r="BO114">
        <f t="shared" si="33"/>
        <v>74.83504672897196</v>
      </c>
      <c r="BZ114" s="27">
        <v>39</v>
      </c>
      <c r="CA114">
        <v>1389</v>
      </c>
      <c r="CB114">
        <v>10061</v>
      </c>
      <c r="CC114">
        <f t="shared" si="34"/>
        <v>7.2433405327573794</v>
      </c>
    </row>
    <row r="115" spans="7:81" x14ac:dyDescent="0.25">
      <c r="H115" s="27">
        <v>54</v>
      </c>
      <c r="I115">
        <v>1877</v>
      </c>
      <c r="J115">
        <v>5890</v>
      </c>
      <c r="K115">
        <f t="shared" si="19"/>
        <v>3.1379861481086841</v>
      </c>
      <c r="O115" s="27">
        <v>14</v>
      </c>
      <c r="P115">
        <v>521</v>
      </c>
      <c r="Q115">
        <v>29949</v>
      </c>
      <c r="R115">
        <f t="shared" si="20"/>
        <v>57.483685220729363</v>
      </c>
      <c r="V115" s="27">
        <v>58</v>
      </c>
      <c r="W115">
        <v>750</v>
      </c>
      <c r="X115">
        <v>4346</v>
      </c>
      <c r="Y115">
        <f t="shared" si="31"/>
        <v>5.7946666666666671</v>
      </c>
      <c r="AC115" s="27">
        <v>54</v>
      </c>
      <c r="AD115">
        <v>716</v>
      </c>
      <c r="AE115">
        <v>67789</v>
      </c>
      <c r="AF115">
        <f t="shared" si="22"/>
        <v>94.677374301675982</v>
      </c>
      <c r="AJ115" s="27">
        <v>31</v>
      </c>
      <c r="AK115">
        <v>491</v>
      </c>
      <c r="AL115">
        <v>0</v>
      </c>
      <c r="AM115">
        <f t="shared" si="23"/>
        <v>0</v>
      </c>
      <c r="AQ115" s="27">
        <v>39</v>
      </c>
      <c r="AR115">
        <v>770</v>
      </c>
      <c r="AS115">
        <v>10683</v>
      </c>
      <c r="AT115">
        <f t="shared" si="24"/>
        <v>13.874025974025974</v>
      </c>
      <c r="BL115" s="27">
        <v>29</v>
      </c>
      <c r="BM115">
        <v>2151</v>
      </c>
      <c r="BN115">
        <v>167828</v>
      </c>
      <c r="BO115">
        <f t="shared" si="33"/>
        <v>78.023245002324501</v>
      </c>
      <c r="BZ115" s="27">
        <v>40</v>
      </c>
      <c r="CA115">
        <v>1494</v>
      </c>
      <c r="CB115">
        <v>2</v>
      </c>
      <c r="CC115">
        <f t="shared" si="34"/>
        <v>1.3386880856760374E-3</v>
      </c>
    </row>
    <row r="116" spans="7:81" x14ac:dyDescent="0.25">
      <c r="H116" s="27">
        <v>55</v>
      </c>
      <c r="I116">
        <v>1968</v>
      </c>
      <c r="J116">
        <v>106218</v>
      </c>
      <c r="K116">
        <f t="shared" si="19"/>
        <v>53.972560975609753</v>
      </c>
      <c r="O116" s="27">
        <v>15</v>
      </c>
      <c r="P116">
        <v>536</v>
      </c>
      <c r="Q116">
        <v>12469</v>
      </c>
      <c r="R116">
        <f t="shared" si="20"/>
        <v>23.263059701492537</v>
      </c>
      <c r="V116" s="27">
        <v>59</v>
      </c>
      <c r="W116">
        <v>754</v>
      </c>
      <c r="X116">
        <v>6783</v>
      </c>
      <c r="Y116">
        <f t="shared" si="31"/>
        <v>8.9960212201591521</v>
      </c>
      <c r="AC116" s="27">
        <v>55</v>
      </c>
      <c r="AD116">
        <v>720</v>
      </c>
      <c r="AE116">
        <v>27969</v>
      </c>
      <c r="AF116">
        <f t="shared" si="22"/>
        <v>38.845833333333331</v>
      </c>
      <c r="AJ116" s="27">
        <v>32</v>
      </c>
      <c r="AK116">
        <v>501</v>
      </c>
      <c r="AL116">
        <v>33178</v>
      </c>
      <c r="AM116">
        <f t="shared" si="23"/>
        <v>66.223552894211579</v>
      </c>
      <c r="AQ116" s="27">
        <v>40</v>
      </c>
      <c r="AR116">
        <v>776</v>
      </c>
      <c r="AS116">
        <v>22319</v>
      </c>
      <c r="AT116">
        <f t="shared" si="24"/>
        <v>28.76159793814433</v>
      </c>
      <c r="BL116" s="27">
        <v>30</v>
      </c>
      <c r="BM116">
        <v>2184</v>
      </c>
      <c r="BN116">
        <v>175702</v>
      </c>
      <c r="BO116">
        <f t="shared" si="33"/>
        <v>80.449633699633694</v>
      </c>
      <c r="BZ116" s="27">
        <v>41</v>
      </c>
      <c r="CA116">
        <v>1507</v>
      </c>
      <c r="CB116">
        <v>12084</v>
      </c>
      <c r="CC116">
        <f t="shared" si="34"/>
        <v>8.0185799601858001</v>
      </c>
    </row>
    <row r="117" spans="7:81" x14ac:dyDescent="0.25">
      <c r="H117" s="27">
        <v>56</v>
      </c>
      <c r="I117">
        <v>1971</v>
      </c>
      <c r="J117">
        <v>0</v>
      </c>
      <c r="K117">
        <f t="shared" si="19"/>
        <v>0</v>
      </c>
      <c r="O117" s="27">
        <v>16</v>
      </c>
      <c r="P117">
        <v>574</v>
      </c>
      <c r="Q117">
        <v>7342</v>
      </c>
      <c r="R117">
        <f t="shared" si="20"/>
        <v>12.790940766550523</v>
      </c>
      <c r="V117" s="27">
        <v>60</v>
      </c>
      <c r="W117">
        <v>755</v>
      </c>
      <c r="X117">
        <v>2106</v>
      </c>
      <c r="Y117">
        <f t="shared" si="31"/>
        <v>2.7894039735099336</v>
      </c>
      <c r="AC117" s="27">
        <v>56</v>
      </c>
      <c r="AD117">
        <v>733</v>
      </c>
      <c r="AE117">
        <v>22848</v>
      </c>
      <c r="AF117">
        <f t="shared" si="22"/>
        <v>31.170532060027284</v>
      </c>
      <c r="AJ117" s="27">
        <v>33</v>
      </c>
      <c r="AK117">
        <v>503</v>
      </c>
      <c r="AL117">
        <v>17058</v>
      </c>
      <c r="AM117">
        <f t="shared" si="23"/>
        <v>33.912524850894634</v>
      </c>
      <c r="AQ117" s="27">
        <v>41</v>
      </c>
      <c r="AR117">
        <v>779</v>
      </c>
      <c r="AS117">
        <v>24240</v>
      </c>
      <c r="AT117">
        <f t="shared" si="24"/>
        <v>31.116816431322206</v>
      </c>
      <c r="BL117" s="27">
        <v>31</v>
      </c>
      <c r="BM117">
        <v>2218</v>
      </c>
      <c r="BN117">
        <v>106176</v>
      </c>
      <c r="BO117">
        <f t="shared" si="33"/>
        <v>47.870153291253381</v>
      </c>
      <c r="BZ117" s="27">
        <v>42</v>
      </c>
      <c r="CA117">
        <v>1510</v>
      </c>
      <c r="CB117">
        <v>23629</v>
      </c>
      <c r="CC117">
        <f t="shared" si="34"/>
        <v>15.648344370860928</v>
      </c>
    </row>
    <row r="118" spans="7:81" x14ac:dyDescent="0.25">
      <c r="H118" s="27">
        <v>57</v>
      </c>
      <c r="I118">
        <v>2007</v>
      </c>
      <c r="J118">
        <v>7</v>
      </c>
      <c r="K118">
        <f t="shared" si="19"/>
        <v>3.4877927254608871E-3</v>
      </c>
      <c r="O118" s="27">
        <v>17</v>
      </c>
      <c r="P118">
        <v>598</v>
      </c>
      <c r="Q118">
        <v>5928</v>
      </c>
      <c r="R118">
        <f t="shared" si="20"/>
        <v>9.9130434782608692</v>
      </c>
      <c r="V118" s="27">
        <v>61</v>
      </c>
      <c r="W118">
        <v>759</v>
      </c>
      <c r="X118">
        <v>2917</v>
      </c>
      <c r="Y118">
        <f t="shared" si="31"/>
        <v>3.8432147562582344</v>
      </c>
      <c r="AC118" s="27">
        <v>57</v>
      </c>
      <c r="AD118">
        <v>761</v>
      </c>
      <c r="AE118">
        <v>47970</v>
      </c>
      <c r="AF118">
        <f t="shared" si="22"/>
        <v>63.035479632063073</v>
      </c>
      <c r="AJ118" s="27">
        <v>34</v>
      </c>
      <c r="AK118">
        <v>519</v>
      </c>
      <c r="AL118">
        <v>11667</v>
      </c>
      <c r="AM118">
        <f t="shared" si="23"/>
        <v>22.479768786127167</v>
      </c>
      <c r="AQ118" s="27">
        <v>42</v>
      </c>
      <c r="AR118">
        <v>780</v>
      </c>
      <c r="AS118">
        <v>10512</v>
      </c>
      <c r="AT118">
        <f t="shared" si="24"/>
        <v>13.476923076923077</v>
      </c>
      <c r="BL118" s="27">
        <v>32</v>
      </c>
      <c r="BM118">
        <v>2467</v>
      </c>
      <c r="BN118">
        <v>208701</v>
      </c>
      <c r="BO118">
        <f t="shared" si="33"/>
        <v>84.597081475476287</v>
      </c>
      <c r="BZ118" s="27">
        <v>43</v>
      </c>
      <c r="CA118">
        <v>1600</v>
      </c>
      <c r="CB118">
        <v>4271</v>
      </c>
      <c r="CC118">
        <f t="shared" si="34"/>
        <v>2.6693750000000001</v>
      </c>
    </row>
    <row r="119" spans="7:81" x14ac:dyDescent="0.25">
      <c r="H119" s="27">
        <v>58</v>
      </c>
      <c r="I119">
        <v>2035</v>
      </c>
      <c r="J119">
        <v>0</v>
      </c>
      <c r="K119">
        <f t="shared" si="19"/>
        <v>0</v>
      </c>
      <c r="O119" s="27">
        <v>18</v>
      </c>
      <c r="P119">
        <v>639</v>
      </c>
      <c r="Q119">
        <v>22915</v>
      </c>
      <c r="R119">
        <f t="shared" si="20"/>
        <v>35.860719874804381</v>
      </c>
      <c r="V119" s="27">
        <v>62</v>
      </c>
      <c r="W119">
        <v>778</v>
      </c>
      <c r="X119">
        <v>21297</v>
      </c>
      <c r="Y119">
        <f t="shared" si="31"/>
        <v>27.374035989717225</v>
      </c>
      <c r="AC119" s="27">
        <v>58</v>
      </c>
      <c r="AD119">
        <v>777</v>
      </c>
      <c r="AE119">
        <v>0</v>
      </c>
      <c r="AF119">
        <f t="shared" si="22"/>
        <v>0</v>
      </c>
      <c r="AJ119" s="27">
        <v>35</v>
      </c>
      <c r="AK119">
        <v>525</v>
      </c>
      <c r="AL119">
        <v>0</v>
      </c>
      <c r="AM119">
        <f t="shared" si="23"/>
        <v>0</v>
      </c>
      <c r="AQ119" s="27">
        <v>43</v>
      </c>
      <c r="AR119">
        <v>784</v>
      </c>
      <c r="AS119">
        <v>33209</v>
      </c>
      <c r="AT119">
        <f t="shared" si="24"/>
        <v>42.358418367346935</v>
      </c>
      <c r="BL119" s="27">
        <v>33</v>
      </c>
      <c r="BM119">
        <v>2474</v>
      </c>
      <c r="BN119">
        <v>223824</v>
      </c>
      <c r="BO119">
        <f t="shared" si="33"/>
        <v>90.470493128536788</v>
      </c>
      <c r="BZ119" s="27">
        <v>44</v>
      </c>
      <c r="CA119">
        <v>1604</v>
      </c>
      <c r="CB119">
        <v>17543</v>
      </c>
      <c r="CC119">
        <f t="shared" si="34"/>
        <v>10.937032418952619</v>
      </c>
    </row>
    <row r="120" spans="7:81" x14ac:dyDescent="0.25">
      <c r="H120" s="27">
        <v>59</v>
      </c>
      <c r="I120">
        <v>2410</v>
      </c>
      <c r="J120">
        <v>0</v>
      </c>
      <c r="K120">
        <f t="shared" si="19"/>
        <v>0</v>
      </c>
      <c r="O120" s="27">
        <v>19</v>
      </c>
      <c r="P120">
        <v>641</v>
      </c>
      <c r="Q120">
        <v>38155</v>
      </c>
      <c r="R120">
        <f t="shared" si="20"/>
        <v>59.524180967238692</v>
      </c>
      <c r="V120" s="27">
        <v>63</v>
      </c>
      <c r="W120">
        <v>782</v>
      </c>
      <c r="X120">
        <v>37725</v>
      </c>
      <c r="Y120">
        <f t="shared" si="31"/>
        <v>48.241687979539641</v>
      </c>
      <c r="AC120" s="27">
        <v>59</v>
      </c>
      <c r="AD120">
        <v>790</v>
      </c>
      <c r="AE120">
        <v>362</v>
      </c>
      <c r="AF120">
        <f t="shared" si="22"/>
        <v>0.45822784810126582</v>
      </c>
      <c r="AJ120" s="27">
        <v>36</v>
      </c>
      <c r="AK120">
        <v>541</v>
      </c>
      <c r="AL120">
        <v>40394</v>
      </c>
      <c r="AM120">
        <f t="shared" si="23"/>
        <v>74.665434380776347</v>
      </c>
      <c r="AQ120" s="27">
        <v>44</v>
      </c>
      <c r="AR120">
        <v>796</v>
      </c>
      <c r="AS120">
        <v>5582</v>
      </c>
      <c r="AT120">
        <f t="shared" si="24"/>
        <v>7.0125628140703515</v>
      </c>
      <c r="BL120" s="27">
        <v>34</v>
      </c>
      <c r="BM120">
        <v>2508</v>
      </c>
      <c r="BN120">
        <v>141408</v>
      </c>
      <c r="BO120">
        <f t="shared" si="33"/>
        <v>56.382775119617222</v>
      </c>
      <c r="BZ120" s="27">
        <v>45</v>
      </c>
      <c r="CA120">
        <v>1646</v>
      </c>
      <c r="CB120">
        <v>25916</v>
      </c>
      <c r="CC120">
        <f t="shared" si="34"/>
        <v>15.74483596597813</v>
      </c>
    </row>
    <row r="121" spans="7:81" x14ac:dyDescent="0.25">
      <c r="H121" s="27">
        <v>60</v>
      </c>
      <c r="I121">
        <v>3038</v>
      </c>
      <c r="J121">
        <v>158</v>
      </c>
      <c r="K121">
        <f t="shared" si="19"/>
        <v>5.2007899934167212E-2</v>
      </c>
      <c r="O121" s="27">
        <v>20</v>
      </c>
      <c r="P121">
        <v>642</v>
      </c>
      <c r="Q121">
        <v>14394</v>
      </c>
      <c r="R121">
        <f t="shared" si="20"/>
        <v>22.420560747663551</v>
      </c>
      <c r="V121" s="27">
        <v>64</v>
      </c>
      <c r="W121">
        <v>788</v>
      </c>
      <c r="X121">
        <v>5546</v>
      </c>
      <c r="Y121">
        <f t="shared" si="31"/>
        <v>7.0380710659898478</v>
      </c>
      <c r="AC121" s="27">
        <v>60</v>
      </c>
      <c r="AD121">
        <v>815</v>
      </c>
      <c r="AE121">
        <v>43455</v>
      </c>
      <c r="AF121">
        <f t="shared" si="22"/>
        <v>53.319018404907979</v>
      </c>
      <c r="AJ121" s="27">
        <v>37</v>
      </c>
      <c r="AK121">
        <v>551</v>
      </c>
      <c r="AL121">
        <v>81</v>
      </c>
      <c r="AM121">
        <f t="shared" si="23"/>
        <v>0.14700544464609799</v>
      </c>
      <c r="AQ121" s="27">
        <v>45</v>
      </c>
      <c r="AR121">
        <v>802</v>
      </c>
      <c r="AS121">
        <v>31440</v>
      </c>
      <c r="AT121">
        <f t="shared" si="24"/>
        <v>39.201995012468828</v>
      </c>
      <c r="BL121" s="27">
        <v>35</v>
      </c>
      <c r="BM121">
        <v>2567</v>
      </c>
      <c r="BN121">
        <v>196260</v>
      </c>
      <c r="BO121">
        <f t="shared" si="33"/>
        <v>76.455005843396961</v>
      </c>
      <c r="BZ121" s="27">
        <v>46</v>
      </c>
      <c r="CA121">
        <v>1720</v>
      </c>
      <c r="CB121">
        <v>54856</v>
      </c>
      <c r="CC121">
        <f t="shared" si="34"/>
        <v>31.893023255813954</v>
      </c>
    </row>
    <row r="122" spans="7:81" x14ac:dyDescent="0.25">
      <c r="G122" t="s">
        <v>233</v>
      </c>
      <c r="H122" s="27">
        <v>1</v>
      </c>
      <c r="I122">
        <v>36</v>
      </c>
      <c r="J122">
        <v>1457</v>
      </c>
      <c r="K122">
        <f t="shared" si="19"/>
        <v>40.472222222222221</v>
      </c>
      <c r="O122" s="27">
        <v>21</v>
      </c>
      <c r="P122">
        <v>644</v>
      </c>
      <c r="Q122">
        <v>143</v>
      </c>
      <c r="R122">
        <f t="shared" si="20"/>
        <v>0.22204968944099379</v>
      </c>
      <c r="V122" s="27">
        <v>65</v>
      </c>
      <c r="W122">
        <v>825</v>
      </c>
      <c r="X122">
        <v>0</v>
      </c>
      <c r="Y122">
        <f t="shared" si="31"/>
        <v>0</v>
      </c>
      <c r="AC122" s="27">
        <v>61</v>
      </c>
      <c r="AD122">
        <v>830</v>
      </c>
      <c r="AE122">
        <v>25471</v>
      </c>
      <c r="AF122">
        <f t="shared" si="22"/>
        <v>30.687951807228917</v>
      </c>
      <c r="AJ122" s="27">
        <v>38</v>
      </c>
      <c r="AK122">
        <v>561</v>
      </c>
      <c r="AL122">
        <v>0</v>
      </c>
      <c r="AM122">
        <f t="shared" si="23"/>
        <v>0</v>
      </c>
      <c r="AQ122" s="27">
        <v>46</v>
      </c>
      <c r="AR122">
        <v>808</v>
      </c>
      <c r="AS122">
        <v>2</v>
      </c>
      <c r="AT122">
        <f t="shared" si="24"/>
        <v>2.4752475247524753E-3</v>
      </c>
      <c r="BL122" s="27">
        <v>36</v>
      </c>
      <c r="BM122">
        <v>3052</v>
      </c>
      <c r="BN122">
        <v>204432</v>
      </c>
      <c r="BO122">
        <f t="shared" si="33"/>
        <v>66.98296199213631</v>
      </c>
      <c r="BZ122" s="27">
        <v>47</v>
      </c>
      <c r="CA122">
        <v>2203</v>
      </c>
      <c r="CB122">
        <v>13823</v>
      </c>
      <c r="CC122">
        <f t="shared" si="34"/>
        <v>6.2746255106672715</v>
      </c>
    </row>
    <row r="123" spans="7:81" x14ac:dyDescent="0.25">
      <c r="H123" s="27">
        <v>2</v>
      </c>
      <c r="I123">
        <v>77</v>
      </c>
      <c r="J123">
        <v>699</v>
      </c>
      <c r="K123">
        <f t="shared" si="19"/>
        <v>9.0779220779220786</v>
      </c>
      <c r="O123" s="27">
        <v>22</v>
      </c>
      <c r="P123">
        <v>647</v>
      </c>
      <c r="Q123">
        <v>12866</v>
      </c>
      <c r="R123">
        <f t="shared" si="20"/>
        <v>19.885625965996908</v>
      </c>
      <c r="V123" s="27">
        <v>66</v>
      </c>
      <c r="W123">
        <v>827</v>
      </c>
      <c r="X123">
        <v>0</v>
      </c>
      <c r="Y123">
        <f t="shared" si="31"/>
        <v>0</v>
      </c>
      <c r="AC123" s="27">
        <v>62</v>
      </c>
      <c r="AD123">
        <v>830</v>
      </c>
      <c r="AE123">
        <v>2783</v>
      </c>
      <c r="AF123">
        <f t="shared" si="22"/>
        <v>3.3530120481927712</v>
      </c>
      <c r="AJ123" s="27">
        <v>39</v>
      </c>
      <c r="AK123">
        <v>563</v>
      </c>
      <c r="AL123">
        <v>7</v>
      </c>
      <c r="AM123">
        <f t="shared" si="23"/>
        <v>1.2433392539964476E-2</v>
      </c>
      <c r="AQ123" s="27">
        <v>47</v>
      </c>
      <c r="AR123">
        <v>810</v>
      </c>
      <c r="AS123">
        <v>19947</v>
      </c>
      <c r="AT123">
        <f t="shared" si="24"/>
        <v>24.625925925925927</v>
      </c>
      <c r="BZ123" s="27">
        <v>48</v>
      </c>
      <c r="CA123">
        <v>2223</v>
      </c>
      <c r="CB123">
        <v>8686</v>
      </c>
      <c r="CC123">
        <f t="shared" si="34"/>
        <v>3.9073324336482229</v>
      </c>
    </row>
    <row r="124" spans="7:81" x14ac:dyDescent="0.25">
      <c r="H124" s="27">
        <v>3</v>
      </c>
      <c r="I124">
        <v>96</v>
      </c>
      <c r="J124">
        <v>327</v>
      </c>
      <c r="K124">
        <f t="shared" si="19"/>
        <v>3.40625</v>
      </c>
      <c r="O124" s="27">
        <v>23</v>
      </c>
      <c r="P124">
        <v>652</v>
      </c>
      <c r="Q124">
        <v>4937</v>
      </c>
      <c r="R124">
        <f t="shared" si="20"/>
        <v>7.5720858895705518</v>
      </c>
      <c r="V124" s="27">
        <v>67</v>
      </c>
      <c r="W124">
        <v>838</v>
      </c>
      <c r="X124">
        <v>21939</v>
      </c>
      <c r="Y124">
        <f t="shared" si="31"/>
        <v>26.180190930787589</v>
      </c>
      <c r="AC124" s="27">
        <v>63</v>
      </c>
      <c r="AD124">
        <v>832</v>
      </c>
      <c r="AE124">
        <v>39258</v>
      </c>
      <c r="AF124">
        <f t="shared" si="22"/>
        <v>47.185096153846153</v>
      </c>
      <c r="AJ124" s="27">
        <v>40</v>
      </c>
      <c r="AK124">
        <v>572</v>
      </c>
      <c r="AL124">
        <v>103</v>
      </c>
      <c r="AM124">
        <f t="shared" si="23"/>
        <v>0.18006993006993008</v>
      </c>
      <c r="AQ124" s="27">
        <v>48</v>
      </c>
      <c r="AR124">
        <v>813</v>
      </c>
      <c r="AS124">
        <v>26217</v>
      </c>
      <c r="AT124">
        <f t="shared" si="24"/>
        <v>32.247232472324725</v>
      </c>
      <c r="BZ124" s="27">
        <v>49</v>
      </c>
      <c r="CA124">
        <v>2381</v>
      </c>
      <c r="CB124">
        <v>24304</v>
      </c>
      <c r="CC124">
        <f t="shared" si="34"/>
        <v>10.207475850482991</v>
      </c>
    </row>
    <row r="125" spans="7:81" x14ac:dyDescent="0.25">
      <c r="H125" s="27">
        <v>4</v>
      </c>
      <c r="I125">
        <v>103</v>
      </c>
      <c r="J125">
        <v>4259</v>
      </c>
      <c r="K125">
        <f t="shared" si="19"/>
        <v>41.349514563106794</v>
      </c>
      <c r="O125" s="27">
        <v>24</v>
      </c>
      <c r="P125">
        <v>661</v>
      </c>
      <c r="Q125">
        <v>23425</v>
      </c>
      <c r="R125">
        <f t="shared" si="20"/>
        <v>35.438729198184568</v>
      </c>
      <c r="V125" s="27">
        <v>68</v>
      </c>
      <c r="W125">
        <v>844</v>
      </c>
      <c r="X125">
        <v>2</v>
      </c>
      <c r="Y125">
        <f t="shared" si="31"/>
        <v>2.3696682464454978E-3</v>
      </c>
      <c r="AC125" s="27">
        <v>64</v>
      </c>
      <c r="AD125">
        <v>857</v>
      </c>
      <c r="AE125">
        <v>33019</v>
      </c>
      <c r="AF125">
        <f t="shared" si="22"/>
        <v>38.528588098016336</v>
      </c>
      <c r="AJ125" s="27">
        <v>41</v>
      </c>
      <c r="AK125">
        <v>573</v>
      </c>
      <c r="AL125">
        <v>10699</v>
      </c>
      <c r="AM125">
        <f t="shared" si="23"/>
        <v>18.671902268760906</v>
      </c>
      <c r="AQ125" s="27">
        <v>49</v>
      </c>
      <c r="AR125">
        <v>821</v>
      </c>
      <c r="AS125">
        <v>22614</v>
      </c>
      <c r="AT125">
        <f t="shared" si="24"/>
        <v>27.544457978075517</v>
      </c>
      <c r="BZ125" s="27">
        <v>50</v>
      </c>
      <c r="CA125">
        <v>2605</v>
      </c>
      <c r="CB125">
        <v>2114</v>
      </c>
      <c r="CC125">
        <f t="shared" si="34"/>
        <v>0.81151631477927066</v>
      </c>
    </row>
    <row r="126" spans="7:81" x14ac:dyDescent="0.25">
      <c r="H126" s="27">
        <v>5</v>
      </c>
      <c r="I126">
        <v>109</v>
      </c>
      <c r="J126">
        <v>367</v>
      </c>
      <c r="K126">
        <f t="shared" si="19"/>
        <v>3.3669724770642202</v>
      </c>
      <c r="O126" s="27">
        <v>25</v>
      </c>
      <c r="P126">
        <v>663</v>
      </c>
      <c r="Q126">
        <v>14195</v>
      </c>
      <c r="R126">
        <f t="shared" si="20"/>
        <v>21.410256410256409</v>
      </c>
      <c r="V126" s="27">
        <v>69</v>
      </c>
      <c r="W126">
        <v>850</v>
      </c>
      <c r="X126">
        <v>0</v>
      </c>
      <c r="Y126">
        <f t="shared" si="31"/>
        <v>0</v>
      </c>
      <c r="AC126" s="27">
        <v>65</v>
      </c>
      <c r="AD126">
        <v>893</v>
      </c>
      <c r="AE126">
        <v>12189</v>
      </c>
      <c r="AF126">
        <f t="shared" si="22"/>
        <v>13.649496080627099</v>
      </c>
      <c r="AJ126" s="27">
        <v>42</v>
      </c>
      <c r="AK126">
        <v>574</v>
      </c>
      <c r="AL126">
        <v>9085</v>
      </c>
      <c r="AM126">
        <f t="shared" si="23"/>
        <v>15.827526132404181</v>
      </c>
      <c r="AQ126" s="27">
        <v>50</v>
      </c>
      <c r="AR126">
        <v>823</v>
      </c>
      <c r="AS126">
        <v>40067</v>
      </c>
      <c r="AT126">
        <f t="shared" si="24"/>
        <v>48.684082624544352</v>
      </c>
      <c r="BZ126" s="27">
        <v>51</v>
      </c>
      <c r="CA126">
        <v>3107</v>
      </c>
      <c r="CB126">
        <v>70211</v>
      </c>
      <c r="CC126">
        <f t="shared" si="34"/>
        <v>22.597682652075957</v>
      </c>
    </row>
    <row r="127" spans="7:81" x14ac:dyDescent="0.25">
      <c r="H127" s="27">
        <v>6</v>
      </c>
      <c r="I127">
        <v>142</v>
      </c>
      <c r="J127">
        <v>7975</v>
      </c>
      <c r="K127">
        <f t="shared" si="19"/>
        <v>56.161971830985912</v>
      </c>
      <c r="O127" s="27">
        <v>26</v>
      </c>
      <c r="P127">
        <v>685</v>
      </c>
      <c r="Q127">
        <v>5756</v>
      </c>
      <c r="R127">
        <f t="shared" si="20"/>
        <v>8.4029197080291969</v>
      </c>
      <c r="V127" s="27">
        <v>70</v>
      </c>
      <c r="W127">
        <v>858</v>
      </c>
      <c r="X127">
        <v>55757</v>
      </c>
      <c r="Y127">
        <f t="shared" si="31"/>
        <v>64.984848484848484</v>
      </c>
      <c r="AC127" s="27">
        <v>66</v>
      </c>
      <c r="AD127">
        <v>909</v>
      </c>
      <c r="AE127">
        <v>0</v>
      </c>
      <c r="AF127">
        <f t="shared" si="22"/>
        <v>0</v>
      </c>
      <c r="AJ127" s="27">
        <v>43</v>
      </c>
      <c r="AK127">
        <v>591</v>
      </c>
      <c r="AL127">
        <v>130</v>
      </c>
      <c r="AM127">
        <f t="shared" si="23"/>
        <v>0.21996615905245348</v>
      </c>
      <c r="AQ127" s="27">
        <v>51</v>
      </c>
      <c r="AR127">
        <v>825</v>
      </c>
      <c r="AS127">
        <v>15920</v>
      </c>
      <c r="AT127">
        <f t="shared" si="24"/>
        <v>19.296969696969697</v>
      </c>
    </row>
    <row r="128" spans="7:81" x14ac:dyDescent="0.25">
      <c r="H128" s="27">
        <v>7</v>
      </c>
      <c r="I128">
        <v>186</v>
      </c>
      <c r="J128">
        <v>816</v>
      </c>
      <c r="K128">
        <f t="shared" si="19"/>
        <v>4.387096774193548</v>
      </c>
      <c r="O128" s="27">
        <v>27</v>
      </c>
      <c r="P128">
        <v>702</v>
      </c>
      <c r="Q128">
        <v>18813</v>
      </c>
      <c r="R128">
        <f t="shared" si="20"/>
        <v>26.799145299145298</v>
      </c>
      <c r="V128" s="27">
        <v>71</v>
      </c>
      <c r="W128">
        <v>882</v>
      </c>
      <c r="X128">
        <v>2050</v>
      </c>
      <c r="Y128">
        <f t="shared" si="31"/>
        <v>2.3242630385487528</v>
      </c>
      <c r="AC128" s="27">
        <v>67</v>
      </c>
      <c r="AD128">
        <v>951</v>
      </c>
      <c r="AE128">
        <v>18728</v>
      </c>
      <c r="AF128">
        <f t="shared" si="22"/>
        <v>19.692954784437433</v>
      </c>
      <c r="AJ128" s="27">
        <v>44</v>
      </c>
      <c r="AK128">
        <v>591</v>
      </c>
      <c r="AL128">
        <v>21065</v>
      </c>
      <c r="AM128">
        <f t="shared" si="23"/>
        <v>35.642978003384094</v>
      </c>
      <c r="AQ128" s="27">
        <v>52</v>
      </c>
      <c r="AR128">
        <v>836</v>
      </c>
      <c r="AS128">
        <v>11821</v>
      </c>
      <c r="AT128">
        <f t="shared" si="24"/>
        <v>14.139952153110048</v>
      </c>
    </row>
    <row r="129" spans="8:46" x14ac:dyDescent="0.25">
      <c r="H129" s="27">
        <v>8</v>
      </c>
      <c r="I129">
        <v>188</v>
      </c>
      <c r="J129">
        <v>1166</v>
      </c>
      <c r="K129">
        <f t="shared" si="19"/>
        <v>6.2021276595744679</v>
      </c>
      <c r="O129" s="27">
        <v>28</v>
      </c>
      <c r="P129">
        <v>708</v>
      </c>
      <c r="Q129">
        <v>8200</v>
      </c>
      <c r="R129">
        <f t="shared" si="20"/>
        <v>11.581920903954803</v>
      </c>
      <c r="V129" s="27">
        <v>72</v>
      </c>
      <c r="W129">
        <v>891</v>
      </c>
      <c r="X129">
        <v>37215</v>
      </c>
      <c r="Y129">
        <f t="shared" si="31"/>
        <v>41.767676767676768</v>
      </c>
      <c r="AC129" s="27">
        <v>68</v>
      </c>
      <c r="AD129">
        <v>1065</v>
      </c>
      <c r="AE129">
        <v>28</v>
      </c>
      <c r="AF129">
        <f t="shared" si="22"/>
        <v>2.6291079812206571E-2</v>
      </c>
      <c r="AJ129" s="27">
        <v>45</v>
      </c>
      <c r="AK129">
        <v>608</v>
      </c>
      <c r="AL129">
        <v>678</v>
      </c>
      <c r="AM129">
        <f t="shared" si="23"/>
        <v>1.1151315789473684</v>
      </c>
      <c r="AQ129" s="27">
        <v>53</v>
      </c>
      <c r="AR129">
        <v>841</v>
      </c>
      <c r="AS129">
        <v>43993</v>
      </c>
      <c r="AT129">
        <f t="shared" si="24"/>
        <v>52.310344827586206</v>
      </c>
    </row>
    <row r="130" spans="8:46" x14ac:dyDescent="0.25">
      <c r="H130" s="27">
        <v>9</v>
      </c>
      <c r="I130">
        <v>232</v>
      </c>
      <c r="J130">
        <v>4419</v>
      </c>
      <c r="K130">
        <f t="shared" si="19"/>
        <v>19.047413793103448</v>
      </c>
      <c r="O130" s="27">
        <v>29</v>
      </c>
      <c r="P130">
        <v>710</v>
      </c>
      <c r="Q130">
        <v>0</v>
      </c>
      <c r="R130">
        <f t="shared" si="20"/>
        <v>0</v>
      </c>
      <c r="V130" s="27">
        <v>73</v>
      </c>
      <c r="W130">
        <v>898</v>
      </c>
      <c r="X130">
        <v>8598</v>
      </c>
      <c r="Y130">
        <f t="shared" si="31"/>
        <v>9.5746102449888646</v>
      </c>
      <c r="AC130" s="27">
        <v>69</v>
      </c>
      <c r="AD130">
        <v>1080</v>
      </c>
      <c r="AE130">
        <v>36178</v>
      </c>
      <c r="AF130">
        <f t="shared" si="22"/>
        <v>33.498148148148147</v>
      </c>
      <c r="AJ130" s="27">
        <v>46</v>
      </c>
      <c r="AK130">
        <v>630</v>
      </c>
      <c r="AL130">
        <v>2412</v>
      </c>
      <c r="AM130">
        <f t="shared" si="23"/>
        <v>3.8285714285714287</v>
      </c>
      <c r="AQ130" s="27">
        <v>54</v>
      </c>
      <c r="AR130">
        <v>861</v>
      </c>
      <c r="AS130">
        <v>17684</v>
      </c>
      <c r="AT130">
        <f t="shared" si="24"/>
        <v>20.538908246225319</v>
      </c>
    </row>
    <row r="131" spans="8:46" x14ac:dyDescent="0.25">
      <c r="H131" s="27">
        <v>10</v>
      </c>
      <c r="I131">
        <v>258</v>
      </c>
      <c r="J131">
        <v>0</v>
      </c>
      <c r="K131">
        <f t="shared" si="19"/>
        <v>0</v>
      </c>
      <c r="O131" s="27">
        <v>30</v>
      </c>
      <c r="P131">
        <v>718</v>
      </c>
      <c r="Q131">
        <v>0</v>
      </c>
      <c r="R131">
        <f t="shared" si="20"/>
        <v>0</v>
      </c>
      <c r="V131" s="27">
        <v>74</v>
      </c>
      <c r="W131">
        <v>901</v>
      </c>
      <c r="X131">
        <v>10355</v>
      </c>
      <c r="Y131">
        <f t="shared" si="31"/>
        <v>11.492785793562708</v>
      </c>
      <c r="AC131" s="27">
        <v>70</v>
      </c>
      <c r="AD131">
        <v>1297</v>
      </c>
      <c r="AE131">
        <v>0</v>
      </c>
      <c r="AF131">
        <f t="shared" si="22"/>
        <v>0</v>
      </c>
      <c r="AJ131" s="27">
        <v>47</v>
      </c>
      <c r="AK131">
        <v>630</v>
      </c>
      <c r="AL131">
        <v>43075</v>
      </c>
      <c r="AM131">
        <f t="shared" si="23"/>
        <v>68.373015873015873</v>
      </c>
      <c r="AQ131" s="27">
        <v>55</v>
      </c>
      <c r="AR131">
        <v>869</v>
      </c>
      <c r="AS131">
        <v>34125</v>
      </c>
      <c r="AT131">
        <f t="shared" si="24"/>
        <v>39.269275028768696</v>
      </c>
    </row>
    <row r="132" spans="8:46" x14ac:dyDescent="0.25">
      <c r="H132" s="27">
        <v>11</v>
      </c>
      <c r="I132">
        <v>262</v>
      </c>
      <c r="J132">
        <v>12692</v>
      </c>
      <c r="K132">
        <f t="shared" ref="K132:K195" si="35">J132/I132</f>
        <v>48.44274809160305</v>
      </c>
      <c r="O132" s="27">
        <v>31</v>
      </c>
      <c r="P132">
        <v>726</v>
      </c>
      <c r="Q132">
        <v>19885</v>
      </c>
      <c r="R132">
        <f t="shared" ref="R132:R195" si="36">Q132/P132</f>
        <v>27.389807162534435</v>
      </c>
      <c r="V132" s="27">
        <v>75</v>
      </c>
      <c r="W132">
        <v>914</v>
      </c>
      <c r="X132">
        <v>38819</v>
      </c>
      <c r="Y132">
        <f t="shared" ref="Y132:Y163" si="37">X132/W132</f>
        <v>42.471553610503285</v>
      </c>
      <c r="AC132" s="27">
        <v>71</v>
      </c>
      <c r="AD132">
        <v>1331</v>
      </c>
      <c r="AE132">
        <v>47720</v>
      </c>
      <c r="AF132">
        <f t="shared" ref="AF132:AF195" si="38">AE132/AD132</f>
        <v>35.852742299023291</v>
      </c>
      <c r="AJ132" s="27">
        <v>48</v>
      </c>
      <c r="AK132">
        <v>643</v>
      </c>
      <c r="AL132">
        <v>28428</v>
      </c>
      <c r="AM132">
        <f t="shared" ref="AM132:AM195" si="39">AL132/AK132</f>
        <v>44.211508553654745</v>
      </c>
      <c r="AQ132" s="27">
        <v>56</v>
      </c>
      <c r="AR132">
        <v>876</v>
      </c>
      <c r="AS132">
        <v>11355</v>
      </c>
      <c r="AT132">
        <f t="shared" ref="AT132:AT195" si="40">AS132/AR132</f>
        <v>12.962328767123287</v>
      </c>
    </row>
    <row r="133" spans="8:46" x14ac:dyDescent="0.25">
      <c r="H133" s="27">
        <v>12</v>
      </c>
      <c r="I133">
        <v>293</v>
      </c>
      <c r="J133">
        <v>13995</v>
      </c>
      <c r="K133">
        <f t="shared" si="35"/>
        <v>47.764505119453922</v>
      </c>
      <c r="O133" s="27">
        <v>32</v>
      </c>
      <c r="P133">
        <v>727</v>
      </c>
      <c r="Q133">
        <v>22396</v>
      </c>
      <c r="R133">
        <f t="shared" si="36"/>
        <v>30.8060522696011</v>
      </c>
      <c r="V133" s="27">
        <v>76</v>
      </c>
      <c r="W133">
        <v>955</v>
      </c>
      <c r="X133">
        <v>8885</v>
      </c>
      <c r="Y133">
        <f t="shared" si="37"/>
        <v>9.3036649214659679</v>
      </c>
      <c r="AC133" s="27">
        <v>72</v>
      </c>
      <c r="AD133">
        <v>1339</v>
      </c>
      <c r="AE133">
        <v>31500</v>
      </c>
      <c r="AF133">
        <f t="shared" si="38"/>
        <v>23.52501867064974</v>
      </c>
      <c r="AJ133" s="27">
        <v>49</v>
      </c>
      <c r="AK133">
        <v>653</v>
      </c>
      <c r="AL133">
        <v>0</v>
      </c>
      <c r="AM133">
        <f t="shared" si="39"/>
        <v>0</v>
      </c>
      <c r="AQ133" s="27">
        <v>57</v>
      </c>
      <c r="AR133">
        <v>886</v>
      </c>
      <c r="AS133">
        <v>62634</v>
      </c>
      <c r="AT133">
        <f t="shared" si="40"/>
        <v>70.693002257336346</v>
      </c>
    </row>
    <row r="134" spans="8:46" x14ac:dyDescent="0.25">
      <c r="H134" s="27">
        <v>13</v>
      </c>
      <c r="I134">
        <v>299</v>
      </c>
      <c r="J134">
        <v>19212</v>
      </c>
      <c r="K134">
        <f t="shared" si="35"/>
        <v>64.254180602006684</v>
      </c>
      <c r="O134" s="27">
        <v>33</v>
      </c>
      <c r="P134">
        <v>754</v>
      </c>
      <c r="Q134">
        <v>30710</v>
      </c>
      <c r="R134">
        <f t="shared" si="36"/>
        <v>40.729442970822284</v>
      </c>
      <c r="V134" s="27">
        <v>77</v>
      </c>
      <c r="W134">
        <v>959</v>
      </c>
      <c r="X134">
        <v>11625</v>
      </c>
      <c r="Y134">
        <f t="shared" si="37"/>
        <v>12.122002085505736</v>
      </c>
      <c r="AC134" s="27">
        <v>73</v>
      </c>
      <c r="AD134">
        <v>1474</v>
      </c>
      <c r="AE134">
        <v>57498</v>
      </c>
      <c r="AF134">
        <f t="shared" si="38"/>
        <v>39.008141112618723</v>
      </c>
      <c r="AJ134" s="27">
        <v>50</v>
      </c>
      <c r="AK134">
        <v>654</v>
      </c>
      <c r="AL134">
        <v>1754</v>
      </c>
      <c r="AM134">
        <f t="shared" si="39"/>
        <v>2.6819571865443423</v>
      </c>
      <c r="AQ134" s="27">
        <v>58</v>
      </c>
      <c r="AR134">
        <v>910</v>
      </c>
      <c r="AS134">
        <v>1441</v>
      </c>
      <c r="AT134">
        <f t="shared" si="40"/>
        <v>1.5835164835164834</v>
      </c>
    </row>
    <row r="135" spans="8:46" x14ac:dyDescent="0.25">
      <c r="H135" s="27">
        <v>14</v>
      </c>
      <c r="I135">
        <v>329</v>
      </c>
      <c r="J135">
        <v>14472</v>
      </c>
      <c r="K135">
        <f t="shared" si="35"/>
        <v>43.987841945288757</v>
      </c>
      <c r="O135" s="27">
        <v>34</v>
      </c>
      <c r="P135">
        <v>767</v>
      </c>
      <c r="Q135">
        <v>22403</v>
      </c>
      <c r="R135">
        <f t="shared" si="36"/>
        <v>29.208604954367665</v>
      </c>
      <c r="V135" s="27">
        <v>78</v>
      </c>
      <c r="W135">
        <v>964</v>
      </c>
      <c r="X135">
        <v>19367</v>
      </c>
      <c r="Y135">
        <f t="shared" si="37"/>
        <v>20.0902489626556</v>
      </c>
      <c r="AC135" s="27">
        <v>74</v>
      </c>
      <c r="AD135">
        <v>1514</v>
      </c>
      <c r="AE135">
        <v>2291</v>
      </c>
      <c r="AF135">
        <f t="shared" si="38"/>
        <v>1.5132100396301189</v>
      </c>
      <c r="AJ135" s="27">
        <v>51</v>
      </c>
      <c r="AK135">
        <v>654</v>
      </c>
      <c r="AL135">
        <v>21231</v>
      </c>
      <c r="AM135">
        <f t="shared" si="39"/>
        <v>32.463302752293579</v>
      </c>
      <c r="AQ135" s="27">
        <v>59</v>
      </c>
      <c r="AR135">
        <v>942</v>
      </c>
      <c r="AS135">
        <v>6706</v>
      </c>
      <c r="AT135">
        <f t="shared" si="40"/>
        <v>7.118895966029724</v>
      </c>
    </row>
    <row r="136" spans="8:46" x14ac:dyDescent="0.25">
      <c r="H136" s="27">
        <v>15</v>
      </c>
      <c r="I136">
        <v>330</v>
      </c>
      <c r="J136">
        <v>0</v>
      </c>
      <c r="K136">
        <f t="shared" si="35"/>
        <v>0</v>
      </c>
      <c r="O136" s="27">
        <v>35</v>
      </c>
      <c r="P136">
        <v>776</v>
      </c>
      <c r="Q136">
        <v>0</v>
      </c>
      <c r="R136">
        <f t="shared" si="36"/>
        <v>0</v>
      </c>
      <c r="V136" s="27">
        <v>79</v>
      </c>
      <c r="W136">
        <v>979</v>
      </c>
      <c r="X136">
        <v>5312</v>
      </c>
      <c r="Y136">
        <f t="shared" si="37"/>
        <v>5.4259448416751788</v>
      </c>
      <c r="AC136" s="27">
        <v>75</v>
      </c>
      <c r="AD136">
        <v>1566</v>
      </c>
      <c r="AE136">
        <v>749</v>
      </c>
      <c r="AF136">
        <f t="shared" si="38"/>
        <v>0.47828863346104727</v>
      </c>
      <c r="AJ136" s="27">
        <v>52</v>
      </c>
      <c r="AK136">
        <v>662</v>
      </c>
      <c r="AL136">
        <v>355</v>
      </c>
      <c r="AM136">
        <f t="shared" si="39"/>
        <v>0.53625377643504535</v>
      </c>
      <c r="AQ136" s="27">
        <v>60</v>
      </c>
      <c r="AR136">
        <v>944</v>
      </c>
      <c r="AS136">
        <v>0</v>
      </c>
      <c r="AT136">
        <f t="shared" si="40"/>
        <v>0</v>
      </c>
    </row>
    <row r="137" spans="8:46" x14ac:dyDescent="0.25">
      <c r="H137" s="27">
        <v>16</v>
      </c>
      <c r="I137">
        <v>334</v>
      </c>
      <c r="J137">
        <v>17929</v>
      </c>
      <c r="K137">
        <f t="shared" si="35"/>
        <v>53.679640718562872</v>
      </c>
      <c r="O137" s="27">
        <v>36</v>
      </c>
      <c r="P137">
        <v>778</v>
      </c>
      <c r="Q137">
        <v>629</v>
      </c>
      <c r="R137">
        <f t="shared" si="36"/>
        <v>0.80848329048843193</v>
      </c>
      <c r="V137" s="27">
        <v>80</v>
      </c>
      <c r="W137">
        <v>993</v>
      </c>
      <c r="X137">
        <v>23774</v>
      </c>
      <c r="Y137">
        <f t="shared" si="37"/>
        <v>23.941591137965759</v>
      </c>
      <c r="AC137" s="27">
        <v>76</v>
      </c>
      <c r="AD137">
        <v>1716</v>
      </c>
      <c r="AE137">
        <v>23</v>
      </c>
      <c r="AF137">
        <f t="shared" si="38"/>
        <v>1.3403263403263404E-2</v>
      </c>
      <c r="AJ137" s="27">
        <v>53</v>
      </c>
      <c r="AK137">
        <v>713</v>
      </c>
      <c r="AL137">
        <v>1041</v>
      </c>
      <c r="AM137">
        <f t="shared" si="39"/>
        <v>1.4600280504908836</v>
      </c>
      <c r="AQ137" s="27">
        <v>61</v>
      </c>
      <c r="AR137">
        <v>957</v>
      </c>
      <c r="AS137">
        <v>0</v>
      </c>
      <c r="AT137">
        <f t="shared" si="40"/>
        <v>0</v>
      </c>
    </row>
    <row r="138" spans="8:46" x14ac:dyDescent="0.25">
      <c r="H138" s="27">
        <v>17</v>
      </c>
      <c r="I138">
        <v>345</v>
      </c>
      <c r="J138">
        <v>586</v>
      </c>
      <c r="K138">
        <f t="shared" si="35"/>
        <v>1.6985507246376812</v>
      </c>
      <c r="O138" s="27">
        <v>37</v>
      </c>
      <c r="P138">
        <v>788</v>
      </c>
      <c r="Q138">
        <v>18092</v>
      </c>
      <c r="R138">
        <f t="shared" si="36"/>
        <v>22.959390862944161</v>
      </c>
      <c r="V138" s="27">
        <v>81</v>
      </c>
      <c r="W138">
        <v>996</v>
      </c>
      <c r="X138">
        <v>245</v>
      </c>
      <c r="Y138">
        <f t="shared" si="37"/>
        <v>0.24598393574297189</v>
      </c>
      <c r="AB138" t="s">
        <v>233</v>
      </c>
      <c r="AC138" s="27">
        <v>1</v>
      </c>
      <c r="AD138">
        <v>37</v>
      </c>
      <c r="AE138">
        <v>60</v>
      </c>
      <c r="AF138">
        <f t="shared" si="38"/>
        <v>1.6216216216216217</v>
      </c>
      <c r="AJ138" s="27">
        <v>54</v>
      </c>
      <c r="AK138">
        <v>736</v>
      </c>
      <c r="AL138">
        <v>0</v>
      </c>
      <c r="AM138">
        <f t="shared" si="39"/>
        <v>0</v>
      </c>
      <c r="AQ138" s="27">
        <v>62</v>
      </c>
      <c r="AR138">
        <v>1233</v>
      </c>
      <c r="AS138">
        <v>2583</v>
      </c>
      <c r="AT138">
        <f t="shared" si="40"/>
        <v>2.0948905109489053</v>
      </c>
    </row>
    <row r="139" spans="8:46" x14ac:dyDescent="0.25">
      <c r="H139" s="27">
        <v>18</v>
      </c>
      <c r="I139">
        <v>346</v>
      </c>
      <c r="J139">
        <v>1378</v>
      </c>
      <c r="K139">
        <f t="shared" si="35"/>
        <v>3.9826589595375723</v>
      </c>
      <c r="O139" s="27">
        <v>38</v>
      </c>
      <c r="P139">
        <v>790</v>
      </c>
      <c r="Q139">
        <v>12971</v>
      </c>
      <c r="R139">
        <f t="shared" si="36"/>
        <v>16.418987341772151</v>
      </c>
      <c r="V139" s="27">
        <v>82</v>
      </c>
      <c r="W139">
        <v>1448</v>
      </c>
      <c r="X139">
        <v>1601</v>
      </c>
      <c r="Y139">
        <f t="shared" si="37"/>
        <v>1.1056629834254144</v>
      </c>
      <c r="AC139" s="27">
        <v>2</v>
      </c>
      <c r="AD139">
        <v>40</v>
      </c>
      <c r="AE139">
        <v>1797</v>
      </c>
      <c r="AF139">
        <f t="shared" si="38"/>
        <v>44.924999999999997</v>
      </c>
      <c r="AJ139" s="27">
        <v>55</v>
      </c>
      <c r="AK139">
        <v>755</v>
      </c>
      <c r="AL139">
        <v>44325</v>
      </c>
      <c r="AM139">
        <f t="shared" si="39"/>
        <v>58.70860927152318</v>
      </c>
      <c r="AQ139" s="27">
        <v>63</v>
      </c>
      <c r="AR139">
        <v>1256</v>
      </c>
      <c r="AS139">
        <v>0</v>
      </c>
      <c r="AT139">
        <f t="shared" si="40"/>
        <v>0</v>
      </c>
    </row>
    <row r="140" spans="8:46" x14ac:dyDescent="0.25">
      <c r="H140" s="27">
        <v>19</v>
      </c>
      <c r="I140">
        <v>353</v>
      </c>
      <c r="J140">
        <v>21652</v>
      </c>
      <c r="K140">
        <f t="shared" si="35"/>
        <v>61.3371104815864</v>
      </c>
      <c r="O140" s="27">
        <v>39</v>
      </c>
      <c r="P140">
        <v>796</v>
      </c>
      <c r="Q140">
        <v>9142</v>
      </c>
      <c r="R140">
        <f t="shared" si="36"/>
        <v>11.484924623115578</v>
      </c>
      <c r="V140" s="27">
        <v>83</v>
      </c>
      <c r="W140">
        <v>1815</v>
      </c>
      <c r="X140">
        <v>18475</v>
      </c>
      <c r="Y140">
        <f t="shared" si="37"/>
        <v>10.179063360881543</v>
      </c>
      <c r="AC140" s="27">
        <v>3</v>
      </c>
      <c r="AD140">
        <v>46</v>
      </c>
      <c r="AE140">
        <v>0</v>
      </c>
      <c r="AF140">
        <f t="shared" si="38"/>
        <v>0</v>
      </c>
      <c r="AJ140" s="27">
        <v>56</v>
      </c>
      <c r="AK140">
        <v>787</v>
      </c>
      <c r="AL140">
        <v>6596</v>
      </c>
      <c r="AM140">
        <f t="shared" si="39"/>
        <v>8.3811944091486659</v>
      </c>
      <c r="AQ140" s="27">
        <v>64</v>
      </c>
      <c r="AR140">
        <v>1362</v>
      </c>
      <c r="AS140">
        <v>4828</v>
      </c>
      <c r="AT140">
        <f t="shared" si="40"/>
        <v>3.5447870778267254</v>
      </c>
    </row>
    <row r="141" spans="8:46" x14ac:dyDescent="0.25">
      <c r="H141" s="27">
        <v>20</v>
      </c>
      <c r="I141">
        <v>369</v>
      </c>
      <c r="J141">
        <v>147</v>
      </c>
      <c r="K141">
        <f t="shared" si="35"/>
        <v>0.3983739837398374</v>
      </c>
      <c r="O141" s="27">
        <v>40</v>
      </c>
      <c r="P141">
        <v>814</v>
      </c>
      <c r="Q141">
        <v>23386</v>
      </c>
      <c r="R141">
        <f t="shared" si="36"/>
        <v>28.72972972972973</v>
      </c>
      <c r="V141" s="27">
        <v>84</v>
      </c>
      <c r="W141">
        <v>1910</v>
      </c>
      <c r="X141">
        <v>85045</v>
      </c>
      <c r="Y141">
        <f t="shared" si="37"/>
        <v>44.526178010471206</v>
      </c>
      <c r="AC141" s="27">
        <v>4</v>
      </c>
      <c r="AD141">
        <v>66</v>
      </c>
      <c r="AE141">
        <v>3561</v>
      </c>
      <c r="AF141">
        <f t="shared" si="38"/>
        <v>53.954545454545453</v>
      </c>
      <c r="AJ141" s="27">
        <v>57</v>
      </c>
      <c r="AK141">
        <v>793</v>
      </c>
      <c r="AL141">
        <v>5483</v>
      </c>
      <c r="AM141">
        <f t="shared" si="39"/>
        <v>6.9142496847414883</v>
      </c>
      <c r="AQ141" s="27">
        <v>65</v>
      </c>
      <c r="AR141">
        <v>1541</v>
      </c>
      <c r="AS141">
        <v>0</v>
      </c>
      <c r="AT141">
        <f t="shared" si="40"/>
        <v>0</v>
      </c>
    </row>
    <row r="142" spans="8:46" x14ac:dyDescent="0.25">
      <c r="H142" s="27">
        <v>21</v>
      </c>
      <c r="I142">
        <v>442</v>
      </c>
      <c r="J142">
        <v>3108</v>
      </c>
      <c r="K142">
        <f t="shared" si="35"/>
        <v>7.0316742081447963</v>
      </c>
      <c r="O142" s="27">
        <v>41</v>
      </c>
      <c r="P142">
        <v>850</v>
      </c>
      <c r="Q142">
        <v>6297</v>
      </c>
      <c r="R142">
        <f t="shared" si="36"/>
        <v>7.408235294117647</v>
      </c>
      <c r="V142" s="27">
        <v>85</v>
      </c>
      <c r="W142">
        <v>2028</v>
      </c>
      <c r="X142">
        <v>90</v>
      </c>
      <c r="Y142">
        <f t="shared" si="37"/>
        <v>4.4378698224852069E-2</v>
      </c>
      <c r="AC142" s="27">
        <v>5</v>
      </c>
      <c r="AD142">
        <v>78</v>
      </c>
      <c r="AE142">
        <v>0</v>
      </c>
      <c r="AF142">
        <f t="shared" si="38"/>
        <v>0</v>
      </c>
      <c r="AJ142" s="27">
        <v>58</v>
      </c>
      <c r="AK142">
        <v>798</v>
      </c>
      <c r="AL142">
        <v>6328</v>
      </c>
      <c r="AM142">
        <f t="shared" si="39"/>
        <v>7.9298245614035086</v>
      </c>
      <c r="AQ142" s="27">
        <v>66</v>
      </c>
      <c r="AR142">
        <v>1858</v>
      </c>
      <c r="AS142">
        <v>25426</v>
      </c>
      <c r="AT142">
        <f t="shared" si="40"/>
        <v>13.684607104413347</v>
      </c>
    </row>
    <row r="143" spans="8:46" x14ac:dyDescent="0.25">
      <c r="H143" s="27">
        <v>22</v>
      </c>
      <c r="I143">
        <v>465</v>
      </c>
      <c r="J143">
        <v>26765</v>
      </c>
      <c r="K143">
        <f t="shared" si="35"/>
        <v>57.55913978494624</v>
      </c>
      <c r="O143" s="27">
        <v>42</v>
      </c>
      <c r="P143">
        <v>863</v>
      </c>
      <c r="Q143">
        <v>34326</v>
      </c>
      <c r="R143">
        <f t="shared" si="36"/>
        <v>39.775202780996523</v>
      </c>
      <c r="U143" t="s">
        <v>233</v>
      </c>
      <c r="V143" s="27">
        <v>1</v>
      </c>
      <c r="W143">
        <v>102</v>
      </c>
      <c r="X143">
        <v>5</v>
      </c>
      <c r="Y143">
        <f t="shared" si="37"/>
        <v>4.9019607843137254E-2</v>
      </c>
      <c r="AC143" s="27">
        <v>6</v>
      </c>
      <c r="AD143">
        <v>82</v>
      </c>
      <c r="AE143">
        <v>6826</v>
      </c>
      <c r="AF143">
        <f t="shared" si="38"/>
        <v>83.243902439024396</v>
      </c>
      <c r="AJ143" s="27">
        <v>59</v>
      </c>
      <c r="AK143">
        <v>804</v>
      </c>
      <c r="AL143">
        <v>0</v>
      </c>
      <c r="AM143">
        <f t="shared" si="39"/>
        <v>0</v>
      </c>
      <c r="AQ143" s="27">
        <v>67</v>
      </c>
      <c r="AR143">
        <v>1903</v>
      </c>
      <c r="AS143">
        <v>13583</v>
      </c>
      <c r="AT143">
        <f t="shared" si="40"/>
        <v>7.1376773515501837</v>
      </c>
    </row>
    <row r="144" spans="8:46" x14ac:dyDescent="0.25">
      <c r="H144" s="27">
        <v>23</v>
      </c>
      <c r="I144">
        <v>486</v>
      </c>
      <c r="J144">
        <v>25147</v>
      </c>
      <c r="K144">
        <f t="shared" si="35"/>
        <v>51.742798353909464</v>
      </c>
      <c r="O144" s="27">
        <v>43</v>
      </c>
      <c r="P144">
        <v>864</v>
      </c>
      <c r="Q144">
        <v>25858</v>
      </c>
      <c r="R144">
        <f t="shared" si="36"/>
        <v>29.92824074074074</v>
      </c>
      <c r="V144" s="27">
        <v>2</v>
      </c>
      <c r="W144">
        <v>102</v>
      </c>
      <c r="X144">
        <v>7</v>
      </c>
      <c r="Y144">
        <f t="shared" si="37"/>
        <v>6.8627450980392163E-2</v>
      </c>
      <c r="AC144" s="27">
        <v>7</v>
      </c>
      <c r="AD144">
        <v>86</v>
      </c>
      <c r="AE144">
        <v>0</v>
      </c>
      <c r="AF144">
        <f t="shared" si="38"/>
        <v>0</v>
      </c>
      <c r="AJ144" s="27">
        <v>60</v>
      </c>
      <c r="AK144">
        <v>813</v>
      </c>
      <c r="AL144">
        <v>52681</v>
      </c>
      <c r="AM144">
        <f t="shared" si="39"/>
        <v>64.798277982779823</v>
      </c>
      <c r="AQ144" s="27">
        <v>68</v>
      </c>
      <c r="AR144">
        <v>2050</v>
      </c>
      <c r="AS144">
        <v>74200</v>
      </c>
      <c r="AT144">
        <f t="shared" si="40"/>
        <v>36.195121951219512</v>
      </c>
    </row>
    <row r="145" spans="8:46" x14ac:dyDescent="0.25">
      <c r="H145" s="27">
        <v>24</v>
      </c>
      <c r="I145">
        <v>512</v>
      </c>
      <c r="J145">
        <v>1763</v>
      </c>
      <c r="K145">
        <f t="shared" si="35"/>
        <v>3.443359375</v>
      </c>
      <c r="O145" s="27">
        <v>44</v>
      </c>
      <c r="P145">
        <v>867</v>
      </c>
      <c r="Q145">
        <v>19912</v>
      </c>
      <c r="R145">
        <f t="shared" si="36"/>
        <v>22.966551326412919</v>
      </c>
      <c r="V145" s="27">
        <v>3</v>
      </c>
      <c r="W145">
        <v>145</v>
      </c>
      <c r="X145">
        <v>2</v>
      </c>
      <c r="Y145">
        <f t="shared" si="37"/>
        <v>1.3793103448275862E-2</v>
      </c>
      <c r="AC145" s="27">
        <v>8</v>
      </c>
      <c r="AD145">
        <v>99</v>
      </c>
      <c r="AE145">
        <v>21</v>
      </c>
      <c r="AF145">
        <f t="shared" si="38"/>
        <v>0.21212121212121213</v>
      </c>
      <c r="AJ145" s="27">
        <v>61</v>
      </c>
      <c r="AK145">
        <v>839</v>
      </c>
      <c r="AL145">
        <v>11685</v>
      </c>
      <c r="AM145">
        <f t="shared" si="39"/>
        <v>13.927294398092968</v>
      </c>
      <c r="AQ145" s="27">
        <v>69</v>
      </c>
      <c r="AR145">
        <v>2145</v>
      </c>
      <c r="AS145">
        <v>10815</v>
      </c>
      <c r="AT145">
        <f t="shared" si="40"/>
        <v>5.0419580419580416</v>
      </c>
    </row>
    <row r="146" spans="8:46" x14ac:dyDescent="0.25">
      <c r="H146" s="27">
        <v>25</v>
      </c>
      <c r="I146">
        <v>532</v>
      </c>
      <c r="J146">
        <v>772</v>
      </c>
      <c r="K146">
        <f t="shared" si="35"/>
        <v>1.4511278195488722</v>
      </c>
      <c r="O146" s="27">
        <v>45</v>
      </c>
      <c r="P146">
        <v>878</v>
      </c>
      <c r="Q146">
        <v>47804</v>
      </c>
      <c r="R146">
        <f t="shared" si="36"/>
        <v>54.446469248291571</v>
      </c>
      <c r="V146" s="27">
        <v>4</v>
      </c>
      <c r="W146">
        <v>269</v>
      </c>
      <c r="X146">
        <v>1015</v>
      </c>
      <c r="Y146">
        <f t="shared" si="37"/>
        <v>3.7732342007434942</v>
      </c>
      <c r="AC146" s="27">
        <v>9</v>
      </c>
      <c r="AD146">
        <v>114</v>
      </c>
      <c r="AE146">
        <v>5024</v>
      </c>
      <c r="AF146">
        <f t="shared" si="38"/>
        <v>44.070175438596493</v>
      </c>
      <c r="AJ146" s="27">
        <v>62</v>
      </c>
      <c r="AK146">
        <v>886</v>
      </c>
      <c r="AL146">
        <v>8382</v>
      </c>
      <c r="AM146">
        <f t="shared" si="39"/>
        <v>9.4604966139954847</v>
      </c>
      <c r="AP146" t="s">
        <v>233</v>
      </c>
      <c r="AQ146" s="27">
        <v>1</v>
      </c>
      <c r="AR146">
        <v>116</v>
      </c>
      <c r="AS146">
        <v>4801</v>
      </c>
      <c r="AT146">
        <f t="shared" si="40"/>
        <v>41.387931034482762</v>
      </c>
    </row>
    <row r="147" spans="8:46" x14ac:dyDescent="0.25">
      <c r="H147" s="27">
        <v>26</v>
      </c>
      <c r="I147">
        <v>545</v>
      </c>
      <c r="J147">
        <v>34137</v>
      </c>
      <c r="K147">
        <f t="shared" si="35"/>
        <v>62.636697247706422</v>
      </c>
      <c r="O147" s="27">
        <v>46</v>
      </c>
      <c r="P147">
        <v>886</v>
      </c>
      <c r="Q147">
        <v>59719</v>
      </c>
      <c r="R147">
        <f t="shared" si="36"/>
        <v>67.402934537246054</v>
      </c>
      <c r="V147" s="27">
        <v>5</v>
      </c>
      <c r="W147">
        <v>457</v>
      </c>
      <c r="X147">
        <v>2414</v>
      </c>
      <c r="Y147">
        <f t="shared" si="37"/>
        <v>5.2822757111597376</v>
      </c>
      <c r="AC147" s="27">
        <v>10</v>
      </c>
      <c r="AD147">
        <v>115</v>
      </c>
      <c r="AE147">
        <v>0</v>
      </c>
      <c r="AF147">
        <f t="shared" si="38"/>
        <v>0</v>
      </c>
      <c r="AJ147" s="27">
        <v>63</v>
      </c>
      <c r="AK147">
        <v>952</v>
      </c>
      <c r="AL147">
        <v>96</v>
      </c>
      <c r="AM147">
        <f t="shared" si="39"/>
        <v>0.10084033613445378</v>
      </c>
      <c r="AQ147" s="27">
        <v>2</v>
      </c>
      <c r="AR147">
        <v>135</v>
      </c>
      <c r="AS147">
        <v>11280</v>
      </c>
      <c r="AT147">
        <f t="shared" si="40"/>
        <v>83.555555555555557</v>
      </c>
    </row>
    <row r="148" spans="8:46" x14ac:dyDescent="0.25">
      <c r="H148" s="27">
        <v>27</v>
      </c>
      <c r="I148">
        <v>546</v>
      </c>
      <c r="J148">
        <v>9765</v>
      </c>
      <c r="K148">
        <f t="shared" si="35"/>
        <v>17.884615384615383</v>
      </c>
      <c r="O148" s="27">
        <v>47</v>
      </c>
      <c r="P148">
        <v>887</v>
      </c>
      <c r="Q148">
        <v>33</v>
      </c>
      <c r="R148">
        <f t="shared" si="36"/>
        <v>3.7204058624577228E-2</v>
      </c>
      <c r="V148" s="27">
        <v>6</v>
      </c>
      <c r="W148">
        <v>551</v>
      </c>
      <c r="X148">
        <v>48</v>
      </c>
      <c r="Y148">
        <f t="shared" si="37"/>
        <v>8.7114337568058073E-2</v>
      </c>
      <c r="AC148" s="27">
        <v>11</v>
      </c>
      <c r="AD148">
        <v>170</v>
      </c>
      <c r="AE148">
        <v>7</v>
      </c>
      <c r="AF148">
        <f t="shared" si="38"/>
        <v>4.1176470588235294E-2</v>
      </c>
      <c r="AJ148" s="27">
        <v>64</v>
      </c>
      <c r="AK148">
        <v>1026</v>
      </c>
      <c r="AL148">
        <v>0</v>
      </c>
      <c r="AM148">
        <f t="shared" si="39"/>
        <v>0</v>
      </c>
      <c r="AQ148" s="27">
        <v>3</v>
      </c>
      <c r="AR148">
        <v>143</v>
      </c>
      <c r="AS148">
        <v>167</v>
      </c>
      <c r="AT148">
        <f t="shared" si="40"/>
        <v>1.1678321678321679</v>
      </c>
    </row>
    <row r="149" spans="8:46" x14ac:dyDescent="0.25">
      <c r="H149" s="27">
        <v>28</v>
      </c>
      <c r="I149">
        <v>547</v>
      </c>
      <c r="J149">
        <v>24353</v>
      </c>
      <c r="K149">
        <f t="shared" si="35"/>
        <v>44.521023765996347</v>
      </c>
      <c r="O149" s="27">
        <v>48</v>
      </c>
      <c r="P149">
        <v>890</v>
      </c>
      <c r="Q149">
        <v>41274</v>
      </c>
      <c r="R149">
        <f t="shared" si="36"/>
        <v>46.375280898876404</v>
      </c>
      <c r="V149" s="27">
        <v>7</v>
      </c>
      <c r="W149">
        <v>552</v>
      </c>
      <c r="X149">
        <v>6867</v>
      </c>
      <c r="Y149">
        <f t="shared" si="37"/>
        <v>12.440217391304348</v>
      </c>
      <c r="AC149" s="27">
        <v>12</v>
      </c>
      <c r="AD149">
        <v>190</v>
      </c>
      <c r="AE149">
        <v>5591</v>
      </c>
      <c r="AF149">
        <f t="shared" si="38"/>
        <v>29.426315789473684</v>
      </c>
      <c r="AJ149" s="27">
        <v>65</v>
      </c>
      <c r="AK149">
        <v>1043</v>
      </c>
      <c r="AL149">
        <v>0</v>
      </c>
      <c r="AM149">
        <f t="shared" si="39"/>
        <v>0</v>
      </c>
      <c r="AQ149" s="27">
        <v>4</v>
      </c>
      <c r="AR149">
        <v>162</v>
      </c>
      <c r="AS149">
        <v>6011</v>
      </c>
      <c r="AT149">
        <f t="shared" si="40"/>
        <v>37.104938271604937</v>
      </c>
    </row>
    <row r="150" spans="8:46" x14ac:dyDescent="0.25">
      <c r="H150" s="27">
        <v>29</v>
      </c>
      <c r="I150">
        <v>558</v>
      </c>
      <c r="J150">
        <v>75</v>
      </c>
      <c r="K150">
        <f t="shared" si="35"/>
        <v>0.13440860215053763</v>
      </c>
      <c r="O150" s="27">
        <v>49</v>
      </c>
      <c r="P150">
        <v>898</v>
      </c>
      <c r="Q150">
        <v>21333</v>
      </c>
      <c r="R150">
        <f t="shared" si="36"/>
        <v>23.756124721603562</v>
      </c>
      <c r="V150" s="27">
        <v>8</v>
      </c>
      <c r="W150">
        <v>563</v>
      </c>
      <c r="X150">
        <v>4645</v>
      </c>
      <c r="Y150">
        <f t="shared" si="37"/>
        <v>8.25044404973357</v>
      </c>
      <c r="AC150" s="27">
        <v>13</v>
      </c>
      <c r="AD150">
        <v>229</v>
      </c>
      <c r="AE150">
        <v>0</v>
      </c>
      <c r="AF150">
        <f t="shared" si="38"/>
        <v>0</v>
      </c>
      <c r="AJ150" s="27">
        <v>66</v>
      </c>
      <c r="AK150">
        <v>1046</v>
      </c>
      <c r="AL150">
        <v>19487</v>
      </c>
      <c r="AM150">
        <f t="shared" si="39"/>
        <v>18.63001912045889</v>
      </c>
      <c r="AQ150" s="27">
        <v>5</v>
      </c>
      <c r="AR150">
        <v>164</v>
      </c>
      <c r="AS150">
        <v>9405</v>
      </c>
      <c r="AT150">
        <f t="shared" si="40"/>
        <v>57.347560975609753</v>
      </c>
    </row>
    <row r="151" spans="8:46" x14ac:dyDescent="0.25">
      <c r="H151" s="27">
        <v>30</v>
      </c>
      <c r="I151">
        <v>573</v>
      </c>
      <c r="J151">
        <v>743</v>
      </c>
      <c r="K151">
        <f t="shared" si="35"/>
        <v>1.2966841186736475</v>
      </c>
      <c r="O151" s="27">
        <v>50</v>
      </c>
      <c r="P151">
        <v>927</v>
      </c>
      <c r="Q151">
        <v>27648</v>
      </c>
      <c r="R151">
        <f t="shared" si="36"/>
        <v>29.825242718446603</v>
      </c>
      <c r="V151" s="27">
        <v>9</v>
      </c>
      <c r="W151">
        <v>566</v>
      </c>
      <c r="X151">
        <v>3158</v>
      </c>
      <c r="Y151">
        <f t="shared" si="37"/>
        <v>5.5795053003533566</v>
      </c>
      <c r="AC151" s="27">
        <v>14</v>
      </c>
      <c r="AD151">
        <v>231</v>
      </c>
      <c r="AE151">
        <v>0</v>
      </c>
      <c r="AF151">
        <f t="shared" si="38"/>
        <v>0</v>
      </c>
      <c r="AJ151" s="27">
        <v>67</v>
      </c>
      <c r="AK151">
        <v>1068</v>
      </c>
      <c r="AL151">
        <v>64</v>
      </c>
      <c r="AM151">
        <f t="shared" si="39"/>
        <v>5.9925093632958802E-2</v>
      </c>
      <c r="AQ151" s="27">
        <v>6</v>
      </c>
      <c r="AR151">
        <v>192</v>
      </c>
      <c r="AS151">
        <v>7461</v>
      </c>
      <c r="AT151">
        <f t="shared" si="40"/>
        <v>38.859375</v>
      </c>
    </row>
    <row r="152" spans="8:46" x14ac:dyDescent="0.25">
      <c r="H152" s="27">
        <v>31</v>
      </c>
      <c r="I152">
        <v>576</v>
      </c>
      <c r="J152">
        <v>2411</v>
      </c>
      <c r="K152">
        <f t="shared" si="35"/>
        <v>4.1857638888888893</v>
      </c>
      <c r="O152" s="27">
        <v>51</v>
      </c>
      <c r="P152">
        <v>936</v>
      </c>
      <c r="Q152">
        <v>39498</v>
      </c>
      <c r="R152">
        <f t="shared" si="36"/>
        <v>42.198717948717949</v>
      </c>
      <c r="V152" s="27">
        <v>10</v>
      </c>
      <c r="W152">
        <v>579</v>
      </c>
      <c r="X152">
        <v>24434</v>
      </c>
      <c r="Y152">
        <f t="shared" si="37"/>
        <v>42.200345423143354</v>
      </c>
      <c r="AC152" s="27">
        <v>15</v>
      </c>
      <c r="AD152">
        <v>275</v>
      </c>
      <c r="AE152">
        <v>15290</v>
      </c>
      <c r="AF152">
        <f t="shared" si="38"/>
        <v>55.6</v>
      </c>
      <c r="AJ152" s="27">
        <v>68</v>
      </c>
      <c r="AK152">
        <v>1112</v>
      </c>
      <c r="AL152">
        <v>0</v>
      </c>
      <c r="AM152">
        <f t="shared" si="39"/>
        <v>0</v>
      </c>
      <c r="AQ152" s="27">
        <v>7</v>
      </c>
      <c r="AR152">
        <v>302</v>
      </c>
      <c r="AS152">
        <v>41</v>
      </c>
      <c r="AT152">
        <f t="shared" si="40"/>
        <v>0.13576158940397351</v>
      </c>
    </row>
    <row r="153" spans="8:46" x14ac:dyDescent="0.25">
      <c r="H153" s="27">
        <v>32</v>
      </c>
      <c r="I153">
        <v>577</v>
      </c>
      <c r="J153">
        <v>11783</v>
      </c>
      <c r="K153">
        <f t="shared" si="35"/>
        <v>20.421143847487002</v>
      </c>
      <c r="O153" s="27">
        <v>52</v>
      </c>
      <c r="P153">
        <v>943</v>
      </c>
      <c r="Q153">
        <v>6412</v>
      </c>
      <c r="R153">
        <f t="shared" si="36"/>
        <v>6.7995758218451749</v>
      </c>
      <c r="V153" s="27">
        <v>11</v>
      </c>
      <c r="W153">
        <v>593</v>
      </c>
      <c r="X153">
        <v>14192</v>
      </c>
      <c r="Y153">
        <f t="shared" si="37"/>
        <v>23.932546374367622</v>
      </c>
      <c r="AC153" s="27">
        <v>16</v>
      </c>
      <c r="AD153">
        <v>297</v>
      </c>
      <c r="AE153">
        <v>2239</v>
      </c>
      <c r="AF153">
        <f t="shared" si="38"/>
        <v>7.5387205387205389</v>
      </c>
      <c r="AJ153" s="27">
        <v>69</v>
      </c>
      <c r="AK153">
        <v>1221</v>
      </c>
      <c r="AL153">
        <v>0</v>
      </c>
      <c r="AM153">
        <f t="shared" si="39"/>
        <v>0</v>
      </c>
      <c r="AQ153" s="27">
        <v>8</v>
      </c>
      <c r="AR153">
        <v>314</v>
      </c>
      <c r="AS153">
        <v>0</v>
      </c>
      <c r="AT153">
        <f t="shared" si="40"/>
        <v>0</v>
      </c>
    </row>
    <row r="154" spans="8:46" x14ac:dyDescent="0.25">
      <c r="H154" s="27">
        <v>33</v>
      </c>
      <c r="I154">
        <v>580</v>
      </c>
      <c r="J154">
        <v>2155</v>
      </c>
      <c r="K154">
        <f t="shared" si="35"/>
        <v>3.7155172413793105</v>
      </c>
      <c r="O154" s="27">
        <v>53</v>
      </c>
      <c r="P154">
        <v>985</v>
      </c>
      <c r="Q154">
        <v>24850</v>
      </c>
      <c r="R154">
        <f t="shared" si="36"/>
        <v>25.228426395939085</v>
      </c>
      <c r="V154" s="27">
        <v>12</v>
      </c>
      <c r="W154">
        <v>635</v>
      </c>
      <c r="X154">
        <v>6907</v>
      </c>
      <c r="Y154">
        <f t="shared" si="37"/>
        <v>10.877165354330709</v>
      </c>
      <c r="AC154" s="27">
        <v>17</v>
      </c>
      <c r="AD154">
        <v>317</v>
      </c>
      <c r="AE154">
        <v>4359</v>
      </c>
      <c r="AF154">
        <f t="shared" si="38"/>
        <v>13.750788643533124</v>
      </c>
      <c r="AJ154" s="27">
        <v>70</v>
      </c>
      <c r="AK154">
        <v>1269</v>
      </c>
      <c r="AL154">
        <v>2861</v>
      </c>
      <c r="AM154">
        <f t="shared" si="39"/>
        <v>2.2545311268715524</v>
      </c>
      <c r="AQ154" s="27">
        <v>9</v>
      </c>
      <c r="AR154">
        <v>335</v>
      </c>
      <c r="AS154">
        <v>4447</v>
      </c>
      <c r="AT154">
        <f t="shared" si="40"/>
        <v>13.274626865671642</v>
      </c>
    </row>
    <row r="155" spans="8:46" x14ac:dyDescent="0.25">
      <c r="H155" s="27">
        <v>34</v>
      </c>
      <c r="I155">
        <v>590</v>
      </c>
      <c r="J155">
        <v>12</v>
      </c>
      <c r="K155">
        <f t="shared" si="35"/>
        <v>2.0338983050847456E-2</v>
      </c>
      <c r="O155" s="27">
        <v>54</v>
      </c>
      <c r="P155">
        <v>990</v>
      </c>
      <c r="Q155">
        <v>36227</v>
      </c>
      <c r="R155">
        <f t="shared" si="36"/>
        <v>36.592929292929291</v>
      </c>
      <c r="V155" s="27">
        <v>13</v>
      </c>
      <c r="W155">
        <v>639</v>
      </c>
      <c r="X155">
        <v>7159</v>
      </c>
      <c r="Y155">
        <f t="shared" si="37"/>
        <v>11.203442879499217</v>
      </c>
      <c r="AC155" s="27">
        <v>18</v>
      </c>
      <c r="AD155">
        <v>373</v>
      </c>
      <c r="AE155">
        <v>0</v>
      </c>
      <c r="AF155">
        <f t="shared" si="38"/>
        <v>0</v>
      </c>
      <c r="AJ155" s="27">
        <v>71</v>
      </c>
      <c r="AK155">
        <v>1344</v>
      </c>
      <c r="AL155">
        <v>0</v>
      </c>
      <c r="AM155">
        <f t="shared" si="39"/>
        <v>0</v>
      </c>
      <c r="AQ155" s="27">
        <v>10</v>
      </c>
      <c r="AR155">
        <v>357</v>
      </c>
      <c r="AS155">
        <v>69</v>
      </c>
      <c r="AT155">
        <f t="shared" si="40"/>
        <v>0.19327731092436976</v>
      </c>
    </row>
    <row r="156" spans="8:46" x14ac:dyDescent="0.25">
      <c r="H156" s="27">
        <v>35</v>
      </c>
      <c r="I156">
        <v>591</v>
      </c>
      <c r="J156">
        <v>21200</v>
      </c>
      <c r="K156">
        <f t="shared" si="35"/>
        <v>35.871404399323183</v>
      </c>
      <c r="O156" s="27">
        <v>55</v>
      </c>
      <c r="P156">
        <v>995</v>
      </c>
      <c r="Q156">
        <v>31041</v>
      </c>
      <c r="R156">
        <f t="shared" si="36"/>
        <v>31.196984924623116</v>
      </c>
      <c r="V156" s="27">
        <v>14</v>
      </c>
      <c r="W156">
        <v>643</v>
      </c>
      <c r="X156">
        <v>21078</v>
      </c>
      <c r="Y156">
        <f t="shared" si="37"/>
        <v>32.780715396578536</v>
      </c>
      <c r="AC156" s="27">
        <v>19</v>
      </c>
      <c r="AD156">
        <v>404</v>
      </c>
      <c r="AE156">
        <v>10349</v>
      </c>
      <c r="AF156">
        <f t="shared" si="38"/>
        <v>25.616336633663366</v>
      </c>
      <c r="AJ156" s="27">
        <v>72</v>
      </c>
      <c r="AK156">
        <v>1800</v>
      </c>
      <c r="AL156">
        <v>3089</v>
      </c>
      <c r="AM156">
        <f t="shared" si="39"/>
        <v>1.7161111111111111</v>
      </c>
      <c r="AQ156" s="27">
        <v>11</v>
      </c>
      <c r="AR156">
        <v>372</v>
      </c>
      <c r="AS156">
        <v>0</v>
      </c>
      <c r="AT156">
        <f t="shared" si="40"/>
        <v>0</v>
      </c>
    </row>
    <row r="157" spans="8:46" x14ac:dyDescent="0.25">
      <c r="H157" s="27">
        <v>36</v>
      </c>
      <c r="I157">
        <v>594</v>
      </c>
      <c r="J157">
        <v>13937</v>
      </c>
      <c r="K157">
        <f t="shared" si="35"/>
        <v>23.462962962962962</v>
      </c>
      <c r="O157" s="27">
        <v>56</v>
      </c>
      <c r="P157">
        <v>1049</v>
      </c>
      <c r="Q157">
        <v>5355</v>
      </c>
      <c r="R157">
        <f t="shared" si="36"/>
        <v>5.1048617731172543</v>
      </c>
      <c r="V157" s="27">
        <v>15</v>
      </c>
      <c r="W157">
        <v>657</v>
      </c>
      <c r="X157">
        <v>21438</v>
      </c>
      <c r="Y157">
        <f t="shared" si="37"/>
        <v>32.630136986301373</v>
      </c>
      <c r="AC157" s="27">
        <v>20</v>
      </c>
      <c r="AD157">
        <v>420</v>
      </c>
      <c r="AE157">
        <v>24986</v>
      </c>
      <c r="AF157">
        <f t="shared" si="38"/>
        <v>59.490476190476187</v>
      </c>
      <c r="AJ157" s="27">
        <v>73</v>
      </c>
      <c r="AK157">
        <v>2001</v>
      </c>
      <c r="AL157">
        <v>3701</v>
      </c>
      <c r="AM157">
        <f t="shared" si="39"/>
        <v>1.8495752123938032</v>
      </c>
      <c r="AQ157" s="27">
        <v>12</v>
      </c>
      <c r="AR157">
        <v>386</v>
      </c>
      <c r="AS157">
        <v>285</v>
      </c>
      <c r="AT157">
        <f t="shared" si="40"/>
        <v>0.73834196891191706</v>
      </c>
    </row>
    <row r="158" spans="8:46" x14ac:dyDescent="0.25">
      <c r="H158" s="27">
        <v>37</v>
      </c>
      <c r="I158">
        <v>601</v>
      </c>
      <c r="J158">
        <v>25883</v>
      </c>
      <c r="K158">
        <f t="shared" si="35"/>
        <v>43.066555740432612</v>
      </c>
      <c r="O158" s="27">
        <v>57</v>
      </c>
      <c r="P158">
        <v>1145</v>
      </c>
      <c r="Q158">
        <v>44250</v>
      </c>
      <c r="R158">
        <f t="shared" si="36"/>
        <v>38.646288209606986</v>
      </c>
      <c r="V158" s="27">
        <v>16</v>
      </c>
      <c r="W158">
        <v>662</v>
      </c>
      <c r="X158">
        <v>35491</v>
      </c>
      <c r="Y158">
        <f t="shared" si="37"/>
        <v>53.611782477341393</v>
      </c>
      <c r="AC158" s="27">
        <v>21</v>
      </c>
      <c r="AD158">
        <v>422</v>
      </c>
      <c r="AE158">
        <v>22862</v>
      </c>
      <c r="AF158">
        <f t="shared" si="38"/>
        <v>54.175355450236964</v>
      </c>
      <c r="AJ158" s="27">
        <v>74</v>
      </c>
      <c r="AK158">
        <v>2639</v>
      </c>
      <c r="AL158">
        <v>23331</v>
      </c>
      <c r="AM158">
        <f t="shared" si="39"/>
        <v>8.8408488063660471</v>
      </c>
      <c r="AQ158" s="27">
        <v>13</v>
      </c>
      <c r="AR158">
        <v>402</v>
      </c>
      <c r="AS158">
        <v>5414</v>
      </c>
      <c r="AT158">
        <f t="shared" si="40"/>
        <v>13.467661691542288</v>
      </c>
    </row>
    <row r="159" spans="8:46" x14ac:dyDescent="0.25">
      <c r="H159" s="27">
        <v>38</v>
      </c>
      <c r="I159">
        <v>601</v>
      </c>
      <c r="J159">
        <v>16284</v>
      </c>
      <c r="K159">
        <f t="shared" si="35"/>
        <v>27.094841930116473</v>
      </c>
      <c r="O159" s="27">
        <v>58</v>
      </c>
      <c r="P159">
        <v>1199</v>
      </c>
      <c r="Q159">
        <v>30</v>
      </c>
      <c r="R159">
        <f t="shared" si="36"/>
        <v>2.5020850708924104E-2</v>
      </c>
      <c r="V159" s="27">
        <v>17</v>
      </c>
      <c r="W159">
        <v>665</v>
      </c>
      <c r="X159">
        <v>17713</v>
      </c>
      <c r="Y159">
        <f t="shared" si="37"/>
        <v>26.636090225563908</v>
      </c>
      <c r="AC159" s="27">
        <v>22</v>
      </c>
      <c r="AD159">
        <v>433</v>
      </c>
      <c r="AE159">
        <v>9510</v>
      </c>
      <c r="AF159">
        <f t="shared" si="38"/>
        <v>21.963048498845264</v>
      </c>
      <c r="AJ159" s="27">
        <v>75</v>
      </c>
      <c r="AK159">
        <v>2819</v>
      </c>
      <c r="AL159">
        <v>37</v>
      </c>
      <c r="AM159">
        <f t="shared" si="39"/>
        <v>1.312522170982618E-2</v>
      </c>
      <c r="AQ159" s="27">
        <v>14</v>
      </c>
      <c r="AR159">
        <v>414</v>
      </c>
      <c r="AS159">
        <v>0</v>
      </c>
      <c r="AT159">
        <f t="shared" si="40"/>
        <v>0</v>
      </c>
    </row>
    <row r="160" spans="8:46" x14ac:dyDescent="0.25">
      <c r="H160" s="27">
        <v>39</v>
      </c>
      <c r="I160">
        <v>617</v>
      </c>
      <c r="J160">
        <v>40766</v>
      </c>
      <c r="K160">
        <f t="shared" si="35"/>
        <v>66.071312803889796</v>
      </c>
      <c r="O160" s="27">
        <v>59</v>
      </c>
      <c r="P160">
        <v>1211</v>
      </c>
      <c r="Q160">
        <v>2988</v>
      </c>
      <c r="R160">
        <f t="shared" si="36"/>
        <v>2.4673823286540051</v>
      </c>
      <c r="V160" s="27">
        <v>18</v>
      </c>
      <c r="W160">
        <v>665</v>
      </c>
      <c r="X160">
        <v>6181</v>
      </c>
      <c r="Y160">
        <f t="shared" si="37"/>
        <v>9.2947368421052623</v>
      </c>
      <c r="AC160" s="27">
        <v>23</v>
      </c>
      <c r="AD160">
        <v>457</v>
      </c>
      <c r="AE160">
        <v>31474</v>
      </c>
      <c r="AF160">
        <f t="shared" si="38"/>
        <v>68.87089715536105</v>
      </c>
      <c r="AI160" t="s">
        <v>233</v>
      </c>
      <c r="AJ160" s="27">
        <v>1</v>
      </c>
      <c r="AK160">
        <v>176</v>
      </c>
      <c r="AL160">
        <v>0</v>
      </c>
      <c r="AM160">
        <f t="shared" si="39"/>
        <v>0</v>
      </c>
      <c r="AQ160" s="27">
        <v>15</v>
      </c>
      <c r="AR160">
        <v>455</v>
      </c>
      <c r="AS160">
        <v>29208</v>
      </c>
      <c r="AT160">
        <f t="shared" si="40"/>
        <v>64.193406593406593</v>
      </c>
    </row>
    <row r="161" spans="8:46" x14ac:dyDescent="0.25">
      <c r="H161" s="27">
        <v>40</v>
      </c>
      <c r="I161">
        <v>617</v>
      </c>
      <c r="J161">
        <v>3558</v>
      </c>
      <c r="K161">
        <f t="shared" si="35"/>
        <v>5.766612641815235</v>
      </c>
      <c r="O161" s="27">
        <v>60</v>
      </c>
      <c r="P161">
        <v>1277</v>
      </c>
      <c r="Q161">
        <v>58277</v>
      </c>
      <c r="R161">
        <f t="shared" si="36"/>
        <v>45.635865309318717</v>
      </c>
      <c r="V161" s="27">
        <v>19</v>
      </c>
      <c r="W161">
        <v>669</v>
      </c>
      <c r="X161">
        <v>16170</v>
      </c>
      <c r="Y161">
        <f t="shared" si="37"/>
        <v>24.170403587443946</v>
      </c>
      <c r="AC161" s="27">
        <v>24</v>
      </c>
      <c r="AD161">
        <v>498</v>
      </c>
      <c r="AE161">
        <v>29842</v>
      </c>
      <c r="AF161">
        <f t="shared" si="38"/>
        <v>59.923694779116467</v>
      </c>
      <c r="AJ161" s="27">
        <v>2</v>
      </c>
      <c r="AK161">
        <v>254</v>
      </c>
      <c r="AL161">
        <v>5</v>
      </c>
      <c r="AM161">
        <f t="shared" si="39"/>
        <v>1.968503937007874E-2</v>
      </c>
      <c r="AQ161" s="27">
        <v>16</v>
      </c>
      <c r="AR161">
        <v>485</v>
      </c>
      <c r="AS161">
        <v>12698</v>
      </c>
      <c r="AT161">
        <f t="shared" si="40"/>
        <v>26.181443298969072</v>
      </c>
    </row>
    <row r="162" spans="8:46" x14ac:dyDescent="0.25">
      <c r="H162" s="27">
        <v>41</v>
      </c>
      <c r="I162">
        <v>621</v>
      </c>
      <c r="J162">
        <v>9774</v>
      </c>
      <c r="K162">
        <f t="shared" si="35"/>
        <v>15.739130434782609</v>
      </c>
      <c r="O162" s="27">
        <v>61</v>
      </c>
      <c r="P162">
        <v>1312</v>
      </c>
      <c r="Q162">
        <v>6765</v>
      </c>
      <c r="R162">
        <f t="shared" si="36"/>
        <v>5.15625</v>
      </c>
      <c r="V162" s="27">
        <v>20</v>
      </c>
      <c r="W162">
        <v>671</v>
      </c>
      <c r="X162">
        <v>29672</v>
      </c>
      <c r="Y162">
        <f t="shared" si="37"/>
        <v>44.220566318926977</v>
      </c>
      <c r="AC162" s="27">
        <v>25</v>
      </c>
      <c r="AD162">
        <v>503</v>
      </c>
      <c r="AE162">
        <v>27252</v>
      </c>
      <c r="AF162">
        <f t="shared" si="38"/>
        <v>54.178926441351891</v>
      </c>
      <c r="AJ162" s="27">
        <v>3</v>
      </c>
      <c r="AK162">
        <v>257</v>
      </c>
      <c r="AL162">
        <v>5329</v>
      </c>
      <c r="AM162">
        <f t="shared" si="39"/>
        <v>20.735408560311285</v>
      </c>
      <c r="AQ162" s="27">
        <v>17</v>
      </c>
      <c r="AR162">
        <v>492</v>
      </c>
      <c r="AS162">
        <v>7550</v>
      </c>
      <c r="AT162">
        <f t="shared" si="40"/>
        <v>15.345528455284553</v>
      </c>
    </row>
    <row r="163" spans="8:46" x14ac:dyDescent="0.25">
      <c r="H163" s="27">
        <v>42</v>
      </c>
      <c r="I163">
        <v>623</v>
      </c>
      <c r="J163">
        <v>284</v>
      </c>
      <c r="K163">
        <f t="shared" si="35"/>
        <v>0.45585874799357945</v>
      </c>
      <c r="O163" s="27">
        <v>62</v>
      </c>
      <c r="P163">
        <v>1335</v>
      </c>
      <c r="Q163">
        <v>13</v>
      </c>
      <c r="R163">
        <f t="shared" si="36"/>
        <v>9.7378277153558051E-3</v>
      </c>
      <c r="V163" s="27">
        <v>21</v>
      </c>
      <c r="W163">
        <v>676</v>
      </c>
      <c r="X163">
        <v>17959</v>
      </c>
      <c r="Y163">
        <f t="shared" si="37"/>
        <v>26.566568047337277</v>
      </c>
      <c r="AC163" s="27">
        <v>26</v>
      </c>
      <c r="AD163">
        <v>505</v>
      </c>
      <c r="AE163">
        <v>333</v>
      </c>
      <c r="AF163">
        <f t="shared" si="38"/>
        <v>0.65940594059405944</v>
      </c>
      <c r="AJ163" s="27">
        <v>4</v>
      </c>
      <c r="AK163">
        <v>275</v>
      </c>
      <c r="AL163">
        <v>7307</v>
      </c>
      <c r="AM163">
        <f t="shared" si="39"/>
        <v>26.57090909090909</v>
      </c>
      <c r="AQ163" s="27">
        <v>18</v>
      </c>
      <c r="AR163">
        <v>494</v>
      </c>
      <c r="AS163">
        <v>22778</v>
      </c>
      <c r="AT163">
        <f t="shared" si="40"/>
        <v>46.109311740890689</v>
      </c>
    </row>
    <row r="164" spans="8:46" x14ac:dyDescent="0.25">
      <c r="H164" s="27">
        <v>43</v>
      </c>
      <c r="I164">
        <v>625</v>
      </c>
      <c r="J164">
        <v>6134</v>
      </c>
      <c r="K164">
        <f t="shared" si="35"/>
        <v>9.8143999999999991</v>
      </c>
      <c r="O164" s="27">
        <v>63</v>
      </c>
      <c r="P164">
        <v>1479</v>
      </c>
      <c r="Q164">
        <v>0</v>
      </c>
      <c r="R164">
        <f t="shared" si="36"/>
        <v>0</v>
      </c>
      <c r="V164" s="27">
        <v>22</v>
      </c>
      <c r="W164">
        <v>686</v>
      </c>
      <c r="X164">
        <v>1655</v>
      </c>
      <c r="Y164">
        <f t="shared" ref="Y164:Y195" si="41">X164/W164</f>
        <v>2.4125364431486882</v>
      </c>
      <c r="AC164" s="27">
        <v>27</v>
      </c>
      <c r="AD164">
        <v>509</v>
      </c>
      <c r="AE164">
        <v>18173</v>
      </c>
      <c r="AF164">
        <f t="shared" si="38"/>
        <v>35.70333988212181</v>
      </c>
      <c r="AJ164" s="27">
        <v>5</v>
      </c>
      <c r="AK164">
        <v>360</v>
      </c>
      <c r="AL164">
        <v>5122</v>
      </c>
      <c r="AM164">
        <f t="shared" si="39"/>
        <v>14.227777777777778</v>
      </c>
      <c r="AQ164" s="27">
        <v>19</v>
      </c>
      <c r="AR164">
        <v>505</v>
      </c>
      <c r="AS164">
        <v>20910</v>
      </c>
      <c r="AT164">
        <f t="shared" si="40"/>
        <v>41.405940594059409</v>
      </c>
    </row>
    <row r="165" spans="8:46" x14ac:dyDescent="0.25">
      <c r="H165" s="27">
        <v>44</v>
      </c>
      <c r="I165">
        <v>627</v>
      </c>
      <c r="J165">
        <v>9566</v>
      </c>
      <c r="K165">
        <f t="shared" si="35"/>
        <v>15.256778309409889</v>
      </c>
      <c r="O165" s="27">
        <v>64</v>
      </c>
      <c r="P165">
        <v>1648</v>
      </c>
      <c r="Q165">
        <v>16459</v>
      </c>
      <c r="R165">
        <f t="shared" si="36"/>
        <v>9.9872572815533989</v>
      </c>
      <c r="V165" s="27">
        <v>23</v>
      </c>
      <c r="W165">
        <v>689</v>
      </c>
      <c r="X165">
        <v>39086</v>
      </c>
      <c r="Y165">
        <f t="shared" si="41"/>
        <v>56.728592162554428</v>
      </c>
      <c r="AC165" s="27">
        <v>28</v>
      </c>
      <c r="AD165">
        <v>529</v>
      </c>
      <c r="AE165">
        <v>23712</v>
      </c>
      <c r="AF165">
        <f t="shared" si="38"/>
        <v>44.824196597353499</v>
      </c>
      <c r="AJ165" s="27">
        <v>6</v>
      </c>
      <c r="AK165">
        <v>418</v>
      </c>
      <c r="AL165">
        <v>23397</v>
      </c>
      <c r="AM165">
        <f t="shared" si="39"/>
        <v>55.973684210526315</v>
      </c>
      <c r="AQ165" s="27">
        <v>20</v>
      </c>
      <c r="AR165">
        <v>507</v>
      </c>
      <c r="AS165">
        <v>29928</v>
      </c>
      <c r="AT165">
        <f t="shared" si="40"/>
        <v>59.029585798816569</v>
      </c>
    </row>
    <row r="166" spans="8:46" x14ac:dyDescent="0.25">
      <c r="H166" s="27">
        <v>45</v>
      </c>
      <c r="I166">
        <v>632</v>
      </c>
      <c r="J166">
        <v>19498</v>
      </c>
      <c r="K166">
        <f t="shared" si="35"/>
        <v>30.851265822784811</v>
      </c>
      <c r="O166" s="27">
        <v>65</v>
      </c>
      <c r="P166">
        <v>1938</v>
      </c>
      <c r="Q166">
        <v>36281</v>
      </c>
      <c r="R166">
        <f t="shared" si="36"/>
        <v>18.720846233230134</v>
      </c>
      <c r="V166" s="27">
        <v>24</v>
      </c>
      <c r="W166">
        <v>698</v>
      </c>
      <c r="X166">
        <v>5397</v>
      </c>
      <c r="Y166">
        <f t="shared" si="41"/>
        <v>7.7320916905444124</v>
      </c>
      <c r="AC166" s="27">
        <v>29</v>
      </c>
      <c r="AD166">
        <v>544</v>
      </c>
      <c r="AE166">
        <v>23495</v>
      </c>
      <c r="AF166">
        <f t="shared" si="38"/>
        <v>43.189338235294116</v>
      </c>
      <c r="AJ166" s="27">
        <v>7</v>
      </c>
      <c r="AK166">
        <v>447</v>
      </c>
      <c r="AL166">
        <v>13226</v>
      </c>
      <c r="AM166">
        <f t="shared" si="39"/>
        <v>29.588366890380314</v>
      </c>
      <c r="AQ166" s="27">
        <v>21</v>
      </c>
      <c r="AR166">
        <v>508</v>
      </c>
      <c r="AS166">
        <v>23</v>
      </c>
      <c r="AT166">
        <f t="shared" si="40"/>
        <v>4.5275590551181105E-2</v>
      </c>
    </row>
    <row r="167" spans="8:46" x14ac:dyDescent="0.25">
      <c r="H167" s="27">
        <v>46</v>
      </c>
      <c r="I167">
        <v>632</v>
      </c>
      <c r="J167">
        <v>14960</v>
      </c>
      <c r="K167">
        <f t="shared" si="35"/>
        <v>23.670886075949365</v>
      </c>
      <c r="O167" s="27">
        <v>66</v>
      </c>
      <c r="P167">
        <v>2432</v>
      </c>
      <c r="Q167">
        <v>44353</v>
      </c>
      <c r="R167">
        <f t="shared" si="36"/>
        <v>18.237253289473685</v>
      </c>
      <c r="V167" s="27">
        <v>25</v>
      </c>
      <c r="W167">
        <v>699</v>
      </c>
      <c r="X167">
        <v>24652</v>
      </c>
      <c r="Y167">
        <f t="shared" si="41"/>
        <v>35.267525035765381</v>
      </c>
      <c r="AC167" s="27">
        <v>30</v>
      </c>
      <c r="AD167">
        <v>549</v>
      </c>
      <c r="AE167">
        <v>23856</v>
      </c>
      <c r="AF167">
        <f t="shared" si="38"/>
        <v>43.453551912568308</v>
      </c>
      <c r="AJ167" s="27">
        <v>8</v>
      </c>
      <c r="AK167">
        <v>485</v>
      </c>
      <c r="AL167">
        <v>44472</v>
      </c>
      <c r="AM167">
        <f t="shared" si="39"/>
        <v>91.694845360824743</v>
      </c>
      <c r="AQ167" s="27">
        <v>22</v>
      </c>
      <c r="AR167">
        <v>513</v>
      </c>
      <c r="AS167">
        <v>31309</v>
      </c>
      <c r="AT167">
        <f t="shared" si="40"/>
        <v>61.031189083820664</v>
      </c>
    </row>
    <row r="168" spans="8:46" x14ac:dyDescent="0.25">
      <c r="H168" s="27">
        <v>47</v>
      </c>
      <c r="I168">
        <v>651</v>
      </c>
      <c r="J168">
        <v>895</v>
      </c>
      <c r="K168">
        <f t="shared" si="35"/>
        <v>1.3748079877112136</v>
      </c>
      <c r="O168" s="27">
        <v>67</v>
      </c>
      <c r="P168">
        <v>2914</v>
      </c>
      <c r="Q168">
        <v>9059</v>
      </c>
      <c r="R168">
        <f t="shared" si="36"/>
        <v>3.1087851750171587</v>
      </c>
      <c r="V168" s="27">
        <v>26</v>
      </c>
      <c r="W168">
        <v>712</v>
      </c>
      <c r="X168">
        <v>11502</v>
      </c>
      <c r="Y168">
        <f t="shared" si="41"/>
        <v>16.15449438202247</v>
      </c>
      <c r="AC168" s="27">
        <v>31</v>
      </c>
      <c r="AD168">
        <v>560</v>
      </c>
      <c r="AE168">
        <v>28093</v>
      </c>
      <c r="AF168">
        <f t="shared" si="38"/>
        <v>50.166071428571428</v>
      </c>
      <c r="AJ168" s="27">
        <v>9</v>
      </c>
      <c r="AK168">
        <v>502</v>
      </c>
      <c r="AL168">
        <v>8896</v>
      </c>
      <c r="AM168">
        <f t="shared" si="39"/>
        <v>17.721115537848604</v>
      </c>
      <c r="AQ168" s="27">
        <v>23</v>
      </c>
      <c r="AR168">
        <v>516</v>
      </c>
      <c r="AS168">
        <v>29928</v>
      </c>
      <c r="AT168">
        <f t="shared" si="40"/>
        <v>58</v>
      </c>
    </row>
    <row r="169" spans="8:46" x14ac:dyDescent="0.25">
      <c r="H169" s="27">
        <v>48</v>
      </c>
      <c r="I169">
        <v>656</v>
      </c>
      <c r="J169">
        <v>33734</v>
      </c>
      <c r="K169">
        <f t="shared" si="35"/>
        <v>51.423780487804876</v>
      </c>
      <c r="N169" t="s">
        <v>233</v>
      </c>
      <c r="O169" s="27">
        <v>1</v>
      </c>
      <c r="P169">
        <v>156</v>
      </c>
      <c r="Q169">
        <v>6904</v>
      </c>
      <c r="R169">
        <f t="shared" si="36"/>
        <v>44.256410256410255</v>
      </c>
      <c r="V169" s="27">
        <v>27</v>
      </c>
      <c r="W169">
        <v>721</v>
      </c>
      <c r="X169">
        <v>0</v>
      </c>
      <c r="Y169">
        <f t="shared" si="41"/>
        <v>0</v>
      </c>
      <c r="AC169" s="27">
        <v>32</v>
      </c>
      <c r="AD169">
        <v>563</v>
      </c>
      <c r="AE169">
        <v>16811</v>
      </c>
      <c r="AF169">
        <f t="shared" si="38"/>
        <v>29.859680284191828</v>
      </c>
      <c r="AJ169" s="27">
        <v>10</v>
      </c>
      <c r="AK169">
        <v>503</v>
      </c>
      <c r="AL169">
        <v>56</v>
      </c>
      <c r="AM169">
        <f t="shared" si="39"/>
        <v>0.11133200795228629</v>
      </c>
      <c r="AQ169" s="27">
        <v>24</v>
      </c>
      <c r="AR169">
        <v>516</v>
      </c>
      <c r="AS169">
        <v>0</v>
      </c>
      <c r="AT169">
        <f t="shared" si="40"/>
        <v>0</v>
      </c>
    </row>
    <row r="170" spans="8:46" x14ac:dyDescent="0.25">
      <c r="H170" s="27">
        <v>49</v>
      </c>
      <c r="I170">
        <v>661</v>
      </c>
      <c r="J170">
        <v>18402</v>
      </c>
      <c r="K170">
        <f t="shared" si="35"/>
        <v>27.83963691376702</v>
      </c>
      <c r="O170" s="27">
        <v>2</v>
      </c>
      <c r="P170">
        <v>161</v>
      </c>
      <c r="Q170">
        <v>43</v>
      </c>
      <c r="R170">
        <f t="shared" si="36"/>
        <v>0.26708074534161491</v>
      </c>
      <c r="V170" s="27">
        <v>28</v>
      </c>
      <c r="W170">
        <v>728</v>
      </c>
      <c r="X170">
        <v>25112</v>
      </c>
      <c r="Y170">
        <f t="shared" si="41"/>
        <v>34.494505494505496</v>
      </c>
      <c r="AC170" s="27">
        <v>33</v>
      </c>
      <c r="AD170">
        <v>571</v>
      </c>
      <c r="AE170">
        <v>30425</v>
      </c>
      <c r="AF170">
        <f t="shared" si="38"/>
        <v>53.283712784588438</v>
      </c>
      <c r="AJ170" s="27">
        <v>11</v>
      </c>
      <c r="AK170">
        <v>505</v>
      </c>
      <c r="AL170">
        <v>666</v>
      </c>
      <c r="AM170">
        <f t="shared" si="39"/>
        <v>1.3188118811881189</v>
      </c>
      <c r="AQ170" s="27">
        <v>25</v>
      </c>
      <c r="AR170">
        <v>521</v>
      </c>
      <c r="AS170">
        <v>80</v>
      </c>
      <c r="AT170">
        <f t="shared" si="40"/>
        <v>0.15355086372360843</v>
      </c>
    </row>
    <row r="171" spans="8:46" x14ac:dyDescent="0.25">
      <c r="H171" s="27">
        <v>50</v>
      </c>
      <c r="I171">
        <v>662</v>
      </c>
      <c r="J171">
        <v>2295</v>
      </c>
      <c r="K171">
        <f t="shared" si="35"/>
        <v>3.4667673716012084</v>
      </c>
      <c r="O171" s="27">
        <v>3</v>
      </c>
      <c r="P171">
        <v>245</v>
      </c>
      <c r="Q171">
        <v>22499</v>
      </c>
      <c r="R171">
        <f t="shared" si="36"/>
        <v>91.832653061224491</v>
      </c>
      <c r="V171" s="27">
        <v>29</v>
      </c>
      <c r="W171">
        <v>736</v>
      </c>
      <c r="X171">
        <v>10099</v>
      </c>
      <c r="Y171">
        <f t="shared" si="41"/>
        <v>13.721467391304348</v>
      </c>
      <c r="AC171" s="27">
        <v>34</v>
      </c>
      <c r="AD171">
        <v>572</v>
      </c>
      <c r="AE171">
        <v>28306</v>
      </c>
      <c r="AF171">
        <f t="shared" si="38"/>
        <v>49.486013986013987</v>
      </c>
      <c r="AJ171" s="27">
        <v>12</v>
      </c>
      <c r="AK171">
        <v>515</v>
      </c>
      <c r="AL171">
        <v>30278</v>
      </c>
      <c r="AM171">
        <f t="shared" si="39"/>
        <v>58.792233009708738</v>
      </c>
      <c r="AQ171" s="27">
        <v>26</v>
      </c>
      <c r="AR171">
        <v>532</v>
      </c>
      <c r="AS171">
        <v>6738</v>
      </c>
      <c r="AT171">
        <f t="shared" si="40"/>
        <v>12.665413533834586</v>
      </c>
    </row>
    <row r="172" spans="8:46" x14ac:dyDescent="0.25">
      <c r="H172" s="27">
        <v>51</v>
      </c>
      <c r="I172">
        <v>669</v>
      </c>
      <c r="J172">
        <v>3093</v>
      </c>
      <c r="K172">
        <f t="shared" si="35"/>
        <v>4.623318385650224</v>
      </c>
      <c r="O172" s="27">
        <v>4</v>
      </c>
      <c r="P172">
        <v>246</v>
      </c>
      <c r="Q172">
        <v>11222</v>
      </c>
      <c r="R172">
        <f t="shared" si="36"/>
        <v>45.617886178861788</v>
      </c>
      <c r="V172" s="27">
        <v>30</v>
      </c>
      <c r="W172">
        <v>745</v>
      </c>
      <c r="X172">
        <v>13112</v>
      </c>
      <c r="Y172">
        <f t="shared" si="41"/>
        <v>17.600000000000001</v>
      </c>
      <c r="AC172" s="27">
        <v>35</v>
      </c>
      <c r="AD172">
        <v>578</v>
      </c>
      <c r="AE172">
        <v>22509</v>
      </c>
      <c r="AF172">
        <f t="shared" si="38"/>
        <v>38.942906574394463</v>
      </c>
      <c r="AJ172" s="27">
        <v>13</v>
      </c>
      <c r="AK172">
        <v>521</v>
      </c>
      <c r="AL172">
        <v>1702</v>
      </c>
      <c r="AM172">
        <f t="shared" si="39"/>
        <v>3.2667946257197698</v>
      </c>
      <c r="AQ172" s="27">
        <v>27</v>
      </c>
      <c r="AR172">
        <v>534</v>
      </c>
      <c r="AS172">
        <v>7453</v>
      </c>
      <c r="AT172">
        <f t="shared" si="40"/>
        <v>13.956928838951312</v>
      </c>
    </row>
    <row r="173" spans="8:46" x14ac:dyDescent="0.25">
      <c r="H173" s="27">
        <v>52</v>
      </c>
      <c r="I173">
        <v>674</v>
      </c>
      <c r="J173">
        <v>14771</v>
      </c>
      <c r="K173">
        <f t="shared" si="35"/>
        <v>21.915430267062316</v>
      </c>
      <c r="O173" s="27">
        <v>5</v>
      </c>
      <c r="P173">
        <v>292</v>
      </c>
      <c r="Q173">
        <v>21144</v>
      </c>
      <c r="R173">
        <f t="shared" si="36"/>
        <v>72.410958904109592</v>
      </c>
      <c r="V173" s="27">
        <v>31</v>
      </c>
      <c r="W173">
        <v>748</v>
      </c>
      <c r="X173">
        <v>4904</v>
      </c>
      <c r="Y173">
        <f t="shared" si="41"/>
        <v>6.5561497326203204</v>
      </c>
      <c r="AC173" s="27">
        <v>36</v>
      </c>
      <c r="AD173">
        <v>580</v>
      </c>
      <c r="AE173">
        <v>20775</v>
      </c>
      <c r="AF173">
        <f t="shared" si="38"/>
        <v>35.818965517241381</v>
      </c>
      <c r="AJ173" s="27">
        <v>14</v>
      </c>
      <c r="AK173">
        <v>523</v>
      </c>
      <c r="AL173">
        <v>695</v>
      </c>
      <c r="AM173">
        <f t="shared" si="39"/>
        <v>1.3288718929254302</v>
      </c>
      <c r="AQ173" s="27">
        <v>28</v>
      </c>
      <c r="AR173">
        <v>551</v>
      </c>
      <c r="AS173">
        <v>2</v>
      </c>
      <c r="AT173">
        <f t="shared" si="40"/>
        <v>3.629764065335753E-3</v>
      </c>
    </row>
    <row r="174" spans="8:46" x14ac:dyDescent="0.25">
      <c r="H174" s="27">
        <v>53</v>
      </c>
      <c r="I174">
        <v>677</v>
      </c>
      <c r="J174">
        <v>1830</v>
      </c>
      <c r="K174">
        <f t="shared" si="35"/>
        <v>2.7031019202363367</v>
      </c>
      <c r="O174" s="27">
        <v>6</v>
      </c>
      <c r="P174">
        <v>311</v>
      </c>
      <c r="Q174">
        <v>2102</v>
      </c>
      <c r="R174">
        <f t="shared" si="36"/>
        <v>6.7588424437299039</v>
      </c>
      <c r="V174" s="27">
        <v>32</v>
      </c>
      <c r="W174">
        <v>761</v>
      </c>
      <c r="X174">
        <v>28314</v>
      </c>
      <c r="Y174">
        <f t="shared" si="41"/>
        <v>37.206307490144546</v>
      </c>
      <c r="AC174" s="27">
        <v>37</v>
      </c>
      <c r="AD174">
        <v>582</v>
      </c>
      <c r="AE174">
        <v>16393</v>
      </c>
      <c r="AF174">
        <f t="shared" si="38"/>
        <v>28.166666666666668</v>
      </c>
      <c r="AJ174" s="27">
        <v>15</v>
      </c>
      <c r="AK174">
        <v>525</v>
      </c>
      <c r="AL174">
        <v>11890</v>
      </c>
      <c r="AM174">
        <f t="shared" si="39"/>
        <v>22.647619047619049</v>
      </c>
      <c r="AQ174" s="27">
        <v>29</v>
      </c>
      <c r="AR174">
        <v>557</v>
      </c>
      <c r="AS174">
        <v>379</v>
      </c>
      <c r="AT174">
        <f t="shared" si="40"/>
        <v>0.68043087971274685</v>
      </c>
    </row>
    <row r="175" spans="8:46" x14ac:dyDescent="0.25">
      <c r="H175" s="27">
        <v>54</v>
      </c>
      <c r="I175">
        <v>688</v>
      </c>
      <c r="J175">
        <v>2642</v>
      </c>
      <c r="K175">
        <f t="shared" si="35"/>
        <v>3.8401162790697674</v>
      </c>
      <c r="O175" s="27">
        <v>7</v>
      </c>
      <c r="P175">
        <v>319</v>
      </c>
      <c r="Q175">
        <v>223</v>
      </c>
      <c r="R175">
        <f t="shared" si="36"/>
        <v>0.69905956112852663</v>
      </c>
      <c r="V175" s="27">
        <v>33</v>
      </c>
      <c r="W175">
        <v>762</v>
      </c>
      <c r="X175">
        <v>8526</v>
      </c>
      <c r="Y175">
        <f t="shared" si="41"/>
        <v>11.188976377952756</v>
      </c>
      <c r="AC175" s="27">
        <v>38</v>
      </c>
      <c r="AD175">
        <v>588</v>
      </c>
      <c r="AE175">
        <v>24959</v>
      </c>
      <c r="AF175">
        <f t="shared" si="38"/>
        <v>42.447278911564624</v>
      </c>
      <c r="AJ175" s="27">
        <v>16</v>
      </c>
      <c r="AK175">
        <v>527</v>
      </c>
      <c r="AL175">
        <v>3109</v>
      </c>
      <c r="AM175">
        <f t="shared" si="39"/>
        <v>5.8994307400379506</v>
      </c>
      <c r="AQ175" s="27">
        <v>30</v>
      </c>
      <c r="AR175">
        <v>561</v>
      </c>
      <c r="AS175">
        <v>39944</v>
      </c>
      <c r="AT175">
        <f t="shared" si="40"/>
        <v>71.201426024955438</v>
      </c>
    </row>
    <row r="176" spans="8:46" x14ac:dyDescent="0.25">
      <c r="H176" s="27">
        <v>55</v>
      </c>
      <c r="I176">
        <v>689</v>
      </c>
      <c r="J176">
        <v>17876</v>
      </c>
      <c r="K176">
        <f t="shared" si="35"/>
        <v>25.944847605224965</v>
      </c>
      <c r="O176" s="27">
        <v>8</v>
      </c>
      <c r="P176">
        <v>388</v>
      </c>
      <c r="Q176">
        <v>0</v>
      </c>
      <c r="R176">
        <f t="shared" si="36"/>
        <v>0</v>
      </c>
      <c r="V176" s="27">
        <v>34</v>
      </c>
      <c r="W176">
        <v>770</v>
      </c>
      <c r="X176">
        <v>13297</v>
      </c>
      <c r="Y176">
        <f t="shared" si="41"/>
        <v>17.26883116883117</v>
      </c>
      <c r="AC176" s="27">
        <v>39</v>
      </c>
      <c r="AD176">
        <v>589</v>
      </c>
      <c r="AE176">
        <v>21490</v>
      </c>
      <c r="AF176">
        <f t="shared" si="38"/>
        <v>36.485568760611208</v>
      </c>
      <c r="AJ176" s="27">
        <v>17</v>
      </c>
      <c r="AK176">
        <v>530</v>
      </c>
      <c r="AL176">
        <v>21206</v>
      </c>
      <c r="AM176">
        <f t="shared" si="39"/>
        <v>40.011320754716984</v>
      </c>
      <c r="AQ176" s="27">
        <v>31</v>
      </c>
      <c r="AR176">
        <v>574</v>
      </c>
      <c r="AS176">
        <v>40703</v>
      </c>
      <c r="AT176">
        <f t="shared" si="40"/>
        <v>70.911149825783966</v>
      </c>
    </row>
    <row r="177" spans="8:46" x14ac:dyDescent="0.25">
      <c r="H177" s="27">
        <v>56</v>
      </c>
      <c r="I177">
        <v>691</v>
      </c>
      <c r="J177">
        <v>18123</v>
      </c>
      <c r="K177">
        <f t="shared" si="35"/>
        <v>26.227206946454412</v>
      </c>
      <c r="O177" s="27">
        <v>9</v>
      </c>
      <c r="P177">
        <v>440</v>
      </c>
      <c r="Q177">
        <v>5150</v>
      </c>
      <c r="R177">
        <f t="shared" si="36"/>
        <v>11.704545454545455</v>
      </c>
      <c r="V177" s="27">
        <v>35</v>
      </c>
      <c r="W177">
        <v>795</v>
      </c>
      <c r="X177">
        <v>11196</v>
      </c>
      <c r="Y177">
        <f t="shared" si="41"/>
        <v>14.083018867924528</v>
      </c>
      <c r="AC177" s="27">
        <v>40</v>
      </c>
      <c r="AD177">
        <v>593</v>
      </c>
      <c r="AE177">
        <v>3683</v>
      </c>
      <c r="AF177">
        <f t="shared" si="38"/>
        <v>6.2107925801011801</v>
      </c>
      <c r="AJ177" s="27">
        <v>18</v>
      </c>
      <c r="AK177">
        <v>537</v>
      </c>
      <c r="AL177">
        <v>363</v>
      </c>
      <c r="AM177">
        <f t="shared" si="39"/>
        <v>0.67597765363128492</v>
      </c>
      <c r="AQ177" s="27">
        <v>32</v>
      </c>
      <c r="AR177">
        <v>576</v>
      </c>
      <c r="AS177">
        <v>48898</v>
      </c>
      <c r="AT177">
        <f t="shared" si="40"/>
        <v>84.892361111111114</v>
      </c>
    </row>
    <row r="178" spans="8:46" x14ac:dyDescent="0.25">
      <c r="H178" s="27">
        <v>57</v>
      </c>
      <c r="I178">
        <v>693</v>
      </c>
      <c r="J178">
        <v>28393</v>
      </c>
      <c r="K178">
        <f t="shared" si="35"/>
        <v>40.971139971139969</v>
      </c>
      <c r="O178" s="27">
        <v>10</v>
      </c>
      <c r="P178">
        <v>466</v>
      </c>
      <c r="Q178">
        <v>24681</v>
      </c>
      <c r="R178">
        <f t="shared" si="36"/>
        <v>52.963519313304722</v>
      </c>
      <c r="V178" s="27">
        <v>36</v>
      </c>
      <c r="W178">
        <v>815</v>
      </c>
      <c r="X178">
        <v>0</v>
      </c>
      <c r="Y178">
        <f t="shared" si="41"/>
        <v>0</v>
      </c>
      <c r="AC178" s="27">
        <v>41</v>
      </c>
      <c r="AD178">
        <v>596</v>
      </c>
      <c r="AE178">
        <v>45456</v>
      </c>
      <c r="AF178">
        <f t="shared" si="38"/>
        <v>76.268456375838923</v>
      </c>
      <c r="AJ178" s="27">
        <v>19</v>
      </c>
      <c r="AK178">
        <v>540</v>
      </c>
      <c r="AL178">
        <v>42837</v>
      </c>
      <c r="AM178">
        <f t="shared" si="39"/>
        <v>79.327777777777783</v>
      </c>
      <c r="AQ178" s="27">
        <v>33</v>
      </c>
      <c r="AR178">
        <v>578</v>
      </c>
      <c r="AS178">
        <v>43235</v>
      </c>
      <c r="AT178">
        <f t="shared" si="40"/>
        <v>74.801038062283737</v>
      </c>
    </row>
    <row r="179" spans="8:46" x14ac:dyDescent="0.25">
      <c r="H179" s="27">
        <v>58</v>
      </c>
      <c r="I179">
        <v>693</v>
      </c>
      <c r="J179">
        <v>19488</v>
      </c>
      <c r="K179">
        <f t="shared" si="35"/>
        <v>28.121212121212121</v>
      </c>
      <c r="O179" s="27">
        <v>11</v>
      </c>
      <c r="P179">
        <v>482</v>
      </c>
      <c r="Q179">
        <v>26127</v>
      </c>
      <c r="R179">
        <f t="shared" si="36"/>
        <v>54.205394190871367</v>
      </c>
      <c r="V179" s="27">
        <v>37</v>
      </c>
      <c r="W179">
        <v>820</v>
      </c>
      <c r="X179">
        <v>16834</v>
      </c>
      <c r="Y179">
        <f t="shared" si="41"/>
        <v>20.529268292682925</v>
      </c>
      <c r="AC179" s="27">
        <v>42</v>
      </c>
      <c r="AD179">
        <v>597</v>
      </c>
      <c r="AE179">
        <v>36099</v>
      </c>
      <c r="AF179">
        <f t="shared" si="38"/>
        <v>60.467336683417088</v>
      </c>
      <c r="AJ179" s="27">
        <v>20</v>
      </c>
      <c r="AK179">
        <v>561</v>
      </c>
      <c r="AL179">
        <v>15954</v>
      </c>
      <c r="AM179">
        <f t="shared" si="39"/>
        <v>28.438502673796791</v>
      </c>
      <c r="AQ179" s="27">
        <v>34</v>
      </c>
      <c r="AR179">
        <v>607</v>
      </c>
      <c r="AS179">
        <v>18025</v>
      </c>
      <c r="AT179">
        <f t="shared" si="40"/>
        <v>29.695222405271828</v>
      </c>
    </row>
    <row r="180" spans="8:46" x14ac:dyDescent="0.25">
      <c r="H180" s="27">
        <v>59</v>
      </c>
      <c r="I180">
        <v>694</v>
      </c>
      <c r="J180">
        <v>10703</v>
      </c>
      <c r="K180">
        <f t="shared" si="35"/>
        <v>15.422190201729107</v>
      </c>
      <c r="O180" s="27">
        <v>12</v>
      </c>
      <c r="P180">
        <v>493</v>
      </c>
      <c r="Q180">
        <v>0</v>
      </c>
      <c r="R180">
        <f t="shared" si="36"/>
        <v>0</v>
      </c>
      <c r="V180" s="27">
        <v>38</v>
      </c>
      <c r="W180">
        <v>829</v>
      </c>
      <c r="X180">
        <v>28545</v>
      </c>
      <c r="Y180">
        <f t="shared" si="41"/>
        <v>34.433051869722554</v>
      </c>
      <c r="AC180" s="27">
        <v>43</v>
      </c>
      <c r="AD180">
        <v>601</v>
      </c>
      <c r="AE180">
        <v>6833</v>
      </c>
      <c r="AF180">
        <f t="shared" si="38"/>
        <v>11.369384359400998</v>
      </c>
      <c r="AJ180" s="27">
        <v>21</v>
      </c>
      <c r="AK180">
        <v>565</v>
      </c>
      <c r="AL180">
        <v>16355</v>
      </c>
      <c r="AM180">
        <f t="shared" si="39"/>
        <v>28.946902654867255</v>
      </c>
      <c r="AQ180" s="27">
        <v>35</v>
      </c>
      <c r="AR180">
        <v>619</v>
      </c>
      <c r="AS180">
        <v>33104</v>
      </c>
      <c r="AT180">
        <f t="shared" si="40"/>
        <v>53.479806138933768</v>
      </c>
    </row>
    <row r="181" spans="8:46" x14ac:dyDescent="0.25">
      <c r="H181" s="27">
        <v>60</v>
      </c>
      <c r="I181">
        <v>703</v>
      </c>
      <c r="J181">
        <v>25743</v>
      </c>
      <c r="K181">
        <f t="shared" si="35"/>
        <v>36.618776671408249</v>
      </c>
      <c r="O181" s="27">
        <v>13</v>
      </c>
      <c r="P181">
        <v>506</v>
      </c>
      <c r="Q181">
        <v>22648</v>
      </c>
      <c r="R181">
        <f t="shared" si="36"/>
        <v>44.758893280632414</v>
      </c>
      <c r="V181" s="27">
        <v>39</v>
      </c>
      <c r="W181">
        <v>849</v>
      </c>
      <c r="X181">
        <v>9652</v>
      </c>
      <c r="Y181">
        <f t="shared" si="41"/>
        <v>11.368669022379271</v>
      </c>
      <c r="AC181" s="27">
        <v>44</v>
      </c>
      <c r="AD181">
        <v>618</v>
      </c>
      <c r="AE181">
        <v>7242</v>
      </c>
      <c r="AF181">
        <f t="shared" si="38"/>
        <v>11.718446601941748</v>
      </c>
      <c r="AJ181" s="27">
        <v>22</v>
      </c>
      <c r="AK181">
        <v>568</v>
      </c>
      <c r="AL181">
        <v>0</v>
      </c>
      <c r="AM181">
        <f t="shared" si="39"/>
        <v>0</v>
      </c>
      <c r="AQ181" s="27">
        <v>36</v>
      </c>
      <c r="AR181">
        <v>622</v>
      </c>
      <c r="AS181">
        <v>17721</v>
      </c>
      <c r="AT181">
        <f t="shared" si="40"/>
        <v>28.490353697749196</v>
      </c>
    </row>
    <row r="182" spans="8:46" x14ac:dyDescent="0.25">
      <c r="H182" s="27">
        <v>61</v>
      </c>
      <c r="I182">
        <v>722</v>
      </c>
      <c r="J182">
        <v>34282</v>
      </c>
      <c r="K182">
        <f t="shared" si="35"/>
        <v>47.481994459833793</v>
      </c>
      <c r="O182" s="27">
        <v>14</v>
      </c>
      <c r="P182">
        <v>508</v>
      </c>
      <c r="Q182">
        <v>21726</v>
      </c>
      <c r="R182">
        <f t="shared" si="36"/>
        <v>42.767716535433074</v>
      </c>
      <c r="V182" s="27">
        <v>40</v>
      </c>
      <c r="W182">
        <v>851</v>
      </c>
      <c r="X182">
        <v>21186</v>
      </c>
      <c r="Y182">
        <f t="shared" si="41"/>
        <v>24.895417156286722</v>
      </c>
      <c r="AC182" s="27">
        <v>45</v>
      </c>
      <c r="AD182">
        <v>625</v>
      </c>
      <c r="AE182">
        <v>5646</v>
      </c>
      <c r="AF182">
        <f t="shared" si="38"/>
        <v>9.0335999999999999</v>
      </c>
      <c r="AJ182" s="27">
        <v>23</v>
      </c>
      <c r="AK182">
        <v>575</v>
      </c>
      <c r="AL182">
        <v>4618</v>
      </c>
      <c r="AM182">
        <f t="shared" si="39"/>
        <v>8.0313043478260866</v>
      </c>
      <c r="AQ182" s="27">
        <v>37</v>
      </c>
      <c r="AR182">
        <v>624</v>
      </c>
      <c r="AS182">
        <v>24611</v>
      </c>
      <c r="AT182">
        <f t="shared" si="40"/>
        <v>39.440705128205131</v>
      </c>
    </row>
    <row r="183" spans="8:46" x14ac:dyDescent="0.25">
      <c r="H183" s="27">
        <v>62</v>
      </c>
      <c r="I183">
        <v>729</v>
      </c>
      <c r="J183">
        <v>22210</v>
      </c>
      <c r="K183">
        <f t="shared" si="35"/>
        <v>30.466392318244171</v>
      </c>
      <c r="O183" s="27">
        <v>15</v>
      </c>
      <c r="P183">
        <v>509</v>
      </c>
      <c r="Q183">
        <v>13669</v>
      </c>
      <c r="R183">
        <f t="shared" si="36"/>
        <v>26.854616895874262</v>
      </c>
      <c r="V183" s="27">
        <v>41</v>
      </c>
      <c r="W183">
        <v>856</v>
      </c>
      <c r="X183">
        <v>272</v>
      </c>
      <c r="Y183">
        <f t="shared" si="41"/>
        <v>0.31775700934579437</v>
      </c>
      <c r="AC183" s="27">
        <v>46</v>
      </c>
      <c r="AD183">
        <v>638</v>
      </c>
      <c r="AE183">
        <v>26554</v>
      </c>
      <c r="AF183">
        <f t="shared" si="38"/>
        <v>41.620689655172413</v>
      </c>
      <c r="AJ183" s="27">
        <v>24</v>
      </c>
      <c r="AK183">
        <v>581</v>
      </c>
      <c r="AL183">
        <v>0</v>
      </c>
      <c r="AM183">
        <f t="shared" si="39"/>
        <v>0</v>
      </c>
      <c r="AQ183" s="27">
        <v>38</v>
      </c>
      <c r="AR183">
        <v>651</v>
      </c>
      <c r="AS183">
        <v>18189</v>
      </c>
      <c r="AT183">
        <f t="shared" si="40"/>
        <v>27.940092165898619</v>
      </c>
    </row>
    <row r="184" spans="8:46" x14ac:dyDescent="0.25">
      <c r="H184" s="27">
        <v>63</v>
      </c>
      <c r="I184">
        <v>734</v>
      </c>
      <c r="J184">
        <v>33944</v>
      </c>
      <c r="K184">
        <f t="shared" si="35"/>
        <v>46.245231607629428</v>
      </c>
      <c r="O184" s="27">
        <v>16</v>
      </c>
      <c r="P184">
        <v>511</v>
      </c>
      <c r="Q184">
        <v>26036</v>
      </c>
      <c r="R184">
        <f t="shared" si="36"/>
        <v>50.951076320939336</v>
      </c>
      <c r="V184" s="27">
        <v>42</v>
      </c>
      <c r="W184">
        <v>880</v>
      </c>
      <c r="X184">
        <v>15207</v>
      </c>
      <c r="Y184">
        <f t="shared" si="41"/>
        <v>17.280681818181819</v>
      </c>
      <c r="AC184" s="27">
        <v>47</v>
      </c>
      <c r="AD184">
        <v>643</v>
      </c>
      <c r="AE184">
        <v>5215</v>
      </c>
      <c r="AF184">
        <f t="shared" si="38"/>
        <v>8.1104199066874028</v>
      </c>
      <c r="AJ184" s="27">
        <v>25</v>
      </c>
      <c r="AK184">
        <v>583</v>
      </c>
      <c r="AL184">
        <v>21414</v>
      </c>
      <c r="AM184">
        <f t="shared" si="39"/>
        <v>36.730703259005146</v>
      </c>
      <c r="AQ184" s="27">
        <v>39</v>
      </c>
      <c r="AR184">
        <v>653</v>
      </c>
      <c r="AS184">
        <v>29226</v>
      </c>
      <c r="AT184">
        <f t="shared" si="40"/>
        <v>44.756508422664623</v>
      </c>
    </row>
    <row r="185" spans="8:46" x14ac:dyDescent="0.25">
      <c r="H185" s="27">
        <v>64</v>
      </c>
      <c r="I185">
        <v>734</v>
      </c>
      <c r="J185">
        <v>37350</v>
      </c>
      <c r="K185">
        <f t="shared" si="35"/>
        <v>50.885558583106267</v>
      </c>
      <c r="O185" s="27">
        <v>17</v>
      </c>
      <c r="P185">
        <v>516</v>
      </c>
      <c r="Q185">
        <v>21220</v>
      </c>
      <c r="R185">
        <f t="shared" si="36"/>
        <v>41.124031007751938</v>
      </c>
      <c r="V185" s="27">
        <v>43</v>
      </c>
      <c r="W185">
        <v>882</v>
      </c>
      <c r="X185">
        <v>49044</v>
      </c>
      <c r="Y185">
        <f t="shared" si="41"/>
        <v>55.605442176870746</v>
      </c>
      <c r="AC185" s="27">
        <v>48</v>
      </c>
      <c r="AD185">
        <v>657</v>
      </c>
      <c r="AE185">
        <v>13089</v>
      </c>
      <c r="AF185">
        <f t="shared" si="38"/>
        <v>19.922374429223744</v>
      </c>
      <c r="AJ185" s="27">
        <v>26</v>
      </c>
      <c r="AK185">
        <v>601</v>
      </c>
      <c r="AL185">
        <v>31514</v>
      </c>
      <c r="AM185">
        <f t="shared" si="39"/>
        <v>52.435940099833608</v>
      </c>
      <c r="AQ185" s="27">
        <v>40</v>
      </c>
      <c r="AR185">
        <v>661</v>
      </c>
      <c r="AS185">
        <v>559</v>
      </c>
      <c r="AT185">
        <f t="shared" si="40"/>
        <v>0.84568835098335859</v>
      </c>
    </row>
    <row r="186" spans="8:46" x14ac:dyDescent="0.25">
      <c r="H186" s="27">
        <v>65</v>
      </c>
      <c r="I186">
        <v>737</v>
      </c>
      <c r="J186">
        <v>20212</v>
      </c>
      <c r="K186">
        <f t="shared" si="35"/>
        <v>27.4246947082768</v>
      </c>
      <c r="O186" s="27">
        <v>18</v>
      </c>
      <c r="P186">
        <v>519</v>
      </c>
      <c r="Q186">
        <v>5937</v>
      </c>
      <c r="R186">
        <f t="shared" si="36"/>
        <v>11.439306358381502</v>
      </c>
      <c r="V186" s="27">
        <v>44</v>
      </c>
      <c r="W186">
        <v>949</v>
      </c>
      <c r="X186">
        <v>49</v>
      </c>
      <c r="Y186">
        <f t="shared" si="41"/>
        <v>5.1633298208640675E-2</v>
      </c>
      <c r="AC186" s="27">
        <v>49</v>
      </c>
      <c r="AD186">
        <v>665</v>
      </c>
      <c r="AE186">
        <v>14181</v>
      </c>
      <c r="AF186">
        <f t="shared" si="38"/>
        <v>21.324812030075186</v>
      </c>
      <c r="AJ186" s="27">
        <v>27</v>
      </c>
      <c r="AK186">
        <v>603</v>
      </c>
      <c r="AL186">
        <v>19346</v>
      </c>
      <c r="AM186">
        <f t="shared" si="39"/>
        <v>32.082918739635154</v>
      </c>
      <c r="AQ186" s="27">
        <v>41</v>
      </c>
      <c r="AR186">
        <v>663</v>
      </c>
      <c r="AS186">
        <v>20314</v>
      </c>
      <c r="AT186">
        <f t="shared" si="40"/>
        <v>30.6395173453997</v>
      </c>
    </row>
    <row r="187" spans="8:46" x14ac:dyDescent="0.25">
      <c r="H187" s="27">
        <v>66</v>
      </c>
      <c r="I187">
        <v>740</v>
      </c>
      <c r="J187">
        <v>2109</v>
      </c>
      <c r="K187">
        <f t="shared" si="35"/>
        <v>2.85</v>
      </c>
      <c r="O187" s="27">
        <v>19</v>
      </c>
      <c r="P187">
        <v>522</v>
      </c>
      <c r="Q187">
        <v>25931</v>
      </c>
      <c r="R187">
        <f t="shared" si="36"/>
        <v>49.67624521072797</v>
      </c>
      <c r="V187" s="27">
        <v>45</v>
      </c>
      <c r="W187">
        <v>961</v>
      </c>
      <c r="X187">
        <v>3318</v>
      </c>
      <c r="Y187">
        <f t="shared" si="41"/>
        <v>3.4526534859521334</v>
      </c>
      <c r="AC187" s="27">
        <v>50</v>
      </c>
      <c r="AD187">
        <v>668</v>
      </c>
      <c r="AE187">
        <v>8211</v>
      </c>
      <c r="AF187">
        <f t="shared" si="38"/>
        <v>12.29191616766467</v>
      </c>
      <c r="AJ187" s="27">
        <v>28</v>
      </c>
      <c r="AK187">
        <v>604</v>
      </c>
      <c r="AL187">
        <v>13681</v>
      </c>
      <c r="AM187">
        <f t="shared" si="39"/>
        <v>22.650662251655628</v>
      </c>
      <c r="AQ187" s="27">
        <v>42</v>
      </c>
      <c r="AR187">
        <v>667</v>
      </c>
      <c r="AS187">
        <v>49395</v>
      </c>
      <c r="AT187">
        <f t="shared" si="40"/>
        <v>74.055472263868069</v>
      </c>
    </row>
    <row r="188" spans="8:46" x14ac:dyDescent="0.25">
      <c r="H188" s="27">
        <v>67</v>
      </c>
      <c r="I188">
        <v>743</v>
      </c>
      <c r="J188">
        <v>23798</v>
      </c>
      <c r="K188">
        <f t="shared" si="35"/>
        <v>32.029609690444147</v>
      </c>
      <c r="O188" s="27">
        <v>20</v>
      </c>
      <c r="P188">
        <v>528</v>
      </c>
      <c r="Q188">
        <v>18471</v>
      </c>
      <c r="R188">
        <f t="shared" si="36"/>
        <v>34.982954545454547</v>
      </c>
      <c r="V188" s="27">
        <v>46</v>
      </c>
      <c r="W188">
        <v>982</v>
      </c>
      <c r="X188">
        <v>0</v>
      </c>
      <c r="Y188">
        <f t="shared" si="41"/>
        <v>0</v>
      </c>
      <c r="AC188" s="27">
        <v>51</v>
      </c>
      <c r="AD188">
        <v>671</v>
      </c>
      <c r="AE188">
        <v>27177</v>
      </c>
      <c r="AF188">
        <f t="shared" si="38"/>
        <v>40.502235469448586</v>
      </c>
      <c r="AJ188" s="27">
        <v>29</v>
      </c>
      <c r="AK188">
        <v>605</v>
      </c>
      <c r="AL188">
        <v>29223</v>
      </c>
      <c r="AM188">
        <f t="shared" si="39"/>
        <v>48.302479338842979</v>
      </c>
      <c r="AQ188" s="27">
        <v>43</v>
      </c>
      <c r="AR188">
        <v>668</v>
      </c>
      <c r="AS188">
        <v>49958</v>
      </c>
      <c r="AT188">
        <f t="shared" si="40"/>
        <v>74.787425149700596</v>
      </c>
    </row>
    <row r="189" spans="8:46" x14ac:dyDescent="0.25">
      <c r="H189" s="27">
        <v>68</v>
      </c>
      <c r="I189">
        <v>777</v>
      </c>
      <c r="J189">
        <v>1181</v>
      </c>
      <c r="K189">
        <f t="shared" si="35"/>
        <v>1.5199485199485199</v>
      </c>
      <c r="O189" s="27">
        <v>21</v>
      </c>
      <c r="P189">
        <v>536</v>
      </c>
      <c r="Q189">
        <v>29556</v>
      </c>
      <c r="R189">
        <f t="shared" si="36"/>
        <v>55.14179104477612</v>
      </c>
      <c r="V189" s="27">
        <v>47</v>
      </c>
      <c r="W189">
        <v>982</v>
      </c>
      <c r="X189">
        <v>5585</v>
      </c>
      <c r="Y189">
        <f t="shared" si="41"/>
        <v>5.6873727087576373</v>
      </c>
      <c r="AC189" s="27">
        <v>52</v>
      </c>
      <c r="AD189">
        <v>677</v>
      </c>
      <c r="AE189">
        <v>33780</v>
      </c>
      <c r="AF189">
        <f t="shared" si="38"/>
        <v>49.896602658788773</v>
      </c>
      <c r="AJ189" s="27">
        <v>30</v>
      </c>
      <c r="AK189">
        <v>606</v>
      </c>
      <c r="AL189">
        <v>12008</v>
      </c>
      <c r="AM189">
        <f t="shared" si="39"/>
        <v>19.815181518151814</v>
      </c>
      <c r="AQ189" s="27">
        <v>44</v>
      </c>
      <c r="AR189">
        <v>670</v>
      </c>
      <c r="AS189">
        <v>0</v>
      </c>
      <c r="AT189">
        <f t="shared" si="40"/>
        <v>0</v>
      </c>
    </row>
    <row r="190" spans="8:46" x14ac:dyDescent="0.25">
      <c r="H190" s="27">
        <v>69</v>
      </c>
      <c r="I190">
        <v>778</v>
      </c>
      <c r="J190">
        <v>41952</v>
      </c>
      <c r="K190">
        <f t="shared" si="35"/>
        <v>53.922879177377894</v>
      </c>
      <c r="O190" s="27">
        <v>22</v>
      </c>
      <c r="P190">
        <v>538</v>
      </c>
      <c r="Q190">
        <v>30009</v>
      </c>
      <c r="R190">
        <f t="shared" si="36"/>
        <v>55.778810408921935</v>
      </c>
      <c r="V190" s="27">
        <v>48</v>
      </c>
      <c r="W190">
        <v>1041</v>
      </c>
      <c r="X190">
        <v>9</v>
      </c>
      <c r="Y190">
        <f t="shared" si="41"/>
        <v>8.6455331412103754E-3</v>
      </c>
      <c r="AC190" s="27">
        <v>53</v>
      </c>
      <c r="AD190">
        <v>686</v>
      </c>
      <c r="AE190">
        <v>26367</v>
      </c>
      <c r="AF190">
        <f t="shared" si="38"/>
        <v>38.435860058309039</v>
      </c>
      <c r="AJ190" s="27">
        <v>31</v>
      </c>
      <c r="AK190">
        <v>612</v>
      </c>
      <c r="AL190">
        <v>27208</v>
      </c>
      <c r="AM190">
        <f t="shared" si="39"/>
        <v>44.457516339869279</v>
      </c>
      <c r="AQ190" s="27">
        <v>45</v>
      </c>
      <c r="AR190">
        <v>674</v>
      </c>
      <c r="AS190">
        <v>0</v>
      </c>
      <c r="AT190">
        <f t="shared" si="40"/>
        <v>0</v>
      </c>
    </row>
    <row r="191" spans="8:46" x14ac:dyDescent="0.25">
      <c r="H191" s="27">
        <v>70</v>
      </c>
      <c r="I191">
        <v>796</v>
      </c>
      <c r="J191">
        <v>32083</v>
      </c>
      <c r="K191">
        <f t="shared" si="35"/>
        <v>40.30527638190955</v>
      </c>
      <c r="O191" s="27">
        <v>23</v>
      </c>
      <c r="P191">
        <v>539</v>
      </c>
      <c r="Q191">
        <v>12553</v>
      </c>
      <c r="R191">
        <f t="shared" si="36"/>
        <v>23.289424860853433</v>
      </c>
      <c r="V191" s="27">
        <v>49</v>
      </c>
      <c r="W191">
        <v>1269</v>
      </c>
      <c r="X191">
        <v>0</v>
      </c>
      <c r="Y191">
        <f t="shared" si="41"/>
        <v>0</v>
      </c>
      <c r="AC191" s="27">
        <v>54</v>
      </c>
      <c r="AD191">
        <v>686</v>
      </c>
      <c r="AE191">
        <v>30461</v>
      </c>
      <c r="AF191">
        <f t="shared" si="38"/>
        <v>44.403790087463555</v>
      </c>
      <c r="AJ191" s="27">
        <v>32</v>
      </c>
      <c r="AK191">
        <v>617</v>
      </c>
      <c r="AL191">
        <v>2</v>
      </c>
      <c r="AM191">
        <f t="shared" si="39"/>
        <v>3.2414910858995136E-3</v>
      </c>
      <c r="AQ191" s="27">
        <v>46</v>
      </c>
      <c r="AR191">
        <v>675</v>
      </c>
      <c r="AS191">
        <v>20062</v>
      </c>
      <c r="AT191">
        <f t="shared" si="40"/>
        <v>29.721481481481483</v>
      </c>
    </row>
    <row r="192" spans="8:46" x14ac:dyDescent="0.25">
      <c r="H192" s="27">
        <v>71</v>
      </c>
      <c r="I192">
        <v>808</v>
      </c>
      <c r="J192">
        <v>2742</v>
      </c>
      <c r="K192">
        <f t="shared" si="35"/>
        <v>3.3935643564356437</v>
      </c>
      <c r="O192" s="27">
        <v>24</v>
      </c>
      <c r="P192">
        <v>540</v>
      </c>
      <c r="Q192">
        <v>25684</v>
      </c>
      <c r="R192">
        <f t="shared" si="36"/>
        <v>47.562962962962963</v>
      </c>
      <c r="V192" s="27">
        <v>50</v>
      </c>
      <c r="W192">
        <v>1284</v>
      </c>
      <c r="X192">
        <v>16</v>
      </c>
      <c r="Y192">
        <f t="shared" si="41"/>
        <v>1.2461059190031152E-2</v>
      </c>
      <c r="AC192" s="27">
        <v>55</v>
      </c>
      <c r="AD192">
        <v>698</v>
      </c>
      <c r="AE192">
        <v>11835</v>
      </c>
      <c r="AF192">
        <f t="shared" si="38"/>
        <v>16.955587392550143</v>
      </c>
      <c r="AJ192" s="27">
        <v>33</v>
      </c>
      <c r="AK192">
        <v>624</v>
      </c>
      <c r="AL192">
        <v>1784</v>
      </c>
      <c r="AM192">
        <f t="shared" si="39"/>
        <v>2.858974358974359</v>
      </c>
      <c r="AQ192" s="27">
        <v>47</v>
      </c>
      <c r="AR192">
        <v>684</v>
      </c>
      <c r="AS192">
        <v>22243</v>
      </c>
      <c r="AT192">
        <f t="shared" si="40"/>
        <v>32.519005847953217</v>
      </c>
    </row>
    <row r="193" spans="8:46" x14ac:dyDescent="0.25">
      <c r="H193" s="27">
        <v>72</v>
      </c>
      <c r="I193">
        <v>854</v>
      </c>
      <c r="J193">
        <v>32829</v>
      </c>
      <c r="K193">
        <f t="shared" si="35"/>
        <v>38.441451990632316</v>
      </c>
      <c r="O193" s="27">
        <v>25</v>
      </c>
      <c r="P193">
        <v>541</v>
      </c>
      <c r="Q193">
        <v>11210</v>
      </c>
      <c r="R193">
        <f t="shared" si="36"/>
        <v>20.720887245841034</v>
      </c>
      <c r="V193" s="27">
        <v>51</v>
      </c>
      <c r="W193">
        <v>1336</v>
      </c>
      <c r="X193">
        <v>0</v>
      </c>
      <c r="Y193">
        <f t="shared" si="41"/>
        <v>0</v>
      </c>
      <c r="AC193" s="27">
        <v>56</v>
      </c>
      <c r="AD193">
        <v>713</v>
      </c>
      <c r="AE193">
        <v>47700</v>
      </c>
      <c r="AF193">
        <f t="shared" si="38"/>
        <v>66.90042075736325</v>
      </c>
      <c r="AJ193" s="27">
        <v>34</v>
      </c>
      <c r="AK193">
        <v>626</v>
      </c>
      <c r="AL193">
        <v>21175</v>
      </c>
      <c r="AM193">
        <f t="shared" si="39"/>
        <v>33.825878594249204</v>
      </c>
      <c r="AQ193" s="27">
        <v>48</v>
      </c>
      <c r="AR193">
        <v>685</v>
      </c>
      <c r="AS193">
        <v>25552</v>
      </c>
      <c r="AT193">
        <f t="shared" si="40"/>
        <v>37.302189781021895</v>
      </c>
    </row>
    <row r="194" spans="8:46" x14ac:dyDescent="0.25">
      <c r="H194" s="27">
        <v>73</v>
      </c>
      <c r="I194">
        <v>860</v>
      </c>
      <c r="J194">
        <v>37101</v>
      </c>
      <c r="K194">
        <f t="shared" si="35"/>
        <v>43.140697674418604</v>
      </c>
      <c r="O194" s="27">
        <v>26</v>
      </c>
      <c r="P194">
        <v>543</v>
      </c>
      <c r="Q194">
        <v>29427</v>
      </c>
      <c r="R194">
        <f t="shared" si="36"/>
        <v>54.193370165745854</v>
      </c>
      <c r="V194" s="27">
        <v>52</v>
      </c>
      <c r="W194">
        <v>1916</v>
      </c>
      <c r="X194">
        <v>318</v>
      </c>
      <c r="Y194">
        <f t="shared" si="41"/>
        <v>0.16597077244258873</v>
      </c>
      <c r="AC194" s="27">
        <v>57</v>
      </c>
      <c r="AD194">
        <v>714</v>
      </c>
      <c r="AE194">
        <v>5191</v>
      </c>
      <c r="AF194">
        <f t="shared" si="38"/>
        <v>7.2703081232492996</v>
      </c>
      <c r="AJ194" s="27">
        <v>35</v>
      </c>
      <c r="AK194">
        <v>631</v>
      </c>
      <c r="AL194">
        <v>48678</v>
      </c>
      <c r="AM194">
        <f t="shared" si="39"/>
        <v>77.144215530903324</v>
      </c>
      <c r="AQ194" s="27">
        <v>49</v>
      </c>
      <c r="AR194">
        <v>685</v>
      </c>
      <c r="AS194">
        <v>6044</v>
      </c>
      <c r="AT194">
        <f t="shared" si="40"/>
        <v>8.8233576642335763</v>
      </c>
    </row>
    <row r="195" spans="8:46" x14ac:dyDescent="0.25">
      <c r="H195" s="27">
        <v>74</v>
      </c>
      <c r="I195">
        <v>935</v>
      </c>
      <c r="J195">
        <v>20439</v>
      </c>
      <c r="K195">
        <f t="shared" si="35"/>
        <v>21.859893048128342</v>
      </c>
      <c r="O195" s="27">
        <v>27</v>
      </c>
      <c r="P195">
        <v>543</v>
      </c>
      <c r="Q195">
        <v>38081</v>
      </c>
      <c r="R195">
        <f t="shared" si="36"/>
        <v>70.130755064456721</v>
      </c>
      <c r="V195" s="27">
        <v>53</v>
      </c>
      <c r="W195">
        <v>2156</v>
      </c>
      <c r="X195">
        <v>930</v>
      </c>
      <c r="Y195">
        <f t="shared" si="41"/>
        <v>0.43135435992578852</v>
      </c>
      <c r="AC195" s="27">
        <v>58</v>
      </c>
      <c r="AD195">
        <v>714</v>
      </c>
      <c r="AE195">
        <v>25758</v>
      </c>
      <c r="AF195">
        <f t="shared" si="38"/>
        <v>36.075630252100844</v>
      </c>
      <c r="AJ195" s="27">
        <v>36</v>
      </c>
      <c r="AK195">
        <v>633</v>
      </c>
      <c r="AL195">
        <v>2013</v>
      </c>
      <c r="AM195">
        <f t="shared" si="39"/>
        <v>3.1800947867298577</v>
      </c>
      <c r="AQ195" s="27">
        <v>50</v>
      </c>
      <c r="AR195">
        <v>704</v>
      </c>
      <c r="AS195">
        <v>38225</v>
      </c>
      <c r="AT195">
        <f t="shared" si="40"/>
        <v>54.296875</v>
      </c>
    </row>
    <row r="196" spans="8:46" x14ac:dyDescent="0.25">
      <c r="H196" s="27">
        <v>75</v>
      </c>
      <c r="I196">
        <v>938</v>
      </c>
      <c r="J196">
        <v>190</v>
      </c>
      <c r="K196">
        <f t="shared" ref="K196:K209" si="42">J196/I196</f>
        <v>0.20255863539445629</v>
      </c>
      <c r="O196" s="27">
        <v>28</v>
      </c>
      <c r="P196">
        <v>551</v>
      </c>
      <c r="Q196">
        <v>18000</v>
      </c>
      <c r="R196">
        <f t="shared" ref="R196:R252" si="43">Q196/P196</f>
        <v>32.667876588021777</v>
      </c>
      <c r="V196" s="27">
        <v>54</v>
      </c>
      <c r="W196">
        <v>2239</v>
      </c>
      <c r="X196">
        <v>0</v>
      </c>
      <c r="Y196">
        <f t="shared" ref="Y196:Y198" si="44">X196/W196</f>
        <v>0</v>
      </c>
      <c r="AC196" s="27">
        <v>59</v>
      </c>
      <c r="AD196">
        <v>733</v>
      </c>
      <c r="AE196">
        <v>25610</v>
      </c>
      <c r="AF196">
        <f t="shared" ref="AF196:AF228" si="45">AE196/AD196</f>
        <v>34.938608458390178</v>
      </c>
      <c r="AJ196" s="27">
        <v>37</v>
      </c>
      <c r="AK196">
        <v>635</v>
      </c>
      <c r="AL196">
        <v>59244</v>
      </c>
      <c r="AM196">
        <f t="shared" ref="AM196:AM225" si="46">AL196/AK196</f>
        <v>93.297637795275591</v>
      </c>
      <c r="AQ196" s="27">
        <v>51</v>
      </c>
      <c r="AR196">
        <v>705</v>
      </c>
      <c r="AS196">
        <v>76</v>
      </c>
      <c r="AT196">
        <f t="shared" ref="AT196:AT225" si="47">AS196/AR196</f>
        <v>0.10780141843971631</v>
      </c>
    </row>
    <row r="197" spans="8:46" x14ac:dyDescent="0.25">
      <c r="H197" s="27">
        <v>76</v>
      </c>
      <c r="I197">
        <v>950</v>
      </c>
      <c r="J197">
        <v>3425</v>
      </c>
      <c r="K197">
        <f t="shared" si="42"/>
        <v>3.6052631578947367</v>
      </c>
      <c r="O197" s="27">
        <v>29</v>
      </c>
      <c r="P197">
        <v>552</v>
      </c>
      <c r="Q197">
        <v>27082</v>
      </c>
      <c r="R197">
        <f t="shared" si="43"/>
        <v>49.061594202898547</v>
      </c>
      <c r="V197" s="27">
        <v>55</v>
      </c>
      <c r="W197">
        <v>2615</v>
      </c>
      <c r="X197">
        <v>41004</v>
      </c>
      <c r="Y197">
        <f t="shared" si="44"/>
        <v>15.680305927342257</v>
      </c>
      <c r="AC197" s="27">
        <v>60</v>
      </c>
      <c r="AD197">
        <v>734</v>
      </c>
      <c r="AE197">
        <v>16695</v>
      </c>
      <c r="AF197">
        <f t="shared" si="45"/>
        <v>22.745231607629428</v>
      </c>
      <c r="AJ197" s="27">
        <v>38</v>
      </c>
      <c r="AK197">
        <v>638</v>
      </c>
      <c r="AL197">
        <v>35542</v>
      </c>
      <c r="AM197">
        <f t="shared" si="46"/>
        <v>55.708463949843264</v>
      </c>
      <c r="AQ197" s="27">
        <v>52</v>
      </c>
      <c r="AR197">
        <v>720</v>
      </c>
      <c r="AS197">
        <v>12462</v>
      </c>
      <c r="AT197">
        <f t="shared" si="47"/>
        <v>17.308333333333334</v>
      </c>
    </row>
    <row r="198" spans="8:46" x14ac:dyDescent="0.25">
      <c r="H198" s="27">
        <v>77</v>
      </c>
      <c r="I198">
        <v>962</v>
      </c>
      <c r="J198">
        <v>5253</v>
      </c>
      <c r="K198">
        <f t="shared" si="42"/>
        <v>5.4604989604989607</v>
      </c>
      <c r="O198" s="27">
        <v>30</v>
      </c>
      <c r="P198">
        <v>558</v>
      </c>
      <c r="Q198">
        <v>15618</v>
      </c>
      <c r="R198">
        <f t="shared" si="43"/>
        <v>27.989247311827956</v>
      </c>
      <c r="V198" s="27">
        <v>56</v>
      </c>
      <c r="W198">
        <v>3188</v>
      </c>
      <c r="X198">
        <v>115131</v>
      </c>
      <c r="Y198">
        <f t="shared" si="44"/>
        <v>36.113864491844417</v>
      </c>
      <c r="AC198" s="27">
        <v>61</v>
      </c>
      <c r="AD198">
        <v>744</v>
      </c>
      <c r="AE198">
        <v>32927</v>
      </c>
      <c r="AF198">
        <f t="shared" si="45"/>
        <v>44.256720430107528</v>
      </c>
      <c r="AJ198" s="27">
        <v>39</v>
      </c>
      <c r="AK198">
        <v>641</v>
      </c>
      <c r="AL198">
        <v>20568</v>
      </c>
      <c r="AM198">
        <f t="shared" si="46"/>
        <v>32.08736349453978</v>
      </c>
      <c r="AQ198" s="27">
        <v>53</v>
      </c>
      <c r="AR198">
        <v>722</v>
      </c>
      <c r="AS198">
        <v>22058</v>
      </c>
      <c r="AT198">
        <f t="shared" si="47"/>
        <v>30.551246537396121</v>
      </c>
    </row>
    <row r="199" spans="8:46" x14ac:dyDescent="0.25">
      <c r="H199" s="27">
        <v>78</v>
      </c>
      <c r="I199">
        <v>978</v>
      </c>
      <c r="J199">
        <v>109</v>
      </c>
      <c r="K199">
        <f t="shared" si="42"/>
        <v>0.1114519427402863</v>
      </c>
      <c r="O199" s="27">
        <v>31</v>
      </c>
      <c r="P199">
        <v>558</v>
      </c>
      <c r="Q199">
        <v>14063</v>
      </c>
      <c r="R199">
        <f t="shared" si="43"/>
        <v>25.202508960573478</v>
      </c>
      <c r="AC199" s="27">
        <v>62</v>
      </c>
      <c r="AD199">
        <v>750</v>
      </c>
      <c r="AE199">
        <v>38469</v>
      </c>
      <c r="AF199">
        <f t="shared" si="45"/>
        <v>51.292000000000002</v>
      </c>
      <c r="AJ199" s="27">
        <v>40</v>
      </c>
      <c r="AK199">
        <v>642</v>
      </c>
      <c r="AL199">
        <v>27718</v>
      </c>
      <c r="AM199">
        <f t="shared" si="46"/>
        <v>43.174454828660437</v>
      </c>
      <c r="AQ199" s="27">
        <v>54</v>
      </c>
      <c r="AR199">
        <v>725</v>
      </c>
      <c r="AS199">
        <v>21099</v>
      </c>
      <c r="AT199">
        <f t="shared" si="47"/>
        <v>29.10206896551724</v>
      </c>
    </row>
    <row r="200" spans="8:46" x14ac:dyDescent="0.25">
      <c r="H200" s="27">
        <v>79</v>
      </c>
      <c r="I200">
        <v>1030</v>
      </c>
      <c r="J200">
        <v>15496</v>
      </c>
      <c r="K200">
        <f t="shared" si="42"/>
        <v>15.044660194174757</v>
      </c>
      <c r="O200" s="27">
        <v>32</v>
      </c>
      <c r="P200">
        <v>562</v>
      </c>
      <c r="Q200">
        <v>21091</v>
      </c>
      <c r="R200">
        <f t="shared" si="43"/>
        <v>37.528469750889677</v>
      </c>
      <c r="AC200" s="27">
        <v>63</v>
      </c>
      <c r="AD200">
        <v>758</v>
      </c>
      <c r="AE200">
        <v>43576</v>
      </c>
      <c r="AF200">
        <f t="shared" si="45"/>
        <v>57.48812664907652</v>
      </c>
      <c r="AJ200" s="27">
        <v>41</v>
      </c>
      <c r="AK200">
        <v>649</v>
      </c>
      <c r="AL200">
        <v>43240</v>
      </c>
      <c r="AM200">
        <f t="shared" si="46"/>
        <v>66.625577812018491</v>
      </c>
      <c r="AQ200" s="27">
        <v>55</v>
      </c>
      <c r="AR200">
        <v>739</v>
      </c>
      <c r="AS200">
        <v>28154</v>
      </c>
      <c r="AT200">
        <f t="shared" si="47"/>
        <v>38.097428958051424</v>
      </c>
    </row>
    <row r="201" spans="8:46" x14ac:dyDescent="0.25">
      <c r="H201" s="27">
        <v>80</v>
      </c>
      <c r="I201">
        <v>1096</v>
      </c>
      <c r="J201">
        <v>1772</v>
      </c>
      <c r="K201">
        <f t="shared" si="42"/>
        <v>1.6167883211678833</v>
      </c>
      <c r="O201" s="27">
        <v>33</v>
      </c>
      <c r="P201">
        <v>565</v>
      </c>
      <c r="Q201">
        <v>13116</v>
      </c>
      <c r="R201">
        <f t="shared" si="43"/>
        <v>23.214159292035397</v>
      </c>
      <c r="AC201" s="27">
        <v>64</v>
      </c>
      <c r="AD201">
        <v>762</v>
      </c>
      <c r="AE201">
        <v>4071</v>
      </c>
      <c r="AF201">
        <f t="shared" si="45"/>
        <v>5.3425196850393704</v>
      </c>
      <c r="AJ201" s="27">
        <v>42</v>
      </c>
      <c r="AK201">
        <v>649</v>
      </c>
      <c r="AL201">
        <v>5927</v>
      </c>
      <c r="AM201">
        <f t="shared" si="46"/>
        <v>9.1325115562403703</v>
      </c>
      <c r="AQ201" s="27">
        <v>56</v>
      </c>
      <c r="AR201">
        <v>751</v>
      </c>
      <c r="AS201">
        <v>41766</v>
      </c>
      <c r="AT201">
        <f t="shared" si="47"/>
        <v>55.613848202396802</v>
      </c>
    </row>
    <row r="202" spans="8:46" x14ac:dyDescent="0.25">
      <c r="H202" s="27">
        <v>81</v>
      </c>
      <c r="I202">
        <v>1120</v>
      </c>
      <c r="J202">
        <v>0</v>
      </c>
      <c r="K202">
        <f t="shared" si="42"/>
        <v>0</v>
      </c>
      <c r="O202" s="27">
        <v>34</v>
      </c>
      <c r="P202">
        <v>565</v>
      </c>
      <c r="Q202">
        <v>35343</v>
      </c>
      <c r="R202">
        <f t="shared" si="43"/>
        <v>62.553982300884954</v>
      </c>
      <c r="AC202" s="27">
        <v>65</v>
      </c>
      <c r="AD202">
        <v>784</v>
      </c>
      <c r="AE202">
        <v>29364</v>
      </c>
      <c r="AF202">
        <f t="shared" si="45"/>
        <v>37.454081632653065</v>
      </c>
      <c r="AJ202" s="27">
        <v>43</v>
      </c>
      <c r="AK202">
        <v>653</v>
      </c>
      <c r="AL202">
        <v>58881</v>
      </c>
      <c r="AM202">
        <f t="shared" si="46"/>
        <v>90.169984686064325</v>
      </c>
      <c r="AQ202" s="27">
        <v>57</v>
      </c>
      <c r="AR202">
        <v>751</v>
      </c>
      <c r="AS202">
        <v>20934</v>
      </c>
      <c r="AT202">
        <f t="shared" si="47"/>
        <v>27.874833555259652</v>
      </c>
    </row>
    <row r="203" spans="8:46" x14ac:dyDescent="0.25">
      <c r="H203" s="27">
        <v>82</v>
      </c>
      <c r="I203">
        <v>1177</v>
      </c>
      <c r="J203">
        <v>11525</v>
      </c>
      <c r="K203">
        <f t="shared" si="42"/>
        <v>9.791843670348344</v>
      </c>
      <c r="O203" s="27">
        <v>35</v>
      </c>
      <c r="P203">
        <v>566</v>
      </c>
      <c r="Q203">
        <v>29294</v>
      </c>
      <c r="R203">
        <f t="shared" si="43"/>
        <v>51.756183745583037</v>
      </c>
      <c r="AC203" s="27">
        <v>66</v>
      </c>
      <c r="AD203">
        <v>804</v>
      </c>
      <c r="AE203">
        <v>56849</v>
      </c>
      <c r="AF203">
        <f t="shared" si="45"/>
        <v>70.707711442786064</v>
      </c>
      <c r="AJ203" s="27">
        <v>44</v>
      </c>
      <c r="AK203">
        <v>660</v>
      </c>
      <c r="AL203">
        <v>55974</v>
      </c>
      <c r="AM203">
        <f t="shared" si="46"/>
        <v>84.809090909090912</v>
      </c>
      <c r="AQ203" s="27">
        <v>58</v>
      </c>
      <c r="AR203">
        <v>754</v>
      </c>
      <c r="AS203">
        <v>28540</v>
      </c>
      <c r="AT203">
        <f t="shared" si="47"/>
        <v>37.851458885941646</v>
      </c>
    </row>
    <row r="204" spans="8:46" x14ac:dyDescent="0.25">
      <c r="H204" s="27">
        <v>83</v>
      </c>
      <c r="I204">
        <v>1223</v>
      </c>
      <c r="J204">
        <v>6290</v>
      </c>
      <c r="K204">
        <f t="shared" si="42"/>
        <v>5.1430907604251841</v>
      </c>
      <c r="O204" s="27">
        <v>36</v>
      </c>
      <c r="P204">
        <v>567</v>
      </c>
      <c r="Q204">
        <v>7559</v>
      </c>
      <c r="R204">
        <f t="shared" si="43"/>
        <v>13.331569664902998</v>
      </c>
      <c r="AC204" s="27">
        <v>67</v>
      </c>
      <c r="AD204">
        <v>808</v>
      </c>
      <c r="AE204">
        <v>36240</v>
      </c>
      <c r="AF204">
        <f t="shared" si="45"/>
        <v>44.851485148514854</v>
      </c>
      <c r="AJ204" s="27">
        <v>45</v>
      </c>
      <c r="AK204">
        <v>667</v>
      </c>
      <c r="AL204">
        <v>13316</v>
      </c>
      <c r="AM204">
        <f t="shared" si="46"/>
        <v>19.964017991004496</v>
      </c>
      <c r="AQ204" s="27">
        <v>59</v>
      </c>
      <c r="AR204">
        <v>764</v>
      </c>
      <c r="AS204">
        <v>69064</v>
      </c>
      <c r="AT204">
        <f t="shared" si="47"/>
        <v>90.397905759162299</v>
      </c>
    </row>
    <row r="205" spans="8:46" x14ac:dyDescent="0.25">
      <c r="H205" s="27">
        <v>84</v>
      </c>
      <c r="I205">
        <v>1254</v>
      </c>
      <c r="J205">
        <v>2961</v>
      </c>
      <c r="K205">
        <f t="shared" si="42"/>
        <v>2.361244019138756</v>
      </c>
      <c r="O205" s="27">
        <v>37</v>
      </c>
      <c r="P205">
        <v>570</v>
      </c>
      <c r="Q205">
        <v>11396</v>
      </c>
      <c r="R205">
        <f t="shared" si="43"/>
        <v>19.99298245614035</v>
      </c>
      <c r="AC205" s="27">
        <v>68</v>
      </c>
      <c r="AD205">
        <v>817</v>
      </c>
      <c r="AE205">
        <v>32651</v>
      </c>
      <c r="AF205">
        <f t="shared" si="45"/>
        <v>39.964504283965731</v>
      </c>
      <c r="AJ205" s="27">
        <v>46</v>
      </c>
      <c r="AK205">
        <v>677</v>
      </c>
      <c r="AL205">
        <v>22605</v>
      </c>
      <c r="AM205">
        <f t="shared" si="46"/>
        <v>33.389955686853767</v>
      </c>
      <c r="AQ205" s="27">
        <v>60</v>
      </c>
      <c r="AR205">
        <v>765</v>
      </c>
      <c r="AS205">
        <v>12289</v>
      </c>
      <c r="AT205">
        <f t="shared" si="47"/>
        <v>16.064052287581699</v>
      </c>
    </row>
    <row r="206" spans="8:46" x14ac:dyDescent="0.25">
      <c r="H206" s="27">
        <v>85</v>
      </c>
      <c r="I206">
        <v>1267</v>
      </c>
      <c r="J206">
        <v>0</v>
      </c>
      <c r="K206">
        <f t="shared" si="42"/>
        <v>0</v>
      </c>
      <c r="O206" s="27">
        <v>38</v>
      </c>
      <c r="P206">
        <v>571</v>
      </c>
      <c r="Q206">
        <v>35558</v>
      </c>
      <c r="R206">
        <f t="shared" si="43"/>
        <v>62.273204903677758</v>
      </c>
      <c r="AC206" s="27">
        <v>69</v>
      </c>
      <c r="AD206">
        <v>820</v>
      </c>
      <c r="AE206">
        <v>13209</v>
      </c>
      <c r="AF206">
        <f t="shared" si="45"/>
        <v>16.108536585365854</v>
      </c>
      <c r="AJ206" s="27">
        <v>47</v>
      </c>
      <c r="AK206">
        <v>699</v>
      </c>
      <c r="AL206">
        <v>49936</v>
      </c>
      <c r="AM206">
        <f t="shared" si="46"/>
        <v>71.439198855507868</v>
      </c>
      <c r="AQ206" s="27">
        <v>61</v>
      </c>
      <c r="AR206">
        <v>767</v>
      </c>
      <c r="AS206">
        <v>35084</v>
      </c>
      <c r="AT206">
        <f t="shared" si="47"/>
        <v>45.741851368970011</v>
      </c>
    </row>
    <row r="207" spans="8:46" x14ac:dyDescent="0.25">
      <c r="H207" s="27">
        <v>86</v>
      </c>
      <c r="I207">
        <v>1285</v>
      </c>
      <c r="J207">
        <v>27743</v>
      </c>
      <c r="K207">
        <f t="shared" si="42"/>
        <v>21.589883268482492</v>
      </c>
      <c r="O207" s="27">
        <v>39</v>
      </c>
      <c r="P207">
        <v>575</v>
      </c>
      <c r="Q207">
        <v>13931</v>
      </c>
      <c r="R207">
        <f t="shared" si="43"/>
        <v>24.227826086956522</v>
      </c>
      <c r="AC207" s="27">
        <v>70</v>
      </c>
      <c r="AD207">
        <v>825</v>
      </c>
      <c r="AE207">
        <v>0</v>
      </c>
      <c r="AF207">
        <f t="shared" si="45"/>
        <v>0</v>
      </c>
      <c r="AJ207" s="27">
        <v>48</v>
      </c>
      <c r="AK207">
        <v>733</v>
      </c>
      <c r="AL207">
        <v>60976</v>
      </c>
      <c r="AM207">
        <f t="shared" si="46"/>
        <v>83.186903137789898</v>
      </c>
      <c r="AQ207" s="27">
        <v>62</v>
      </c>
      <c r="AR207">
        <v>771</v>
      </c>
      <c r="AS207">
        <v>162</v>
      </c>
      <c r="AT207">
        <f t="shared" si="47"/>
        <v>0.21011673151750973</v>
      </c>
    </row>
    <row r="208" spans="8:46" x14ac:dyDescent="0.25">
      <c r="H208" s="27">
        <v>87</v>
      </c>
      <c r="I208">
        <v>1317</v>
      </c>
      <c r="J208">
        <v>0</v>
      </c>
      <c r="K208">
        <f t="shared" si="42"/>
        <v>0</v>
      </c>
      <c r="O208" s="27">
        <v>40</v>
      </c>
      <c r="P208">
        <v>576</v>
      </c>
      <c r="Q208">
        <v>14466</v>
      </c>
      <c r="R208">
        <f t="shared" si="43"/>
        <v>25.114583333333332</v>
      </c>
      <c r="AC208" s="27">
        <v>71</v>
      </c>
      <c r="AD208">
        <v>848</v>
      </c>
      <c r="AE208">
        <v>36192</v>
      </c>
      <c r="AF208">
        <f t="shared" si="45"/>
        <v>42.679245283018865</v>
      </c>
      <c r="AJ208" s="27">
        <v>49</v>
      </c>
      <c r="AK208">
        <v>739</v>
      </c>
      <c r="AL208">
        <v>23397</v>
      </c>
      <c r="AM208">
        <f t="shared" si="46"/>
        <v>31.660351826792965</v>
      </c>
      <c r="AQ208" s="27">
        <v>63</v>
      </c>
      <c r="AR208">
        <v>774</v>
      </c>
      <c r="AS208">
        <v>11395</v>
      </c>
      <c r="AT208">
        <f t="shared" si="47"/>
        <v>14.722222222222221</v>
      </c>
    </row>
    <row r="209" spans="8:95" x14ac:dyDescent="0.25">
      <c r="H209" s="27">
        <v>88</v>
      </c>
      <c r="I209">
        <v>1627</v>
      </c>
      <c r="J209">
        <v>138</v>
      </c>
      <c r="K209">
        <f t="shared" si="42"/>
        <v>8.4818684695759067E-2</v>
      </c>
      <c r="O209" s="27">
        <v>41</v>
      </c>
      <c r="P209">
        <v>581</v>
      </c>
      <c r="Q209">
        <v>25692</v>
      </c>
      <c r="R209">
        <f t="shared" si="43"/>
        <v>44.220309810671253</v>
      </c>
      <c r="AC209" s="27">
        <v>72</v>
      </c>
      <c r="AD209">
        <v>878</v>
      </c>
      <c r="AE209">
        <v>24029</v>
      </c>
      <c r="AF209">
        <f t="shared" si="45"/>
        <v>27.367881548974943</v>
      </c>
      <c r="AJ209" s="27">
        <v>50</v>
      </c>
      <c r="AK209">
        <v>746</v>
      </c>
      <c r="AL209">
        <v>9151</v>
      </c>
      <c r="AM209">
        <f t="shared" si="46"/>
        <v>12.266756032171582</v>
      </c>
      <c r="AQ209" s="27">
        <v>64</v>
      </c>
      <c r="AR209">
        <v>807</v>
      </c>
      <c r="AS209">
        <v>19202</v>
      </c>
      <c r="AT209">
        <f t="shared" si="47"/>
        <v>23.794299876084263</v>
      </c>
    </row>
    <row r="210" spans="8:95" x14ac:dyDescent="0.25">
      <c r="O210" s="27">
        <v>42</v>
      </c>
      <c r="P210">
        <v>591</v>
      </c>
      <c r="Q210">
        <v>28173</v>
      </c>
      <c r="R210">
        <f t="shared" si="43"/>
        <v>47.670050761421322</v>
      </c>
      <c r="AC210" s="27">
        <v>73</v>
      </c>
      <c r="AD210">
        <v>879</v>
      </c>
      <c r="AE210">
        <v>39670</v>
      </c>
      <c r="AF210">
        <f t="shared" si="45"/>
        <v>45.130830489192263</v>
      </c>
      <c r="AJ210" s="27">
        <v>51</v>
      </c>
      <c r="AK210">
        <v>756</v>
      </c>
      <c r="AL210">
        <v>28170</v>
      </c>
      <c r="AM210">
        <f t="shared" si="46"/>
        <v>37.261904761904759</v>
      </c>
      <c r="AQ210" s="27">
        <v>65</v>
      </c>
      <c r="AR210">
        <v>808</v>
      </c>
      <c r="AS210">
        <v>27772</v>
      </c>
      <c r="AT210">
        <f t="shared" si="47"/>
        <v>34.371287128712872</v>
      </c>
    </row>
    <row r="211" spans="8:95" x14ac:dyDescent="0.25">
      <c r="O211" s="27">
        <v>43</v>
      </c>
      <c r="P211">
        <v>595</v>
      </c>
      <c r="Q211">
        <v>2550</v>
      </c>
      <c r="R211">
        <f t="shared" si="43"/>
        <v>4.2857142857142856</v>
      </c>
      <c r="AC211" s="27">
        <v>74</v>
      </c>
      <c r="AD211">
        <v>888</v>
      </c>
      <c r="AE211">
        <v>3805</v>
      </c>
      <c r="AF211">
        <f t="shared" si="45"/>
        <v>4.2849099099099099</v>
      </c>
      <c r="AJ211" s="27">
        <v>52</v>
      </c>
      <c r="AK211">
        <v>758</v>
      </c>
      <c r="AL211">
        <v>1036</v>
      </c>
      <c r="AM211">
        <f t="shared" si="46"/>
        <v>1.366754617414248</v>
      </c>
      <c r="AQ211" s="27">
        <v>66</v>
      </c>
      <c r="AR211">
        <v>824</v>
      </c>
      <c r="AS211">
        <v>0</v>
      </c>
      <c r="AT211">
        <f t="shared" si="47"/>
        <v>0</v>
      </c>
    </row>
    <row r="212" spans="8:95" x14ac:dyDescent="0.25">
      <c r="O212" s="27">
        <v>44</v>
      </c>
      <c r="P212">
        <v>598</v>
      </c>
      <c r="Q212">
        <v>27224</v>
      </c>
      <c r="R212">
        <f t="shared" si="43"/>
        <v>45.525083612040135</v>
      </c>
      <c r="AC212" s="27">
        <v>75</v>
      </c>
      <c r="AD212">
        <v>912</v>
      </c>
      <c r="AE212">
        <v>5749</v>
      </c>
      <c r="AF212">
        <f t="shared" si="45"/>
        <v>6.3037280701754383</v>
      </c>
      <c r="AJ212" s="27">
        <v>53</v>
      </c>
      <c r="AK212">
        <v>762</v>
      </c>
      <c r="AL212">
        <v>12664</v>
      </c>
      <c r="AM212">
        <f t="shared" si="46"/>
        <v>16.619422572178479</v>
      </c>
      <c r="AQ212" s="27">
        <v>67</v>
      </c>
      <c r="AR212">
        <v>827</v>
      </c>
      <c r="AS212">
        <v>13009</v>
      </c>
      <c r="AT212">
        <f t="shared" si="47"/>
        <v>15.730350665054413</v>
      </c>
    </row>
    <row r="213" spans="8:95" x14ac:dyDescent="0.25">
      <c r="O213" s="27">
        <v>45</v>
      </c>
      <c r="P213">
        <v>608</v>
      </c>
      <c r="Q213">
        <v>3108</v>
      </c>
      <c r="R213">
        <f t="shared" si="43"/>
        <v>5.1118421052631575</v>
      </c>
      <c r="AC213" s="27">
        <v>76</v>
      </c>
      <c r="AD213">
        <v>1040</v>
      </c>
      <c r="AE213">
        <v>0</v>
      </c>
      <c r="AF213">
        <f t="shared" si="45"/>
        <v>0</v>
      </c>
      <c r="AJ213" s="27">
        <v>54</v>
      </c>
      <c r="AK213">
        <v>765</v>
      </c>
      <c r="AL213">
        <v>34453</v>
      </c>
      <c r="AM213">
        <f t="shared" si="46"/>
        <v>45.036601307189542</v>
      </c>
      <c r="AQ213" s="27">
        <v>68</v>
      </c>
      <c r="AR213">
        <v>852</v>
      </c>
      <c r="AS213">
        <v>62853</v>
      </c>
      <c r="AT213">
        <f t="shared" si="47"/>
        <v>73.771126760563376</v>
      </c>
    </row>
    <row r="214" spans="8:95" x14ac:dyDescent="0.25">
      <c r="O214" s="27">
        <v>46</v>
      </c>
      <c r="P214">
        <v>610</v>
      </c>
      <c r="Q214">
        <v>22274</v>
      </c>
      <c r="R214">
        <f t="shared" si="43"/>
        <v>36.514754098360655</v>
      </c>
      <c r="AC214" s="27">
        <v>77</v>
      </c>
      <c r="AD214">
        <v>1050</v>
      </c>
      <c r="AE214">
        <v>0</v>
      </c>
      <c r="AF214">
        <f t="shared" si="45"/>
        <v>0</v>
      </c>
      <c r="AJ214" s="27">
        <v>55</v>
      </c>
      <c r="AK214">
        <v>817</v>
      </c>
      <c r="AL214">
        <v>27113</v>
      </c>
      <c r="AM214">
        <f t="shared" si="46"/>
        <v>33.186046511627907</v>
      </c>
      <c r="AQ214" s="27">
        <v>69</v>
      </c>
      <c r="AR214">
        <v>855</v>
      </c>
      <c r="AS214">
        <v>0</v>
      </c>
      <c r="AT214">
        <f t="shared" si="47"/>
        <v>0</v>
      </c>
    </row>
    <row r="215" spans="8:95" x14ac:dyDescent="0.25">
      <c r="O215" s="27">
        <v>47</v>
      </c>
      <c r="P215">
        <v>612</v>
      </c>
      <c r="Q215">
        <v>21500</v>
      </c>
      <c r="R215">
        <f t="shared" si="43"/>
        <v>35.130718954248366</v>
      </c>
      <c r="AC215" s="27">
        <v>78</v>
      </c>
      <c r="AD215">
        <v>1106</v>
      </c>
      <c r="AE215">
        <v>38109</v>
      </c>
      <c r="AF215">
        <f t="shared" si="45"/>
        <v>34.456600361663654</v>
      </c>
      <c r="AJ215" s="27">
        <v>56</v>
      </c>
      <c r="AK215">
        <v>823</v>
      </c>
      <c r="AL215">
        <v>11146</v>
      </c>
      <c r="AM215">
        <f t="shared" si="46"/>
        <v>13.543134872417983</v>
      </c>
      <c r="AQ215" s="27">
        <v>70</v>
      </c>
      <c r="AR215">
        <v>868</v>
      </c>
      <c r="AS215">
        <v>160</v>
      </c>
      <c r="AT215">
        <f t="shared" si="47"/>
        <v>0.18433179723502305</v>
      </c>
    </row>
    <row r="216" spans="8:95" x14ac:dyDescent="0.25">
      <c r="O216" s="27">
        <v>48</v>
      </c>
      <c r="P216">
        <v>625</v>
      </c>
      <c r="Q216">
        <v>20345</v>
      </c>
      <c r="R216">
        <f t="shared" si="43"/>
        <v>32.552</v>
      </c>
      <c r="AC216" s="27">
        <v>79</v>
      </c>
      <c r="AD216">
        <v>1239</v>
      </c>
      <c r="AE216">
        <v>102</v>
      </c>
      <c r="AF216">
        <f t="shared" si="45"/>
        <v>8.2324455205811137E-2</v>
      </c>
      <c r="AJ216" s="27">
        <v>57</v>
      </c>
      <c r="AK216">
        <v>845</v>
      </c>
      <c r="AL216">
        <v>65608</v>
      </c>
      <c r="AM216">
        <f t="shared" si="46"/>
        <v>77.64260355029586</v>
      </c>
      <c r="AQ216" s="27">
        <v>71</v>
      </c>
      <c r="AR216">
        <v>929</v>
      </c>
      <c r="AS216">
        <v>2914</v>
      </c>
      <c r="AT216">
        <f t="shared" si="47"/>
        <v>3.1367061356297095</v>
      </c>
    </row>
    <row r="217" spans="8:95" x14ac:dyDescent="0.25">
      <c r="O217" s="27">
        <v>49</v>
      </c>
      <c r="P217">
        <v>625</v>
      </c>
      <c r="Q217">
        <v>46851</v>
      </c>
      <c r="R217">
        <f t="shared" si="43"/>
        <v>74.961600000000004</v>
      </c>
      <c r="AC217" s="27">
        <v>80</v>
      </c>
      <c r="AD217">
        <v>1243</v>
      </c>
      <c r="AE217">
        <v>150</v>
      </c>
      <c r="AF217">
        <f t="shared" si="45"/>
        <v>0.12067578439259855</v>
      </c>
      <c r="AJ217" s="27">
        <v>58</v>
      </c>
      <c r="AK217">
        <v>873</v>
      </c>
      <c r="AL217">
        <v>1684</v>
      </c>
      <c r="AM217">
        <f t="shared" si="46"/>
        <v>1.9289805269186713</v>
      </c>
      <c r="AQ217" s="27">
        <v>72</v>
      </c>
      <c r="AR217">
        <v>933</v>
      </c>
      <c r="AS217">
        <v>46015</v>
      </c>
      <c r="AT217">
        <f t="shared" si="47"/>
        <v>49.319399785637728</v>
      </c>
    </row>
    <row r="218" spans="8:95" x14ac:dyDescent="0.25">
      <c r="O218" s="27">
        <v>50</v>
      </c>
      <c r="P218">
        <v>629</v>
      </c>
      <c r="Q218">
        <v>9861</v>
      </c>
      <c r="R218">
        <f t="shared" si="43"/>
        <v>15.677265500794913</v>
      </c>
      <c r="AC218" s="27">
        <v>81</v>
      </c>
      <c r="AD218">
        <v>1326</v>
      </c>
      <c r="AE218">
        <v>7937</v>
      </c>
      <c r="AF218">
        <f t="shared" si="45"/>
        <v>5.9856711915535445</v>
      </c>
      <c r="AJ218" s="27">
        <v>59</v>
      </c>
      <c r="AK218">
        <v>919</v>
      </c>
      <c r="AL218">
        <v>26935</v>
      </c>
      <c r="AM218">
        <f t="shared" si="46"/>
        <v>29.309031556039173</v>
      </c>
      <c r="AQ218" s="27">
        <v>73</v>
      </c>
      <c r="AR218">
        <v>960</v>
      </c>
      <c r="AS218">
        <v>94174</v>
      </c>
      <c r="AT218">
        <f t="shared" si="47"/>
        <v>98.097916666666663</v>
      </c>
    </row>
    <row r="219" spans="8:95" x14ac:dyDescent="0.25">
      <c r="O219" s="27">
        <v>51</v>
      </c>
      <c r="P219">
        <v>637</v>
      </c>
      <c r="Q219">
        <v>2799</v>
      </c>
      <c r="R219">
        <f t="shared" si="43"/>
        <v>4.39403453689168</v>
      </c>
      <c r="AC219" s="27">
        <v>82</v>
      </c>
      <c r="AD219">
        <v>1329</v>
      </c>
      <c r="AE219">
        <v>27</v>
      </c>
      <c r="AF219">
        <f t="shared" si="45"/>
        <v>2.0316027088036117E-2</v>
      </c>
      <c r="AJ219" s="27">
        <v>60</v>
      </c>
      <c r="AK219">
        <v>927</v>
      </c>
      <c r="AL219">
        <v>52107</v>
      </c>
      <c r="AM219">
        <f t="shared" si="46"/>
        <v>56.210355987055017</v>
      </c>
      <c r="AQ219" s="27">
        <v>74</v>
      </c>
      <c r="AR219">
        <v>974</v>
      </c>
      <c r="AS219">
        <v>0</v>
      </c>
      <c r="AT219">
        <f t="shared" si="47"/>
        <v>0</v>
      </c>
    </row>
    <row r="220" spans="8:95" x14ac:dyDescent="0.25">
      <c r="O220" s="27">
        <v>52</v>
      </c>
      <c r="P220">
        <v>640</v>
      </c>
      <c r="Q220">
        <v>22506</v>
      </c>
      <c r="R220">
        <f t="shared" si="43"/>
        <v>35.165624999999999</v>
      </c>
      <c r="AC220" s="27">
        <v>83</v>
      </c>
      <c r="AD220">
        <v>1380</v>
      </c>
      <c r="AE220">
        <v>0</v>
      </c>
      <c r="AF220">
        <f t="shared" si="45"/>
        <v>0</v>
      </c>
      <c r="AJ220" s="27">
        <v>61</v>
      </c>
      <c r="AK220">
        <v>976</v>
      </c>
      <c r="AL220">
        <v>1211</v>
      </c>
      <c r="AM220">
        <f t="shared" si="46"/>
        <v>1.2407786885245902</v>
      </c>
      <c r="AQ220" s="27">
        <v>75</v>
      </c>
      <c r="AR220">
        <v>1000</v>
      </c>
      <c r="AS220">
        <v>66141</v>
      </c>
      <c r="AT220">
        <f t="shared" si="47"/>
        <v>66.141000000000005</v>
      </c>
    </row>
    <row r="221" spans="8:95" ht="15.75" x14ac:dyDescent="0.25">
      <c r="O221" s="27">
        <v>53</v>
      </c>
      <c r="P221">
        <v>640</v>
      </c>
      <c r="Q221">
        <v>21345</v>
      </c>
      <c r="R221">
        <f t="shared" si="43"/>
        <v>33.3515625</v>
      </c>
      <c r="AC221" s="27">
        <v>84</v>
      </c>
      <c r="AD221">
        <v>1400</v>
      </c>
      <c r="AE221">
        <v>14791</v>
      </c>
      <c r="AF221">
        <f t="shared" si="45"/>
        <v>10.565</v>
      </c>
      <c r="AJ221" s="27">
        <v>62</v>
      </c>
      <c r="AK221">
        <v>1077</v>
      </c>
      <c r="AL221">
        <v>632</v>
      </c>
      <c r="AM221">
        <f t="shared" si="46"/>
        <v>0.58681522748375115</v>
      </c>
      <c r="AQ221" s="27">
        <v>76</v>
      </c>
      <c r="AR221">
        <v>1068</v>
      </c>
      <c r="AS221">
        <v>0</v>
      </c>
      <c r="AT221">
        <f t="shared" si="47"/>
        <v>0</v>
      </c>
      <c r="CO221" s="26"/>
      <c r="CP221" s="26"/>
    </row>
    <row r="222" spans="8:95" ht="15.75" x14ac:dyDescent="0.25">
      <c r="O222" s="27">
        <v>54</v>
      </c>
      <c r="P222">
        <v>641</v>
      </c>
      <c r="Q222">
        <v>9682</v>
      </c>
      <c r="R222">
        <f t="shared" si="43"/>
        <v>15.104524180967239</v>
      </c>
      <c r="AC222" s="27">
        <v>85</v>
      </c>
      <c r="AD222">
        <v>1535</v>
      </c>
      <c r="AE222">
        <v>0</v>
      </c>
      <c r="AF222">
        <f t="shared" si="45"/>
        <v>0</v>
      </c>
      <c r="AJ222" s="27">
        <v>63</v>
      </c>
      <c r="AK222">
        <v>1117</v>
      </c>
      <c r="AL222">
        <v>2189</v>
      </c>
      <c r="AM222">
        <f t="shared" si="46"/>
        <v>1.9597135183527306</v>
      </c>
      <c r="AQ222" s="27">
        <v>77</v>
      </c>
      <c r="AR222">
        <v>1127</v>
      </c>
      <c r="AS222">
        <v>6670</v>
      </c>
      <c r="AT222">
        <f t="shared" si="47"/>
        <v>5.9183673469387754</v>
      </c>
      <c r="CO222" s="26"/>
      <c r="CP222" s="26"/>
      <c r="CQ222" s="26"/>
    </row>
    <row r="223" spans="8:95" ht="15.75" x14ac:dyDescent="0.25">
      <c r="O223" s="27">
        <v>55</v>
      </c>
      <c r="P223">
        <v>646</v>
      </c>
      <c r="Q223">
        <v>10868</v>
      </c>
      <c r="R223">
        <f t="shared" si="43"/>
        <v>16.823529411764707</v>
      </c>
      <c r="AC223" s="27">
        <v>86</v>
      </c>
      <c r="AD223">
        <v>1598</v>
      </c>
      <c r="AE223">
        <v>0</v>
      </c>
      <c r="AF223">
        <f t="shared" si="45"/>
        <v>0</v>
      </c>
      <c r="AJ223" s="27">
        <v>64</v>
      </c>
      <c r="AK223">
        <v>1277</v>
      </c>
      <c r="AL223">
        <v>573</v>
      </c>
      <c r="AM223">
        <f t="shared" si="46"/>
        <v>0.44870790916209868</v>
      </c>
      <c r="AQ223" s="27">
        <v>78</v>
      </c>
      <c r="AR223">
        <v>1212</v>
      </c>
      <c r="AS223">
        <v>66351</v>
      </c>
      <c r="AT223">
        <f t="shared" si="47"/>
        <v>54.745049504950494</v>
      </c>
      <c r="CQ223" s="26"/>
    </row>
    <row r="224" spans="8:95" x14ac:dyDescent="0.25">
      <c r="O224" s="27">
        <v>56</v>
      </c>
      <c r="P224">
        <v>648</v>
      </c>
      <c r="Q224">
        <v>18769</v>
      </c>
      <c r="R224">
        <f t="shared" si="43"/>
        <v>28.964506172839506</v>
      </c>
      <c r="AC224" s="27">
        <v>87</v>
      </c>
      <c r="AD224">
        <v>1662</v>
      </c>
      <c r="AE224">
        <v>351</v>
      </c>
      <c r="AF224">
        <f t="shared" si="45"/>
        <v>0.21119133574007221</v>
      </c>
      <c r="AJ224" s="27">
        <v>65</v>
      </c>
      <c r="AK224">
        <v>1321</v>
      </c>
      <c r="AL224">
        <v>0</v>
      </c>
      <c r="AM224">
        <f t="shared" si="46"/>
        <v>0</v>
      </c>
      <c r="AQ224" s="27">
        <v>79</v>
      </c>
      <c r="AR224">
        <v>1873</v>
      </c>
      <c r="AS224">
        <v>1010</v>
      </c>
      <c r="AT224">
        <f t="shared" si="47"/>
        <v>0.53924185798184732</v>
      </c>
    </row>
    <row r="225" spans="15:46" x14ac:dyDescent="0.25">
      <c r="O225" s="27">
        <v>57</v>
      </c>
      <c r="P225">
        <v>650</v>
      </c>
      <c r="Q225">
        <v>21764</v>
      </c>
      <c r="R225">
        <f t="shared" si="43"/>
        <v>33.483076923076922</v>
      </c>
      <c r="AC225" s="27">
        <v>88</v>
      </c>
      <c r="AD225">
        <v>1805</v>
      </c>
      <c r="AE225">
        <v>0</v>
      </c>
      <c r="AF225">
        <f t="shared" si="45"/>
        <v>0</v>
      </c>
      <c r="AJ225" s="27">
        <v>66</v>
      </c>
      <c r="AK225">
        <v>1488</v>
      </c>
      <c r="AL225">
        <v>79093</v>
      </c>
      <c r="AM225">
        <f t="shared" si="46"/>
        <v>53.153897849462368</v>
      </c>
      <c r="AQ225" s="27">
        <v>80</v>
      </c>
      <c r="AR225">
        <v>2560</v>
      </c>
      <c r="AS225">
        <v>0</v>
      </c>
      <c r="AT225">
        <f t="shared" si="47"/>
        <v>0</v>
      </c>
    </row>
    <row r="226" spans="15:46" x14ac:dyDescent="0.25">
      <c r="O226" s="27">
        <v>58</v>
      </c>
      <c r="P226">
        <v>660</v>
      </c>
      <c r="Q226">
        <v>22087</v>
      </c>
      <c r="R226">
        <f t="shared" si="43"/>
        <v>33.465151515151518</v>
      </c>
      <c r="AC226" s="27">
        <v>89</v>
      </c>
      <c r="AD226">
        <v>2085</v>
      </c>
      <c r="AE226">
        <v>0</v>
      </c>
      <c r="AF226">
        <f t="shared" si="45"/>
        <v>0</v>
      </c>
    </row>
    <row r="227" spans="15:46" x14ac:dyDescent="0.25">
      <c r="O227" s="27">
        <v>59</v>
      </c>
      <c r="P227">
        <v>664</v>
      </c>
      <c r="Q227">
        <v>17030</v>
      </c>
      <c r="R227">
        <f t="shared" si="43"/>
        <v>25.647590361445783</v>
      </c>
      <c r="AC227" s="27">
        <v>90</v>
      </c>
      <c r="AD227">
        <v>2155</v>
      </c>
      <c r="AE227">
        <v>5</v>
      </c>
      <c r="AF227">
        <f t="shared" si="45"/>
        <v>2.3201856148491878E-3</v>
      </c>
    </row>
    <row r="228" spans="15:46" x14ac:dyDescent="0.25">
      <c r="O228" s="27">
        <v>60</v>
      </c>
      <c r="P228">
        <v>665</v>
      </c>
      <c r="Q228">
        <v>25104</v>
      </c>
      <c r="R228">
        <f t="shared" si="43"/>
        <v>37.750375939849626</v>
      </c>
      <c r="AC228" s="27">
        <v>91</v>
      </c>
      <c r="AD228">
        <v>2514</v>
      </c>
      <c r="AE228">
        <v>11641</v>
      </c>
      <c r="AF228">
        <f t="shared" si="45"/>
        <v>4.6304693715194905</v>
      </c>
    </row>
    <row r="229" spans="15:46" x14ac:dyDescent="0.25">
      <c r="O229" s="27">
        <v>61</v>
      </c>
      <c r="P229">
        <v>684</v>
      </c>
      <c r="Q229">
        <v>2321</v>
      </c>
      <c r="R229">
        <f t="shared" si="43"/>
        <v>3.3932748538011697</v>
      </c>
    </row>
    <row r="230" spans="15:46" x14ac:dyDescent="0.25">
      <c r="O230" s="27">
        <v>62</v>
      </c>
      <c r="P230">
        <v>706</v>
      </c>
      <c r="Q230">
        <v>33387</v>
      </c>
      <c r="R230">
        <f t="shared" si="43"/>
        <v>47.290368271954677</v>
      </c>
    </row>
    <row r="231" spans="15:46" x14ac:dyDescent="0.25">
      <c r="O231" s="27">
        <v>63</v>
      </c>
      <c r="P231">
        <v>707</v>
      </c>
      <c r="Q231">
        <v>27504</v>
      </c>
      <c r="R231">
        <f t="shared" si="43"/>
        <v>38.902404526166904</v>
      </c>
    </row>
    <row r="232" spans="15:46" x14ac:dyDescent="0.25">
      <c r="O232" s="27">
        <v>64</v>
      </c>
      <c r="P232">
        <v>707</v>
      </c>
      <c r="Q232">
        <v>51595</v>
      </c>
      <c r="R232">
        <f t="shared" si="43"/>
        <v>72.977369165487971</v>
      </c>
    </row>
    <row r="233" spans="15:46" x14ac:dyDescent="0.25">
      <c r="O233" s="27">
        <v>65</v>
      </c>
      <c r="P233">
        <v>708</v>
      </c>
      <c r="Q233">
        <v>1698</v>
      </c>
      <c r="R233">
        <f t="shared" si="43"/>
        <v>2.3983050847457625</v>
      </c>
    </row>
    <row r="234" spans="15:46" x14ac:dyDescent="0.25">
      <c r="O234" s="27">
        <v>66</v>
      </c>
      <c r="P234">
        <v>713</v>
      </c>
      <c r="Q234">
        <v>116</v>
      </c>
      <c r="R234">
        <f t="shared" si="43"/>
        <v>0.16269284712482468</v>
      </c>
    </row>
    <row r="235" spans="15:46" x14ac:dyDescent="0.25">
      <c r="O235" s="27">
        <v>67</v>
      </c>
      <c r="P235">
        <v>716</v>
      </c>
      <c r="Q235">
        <v>40833</v>
      </c>
      <c r="R235">
        <f t="shared" si="43"/>
        <v>57.029329608938546</v>
      </c>
    </row>
    <row r="236" spans="15:46" x14ac:dyDescent="0.25">
      <c r="O236" s="27">
        <v>68</v>
      </c>
      <c r="P236">
        <v>720</v>
      </c>
      <c r="Q236">
        <v>23190</v>
      </c>
      <c r="R236">
        <f t="shared" si="43"/>
        <v>32.208333333333336</v>
      </c>
    </row>
    <row r="237" spans="15:46" x14ac:dyDescent="0.25">
      <c r="O237" s="27">
        <v>69</v>
      </c>
      <c r="P237">
        <v>735</v>
      </c>
      <c r="Q237">
        <v>47658</v>
      </c>
      <c r="R237">
        <f t="shared" si="43"/>
        <v>64.840816326530614</v>
      </c>
    </row>
    <row r="238" spans="15:46" x14ac:dyDescent="0.25">
      <c r="O238" s="27">
        <v>70</v>
      </c>
      <c r="P238">
        <v>748</v>
      </c>
      <c r="Q238">
        <v>0</v>
      </c>
      <c r="R238">
        <f t="shared" si="43"/>
        <v>0</v>
      </c>
    </row>
    <row r="239" spans="15:46" x14ac:dyDescent="0.25">
      <c r="O239" s="27">
        <v>71</v>
      </c>
      <c r="P239">
        <v>764</v>
      </c>
      <c r="Q239">
        <v>32000</v>
      </c>
      <c r="R239">
        <f t="shared" si="43"/>
        <v>41.8848167539267</v>
      </c>
    </row>
    <row r="240" spans="15:46" x14ac:dyDescent="0.25">
      <c r="O240" s="27">
        <v>72</v>
      </c>
      <c r="P240">
        <v>791</v>
      </c>
      <c r="Q240">
        <v>19570</v>
      </c>
      <c r="R240">
        <f t="shared" si="43"/>
        <v>24.740834386852086</v>
      </c>
    </row>
    <row r="241" spans="15:18" x14ac:dyDescent="0.25">
      <c r="O241" s="27">
        <v>73</v>
      </c>
      <c r="P241">
        <v>799</v>
      </c>
      <c r="Q241">
        <v>57737</v>
      </c>
      <c r="R241">
        <f t="shared" si="43"/>
        <v>72.261576971214012</v>
      </c>
    </row>
    <row r="242" spans="15:18" x14ac:dyDescent="0.25">
      <c r="O242" s="27">
        <v>74</v>
      </c>
      <c r="P242">
        <v>873</v>
      </c>
      <c r="Q242">
        <v>12307</v>
      </c>
      <c r="R242">
        <f t="shared" si="43"/>
        <v>14.097365406643757</v>
      </c>
    </row>
    <row r="243" spans="15:18" x14ac:dyDescent="0.25">
      <c r="O243" s="27">
        <v>75</v>
      </c>
      <c r="P243">
        <v>886</v>
      </c>
      <c r="Q243">
        <v>2907</v>
      </c>
      <c r="R243">
        <f t="shared" si="43"/>
        <v>3.2810383747178329</v>
      </c>
    </row>
    <row r="244" spans="15:18" x14ac:dyDescent="0.25">
      <c r="O244" s="27">
        <v>76</v>
      </c>
      <c r="P244">
        <v>902</v>
      </c>
      <c r="Q244">
        <v>58380</v>
      </c>
      <c r="R244">
        <f t="shared" si="43"/>
        <v>64.72283813747228</v>
      </c>
    </row>
    <row r="245" spans="15:18" x14ac:dyDescent="0.25">
      <c r="O245" s="27">
        <v>77</v>
      </c>
      <c r="P245">
        <v>985</v>
      </c>
      <c r="Q245">
        <v>2861</v>
      </c>
      <c r="R245">
        <f t="shared" si="43"/>
        <v>2.9045685279187818</v>
      </c>
    </row>
    <row r="246" spans="15:18" x14ac:dyDescent="0.25">
      <c r="O246" s="27">
        <v>78</v>
      </c>
      <c r="P246">
        <v>1032</v>
      </c>
      <c r="Q246">
        <v>0</v>
      </c>
      <c r="R246">
        <f t="shared" si="43"/>
        <v>0</v>
      </c>
    </row>
    <row r="247" spans="15:18" x14ac:dyDescent="0.25">
      <c r="O247" s="27">
        <v>79</v>
      </c>
      <c r="P247">
        <v>1126</v>
      </c>
      <c r="Q247">
        <v>345</v>
      </c>
      <c r="R247">
        <f t="shared" si="43"/>
        <v>0.30639431616341029</v>
      </c>
    </row>
    <row r="248" spans="15:18" x14ac:dyDescent="0.25">
      <c r="O248" s="27">
        <v>80</v>
      </c>
      <c r="P248">
        <v>1248</v>
      </c>
      <c r="Q248">
        <v>35</v>
      </c>
      <c r="R248">
        <f t="shared" si="43"/>
        <v>2.8044871794871796E-2</v>
      </c>
    </row>
    <row r="249" spans="15:18" x14ac:dyDescent="0.25">
      <c r="O249" s="27">
        <v>81</v>
      </c>
      <c r="P249">
        <v>1498</v>
      </c>
      <c r="Q249">
        <v>0</v>
      </c>
      <c r="R249">
        <f t="shared" si="43"/>
        <v>0</v>
      </c>
    </row>
    <row r="250" spans="15:18" x14ac:dyDescent="0.25">
      <c r="O250" s="27">
        <v>82</v>
      </c>
      <c r="P250">
        <v>1733</v>
      </c>
      <c r="Q250">
        <v>35814</v>
      </c>
      <c r="R250">
        <f t="shared" si="43"/>
        <v>20.665897287939988</v>
      </c>
    </row>
    <row r="251" spans="15:18" x14ac:dyDescent="0.25">
      <c r="O251" s="27">
        <v>83</v>
      </c>
      <c r="P251">
        <v>2125</v>
      </c>
      <c r="Q251">
        <v>93309</v>
      </c>
      <c r="R251">
        <f t="shared" si="43"/>
        <v>43.910117647058826</v>
      </c>
    </row>
    <row r="252" spans="15:18" x14ac:dyDescent="0.25">
      <c r="O252" s="27">
        <v>84</v>
      </c>
      <c r="P252">
        <v>3003</v>
      </c>
      <c r="Q252">
        <v>0</v>
      </c>
      <c r="R252">
        <f t="shared" si="43"/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88AC-E519-4EE3-BE0F-6CDC1DA08428}">
  <dimension ref="A1:CQ247"/>
  <sheetViews>
    <sheetView workbookViewId="0"/>
  </sheetViews>
  <sheetFormatPr defaultRowHeight="15" x14ac:dyDescent="0.25"/>
  <cols>
    <col min="1" max="1" width="13.28515625" customWidth="1"/>
    <col min="2" max="2" width="15.85546875" customWidth="1"/>
    <col min="3" max="3" width="15.5703125" customWidth="1"/>
    <col min="4" max="4" width="15" customWidth="1"/>
    <col min="5" max="5" width="15.140625" customWidth="1"/>
    <col min="8" max="8" width="6.28515625" style="27" customWidth="1"/>
    <col min="9" max="9" width="14.140625" customWidth="1"/>
    <col min="10" max="10" width="16" customWidth="1"/>
    <col min="11" max="11" width="18.7109375" customWidth="1"/>
    <col min="15" max="15" width="7.5703125" style="27" customWidth="1"/>
    <col min="16" max="16" width="14.28515625" customWidth="1"/>
    <col min="17" max="17" width="16.7109375" customWidth="1"/>
    <col min="18" max="18" width="18.28515625" customWidth="1"/>
    <col min="22" max="22" width="6.85546875" style="27" customWidth="1"/>
    <col min="23" max="23" width="15.42578125" customWidth="1"/>
    <col min="24" max="24" width="16.5703125" customWidth="1"/>
    <col min="25" max="25" width="18.28515625" customWidth="1"/>
    <col min="29" max="29" width="7.140625" style="27" customWidth="1"/>
    <col min="30" max="30" width="14.7109375" customWidth="1"/>
    <col min="31" max="31" width="15.85546875" customWidth="1"/>
    <col min="32" max="32" width="18.7109375" customWidth="1"/>
    <col min="36" max="36" width="7.28515625" style="27" customWidth="1"/>
    <col min="37" max="37" width="14.5703125" customWidth="1"/>
    <col min="38" max="38" width="15.85546875" customWidth="1"/>
    <col min="39" max="39" width="18.5703125" customWidth="1"/>
    <col min="43" max="43" width="7.85546875" style="27" customWidth="1"/>
    <col min="44" max="44" width="15.5703125" customWidth="1"/>
    <col min="45" max="45" width="15.85546875" customWidth="1"/>
    <col min="46" max="46" width="18.28515625" customWidth="1"/>
    <col min="50" max="50" width="6.7109375" style="27" customWidth="1"/>
    <col min="51" max="51" width="16.140625" customWidth="1"/>
    <col min="52" max="52" width="16.7109375" customWidth="1"/>
    <col min="53" max="53" width="18.42578125" customWidth="1"/>
    <col min="57" max="57" width="7.5703125" style="27" customWidth="1"/>
    <col min="58" max="58" width="15" customWidth="1"/>
    <col min="59" max="59" width="16.42578125" customWidth="1"/>
    <col min="60" max="60" width="18.85546875" customWidth="1"/>
    <col min="64" max="64" width="6.5703125" style="27" customWidth="1"/>
    <col min="65" max="65" width="14.140625" customWidth="1"/>
    <col min="66" max="66" width="16" customWidth="1"/>
    <col min="67" max="67" width="18.28515625" customWidth="1"/>
    <col min="71" max="71" width="8" style="27" customWidth="1"/>
    <col min="72" max="72" width="14.7109375" customWidth="1"/>
    <col min="73" max="73" width="16.42578125" customWidth="1"/>
    <col min="74" max="74" width="18.5703125" customWidth="1"/>
    <col min="78" max="78" width="7.42578125" style="27" customWidth="1"/>
    <col min="79" max="79" width="15.140625" customWidth="1"/>
    <col min="80" max="80" width="16.140625" customWidth="1"/>
    <col min="81" max="81" width="18.5703125" customWidth="1"/>
    <col min="85" max="85" width="6.85546875" style="27" customWidth="1"/>
    <col min="86" max="86" width="14.140625" customWidth="1"/>
    <col min="87" max="87" width="16.140625" customWidth="1"/>
    <col min="88" max="88" width="18.7109375" customWidth="1"/>
  </cols>
  <sheetData>
    <row r="1" spans="1:95" ht="17.25" x14ac:dyDescent="0.25">
      <c r="A1" s="32"/>
      <c r="B1" s="18" t="s">
        <v>302</v>
      </c>
      <c r="C1" s="18" t="s">
        <v>302</v>
      </c>
      <c r="D1" s="18" t="s">
        <v>301</v>
      </c>
      <c r="E1" s="18" t="s">
        <v>301</v>
      </c>
      <c r="G1" s="1" t="s">
        <v>20</v>
      </c>
      <c r="I1" s="27"/>
      <c r="L1" s="32"/>
      <c r="M1" s="32"/>
      <c r="N1" s="1" t="s">
        <v>20</v>
      </c>
      <c r="P1" s="27"/>
      <c r="S1" s="32"/>
      <c r="T1" s="32"/>
      <c r="U1" s="1" t="s">
        <v>20</v>
      </c>
      <c r="W1" s="27"/>
      <c r="Z1" s="32"/>
      <c r="AA1" s="32"/>
      <c r="AB1" s="1" t="s">
        <v>20</v>
      </c>
      <c r="AD1" s="27"/>
      <c r="AG1" s="32"/>
      <c r="AH1" s="32"/>
      <c r="AI1" s="1" t="s">
        <v>20</v>
      </c>
      <c r="AK1" s="27"/>
      <c r="AN1" s="32"/>
      <c r="AO1" s="32"/>
      <c r="AP1" s="1" t="s">
        <v>20</v>
      </c>
      <c r="AR1" s="27"/>
      <c r="AU1" s="32"/>
      <c r="AW1" s="1" t="s">
        <v>26</v>
      </c>
      <c r="AY1" s="27"/>
      <c r="BB1" s="32"/>
      <c r="BC1" s="32"/>
      <c r="BD1" s="1" t="s">
        <v>26</v>
      </c>
      <c r="BF1" s="27"/>
      <c r="BI1" s="32"/>
      <c r="BJ1" s="32"/>
      <c r="BK1" s="1" t="s">
        <v>26</v>
      </c>
      <c r="BM1" s="27"/>
      <c r="BP1" s="32"/>
      <c r="BR1" s="1" t="s">
        <v>26</v>
      </c>
      <c r="BT1" s="27"/>
      <c r="BW1" s="32"/>
      <c r="BY1" s="1" t="s">
        <v>26</v>
      </c>
      <c r="CA1" s="27"/>
      <c r="CD1" s="32"/>
      <c r="CF1" s="1" t="s">
        <v>26</v>
      </c>
      <c r="CH1" s="27"/>
      <c r="CK1" s="32"/>
      <c r="CO1" s="26"/>
      <c r="CP1" s="26"/>
      <c r="CQ1" s="26"/>
    </row>
    <row r="2" spans="1:95" ht="15.75" x14ac:dyDescent="0.25">
      <c r="A2" s="18" t="s">
        <v>412</v>
      </c>
      <c r="B2" s="1" t="s">
        <v>285</v>
      </c>
      <c r="C2" s="1" t="s">
        <v>417</v>
      </c>
      <c r="D2" s="1" t="s">
        <v>285</v>
      </c>
      <c r="E2" s="1" t="s">
        <v>417</v>
      </c>
      <c r="G2" s="26" t="s">
        <v>285</v>
      </c>
      <c r="I2" s="27"/>
      <c r="N2" s="26" t="s">
        <v>285</v>
      </c>
      <c r="P2" s="27"/>
      <c r="U2" s="26" t="s">
        <v>285</v>
      </c>
      <c r="W2" s="27"/>
      <c r="AB2" s="26" t="s">
        <v>416</v>
      </c>
      <c r="AD2" s="27"/>
      <c r="AI2" s="26" t="s">
        <v>416</v>
      </c>
      <c r="AK2" s="27"/>
      <c r="AP2" s="26" t="s">
        <v>416</v>
      </c>
      <c r="AR2" s="27"/>
      <c r="AW2" s="26" t="s">
        <v>285</v>
      </c>
      <c r="AY2" s="27"/>
      <c r="BD2" s="26" t="s">
        <v>285</v>
      </c>
      <c r="BF2" s="27"/>
      <c r="BK2" s="26" t="s">
        <v>285</v>
      </c>
      <c r="BM2" s="27"/>
      <c r="BR2" s="26" t="s">
        <v>416</v>
      </c>
      <c r="BT2" s="27"/>
      <c r="BY2" s="26" t="s">
        <v>416</v>
      </c>
      <c r="CA2" s="27"/>
      <c r="CF2" s="26" t="s">
        <v>416</v>
      </c>
      <c r="CH2" s="27"/>
      <c r="CL2" s="26"/>
      <c r="CM2" s="26"/>
      <c r="CN2" s="26"/>
      <c r="CQ2" s="26"/>
    </row>
    <row r="3" spans="1:95" ht="15.75" x14ac:dyDescent="0.25">
      <c r="A3" s="21" t="s">
        <v>37</v>
      </c>
      <c r="B3">
        <f>L4</f>
        <v>29.513332284193805</v>
      </c>
      <c r="C3">
        <f>AG4</f>
        <v>30.278352686996932</v>
      </c>
      <c r="D3">
        <f>BB4</f>
        <v>67.129962467661102</v>
      </c>
      <c r="E3">
        <f>BW4</f>
        <v>24.20319290751695</v>
      </c>
      <c r="F3" s="1"/>
      <c r="G3" s="26" t="s">
        <v>245</v>
      </c>
      <c r="H3" s="81" t="s">
        <v>240</v>
      </c>
      <c r="I3" s="81" t="s">
        <v>407</v>
      </c>
      <c r="J3" s="26" t="s">
        <v>406</v>
      </c>
      <c r="K3" s="26" t="s">
        <v>405</v>
      </c>
      <c r="L3" s="29" t="s">
        <v>364</v>
      </c>
      <c r="M3" s="29"/>
      <c r="N3" s="26" t="s">
        <v>243</v>
      </c>
      <c r="O3" s="81" t="s">
        <v>240</v>
      </c>
      <c r="P3" s="81" t="s">
        <v>407</v>
      </c>
      <c r="Q3" s="26" t="s">
        <v>406</v>
      </c>
      <c r="R3" s="26" t="s">
        <v>405</v>
      </c>
      <c r="S3" s="29" t="s">
        <v>364</v>
      </c>
      <c r="T3" s="29"/>
      <c r="U3" s="26" t="s">
        <v>241</v>
      </c>
      <c r="V3" s="81" t="s">
        <v>240</v>
      </c>
      <c r="W3" s="81" t="s">
        <v>407</v>
      </c>
      <c r="X3" s="26" t="s">
        <v>406</v>
      </c>
      <c r="Y3" s="26" t="s">
        <v>405</v>
      </c>
      <c r="Z3" s="29" t="s">
        <v>364</v>
      </c>
      <c r="AA3" s="29"/>
      <c r="AB3" s="26" t="s">
        <v>245</v>
      </c>
      <c r="AC3" s="81" t="s">
        <v>240</v>
      </c>
      <c r="AD3" s="81" t="s">
        <v>407</v>
      </c>
      <c r="AE3" s="26" t="s">
        <v>406</v>
      </c>
      <c r="AF3" s="26" t="s">
        <v>405</v>
      </c>
      <c r="AG3" s="29" t="s">
        <v>364</v>
      </c>
      <c r="AH3" s="29"/>
      <c r="AI3" s="26" t="s">
        <v>243</v>
      </c>
      <c r="AJ3" s="81" t="s">
        <v>240</v>
      </c>
      <c r="AK3" s="81" t="s">
        <v>407</v>
      </c>
      <c r="AL3" s="26" t="s">
        <v>406</v>
      </c>
      <c r="AM3" s="26" t="s">
        <v>405</v>
      </c>
      <c r="AN3" s="29" t="s">
        <v>364</v>
      </c>
      <c r="AO3" s="29"/>
      <c r="AP3" s="26" t="s">
        <v>241</v>
      </c>
      <c r="AQ3" s="81" t="s">
        <v>240</v>
      </c>
      <c r="AR3" s="81" t="s">
        <v>407</v>
      </c>
      <c r="AS3" s="26" t="s">
        <v>406</v>
      </c>
      <c r="AT3" s="26" t="s">
        <v>405</v>
      </c>
      <c r="AU3" s="29" t="s">
        <v>364</v>
      </c>
      <c r="AW3" s="26" t="s">
        <v>245</v>
      </c>
      <c r="AX3" s="81" t="s">
        <v>240</v>
      </c>
      <c r="AY3" s="81" t="s">
        <v>407</v>
      </c>
      <c r="AZ3" s="26" t="s">
        <v>406</v>
      </c>
      <c r="BA3" s="26" t="s">
        <v>405</v>
      </c>
      <c r="BB3" s="29" t="s">
        <v>364</v>
      </c>
      <c r="BC3" s="29"/>
      <c r="BD3" s="26" t="s">
        <v>243</v>
      </c>
      <c r="BE3" s="81" t="s">
        <v>240</v>
      </c>
      <c r="BF3" s="81" t="s">
        <v>407</v>
      </c>
      <c r="BG3" s="26" t="s">
        <v>406</v>
      </c>
      <c r="BH3" s="26" t="s">
        <v>405</v>
      </c>
      <c r="BI3" s="29" t="s">
        <v>364</v>
      </c>
      <c r="BJ3" s="29"/>
      <c r="BK3" s="26" t="s">
        <v>241</v>
      </c>
      <c r="BL3" s="81" t="s">
        <v>240</v>
      </c>
      <c r="BM3" s="81" t="s">
        <v>407</v>
      </c>
      <c r="BN3" s="26" t="s">
        <v>406</v>
      </c>
      <c r="BO3" s="26" t="s">
        <v>405</v>
      </c>
      <c r="BP3" s="29" t="s">
        <v>364</v>
      </c>
      <c r="BR3" s="26" t="s">
        <v>245</v>
      </c>
      <c r="BS3" s="81" t="s">
        <v>240</v>
      </c>
      <c r="BT3" s="81" t="s">
        <v>407</v>
      </c>
      <c r="BU3" s="26" t="s">
        <v>406</v>
      </c>
      <c r="BV3" s="26" t="s">
        <v>405</v>
      </c>
      <c r="BW3" s="29" t="s">
        <v>364</v>
      </c>
      <c r="BY3" s="26" t="s">
        <v>243</v>
      </c>
      <c r="BZ3" s="81" t="s">
        <v>240</v>
      </c>
      <c r="CA3" s="81" t="s">
        <v>407</v>
      </c>
      <c r="CB3" s="26" t="s">
        <v>406</v>
      </c>
      <c r="CC3" s="26" t="s">
        <v>405</v>
      </c>
      <c r="CD3" s="29" t="s">
        <v>364</v>
      </c>
      <c r="CF3" s="26" t="s">
        <v>241</v>
      </c>
      <c r="CG3" s="81" t="s">
        <v>240</v>
      </c>
      <c r="CH3" s="81" t="s">
        <v>407</v>
      </c>
      <c r="CI3" s="26" t="s">
        <v>406</v>
      </c>
      <c r="CJ3" s="26" t="s">
        <v>405</v>
      </c>
      <c r="CK3" s="29" t="s">
        <v>364</v>
      </c>
      <c r="CL3" s="26"/>
      <c r="CM3" s="26"/>
      <c r="CN3" s="26"/>
    </row>
    <row r="4" spans="1:95" ht="15.75" x14ac:dyDescent="0.25">
      <c r="A4" s="21" t="s">
        <v>38</v>
      </c>
      <c r="B4">
        <f>S4</f>
        <v>22.646231887711291</v>
      </c>
      <c r="C4">
        <f>AN4</f>
        <v>31.067423917361637</v>
      </c>
      <c r="D4">
        <f>BI4</f>
        <v>78.166453122838078</v>
      </c>
      <c r="E4">
        <f>CD4</f>
        <v>34.30198233684488</v>
      </c>
      <c r="G4" t="s">
        <v>236</v>
      </c>
      <c r="H4" s="27">
        <v>1</v>
      </c>
      <c r="I4">
        <v>21</v>
      </c>
      <c r="J4">
        <v>607</v>
      </c>
      <c r="K4">
        <f t="shared" ref="K4:K67" si="0">J4/I4</f>
        <v>28.904761904761905</v>
      </c>
      <c r="L4">
        <f>AVERAGE(K4:K332)</f>
        <v>29.513332284193805</v>
      </c>
      <c r="N4" t="s">
        <v>236</v>
      </c>
      <c r="O4" s="27">
        <v>1</v>
      </c>
      <c r="P4">
        <v>32</v>
      </c>
      <c r="Q4">
        <v>898</v>
      </c>
      <c r="R4">
        <f t="shared" ref="R4:R67" si="1">Q4/P4</f>
        <v>28.0625</v>
      </c>
      <c r="S4">
        <f>AVERAGE(R4:R276)</f>
        <v>22.646231887711291</v>
      </c>
      <c r="U4" t="s">
        <v>236</v>
      </c>
      <c r="V4" s="27">
        <v>1</v>
      </c>
      <c r="W4" s="26">
        <v>120</v>
      </c>
      <c r="X4">
        <v>0</v>
      </c>
      <c r="Y4">
        <f t="shared" ref="Y4:Y67" si="2">X4/W4</f>
        <v>0</v>
      </c>
      <c r="Z4">
        <f>AVERAGE(Y4:Y241)</f>
        <v>25.355831041419481</v>
      </c>
      <c r="AB4" t="s">
        <v>236</v>
      </c>
      <c r="AC4" s="27">
        <v>1</v>
      </c>
      <c r="AD4">
        <v>38</v>
      </c>
      <c r="AE4">
        <v>1345</v>
      </c>
      <c r="AF4">
        <f t="shared" ref="AF4:AF35" si="3">AE4/AD4</f>
        <v>35.39473684210526</v>
      </c>
      <c r="AG4">
        <f>AVERAGE(AF4:AF195)</f>
        <v>30.278352686996932</v>
      </c>
      <c r="AI4" t="s">
        <v>236</v>
      </c>
      <c r="AJ4" s="27">
        <v>1</v>
      </c>
      <c r="AK4">
        <v>38</v>
      </c>
      <c r="AL4">
        <v>45</v>
      </c>
      <c r="AM4">
        <f t="shared" ref="AM4:AM35" si="4">AL4/AK4</f>
        <v>1.1842105263157894</v>
      </c>
      <c r="AN4">
        <f>AVERAGE(AM4:AM243)</f>
        <v>31.067423917361637</v>
      </c>
      <c r="AP4" t="s">
        <v>236</v>
      </c>
      <c r="AQ4" s="27">
        <v>1</v>
      </c>
      <c r="AR4">
        <v>121</v>
      </c>
      <c r="AS4">
        <v>72</v>
      </c>
      <c r="AT4">
        <f t="shared" ref="AT4:AT35" si="5">AS4/AR4</f>
        <v>0.5950413223140496</v>
      </c>
      <c r="AU4">
        <f>AVERAGE(AT4:AT206)</f>
        <v>32.895965925299471</v>
      </c>
      <c r="AW4" t="s">
        <v>236</v>
      </c>
      <c r="AX4" s="27">
        <v>1</v>
      </c>
      <c r="AY4">
        <v>94</v>
      </c>
      <c r="AZ4">
        <v>1711</v>
      </c>
      <c r="BA4">
        <f t="shared" ref="BA4:BA35" si="6">AZ4/AY4</f>
        <v>18.202127659574469</v>
      </c>
      <c r="BB4">
        <f>AVERAGE(BA4:BA97)</f>
        <v>67.129962467661102</v>
      </c>
      <c r="BD4" t="s">
        <v>236</v>
      </c>
      <c r="BE4" s="27">
        <v>1</v>
      </c>
      <c r="BF4">
        <v>102</v>
      </c>
      <c r="BG4">
        <v>6460</v>
      </c>
      <c r="BH4">
        <f t="shared" ref="BH4:BH35" si="7">BG4/BF4</f>
        <v>63.333333333333336</v>
      </c>
      <c r="BI4">
        <f>AVERAGE(BH4:BH130)</f>
        <v>78.166453122838078</v>
      </c>
      <c r="BK4" t="s">
        <v>236</v>
      </c>
      <c r="BL4" s="27">
        <v>1</v>
      </c>
      <c r="BM4">
        <v>206</v>
      </c>
      <c r="BN4">
        <v>10621</v>
      </c>
      <c r="BO4">
        <f t="shared" ref="BO4:BO35" si="8">BN4/BM4</f>
        <v>51.558252427184463</v>
      </c>
      <c r="BP4">
        <f>AVERAGE(BO4:BO129)</f>
        <v>79.001263439165882</v>
      </c>
      <c r="BR4" t="s">
        <v>236</v>
      </c>
      <c r="BS4" s="27">
        <v>1</v>
      </c>
      <c r="BT4">
        <v>336</v>
      </c>
      <c r="BU4">
        <v>3973</v>
      </c>
      <c r="BV4">
        <f t="shared" ref="BV4:BV35" si="9">BU4/BT4</f>
        <v>11.824404761904763</v>
      </c>
      <c r="BW4">
        <f>AVERAGE(BV4:BV153)</f>
        <v>24.20319290751695</v>
      </c>
      <c r="BY4" t="s">
        <v>236</v>
      </c>
      <c r="BZ4" s="27">
        <v>1</v>
      </c>
      <c r="CA4">
        <v>155</v>
      </c>
      <c r="CB4">
        <v>1763</v>
      </c>
      <c r="CC4">
        <f t="shared" ref="CC4:CC35" si="10">CB4/CA4</f>
        <v>11.374193548387098</v>
      </c>
      <c r="CD4">
        <f>AVERAGE(CC4:CC124)</f>
        <v>34.30198233684488</v>
      </c>
      <c r="CF4" t="s">
        <v>236</v>
      </c>
      <c r="CG4" s="27">
        <v>1</v>
      </c>
      <c r="CH4">
        <v>103</v>
      </c>
      <c r="CI4">
        <v>1978</v>
      </c>
      <c r="CJ4">
        <f t="shared" ref="CJ4:CJ35" si="11">CI4/CH4</f>
        <v>19.203883495145632</v>
      </c>
      <c r="CK4">
        <f>AVERAGE(CJ4:CJ130)</f>
        <v>39.718171068983914</v>
      </c>
    </row>
    <row r="5" spans="1:95" x14ac:dyDescent="0.25">
      <c r="A5" s="21" t="s">
        <v>39</v>
      </c>
      <c r="B5">
        <f>Z4</f>
        <v>25.355831041419481</v>
      </c>
      <c r="C5">
        <f>AU4</f>
        <v>32.895965925299471</v>
      </c>
      <c r="D5">
        <f>BP4</f>
        <v>79.001263439165882</v>
      </c>
      <c r="E5">
        <f>CK4</f>
        <v>39.718171068983914</v>
      </c>
      <c r="H5" s="27">
        <v>2</v>
      </c>
      <c r="I5">
        <v>27</v>
      </c>
      <c r="J5">
        <v>0</v>
      </c>
      <c r="K5">
        <f t="shared" si="0"/>
        <v>0</v>
      </c>
      <c r="O5" s="27">
        <v>2</v>
      </c>
      <c r="P5">
        <v>46</v>
      </c>
      <c r="Q5">
        <v>680</v>
      </c>
      <c r="R5">
        <f t="shared" si="1"/>
        <v>14.782608695652174</v>
      </c>
      <c r="V5" s="27">
        <v>2</v>
      </c>
      <c r="W5">
        <v>231</v>
      </c>
      <c r="X5">
        <v>3784</v>
      </c>
      <c r="Y5">
        <f t="shared" si="2"/>
        <v>16.38095238095238</v>
      </c>
      <c r="AC5" s="27">
        <v>2</v>
      </c>
      <c r="AD5">
        <v>45</v>
      </c>
      <c r="AE5">
        <v>3433</v>
      </c>
      <c r="AF5">
        <f t="shared" si="3"/>
        <v>76.288888888888891</v>
      </c>
      <c r="AJ5" s="27">
        <v>2</v>
      </c>
      <c r="AK5">
        <v>45</v>
      </c>
      <c r="AL5">
        <v>261</v>
      </c>
      <c r="AM5">
        <f t="shared" si="4"/>
        <v>5.8</v>
      </c>
      <c r="AQ5" s="27">
        <v>2</v>
      </c>
      <c r="AR5">
        <v>203</v>
      </c>
      <c r="AS5">
        <v>23396</v>
      </c>
      <c r="AT5">
        <f t="shared" si="5"/>
        <v>115.25123152709359</v>
      </c>
      <c r="AX5" s="27">
        <v>2</v>
      </c>
      <c r="AY5">
        <v>122</v>
      </c>
      <c r="AZ5">
        <v>4513</v>
      </c>
      <c r="BA5">
        <f t="shared" si="6"/>
        <v>36.991803278688522</v>
      </c>
      <c r="BE5" s="27">
        <v>2</v>
      </c>
      <c r="BF5">
        <v>272</v>
      </c>
      <c r="BG5">
        <v>18825</v>
      </c>
      <c r="BH5">
        <f t="shared" si="7"/>
        <v>69.209558823529406</v>
      </c>
      <c r="BL5" s="27">
        <v>2</v>
      </c>
      <c r="BM5">
        <v>547</v>
      </c>
      <c r="BN5">
        <v>44617</v>
      </c>
      <c r="BO5">
        <f t="shared" si="8"/>
        <v>81.566727605118828</v>
      </c>
      <c r="BS5" s="27">
        <v>2</v>
      </c>
      <c r="BT5">
        <v>378</v>
      </c>
      <c r="BU5">
        <v>1154</v>
      </c>
      <c r="BV5">
        <f t="shared" si="9"/>
        <v>3.052910052910053</v>
      </c>
      <c r="BZ5" s="27">
        <v>2</v>
      </c>
      <c r="CA5">
        <v>655</v>
      </c>
      <c r="CB5">
        <v>36804</v>
      </c>
      <c r="CC5">
        <f t="shared" si="10"/>
        <v>56.189312977099235</v>
      </c>
      <c r="CG5" s="27">
        <v>2</v>
      </c>
      <c r="CH5">
        <v>106</v>
      </c>
      <c r="CI5">
        <v>3364</v>
      </c>
      <c r="CJ5">
        <f t="shared" si="11"/>
        <v>31.735849056603772</v>
      </c>
    </row>
    <row r="6" spans="1:95" x14ac:dyDescent="0.25">
      <c r="A6" s="1" t="s">
        <v>235</v>
      </c>
      <c r="B6">
        <f>AVERAGE(B3:B5)</f>
        <v>25.838465071108192</v>
      </c>
      <c r="C6">
        <f>AVERAGE(C3:C5)</f>
        <v>31.41391417655268</v>
      </c>
      <c r="D6">
        <f>AVERAGE(D3:D5)</f>
        <v>74.765893009888359</v>
      </c>
      <c r="E6">
        <f>AVERAGE(E3:E5)</f>
        <v>32.741115437781914</v>
      </c>
      <c r="H6" s="27">
        <v>3</v>
      </c>
      <c r="I6">
        <v>37</v>
      </c>
      <c r="J6">
        <v>972</v>
      </c>
      <c r="K6">
        <f t="shared" si="0"/>
        <v>26.27027027027027</v>
      </c>
      <c r="O6" s="27">
        <v>3</v>
      </c>
      <c r="P6">
        <v>48</v>
      </c>
      <c r="Q6">
        <v>2354</v>
      </c>
      <c r="R6">
        <f t="shared" si="1"/>
        <v>49.041666666666664</v>
      </c>
      <c r="V6" s="27">
        <v>3</v>
      </c>
      <c r="W6">
        <v>294</v>
      </c>
      <c r="X6">
        <v>0</v>
      </c>
      <c r="Y6">
        <f t="shared" si="2"/>
        <v>0</v>
      </c>
      <c r="AC6" s="27">
        <v>3</v>
      </c>
      <c r="AD6">
        <v>72</v>
      </c>
      <c r="AE6">
        <v>1622</v>
      </c>
      <c r="AF6">
        <f t="shared" si="3"/>
        <v>22.527777777777779</v>
      </c>
      <c r="AJ6" s="27">
        <v>3</v>
      </c>
      <c r="AK6">
        <v>66</v>
      </c>
      <c r="AL6">
        <v>4029</v>
      </c>
      <c r="AM6">
        <f t="shared" si="4"/>
        <v>61.045454545454547</v>
      </c>
      <c r="AQ6" s="27">
        <v>3</v>
      </c>
      <c r="AR6">
        <v>223</v>
      </c>
      <c r="AS6">
        <v>14127</v>
      </c>
      <c r="AT6">
        <f t="shared" si="5"/>
        <v>63.349775784753362</v>
      </c>
      <c r="AX6" s="27">
        <v>4</v>
      </c>
      <c r="AY6">
        <v>223</v>
      </c>
      <c r="AZ6">
        <v>7978</v>
      </c>
      <c r="BA6">
        <f t="shared" si="6"/>
        <v>35.775784753363226</v>
      </c>
      <c r="BE6" s="27">
        <v>3</v>
      </c>
      <c r="BF6">
        <v>588</v>
      </c>
      <c r="BG6">
        <v>25990</v>
      </c>
      <c r="BH6">
        <f t="shared" si="7"/>
        <v>44.200680272108841</v>
      </c>
      <c r="BL6" s="27">
        <v>3</v>
      </c>
      <c r="BM6">
        <v>624</v>
      </c>
      <c r="BN6">
        <v>56386</v>
      </c>
      <c r="BO6">
        <f t="shared" si="8"/>
        <v>90.362179487179489</v>
      </c>
      <c r="BS6" s="27">
        <v>3</v>
      </c>
      <c r="BT6">
        <v>414</v>
      </c>
      <c r="BU6">
        <v>5006</v>
      </c>
      <c r="BV6">
        <f t="shared" si="9"/>
        <v>12.091787439613526</v>
      </c>
      <c r="BZ6" s="27">
        <v>3</v>
      </c>
      <c r="CA6">
        <v>689</v>
      </c>
      <c r="CB6">
        <v>8556</v>
      </c>
      <c r="CC6">
        <f t="shared" si="10"/>
        <v>12.417997097242381</v>
      </c>
      <c r="CG6" s="27">
        <v>3</v>
      </c>
      <c r="CH6">
        <v>259</v>
      </c>
      <c r="CI6">
        <v>15962</v>
      </c>
      <c r="CJ6">
        <f t="shared" si="11"/>
        <v>61.62934362934363</v>
      </c>
    </row>
    <row r="7" spans="1:95" x14ac:dyDescent="0.25">
      <c r="A7" s="1" t="s">
        <v>1</v>
      </c>
      <c r="B7">
        <f>STDEV(B3:B5)</f>
        <v>3.4588970306735818</v>
      </c>
      <c r="C7">
        <f>STDEV(C3:C5)</f>
        <v>1.3427644585406198</v>
      </c>
      <c r="D7">
        <f>STDEV(D3:D5)</f>
        <v>6.6260699890924082</v>
      </c>
      <c r="E7">
        <f>STDEV(E3:E5)</f>
        <v>7.8743803530907588</v>
      </c>
      <c r="H7" s="27">
        <v>4</v>
      </c>
      <c r="I7">
        <v>54</v>
      </c>
      <c r="J7">
        <v>2</v>
      </c>
      <c r="K7">
        <f t="shared" si="0"/>
        <v>3.7037037037037035E-2</v>
      </c>
      <c r="O7" s="27">
        <v>4</v>
      </c>
      <c r="P7">
        <v>49</v>
      </c>
      <c r="Q7">
        <v>1139</v>
      </c>
      <c r="R7">
        <f t="shared" si="1"/>
        <v>23.244897959183675</v>
      </c>
      <c r="V7" s="27">
        <v>4</v>
      </c>
      <c r="W7">
        <v>484</v>
      </c>
      <c r="X7">
        <v>2342</v>
      </c>
      <c r="Y7">
        <f t="shared" si="2"/>
        <v>4.838842975206612</v>
      </c>
      <c r="AC7" s="27">
        <v>4</v>
      </c>
      <c r="AD7">
        <v>73</v>
      </c>
      <c r="AE7">
        <v>0</v>
      </c>
      <c r="AF7">
        <f t="shared" si="3"/>
        <v>0</v>
      </c>
      <c r="AJ7" s="27">
        <v>4</v>
      </c>
      <c r="AK7">
        <v>93</v>
      </c>
      <c r="AL7">
        <v>517</v>
      </c>
      <c r="AM7">
        <f t="shared" si="4"/>
        <v>5.559139784946237</v>
      </c>
      <c r="AQ7" s="27">
        <v>4</v>
      </c>
      <c r="AR7">
        <v>291</v>
      </c>
      <c r="AS7">
        <v>908</v>
      </c>
      <c r="AT7">
        <f t="shared" si="5"/>
        <v>3.1202749140893471</v>
      </c>
      <c r="AX7" s="27">
        <v>6</v>
      </c>
      <c r="AY7">
        <v>528</v>
      </c>
      <c r="AZ7">
        <v>32405</v>
      </c>
      <c r="BA7">
        <f t="shared" si="6"/>
        <v>61.373106060606062</v>
      </c>
      <c r="BE7" s="27">
        <v>4</v>
      </c>
      <c r="BF7">
        <v>606</v>
      </c>
      <c r="BG7">
        <v>63682</v>
      </c>
      <c r="BH7">
        <f t="shared" si="7"/>
        <v>105.08580858085809</v>
      </c>
      <c r="BL7" s="27">
        <v>4</v>
      </c>
      <c r="BM7">
        <v>628</v>
      </c>
      <c r="BN7">
        <v>86120</v>
      </c>
      <c r="BO7">
        <f t="shared" si="8"/>
        <v>137.13375796178343</v>
      </c>
      <c r="BS7" s="27">
        <v>4</v>
      </c>
      <c r="BT7">
        <v>417</v>
      </c>
      <c r="BU7">
        <v>12853</v>
      </c>
      <c r="BV7">
        <f t="shared" si="9"/>
        <v>30.822541966426858</v>
      </c>
      <c r="BZ7" s="27">
        <v>4</v>
      </c>
      <c r="CA7">
        <v>804</v>
      </c>
      <c r="CB7">
        <v>35204</v>
      </c>
      <c r="CC7">
        <f t="shared" si="10"/>
        <v>43.786069651741293</v>
      </c>
      <c r="CG7" s="27">
        <v>4</v>
      </c>
      <c r="CH7">
        <v>377</v>
      </c>
      <c r="CI7">
        <v>6137</v>
      </c>
      <c r="CJ7">
        <f t="shared" si="11"/>
        <v>16.278514588859416</v>
      </c>
    </row>
    <row r="8" spans="1:95" x14ac:dyDescent="0.25">
      <c r="A8" s="1" t="s">
        <v>15</v>
      </c>
      <c r="B8">
        <f>B7/SQRT(3)</f>
        <v>1.9969951317585899</v>
      </c>
      <c r="C8">
        <f>C7/SQRT(3)</f>
        <v>0.77524542159668897</v>
      </c>
      <c r="D8">
        <f>D7/SQRT(3)</f>
        <v>3.8255632918718026</v>
      </c>
      <c r="E8">
        <f>E7/SQRT(3)</f>
        <v>4.5462756165584501</v>
      </c>
      <c r="H8" s="27">
        <v>5</v>
      </c>
      <c r="I8">
        <v>69</v>
      </c>
      <c r="J8">
        <v>1127</v>
      </c>
      <c r="K8">
        <f t="shared" si="0"/>
        <v>16.333333333333332</v>
      </c>
      <c r="O8" s="27">
        <v>5</v>
      </c>
      <c r="P8">
        <v>64</v>
      </c>
      <c r="Q8">
        <v>2391</v>
      </c>
      <c r="R8">
        <f t="shared" si="1"/>
        <v>37.359375</v>
      </c>
      <c r="V8" s="27">
        <v>5</v>
      </c>
      <c r="W8">
        <v>488</v>
      </c>
      <c r="X8">
        <v>14669</v>
      </c>
      <c r="Y8">
        <f t="shared" si="2"/>
        <v>30.059426229508198</v>
      </c>
      <c r="AC8" s="27">
        <v>5</v>
      </c>
      <c r="AD8">
        <v>77</v>
      </c>
      <c r="AE8">
        <v>7</v>
      </c>
      <c r="AF8">
        <f t="shared" si="3"/>
        <v>9.0909090909090912E-2</v>
      </c>
      <c r="AJ8" s="27">
        <v>5</v>
      </c>
      <c r="AK8">
        <v>130</v>
      </c>
      <c r="AL8">
        <v>4083</v>
      </c>
      <c r="AM8">
        <f t="shared" si="4"/>
        <v>31.407692307692308</v>
      </c>
      <c r="AQ8" s="27">
        <v>5</v>
      </c>
      <c r="AR8">
        <v>296</v>
      </c>
      <c r="AS8">
        <v>34954</v>
      </c>
      <c r="AT8">
        <f t="shared" si="5"/>
        <v>118.08783783783784</v>
      </c>
      <c r="AX8" s="27">
        <v>7</v>
      </c>
      <c r="AY8">
        <v>758</v>
      </c>
      <c r="AZ8">
        <v>38524</v>
      </c>
      <c r="BA8">
        <f t="shared" si="6"/>
        <v>50.823218997361479</v>
      </c>
      <c r="BE8" s="27">
        <v>5</v>
      </c>
      <c r="BF8">
        <v>645</v>
      </c>
      <c r="BG8">
        <v>50631</v>
      </c>
      <c r="BH8">
        <f t="shared" si="7"/>
        <v>78.497674418604646</v>
      </c>
      <c r="BL8" s="27">
        <v>5</v>
      </c>
      <c r="BM8">
        <v>641</v>
      </c>
      <c r="BN8">
        <v>57657</v>
      </c>
      <c r="BO8">
        <f t="shared" si="8"/>
        <v>89.948517940717622</v>
      </c>
      <c r="BS8" s="27">
        <v>5</v>
      </c>
      <c r="BT8">
        <v>525</v>
      </c>
      <c r="BU8">
        <v>103</v>
      </c>
      <c r="BV8">
        <f t="shared" si="9"/>
        <v>0.19619047619047619</v>
      </c>
      <c r="BZ8" s="27">
        <v>5</v>
      </c>
      <c r="CA8">
        <v>873</v>
      </c>
      <c r="CB8">
        <v>39632</v>
      </c>
      <c r="CC8">
        <f t="shared" si="10"/>
        <v>45.397479954180987</v>
      </c>
      <c r="CG8" s="27">
        <v>5</v>
      </c>
      <c r="CH8">
        <v>564</v>
      </c>
      <c r="CI8">
        <v>22653</v>
      </c>
      <c r="CJ8">
        <f t="shared" si="11"/>
        <v>40.164893617021278</v>
      </c>
    </row>
    <row r="9" spans="1:95" x14ac:dyDescent="0.25">
      <c r="A9" s="1" t="s">
        <v>220</v>
      </c>
      <c r="D9">
        <f>_xlfn.T.TEST(B3:B5,D3:D5,2,1)</f>
        <v>1.3216129910454939E-2</v>
      </c>
      <c r="E9">
        <f>_xlfn.T.TEST(D3:D5,E3:E5,2,1)</f>
        <v>1.1037150392013315E-3</v>
      </c>
      <c r="H9" s="27">
        <v>6</v>
      </c>
      <c r="I9">
        <v>77</v>
      </c>
      <c r="J9">
        <v>0</v>
      </c>
      <c r="K9">
        <f t="shared" si="0"/>
        <v>0</v>
      </c>
      <c r="O9" s="27">
        <v>6</v>
      </c>
      <c r="P9">
        <v>131</v>
      </c>
      <c r="Q9">
        <v>5063</v>
      </c>
      <c r="R9">
        <f t="shared" si="1"/>
        <v>38.648854961832058</v>
      </c>
      <c r="V9" s="27">
        <v>6</v>
      </c>
      <c r="W9">
        <v>496</v>
      </c>
      <c r="X9">
        <v>65</v>
      </c>
      <c r="Y9">
        <f t="shared" si="2"/>
        <v>0.13104838709677419</v>
      </c>
      <c r="AC9" s="27">
        <v>6</v>
      </c>
      <c r="AD9">
        <v>79</v>
      </c>
      <c r="AE9">
        <v>987</v>
      </c>
      <c r="AF9">
        <f t="shared" si="3"/>
        <v>12.49367088607595</v>
      </c>
      <c r="AJ9" s="27">
        <v>6</v>
      </c>
      <c r="AK9">
        <v>182</v>
      </c>
      <c r="AL9">
        <v>10548</v>
      </c>
      <c r="AM9">
        <f t="shared" si="4"/>
        <v>57.956043956043956</v>
      </c>
      <c r="AQ9" s="27">
        <v>6</v>
      </c>
      <c r="AR9">
        <v>311</v>
      </c>
      <c r="AS9">
        <v>45459</v>
      </c>
      <c r="AT9">
        <f t="shared" si="5"/>
        <v>146.17041800643088</v>
      </c>
      <c r="AX9" s="27">
        <v>8</v>
      </c>
      <c r="AY9">
        <v>818</v>
      </c>
      <c r="AZ9">
        <v>51693</v>
      </c>
      <c r="BA9">
        <f t="shared" si="6"/>
        <v>63.19437652811736</v>
      </c>
      <c r="BE9" s="27">
        <v>6</v>
      </c>
      <c r="BF9">
        <v>700</v>
      </c>
      <c r="BG9">
        <v>67892</v>
      </c>
      <c r="BH9">
        <f t="shared" si="7"/>
        <v>96.988571428571433</v>
      </c>
      <c r="BL9" s="27">
        <v>6</v>
      </c>
      <c r="BM9">
        <v>647</v>
      </c>
      <c r="BN9">
        <v>73979</v>
      </c>
      <c r="BO9">
        <f t="shared" si="8"/>
        <v>114.34157650695518</v>
      </c>
      <c r="BS9" s="27">
        <v>6</v>
      </c>
      <c r="BT9">
        <v>532</v>
      </c>
      <c r="BU9">
        <v>4051</v>
      </c>
      <c r="BV9">
        <f t="shared" si="9"/>
        <v>7.6146616541353387</v>
      </c>
      <c r="BZ9" s="27">
        <v>6</v>
      </c>
      <c r="CA9">
        <v>1041</v>
      </c>
      <c r="CB9">
        <v>9138</v>
      </c>
      <c r="CC9">
        <f t="shared" si="10"/>
        <v>8.7780979827089336</v>
      </c>
      <c r="CG9" s="27">
        <v>6</v>
      </c>
      <c r="CH9">
        <v>575</v>
      </c>
      <c r="CI9">
        <v>4535</v>
      </c>
      <c r="CJ9">
        <f t="shared" si="11"/>
        <v>7.8869565217391306</v>
      </c>
    </row>
    <row r="10" spans="1:95" x14ac:dyDescent="0.25">
      <c r="H10" s="27">
        <v>7</v>
      </c>
      <c r="I10">
        <v>88</v>
      </c>
      <c r="J10">
        <v>3536</v>
      </c>
      <c r="K10">
        <f t="shared" si="0"/>
        <v>40.18181818181818</v>
      </c>
      <c r="O10" s="27">
        <v>7</v>
      </c>
      <c r="P10">
        <v>166</v>
      </c>
      <c r="Q10">
        <v>0</v>
      </c>
      <c r="R10">
        <f t="shared" si="1"/>
        <v>0</v>
      </c>
      <c r="V10" s="27">
        <v>7</v>
      </c>
      <c r="W10">
        <v>512</v>
      </c>
      <c r="X10">
        <v>7252</v>
      </c>
      <c r="Y10">
        <f t="shared" si="2"/>
        <v>14.1640625</v>
      </c>
      <c r="AC10" s="27">
        <v>7</v>
      </c>
      <c r="AD10">
        <v>89</v>
      </c>
      <c r="AE10">
        <v>0</v>
      </c>
      <c r="AF10">
        <f t="shared" si="3"/>
        <v>0</v>
      </c>
      <c r="AJ10" s="27">
        <v>7</v>
      </c>
      <c r="AK10">
        <v>219</v>
      </c>
      <c r="AL10">
        <v>0</v>
      </c>
      <c r="AM10">
        <f t="shared" si="4"/>
        <v>0</v>
      </c>
      <c r="AQ10" s="27">
        <v>7</v>
      </c>
      <c r="AR10">
        <v>331</v>
      </c>
      <c r="AS10">
        <v>28458</v>
      </c>
      <c r="AT10">
        <f t="shared" si="5"/>
        <v>85.975830815709969</v>
      </c>
      <c r="AX10" s="27">
        <v>9</v>
      </c>
      <c r="AY10">
        <v>850</v>
      </c>
      <c r="AZ10">
        <v>64685</v>
      </c>
      <c r="BA10">
        <f t="shared" si="6"/>
        <v>76.099999999999994</v>
      </c>
      <c r="BE10" s="27">
        <v>7</v>
      </c>
      <c r="BF10">
        <v>716</v>
      </c>
      <c r="BG10">
        <v>44446</v>
      </c>
      <c r="BH10">
        <f t="shared" si="7"/>
        <v>62.075418994413411</v>
      </c>
      <c r="BL10" s="27">
        <v>7</v>
      </c>
      <c r="BM10">
        <v>668</v>
      </c>
      <c r="BN10">
        <v>33132</v>
      </c>
      <c r="BO10">
        <f t="shared" si="8"/>
        <v>49.598802395209582</v>
      </c>
      <c r="BS10" s="27">
        <v>7</v>
      </c>
      <c r="BT10">
        <v>927</v>
      </c>
      <c r="BU10">
        <v>33203</v>
      </c>
      <c r="BV10">
        <f t="shared" si="9"/>
        <v>35.817691477885653</v>
      </c>
      <c r="BZ10" s="27">
        <v>7</v>
      </c>
      <c r="CA10">
        <v>1104</v>
      </c>
      <c r="CB10">
        <v>85896</v>
      </c>
      <c r="CC10">
        <f t="shared" si="10"/>
        <v>77.804347826086953</v>
      </c>
      <c r="CG10" s="27">
        <v>7</v>
      </c>
      <c r="CH10">
        <v>727</v>
      </c>
      <c r="CI10">
        <v>52679</v>
      </c>
      <c r="CJ10">
        <f t="shared" si="11"/>
        <v>72.460797799174685</v>
      </c>
    </row>
    <row r="11" spans="1:95" x14ac:dyDescent="0.25">
      <c r="H11" s="27">
        <v>8</v>
      </c>
      <c r="I11">
        <v>145</v>
      </c>
      <c r="J11">
        <v>2210</v>
      </c>
      <c r="K11">
        <f t="shared" si="0"/>
        <v>15.241379310344827</v>
      </c>
      <c r="O11" s="27">
        <v>8</v>
      </c>
      <c r="P11">
        <v>209</v>
      </c>
      <c r="Q11">
        <v>0</v>
      </c>
      <c r="R11">
        <f t="shared" si="1"/>
        <v>0</v>
      </c>
      <c r="V11" s="27">
        <v>8</v>
      </c>
      <c r="W11">
        <v>550</v>
      </c>
      <c r="X11">
        <v>16779</v>
      </c>
      <c r="Y11">
        <f t="shared" si="2"/>
        <v>30.507272727272728</v>
      </c>
      <c r="AC11" s="27">
        <v>8</v>
      </c>
      <c r="AD11">
        <v>124</v>
      </c>
      <c r="AE11">
        <v>0</v>
      </c>
      <c r="AF11">
        <f t="shared" si="3"/>
        <v>0</v>
      </c>
      <c r="AJ11" s="27">
        <v>8</v>
      </c>
      <c r="AK11">
        <v>294</v>
      </c>
      <c r="AL11">
        <v>0</v>
      </c>
      <c r="AM11">
        <f t="shared" si="4"/>
        <v>0</v>
      </c>
      <c r="AQ11" s="27">
        <v>8</v>
      </c>
      <c r="AR11">
        <v>347</v>
      </c>
      <c r="AS11">
        <v>304</v>
      </c>
      <c r="AT11">
        <f t="shared" si="5"/>
        <v>0.87608069164265134</v>
      </c>
      <c r="AX11" s="27">
        <v>10</v>
      </c>
      <c r="AY11">
        <v>853</v>
      </c>
      <c r="AZ11">
        <v>66153</v>
      </c>
      <c r="BA11">
        <f t="shared" si="6"/>
        <v>77.55334114888629</v>
      </c>
      <c r="BE11" s="27">
        <v>8</v>
      </c>
      <c r="BF11">
        <v>792</v>
      </c>
      <c r="BG11">
        <v>69034</v>
      </c>
      <c r="BH11">
        <f t="shared" si="7"/>
        <v>87.164141414141412</v>
      </c>
      <c r="BL11" s="27">
        <v>8</v>
      </c>
      <c r="BM11">
        <v>689</v>
      </c>
      <c r="BN11">
        <v>52853</v>
      </c>
      <c r="BO11">
        <f t="shared" si="8"/>
        <v>76.709724238026126</v>
      </c>
      <c r="BS11" s="27">
        <v>8</v>
      </c>
      <c r="BT11">
        <v>962</v>
      </c>
      <c r="BU11">
        <v>8643</v>
      </c>
      <c r="BV11">
        <f t="shared" si="9"/>
        <v>8.9844074844074839</v>
      </c>
      <c r="BZ11" s="27">
        <v>8</v>
      </c>
      <c r="CA11">
        <v>1133</v>
      </c>
      <c r="CB11">
        <v>85294</v>
      </c>
      <c r="CC11">
        <f t="shared" si="10"/>
        <v>75.28155339805825</v>
      </c>
      <c r="CG11" s="27">
        <v>8</v>
      </c>
      <c r="CH11">
        <v>845</v>
      </c>
      <c r="CI11">
        <v>73353</v>
      </c>
      <c r="CJ11">
        <f t="shared" si="11"/>
        <v>86.808284023668634</v>
      </c>
    </row>
    <row r="12" spans="1:95" x14ac:dyDescent="0.25">
      <c r="H12" s="27">
        <v>9</v>
      </c>
      <c r="I12">
        <v>164</v>
      </c>
      <c r="J12">
        <v>5</v>
      </c>
      <c r="K12">
        <f t="shared" si="0"/>
        <v>3.048780487804878E-2</v>
      </c>
      <c r="O12" s="27">
        <v>9</v>
      </c>
      <c r="P12">
        <v>252</v>
      </c>
      <c r="Q12">
        <v>2800</v>
      </c>
      <c r="R12">
        <f t="shared" si="1"/>
        <v>11.111111111111111</v>
      </c>
      <c r="V12" s="27">
        <v>9</v>
      </c>
      <c r="W12">
        <v>557</v>
      </c>
      <c r="X12">
        <v>12217</v>
      </c>
      <c r="Y12">
        <f t="shared" si="2"/>
        <v>21.933572710951527</v>
      </c>
      <c r="AC12" s="27">
        <v>9</v>
      </c>
      <c r="AD12">
        <v>156</v>
      </c>
      <c r="AE12">
        <v>0</v>
      </c>
      <c r="AF12">
        <f t="shared" si="3"/>
        <v>0</v>
      </c>
      <c r="AJ12" s="27">
        <v>9</v>
      </c>
      <c r="AK12">
        <v>345</v>
      </c>
      <c r="AL12">
        <v>12</v>
      </c>
      <c r="AM12">
        <f t="shared" si="4"/>
        <v>3.4782608695652174E-2</v>
      </c>
      <c r="AQ12" s="27">
        <v>9</v>
      </c>
      <c r="AR12">
        <v>362</v>
      </c>
      <c r="AS12">
        <v>55439</v>
      </c>
      <c r="AT12">
        <f t="shared" si="5"/>
        <v>153.14640883977901</v>
      </c>
      <c r="AX12" s="27">
        <v>11</v>
      </c>
      <c r="AY12">
        <v>890</v>
      </c>
      <c r="AZ12">
        <v>66895</v>
      </c>
      <c r="BA12">
        <f t="shared" si="6"/>
        <v>75.162921348314612</v>
      </c>
      <c r="BE12" s="27">
        <v>9</v>
      </c>
      <c r="BF12">
        <v>798</v>
      </c>
      <c r="BG12">
        <v>81908</v>
      </c>
      <c r="BH12">
        <f t="shared" si="7"/>
        <v>102.64160401002506</v>
      </c>
      <c r="BL12" s="27">
        <v>9</v>
      </c>
      <c r="BM12">
        <v>744</v>
      </c>
      <c r="BN12">
        <v>41311</v>
      </c>
      <c r="BO12">
        <f t="shared" si="8"/>
        <v>55.5255376344086</v>
      </c>
      <c r="BS12" s="27">
        <v>9</v>
      </c>
      <c r="BT12">
        <v>1036</v>
      </c>
      <c r="BU12">
        <v>1802</v>
      </c>
      <c r="BV12">
        <f t="shared" si="9"/>
        <v>1.7393822393822393</v>
      </c>
      <c r="BZ12" s="27">
        <v>9</v>
      </c>
      <c r="CA12">
        <v>1199</v>
      </c>
      <c r="CB12">
        <v>51564</v>
      </c>
      <c r="CC12">
        <f t="shared" si="10"/>
        <v>43.005838198498751</v>
      </c>
      <c r="CG12" s="27">
        <v>9</v>
      </c>
      <c r="CH12">
        <v>890</v>
      </c>
      <c r="CI12">
        <v>41772</v>
      </c>
      <c r="CJ12">
        <f t="shared" si="11"/>
        <v>46.934831460674154</v>
      </c>
    </row>
    <row r="13" spans="1:95" x14ac:dyDescent="0.25">
      <c r="H13" s="27">
        <v>10</v>
      </c>
      <c r="I13">
        <v>172</v>
      </c>
      <c r="J13">
        <v>6855</v>
      </c>
      <c r="K13">
        <f t="shared" si="0"/>
        <v>39.854651162790695</v>
      </c>
      <c r="O13" s="27">
        <v>10</v>
      </c>
      <c r="P13">
        <v>270</v>
      </c>
      <c r="Q13">
        <v>10437</v>
      </c>
      <c r="R13">
        <f t="shared" si="1"/>
        <v>38.655555555555559</v>
      </c>
      <c r="V13" s="27">
        <v>10</v>
      </c>
      <c r="W13">
        <v>577</v>
      </c>
      <c r="X13">
        <v>33876</v>
      </c>
      <c r="Y13">
        <f t="shared" si="2"/>
        <v>58.710571923743501</v>
      </c>
      <c r="AC13" s="27">
        <v>10</v>
      </c>
      <c r="AD13">
        <v>168</v>
      </c>
      <c r="AE13">
        <v>16203</v>
      </c>
      <c r="AF13">
        <f t="shared" si="3"/>
        <v>96.446428571428569</v>
      </c>
      <c r="AJ13" s="27">
        <v>10</v>
      </c>
      <c r="AK13">
        <v>383</v>
      </c>
      <c r="AL13">
        <v>0</v>
      </c>
      <c r="AM13">
        <f t="shared" si="4"/>
        <v>0</v>
      </c>
      <c r="AQ13" s="27">
        <v>10</v>
      </c>
      <c r="AR13">
        <v>385</v>
      </c>
      <c r="AS13">
        <v>943</v>
      </c>
      <c r="AT13">
        <f t="shared" si="5"/>
        <v>2.4493506493506492</v>
      </c>
      <c r="AX13" s="27">
        <v>12</v>
      </c>
      <c r="AY13">
        <v>893</v>
      </c>
      <c r="AZ13">
        <v>34357</v>
      </c>
      <c r="BA13">
        <f t="shared" si="6"/>
        <v>38.473684210526315</v>
      </c>
      <c r="BE13" s="27">
        <v>10</v>
      </c>
      <c r="BF13">
        <v>801</v>
      </c>
      <c r="BG13">
        <v>64031</v>
      </c>
      <c r="BH13">
        <f t="shared" si="7"/>
        <v>79.938826466916353</v>
      </c>
      <c r="BL13" s="27">
        <v>10</v>
      </c>
      <c r="BM13">
        <v>772</v>
      </c>
      <c r="BN13">
        <v>86793</v>
      </c>
      <c r="BO13">
        <f t="shared" si="8"/>
        <v>112.4261658031088</v>
      </c>
      <c r="BS13" s="27">
        <v>10</v>
      </c>
      <c r="BT13">
        <v>1053</v>
      </c>
      <c r="BU13">
        <v>34411</v>
      </c>
      <c r="BV13">
        <f t="shared" si="9"/>
        <v>32.679012345679013</v>
      </c>
      <c r="BZ13" s="27">
        <v>10</v>
      </c>
      <c r="CA13">
        <v>1243</v>
      </c>
      <c r="CB13">
        <v>30943</v>
      </c>
      <c r="CC13">
        <f t="shared" si="10"/>
        <v>24.893805309734514</v>
      </c>
      <c r="CG13" s="27">
        <v>10</v>
      </c>
      <c r="CH13">
        <v>1236</v>
      </c>
      <c r="CI13">
        <v>72318</v>
      </c>
      <c r="CJ13">
        <f t="shared" si="11"/>
        <v>58.509708737864081</v>
      </c>
    </row>
    <row r="14" spans="1:95" x14ac:dyDescent="0.25">
      <c r="H14" s="27">
        <v>11</v>
      </c>
      <c r="I14">
        <v>177</v>
      </c>
      <c r="J14">
        <v>7147</v>
      </c>
      <c r="K14">
        <f t="shared" si="0"/>
        <v>40.378531073446325</v>
      </c>
      <c r="O14" s="27">
        <v>11</v>
      </c>
      <c r="P14">
        <v>272</v>
      </c>
      <c r="Q14">
        <v>6909</v>
      </c>
      <c r="R14">
        <f t="shared" si="1"/>
        <v>25.400735294117649</v>
      </c>
      <c r="V14" s="27">
        <v>11</v>
      </c>
      <c r="W14">
        <v>582</v>
      </c>
      <c r="X14">
        <v>2939</v>
      </c>
      <c r="Y14">
        <f t="shared" si="2"/>
        <v>5.0498281786941579</v>
      </c>
      <c r="AC14" s="27">
        <v>11</v>
      </c>
      <c r="AD14">
        <v>172</v>
      </c>
      <c r="AE14">
        <v>12168</v>
      </c>
      <c r="AF14">
        <f t="shared" si="3"/>
        <v>70.744186046511629</v>
      </c>
      <c r="AJ14" s="27">
        <v>11</v>
      </c>
      <c r="AK14">
        <v>404</v>
      </c>
      <c r="AL14">
        <v>36130</v>
      </c>
      <c r="AM14">
        <f t="shared" si="4"/>
        <v>89.430693069306926</v>
      </c>
      <c r="AQ14" s="27">
        <v>11</v>
      </c>
      <c r="AR14">
        <v>425</v>
      </c>
      <c r="AS14">
        <v>41722</v>
      </c>
      <c r="AT14">
        <f t="shared" si="5"/>
        <v>98.169411764705885</v>
      </c>
      <c r="AX14" s="27">
        <v>13</v>
      </c>
      <c r="AY14">
        <v>949</v>
      </c>
      <c r="AZ14">
        <v>64580</v>
      </c>
      <c r="BA14">
        <f t="shared" si="6"/>
        <v>68.050579557428875</v>
      </c>
      <c r="BE14" s="27">
        <v>11</v>
      </c>
      <c r="BF14">
        <v>840</v>
      </c>
      <c r="BG14">
        <v>62840</v>
      </c>
      <c r="BH14">
        <f t="shared" si="7"/>
        <v>74.80952380952381</v>
      </c>
      <c r="BL14" s="27">
        <v>11</v>
      </c>
      <c r="BM14">
        <v>772</v>
      </c>
      <c r="BN14">
        <v>56202</v>
      </c>
      <c r="BO14">
        <f t="shared" si="8"/>
        <v>72.80051813471502</v>
      </c>
      <c r="BS14" s="27">
        <v>11</v>
      </c>
      <c r="BT14">
        <v>1055</v>
      </c>
      <c r="BU14">
        <v>27418</v>
      </c>
      <c r="BV14">
        <f t="shared" si="9"/>
        <v>25.988625592417062</v>
      </c>
      <c r="BZ14" s="27">
        <v>11</v>
      </c>
      <c r="CA14">
        <v>1291</v>
      </c>
      <c r="CB14">
        <v>46745</v>
      </c>
      <c r="CC14">
        <f t="shared" si="10"/>
        <v>36.208365608055772</v>
      </c>
      <c r="CG14" s="27">
        <v>11</v>
      </c>
      <c r="CH14">
        <v>1278</v>
      </c>
      <c r="CI14">
        <v>31953</v>
      </c>
      <c r="CJ14">
        <f t="shared" si="11"/>
        <v>25.002347417840376</v>
      </c>
    </row>
    <row r="15" spans="1:95" x14ac:dyDescent="0.25">
      <c r="H15" s="27">
        <v>12</v>
      </c>
      <c r="I15">
        <v>231</v>
      </c>
      <c r="J15">
        <v>0</v>
      </c>
      <c r="K15">
        <f t="shared" si="0"/>
        <v>0</v>
      </c>
      <c r="O15" s="27">
        <v>12</v>
      </c>
      <c r="P15">
        <v>348</v>
      </c>
      <c r="Q15">
        <v>30432</v>
      </c>
      <c r="R15">
        <f t="shared" si="1"/>
        <v>87.448275862068968</v>
      </c>
      <c r="V15" s="27">
        <v>12</v>
      </c>
      <c r="W15">
        <v>593</v>
      </c>
      <c r="X15">
        <v>7197</v>
      </c>
      <c r="Y15">
        <f t="shared" si="2"/>
        <v>12.136593591905564</v>
      </c>
      <c r="AC15" s="27">
        <v>12</v>
      </c>
      <c r="AD15">
        <v>340</v>
      </c>
      <c r="AE15">
        <v>33</v>
      </c>
      <c r="AF15">
        <f t="shared" si="3"/>
        <v>9.7058823529411767E-2</v>
      </c>
      <c r="AJ15" s="27">
        <v>12</v>
      </c>
      <c r="AK15">
        <v>410</v>
      </c>
      <c r="AL15">
        <v>277</v>
      </c>
      <c r="AM15">
        <f t="shared" si="4"/>
        <v>0.67560975609756102</v>
      </c>
      <c r="AQ15" s="27">
        <v>12</v>
      </c>
      <c r="AR15">
        <v>436</v>
      </c>
      <c r="AS15">
        <v>618</v>
      </c>
      <c r="AT15">
        <f t="shared" si="5"/>
        <v>1.4174311926605505</v>
      </c>
      <c r="AX15" s="27">
        <v>14</v>
      </c>
      <c r="AY15">
        <v>998</v>
      </c>
      <c r="AZ15">
        <v>56967</v>
      </c>
      <c r="BA15">
        <f t="shared" si="6"/>
        <v>57.081162324649299</v>
      </c>
      <c r="BE15" s="27">
        <v>12</v>
      </c>
      <c r="BF15">
        <v>869</v>
      </c>
      <c r="BG15">
        <v>69603</v>
      </c>
      <c r="BH15">
        <f t="shared" si="7"/>
        <v>80.095512082853858</v>
      </c>
      <c r="BL15" s="27">
        <v>12</v>
      </c>
      <c r="BM15">
        <v>818</v>
      </c>
      <c r="BN15">
        <v>96901</v>
      </c>
      <c r="BO15">
        <f t="shared" si="8"/>
        <v>118.46088019559902</v>
      </c>
      <c r="BS15" s="27">
        <v>12</v>
      </c>
      <c r="BT15">
        <v>1065</v>
      </c>
      <c r="BU15">
        <v>53031</v>
      </c>
      <c r="BV15">
        <f t="shared" si="9"/>
        <v>49.794366197183102</v>
      </c>
      <c r="BZ15" s="27">
        <v>12</v>
      </c>
      <c r="CA15">
        <v>1309</v>
      </c>
      <c r="CB15">
        <v>24622</v>
      </c>
      <c r="CC15">
        <f t="shared" si="10"/>
        <v>18.809778456837279</v>
      </c>
      <c r="CG15" s="27">
        <v>12</v>
      </c>
      <c r="CH15">
        <v>1280</v>
      </c>
      <c r="CI15">
        <v>57054</v>
      </c>
      <c r="CJ15">
        <f t="shared" si="11"/>
        <v>44.573437499999997</v>
      </c>
    </row>
    <row r="16" spans="1:95" x14ac:dyDescent="0.25">
      <c r="H16" s="27">
        <v>13</v>
      </c>
      <c r="I16">
        <v>233</v>
      </c>
      <c r="J16">
        <v>0</v>
      </c>
      <c r="K16">
        <f t="shared" si="0"/>
        <v>0</v>
      </c>
      <c r="O16" s="27">
        <v>13</v>
      </c>
      <c r="P16">
        <v>382</v>
      </c>
      <c r="Q16">
        <v>16114</v>
      </c>
      <c r="R16">
        <f t="shared" si="1"/>
        <v>42.183246073298427</v>
      </c>
      <c r="V16" s="27">
        <v>13</v>
      </c>
      <c r="W16">
        <v>612</v>
      </c>
      <c r="X16">
        <v>30240</v>
      </c>
      <c r="Y16">
        <f t="shared" si="2"/>
        <v>49.411764705882355</v>
      </c>
      <c r="AC16" s="27">
        <v>13</v>
      </c>
      <c r="AD16">
        <v>417</v>
      </c>
      <c r="AE16">
        <v>0</v>
      </c>
      <c r="AF16">
        <f t="shared" si="3"/>
        <v>0</v>
      </c>
      <c r="AJ16" s="27">
        <v>13</v>
      </c>
      <c r="AK16">
        <v>430</v>
      </c>
      <c r="AL16">
        <v>21462</v>
      </c>
      <c r="AM16">
        <f t="shared" si="4"/>
        <v>49.911627906976747</v>
      </c>
      <c r="AQ16" s="27">
        <v>13</v>
      </c>
      <c r="AR16">
        <v>445</v>
      </c>
      <c r="AS16">
        <v>675</v>
      </c>
      <c r="AT16">
        <f t="shared" si="5"/>
        <v>1.5168539325842696</v>
      </c>
      <c r="AX16" s="27">
        <v>15</v>
      </c>
      <c r="AY16">
        <v>999</v>
      </c>
      <c r="AZ16">
        <v>92533</v>
      </c>
      <c r="BA16">
        <f t="shared" si="6"/>
        <v>92.625625625625631</v>
      </c>
      <c r="BE16" s="27">
        <v>13</v>
      </c>
      <c r="BF16">
        <v>923</v>
      </c>
      <c r="BG16">
        <v>83035</v>
      </c>
      <c r="BH16">
        <f t="shared" si="7"/>
        <v>89.962080173347772</v>
      </c>
      <c r="BL16" s="27">
        <v>13</v>
      </c>
      <c r="BM16">
        <v>818</v>
      </c>
      <c r="BN16">
        <v>75590</v>
      </c>
      <c r="BO16">
        <f t="shared" si="8"/>
        <v>92.408312958435204</v>
      </c>
      <c r="BS16" s="27">
        <v>13</v>
      </c>
      <c r="BT16">
        <v>1075</v>
      </c>
      <c r="BU16">
        <v>5153</v>
      </c>
      <c r="BV16">
        <f t="shared" si="9"/>
        <v>4.793488372093023</v>
      </c>
      <c r="BZ16" s="27">
        <v>13</v>
      </c>
      <c r="CA16">
        <v>1320</v>
      </c>
      <c r="CB16">
        <v>65189</v>
      </c>
      <c r="CC16">
        <f t="shared" si="10"/>
        <v>49.385606060606058</v>
      </c>
      <c r="CG16" s="27">
        <v>13</v>
      </c>
      <c r="CH16">
        <v>1304</v>
      </c>
      <c r="CI16">
        <v>45715</v>
      </c>
      <c r="CJ16">
        <f t="shared" si="11"/>
        <v>35.057515337423311</v>
      </c>
    </row>
    <row r="17" spans="8:88" x14ac:dyDescent="0.25">
      <c r="H17" s="27">
        <v>14</v>
      </c>
      <c r="I17">
        <v>236</v>
      </c>
      <c r="J17">
        <v>22433</v>
      </c>
      <c r="K17">
        <f t="shared" si="0"/>
        <v>95.055084745762713</v>
      </c>
      <c r="O17" s="27">
        <v>14</v>
      </c>
      <c r="P17">
        <v>425</v>
      </c>
      <c r="Q17">
        <v>29177</v>
      </c>
      <c r="R17">
        <f t="shared" si="1"/>
        <v>68.651764705882357</v>
      </c>
      <c r="V17" s="27">
        <v>14</v>
      </c>
      <c r="W17">
        <v>629</v>
      </c>
      <c r="X17">
        <v>4749</v>
      </c>
      <c r="Y17">
        <f t="shared" si="2"/>
        <v>7.5500794912559615</v>
      </c>
      <c r="AC17" s="27">
        <v>14</v>
      </c>
      <c r="AD17">
        <v>434</v>
      </c>
      <c r="AE17">
        <v>5720</v>
      </c>
      <c r="AF17">
        <f t="shared" si="3"/>
        <v>13.179723502304148</v>
      </c>
      <c r="AJ17" s="27">
        <v>14</v>
      </c>
      <c r="AK17">
        <v>442</v>
      </c>
      <c r="AL17">
        <v>31065</v>
      </c>
      <c r="AM17">
        <f t="shared" si="4"/>
        <v>70.282805429864254</v>
      </c>
      <c r="AQ17" s="27">
        <v>14</v>
      </c>
      <c r="AR17">
        <v>447</v>
      </c>
      <c r="AS17">
        <v>33567</v>
      </c>
      <c r="AT17">
        <f t="shared" si="5"/>
        <v>75.09395973154362</v>
      </c>
      <c r="AX17" s="27">
        <v>16</v>
      </c>
      <c r="AY17">
        <v>1009</v>
      </c>
      <c r="AZ17">
        <v>64195</v>
      </c>
      <c r="BA17">
        <f t="shared" si="6"/>
        <v>63.622398414271558</v>
      </c>
      <c r="BE17" s="27">
        <v>14</v>
      </c>
      <c r="BF17">
        <v>931</v>
      </c>
      <c r="BG17">
        <v>54128</v>
      </c>
      <c r="BH17">
        <f t="shared" si="7"/>
        <v>58.139634801288935</v>
      </c>
      <c r="BL17" s="27">
        <v>14</v>
      </c>
      <c r="BM17">
        <v>818</v>
      </c>
      <c r="BN17">
        <v>100870</v>
      </c>
      <c r="BO17">
        <f t="shared" si="8"/>
        <v>123.31295843520782</v>
      </c>
      <c r="BS17" s="27">
        <v>14</v>
      </c>
      <c r="BT17">
        <v>1082</v>
      </c>
      <c r="BU17">
        <v>11765</v>
      </c>
      <c r="BV17">
        <f t="shared" si="9"/>
        <v>10.873382624768947</v>
      </c>
      <c r="BZ17" s="27">
        <v>14</v>
      </c>
      <c r="CA17">
        <v>1326</v>
      </c>
      <c r="CB17">
        <v>7783</v>
      </c>
      <c r="CC17">
        <f t="shared" si="10"/>
        <v>5.8695324283559573</v>
      </c>
      <c r="CG17" s="27">
        <v>14</v>
      </c>
      <c r="CH17">
        <v>1593</v>
      </c>
      <c r="CI17">
        <v>105086</v>
      </c>
      <c r="CJ17">
        <f t="shared" si="11"/>
        <v>65.967357187696166</v>
      </c>
    </row>
    <row r="18" spans="8:88" x14ac:dyDescent="0.25">
      <c r="H18" s="27">
        <v>15</v>
      </c>
      <c r="I18">
        <v>258</v>
      </c>
      <c r="J18">
        <v>334</v>
      </c>
      <c r="K18">
        <f t="shared" si="0"/>
        <v>1.2945736434108528</v>
      </c>
      <c r="O18" s="27">
        <v>15</v>
      </c>
      <c r="P18">
        <v>474</v>
      </c>
      <c r="Q18">
        <v>1005</v>
      </c>
      <c r="R18">
        <f t="shared" si="1"/>
        <v>2.1202531645569622</v>
      </c>
      <c r="V18" s="27">
        <v>15</v>
      </c>
      <c r="W18">
        <v>649</v>
      </c>
      <c r="X18">
        <v>24240</v>
      </c>
      <c r="Y18">
        <f t="shared" si="2"/>
        <v>37.349768875192602</v>
      </c>
      <c r="AC18" s="27">
        <v>15</v>
      </c>
      <c r="AD18">
        <v>486</v>
      </c>
      <c r="AE18">
        <v>36217</v>
      </c>
      <c r="AF18">
        <f t="shared" si="3"/>
        <v>74.52057613168725</v>
      </c>
      <c r="AJ18" s="27">
        <v>15</v>
      </c>
      <c r="AK18">
        <v>448</v>
      </c>
      <c r="AL18">
        <v>2123</v>
      </c>
      <c r="AM18">
        <f t="shared" si="4"/>
        <v>4.7388392857142856</v>
      </c>
      <c r="AQ18" s="27">
        <v>15</v>
      </c>
      <c r="AR18">
        <v>468</v>
      </c>
      <c r="AS18">
        <v>37221</v>
      </c>
      <c r="AT18">
        <f t="shared" si="5"/>
        <v>79.532051282051285</v>
      </c>
      <c r="AX18" s="27">
        <v>17</v>
      </c>
      <c r="AY18">
        <v>1021</v>
      </c>
      <c r="AZ18">
        <v>47594</v>
      </c>
      <c r="BA18">
        <f t="shared" si="6"/>
        <v>46.615083251714005</v>
      </c>
      <c r="BE18" s="27">
        <v>15</v>
      </c>
      <c r="BF18">
        <v>936</v>
      </c>
      <c r="BG18">
        <v>78618</v>
      </c>
      <c r="BH18">
        <f t="shared" si="7"/>
        <v>83.993589743589737</v>
      </c>
      <c r="BL18" s="27">
        <v>15</v>
      </c>
      <c r="BM18">
        <v>864</v>
      </c>
      <c r="BN18">
        <v>66500</v>
      </c>
      <c r="BO18">
        <f t="shared" si="8"/>
        <v>76.967592592592595</v>
      </c>
      <c r="BS18" s="27">
        <v>15</v>
      </c>
      <c r="BT18">
        <v>1085</v>
      </c>
      <c r="BU18">
        <v>18590</v>
      </c>
      <c r="BV18">
        <f t="shared" si="9"/>
        <v>17.133640552995391</v>
      </c>
      <c r="BZ18" s="27">
        <v>15</v>
      </c>
      <c r="CA18">
        <v>1335</v>
      </c>
      <c r="CB18">
        <v>56636</v>
      </c>
      <c r="CC18">
        <f t="shared" si="10"/>
        <v>42.423970037453181</v>
      </c>
      <c r="CG18" s="27">
        <v>15</v>
      </c>
      <c r="CH18">
        <v>1622</v>
      </c>
      <c r="CI18">
        <v>93682</v>
      </c>
      <c r="CJ18">
        <f t="shared" si="11"/>
        <v>57.757090012330458</v>
      </c>
    </row>
    <row r="19" spans="8:88" x14ac:dyDescent="0.25">
      <c r="H19" s="27">
        <v>16</v>
      </c>
      <c r="I19">
        <v>262</v>
      </c>
      <c r="J19">
        <v>1382</v>
      </c>
      <c r="K19">
        <f t="shared" si="0"/>
        <v>5.2748091603053435</v>
      </c>
      <c r="O19" s="27">
        <v>16</v>
      </c>
      <c r="P19">
        <v>514</v>
      </c>
      <c r="Q19">
        <v>30</v>
      </c>
      <c r="R19">
        <f t="shared" si="1"/>
        <v>5.8365758754863814E-2</v>
      </c>
      <c r="V19" s="27">
        <v>16</v>
      </c>
      <c r="W19">
        <v>654</v>
      </c>
      <c r="X19">
        <v>15632</v>
      </c>
      <c r="Y19">
        <f t="shared" si="2"/>
        <v>23.902140672782874</v>
      </c>
      <c r="AC19" s="27">
        <v>16</v>
      </c>
      <c r="AD19">
        <v>491</v>
      </c>
      <c r="AE19">
        <v>6682</v>
      </c>
      <c r="AF19">
        <f t="shared" si="3"/>
        <v>13.608961303462321</v>
      </c>
      <c r="AJ19" s="27">
        <v>16</v>
      </c>
      <c r="AK19">
        <v>461</v>
      </c>
      <c r="AL19">
        <v>35077</v>
      </c>
      <c r="AM19">
        <f t="shared" si="4"/>
        <v>76.08893709327549</v>
      </c>
      <c r="AQ19" s="27">
        <v>16</v>
      </c>
      <c r="AR19">
        <v>471</v>
      </c>
      <c r="AS19">
        <v>31635</v>
      </c>
      <c r="AT19">
        <f t="shared" si="5"/>
        <v>67.165605095541395</v>
      </c>
      <c r="AX19" s="27">
        <v>18</v>
      </c>
      <c r="AY19">
        <v>1044</v>
      </c>
      <c r="AZ19">
        <v>64239</v>
      </c>
      <c r="BA19">
        <f t="shared" si="6"/>
        <v>61.531609195402297</v>
      </c>
      <c r="BE19" s="27">
        <v>16</v>
      </c>
      <c r="BF19">
        <v>959</v>
      </c>
      <c r="BG19">
        <v>74724</v>
      </c>
      <c r="BH19">
        <f t="shared" si="7"/>
        <v>77.918665276329506</v>
      </c>
      <c r="BL19" s="27">
        <v>16</v>
      </c>
      <c r="BM19">
        <v>874</v>
      </c>
      <c r="BN19">
        <v>80439</v>
      </c>
      <c r="BO19">
        <f t="shared" si="8"/>
        <v>92.035469107551492</v>
      </c>
      <c r="BS19" s="27">
        <v>16</v>
      </c>
      <c r="BT19">
        <v>1109</v>
      </c>
      <c r="BU19">
        <v>51275</v>
      </c>
      <c r="BV19">
        <f t="shared" si="9"/>
        <v>46.235347159603243</v>
      </c>
      <c r="BZ19" s="27">
        <v>16</v>
      </c>
      <c r="CA19">
        <v>1370</v>
      </c>
      <c r="CB19">
        <v>23111</v>
      </c>
      <c r="CC19">
        <f t="shared" si="10"/>
        <v>16.869343065693432</v>
      </c>
      <c r="CG19" s="27">
        <v>16</v>
      </c>
      <c r="CH19">
        <v>1670</v>
      </c>
      <c r="CI19">
        <v>2538</v>
      </c>
      <c r="CJ19">
        <f t="shared" si="11"/>
        <v>1.5197604790419161</v>
      </c>
    </row>
    <row r="20" spans="8:88" x14ac:dyDescent="0.25">
      <c r="H20" s="27">
        <v>17</v>
      </c>
      <c r="I20">
        <v>279</v>
      </c>
      <c r="J20">
        <v>7</v>
      </c>
      <c r="K20">
        <f t="shared" si="0"/>
        <v>2.5089605734767026E-2</v>
      </c>
      <c r="O20" s="27">
        <v>17</v>
      </c>
      <c r="P20">
        <v>523</v>
      </c>
      <c r="Q20">
        <v>2812</v>
      </c>
      <c r="R20">
        <f t="shared" si="1"/>
        <v>5.3766730401529639</v>
      </c>
      <c r="V20" s="27">
        <v>17</v>
      </c>
      <c r="W20">
        <v>655</v>
      </c>
      <c r="X20">
        <v>17879</v>
      </c>
      <c r="Y20">
        <f t="shared" si="2"/>
        <v>27.296183206106871</v>
      </c>
      <c r="AC20" s="27">
        <v>17</v>
      </c>
      <c r="AD20">
        <v>501</v>
      </c>
      <c r="AE20">
        <v>1147</v>
      </c>
      <c r="AF20">
        <f t="shared" si="3"/>
        <v>2.2894211576846306</v>
      </c>
      <c r="AJ20" s="27">
        <v>17</v>
      </c>
      <c r="AK20">
        <v>467</v>
      </c>
      <c r="AL20">
        <v>48705</v>
      </c>
      <c r="AM20">
        <f t="shared" si="4"/>
        <v>104.29336188436831</v>
      </c>
      <c r="AQ20" s="27">
        <v>17</v>
      </c>
      <c r="AR20">
        <v>483</v>
      </c>
      <c r="AS20">
        <v>4938</v>
      </c>
      <c r="AT20">
        <f t="shared" si="5"/>
        <v>10.22360248447205</v>
      </c>
      <c r="AX20" s="27">
        <v>19</v>
      </c>
      <c r="AY20">
        <v>1055</v>
      </c>
      <c r="AZ20">
        <v>34510</v>
      </c>
      <c r="BA20">
        <f t="shared" si="6"/>
        <v>32.710900473933648</v>
      </c>
      <c r="BE20" s="27">
        <v>17</v>
      </c>
      <c r="BF20">
        <v>965</v>
      </c>
      <c r="BG20">
        <v>79101</v>
      </c>
      <c r="BH20">
        <f t="shared" si="7"/>
        <v>81.969948186528498</v>
      </c>
      <c r="BL20" s="27">
        <v>17</v>
      </c>
      <c r="BM20">
        <v>881</v>
      </c>
      <c r="BN20">
        <v>59803</v>
      </c>
      <c r="BO20">
        <f t="shared" si="8"/>
        <v>67.88081725312145</v>
      </c>
      <c r="BS20" s="27">
        <v>17</v>
      </c>
      <c r="BT20">
        <v>1180</v>
      </c>
      <c r="BU20">
        <v>4426</v>
      </c>
      <c r="BV20">
        <f t="shared" si="9"/>
        <v>3.7508474576271187</v>
      </c>
      <c r="BZ20" s="27">
        <v>17</v>
      </c>
      <c r="CA20">
        <v>1373</v>
      </c>
      <c r="CB20">
        <v>25081</v>
      </c>
      <c r="CC20">
        <f t="shared" si="10"/>
        <v>18.267297887836854</v>
      </c>
      <c r="CG20" s="27">
        <v>17</v>
      </c>
      <c r="CH20">
        <v>1830</v>
      </c>
      <c r="CI20">
        <v>31942</v>
      </c>
      <c r="CJ20">
        <f t="shared" si="11"/>
        <v>17.454644808743168</v>
      </c>
    </row>
    <row r="21" spans="8:88" x14ac:dyDescent="0.25">
      <c r="H21" s="27">
        <v>18</v>
      </c>
      <c r="I21">
        <v>297</v>
      </c>
      <c r="J21">
        <v>26046</v>
      </c>
      <c r="K21">
        <f t="shared" si="0"/>
        <v>87.696969696969703</v>
      </c>
      <c r="O21" s="27">
        <v>18</v>
      </c>
      <c r="P21">
        <v>540</v>
      </c>
      <c r="Q21">
        <v>1285</v>
      </c>
      <c r="R21">
        <f t="shared" si="1"/>
        <v>2.3796296296296298</v>
      </c>
      <c r="V21" s="27">
        <v>18</v>
      </c>
      <c r="W21">
        <v>662</v>
      </c>
      <c r="X21">
        <v>1006</v>
      </c>
      <c r="Y21">
        <f t="shared" si="2"/>
        <v>1.5196374622356494</v>
      </c>
      <c r="AC21" s="27">
        <v>18</v>
      </c>
      <c r="AD21">
        <v>503</v>
      </c>
      <c r="AE21">
        <v>0</v>
      </c>
      <c r="AF21">
        <f t="shared" si="3"/>
        <v>0</v>
      </c>
      <c r="AJ21" s="27">
        <v>18</v>
      </c>
      <c r="AK21">
        <v>475</v>
      </c>
      <c r="AL21">
        <v>0</v>
      </c>
      <c r="AM21">
        <f t="shared" si="4"/>
        <v>0</v>
      </c>
      <c r="AQ21" s="27">
        <v>18</v>
      </c>
      <c r="AR21">
        <v>486</v>
      </c>
      <c r="AS21">
        <v>91</v>
      </c>
      <c r="AT21">
        <f t="shared" si="5"/>
        <v>0.18724279835390947</v>
      </c>
      <c r="AX21" s="27">
        <v>20</v>
      </c>
      <c r="AY21">
        <v>1129</v>
      </c>
      <c r="AZ21">
        <v>94946</v>
      </c>
      <c r="BA21">
        <f t="shared" si="6"/>
        <v>84.09743135518157</v>
      </c>
      <c r="BE21" s="27">
        <v>18</v>
      </c>
      <c r="BF21">
        <v>968</v>
      </c>
      <c r="BG21">
        <v>76987</v>
      </c>
      <c r="BH21">
        <f t="shared" si="7"/>
        <v>79.53202479338843</v>
      </c>
      <c r="BL21" s="27">
        <v>18</v>
      </c>
      <c r="BM21">
        <v>881</v>
      </c>
      <c r="BN21">
        <v>97558</v>
      </c>
      <c r="BO21">
        <f t="shared" si="8"/>
        <v>110.7355278093076</v>
      </c>
      <c r="BS21" s="27">
        <v>18</v>
      </c>
      <c r="BT21">
        <v>1185</v>
      </c>
      <c r="BU21">
        <v>38142</v>
      </c>
      <c r="BV21">
        <f t="shared" si="9"/>
        <v>32.187341772151896</v>
      </c>
      <c r="BZ21" s="27">
        <v>18</v>
      </c>
      <c r="CA21">
        <v>1374</v>
      </c>
      <c r="CB21">
        <v>0</v>
      </c>
      <c r="CC21">
        <f t="shared" si="10"/>
        <v>0</v>
      </c>
      <c r="CG21" s="27">
        <v>18</v>
      </c>
      <c r="CH21">
        <v>2310</v>
      </c>
      <c r="CI21">
        <v>28582</v>
      </c>
      <c r="CJ21">
        <f t="shared" si="11"/>
        <v>12.373160173160173</v>
      </c>
    </row>
    <row r="22" spans="8:88" x14ac:dyDescent="0.25">
      <c r="H22" s="27">
        <v>19</v>
      </c>
      <c r="I22">
        <v>302</v>
      </c>
      <c r="J22">
        <v>0</v>
      </c>
      <c r="K22">
        <f t="shared" si="0"/>
        <v>0</v>
      </c>
      <c r="O22" s="27">
        <v>19</v>
      </c>
      <c r="P22">
        <v>542</v>
      </c>
      <c r="Q22">
        <v>7</v>
      </c>
      <c r="R22">
        <f t="shared" si="1"/>
        <v>1.2915129151291513E-2</v>
      </c>
      <c r="V22" s="27">
        <v>19</v>
      </c>
      <c r="W22">
        <v>700</v>
      </c>
      <c r="X22">
        <v>7877</v>
      </c>
      <c r="Y22">
        <f t="shared" si="2"/>
        <v>11.252857142857144</v>
      </c>
      <c r="AC22" s="27">
        <v>19</v>
      </c>
      <c r="AD22">
        <v>530</v>
      </c>
      <c r="AE22">
        <v>477</v>
      </c>
      <c r="AF22">
        <f t="shared" si="3"/>
        <v>0.9</v>
      </c>
      <c r="AJ22" s="27">
        <v>19</v>
      </c>
      <c r="AK22">
        <v>476</v>
      </c>
      <c r="AL22">
        <v>40073</v>
      </c>
      <c r="AM22">
        <f t="shared" si="4"/>
        <v>84.186974789915965</v>
      </c>
      <c r="AQ22" s="27">
        <v>19</v>
      </c>
      <c r="AR22">
        <v>491</v>
      </c>
      <c r="AS22">
        <v>19078</v>
      </c>
      <c r="AT22">
        <f t="shared" si="5"/>
        <v>38.855397148676168</v>
      </c>
      <c r="AX22" s="27">
        <v>21</v>
      </c>
      <c r="AY22">
        <v>1131</v>
      </c>
      <c r="AZ22">
        <v>70118</v>
      </c>
      <c r="BA22">
        <f t="shared" si="6"/>
        <v>61.996463306808131</v>
      </c>
      <c r="BE22" s="27">
        <v>19</v>
      </c>
      <c r="BF22">
        <v>981</v>
      </c>
      <c r="BG22">
        <v>95947</v>
      </c>
      <c r="BH22">
        <f t="shared" si="7"/>
        <v>97.8053007135576</v>
      </c>
      <c r="BL22" s="27">
        <v>19</v>
      </c>
      <c r="BM22">
        <v>900</v>
      </c>
      <c r="BN22">
        <v>59473</v>
      </c>
      <c r="BO22">
        <f t="shared" si="8"/>
        <v>66.081111111111113</v>
      </c>
      <c r="BS22" s="27">
        <v>19</v>
      </c>
      <c r="BT22">
        <v>1193</v>
      </c>
      <c r="BU22">
        <v>53358</v>
      </c>
      <c r="BV22">
        <f t="shared" si="9"/>
        <v>44.725901089689856</v>
      </c>
      <c r="BZ22" s="27">
        <v>19</v>
      </c>
      <c r="CA22">
        <v>1380</v>
      </c>
      <c r="CB22">
        <v>42162</v>
      </c>
      <c r="CC22">
        <f t="shared" si="10"/>
        <v>30.552173913043479</v>
      </c>
      <c r="CG22" s="27">
        <v>19</v>
      </c>
      <c r="CH22">
        <v>2434</v>
      </c>
      <c r="CI22">
        <v>121685</v>
      </c>
      <c r="CJ22">
        <f t="shared" si="11"/>
        <v>49.993837304847986</v>
      </c>
    </row>
    <row r="23" spans="8:88" x14ac:dyDescent="0.25">
      <c r="H23" s="27">
        <v>20</v>
      </c>
      <c r="I23">
        <v>314</v>
      </c>
      <c r="J23">
        <v>22735</v>
      </c>
      <c r="K23">
        <f t="shared" si="0"/>
        <v>72.404458598726109</v>
      </c>
      <c r="O23" s="27">
        <v>20</v>
      </c>
      <c r="P23">
        <v>576</v>
      </c>
      <c r="Q23">
        <v>4312</v>
      </c>
      <c r="R23">
        <f t="shared" si="1"/>
        <v>7.4861111111111107</v>
      </c>
      <c r="V23" s="27">
        <v>20</v>
      </c>
      <c r="W23">
        <v>731</v>
      </c>
      <c r="X23">
        <v>1421</v>
      </c>
      <c r="Y23">
        <f t="shared" si="2"/>
        <v>1.9439124487004105</v>
      </c>
      <c r="AC23" s="27">
        <v>20</v>
      </c>
      <c r="AD23">
        <v>531</v>
      </c>
      <c r="AE23">
        <v>0</v>
      </c>
      <c r="AF23">
        <f t="shared" si="3"/>
        <v>0</v>
      </c>
      <c r="AJ23" s="27">
        <v>20</v>
      </c>
      <c r="AK23">
        <v>476</v>
      </c>
      <c r="AL23">
        <v>0</v>
      </c>
      <c r="AM23">
        <f t="shared" si="4"/>
        <v>0</v>
      </c>
      <c r="AQ23" s="27">
        <v>20</v>
      </c>
      <c r="AR23">
        <v>494</v>
      </c>
      <c r="AS23">
        <v>55376</v>
      </c>
      <c r="AT23">
        <f t="shared" si="5"/>
        <v>112.09716599190283</v>
      </c>
      <c r="AX23" s="27">
        <v>22</v>
      </c>
      <c r="AY23">
        <v>1133</v>
      </c>
      <c r="AZ23">
        <v>69337</v>
      </c>
      <c r="BA23">
        <f t="shared" si="6"/>
        <v>61.197705207413946</v>
      </c>
      <c r="BE23" s="27">
        <v>20</v>
      </c>
      <c r="BF23">
        <v>1003</v>
      </c>
      <c r="BG23">
        <v>64904</v>
      </c>
      <c r="BH23">
        <f t="shared" si="7"/>
        <v>64.709870388833494</v>
      </c>
      <c r="BL23" s="27">
        <v>20</v>
      </c>
      <c r="BM23">
        <v>1023</v>
      </c>
      <c r="BN23">
        <v>110749</v>
      </c>
      <c r="BO23">
        <f t="shared" si="8"/>
        <v>108.25904203323559</v>
      </c>
      <c r="BS23" s="27">
        <v>20</v>
      </c>
      <c r="BT23">
        <v>1198</v>
      </c>
      <c r="BU23">
        <v>14157</v>
      </c>
      <c r="BV23">
        <f t="shared" si="9"/>
        <v>11.817195325542571</v>
      </c>
      <c r="BZ23" s="27">
        <v>20</v>
      </c>
      <c r="CA23">
        <v>1435</v>
      </c>
      <c r="CB23">
        <v>18184</v>
      </c>
      <c r="CC23">
        <f t="shared" si="10"/>
        <v>12.671777003484321</v>
      </c>
      <c r="CG23" s="27">
        <v>20</v>
      </c>
      <c r="CH23">
        <v>2628</v>
      </c>
      <c r="CI23">
        <v>199895</v>
      </c>
      <c r="CJ23">
        <f t="shared" si="11"/>
        <v>76.063546423135463</v>
      </c>
    </row>
    <row r="24" spans="8:88" x14ac:dyDescent="0.25">
      <c r="H24" s="27">
        <v>21</v>
      </c>
      <c r="I24">
        <v>316</v>
      </c>
      <c r="J24">
        <v>13935</v>
      </c>
      <c r="K24">
        <f t="shared" si="0"/>
        <v>44.098101265822784</v>
      </c>
      <c r="O24" s="27">
        <v>21</v>
      </c>
      <c r="P24">
        <v>581</v>
      </c>
      <c r="Q24">
        <v>28438</v>
      </c>
      <c r="R24">
        <f t="shared" si="1"/>
        <v>48.946643717728058</v>
      </c>
      <c r="V24" s="27">
        <v>21</v>
      </c>
      <c r="W24">
        <v>737</v>
      </c>
      <c r="X24">
        <v>6383</v>
      </c>
      <c r="Y24">
        <f t="shared" si="2"/>
        <v>8.6607869742198105</v>
      </c>
      <c r="AC24" s="27">
        <v>21</v>
      </c>
      <c r="AD24">
        <v>537</v>
      </c>
      <c r="AE24">
        <v>2087</v>
      </c>
      <c r="AF24">
        <f t="shared" si="3"/>
        <v>3.8864059590316575</v>
      </c>
      <c r="AJ24" s="27">
        <v>21</v>
      </c>
      <c r="AK24">
        <v>479</v>
      </c>
      <c r="AL24">
        <v>15865</v>
      </c>
      <c r="AM24">
        <f t="shared" si="4"/>
        <v>33.121085594989559</v>
      </c>
      <c r="AQ24" s="27">
        <v>21</v>
      </c>
      <c r="AR24">
        <v>495</v>
      </c>
      <c r="AS24">
        <v>14509</v>
      </c>
      <c r="AT24">
        <f t="shared" si="5"/>
        <v>29.31111111111111</v>
      </c>
      <c r="AX24" s="27">
        <v>23</v>
      </c>
      <c r="AY24">
        <v>1150</v>
      </c>
      <c r="AZ24">
        <v>72808</v>
      </c>
      <c r="BA24">
        <f t="shared" si="6"/>
        <v>63.311304347826088</v>
      </c>
      <c r="BE24" s="27">
        <v>21</v>
      </c>
      <c r="BF24">
        <v>1011</v>
      </c>
      <c r="BG24">
        <v>113984</v>
      </c>
      <c r="BH24">
        <f t="shared" si="7"/>
        <v>112.74381800197824</v>
      </c>
      <c r="BL24" s="27">
        <v>21</v>
      </c>
      <c r="BM24">
        <v>1024</v>
      </c>
      <c r="BN24">
        <v>90029</v>
      </c>
      <c r="BO24">
        <f t="shared" si="8"/>
        <v>87.9189453125</v>
      </c>
      <c r="BS24" s="27">
        <v>21</v>
      </c>
      <c r="BT24">
        <v>1239</v>
      </c>
      <c r="BU24">
        <v>35258</v>
      </c>
      <c r="BV24">
        <f t="shared" si="9"/>
        <v>28.45682001614205</v>
      </c>
      <c r="BZ24" s="27">
        <v>21</v>
      </c>
      <c r="CA24">
        <v>1505</v>
      </c>
      <c r="CB24">
        <v>59976</v>
      </c>
      <c r="CC24">
        <f t="shared" si="10"/>
        <v>39.851162790697671</v>
      </c>
      <c r="CG24" s="27">
        <v>21</v>
      </c>
      <c r="CH24">
        <v>2894</v>
      </c>
      <c r="CI24">
        <v>29565</v>
      </c>
      <c r="CJ24">
        <f t="shared" si="11"/>
        <v>10.21596406357982</v>
      </c>
    </row>
    <row r="25" spans="8:88" x14ac:dyDescent="0.25">
      <c r="H25" s="27">
        <v>22</v>
      </c>
      <c r="I25">
        <v>318</v>
      </c>
      <c r="J25">
        <v>30545</v>
      </c>
      <c r="K25">
        <f t="shared" si="0"/>
        <v>96.05345911949685</v>
      </c>
      <c r="O25" s="27">
        <v>22</v>
      </c>
      <c r="P25">
        <v>597</v>
      </c>
      <c r="Q25">
        <v>1572</v>
      </c>
      <c r="R25">
        <f t="shared" si="1"/>
        <v>2.6331658291457285</v>
      </c>
      <c r="V25" s="27">
        <v>22</v>
      </c>
      <c r="W25">
        <v>748</v>
      </c>
      <c r="X25">
        <v>667</v>
      </c>
      <c r="Y25">
        <f t="shared" si="2"/>
        <v>0.89171122994652408</v>
      </c>
      <c r="AC25" s="27">
        <v>22</v>
      </c>
      <c r="AD25">
        <v>539</v>
      </c>
      <c r="AE25">
        <v>841</v>
      </c>
      <c r="AF25">
        <f t="shared" si="3"/>
        <v>1.5602968460111317</v>
      </c>
      <c r="AJ25" s="27">
        <v>22</v>
      </c>
      <c r="AK25">
        <v>484</v>
      </c>
      <c r="AL25">
        <v>15366</v>
      </c>
      <c r="AM25">
        <f t="shared" si="4"/>
        <v>31.74793388429752</v>
      </c>
      <c r="AQ25" s="27">
        <v>22</v>
      </c>
      <c r="AR25">
        <v>496</v>
      </c>
      <c r="AS25">
        <v>23814</v>
      </c>
      <c r="AT25">
        <f t="shared" si="5"/>
        <v>48.012096774193552</v>
      </c>
      <c r="AX25" s="27">
        <v>24</v>
      </c>
      <c r="AY25">
        <v>1178</v>
      </c>
      <c r="AZ25">
        <v>58798</v>
      </c>
      <c r="BA25">
        <f t="shared" si="6"/>
        <v>49.913412563667229</v>
      </c>
      <c r="BE25" s="27">
        <v>22</v>
      </c>
      <c r="BF25">
        <v>1026</v>
      </c>
      <c r="BG25">
        <v>59054</v>
      </c>
      <c r="BH25">
        <f t="shared" si="7"/>
        <v>57.557504873294349</v>
      </c>
      <c r="BL25" s="27">
        <v>22</v>
      </c>
      <c r="BM25">
        <v>1036</v>
      </c>
      <c r="BN25">
        <v>75584</v>
      </c>
      <c r="BO25">
        <f t="shared" si="8"/>
        <v>72.957528957528964</v>
      </c>
      <c r="BS25" s="27">
        <v>22</v>
      </c>
      <c r="BT25">
        <v>1249</v>
      </c>
      <c r="BU25">
        <v>39171</v>
      </c>
      <c r="BV25">
        <f t="shared" si="9"/>
        <v>31.361889511609288</v>
      </c>
      <c r="BZ25" s="27">
        <v>22</v>
      </c>
      <c r="CA25">
        <v>1525</v>
      </c>
      <c r="CB25">
        <v>85509</v>
      </c>
      <c r="CC25">
        <f t="shared" si="10"/>
        <v>56.071475409836069</v>
      </c>
      <c r="CG25" s="27">
        <v>22</v>
      </c>
      <c r="CH25">
        <v>3206</v>
      </c>
      <c r="CI25">
        <v>119402</v>
      </c>
      <c r="CJ25">
        <f t="shared" si="11"/>
        <v>37.243293824079849</v>
      </c>
    </row>
    <row r="26" spans="8:88" x14ac:dyDescent="0.25">
      <c r="H26" s="27">
        <v>23</v>
      </c>
      <c r="I26">
        <v>345</v>
      </c>
      <c r="J26">
        <v>23730</v>
      </c>
      <c r="K26">
        <f t="shared" si="0"/>
        <v>68.782608695652172</v>
      </c>
      <c r="O26" s="27">
        <v>23</v>
      </c>
      <c r="P26">
        <v>616</v>
      </c>
      <c r="Q26">
        <v>34966</v>
      </c>
      <c r="R26">
        <f t="shared" si="1"/>
        <v>56.762987012987011</v>
      </c>
      <c r="V26" s="27">
        <v>23</v>
      </c>
      <c r="W26">
        <v>749</v>
      </c>
      <c r="X26">
        <v>22141</v>
      </c>
      <c r="Y26">
        <f t="shared" si="2"/>
        <v>29.560747663551403</v>
      </c>
      <c r="AC26" s="27">
        <v>23</v>
      </c>
      <c r="AD26">
        <v>539</v>
      </c>
      <c r="AE26">
        <v>24507</v>
      </c>
      <c r="AF26">
        <f t="shared" si="3"/>
        <v>45.467532467532465</v>
      </c>
      <c r="AJ26" s="27">
        <v>23</v>
      </c>
      <c r="AK26">
        <v>497</v>
      </c>
      <c r="AL26">
        <v>42726</v>
      </c>
      <c r="AM26">
        <f t="shared" si="4"/>
        <v>85.967806841046283</v>
      </c>
      <c r="AQ26" s="27">
        <v>23</v>
      </c>
      <c r="AR26">
        <v>497</v>
      </c>
      <c r="AS26">
        <v>27302</v>
      </c>
      <c r="AT26">
        <f t="shared" si="5"/>
        <v>54.933601609657948</v>
      </c>
      <c r="AX26" s="27">
        <v>25</v>
      </c>
      <c r="AY26">
        <v>1262</v>
      </c>
      <c r="AZ26">
        <v>122801</v>
      </c>
      <c r="BA26">
        <f t="shared" si="6"/>
        <v>97.306656101426313</v>
      </c>
      <c r="BE26" s="27">
        <v>23</v>
      </c>
      <c r="BF26">
        <v>1040</v>
      </c>
      <c r="BG26">
        <v>65322</v>
      </c>
      <c r="BH26">
        <f t="shared" si="7"/>
        <v>62.809615384615384</v>
      </c>
      <c r="BL26" s="27">
        <v>23</v>
      </c>
      <c r="BM26">
        <v>1040</v>
      </c>
      <c r="BN26">
        <v>78056</v>
      </c>
      <c r="BO26">
        <f t="shared" si="8"/>
        <v>75.053846153846152</v>
      </c>
      <c r="BS26" s="27">
        <v>23</v>
      </c>
      <c r="BT26">
        <v>1258</v>
      </c>
      <c r="BU26">
        <v>31028</v>
      </c>
      <c r="BV26">
        <f t="shared" si="9"/>
        <v>24.664546899841017</v>
      </c>
      <c r="BZ26" s="27">
        <v>23</v>
      </c>
      <c r="CA26">
        <v>1555</v>
      </c>
      <c r="CB26">
        <v>36097</v>
      </c>
      <c r="CC26">
        <f t="shared" si="10"/>
        <v>23.213504823151126</v>
      </c>
      <c r="CG26" s="27">
        <v>23</v>
      </c>
      <c r="CH26">
        <v>4304</v>
      </c>
      <c r="CI26">
        <v>15945</v>
      </c>
      <c r="CJ26">
        <f t="shared" si="11"/>
        <v>3.7046933085501861</v>
      </c>
    </row>
    <row r="27" spans="8:88" x14ac:dyDescent="0.25">
      <c r="H27" s="27">
        <v>24</v>
      </c>
      <c r="I27">
        <v>411</v>
      </c>
      <c r="J27">
        <v>46692</v>
      </c>
      <c r="K27">
        <f t="shared" si="0"/>
        <v>113.60583941605839</v>
      </c>
      <c r="O27" s="27">
        <v>24</v>
      </c>
      <c r="P27">
        <v>631</v>
      </c>
      <c r="Q27">
        <v>13117</v>
      </c>
      <c r="R27">
        <f t="shared" si="1"/>
        <v>20.787638668779714</v>
      </c>
      <c r="V27" s="27">
        <v>24</v>
      </c>
      <c r="W27">
        <v>751</v>
      </c>
      <c r="X27">
        <v>25534</v>
      </c>
      <c r="Y27">
        <f t="shared" si="2"/>
        <v>34</v>
      </c>
      <c r="AC27" s="27">
        <v>24</v>
      </c>
      <c r="AD27">
        <v>546</v>
      </c>
      <c r="AE27">
        <v>33487</v>
      </c>
      <c r="AF27">
        <f t="shared" si="3"/>
        <v>61.331501831501832</v>
      </c>
      <c r="AJ27" s="27">
        <v>24</v>
      </c>
      <c r="AK27">
        <v>499</v>
      </c>
      <c r="AL27">
        <v>29372</v>
      </c>
      <c r="AM27">
        <f t="shared" si="4"/>
        <v>58.861723446893791</v>
      </c>
      <c r="AQ27" s="27">
        <v>24</v>
      </c>
      <c r="AR27">
        <v>512</v>
      </c>
      <c r="AS27">
        <v>53065</v>
      </c>
      <c r="AT27">
        <f t="shared" si="5"/>
        <v>103.642578125</v>
      </c>
      <c r="AX27" s="27">
        <v>26</v>
      </c>
      <c r="AY27">
        <v>1316</v>
      </c>
      <c r="AZ27">
        <v>115915</v>
      </c>
      <c r="BA27">
        <f t="shared" si="6"/>
        <v>88.081306990881458</v>
      </c>
      <c r="BE27" s="27">
        <v>24</v>
      </c>
      <c r="BF27">
        <v>1060</v>
      </c>
      <c r="BG27">
        <v>56106</v>
      </c>
      <c r="BH27">
        <f t="shared" si="7"/>
        <v>52.930188679245283</v>
      </c>
      <c r="BL27" s="27">
        <v>24</v>
      </c>
      <c r="BM27">
        <v>1074</v>
      </c>
      <c r="BN27">
        <v>142705</v>
      </c>
      <c r="BO27">
        <f t="shared" si="8"/>
        <v>132.87243947858474</v>
      </c>
      <c r="BS27" s="27">
        <v>24</v>
      </c>
      <c r="BT27">
        <v>1288</v>
      </c>
      <c r="BU27">
        <v>30004</v>
      </c>
      <c r="BV27">
        <f t="shared" si="9"/>
        <v>23.295031055900623</v>
      </c>
      <c r="BZ27" s="27">
        <v>24</v>
      </c>
      <c r="CA27">
        <v>1958</v>
      </c>
      <c r="CB27">
        <v>65463</v>
      </c>
      <c r="CC27">
        <f t="shared" si="10"/>
        <v>33.433605720122571</v>
      </c>
      <c r="CG27" s="27">
        <v>24</v>
      </c>
      <c r="CH27">
        <v>4817</v>
      </c>
      <c r="CI27">
        <v>44382</v>
      </c>
      <c r="CJ27">
        <f t="shared" si="11"/>
        <v>9.2136184347104013</v>
      </c>
    </row>
    <row r="28" spans="8:88" x14ac:dyDescent="0.25">
      <c r="H28" s="27">
        <v>25</v>
      </c>
      <c r="I28">
        <v>471</v>
      </c>
      <c r="J28">
        <v>1988</v>
      </c>
      <c r="K28">
        <f t="shared" si="0"/>
        <v>4.2208067940552016</v>
      </c>
      <c r="O28" s="27">
        <v>25</v>
      </c>
      <c r="P28">
        <v>641</v>
      </c>
      <c r="Q28">
        <v>10803</v>
      </c>
      <c r="R28">
        <f t="shared" si="1"/>
        <v>16.853354134165368</v>
      </c>
      <c r="V28" s="27">
        <v>25</v>
      </c>
      <c r="W28">
        <v>752</v>
      </c>
      <c r="X28">
        <v>4651</v>
      </c>
      <c r="Y28">
        <f t="shared" si="2"/>
        <v>6.1848404255319149</v>
      </c>
      <c r="AC28" s="27">
        <v>25</v>
      </c>
      <c r="AD28">
        <v>554</v>
      </c>
      <c r="AE28">
        <v>8956</v>
      </c>
      <c r="AF28">
        <f t="shared" si="3"/>
        <v>16.166064981949457</v>
      </c>
      <c r="AJ28" s="27">
        <v>25</v>
      </c>
      <c r="AK28">
        <v>501</v>
      </c>
      <c r="AL28">
        <v>17433</v>
      </c>
      <c r="AM28">
        <f t="shared" si="4"/>
        <v>34.796407185628745</v>
      </c>
      <c r="AQ28" s="27">
        <v>25</v>
      </c>
      <c r="AR28">
        <v>517</v>
      </c>
      <c r="AS28">
        <v>0</v>
      </c>
      <c r="AT28">
        <f t="shared" si="5"/>
        <v>0</v>
      </c>
      <c r="AX28" s="27">
        <v>27</v>
      </c>
      <c r="AY28">
        <v>1322</v>
      </c>
      <c r="AZ28">
        <v>126143</v>
      </c>
      <c r="BA28">
        <f t="shared" si="6"/>
        <v>95.418305597579419</v>
      </c>
      <c r="BE28" s="27">
        <v>25</v>
      </c>
      <c r="BF28">
        <v>1070</v>
      </c>
      <c r="BG28">
        <v>107835</v>
      </c>
      <c r="BH28">
        <f t="shared" si="7"/>
        <v>100.78037383177571</v>
      </c>
      <c r="BL28" s="27">
        <v>25</v>
      </c>
      <c r="BM28">
        <v>1078</v>
      </c>
      <c r="BN28">
        <v>120104</v>
      </c>
      <c r="BO28">
        <f t="shared" si="8"/>
        <v>111.41372912801484</v>
      </c>
      <c r="BS28" s="27">
        <v>25</v>
      </c>
      <c r="BT28">
        <v>1389</v>
      </c>
      <c r="BU28">
        <v>16765</v>
      </c>
      <c r="BV28">
        <f t="shared" si="9"/>
        <v>12.069834413246941</v>
      </c>
      <c r="BZ28" s="27">
        <v>25</v>
      </c>
      <c r="CA28">
        <v>3093</v>
      </c>
      <c r="CB28">
        <v>19499</v>
      </c>
      <c r="CC28">
        <f t="shared" si="10"/>
        <v>6.304235370190753</v>
      </c>
      <c r="CF28" t="s">
        <v>234</v>
      </c>
      <c r="CG28" s="27">
        <v>1</v>
      </c>
      <c r="CH28">
        <v>102</v>
      </c>
      <c r="CI28">
        <v>5339</v>
      </c>
      <c r="CJ28">
        <f t="shared" si="11"/>
        <v>52.343137254901961</v>
      </c>
    </row>
    <row r="29" spans="8:88" x14ac:dyDescent="0.25">
      <c r="H29" s="27">
        <v>26</v>
      </c>
      <c r="I29">
        <v>531</v>
      </c>
      <c r="J29">
        <v>21145</v>
      </c>
      <c r="K29">
        <f t="shared" si="0"/>
        <v>39.821092278719398</v>
      </c>
      <c r="O29" s="27">
        <v>26</v>
      </c>
      <c r="P29">
        <v>665</v>
      </c>
      <c r="Q29">
        <v>3563</v>
      </c>
      <c r="R29">
        <f t="shared" si="1"/>
        <v>5.3578947368421055</v>
      </c>
      <c r="V29" s="27">
        <v>26</v>
      </c>
      <c r="W29">
        <v>766</v>
      </c>
      <c r="X29">
        <v>0</v>
      </c>
      <c r="Y29">
        <f t="shared" si="2"/>
        <v>0</v>
      </c>
      <c r="AC29" s="27">
        <v>26</v>
      </c>
      <c r="AD29">
        <v>566</v>
      </c>
      <c r="AE29">
        <v>60398</v>
      </c>
      <c r="AF29">
        <f t="shared" si="3"/>
        <v>106.71024734982332</v>
      </c>
      <c r="AJ29" s="27">
        <v>26</v>
      </c>
      <c r="AK29">
        <v>508</v>
      </c>
      <c r="AL29">
        <v>8672</v>
      </c>
      <c r="AM29">
        <f t="shared" si="4"/>
        <v>17.070866141732285</v>
      </c>
      <c r="AQ29" s="27">
        <v>26</v>
      </c>
      <c r="AR29">
        <v>518</v>
      </c>
      <c r="AS29">
        <v>42583</v>
      </c>
      <c r="AT29">
        <f t="shared" si="5"/>
        <v>82.206563706563713</v>
      </c>
      <c r="AX29" s="27">
        <v>28</v>
      </c>
      <c r="AY29">
        <v>1339</v>
      </c>
      <c r="AZ29">
        <v>144955</v>
      </c>
      <c r="BA29">
        <f t="shared" si="6"/>
        <v>108.25616131441375</v>
      </c>
      <c r="BE29" s="27">
        <v>26</v>
      </c>
      <c r="BF29">
        <v>1120</v>
      </c>
      <c r="BG29">
        <v>102865</v>
      </c>
      <c r="BH29">
        <f t="shared" si="7"/>
        <v>91.84375</v>
      </c>
      <c r="BL29" s="27">
        <v>26</v>
      </c>
      <c r="BM29">
        <v>1080</v>
      </c>
      <c r="BN29">
        <v>91855</v>
      </c>
      <c r="BO29">
        <f t="shared" si="8"/>
        <v>85.050925925925924</v>
      </c>
      <c r="BS29" s="27">
        <v>26</v>
      </c>
      <c r="BT29">
        <v>1487</v>
      </c>
      <c r="BU29">
        <v>32340</v>
      </c>
      <c r="BV29">
        <f t="shared" si="9"/>
        <v>21.748486886348353</v>
      </c>
      <c r="BY29" t="s">
        <v>234</v>
      </c>
      <c r="BZ29" s="27">
        <v>1</v>
      </c>
      <c r="CA29">
        <v>1265</v>
      </c>
      <c r="CB29">
        <v>37908</v>
      </c>
      <c r="CC29">
        <f t="shared" si="10"/>
        <v>29.966798418972331</v>
      </c>
      <c r="CG29" s="27">
        <v>2</v>
      </c>
      <c r="CH29">
        <v>160</v>
      </c>
      <c r="CI29">
        <v>4650</v>
      </c>
      <c r="CJ29">
        <f t="shared" si="11"/>
        <v>29.0625</v>
      </c>
    </row>
    <row r="30" spans="8:88" x14ac:dyDescent="0.25">
      <c r="H30" s="27">
        <v>27</v>
      </c>
      <c r="I30">
        <v>534</v>
      </c>
      <c r="J30">
        <v>5713</v>
      </c>
      <c r="K30">
        <f t="shared" si="0"/>
        <v>10.698501872659175</v>
      </c>
      <c r="O30" s="27">
        <v>27</v>
      </c>
      <c r="P30">
        <v>670</v>
      </c>
      <c r="Q30">
        <v>27743</v>
      </c>
      <c r="R30">
        <f t="shared" si="1"/>
        <v>41.407462686567165</v>
      </c>
      <c r="V30" s="27">
        <v>27</v>
      </c>
      <c r="W30">
        <v>793</v>
      </c>
      <c r="X30">
        <v>5744</v>
      </c>
      <c r="Y30">
        <f t="shared" si="2"/>
        <v>7.2433795712484237</v>
      </c>
      <c r="AC30" s="27">
        <v>27</v>
      </c>
      <c r="AD30">
        <v>567</v>
      </c>
      <c r="AE30">
        <v>2144</v>
      </c>
      <c r="AF30">
        <f t="shared" si="3"/>
        <v>3.7813051146384478</v>
      </c>
      <c r="AJ30" s="27">
        <v>27</v>
      </c>
      <c r="AK30">
        <v>508</v>
      </c>
      <c r="AL30">
        <v>27456</v>
      </c>
      <c r="AM30">
        <f t="shared" si="4"/>
        <v>54.047244094488192</v>
      </c>
      <c r="AQ30" s="27">
        <v>27</v>
      </c>
      <c r="AR30">
        <v>533</v>
      </c>
      <c r="AS30">
        <v>34378</v>
      </c>
      <c r="AT30">
        <f t="shared" si="5"/>
        <v>64.499061913696053</v>
      </c>
      <c r="AX30" s="27">
        <v>29</v>
      </c>
      <c r="AY30">
        <v>1380</v>
      </c>
      <c r="AZ30">
        <v>161038</v>
      </c>
      <c r="BA30">
        <f t="shared" si="6"/>
        <v>116.69420289855073</v>
      </c>
      <c r="BE30" s="27">
        <v>27</v>
      </c>
      <c r="BF30">
        <v>1132</v>
      </c>
      <c r="BG30">
        <v>122234</v>
      </c>
      <c r="BH30">
        <f t="shared" si="7"/>
        <v>107.98056537102474</v>
      </c>
      <c r="BL30" s="27">
        <v>27</v>
      </c>
      <c r="BM30">
        <v>1087</v>
      </c>
      <c r="BN30">
        <v>100964</v>
      </c>
      <c r="BO30">
        <f t="shared" si="8"/>
        <v>92.883164673413063</v>
      </c>
      <c r="BS30" s="27">
        <v>27</v>
      </c>
      <c r="BT30">
        <v>1621</v>
      </c>
      <c r="BU30">
        <v>41357</v>
      </c>
      <c r="BV30">
        <f t="shared" si="9"/>
        <v>25.513263417643429</v>
      </c>
      <c r="BZ30" s="27">
        <v>2</v>
      </c>
      <c r="CA30">
        <v>2247</v>
      </c>
      <c r="CB30">
        <v>68309</v>
      </c>
      <c r="CC30">
        <f t="shared" si="10"/>
        <v>30.400089007565644</v>
      </c>
      <c r="CG30" s="27">
        <v>3</v>
      </c>
      <c r="CH30">
        <v>437</v>
      </c>
      <c r="CI30">
        <v>23531</v>
      </c>
      <c r="CJ30">
        <f t="shared" si="11"/>
        <v>53.846681922196794</v>
      </c>
    </row>
    <row r="31" spans="8:88" x14ac:dyDescent="0.25">
      <c r="H31" s="27">
        <v>28</v>
      </c>
      <c r="I31">
        <v>534</v>
      </c>
      <c r="J31">
        <v>21154</v>
      </c>
      <c r="K31">
        <f t="shared" si="0"/>
        <v>39.614232209737828</v>
      </c>
      <c r="O31" s="27">
        <v>28</v>
      </c>
      <c r="P31">
        <v>673</v>
      </c>
      <c r="Q31">
        <v>75</v>
      </c>
      <c r="R31">
        <f t="shared" si="1"/>
        <v>0.11144130757800892</v>
      </c>
      <c r="V31" s="27">
        <v>28</v>
      </c>
      <c r="W31">
        <v>797</v>
      </c>
      <c r="X31">
        <v>2618</v>
      </c>
      <c r="Y31">
        <f t="shared" si="2"/>
        <v>3.2848180677540779</v>
      </c>
      <c r="AC31" s="27">
        <v>28</v>
      </c>
      <c r="AD31">
        <v>574</v>
      </c>
      <c r="AE31">
        <v>4618</v>
      </c>
      <c r="AF31">
        <f t="shared" si="3"/>
        <v>8.0452961672473862</v>
      </c>
      <c r="AJ31" s="27">
        <v>28</v>
      </c>
      <c r="AK31">
        <v>509</v>
      </c>
      <c r="AL31">
        <v>39752</v>
      </c>
      <c r="AM31">
        <f t="shared" si="4"/>
        <v>78.098231827111988</v>
      </c>
      <c r="AQ31" s="27">
        <v>28</v>
      </c>
      <c r="AR31">
        <v>550</v>
      </c>
      <c r="AS31">
        <v>0</v>
      </c>
      <c r="AT31">
        <f t="shared" si="5"/>
        <v>0</v>
      </c>
      <c r="AX31" s="27">
        <v>30</v>
      </c>
      <c r="AY31">
        <v>1421</v>
      </c>
      <c r="AZ31">
        <v>148658</v>
      </c>
      <c r="BA31">
        <f t="shared" si="6"/>
        <v>104.61505981703026</v>
      </c>
      <c r="BE31" s="27">
        <v>28</v>
      </c>
      <c r="BF31">
        <v>1206</v>
      </c>
      <c r="BG31">
        <v>85016</v>
      </c>
      <c r="BH31">
        <f t="shared" si="7"/>
        <v>70.494195688225545</v>
      </c>
      <c r="BL31" s="27">
        <v>28</v>
      </c>
      <c r="BM31">
        <v>1092</v>
      </c>
      <c r="BN31">
        <v>111937</v>
      </c>
      <c r="BO31">
        <f t="shared" si="8"/>
        <v>102.50641025641026</v>
      </c>
      <c r="BS31" s="27">
        <v>28</v>
      </c>
      <c r="BT31">
        <v>1844</v>
      </c>
      <c r="BU31">
        <v>1993</v>
      </c>
      <c r="BV31">
        <f t="shared" si="9"/>
        <v>1.0808026030368763</v>
      </c>
      <c r="BZ31" s="27">
        <v>3</v>
      </c>
      <c r="CA31">
        <v>2574</v>
      </c>
      <c r="CB31">
        <v>114541</v>
      </c>
      <c r="CC31">
        <f t="shared" si="10"/>
        <v>44.499222999223001</v>
      </c>
      <c r="CG31" s="27">
        <v>4</v>
      </c>
      <c r="CH31">
        <v>494</v>
      </c>
      <c r="CI31">
        <v>36018</v>
      </c>
      <c r="CJ31">
        <f t="shared" si="11"/>
        <v>72.910931174089072</v>
      </c>
    </row>
    <row r="32" spans="8:88" x14ac:dyDescent="0.25">
      <c r="H32" s="27">
        <v>29</v>
      </c>
      <c r="I32">
        <v>550</v>
      </c>
      <c r="J32">
        <v>31158</v>
      </c>
      <c r="K32">
        <f t="shared" si="0"/>
        <v>56.650909090909089</v>
      </c>
      <c r="O32" s="27">
        <v>29</v>
      </c>
      <c r="P32">
        <v>675</v>
      </c>
      <c r="Q32">
        <v>31964</v>
      </c>
      <c r="R32">
        <f t="shared" si="1"/>
        <v>47.354074074074077</v>
      </c>
      <c r="V32" s="27">
        <v>29</v>
      </c>
      <c r="W32">
        <v>801</v>
      </c>
      <c r="X32">
        <v>25292</v>
      </c>
      <c r="Y32">
        <f t="shared" si="2"/>
        <v>31.575530586766543</v>
      </c>
      <c r="AC32" s="27">
        <v>29</v>
      </c>
      <c r="AD32">
        <v>576</v>
      </c>
      <c r="AE32">
        <v>47568</v>
      </c>
      <c r="AF32">
        <f t="shared" si="3"/>
        <v>82.583333333333329</v>
      </c>
      <c r="AJ32" s="27">
        <v>29</v>
      </c>
      <c r="AK32">
        <v>512</v>
      </c>
      <c r="AL32">
        <v>5866</v>
      </c>
      <c r="AM32">
        <f t="shared" si="4"/>
        <v>11.45703125</v>
      </c>
      <c r="AQ32" s="27">
        <v>29</v>
      </c>
      <c r="AR32">
        <v>552</v>
      </c>
      <c r="AS32">
        <v>26378</v>
      </c>
      <c r="AT32">
        <f t="shared" si="5"/>
        <v>47.786231884057969</v>
      </c>
      <c r="AX32" s="27">
        <v>31</v>
      </c>
      <c r="AY32">
        <v>1473</v>
      </c>
      <c r="AZ32">
        <v>149491</v>
      </c>
      <c r="BA32">
        <f t="shared" si="6"/>
        <v>101.48744059742023</v>
      </c>
      <c r="BE32" s="27">
        <v>29</v>
      </c>
      <c r="BF32">
        <v>1234</v>
      </c>
      <c r="BG32">
        <v>139805</v>
      </c>
      <c r="BH32">
        <f t="shared" si="7"/>
        <v>113.29416531604538</v>
      </c>
      <c r="BL32" s="27">
        <v>29</v>
      </c>
      <c r="BM32">
        <v>1101</v>
      </c>
      <c r="BN32">
        <v>65842</v>
      </c>
      <c r="BO32">
        <f t="shared" si="8"/>
        <v>59.801998183469571</v>
      </c>
      <c r="BS32" s="27">
        <v>29</v>
      </c>
      <c r="BT32">
        <v>2014</v>
      </c>
      <c r="BU32">
        <v>43624</v>
      </c>
      <c r="BV32">
        <f t="shared" si="9"/>
        <v>21.660377358490567</v>
      </c>
      <c r="BZ32" s="27">
        <v>4</v>
      </c>
      <c r="CA32">
        <v>1362</v>
      </c>
      <c r="CB32">
        <v>54721</v>
      </c>
      <c r="CC32">
        <f t="shared" si="10"/>
        <v>40.176945668135097</v>
      </c>
      <c r="CG32" s="27">
        <v>5</v>
      </c>
      <c r="CH32">
        <v>686</v>
      </c>
      <c r="CI32">
        <v>3765</v>
      </c>
      <c r="CJ32">
        <f t="shared" si="11"/>
        <v>5.4883381924198247</v>
      </c>
    </row>
    <row r="33" spans="8:88" x14ac:dyDescent="0.25">
      <c r="H33" s="27">
        <v>30</v>
      </c>
      <c r="I33">
        <v>554</v>
      </c>
      <c r="J33">
        <v>25175</v>
      </c>
      <c r="K33">
        <f t="shared" si="0"/>
        <v>45.442238267148014</v>
      </c>
      <c r="O33" s="27">
        <v>30</v>
      </c>
      <c r="P33">
        <v>677</v>
      </c>
      <c r="Q33">
        <v>14442</v>
      </c>
      <c r="R33">
        <f t="shared" si="1"/>
        <v>21.332348596750368</v>
      </c>
      <c r="V33" s="27">
        <v>30</v>
      </c>
      <c r="W33">
        <v>803</v>
      </c>
      <c r="X33">
        <v>37849</v>
      </c>
      <c r="Y33">
        <f t="shared" si="2"/>
        <v>47.134495641344955</v>
      </c>
      <c r="AC33" s="27">
        <v>30</v>
      </c>
      <c r="AD33">
        <v>587</v>
      </c>
      <c r="AE33">
        <v>26483</v>
      </c>
      <c r="AF33">
        <f t="shared" si="3"/>
        <v>45.115843270868822</v>
      </c>
      <c r="AJ33" s="27">
        <v>30</v>
      </c>
      <c r="AK33">
        <v>512</v>
      </c>
      <c r="AL33">
        <v>1693</v>
      </c>
      <c r="AM33">
        <f t="shared" si="4"/>
        <v>3.306640625</v>
      </c>
      <c r="AQ33" s="27">
        <v>30</v>
      </c>
      <c r="AR33">
        <v>552</v>
      </c>
      <c r="AS33">
        <v>19720</v>
      </c>
      <c r="AT33">
        <f t="shared" si="5"/>
        <v>35.724637681159422</v>
      </c>
      <c r="AX33" s="27">
        <v>32</v>
      </c>
      <c r="AY33">
        <v>1530</v>
      </c>
      <c r="AZ33">
        <v>136985</v>
      </c>
      <c r="BA33">
        <f t="shared" si="6"/>
        <v>89.532679738562095</v>
      </c>
      <c r="BE33" s="27">
        <v>30</v>
      </c>
      <c r="BF33">
        <v>1277</v>
      </c>
      <c r="BG33">
        <v>93447</v>
      </c>
      <c r="BH33">
        <f t="shared" si="7"/>
        <v>73.176977290524661</v>
      </c>
      <c r="BL33" s="27">
        <v>30</v>
      </c>
      <c r="BM33">
        <v>1116</v>
      </c>
      <c r="BN33">
        <v>95260</v>
      </c>
      <c r="BO33">
        <f t="shared" si="8"/>
        <v>85.358422939068106</v>
      </c>
      <c r="BS33" s="27">
        <v>30</v>
      </c>
      <c r="BT33">
        <v>2081</v>
      </c>
      <c r="BU33">
        <v>41240</v>
      </c>
      <c r="BV33">
        <f t="shared" si="9"/>
        <v>19.817395482940892</v>
      </c>
      <c r="BZ33" s="27">
        <v>5</v>
      </c>
      <c r="CA33">
        <v>2738</v>
      </c>
      <c r="CB33">
        <v>55894</v>
      </c>
      <c r="CC33">
        <f t="shared" si="10"/>
        <v>20.414170927684442</v>
      </c>
      <c r="CG33" s="27">
        <v>6</v>
      </c>
      <c r="CH33">
        <v>842</v>
      </c>
      <c r="CI33">
        <v>25693</v>
      </c>
      <c r="CJ33">
        <f t="shared" si="11"/>
        <v>30.514251781472684</v>
      </c>
    </row>
    <row r="34" spans="8:88" x14ac:dyDescent="0.25">
      <c r="H34" s="27">
        <v>31</v>
      </c>
      <c r="I34">
        <v>561</v>
      </c>
      <c r="J34">
        <v>63056</v>
      </c>
      <c r="K34">
        <f t="shared" si="0"/>
        <v>112.39928698752229</v>
      </c>
      <c r="O34" s="27">
        <v>31</v>
      </c>
      <c r="P34">
        <v>682</v>
      </c>
      <c r="Q34">
        <v>1232</v>
      </c>
      <c r="R34">
        <f t="shared" si="1"/>
        <v>1.8064516129032258</v>
      </c>
      <c r="V34" s="27">
        <v>31</v>
      </c>
      <c r="W34">
        <v>803</v>
      </c>
      <c r="X34">
        <v>35157</v>
      </c>
      <c r="Y34">
        <f t="shared" si="2"/>
        <v>43.78206724782067</v>
      </c>
      <c r="AC34" s="27">
        <v>31</v>
      </c>
      <c r="AD34">
        <v>593</v>
      </c>
      <c r="AE34">
        <v>10700</v>
      </c>
      <c r="AF34">
        <f t="shared" si="3"/>
        <v>18.043844856661046</v>
      </c>
      <c r="AJ34" s="27">
        <v>31</v>
      </c>
      <c r="AK34">
        <v>513</v>
      </c>
      <c r="AL34">
        <v>156</v>
      </c>
      <c r="AM34">
        <f t="shared" si="4"/>
        <v>0.30409356725146197</v>
      </c>
      <c r="AQ34" s="27">
        <v>31</v>
      </c>
      <c r="AR34">
        <v>556</v>
      </c>
      <c r="AS34">
        <v>7094</v>
      </c>
      <c r="AT34">
        <f t="shared" si="5"/>
        <v>12.758992805755396</v>
      </c>
      <c r="AX34" s="27">
        <v>33</v>
      </c>
      <c r="AY34">
        <v>1549</v>
      </c>
      <c r="AZ34">
        <v>137334</v>
      </c>
      <c r="BA34">
        <f t="shared" si="6"/>
        <v>88.659780503550678</v>
      </c>
      <c r="BE34" s="27">
        <v>31</v>
      </c>
      <c r="BF34">
        <v>1513</v>
      </c>
      <c r="BG34">
        <v>172193</v>
      </c>
      <c r="BH34">
        <f t="shared" si="7"/>
        <v>113.80898876404494</v>
      </c>
      <c r="BL34" s="27">
        <v>31</v>
      </c>
      <c r="BM34">
        <v>1120</v>
      </c>
      <c r="BN34">
        <v>69546</v>
      </c>
      <c r="BO34">
        <f t="shared" si="8"/>
        <v>62.094642857142858</v>
      </c>
      <c r="BS34" s="27">
        <v>31</v>
      </c>
      <c r="BT34">
        <v>2912</v>
      </c>
      <c r="BU34">
        <v>32271</v>
      </c>
      <c r="BV34">
        <f t="shared" si="9"/>
        <v>11.082074175824175</v>
      </c>
      <c r="BZ34" s="27">
        <v>6</v>
      </c>
      <c r="CA34">
        <v>2443</v>
      </c>
      <c r="CB34">
        <v>62475</v>
      </c>
      <c r="CC34">
        <f t="shared" si="10"/>
        <v>25.573065902578797</v>
      </c>
      <c r="CG34" s="27">
        <v>7</v>
      </c>
      <c r="CH34">
        <v>1053</v>
      </c>
      <c r="CI34">
        <v>74732</v>
      </c>
      <c r="CJ34">
        <f t="shared" si="11"/>
        <v>70.970560303893635</v>
      </c>
    </row>
    <row r="35" spans="8:88" x14ac:dyDescent="0.25">
      <c r="H35" s="27">
        <v>32</v>
      </c>
      <c r="I35">
        <v>563</v>
      </c>
      <c r="J35">
        <v>38586</v>
      </c>
      <c r="K35">
        <f t="shared" si="0"/>
        <v>68.53641207815275</v>
      </c>
      <c r="O35" s="27">
        <v>32</v>
      </c>
      <c r="P35">
        <v>690</v>
      </c>
      <c r="Q35">
        <v>43836</v>
      </c>
      <c r="R35">
        <f t="shared" si="1"/>
        <v>63.530434782608694</v>
      </c>
      <c r="V35" s="27">
        <v>32</v>
      </c>
      <c r="W35">
        <v>810</v>
      </c>
      <c r="X35">
        <v>19189</v>
      </c>
      <c r="Y35">
        <f t="shared" si="2"/>
        <v>23.690123456790122</v>
      </c>
      <c r="AC35" s="27">
        <v>32</v>
      </c>
      <c r="AD35">
        <v>609</v>
      </c>
      <c r="AE35">
        <v>60791</v>
      </c>
      <c r="AF35">
        <f t="shared" si="3"/>
        <v>99.821018062397371</v>
      </c>
      <c r="AJ35" s="27">
        <v>32</v>
      </c>
      <c r="AK35">
        <v>514</v>
      </c>
      <c r="AL35">
        <v>58291</v>
      </c>
      <c r="AM35">
        <f t="shared" si="4"/>
        <v>113.40661478599222</v>
      </c>
      <c r="AQ35" s="27">
        <v>32</v>
      </c>
      <c r="AR35">
        <v>556</v>
      </c>
      <c r="AS35">
        <v>18492</v>
      </c>
      <c r="AT35">
        <f t="shared" si="5"/>
        <v>33.258992805755398</v>
      </c>
      <c r="AX35" s="27">
        <v>34</v>
      </c>
      <c r="AY35">
        <v>1557</v>
      </c>
      <c r="AZ35">
        <v>115378</v>
      </c>
      <c r="BA35">
        <f t="shared" si="6"/>
        <v>74.10276172125883</v>
      </c>
      <c r="BE35" s="27">
        <v>32</v>
      </c>
      <c r="BF35">
        <v>1544</v>
      </c>
      <c r="BG35">
        <v>157675</v>
      </c>
      <c r="BH35">
        <f t="shared" si="7"/>
        <v>102.12111398963731</v>
      </c>
      <c r="BL35" s="27">
        <v>32</v>
      </c>
      <c r="BM35">
        <v>1124</v>
      </c>
      <c r="BN35">
        <v>93842</v>
      </c>
      <c r="BO35">
        <f t="shared" si="8"/>
        <v>83.489323843416372</v>
      </c>
      <c r="BS35" s="27">
        <v>32</v>
      </c>
      <c r="BT35">
        <v>3338</v>
      </c>
      <c r="BU35">
        <v>24398</v>
      </c>
      <c r="BV35">
        <f t="shared" si="9"/>
        <v>7.3091671659676454</v>
      </c>
      <c r="BZ35" s="27">
        <v>7</v>
      </c>
      <c r="CA35">
        <v>1191</v>
      </c>
      <c r="CB35">
        <v>72375</v>
      </c>
      <c r="CC35">
        <f t="shared" si="10"/>
        <v>60.768261964735515</v>
      </c>
      <c r="CG35" s="27">
        <v>8</v>
      </c>
      <c r="CH35">
        <v>1075</v>
      </c>
      <c r="CI35">
        <v>58368</v>
      </c>
      <c r="CJ35">
        <f t="shared" si="11"/>
        <v>54.29581395348837</v>
      </c>
    </row>
    <row r="36" spans="8:88" x14ac:dyDescent="0.25">
      <c r="H36" s="27">
        <v>33</v>
      </c>
      <c r="I36">
        <v>586</v>
      </c>
      <c r="J36">
        <v>20878</v>
      </c>
      <c r="K36">
        <f t="shared" si="0"/>
        <v>35.627986348122867</v>
      </c>
      <c r="O36" s="27">
        <v>33</v>
      </c>
      <c r="P36">
        <v>692</v>
      </c>
      <c r="Q36">
        <v>30733</v>
      </c>
      <c r="R36">
        <f t="shared" si="1"/>
        <v>44.411849710982658</v>
      </c>
      <c r="V36" s="27">
        <v>33</v>
      </c>
      <c r="W36">
        <v>810</v>
      </c>
      <c r="X36">
        <v>13710</v>
      </c>
      <c r="Y36">
        <f t="shared" si="2"/>
        <v>16.925925925925927</v>
      </c>
      <c r="AC36" s="27">
        <v>33</v>
      </c>
      <c r="AD36">
        <v>609</v>
      </c>
      <c r="AE36">
        <v>51318</v>
      </c>
      <c r="AF36">
        <f t="shared" ref="AF36:AF67" si="12">AE36/AD36</f>
        <v>84.266009852216754</v>
      </c>
      <c r="AJ36" s="27">
        <v>33</v>
      </c>
      <c r="AK36">
        <v>515</v>
      </c>
      <c r="AL36">
        <v>22293</v>
      </c>
      <c r="AM36">
        <f t="shared" ref="AM36:AM67" si="13">AL36/AK36</f>
        <v>43.287378640776701</v>
      </c>
      <c r="AQ36" s="27">
        <v>33</v>
      </c>
      <c r="AR36">
        <v>559</v>
      </c>
      <c r="AS36">
        <v>38314</v>
      </c>
      <c r="AT36">
        <f t="shared" ref="AT36:AT67" si="14">AS36/AR36</f>
        <v>68.540250447227194</v>
      </c>
      <c r="AX36" s="27">
        <v>36</v>
      </c>
      <c r="AY36">
        <v>1615</v>
      </c>
      <c r="AZ36">
        <v>132209</v>
      </c>
      <c r="BA36">
        <f t="shared" ref="BA36:BA67" si="15">AZ36/AY36</f>
        <v>81.863157894736844</v>
      </c>
      <c r="BE36" s="27">
        <v>33</v>
      </c>
      <c r="BF36">
        <v>1626</v>
      </c>
      <c r="BG36">
        <v>114439</v>
      </c>
      <c r="BH36">
        <f t="shared" ref="BH36:BH67" si="16">BG36/BF36</f>
        <v>70.380688806888074</v>
      </c>
      <c r="BL36" s="27">
        <v>33</v>
      </c>
      <c r="BM36">
        <v>1142</v>
      </c>
      <c r="BN36">
        <v>104810</v>
      </c>
      <c r="BO36">
        <f t="shared" ref="BO36:BO67" si="17">BN36/BM36</f>
        <v>91.777583187390547</v>
      </c>
      <c r="BS36" s="27">
        <v>33</v>
      </c>
      <c r="BT36">
        <v>3374</v>
      </c>
      <c r="BU36">
        <v>41720</v>
      </c>
      <c r="BV36">
        <f t="shared" ref="BV36:BV67" si="18">BU36/BT36</f>
        <v>12.365145228215768</v>
      </c>
      <c r="BZ36" s="27">
        <v>8</v>
      </c>
      <c r="CA36">
        <v>1391</v>
      </c>
      <c r="CB36">
        <v>76616</v>
      </c>
      <c r="CC36">
        <f t="shared" ref="CC36:CC67" si="19">CB36/CA36</f>
        <v>55.07979870596693</v>
      </c>
      <c r="CG36" s="27">
        <v>9</v>
      </c>
      <c r="CH36">
        <v>1103</v>
      </c>
      <c r="CI36">
        <v>2386</v>
      </c>
      <c r="CJ36">
        <f t="shared" ref="CJ36:CJ67" si="20">CI36/CH36</f>
        <v>2.1631912964641886</v>
      </c>
    </row>
    <row r="37" spans="8:88" x14ac:dyDescent="0.25">
      <c r="H37" s="27">
        <v>34</v>
      </c>
      <c r="I37">
        <v>586</v>
      </c>
      <c r="J37">
        <v>25963</v>
      </c>
      <c r="K37">
        <f t="shared" si="0"/>
        <v>44.305460750853243</v>
      </c>
      <c r="O37" s="27">
        <v>34</v>
      </c>
      <c r="P37">
        <v>699</v>
      </c>
      <c r="Q37">
        <v>0</v>
      </c>
      <c r="R37">
        <f t="shared" si="1"/>
        <v>0</v>
      </c>
      <c r="V37" s="27">
        <v>34</v>
      </c>
      <c r="W37">
        <v>823</v>
      </c>
      <c r="X37">
        <v>26170</v>
      </c>
      <c r="Y37">
        <f t="shared" si="2"/>
        <v>31.798298906439854</v>
      </c>
      <c r="AC37" s="27">
        <v>34</v>
      </c>
      <c r="AD37">
        <v>615</v>
      </c>
      <c r="AE37">
        <v>16666</v>
      </c>
      <c r="AF37">
        <f t="shared" si="12"/>
        <v>27.099186991869917</v>
      </c>
      <c r="AJ37" s="27">
        <v>34</v>
      </c>
      <c r="AK37">
        <v>520</v>
      </c>
      <c r="AL37">
        <v>38035</v>
      </c>
      <c r="AM37">
        <f t="shared" si="13"/>
        <v>73.144230769230774</v>
      </c>
      <c r="AQ37" s="27">
        <v>34</v>
      </c>
      <c r="AR37">
        <v>565</v>
      </c>
      <c r="AS37">
        <v>60695</v>
      </c>
      <c r="AT37">
        <f t="shared" si="14"/>
        <v>107.42477876106194</v>
      </c>
      <c r="AX37" s="27">
        <v>37</v>
      </c>
      <c r="AY37">
        <v>1639</v>
      </c>
      <c r="AZ37">
        <v>139495</v>
      </c>
      <c r="BA37">
        <f t="shared" si="15"/>
        <v>85.109823062843191</v>
      </c>
      <c r="BE37" s="27">
        <v>34</v>
      </c>
      <c r="BF37">
        <v>1633</v>
      </c>
      <c r="BG37">
        <v>23174</v>
      </c>
      <c r="BH37">
        <f t="shared" si="16"/>
        <v>14.191059399877526</v>
      </c>
      <c r="BL37" s="27">
        <v>34</v>
      </c>
      <c r="BM37">
        <v>1143</v>
      </c>
      <c r="BN37">
        <v>119274</v>
      </c>
      <c r="BO37">
        <f t="shared" si="17"/>
        <v>104.35170603674541</v>
      </c>
      <c r="BS37" s="27">
        <v>34</v>
      </c>
      <c r="BT37">
        <v>3529</v>
      </c>
      <c r="BU37">
        <v>140030</v>
      </c>
      <c r="BV37">
        <f t="shared" si="18"/>
        <v>39.679795976197227</v>
      </c>
      <c r="BZ37" s="27">
        <v>9</v>
      </c>
      <c r="CA37">
        <v>2</v>
      </c>
      <c r="CB37">
        <v>38</v>
      </c>
      <c r="CC37">
        <f t="shared" si="19"/>
        <v>19</v>
      </c>
      <c r="CG37" s="27">
        <v>10</v>
      </c>
      <c r="CH37">
        <v>1134</v>
      </c>
      <c r="CI37">
        <v>11542</v>
      </c>
      <c r="CJ37">
        <f t="shared" si="20"/>
        <v>10.178130511463845</v>
      </c>
    </row>
    <row r="38" spans="8:88" x14ac:dyDescent="0.25">
      <c r="H38" s="27">
        <v>35</v>
      </c>
      <c r="I38">
        <v>599</v>
      </c>
      <c r="J38">
        <v>30284</v>
      </c>
      <c r="K38">
        <f t="shared" si="0"/>
        <v>50.557595993322202</v>
      </c>
      <c r="O38" s="27">
        <v>35</v>
      </c>
      <c r="P38">
        <v>701</v>
      </c>
      <c r="Q38">
        <v>57723</v>
      </c>
      <c r="R38">
        <f t="shared" si="1"/>
        <v>82.343794579172609</v>
      </c>
      <c r="V38" s="27">
        <v>35</v>
      </c>
      <c r="W38">
        <v>827</v>
      </c>
      <c r="X38">
        <v>3539</v>
      </c>
      <c r="Y38">
        <f t="shared" si="2"/>
        <v>4.2793228536880292</v>
      </c>
      <c r="AC38" s="27">
        <v>35</v>
      </c>
      <c r="AD38">
        <v>641</v>
      </c>
      <c r="AE38">
        <v>18906</v>
      </c>
      <c r="AF38">
        <f t="shared" si="12"/>
        <v>29.494539781591264</v>
      </c>
      <c r="AJ38" s="27">
        <v>35</v>
      </c>
      <c r="AK38">
        <v>521</v>
      </c>
      <c r="AL38">
        <v>4836</v>
      </c>
      <c r="AM38">
        <f t="shared" si="13"/>
        <v>9.2821497120921297</v>
      </c>
      <c r="AQ38" s="27">
        <v>35</v>
      </c>
      <c r="AR38">
        <v>565</v>
      </c>
      <c r="AS38">
        <v>63386</v>
      </c>
      <c r="AT38">
        <f t="shared" si="14"/>
        <v>112.18761061946903</v>
      </c>
      <c r="AX38" s="27">
        <v>38</v>
      </c>
      <c r="AY38">
        <v>1950</v>
      </c>
      <c r="AZ38">
        <v>71261</v>
      </c>
      <c r="BA38">
        <f t="shared" si="15"/>
        <v>36.544102564102566</v>
      </c>
      <c r="BE38" s="27">
        <v>35</v>
      </c>
      <c r="BF38">
        <v>1662</v>
      </c>
      <c r="BG38">
        <v>134740</v>
      </c>
      <c r="BH38">
        <f t="shared" si="16"/>
        <v>81.070998796630562</v>
      </c>
      <c r="BL38" s="27">
        <v>35</v>
      </c>
      <c r="BM38">
        <v>1152</v>
      </c>
      <c r="BN38">
        <v>85570</v>
      </c>
      <c r="BO38">
        <f t="shared" si="17"/>
        <v>74.279513888888886</v>
      </c>
      <c r="BR38" t="s">
        <v>234</v>
      </c>
      <c r="BS38" s="27">
        <v>1</v>
      </c>
      <c r="BT38">
        <v>112</v>
      </c>
      <c r="BU38">
        <v>5201</v>
      </c>
      <c r="BV38">
        <f t="shared" si="18"/>
        <v>46.4375</v>
      </c>
      <c r="BZ38" s="27">
        <v>10</v>
      </c>
      <c r="CA38">
        <v>1188</v>
      </c>
      <c r="CB38">
        <v>78162</v>
      </c>
      <c r="CC38">
        <f t="shared" si="19"/>
        <v>65.792929292929287</v>
      </c>
      <c r="CG38" s="27">
        <v>11</v>
      </c>
      <c r="CH38">
        <v>1347</v>
      </c>
      <c r="CI38">
        <v>19100</v>
      </c>
      <c r="CJ38">
        <f t="shared" si="20"/>
        <v>14.179658500371195</v>
      </c>
    </row>
    <row r="39" spans="8:88" x14ac:dyDescent="0.25">
      <c r="H39" s="27">
        <v>36</v>
      </c>
      <c r="I39">
        <v>602</v>
      </c>
      <c r="J39">
        <v>17305</v>
      </c>
      <c r="K39">
        <f t="shared" si="0"/>
        <v>28.745847176079735</v>
      </c>
      <c r="O39" s="27">
        <v>36</v>
      </c>
      <c r="P39">
        <v>701</v>
      </c>
      <c r="Q39">
        <v>36206</v>
      </c>
      <c r="R39">
        <f t="shared" si="1"/>
        <v>51.649072753209701</v>
      </c>
      <c r="V39" s="27">
        <v>36</v>
      </c>
      <c r="W39">
        <v>828</v>
      </c>
      <c r="X39">
        <v>10362</v>
      </c>
      <c r="Y39">
        <f t="shared" si="2"/>
        <v>12.514492753623188</v>
      </c>
      <c r="AC39" s="27">
        <v>36</v>
      </c>
      <c r="AD39">
        <v>644</v>
      </c>
      <c r="AE39">
        <v>58450</v>
      </c>
      <c r="AF39">
        <f t="shared" si="12"/>
        <v>90.760869565217391</v>
      </c>
      <c r="AJ39" s="27">
        <v>36</v>
      </c>
      <c r="AK39">
        <v>551</v>
      </c>
      <c r="AL39">
        <v>27120</v>
      </c>
      <c r="AM39">
        <f t="shared" si="13"/>
        <v>49.219600725952816</v>
      </c>
      <c r="AQ39" s="27">
        <v>36</v>
      </c>
      <c r="AR39">
        <v>567</v>
      </c>
      <c r="AS39">
        <v>8023</v>
      </c>
      <c r="AT39">
        <f t="shared" si="14"/>
        <v>14.149911816578483</v>
      </c>
      <c r="AX39" s="27">
        <v>39</v>
      </c>
      <c r="AY39">
        <v>1980</v>
      </c>
      <c r="AZ39">
        <v>87560</v>
      </c>
      <c r="BA39">
        <f t="shared" si="15"/>
        <v>44.222222222222221</v>
      </c>
      <c r="BE39" s="27">
        <v>36</v>
      </c>
      <c r="BF39">
        <v>2012</v>
      </c>
      <c r="BG39">
        <v>124741</v>
      </c>
      <c r="BH39">
        <f t="shared" si="16"/>
        <v>61.998508946322069</v>
      </c>
      <c r="BL39" s="27">
        <v>36</v>
      </c>
      <c r="BM39">
        <v>1167</v>
      </c>
      <c r="BN39">
        <v>117000</v>
      </c>
      <c r="BO39">
        <f t="shared" si="17"/>
        <v>100.25706940874036</v>
      </c>
      <c r="BS39" s="27">
        <v>2</v>
      </c>
      <c r="BT39">
        <v>206</v>
      </c>
      <c r="BU39">
        <v>5750</v>
      </c>
      <c r="BV39">
        <f t="shared" si="18"/>
        <v>27.912621359223301</v>
      </c>
      <c r="BZ39" s="27">
        <v>11</v>
      </c>
      <c r="CA39">
        <v>1275</v>
      </c>
      <c r="CB39">
        <v>48708</v>
      </c>
      <c r="CC39">
        <f t="shared" si="19"/>
        <v>38.202352941176471</v>
      </c>
      <c r="CG39" s="27">
        <v>12</v>
      </c>
      <c r="CH39">
        <v>1408</v>
      </c>
      <c r="CI39">
        <v>32894</v>
      </c>
      <c r="CJ39">
        <f t="shared" si="20"/>
        <v>23.36221590909091</v>
      </c>
    </row>
    <row r="40" spans="8:88" x14ac:dyDescent="0.25">
      <c r="H40" s="27">
        <v>37</v>
      </c>
      <c r="I40">
        <v>602</v>
      </c>
      <c r="J40">
        <v>36065</v>
      </c>
      <c r="K40">
        <f t="shared" si="0"/>
        <v>59.908637873754152</v>
      </c>
      <c r="O40" s="27">
        <v>37</v>
      </c>
      <c r="P40">
        <v>710</v>
      </c>
      <c r="Q40">
        <v>34363</v>
      </c>
      <c r="R40">
        <f t="shared" si="1"/>
        <v>48.398591549295773</v>
      </c>
      <c r="V40" s="27">
        <v>37</v>
      </c>
      <c r="W40">
        <v>847</v>
      </c>
      <c r="X40">
        <v>13757</v>
      </c>
      <c r="Y40">
        <f t="shared" si="2"/>
        <v>16.242030696576151</v>
      </c>
      <c r="AC40" s="27">
        <v>37</v>
      </c>
      <c r="AD40">
        <v>650</v>
      </c>
      <c r="AE40">
        <v>28099</v>
      </c>
      <c r="AF40">
        <f t="shared" si="12"/>
        <v>43.229230769230767</v>
      </c>
      <c r="AJ40" s="27">
        <v>37</v>
      </c>
      <c r="AK40">
        <v>557</v>
      </c>
      <c r="AL40">
        <v>31897</v>
      </c>
      <c r="AM40">
        <f t="shared" si="13"/>
        <v>57.265709156193893</v>
      </c>
      <c r="AQ40" s="27">
        <v>37</v>
      </c>
      <c r="AR40">
        <v>569</v>
      </c>
      <c r="AS40">
        <v>373</v>
      </c>
      <c r="AT40">
        <f t="shared" si="14"/>
        <v>0.65553602811950795</v>
      </c>
      <c r="AX40" s="27">
        <v>40</v>
      </c>
      <c r="AY40">
        <v>2565</v>
      </c>
      <c r="AZ40">
        <v>225641</v>
      </c>
      <c r="BA40">
        <f t="shared" si="15"/>
        <v>87.969200779727089</v>
      </c>
      <c r="BE40" s="27">
        <v>37</v>
      </c>
      <c r="BF40">
        <v>2596</v>
      </c>
      <c r="BG40">
        <v>197547</v>
      </c>
      <c r="BH40">
        <f t="shared" si="16"/>
        <v>76.096687211093993</v>
      </c>
      <c r="BL40" s="27">
        <v>37</v>
      </c>
      <c r="BM40">
        <v>1174</v>
      </c>
      <c r="BN40">
        <v>89945</v>
      </c>
      <c r="BO40">
        <f t="shared" si="17"/>
        <v>76.614139693356051</v>
      </c>
      <c r="BS40" s="27">
        <v>3</v>
      </c>
      <c r="BT40">
        <v>235</v>
      </c>
      <c r="BU40">
        <v>15060</v>
      </c>
      <c r="BV40">
        <f t="shared" si="18"/>
        <v>64.085106382978722</v>
      </c>
      <c r="BZ40" s="27">
        <v>12</v>
      </c>
      <c r="CA40">
        <v>2150</v>
      </c>
      <c r="CB40">
        <v>48128</v>
      </c>
      <c r="CC40">
        <f t="shared" si="19"/>
        <v>22.385116279069766</v>
      </c>
      <c r="CG40" s="27">
        <v>13</v>
      </c>
      <c r="CH40">
        <v>1732</v>
      </c>
      <c r="CI40">
        <v>64856</v>
      </c>
      <c r="CJ40">
        <f t="shared" si="20"/>
        <v>37.445727482678983</v>
      </c>
    </row>
    <row r="41" spans="8:88" x14ac:dyDescent="0.25">
      <c r="H41" s="27">
        <v>38</v>
      </c>
      <c r="I41">
        <v>605</v>
      </c>
      <c r="J41">
        <v>7596</v>
      </c>
      <c r="K41">
        <f t="shared" si="0"/>
        <v>12.555371900826445</v>
      </c>
      <c r="O41" s="27">
        <v>38</v>
      </c>
      <c r="P41">
        <v>710</v>
      </c>
      <c r="Q41">
        <v>16202</v>
      </c>
      <c r="R41">
        <f t="shared" si="1"/>
        <v>22.819718309859155</v>
      </c>
      <c r="V41" s="27">
        <v>38</v>
      </c>
      <c r="W41">
        <v>862</v>
      </c>
      <c r="X41">
        <v>16454</v>
      </c>
      <c r="Y41">
        <f t="shared" si="2"/>
        <v>19.08816705336427</v>
      </c>
      <c r="AC41" s="27">
        <v>38</v>
      </c>
      <c r="AD41">
        <v>650</v>
      </c>
      <c r="AE41">
        <v>14907</v>
      </c>
      <c r="AF41">
        <f t="shared" si="12"/>
        <v>22.933846153846154</v>
      </c>
      <c r="AJ41" s="27">
        <v>38</v>
      </c>
      <c r="AK41">
        <v>575</v>
      </c>
      <c r="AL41">
        <v>6761</v>
      </c>
      <c r="AM41">
        <f t="shared" si="13"/>
        <v>11.758260869565218</v>
      </c>
      <c r="AQ41" s="27">
        <v>38</v>
      </c>
      <c r="AR41">
        <v>572</v>
      </c>
      <c r="AS41">
        <v>13496</v>
      </c>
      <c r="AT41">
        <f t="shared" si="14"/>
        <v>23.594405594405593</v>
      </c>
      <c r="AW41" t="s">
        <v>234</v>
      </c>
      <c r="AX41" s="27">
        <v>1</v>
      </c>
      <c r="AY41">
        <v>113</v>
      </c>
      <c r="AZ41">
        <v>5641</v>
      </c>
      <c r="BA41">
        <f t="shared" si="15"/>
        <v>49.920353982300888</v>
      </c>
      <c r="BE41" s="27">
        <v>38</v>
      </c>
      <c r="BF41">
        <v>2950</v>
      </c>
      <c r="BG41">
        <v>19220</v>
      </c>
      <c r="BH41">
        <f t="shared" si="16"/>
        <v>6.5152542372881355</v>
      </c>
      <c r="BL41" s="27">
        <v>38</v>
      </c>
      <c r="BM41">
        <v>1192</v>
      </c>
      <c r="BN41">
        <v>130491</v>
      </c>
      <c r="BO41">
        <f t="shared" si="17"/>
        <v>109.47231543624162</v>
      </c>
      <c r="BS41" s="27">
        <v>4</v>
      </c>
      <c r="BT41">
        <v>315</v>
      </c>
      <c r="BU41">
        <v>6182</v>
      </c>
      <c r="BV41">
        <f t="shared" si="18"/>
        <v>19.625396825396827</v>
      </c>
      <c r="BZ41" s="27">
        <v>13</v>
      </c>
      <c r="CA41">
        <v>1252</v>
      </c>
      <c r="CB41">
        <v>42360</v>
      </c>
      <c r="CC41">
        <f t="shared" si="19"/>
        <v>33.833865814696487</v>
      </c>
      <c r="CG41" s="27">
        <v>14</v>
      </c>
      <c r="CH41">
        <v>1739</v>
      </c>
      <c r="CI41">
        <v>73347</v>
      </c>
      <c r="CJ41">
        <f t="shared" si="20"/>
        <v>42.177688326624498</v>
      </c>
    </row>
    <row r="42" spans="8:88" x14ac:dyDescent="0.25">
      <c r="H42" s="27">
        <v>39</v>
      </c>
      <c r="I42">
        <v>605</v>
      </c>
      <c r="J42">
        <v>24448</v>
      </c>
      <c r="K42">
        <f t="shared" si="0"/>
        <v>40.409917355371903</v>
      </c>
      <c r="O42" s="27">
        <v>39</v>
      </c>
      <c r="P42">
        <v>718</v>
      </c>
      <c r="Q42">
        <v>5090</v>
      </c>
      <c r="R42">
        <f t="shared" si="1"/>
        <v>7.0891364902506968</v>
      </c>
      <c r="V42" s="27">
        <v>39</v>
      </c>
      <c r="W42">
        <v>863</v>
      </c>
      <c r="X42">
        <v>140</v>
      </c>
      <c r="Y42">
        <f t="shared" si="2"/>
        <v>0.16222479721900349</v>
      </c>
      <c r="AC42" s="27">
        <v>39</v>
      </c>
      <c r="AD42">
        <v>668</v>
      </c>
      <c r="AE42">
        <v>67369</v>
      </c>
      <c r="AF42">
        <f t="shared" si="12"/>
        <v>100.85179640718563</v>
      </c>
      <c r="AJ42" s="27">
        <v>39</v>
      </c>
      <c r="AK42">
        <v>585</v>
      </c>
      <c r="AL42">
        <v>36310</v>
      </c>
      <c r="AM42">
        <f t="shared" si="13"/>
        <v>62.068376068376068</v>
      </c>
      <c r="AQ42" s="27">
        <v>39</v>
      </c>
      <c r="AR42">
        <v>576</v>
      </c>
      <c r="AS42">
        <v>2048</v>
      </c>
      <c r="AT42">
        <f t="shared" si="14"/>
        <v>3.5555555555555554</v>
      </c>
      <c r="AX42" s="27">
        <v>2</v>
      </c>
      <c r="AY42">
        <v>271</v>
      </c>
      <c r="AZ42">
        <v>23960</v>
      </c>
      <c r="BA42">
        <f t="shared" si="15"/>
        <v>88.413284132841326</v>
      </c>
      <c r="BE42" s="27">
        <v>39</v>
      </c>
      <c r="BF42">
        <v>3241</v>
      </c>
      <c r="BG42">
        <v>265704</v>
      </c>
      <c r="BH42">
        <f t="shared" si="16"/>
        <v>81.982104288799746</v>
      </c>
      <c r="BL42" s="27">
        <v>39</v>
      </c>
      <c r="BM42">
        <v>1269</v>
      </c>
      <c r="BN42">
        <v>86821</v>
      </c>
      <c r="BO42">
        <f t="shared" si="17"/>
        <v>68.416863672182828</v>
      </c>
      <c r="BS42" s="27">
        <v>5</v>
      </c>
      <c r="BT42">
        <v>391</v>
      </c>
      <c r="BU42">
        <v>7899</v>
      </c>
      <c r="BV42">
        <f t="shared" si="18"/>
        <v>20.202046035805626</v>
      </c>
      <c r="BZ42" s="27">
        <v>14</v>
      </c>
      <c r="CA42">
        <v>2666</v>
      </c>
      <c r="CB42">
        <v>80833</v>
      </c>
      <c r="CC42">
        <f t="shared" si="19"/>
        <v>30.319954988747188</v>
      </c>
      <c r="CG42" s="27">
        <v>15</v>
      </c>
      <c r="CH42">
        <v>2021</v>
      </c>
      <c r="CI42">
        <v>84530</v>
      </c>
      <c r="CJ42">
        <f t="shared" si="20"/>
        <v>41.825828797624936</v>
      </c>
    </row>
    <row r="43" spans="8:88" x14ac:dyDescent="0.25">
      <c r="H43" s="27">
        <v>40</v>
      </c>
      <c r="I43">
        <v>606</v>
      </c>
      <c r="J43">
        <v>5959</v>
      </c>
      <c r="K43">
        <f t="shared" si="0"/>
        <v>9.8333333333333339</v>
      </c>
      <c r="O43" s="27">
        <v>40</v>
      </c>
      <c r="P43">
        <v>726</v>
      </c>
      <c r="Q43">
        <v>641</v>
      </c>
      <c r="R43">
        <f t="shared" si="1"/>
        <v>0.88292011019283745</v>
      </c>
      <c r="V43" s="27">
        <v>40</v>
      </c>
      <c r="W43">
        <v>867</v>
      </c>
      <c r="X43">
        <v>5441</v>
      </c>
      <c r="Y43">
        <f t="shared" si="2"/>
        <v>6.2756632064590541</v>
      </c>
      <c r="AC43" s="27">
        <v>40</v>
      </c>
      <c r="AD43">
        <v>671</v>
      </c>
      <c r="AE43">
        <v>0</v>
      </c>
      <c r="AF43">
        <f t="shared" si="12"/>
        <v>0</v>
      </c>
      <c r="AJ43" s="27">
        <v>40</v>
      </c>
      <c r="AK43">
        <v>586</v>
      </c>
      <c r="AL43">
        <v>16801</v>
      </c>
      <c r="AM43">
        <f t="shared" si="13"/>
        <v>28.670648464163822</v>
      </c>
      <c r="AQ43" s="27">
        <v>40</v>
      </c>
      <c r="AR43">
        <v>581</v>
      </c>
      <c r="AS43">
        <v>20460</v>
      </c>
      <c r="AT43">
        <f t="shared" si="14"/>
        <v>35.215146299483649</v>
      </c>
      <c r="AX43" s="27">
        <v>3</v>
      </c>
      <c r="AY43">
        <v>371</v>
      </c>
      <c r="AZ43">
        <v>28821</v>
      </c>
      <c r="BA43">
        <f t="shared" si="15"/>
        <v>77.684636118598377</v>
      </c>
      <c r="BE43" s="27">
        <v>40</v>
      </c>
      <c r="BF43">
        <v>3634</v>
      </c>
      <c r="BG43">
        <v>286453</v>
      </c>
      <c r="BH43">
        <f t="shared" si="16"/>
        <v>78.825811777655474</v>
      </c>
      <c r="BL43" s="27">
        <v>40</v>
      </c>
      <c r="BM43">
        <v>1298</v>
      </c>
      <c r="BN43">
        <v>129310</v>
      </c>
      <c r="BO43">
        <f t="shared" si="17"/>
        <v>99.622496147919875</v>
      </c>
      <c r="BS43" s="27">
        <v>6</v>
      </c>
      <c r="BT43">
        <v>643</v>
      </c>
      <c r="BU43">
        <v>203</v>
      </c>
      <c r="BV43">
        <f t="shared" si="18"/>
        <v>0.31570762052877138</v>
      </c>
      <c r="BZ43" s="27">
        <v>15</v>
      </c>
      <c r="CA43">
        <v>1730</v>
      </c>
      <c r="CB43">
        <v>97627</v>
      </c>
      <c r="CC43">
        <f t="shared" si="19"/>
        <v>56.431791907514452</v>
      </c>
      <c r="CG43" s="27">
        <v>16</v>
      </c>
      <c r="CH43">
        <v>2092</v>
      </c>
      <c r="CI43">
        <v>79612</v>
      </c>
      <c r="CJ43">
        <f t="shared" si="20"/>
        <v>38.055449330783937</v>
      </c>
    </row>
    <row r="44" spans="8:88" x14ac:dyDescent="0.25">
      <c r="H44" s="27">
        <v>41</v>
      </c>
      <c r="I44">
        <v>607</v>
      </c>
      <c r="J44">
        <v>48362</v>
      </c>
      <c r="K44">
        <f t="shared" si="0"/>
        <v>79.673805601317952</v>
      </c>
      <c r="O44" s="27">
        <v>41</v>
      </c>
      <c r="P44">
        <v>733</v>
      </c>
      <c r="Q44">
        <v>0</v>
      </c>
      <c r="R44">
        <f t="shared" si="1"/>
        <v>0</v>
      </c>
      <c r="V44" s="27">
        <v>41</v>
      </c>
      <c r="W44">
        <v>878</v>
      </c>
      <c r="X44">
        <v>44603</v>
      </c>
      <c r="Y44">
        <f t="shared" si="2"/>
        <v>50.800683371298405</v>
      </c>
      <c r="AC44" s="27">
        <v>41</v>
      </c>
      <c r="AD44">
        <v>690</v>
      </c>
      <c r="AE44">
        <v>1982</v>
      </c>
      <c r="AF44">
        <f t="shared" si="12"/>
        <v>2.8724637681159422</v>
      </c>
      <c r="AJ44" s="27">
        <v>41</v>
      </c>
      <c r="AK44">
        <v>592</v>
      </c>
      <c r="AL44">
        <v>13668</v>
      </c>
      <c r="AM44">
        <f t="shared" si="13"/>
        <v>23.087837837837839</v>
      </c>
      <c r="AQ44" s="27">
        <v>41</v>
      </c>
      <c r="AR44">
        <v>594</v>
      </c>
      <c r="AS44">
        <v>36499</v>
      </c>
      <c r="AT44">
        <f t="shared" si="14"/>
        <v>61.446127946127945</v>
      </c>
      <c r="AX44" s="27">
        <v>4</v>
      </c>
      <c r="AY44">
        <v>498</v>
      </c>
      <c r="AZ44">
        <v>7422</v>
      </c>
      <c r="BA44">
        <f t="shared" si="15"/>
        <v>14.903614457831326</v>
      </c>
      <c r="BD44" t="s">
        <v>234</v>
      </c>
      <c r="BE44" s="27">
        <v>1</v>
      </c>
      <c r="BF44">
        <v>110</v>
      </c>
      <c r="BG44">
        <v>8352</v>
      </c>
      <c r="BH44">
        <f t="shared" si="16"/>
        <v>75.927272727272722</v>
      </c>
      <c r="BL44" s="27">
        <v>41</v>
      </c>
      <c r="BM44">
        <v>1534</v>
      </c>
      <c r="BN44">
        <v>117895</v>
      </c>
      <c r="BO44">
        <f t="shared" si="17"/>
        <v>76.854628422425037</v>
      </c>
      <c r="BS44" s="27">
        <v>7</v>
      </c>
      <c r="BT44">
        <v>645</v>
      </c>
      <c r="BU44">
        <v>25152</v>
      </c>
      <c r="BV44">
        <f t="shared" si="18"/>
        <v>38.995348837209299</v>
      </c>
      <c r="BZ44" s="27">
        <v>16</v>
      </c>
      <c r="CA44">
        <v>2555</v>
      </c>
      <c r="CB44">
        <v>98128</v>
      </c>
      <c r="CC44">
        <f t="shared" si="19"/>
        <v>38.406262230919765</v>
      </c>
      <c r="CG44" s="27">
        <v>17</v>
      </c>
      <c r="CH44">
        <v>2102</v>
      </c>
      <c r="CI44">
        <v>122338</v>
      </c>
      <c r="CJ44">
        <f t="shared" si="20"/>
        <v>58.200761179828731</v>
      </c>
    </row>
    <row r="45" spans="8:88" x14ac:dyDescent="0.25">
      <c r="H45" s="27">
        <v>42</v>
      </c>
      <c r="I45">
        <v>610</v>
      </c>
      <c r="J45">
        <v>41320</v>
      </c>
      <c r="K45">
        <f t="shared" si="0"/>
        <v>67.73770491803279</v>
      </c>
      <c r="O45" s="27">
        <v>42</v>
      </c>
      <c r="P45">
        <v>742</v>
      </c>
      <c r="Q45">
        <v>45713</v>
      </c>
      <c r="R45">
        <f t="shared" si="1"/>
        <v>61.607816711590296</v>
      </c>
      <c r="V45" s="27">
        <v>42</v>
      </c>
      <c r="W45">
        <v>879</v>
      </c>
      <c r="X45">
        <v>7094</v>
      </c>
      <c r="Y45">
        <f t="shared" si="2"/>
        <v>8.0705346985210458</v>
      </c>
      <c r="AC45" s="27">
        <v>42</v>
      </c>
      <c r="AD45">
        <v>695</v>
      </c>
      <c r="AE45">
        <v>38175</v>
      </c>
      <c r="AF45">
        <f t="shared" si="12"/>
        <v>54.928057553956833</v>
      </c>
      <c r="AJ45" s="27">
        <v>42</v>
      </c>
      <c r="AK45">
        <v>596</v>
      </c>
      <c r="AL45">
        <v>12532</v>
      </c>
      <c r="AM45">
        <f t="shared" si="13"/>
        <v>21.026845637583893</v>
      </c>
      <c r="AQ45" s="27">
        <v>42</v>
      </c>
      <c r="AR45">
        <v>595</v>
      </c>
      <c r="AS45">
        <v>0</v>
      </c>
      <c r="AT45">
        <f t="shared" si="14"/>
        <v>0</v>
      </c>
      <c r="AX45" s="27">
        <v>5</v>
      </c>
      <c r="AY45">
        <v>855</v>
      </c>
      <c r="AZ45">
        <v>85871</v>
      </c>
      <c r="BA45">
        <f t="shared" si="15"/>
        <v>100.43391812865497</v>
      </c>
      <c r="BE45" s="27">
        <v>2</v>
      </c>
      <c r="BF45">
        <v>126</v>
      </c>
      <c r="BG45">
        <v>11527</v>
      </c>
      <c r="BH45">
        <f t="shared" si="16"/>
        <v>91.484126984126988</v>
      </c>
      <c r="BL45" s="27">
        <v>42</v>
      </c>
      <c r="BM45">
        <v>1758</v>
      </c>
      <c r="BN45">
        <v>130501</v>
      </c>
      <c r="BO45">
        <f t="shared" si="17"/>
        <v>74.232650739476682</v>
      </c>
      <c r="BS45" s="27">
        <v>8</v>
      </c>
      <c r="BT45">
        <v>752</v>
      </c>
      <c r="BU45">
        <v>53747</v>
      </c>
      <c r="BV45">
        <f t="shared" si="18"/>
        <v>71.472074468085111</v>
      </c>
      <c r="BZ45" s="27">
        <v>17</v>
      </c>
      <c r="CA45">
        <v>864</v>
      </c>
      <c r="CB45">
        <v>49327</v>
      </c>
      <c r="CC45">
        <f t="shared" si="19"/>
        <v>57.091435185185183</v>
      </c>
      <c r="CG45" s="27">
        <v>18</v>
      </c>
      <c r="CH45">
        <v>2120</v>
      </c>
      <c r="CI45">
        <v>17424</v>
      </c>
      <c r="CJ45">
        <f t="shared" si="20"/>
        <v>8.2188679245283023</v>
      </c>
    </row>
    <row r="46" spans="8:88" x14ac:dyDescent="0.25">
      <c r="H46" s="27">
        <v>43</v>
      </c>
      <c r="I46">
        <v>620</v>
      </c>
      <c r="J46">
        <v>33070</v>
      </c>
      <c r="K46">
        <f t="shared" si="0"/>
        <v>53.338709677419352</v>
      </c>
      <c r="O46" s="27">
        <v>43</v>
      </c>
      <c r="P46">
        <v>750</v>
      </c>
      <c r="Q46">
        <v>6875</v>
      </c>
      <c r="R46">
        <f t="shared" si="1"/>
        <v>9.1666666666666661</v>
      </c>
      <c r="V46" s="27">
        <v>43</v>
      </c>
      <c r="W46">
        <v>888</v>
      </c>
      <c r="X46">
        <v>14998</v>
      </c>
      <c r="Y46">
        <f t="shared" si="2"/>
        <v>16.88963963963964</v>
      </c>
      <c r="AC46" s="27">
        <v>43</v>
      </c>
      <c r="AD46">
        <v>709</v>
      </c>
      <c r="AE46">
        <v>17998</v>
      </c>
      <c r="AF46">
        <f t="shared" si="12"/>
        <v>25.385049365303242</v>
      </c>
      <c r="AJ46" s="27">
        <v>43</v>
      </c>
      <c r="AK46">
        <v>606</v>
      </c>
      <c r="AL46">
        <v>663</v>
      </c>
      <c r="AM46">
        <f t="shared" si="13"/>
        <v>1.0940594059405941</v>
      </c>
      <c r="AQ46" s="27">
        <v>43</v>
      </c>
      <c r="AR46">
        <v>597</v>
      </c>
      <c r="AS46">
        <v>14215</v>
      </c>
      <c r="AT46">
        <f t="shared" si="14"/>
        <v>23.810720268006701</v>
      </c>
      <c r="AX46" s="27">
        <v>6</v>
      </c>
      <c r="AY46">
        <v>942</v>
      </c>
      <c r="AZ46">
        <v>79197</v>
      </c>
      <c r="BA46">
        <f t="shared" si="15"/>
        <v>84.073248407643305</v>
      </c>
      <c r="BE46" s="27">
        <v>3</v>
      </c>
      <c r="BF46">
        <v>166</v>
      </c>
      <c r="BG46">
        <v>494</v>
      </c>
      <c r="BH46">
        <f t="shared" si="16"/>
        <v>2.9759036144578315</v>
      </c>
      <c r="BL46" s="27">
        <v>43</v>
      </c>
      <c r="BM46">
        <v>2034</v>
      </c>
      <c r="BN46">
        <v>145098</v>
      </c>
      <c r="BO46">
        <f t="shared" si="17"/>
        <v>71.336283185840713</v>
      </c>
      <c r="BS46" s="27">
        <v>9</v>
      </c>
      <c r="BT46">
        <v>779</v>
      </c>
      <c r="BU46">
        <v>13044</v>
      </c>
      <c r="BV46">
        <f t="shared" si="18"/>
        <v>16.744544287548138</v>
      </c>
      <c r="BY46" t="s">
        <v>233</v>
      </c>
      <c r="BZ46" s="27">
        <v>1</v>
      </c>
      <c r="CA46">
        <v>976</v>
      </c>
      <c r="CB46">
        <v>58076</v>
      </c>
      <c r="CC46">
        <f t="shared" si="19"/>
        <v>59.504098360655739</v>
      </c>
      <c r="CG46" s="27">
        <v>19</v>
      </c>
      <c r="CH46">
        <v>2131</v>
      </c>
      <c r="CI46">
        <v>50108</v>
      </c>
      <c r="CJ46">
        <f t="shared" si="20"/>
        <v>23.513843266072268</v>
      </c>
    </row>
    <row r="47" spans="8:88" x14ac:dyDescent="0.25">
      <c r="H47" s="27">
        <v>44</v>
      </c>
      <c r="I47">
        <v>623</v>
      </c>
      <c r="J47">
        <v>43430</v>
      </c>
      <c r="K47">
        <f t="shared" si="0"/>
        <v>69.711075441412518</v>
      </c>
      <c r="O47" s="27">
        <v>44</v>
      </c>
      <c r="P47">
        <v>753</v>
      </c>
      <c r="Q47">
        <v>15840</v>
      </c>
      <c r="R47">
        <f t="shared" si="1"/>
        <v>21.035856573705178</v>
      </c>
      <c r="V47" s="27">
        <v>44</v>
      </c>
      <c r="W47">
        <v>913</v>
      </c>
      <c r="X47">
        <v>42334</v>
      </c>
      <c r="Y47">
        <f t="shared" si="2"/>
        <v>46.368017524644031</v>
      </c>
      <c r="AC47" s="27">
        <v>44</v>
      </c>
      <c r="AD47">
        <v>712</v>
      </c>
      <c r="AE47">
        <v>61745</v>
      </c>
      <c r="AF47">
        <f t="shared" si="12"/>
        <v>86.720505617977523</v>
      </c>
      <c r="AJ47" s="27">
        <v>44</v>
      </c>
      <c r="AK47">
        <v>616</v>
      </c>
      <c r="AL47">
        <v>25</v>
      </c>
      <c r="AM47">
        <f t="shared" si="13"/>
        <v>4.0584415584415584E-2</v>
      </c>
      <c r="AQ47" s="27">
        <v>44</v>
      </c>
      <c r="AR47">
        <v>609</v>
      </c>
      <c r="AS47">
        <v>41439</v>
      </c>
      <c r="AT47">
        <f t="shared" si="14"/>
        <v>68.044334975369452</v>
      </c>
      <c r="AX47" s="27">
        <v>7</v>
      </c>
      <c r="AY47">
        <v>1006</v>
      </c>
      <c r="AZ47">
        <v>74925</v>
      </c>
      <c r="BA47">
        <f t="shared" si="15"/>
        <v>74.478131212723653</v>
      </c>
      <c r="BE47" s="27">
        <v>4</v>
      </c>
      <c r="BF47">
        <v>315</v>
      </c>
      <c r="BG47">
        <v>28262</v>
      </c>
      <c r="BH47">
        <f t="shared" si="16"/>
        <v>89.720634920634922</v>
      </c>
      <c r="BL47" s="27">
        <v>44</v>
      </c>
      <c r="BM47">
        <v>2072</v>
      </c>
      <c r="BN47">
        <v>186511</v>
      </c>
      <c r="BO47">
        <f t="shared" si="17"/>
        <v>90.014961389961385</v>
      </c>
      <c r="BS47" s="27">
        <v>10</v>
      </c>
      <c r="BT47">
        <v>908</v>
      </c>
      <c r="BU47">
        <v>45722</v>
      </c>
      <c r="BV47">
        <f t="shared" si="18"/>
        <v>50.354625550660792</v>
      </c>
      <c r="BZ47" s="27">
        <v>3</v>
      </c>
      <c r="CA47">
        <v>1005</v>
      </c>
      <c r="CB47">
        <v>56010</v>
      </c>
      <c r="CC47">
        <f t="shared" si="19"/>
        <v>55.731343283582092</v>
      </c>
      <c r="CG47" s="27">
        <v>20</v>
      </c>
      <c r="CH47">
        <v>2152</v>
      </c>
      <c r="CI47">
        <v>142487</v>
      </c>
      <c r="CJ47">
        <f t="shared" si="20"/>
        <v>66.211431226765797</v>
      </c>
    </row>
    <row r="48" spans="8:88" x14ac:dyDescent="0.25">
      <c r="H48" s="27">
        <v>45</v>
      </c>
      <c r="I48">
        <v>626</v>
      </c>
      <c r="J48">
        <v>3849</v>
      </c>
      <c r="K48">
        <f t="shared" si="0"/>
        <v>6.1485623003194885</v>
      </c>
      <c r="O48" s="27">
        <v>45</v>
      </c>
      <c r="P48">
        <v>758</v>
      </c>
      <c r="Q48">
        <v>162</v>
      </c>
      <c r="R48">
        <f t="shared" si="1"/>
        <v>0.21372031662269128</v>
      </c>
      <c r="V48" s="27">
        <v>45</v>
      </c>
      <c r="W48">
        <v>917</v>
      </c>
      <c r="X48">
        <v>652</v>
      </c>
      <c r="Y48">
        <f t="shared" si="2"/>
        <v>0.71101417666303157</v>
      </c>
      <c r="AC48" s="27">
        <v>45</v>
      </c>
      <c r="AD48">
        <v>715</v>
      </c>
      <c r="AE48">
        <v>195</v>
      </c>
      <c r="AF48">
        <f t="shared" si="12"/>
        <v>0.27272727272727271</v>
      </c>
      <c r="AJ48" s="27">
        <v>45</v>
      </c>
      <c r="AK48">
        <v>618</v>
      </c>
      <c r="AL48">
        <v>20620</v>
      </c>
      <c r="AM48">
        <f t="shared" si="13"/>
        <v>33.36569579288026</v>
      </c>
      <c r="AQ48" s="27">
        <v>45</v>
      </c>
      <c r="AR48">
        <v>610</v>
      </c>
      <c r="AS48">
        <v>36839</v>
      </c>
      <c r="AT48">
        <f t="shared" si="14"/>
        <v>60.391803278688528</v>
      </c>
      <c r="AX48" s="27">
        <v>8</v>
      </c>
      <c r="AY48">
        <v>1032</v>
      </c>
      <c r="AZ48">
        <v>72364</v>
      </c>
      <c r="BA48">
        <f t="shared" si="15"/>
        <v>70.120155038759691</v>
      </c>
      <c r="BE48" s="27">
        <v>5</v>
      </c>
      <c r="BF48">
        <v>515</v>
      </c>
      <c r="BG48">
        <v>9954</v>
      </c>
      <c r="BH48">
        <f t="shared" si="16"/>
        <v>19.328155339805825</v>
      </c>
      <c r="BL48" s="27">
        <v>45</v>
      </c>
      <c r="BM48">
        <v>2171</v>
      </c>
      <c r="BN48">
        <v>220947</v>
      </c>
      <c r="BO48">
        <f t="shared" si="17"/>
        <v>101.77199447259328</v>
      </c>
      <c r="BS48" s="27">
        <v>11</v>
      </c>
      <c r="BT48">
        <v>916</v>
      </c>
      <c r="BU48">
        <v>51180</v>
      </c>
      <c r="BV48">
        <f t="shared" si="18"/>
        <v>55.873362445414848</v>
      </c>
      <c r="BZ48" s="27">
        <v>5</v>
      </c>
      <c r="CA48">
        <v>1032</v>
      </c>
      <c r="CB48">
        <v>43000</v>
      </c>
      <c r="CC48">
        <f t="shared" si="19"/>
        <v>41.666666666666664</v>
      </c>
      <c r="CG48" s="27">
        <v>21</v>
      </c>
      <c r="CH48">
        <v>2361</v>
      </c>
      <c r="CI48">
        <v>88746</v>
      </c>
      <c r="CJ48">
        <f t="shared" si="20"/>
        <v>37.588310038119438</v>
      </c>
    </row>
    <row r="49" spans="8:88" x14ac:dyDescent="0.25">
      <c r="H49" s="27">
        <v>46</v>
      </c>
      <c r="I49">
        <v>634</v>
      </c>
      <c r="J49">
        <v>47358</v>
      </c>
      <c r="K49">
        <f t="shared" si="0"/>
        <v>74.697160883280759</v>
      </c>
      <c r="O49" s="27">
        <v>46</v>
      </c>
      <c r="P49">
        <v>763</v>
      </c>
      <c r="Q49">
        <v>8683</v>
      </c>
      <c r="R49">
        <f t="shared" si="1"/>
        <v>11.380078636959372</v>
      </c>
      <c r="V49" s="27">
        <v>46</v>
      </c>
      <c r="W49">
        <v>927</v>
      </c>
      <c r="X49">
        <v>21092</v>
      </c>
      <c r="Y49">
        <f t="shared" si="2"/>
        <v>22.752966558791801</v>
      </c>
      <c r="AC49" s="27">
        <v>46</v>
      </c>
      <c r="AD49">
        <v>770</v>
      </c>
      <c r="AE49">
        <v>21071</v>
      </c>
      <c r="AF49">
        <f t="shared" si="12"/>
        <v>27.364935064935064</v>
      </c>
      <c r="AJ49" s="27">
        <v>46</v>
      </c>
      <c r="AK49">
        <v>629</v>
      </c>
      <c r="AL49">
        <v>0</v>
      </c>
      <c r="AM49">
        <f t="shared" si="13"/>
        <v>0</v>
      </c>
      <c r="AQ49" s="27">
        <v>46</v>
      </c>
      <c r="AR49">
        <v>610</v>
      </c>
      <c r="AS49">
        <v>34579</v>
      </c>
      <c r="AT49">
        <f t="shared" si="14"/>
        <v>56.686885245901642</v>
      </c>
      <c r="AX49" s="27">
        <v>9</v>
      </c>
      <c r="AY49">
        <v>1052</v>
      </c>
      <c r="AZ49">
        <v>69516</v>
      </c>
      <c r="BA49">
        <f t="shared" si="15"/>
        <v>66.079847908745251</v>
      </c>
      <c r="BE49" s="27">
        <v>6</v>
      </c>
      <c r="BF49">
        <v>575</v>
      </c>
      <c r="BG49">
        <v>61024</v>
      </c>
      <c r="BH49">
        <f t="shared" si="16"/>
        <v>106.12869565217392</v>
      </c>
      <c r="BL49" s="27">
        <v>46</v>
      </c>
      <c r="BM49">
        <v>2287</v>
      </c>
      <c r="BN49">
        <v>173963</v>
      </c>
      <c r="BO49">
        <f t="shared" si="17"/>
        <v>76.066025360734585</v>
      </c>
      <c r="BS49" s="27">
        <v>12</v>
      </c>
      <c r="BT49">
        <v>930</v>
      </c>
      <c r="BU49">
        <v>55238</v>
      </c>
      <c r="BV49">
        <f t="shared" si="18"/>
        <v>59.395698924731185</v>
      </c>
      <c r="BZ49" s="27">
        <v>6</v>
      </c>
      <c r="CA49">
        <v>1040</v>
      </c>
      <c r="CB49">
        <v>35574</v>
      </c>
      <c r="CC49">
        <f t="shared" si="19"/>
        <v>34.205769230769228</v>
      </c>
      <c r="CG49" s="27">
        <v>22</v>
      </c>
      <c r="CH49">
        <v>2413</v>
      </c>
      <c r="CI49">
        <v>137060</v>
      </c>
      <c r="CJ49">
        <f t="shared" si="20"/>
        <v>56.800663075010362</v>
      </c>
    </row>
    <row r="50" spans="8:88" x14ac:dyDescent="0.25">
      <c r="H50" s="27">
        <v>47</v>
      </c>
      <c r="I50">
        <v>638</v>
      </c>
      <c r="J50">
        <v>40042</v>
      </c>
      <c r="K50">
        <f t="shared" si="0"/>
        <v>62.761755485893417</v>
      </c>
      <c r="O50" s="27">
        <v>47</v>
      </c>
      <c r="P50">
        <v>775</v>
      </c>
      <c r="Q50">
        <v>18088</v>
      </c>
      <c r="R50">
        <f t="shared" si="1"/>
        <v>23.339354838709678</v>
      </c>
      <c r="V50" s="27">
        <v>47</v>
      </c>
      <c r="W50">
        <v>932</v>
      </c>
      <c r="X50">
        <v>2765</v>
      </c>
      <c r="Y50">
        <f t="shared" si="2"/>
        <v>2.9667381974248928</v>
      </c>
      <c r="AC50" s="27">
        <v>47</v>
      </c>
      <c r="AD50">
        <v>777</v>
      </c>
      <c r="AE50">
        <v>0</v>
      </c>
      <c r="AF50">
        <f t="shared" si="12"/>
        <v>0</v>
      </c>
      <c r="AJ50" s="27">
        <v>47</v>
      </c>
      <c r="AK50">
        <v>646</v>
      </c>
      <c r="AL50">
        <v>1877</v>
      </c>
      <c r="AM50">
        <f t="shared" si="13"/>
        <v>2.9055727554179565</v>
      </c>
      <c r="AQ50" s="27">
        <v>47</v>
      </c>
      <c r="AR50">
        <v>613</v>
      </c>
      <c r="AS50">
        <v>14014</v>
      </c>
      <c r="AT50">
        <f t="shared" si="14"/>
        <v>22.861337683523654</v>
      </c>
      <c r="AX50" s="27">
        <v>10</v>
      </c>
      <c r="AY50">
        <v>1056</v>
      </c>
      <c r="AZ50">
        <v>77376</v>
      </c>
      <c r="BA50">
        <f t="shared" si="15"/>
        <v>73.272727272727266</v>
      </c>
      <c r="BE50" s="27">
        <v>7</v>
      </c>
      <c r="BF50">
        <v>728</v>
      </c>
      <c r="BG50">
        <v>47897</v>
      </c>
      <c r="BH50">
        <f t="shared" si="16"/>
        <v>65.792582417582423</v>
      </c>
      <c r="BL50" s="27">
        <v>47</v>
      </c>
      <c r="BM50">
        <v>2413</v>
      </c>
      <c r="BN50">
        <v>211383</v>
      </c>
      <c r="BO50">
        <f t="shared" si="17"/>
        <v>87.601740571902198</v>
      </c>
      <c r="BS50" s="27">
        <v>13</v>
      </c>
      <c r="BT50">
        <v>948</v>
      </c>
      <c r="BU50">
        <v>22949</v>
      </c>
      <c r="BV50">
        <f t="shared" si="18"/>
        <v>24.207805907172997</v>
      </c>
      <c r="BZ50" s="27">
        <v>7</v>
      </c>
      <c r="CA50">
        <v>1068</v>
      </c>
      <c r="CB50">
        <v>56252</v>
      </c>
      <c r="CC50">
        <f t="shared" si="19"/>
        <v>52.670411985018724</v>
      </c>
      <c r="CG50" s="27">
        <v>23</v>
      </c>
      <c r="CH50">
        <v>2438</v>
      </c>
      <c r="CI50">
        <v>114486</v>
      </c>
      <c r="CJ50">
        <f t="shared" si="20"/>
        <v>46.958982772764564</v>
      </c>
    </row>
    <row r="51" spans="8:88" x14ac:dyDescent="0.25">
      <c r="H51" s="27">
        <v>48</v>
      </c>
      <c r="I51">
        <v>638</v>
      </c>
      <c r="J51">
        <v>464</v>
      </c>
      <c r="K51">
        <f t="shared" si="0"/>
        <v>0.72727272727272729</v>
      </c>
      <c r="O51" s="27">
        <v>48</v>
      </c>
      <c r="P51">
        <v>786</v>
      </c>
      <c r="Q51">
        <v>39724</v>
      </c>
      <c r="R51">
        <f t="shared" si="1"/>
        <v>50.539440203562343</v>
      </c>
      <c r="V51" s="27">
        <v>48</v>
      </c>
      <c r="W51">
        <v>941</v>
      </c>
      <c r="X51">
        <v>7950</v>
      </c>
      <c r="Y51">
        <f t="shared" si="2"/>
        <v>8.448459086078639</v>
      </c>
      <c r="AC51" s="27">
        <v>48</v>
      </c>
      <c r="AD51">
        <v>783</v>
      </c>
      <c r="AE51">
        <v>40058</v>
      </c>
      <c r="AF51">
        <f t="shared" si="12"/>
        <v>51.159642401021713</v>
      </c>
      <c r="AJ51" s="27">
        <v>48</v>
      </c>
      <c r="AK51">
        <v>650</v>
      </c>
      <c r="AL51">
        <v>25675</v>
      </c>
      <c r="AM51">
        <f t="shared" si="13"/>
        <v>39.5</v>
      </c>
      <c r="AQ51" s="27">
        <v>48</v>
      </c>
      <c r="AR51">
        <v>614</v>
      </c>
      <c r="AS51">
        <v>32002</v>
      </c>
      <c r="AT51">
        <f t="shared" si="14"/>
        <v>52.120521172638433</v>
      </c>
      <c r="AX51" s="27">
        <v>11</v>
      </c>
      <c r="AY51">
        <v>1056</v>
      </c>
      <c r="AZ51">
        <v>82893</v>
      </c>
      <c r="BA51">
        <f t="shared" si="15"/>
        <v>78.497159090909093</v>
      </c>
      <c r="BE51" s="27">
        <v>8</v>
      </c>
      <c r="BF51">
        <v>787</v>
      </c>
      <c r="BG51">
        <v>81553</v>
      </c>
      <c r="BH51">
        <f t="shared" si="16"/>
        <v>103.62515883100382</v>
      </c>
      <c r="BL51" s="27">
        <v>48</v>
      </c>
      <c r="BM51">
        <v>2675</v>
      </c>
      <c r="BN51">
        <v>255357</v>
      </c>
      <c r="BO51">
        <f t="shared" si="17"/>
        <v>95.46056074766355</v>
      </c>
      <c r="BS51" s="27">
        <v>14</v>
      </c>
      <c r="BT51">
        <v>968</v>
      </c>
      <c r="BU51">
        <v>27275</v>
      </c>
      <c r="BV51">
        <f t="shared" si="18"/>
        <v>28.176652892561982</v>
      </c>
      <c r="BZ51" s="27">
        <v>8</v>
      </c>
      <c r="CA51">
        <v>1109</v>
      </c>
      <c r="CB51">
        <v>54535</v>
      </c>
      <c r="CC51">
        <f t="shared" si="19"/>
        <v>49.174932371505861</v>
      </c>
      <c r="CG51" s="27">
        <v>24</v>
      </c>
      <c r="CH51">
        <v>2483</v>
      </c>
      <c r="CI51">
        <v>77513</v>
      </c>
      <c r="CJ51">
        <f t="shared" si="20"/>
        <v>31.217478856222311</v>
      </c>
    </row>
    <row r="52" spans="8:88" x14ac:dyDescent="0.25">
      <c r="H52" s="27">
        <v>49</v>
      </c>
      <c r="I52">
        <v>639</v>
      </c>
      <c r="J52">
        <v>36656</v>
      </c>
      <c r="K52">
        <f t="shared" si="0"/>
        <v>57.364632237871675</v>
      </c>
      <c r="O52" s="27">
        <v>49</v>
      </c>
      <c r="P52">
        <v>798</v>
      </c>
      <c r="Q52">
        <v>22142</v>
      </c>
      <c r="R52">
        <f t="shared" si="1"/>
        <v>27.746867167919799</v>
      </c>
      <c r="V52" s="27">
        <v>49</v>
      </c>
      <c r="W52">
        <v>960</v>
      </c>
      <c r="X52">
        <v>23740</v>
      </c>
      <c r="Y52">
        <f t="shared" si="2"/>
        <v>24.729166666666668</v>
      </c>
      <c r="AC52" s="27">
        <v>49</v>
      </c>
      <c r="AD52">
        <v>784</v>
      </c>
      <c r="AE52">
        <v>19</v>
      </c>
      <c r="AF52">
        <f t="shared" si="12"/>
        <v>2.423469387755102E-2</v>
      </c>
      <c r="AJ52" s="27">
        <v>49</v>
      </c>
      <c r="AK52">
        <v>655</v>
      </c>
      <c r="AL52">
        <v>0</v>
      </c>
      <c r="AM52">
        <f t="shared" si="13"/>
        <v>0</v>
      </c>
      <c r="AQ52" s="27">
        <v>49</v>
      </c>
      <c r="AR52">
        <v>615</v>
      </c>
      <c r="AS52">
        <v>2731</v>
      </c>
      <c r="AT52">
        <f t="shared" si="14"/>
        <v>4.4406504065040648</v>
      </c>
      <c r="AX52" s="27">
        <v>12</v>
      </c>
      <c r="AY52">
        <v>1132</v>
      </c>
      <c r="AZ52">
        <v>70178</v>
      </c>
      <c r="BA52">
        <f t="shared" si="15"/>
        <v>61.994699646643113</v>
      </c>
      <c r="BE52" s="27">
        <v>9</v>
      </c>
      <c r="BF52">
        <v>796</v>
      </c>
      <c r="BG52">
        <v>64502</v>
      </c>
      <c r="BH52">
        <f t="shared" si="16"/>
        <v>81.032663316582912</v>
      </c>
      <c r="BL52" s="27">
        <v>49</v>
      </c>
      <c r="BM52">
        <v>2786</v>
      </c>
      <c r="BN52">
        <v>223624</v>
      </c>
      <c r="BO52">
        <f t="shared" si="17"/>
        <v>80.267049533381197</v>
      </c>
      <c r="BS52" s="27">
        <v>15</v>
      </c>
      <c r="BT52">
        <v>1039</v>
      </c>
      <c r="BU52">
        <v>39900</v>
      </c>
      <c r="BV52">
        <f t="shared" si="18"/>
        <v>38.402309913378247</v>
      </c>
      <c r="BZ52" s="27">
        <v>9</v>
      </c>
      <c r="CA52">
        <v>1157</v>
      </c>
      <c r="CB52">
        <v>27126</v>
      </c>
      <c r="CC52">
        <f t="shared" si="19"/>
        <v>23.445116681071738</v>
      </c>
      <c r="CG52" s="27">
        <v>25</v>
      </c>
      <c r="CH52">
        <v>2704</v>
      </c>
      <c r="CI52">
        <v>70263</v>
      </c>
      <c r="CJ52">
        <f t="shared" si="20"/>
        <v>25.984837278106507</v>
      </c>
    </row>
    <row r="53" spans="8:88" x14ac:dyDescent="0.25">
      <c r="H53" s="27">
        <v>50</v>
      </c>
      <c r="I53">
        <v>640</v>
      </c>
      <c r="J53">
        <v>6120</v>
      </c>
      <c r="K53">
        <f t="shared" si="0"/>
        <v>9.5625</v>
      </c>
      <c r="O53" s="27">
        <v>50</v>
      </c>
      <c r="P53">
        <v>803</v>
      </c>
      <c r="Q53">
        <v>20877</v>
      </c>
      <c r="R53">
        <f t="shared" si="1"/>
        <v>25.998754669987548</v>
      </c>
      <c r="V53" s="27">
        <v>50</v>
      </c>
      <c r="W53">
        <v>987</v>
      </c>
      <c r="X53">
        <v>59054</v>
      </c>
      <c r="Y53">
        <f t="shared" si="2"/>
        <v>59.831813576494426</v>
      </c>
      <c r="AC53" s="27">
        <v>50</v>
      </c>
      <c r="AD53">
        <v>787</v>
      </c>
      <c r="AE53">
        <v>40534</v>
      </c>
      <c r="AF53">
        <f t="shared" si="12"/>
        <v>51.504447268106738</v>
      </c>
      <c r="AJ53" s="27">
        <v>50</v>
      </c>
      <c r="AK53">
        <v>662</v>
      </c>
      <c r="AL53">
        <v>219</v>
      </c>
      <c r="AM53">
        <f t="shared" si="13"/>
        <v>0.33081570996978854</v>
      </c>
      <c r="AQ53" s="27">
        <v>50</v>
      </c>
      <c r="AR53">
        <v>618</v>
      </c>
      <c r="AS53">
        <v>14468</v>
      </c>
      <c r="AT53">
        <f t="shared" si="14"/>
        <v>23.411003236245953</v>
      </c>
      <c r="AX53" s="27">
        <v>13</v>
      </c>
      <c r="AY53">
        <v>1177</v>
      </c>
      <c r="AZ53">
        <v>82209</v>
      </c>
      <c r="BA53">
        <f t="shared" si="15"/>
        <v>69.846219201359389</v>
      </c>
      <c r="BE53" s="27">
        <v>10</v>
      </c>
      <c r="BF53">
        <v>841</v>
      </c>
      <c r="BG53">
        <v>30120</v>
      </c>
      <c r="BH53">
        <f t="shared" si="16"/>
        <v>35.81450653983353</v>
      </c>
      <c r="BK53" t="s">
        <v>234</v>
      </c>
      <c r="BL53" s="27">
        <v>1</v>
      </c>
      <c r="BM53">
        <v>213</v>
      </c>
      <c r="BN53">
        <v>14870</v>
      </c>
      <c r="BO53">
        <f t="shared" si="17"/>
        <v>69.812206572769952</v>
      </c>
      <c r="BS53" s="27">
        <v>16</v>
      </c>
      <c r="BT53">
        <v>1057</v>
      </c>
      <c r="BU53">
        <v>2634</v>
      </c>
      <c r="BV53">
        <f t="shared" si="18"/>
        <v>2.4919583727530745</v>
      </c>
      <c r="BZ53" s="27">
        <v>10</v>
      </c>
      <c r="CA53">
        <v>1197</v>
      </c>
      <c r="CB53">
        <v>70606</v>
      </c>
      <c r="CC53">
        <f t="shared" si="19"/>
        <v>58.985797827903092</v>
      </c>
      <c r="CG53" s="27">
        <v>26</v>
      </c>
      <c r="CH53">
        <v>2758</v>
      </c>
      <c r="CI53">
        <v>169510</v>
      </c>
      <c r="CJ53">
        <f t="shared" si="20"/>
        <v>61.461203770848442</v>
      </c>
    </row>
    <row r="54" spans="8:88" x14ac:dyDescent="0.25">
      <c r="H54" s="27">
        <v>51</v>
      </c>
      <c r="I54">
        <v>640</v>
      </c>
      <c r="J54">
        <v>21360</v>
      </c>
      <c r="K54">
        <f t="shared" si="0"/>
        <v>33.375</v>
      </c>
      <c r="O54" s="27">
        <v>51</v>
      </c>
      <c r="P54">
        <v>807</v>
      </c>
      <c r="Q54">
        <v>25890</v>
      </c>
      <c r="R54">
        <f t="shared" si="1"/>
        <v>32.081784386617102</v>
      </c>
      <c r="V54" s="27">
        <v>51</v>
      </c>
      <c r="W54">
        <v>1082</v>
      </c>
      <c r="X54">
        <v>62044</v>
      </c>
      <c r="Y54">
        <f t="shared" si="2"/>
        <v>57.341959334565622</v>
      </c>
      <c r="AC54" s="27">
        <v>51</v>
      </c>
      <c r="AD54">
        <v>836</v>
      </c>
      <c r="AE54">
        <v>41725</v>
      </c>
      <c r="AF54">
        <f t="shared" si="12"/>
        <v>49.91028708133971</v>
      </c>
      <c r="AJ54" s="27">
        <v>51</v>
      </c>
      <c r="AK54">
        <v>687</v>
      </c>
      <c r="AL54">
        <v>563</v>
      </c>
      <c r="AM54">
        <f t="shared" si="13"/>
        <v>0.81950509461426491</v>
      </c>
      <c r="AQ54" s="27">
        <v>51</v>
      </c>
      <c r="AR54">
        <v>619</v>
      </c>
      <c r="AS54">
        <v>3156</v>
      </c>
      <c r="AT54">
        <f t="shared" si="14"/>
        <v>5.0985460420032309</v>
      </c>
      <c r="AX54" s="27">
        <v>14</v>
      </c>
      <c r="AY54">
        <v>1183</v>
      </c>
      <c r="AZ54">
        <v>76925</v>
      </c>
      <c r="BA54">
        <f t="shared" si="15"/>
        <v>65.025359256128482</v>
      </c>
      <c r="BE54" s="27">
        <v>11</v>
      </c>
      <c r="BF54">
        <v>844</v>
      </c>
      <c r="BG54">
        <v>118154</v>
      </c>
      <c r="BH54">
        <f t="shared" si="16"/>
        <v>139.99289099526067</v>
      </c>
      <c r="BL54" s="27">
        <v>2</v>
      </c>
      <c r="BM54">
        <v>388</v>
      </c>
      <c r="BN54">
        <v>32145</v>
      </c>
      <c r="BO54">
        <f t="shared" si="17"/>
        <v>82.847938144329902</v>
      </c>
      <c r="BS54" s="27">
        <v>17</v>
      </c>
      <c r="BT54">
        <v>1110</v>
      </c>
      <c r="BU54">
        <v>61548</v>
      </c>
      <c r="BV54">
        <f t="shared" si="18"/>
        <v>55.44864864864865</v>
      </c>
      <c r="BZ54" s="27">
        <v>11</v>
      </c>
      <c r="CA54">
        <v>1246</v>
      </c>
      <c r="CB54">
        <v>20204</v>
      </c>
      <c r="CC54">
        <f t="shared" si="19"/>
        <v>16.215088282504013</v>
      </c>
      <c r="CG54" s="27">
        <v>27</v>
      </c>
      <c r="CH54">
        <v>4310</v>
      </c>
      <c r="CI54">
        <v>213310</v>
      </c>
      <c r="CJ54">
        <f t="shared" si="20"/>
        <v>49.491879350348029</v>
      </c>
    </row>
    <row r="55" spans="8:88" x14ac:dyDescent="0.25">
      <c r="H55" s="27">
        <v>52</v>
      </c>
      <c r="I55">
        <v>657</v>
      </c>
      <c r="J55">
        <v>46514</v>
      </c>
      <c r="K55">
        <f t="shared" si="0"/>
        <v>70.797564687975651</v>
      </c>
      <c r="O55" s="27">
        <v>52</v>
      </c>
      <c r="P55">
        <v>821</v>
      </c>
      <c r="Q55">
        <v>34339</v>
      </c>
      <c r="R55">
        <f t="shared" si="1"/>
        <v>41.825822168087697</v>
      </c>
      <c r="V55" s="27">
        <v>52</v>
      </c>
      <c r="W55">
        <v>1099</v>
      </c>
      <c r="X55">
        <v>31645</v>
      </c>
      <c r="Y55">
        <f t="shared" si="2"/>
        <v>28.794358507734305</v>
      </c>
      <c r="AC55" s="27">
        <v>52</v>
      </c>
      <c r="AD55">
        <v>837</v>
      </c>
      <c r="AE55">
        <v>366</v>
      </c>
      <c r="AF55">
        <f t="shared" si="12"/>
        <v>0.43727598566308246</v>
      </c>
      <c r="AJ55" s="27">
        <v>52</v>
      </c>
      <c r="AK55">
        <v>696</v>
      </c>
      <c r="AL55">
        <v>38089</v>
      </c>
      <c r="AM55">
        <f t="shared" si="13"/>
        <v>54.725574712643677</v>
      </c>
      <c r="AQ55" s="27">
        <v>52</v>
      </c>
      <c r="AR55">
        <v>619</v>
      </c>
      <c r="AS55">
        <v>18034</v>
      </c>
      <c r="AT55">
        <f t="shared" si="14"/>
        <v>29.134087237479807</v>
      </c>
      <c r="AX55" s="27">
        <v>15</v>
      </c>
      <c r="AY55">
        <v>1198</v>
      </c>
      <c r="AZ55">
        <v>98862</v>
      </c>
      <c r="BA55">
        <f t="shared" si="15"/>
        <v>82.522537562604342</v>
      </c>
      <c r="BE55" s="27">
        <v>12</v>
      </c>
      <c r="BF55">
        <v>853</v>
      </c>
      <c r="BG55">
        <v>82027</v>
      </c>
      <c r="BH55">
        <f t="shared" si="16"/>
        <v>96.162954279015239</v>
      </c>
      <c r="BL55" s="27">
        <v>3</v>
      </c>
      <c r="BM55">
        <v>429</v>
      </c>
      <c r="BN55">
        <v>33344</v>
      </c>
      <c r="BO55">
        <f t="shared" si="17"/>
        <v>77.724941724941729</v>
      </c>
      <c r="BS55" s="27">
        <v>18</v>
      </c>
      <c r="BT55">
        <v>1113</v>
      </c>
      <c r="BU55">
        <v>37959</v>
      </c>
      <c r="BV55">
        <f t="shared" si="18"/>
        <v>34.105121293800536</v>
      </c>
      <c r="BZ55" s="27">
        <v>12</v>
      </c>
      <c r="CA55">
        <v>1253</v>
      </c>
      <c r="CB55">
        <v>69179</v>
      </c>
      <c r="CC55">
        <f t="shared" si="19"/>
        <v>55.210694333599363</v>
      </c>
      <c r="CF55" t="s">
        <v>233</v>
      </c>
      <c r="CG55" s="27">
        <v>1</v>
      </c>
      <c r="CH55">
        <v>132</v>
      </c>
      <c r="CI55">
        <v>3535</v>
      </c>
      <c r="CJ55">
        <f t="shared" si="20"/>
        <v>26.780303030303031</v>
      </c>
    </row>
    <row r="56" spans="8:88" x14ac:dyDescent="0.25">
      <c r="H56" s="27">
        <v>53</v>
      </c>
      <c r="I56">
        <v>659</v>
      </c>
      <c r="J56">
        <v>32246</v>
      </c>
      <c r="K56">
        <f t="shared" si="0"/>
        <v>48.931714719271625</v>
      </c>
      <c r="O56" s="27">
        <v>53</v>
      </c>
      <c r="P56">
        <v>825</v>
      </c>
      <c r="Q56">
        <v>14681</v>
      </c>
      <c r="R56">
        <f t="shared" si="1"/>
        <v>17.795151515151517</v>
      </c>
      <c r="V56" s="27">
        <v>53</v>
      </c>
      <c r="W56">
        <v>1134</v>
      </c>
      <c r="X56">
        <v>0</v>
      </c>
      <c r="Y56">
        <f t="shared" si="2"/>
        <v>0</v>
      </c>
      <c r="AC56" s="27">
        <v>53</v>
      </c>
      <c r="AD56">
        <v>865</v>
      </c>
      <c r="AE56">
        <v>65544</v>
      </c>
      <c r="AF56">
        <f t="shared" si="12"/>
        <v>75.773410404624272</v>
      </c>
      <c r="AJ56" s="27">
        <v>53</v>
      </c>
      <c r="AK56">
        <v>725</v>
      </c>
      <c r="AL56">
        <v>0</v>
      </c>
      <c r="AM56">
        <f t="shared" si="13"/>
        <v>0</v>
      </c>
      <c r="AQ56" s="27">
        <v>53</v>
      </c>
      <c r="AR56">
        <v>623</v>
      </c>
      <c r="AS56">
        <v>42675</v>
      </c>
      <c r="AT56">
        <f t="shared" si="14"/>
        <v>68.499197431781695</v>
      </c>
      <c r="AX56" s="27">
        <v>16</v>
      </c>
      <c r="AY56">
        <v>1205</v>
      </c>
      <c r="AZ56">
        <v>52389</v>
      </c>
      <c r="BA56">
        <f t="shared" si="15"/>
        <v>43.476348547717841</v>
      </c>
      <c r="BE56" s="27">
        <v>13</v>
      </c>
      <c r="BF56">
        <v>887</v>
      </c>
      <c r="BG56">
        <v>59960</v>
      </c>
      <c r="BH56">
        <f t="shared" si="16"/>
        <v>67.598647125140928</v>
      </c>
      <c r="BL56" s="27">
        <v>4</v>
      </c>
      <c r="BM56">
        <v>572</v>
      </c>
      <c r="BN56">
        <v>49145</v>
      </c>
      <c r="BO56">
        <f t="shared" si="17"/>
        <v>85.917832167832174</v>
      </c>
      <c r="BS56" s="27">
        <v>19</v>
      </c>
      <c r="BT56">
        <v>1147</v>
      </c>
      <c r="BU56">
        <v>3064</v>
      </c>
      <c r="BV56">
        <f t="shared" si="18"/>
        <v>2.6713164777680909</v>
      </c>
      <c r="BZ56" s="27">
        <v>13</v>
      </c>
      <c r="CA56">
        <v>1336</v>
      </c>
      <c r="CB56">
        <v>87047</v>
      </c>
      <c r="CC56">
        <f t="shared" si="19"/>
        <v>65.154940119760482</v>
      </c>
      <c r="CG56" s="27">
        <v>2</v>
      </c>
      <c r="CH56">
        <v>430</v>
      </c>
      <c r="CI56">
        <v>8770</v>
      </c>
      <c r="CJ56">
        <f t="shared" si="20"/>
        <v>20.395348837209301</v>
      </c>
    </row>
    <row r="57" spans="8:88" x14ac:dyDescent="0.25">
      <c r="H57" s="27">
        <v>54</v>
      </c>
      <c r="I57">
        <v>662</v>
      </c>
      <c r="J57">
        <v>25526</v>
      </c>
      <c r="K57">
        <f t="shared" si="0"/>
        <v>38.55891238670695</v>
      </c>
      <c r="O57" s="27">
        <v>54</v>
      </c>
      <c r="P57">
        <v>847</v>
      </c>
      <c r="Q57">
        <v>64183</v>
      </c>
      <c r="R57">
        <f t="shared" si="1"/>
        <v>75.776859504132233</v>
      </c>
      <c r="V57" s="27">
        <v>54</v>
      </c>
      <c r="W57">
        <v>1140</v>
      </c>
      <c r="X57">
        <v>26409</v>
      </c>
      <c r="Y57">
        <f t="shared" si="2"/>
        <v>23.16578947368421</v>
      </c>
      <c r="AC57" s="27">
        <v>54</v>
      </c>
      <c r="AD57">
        <v>918</v>
      </c>
      <c r="AE57">
        <v>22680</v>
      </c>
      <c r="AF57">
        <f t="shared" si="12"/>
        <v>24.705882352941178</v>
      </c>
      <c r="AJ57" s="27">
        <v>54</v>
      </c>
      <c r="AK57">
        <v>773</v>
      </c>
      <c r="AL57">
        <v>3337</v>
      </c>
      <c r="AM57">
        <f t="shared" si="13"/>
        <v>4.3169469598965069</v>
      </c>
      <c r="AQ57" s="27">
        <v>54</v>
      </c>
      <c r="AR57">
        <v>633</v>
      </c>
      <c r="AS57">
        <v>36385</v>
      </c>
      <c r="AT57">
        <f t="shared" si="14"/>
        <v>57.480252764612956</v>
      </c>
      <c r="AX57" s="27">
        <v>17</v>
      </c>
      <c r="AY57">
        <v>1228</v>
      </c>
      <c r="AZ57">
        <v>60344</v>
      </c>
      <c r="BA57">
        <f t="shared" si="15"/>
        <v>49.140065146579808</v>
      </c>
      <c r="BE57" s="27">
        <v>14</v>
      </c>
      <c r="BF57">
        <v>903</v>
      </c>
      <c r="BG57">
        <v>84034</v>
      </c>
      <c r="BH57">
        <f t="shared" si="16"/>
        <v>93.060908084163898</v>
      </c>
      <c r="BL57" s="27">
        <v>5</v>
      </c>
      <c r="BM57">
        <v>594</v>
      </c>
      <c r="BN57">
        <v>14071</v>
      </c>
      <c r="BO57">
        <f t="shared" si="17"/>
        <v>23.688552188552187</v>
      </c>
      <c r="BS57" s="27">
        <v>20</v>
      </c>
      <c r="BT57">
        <v>1164</v>
      </c>
      <c r="BU57">
        <v>50676</v>
      </c>
      <c r="BV57">
        <f t="shared" si="18"/>
        <v>43.536082474226802</v>
      </c>
      <c r="BZ57" s="27">
        <v>14</v>
      </c>
      <c r="CA57">
        <v>1429</v>
      </c>
      <c r="CB57">
        <v>1274</v>
      </c>
      <c r="CC57">
        <f t="shared" si="19"/>
        <v>0.89153254023792861</v>
      </c>
      <c r="CG57" s="27">
        <v>3</v>
      </c>
      <c r="CH57">
        <v>501</v>
      </c>
      <c r="CI57">
        <v>7502</v>
      </c>
      <c r="CJ57">
        <f t="shared" si="20"/>
        <v>14.974051896207586</v>
      </c>
    </row>
    <row r="58" spans="8:88" x14ac:dyDescent="0.25">
      <c r="H58" s="27">
        <v>55</v>
      </c>
      <c r="I58">
        <v>665</v>
      </c>
      <c r="J58">
        <v>25253</v>
      </c>
      <c r="K58">
        <f t="shared" si="0"/>
        <v>37.974436090225566</v>
      </c>
      <c r="O58" s="27">
        <v>55</v>
      </c>
      <c r="P58">
        <v>865</v>
      </c>
      <c r="Q58">
        <v>10048</v>
      </c>
      <c r="R58">
        <f t="shared" si="1"/>
        <v>11.616184971098265</v>
      </c>
      <c r="V58" s="27">
        <v>55</v>
      </c>
      <c r="W58">
        <v>1206</v>
      </c>
      <c r="X58">
        <v>45107</v>
      </c>
      <c r="Y58">
        <f t="shared" si="2"/>
        <v>37.402155887230514</v>
      </c>
      <c r="AC58" s="27">
        <v>55</v>
      </c>
      <c r="AD58">
        <v>946</v>
      </c>
      <c r="AE58">
        <v>10748</v>
      </c>
      <c r="AF58">
        <f t="shared" si="12"/>
        <v>11.361522198731501</v>
      </c>
      <c r="AJ58" s="27">
        <v>55</v>
      </c>
      <c r="AK58">
        <v>778</v>
      </c>
      <c r="AL58">
        <v>3382</v>
      </c>
      <c r="AM58">
        <f t="shared" si="13"/>
        <v>4.3470437017994863</v>
      </c>
      <c r="AQ58" s="27">
        <v>55</v>
      </c>
      <c r="AR58">
        <v>648</v>
      </c>
      <c r="AS58">
        <v>16932</v>
      </c>
      <c r="AT58">
        <f t="shared" si="14"/>
        <v>26.12962962962963</v>
      </c>
      <c r="AX58" s="27">
        <v>18</v>
      </c>
      <c r="AY58">
        <v>1267</v>
      </c>
      <c r="AZ58">
        <v>97908</v>
      </c>
      <c r="BA58">
        <f t="shared" si="15"/>
        <v>77.275453827940012</v>
      </c>
      <c r="BE58" s="27">
        <v>15</v>
      </c>
      <c r="BF58">
        <v>1006</v>
      </c>
      <c r="BG58">
        <v>74608</v>
      </c>
      <c r="BH58">
        <f t="shared" si="16"/>
        <v>74.163021868787283</v>
      </c>
      <c r="BL58" s="27">
        <v>6</v>
      </c>
      <c r="BM58">
        <v>717</v>
      </c>
      <c r="BN58">
        <v>73572</v>
      </c>
      <c r="BO58">
        <f t="shared" si="17"/>
        <v>102.61087866108787</v>
      </c>
      <c r="BS58" s="27">
        <v>21</v>
      </c>
      <c r="BT58">
        <v>1226</v>
      </c>
      <c r="BU58">
        <v>60232</v>
      </c>
      <c r="BV58">
        <f t="shared" si="18"/>
        <v>49.128874388254488</v>
      </c>
      <c r="BZ58" s="27">
        <v>15</v>
      </c>
      <c r="CA58">
        <v>1448</v>
      </c>
      <c r="CB58">
        <v>6449</v>
      </c>
      <c r="CC58">
        <f t="shared" si="19"/>
        <v>4.4537292817679557</v>
      </c>
      <c r="CG58" s="27">
        <v>4</v>
      </c>
      <c r="CH58">
        <v>504</v>
      </c>
      <c r="CI58">
        <v>29411</v>
      </c>
      <c r="CJ58">
        <f t="shared" si="20"/>
        <v>58.355158730158728</v>
      </c>
    </row>
    <row r="59" spans="8:88" x14ac:dyDescent="0.25">
      <c r="H59" s="27">
        <v>56</v>
      </c>
      <c r="I59">
        <v>667</v>
      </c>
      <c r="J59">
        <v>36739</v>
      </c>
      <c r="K59">
        <f t="shared" si="0"/>
        <v>55.08095952023988</v>
      </c>
      <c r="O59" s="27">
        <v>56</v>
      </c>
      <c r="P59">
        <v>866</v>
      </c>
      <c r="Q59">
        <v>42207</v>
      </c>
      <c r="R59">
        <f t="shared" si="1"/>
        <v>48.737875288683604</v>
      </c>
      <c r="V59" s="27">
        <v>56</v>
      </c>
      <c r="W59">
        <v>1256</v>
      </c>
      <c r="X59">
        <v>0</v>
      </c>
      <c r="Y59">
        <f t="shared" si="2"/>
        <v>0</v>
      </c>
      <c r="AC59" s="27">
        <v>56</v>
      </c>
      <c r="AD59">
        <v>964</v>
      </c>
      <c r="AE59">
        <v>12</v>
      </c>
      <c r="AF59">
        <f t="shared" si="12"/>
        <v>1.2448132780082987E-2</v>
      </c>
      <c r="AJ59" s="27">
        <v>56</v>
      </c>
      <c r="AK59">
        <v>788</v>
      </c>
      <c r="AL59">
        <v>2</v>
      </c>
      <c r="AM59">
        <f t="shared" si="13"/>
        <v>2.5380710659898475E-3</v>
      </c>
      <c r="AQ59" s="27">
        <v>56</v>
      </c>
      <c r="AR59">
        <v>667</v>
      </c>
      <c r="AS59">
        <v>18543</v>
      </c>
      <c r="AT59">
        <f t="shared" si="14"/>
        <v>27.800599700149924</v>
      </c>
      <c r="AX59" s="27">
        <v>19</v>
      </c>
      <c r="AY59">
        <v>1300</v>
      </c>
      <c r="AZ59">
        <v>123883</v>
      </c>
      <c r="BA59">
        <f t="shared" si="15"/>
        <v>95.294615384615383</v>
      </c>
      <c r="BE59" s="27">
        <v>16</v>
      </c>
      <c r="BF59">
        <v>1015</v>
      </c>
      <c r="BG59">
        <v>97383</v>
      </c>
      <c r="BH59">
        <f t="shared" si="16"/>
        <v>95.943842364532017</v>
      </c>
      <c r="BL59" s="27">
        <v>7</v>
      </c>
      <c r="BM59">
        <v>736</v>
      </c>
      <c r="BN59">
        <v>64627</v>
      </c>
      <c r="BO59">
        <f t="shared" si="17"/>
        <v>87.808423913043484</v>
      </c>
      <c r="BS59" s="27">
        <v>22</v>
      </c>
      <c r="BT59">
        <v>1229</v>
      </c>
      <c r="BU59">
        <v>50364</v>
      </c>
      <c r="BV59">
        <f t="shared" si="18"/>
        <v>40.979658258746952</v>
      </c>
      <c r="BZ59" s="27">
        <v>16</v>
      </c>
      <c r="CA59">
        <v>1546</v>
      </c>
      <c r="CB59">
        <v>64872</v>
      </c>
      <c r="CC59">
        <f t="shared" si="19"/>
        <v>41.961190168175939</v>
      </c>
      <c r="CG59" s="27">
        <v>5</v>
      </c>
      <c r="CH59">
        <v>514</v>
      </c>
      <c r="CI59">
        <v>18531</v>
      </c>
      <c r="CJ59">
        <f t="shared" si="20"/>
        <v>36.052529182879375</v>
      </c>
    </row>
    <row r="60" spans="8:88" x14ac:dyDescent="0.25">
      <c r="H60" s="27">
        <v>57</v>
      </c>
      <c r="I60">
        <v>687</v>
      </c>
      <c r="J60">
        <v>38569</v>
      </c>
      <c r="K60">
        <f t="shared" si="0"/>
        <v>56.141193595342067</v>
      </c>
      <c r="O60" s="27">
        <v>57</v>
      </c>
      <c r="P60">
        <v>874</v>
      </c>
      <c r="Q60">
        <v>11447</v>
      </c>
      <c r="R60">
        <f t="shared" si="1"/>
        <v>13.097254004576659</v>
      </c>
      <c r="V60" s="27">
        <v>57</v>
      </c>
      <c r="W60">
        <v>1694</v>
      </c>
      <c r="X60">
        <v>36032</v>
      </c>
      <c r="Y60">
        <f t="shared" si="2"/>
        <v>21.270365997638724</v>
      </c>
      <c r="AC60" s="27">
        <v>57</v>
      </c>
      <c r="AD60">
        <v>1128</v>
      </c>
      <c r="AE60">
        <v>69814</v>
      </c>
      <c r="AF60">
        <f t="shared" si="12"/>
        <v>61.891843971631204</v>
      </c>
      <c r="AJ60" s="27">
        <v>57</v>
      </c>
      <c r="AK60">
        <v>814</v>
      </c>
      <c r="AL60">
        <v>37798</v>
      </c>
      <c r="AM60">
        <f t="shared" si="13"/>
        <v>46.434889434889435</v>
      </c>
      <c r="AQ60" s="27">
        <v>57</v>
      </c>
      <c r="AR60">
        <v>670</v>
      </c>
      <c r="AS60">
        <v>101731</v>
      </c>
      <c r="AT60">
        <f t="shared" si="14"/>
        <v>151.83731343283583</v>
      </c>
      <c r="AX60" s="27">
        <v>20</v>
      </c>
      <c r="AY60">
        <v>1330</v>
      </c>
      <c r="AZ60">
        <v>127935</v>
      </c>
      <c r="BA60">
        <f t="shared" si="15"/>
        <v>96.191729323308266</v>
      </c>
      <c r="BE60" s="27">
        <v>17</v>
      </c>
      <c r="BF60">
        <v>1062</v>
      </c>
      <c r="BG60">
        <v>78420</v>
      </c>
      <c r="BH60">
        <f t="shared" si="16"/>
        <v>73.841807909604526</v>
      </c>
      <c r="BL60" s="27">
        <v>8</v>
      </c>
      <c r="BM60">
        <v>813</v>
      </c>
      <c r="BN60">
        <v>75451</v>
      </c>
      <c r="BO60">
        <f t="shared" si="17"/>
        <v>92.805658056580569</v>
      </c>
      <c r="BS60" s="27">
        <v>23</v>
      </c>
      <c r="BT60">
        <v>1244</v>
      </c>
      <c r="BU60">
        <v>37045</v>
      </c>
      <c r="BV60">
        <f t="shared" si="18"/>
        <v>29.778938906752412</v>
      </c>
      <c r="BZ60" s="27">
        <v>17</v>
      </c>
      <c r="CA60">
        <v>1562</v>
      </c>
      <c r="CB60">
        <v>51564</v>
      </c>
      <c r="CC60">
        <f t="shared" si="19"/>
        <v>33.011523687580024</v>
      </c>
      <c r="CG60" s="27">
        <v>6</v>
      </c>
      <c r="CH60">
        <v>594</v>
      </c>
      <c r="CI60">
        <v>25905</v>
      </c>
      <c r="CJ60">
        <f t="shared" si="20"/>
        <v>43.611111111111114</v>
      </c>
    </row>
    <row r="61" spans="8:88" x14ac:dyDescent="0.25">
      <c r="H61" s="27">
        <v>58</v>
      </c>
      <c r="I61">
        <v>690</v>
      </c>
      <c r="J61">
        <v>5459</v>
      </c>
      <c r="K61">
        <f t="shared" si="0"/>
        <v>7.9115942028985504</v>
      </c>
      <c r="O61" s="27">
        <v>58</v>
      </c>
      <c r="P61">
        <v>875</v>
      </c>
      <c r="Q61">
        <v>32657</v>
      </c>
      <c r="R61">
        <f t="shared" si="1"/>
        <v>37.322285714285712</v>
      </c>
      <c r="V61" s="27">
        <v>58</v>
      </c>
      <c r="W61">
        <v>2002</v>
      </c>
      <c r="X61">
        <v>1255</v>
      </c>
      <c r="Y61">
        <f t="shared" si="2"/>
        <v>0.62687312687312691</v>
      </c>
      <c r="AC61" s="27">
        <v>58</v>
      </c>
      <c r="AD61">
        <v>1145</v>
      </c>
      <c r="AE61">
        <v>36051</v>
      </c>
      <c r="AF61">
        <f t="shared" si="12"/>
        <v>31.485589519650656</v>
      </c>
      <c r="AJ61" s="27">
        <v>58</v>
      </c>
      <c r="AK61">
        <v>820</v>
      </c>
      <c r="AL61">
        <v>56044</v>
      </c>
      <c r="AM61">
        <f t="shared" si="13"/>
        <v>68.346341463414632</v>
      </c>
      <c r="AQ61" s="27">
        <v>58</v>
      </c>
      <c r="AR61">
        <v>673</v>
      </c>
      <c r="AS61">
        <v>50206</v>
      </c>
      <c r="AT61">
        <f t="shared" si="14"/>
        <v>74.600297176820206</v>
      </c>
      <c r="AX61" s="27">
        <v>21</v>
      </c>
      <c r="AY61">
        <v>1381</v>
      </c>
      <c r="AZ61">
        <v>96035</v>
      </c>
      <c r="BA61">
        <f t="shared" si="15"/>
        <v>69.54018826937002</v>
      </c>
      <c r="BE61" s="27">
        <v>18</v>
      </c>
      <c r="BF61">
        <v>1086</v>
      </c>
      <c r="BG61">
        <v>83736</v>
      </c>
      <c r="BH61">
        <f t="shared" si="16"/>
        <v>77.104972375690608</v>
      </c>
      <c r="BL61" s="27">
        <v>9</v>
      </c>
      <c r="BM61">
        <v>847</v>
      </c>
      <c r="BN61">
        <v>73005</v>
      </c>
      <c r="BO61">
        <f t="shared" si="17"/>
        <v>86.192443919716652</v>
      </c>
      <c r="BS61" s="27">
        <v>24</v>
      </c>
      <c r="BT61">
        <v>1250</v>
      </c>
      <c r="BU61">
        <v>769</v>
      </c>
      <c r="BV61">
        <f t="shared" si="18"/>
        <v>0.61519999999999997</v>
      </c>
      <c r="BZ61" s="27">
        <v>18</v>
      </c>
      <c r="CA61">
        <v>1918</v>
      </c>
      <c r="CB61">
        <v>93488</v>
      </c>
      <c r="CC61">
        <f t="shared" si="19"/>
        <v>48.742440041710118</v>
      </c>
      <c r="CG61" s="27">
        <v>7</v>
      </c>
      <c r="CH61">
        <v>847</v>
      </c>
      <c r="CI61">
        <v>30096</v>
      </c>
      <c r="CJ61">
        <f t="shared" si="20"/>
        <v>35.532467532467535</v>
      </c>
    </row>
    <row r="62" spans="8:88" x14ac:dyDescent="0.25">
      <c r="H62" s="27">
        <v>59</v>
      </c>
      <c r="I62">
        <v>691</v>
      </c>
      <c r="J62">
        <v>18824</v>
      </c>
      <c r="K62">
        <f t="shared" si="0"/>
        <v>27.241678726483357</v>
      </c>
      <c r="O62" s="27">
        <v>59</v>
      </c>
      <c r="P62">
        <v>877</v>
      </c>
      <c r="Q62">
        <v>1154</v>
      </c>
      <c r="R62">
        <f t="shared" si="1"/>
        <v>1.3158494868871151</v>
      </c>
      <c r="V62" s="27">
        <v>59</v>
      </c>
      <c r="W62">
        <v>2639</v>
      </c>
      <c r="X62">
        <v>0</v>
      </c>
      <c r="Y62">
        <f t="shared" si="2"/>
        <v>0</v>
      </c>
      <c r="AC62" s="27">
        <v>59</v>
      </c>
      <c r="AD62">
        <v>1147</v>
      </c>
      <c r="AE62">
        <v>70676</v>
      </c>
      <c r="AF62">
        <f t="shared" si="12"/>
        <v>61.618134263295552</v>
      </c>
      <c r="AJ62" s="27">
        <v>59</v>
      </c>
      <c r="AK62">
        <v>852</v>
      </c>
      <c r="AL62">
        <v>34650</v>
      </c>
      <c r="AM62">
        <f t="shared" si="13"/>
        <v>40.66901408450704</v>
      </c>
      <c r="AQ62" s="27">
        <v>59</v>
      </c>
      <c r="AR62">
        <v>678</v>
      </c>
      <c r="AS62">
        <v>43798</v>
      </c>
      <c r="AT62">
        <f t="shared" si="14"/>
        <v>64.598820058997049</v>
      </c>
      <c r="AX62" s="27">
        <v>22</v>
      </c>
      <c r="AY62">
        <v>1411</v>
      </c>
      <c r="AZ62">
        <v>104445</v>
      </c>
      <c r="BA62">
        <f t="shared" si="15"/>
        <v>74.021970233876687</v>
      </c>
      <c r="BE62" s="27">
        <v>19</v>
      </c>
      <c r="BF62">
        <v>1091</v>
      </c>
      <c r="BG62">
        <v>76681</v>
      </c>
      <c r="BH62">
        <f t="shared" si="16"/>
        <v>70.285059578368475</v>
      </c>
      <c r="BL62" s="27">
        <v>10</v>
      </c>
      <c r="BM62">
        <v>849</v>
      </c>
      <c r="BN62">
        <v>7895</v>
      </c>
      <c r="BO62">
        <f t="shared" si="17"/>
        <v>9.2991755005889285</v>
      </c>
      <c r="BS62" s="27">
        <v>25</v>
      </c>
      <c r="BT62">
        <v>1278</v>
      </c>
      <c r="BU62">
        <v>51661</v>
      </c>
      <c r="BV62">
        <f t="shared" si="18"/>
        <v>40.423317683881066</v>
      </c>
      <c r="BZ62" s="27">
        <v>19</v>
      </c>
      <c r="CA62">
        <v>1968</v>
      </c>
      <c r="CB62">
        <v>9171</v>
      </c>
      <c r="CC62">
        <f t="shared" si="19"/>
        <v>4.6600609756097562</v>
      </c>
      <c r="CG62" s="27">
        <v>8</v>
      </c>
      <c r="CH62">
        <v>953</v>
      </c>
      <c r="CI62">
        <v>49127</v>
      </c>
      <c r="CJ62">
        <f t="shared" si="20"/>
        <v>51.549842602308502</v>
      </c>
    </row>
    <row r="63" spans="8:88" x14ac:dyDescent="0.25">
      <c r="H63" s="27">
        <v>60</v>
      </c>
      <c r="I63">
        <v>695</v>
      </c>
      <c r="J63">
        <v>44382</v>
      </c>
      <c r="K63">
        <f t="shared" si="0"/>
        <v>63.858992805755399</v>
      </c>
      <c r="O63" s="27">
        <v>60</v>
      </c>
      <c r="P63">
        <v>886</v>
      </c>
      <c r="Q63">
        <v>49599</v>
      </c>
      <c r="R63">
        <f t="shared" si="1"/>
        <v>55.980812641083524</v>
      </c>
      <c r="V63" s="27">
        <v>60</v>
      </c>
      <c r="W63">
        <v>3156</v>
      </c>
      <c r="X63">
        <v>0</v>
      </c>
      <c r="Y63">
        <f t="shared" si="2"/>
        <v>0</v>
      </c>
      <c r="AC63" s="27">
        <v>60</v>
      </c>
      <c r="AD63">
        <v>1159</v>
      </c>
      <c r="AE63">
        <v>5</v>
      </c>
      <c r="AF63">
        <f t="shared" si="12"/>
        <v>4.3140638481449526E-3</v>
      </c>
      <c r="AJ63" s="27">
        <v>60</v>
      </c>
      <c r="AK63">
        <v>927</v>
      </c>
      <c r="AL63">
        <v>32</v>
      </c>
      <c r="AM63">
        <f t="shared" si="13"/>
        <v>3.4519956850053934E-2</v>
      </c>
      <c r="AQ63" s="27">
        <v>60</v>
      </c>
      <c r="AR63">
        <v>685</v>
      </c>
      <c r="AS63">
        <v>59300</v>
      </c>
      <c r="AT63">
        <f t="shared" si="14"/>
        <v>86.569343065693431</v>
      </c>
      <c r="AX63" s="27">
        <v>23</v>
      </c>
      <c r="AY63">
        <v>1486</v>
      </c>
      <c r="AZ63">
        <v>112489</v>
      </c>
      <c r="BA63">
        <f t="shared" si="15"/>
        <v>75.699192462987881</v>
      </c>
      <c r="BE63" s="27">
        <v>20</v>
      </c>
      <c r="BF63">
        <v>1115</v>
      </c>
      <c r="BG63">
        <v>94118</v>
      </c>
      <c r="BH63">
        <f t="shared" si="16"/>
        <v>84.410762331838569</v>
      </c>
      <c r="BL63" s="27">
        <v>11</v>
      </c>
      <c r="BM63">
        <v>882</v>
      </c>
      <c r="BN63">
        <v>33522</v>
      </c>
      <c r="BO63">
        <f t="shared" si="17"/>
        <v>38.006802721088434</v>
      </c>
      <c r="BS63" s="27">
        <v>26</v>
      </c>
      <c r="BT63">
        <v>1310</v>
      </c>
      <c r="BU63">
        <v>33563</v>
      </c>
      <c r="BV63">
        <f t="shared" si="18"/>
        <v>25.6206106870229</v>
      </c>
      <c r="BZ63" s="27">
        <v>20</v>
      </c>
      <c r="CA63">
        <v>2002</v>
      </c>
      <c r="CB63">
        <v>52011</v>
      </c>
      <c r="CC63">
        <f t="shared" si="19"/>
        <v>25.979520479520481</v>
      </c>
      <c r="CG63" s="27">
        <v>9</v>
      </c>
      <c r="CH63">
        <v>955</v>
      </c>
      <c r="CI63">
        <v>40196</v>
      </c>
      <c r="CJ63">
        <f t="shared" si="20"/>
        <v>42.090052356020941</v>
      </c>
    </row>
    <row r="64" spans="8:88" x14ac:dyDescent="0.25">
      <c r="H64" s="27">
        <v>61</v>
      </c>
      <c r="I64">
        <v>696</v>
      </c>
      <c r="J64">
        <v>6979</v>
      </c>
      <c r="K64">
        <f t="shared" si="0"/>
        <v>10.027298850574713</v>
      </c>
      <c r="O64" s="27">
        <v>61</v>
      </c>
      <c r="P64">
        <v>937</v>
      </c>
      <c r="Q64">
        <v>43664</v>
      </c>
      <c r="R64">
        <f t="shared" si="1"/>
        <v>46.599786552828178</v>
      </c>
      <c r="V64" s="27">
        <v>61</v>
      </c>
      <c r="W64">
        <v>3370</v>
      </c>
      <c r="X64">
        <v>0</v>
      </c>
      <c r="Y64">
        <f t="shared" si="2"/>
        <v>0</v>
      </c>
      <c r="AC64" s="27">
        <v>61</v>
      </c>
      <c r="AD64">
        <v>1162</v>
      </c>
      <c r="AE64">
        <v>0</v>
      </c>
      <c r="AF64">
        <f t="shared" si="12"/>
        <v>0</v>
      </c>
      <c r="AJ64" s="27">
        <v>61</v>
      </c>
      <c r="AK64">
        <v>940</v>
      </c>
      <c r="AL64">
        <v>40553</v>
      </c>
      <c r="AM64">
        <f t="shared" si="13"/>
        <v>43.141489361702128</v>
      </c>
      <c r="AQ64" s="27">
        <v>61</v>
      </c>
      <c r="AR64">
        <v>689</v>
      </c>
      <c r="AS64">
        <v>36628</v>
      </c>
      <c r="AT64">
        <f t="shared" si="14"/>
        <v>53.161103047895502</v>
      </c>
      <c r="AX64" s="27">
        <v>24</v>
      </c>
      <c r="AY64">
        <v>1533</v>
      </c>
      <c r="AZ64">
        <v>141533</v>
      </c>
      <c r="BA64">
        <f t="shared" si="15"/>
        <v>92.324200913242009</v>
      </c>
      <c r="BE64" s="27">
        <v>21</v>
      </c>
      <c r="BF64">
        <v>1124</v>
      </c>
      <c r="BG64">
        <v>97149</v>
      </c>
      <c r="BH64">
        <f t="shared" si="16"/>
        <v>86.431494661921704</v>
      </c>
      <c r="BL64" s="27">
        <v>12</v>
      </c>
      <c r="BM64">
        <v>904</v>
      </c>
      <c r="BN64">
        <v>81594</v>
      </c>
      <c r="BO64">
        <f t="shared" si="17"/>
        <v>90.258849557522126</v>
      </c>
      <c r="BS64" s="27">
        <v>27</v>
      </c>
      <c r="BT64">
        <v>1396</v>
      </c>
      <c r="BU64">
        <v>8201</v>
      </c>
      <c r="BV64">
        <f t="shared" si="18"/>
        <v>5.8746418338108883</v>
      </c>
      <c r="BZ64" s="27">
        <v>21</v>
      </c>
      <c r="CA64">
        <v>2128</v>
      </c>
      <c r="CB64">
        <v>65281</v>
      </c>
      <c r="CC64">
        <f t="shared" si="19"/>
        <v>30.67716165413534</v>
      </c>
      <c r="CG64" s="27">
        <v>10</v>
      </c>
      <c r="CH64">
        <v>1012</v>
      </c>
      <c r="CI64">
        <v>64402</v>
      </c>
      <c r="CJ64">
        <f t="shared" si="20"/>
        <v>63.638339920948617</v>
      </c>
    </row>
    <row r="65" spans="8:88" x14ac:dyDescent="0.25">
      <c r="H65" s="27">
        <v>62</v>
      </c>
      <c r="I65">
        <v>700</v>
      </c>
      <c r="J65">
        <v>33150</v>
      </c>
      <c r="K65">
        <f t="shared" si="0"/>
        <v>47.357142857142854</v>
      </c>
      <c r="O65" s="27">
        <v>62</v>
      </c>
      <c r="P65">
        <v>953</v>
      </c>
      <c r="Q65">
        <v>54411</v>
      </c>
      <c r="R65">
        <f t="shared" si="1"/>
        <v>57.094438614900312</v>
      </c>
      <c r="U65" t="s">
        <v>234</v>
      </c>
      <c r="V65" s="27">
        <v>1</v>
      </c>
      <c r="W65">
        <v>153</v>
      </c>
      <c r="X65">
        <v>4863</v>
      </c>
      <c r="Y65">
        <f t="shared" si="2"/>
        <v>31.784313725490197</v>
      </c>
      <c r="AC65" s="27">
        <v>62</v>
      </c>
      <c r="AD65">
        <v>1239</v>
      </c>
      <c r="AE65">
        <v>16870</v>
      </c>
      <c r="AF65">
        <f t="shared" si="12"/>
        <v>13.615819209039548</v>
      </c>
      <c r="AJ65" s="27">
        <v>62</v>
      </c>
      <c r="AK65">
        <v>944</v>
      </c>
      <c r="AL65">
        <v>62</v>
      </c>
      <c r="AM65">
        <f t="shared" si="13"/>
        <v>6.5677966101694921E-2</v>
      </c>
      <c r="AQ65" s="27">
        <v>62</v>
      </c>
      <c r="AR65">
        <v>690</v>
      </c>
      <c r="AS65">
        <v>34260</v>
      </c>
      <c r="AT65">
        <f t="shared" si="14"/>
        <v>49.652173913043477</v>
      </c>
      <c r="AX65" s="27">
        <v>25</v>
      </c>
      <c r="AY65">
        <v>1568</v>
      </c>
      <c r="AZ65">
        <v>46841</v>
      </c>
      <c r="BA65">
        <f t="shared" si="15"/>
        <v>29.873086734693878</v>
      </c>
      <c r="BE65" s="27">
        <v>22</v>
      </c>
      <c r="BF65">
        <v>1191</v>
      </c>
      <c r="BG65">
        <v>107273</v>
      </c>
      <c r="BH65">
        <f t="shared" si="16"/>
        <v>90.069689336691852</v>
      </c>
      <c r="BL65" s="27">
        <v>13</v>
      </c>
      <c r="BM65">
        <v>922</v>
      </c>
      <c r="BN65">
        <v>62446</v>
      </c>
      <c r="BO65">
        <f t="shared" si="17"/>
        <v>67.728850325379611</v>
      </c>
      <c r="BS65" s="27">
        <v>28</v>
      </c>
      <c r="BT65">
        <v>1500</v>
      </c>
      <c r="BU65">
        <v>43733</v>
      </c>
      <c r="BV65">
        <f t="shared" si="18"/>
        <v>29.155333333333335</v>
      </c>
      <c r="BZ65" s="27">
        <v>22</v>
      </c>
      <c r="CA65">
        <v>2141</v>
      </c>
      <c r="CB65">
        <v>2264</v>
      </c>
      <c r="CC65">
        <f t="shared" si="19"/>
        <v>1.0574497898178421</v>
      </c>
      <c r="CG65" s="27">
        <v>11</v>
      </c>
      <c r="CH65">
        <v>1073</v>
      </c>
      <c r="CI65">
        <v>73840</v>
      </c>
      <c r="CJ65">
        <f t="shared" si="20"/>
        <v>68.816402609506056</v>
      </c>
    </row>
    <row r="66" spans="8:88" x14ac:dyDescent="0.25">
      <c r="H66" s="27">
        <v>63</v>
      </c>
      <c r="I66">
        <v>701</v>
      </c>
      <c r="J66">
        <v>33478</v>
      </c>
      <c r="K66">
        <f t="shared" si="0"/>
        <v>47.757489300998571</v>
      </c>
      <c r="O66" s="27">
        <v>63</v>
      </c>
      <c r="P66">
        <v>956</v>
      </c>
      <c r="Q66">
        <v>61988</v>
      </c>
      <c r="R66">
        <f t="shared" si="1"/>
        <v>64.841004184100413</v>
      </c>
      <c r="V66" s="27">
        <v>2</v>
      </c>
      <c r="W66">
        <v>179</v>
      </c>
      <c r="X66">
        <v>1129</v>
      </c>
      <c r="Y66">
        <f t="shared" si="2"/>
        <v>6.3072625698324023</v>
      </c>
      <c r="AC66" s="27">
        <v>63</v>
      </c>
      <c r="AD66">
        <v>1316</v>
      </c>
      <c r="AE66">
        <v>140</v>
      </c>
      <c r="AF66">
        <f t="shared" si="12"/>
        <v>0.10638297872340426</v>
      </c>
      <c r="AJ66" s="27">
        <v>63</v>
      </c>
      <c r="AK66">
        <v>946</v>
      </c>
      <c r="AL66">
        <v>0</v>
      </c>
      <c r="AM66">
        <f t="shared" si="13"/>
        <v>0</v>
      </c>
      <c r="AQ66" s="27">
        <v>63</v>
      </c>
      <c r="AR66">
        <v>709</v>
      </c>
      <c r="AS66">
        <v>0</v>
      </c>
      <c r="AT66">
        <f t="shared" si="14"/>
        <v>0</v>
      </c>
      <c r="AX66" s="27">
        <v>26</v>
      </c>
      <c r="AY66">
        <v>2321</v>
      </c>
      <c r="AZ66">
        <v>170921</v>
      </c>
      <c r="BA66">
        <f t="shared" si="15"/>
        <v>73.64110297285653</v>
      </c>
      <c r="BE66" s="27">
        <v>23</v>
      </c>
      <c r="BF66">
        <v>1213</v>
      </c>
      <c r="BG66">
        <v>159108</v>
      </c>
      <c r="BH66">
        <f t="shared" si="16"/>
        <v>131.16900247320692</v>
      </c>
      <c r="BL66" s="27">
        <v>14</v>
      </c>
      <c r="BM66">
        <v>949</v>
      </c>
      <c r="BN66">
        <v>79445</v>
      </c>
      <c r="BO66">
        <f t="shared" si="17"/>
        <v>83.71443624868283</v>
      </c>
      <c r="BS66" s="27">
        <v>29</v>
      </c>
      <c r="BT66">
        <v>1506</v>
      </c>
      <c r="BU66">
        <v>60223</v>
      </c>
      <c r="BV66">
        <f t="shared" si="18"/>
        <v>39.98871181938911</v>
      </c>
      <c r="BZ66" s="27">
        <v>23</v>
      </c>
      <c r="CA66">
        <v>2229</v>
      </c>
      <c r="CB66">
        <v>11374</v>
      </c>
      <c r="CC66">
        <f t="shared" si="19"/>
        <v>5.1027366532077165</v>
      </c>
      <c r="CG66" s="27">
        <v>12</v>
      </c>
      <c r="CH66">
        <v>1084</v>
      </c>
      <c r="CI66">
        <v>53042</v>
      </c>
      <c r="CJ66">
        <f t="shared" si="20"/>
        <v>48.931734317343171</v>
      </c>
    </row>
    <row r="67" spans="8:88" x14ac:dyDescent="0.25">
      <c r="H67" s="27">
        <v>64</v>
      </c>
      <c r="I67">
        <v>703</v>
      </c>
      <c r="J67">
        <v>51745</v>
      </c>
      <c r="K67">
        <f t="shared" si="0"/>
        <v>73.605974395448087</v>
      </c>
      <c r="O67" s="27">
        <v>64</v>
      </c>
      <c r="P67">
        <v>1006</v>
      </c>
      <c r="Q67">
        <v>0</v>
      </c>
      <c r="R67">
        <f t="shared" si="1"/>
        <v>0</v>
      </c>
      <c r="V67" s="27">
        <v>3</v>
      </c>
      <c r="W67">
        <v>210</v>
      </c>
      <c r="X67">
        <v>14812</v>
      </c>
      <c r="Y67">
        <f t="shared" si="2"/>
        <v>70.533333333333331</v>
      </c>
      <c r="AC67" s="27">
        <v>64</v>
      </c>
      <c r="AD67">
        <v>1496</v>
      </c>
      <c r="AE67">
        <v>25</v>
      </c>
      <c r="AF67">
        <f t="shared" si="12"/>
        <v>1.6711229946524065E-2</v>
      </c>
      <c r="AJ67" s="27">
        <v>64</v>
      </c>
      <c r="AK67">
        <v>1009</v>
      </c>
      <c r="AL67">
        <v>0</v>
      </c>
      <c r="AM67">
        <f t="shared" si="13"/>
        <v>0</v>
      </c>
      <c r="AQ67" s="27">
        <v>64</v>
      </c>
      <c r="AR67">
        <v>713</v>
      </c>
      <c r="AS67">
        <v>36107</v>
      </c>
      <c r="AT67">
        <f t="shared" si="14"/>
        <v>50.640953716690042</v>
      </c>
      <c r="AX67" s="27">
        <v>27</v>
      </c>
      <c r="AY67">
        <v>2721</v>
      </c>
      <c r="AZ67">
        <v>265048</v>
      </c>
      <c r="BA67">
        <f t="shared" si="15"/>
        <v>97.408305769937527</v>
      </c>
      <c r="BE67" s="27">
        <v>24</v>
      </c>
      <c r="BF67">
        <v>1214</v>
      </c>
      <c r="BG67">
        <v>59267</v>
      </c>
      <c r="BH67">
        <f t="shared" si="16"/>
        <v>48.819604612850085</v>
      </c>
      <c r="BL67" s="27">
        <v>15</v>
      </c>
      <c r="BM67">
        <v>953</v>
      </c>
      <c r="BN67">
        <v>64456</v>
      </c>
      <c r="BO67">
        <f t="shared" si="17"/>
        <v>67.634837355718787</v>
      </c>
      <c r="BS67" s="27">
        <v>30</v>
      </c>
      <c r="BT67">
        <v>1507</v>
      </c>
      <c r="BU67">
        <v>3524</v>
      </c>
      <c r="BV67">
        <f t="shared" si="18"/>
        <v>2.338420703384207</v>
      </c>
      <c r="BZ67" s="27">
        <v>24</v>
      </c>
      <c r="CA67">
        <v>2781</v>
      </c>
      <c r="CB67">
        <v>82379</v>
      </c>
      <c r="CC67">
        <f t="shared" si="19"/>
        <v>29.62207838906868</v>
      </c>
      <c r="CG67" s="27">
        <v>13</v>
      </c>
      <c r="CH67">
        <v>1146</v>
      </c>
      <c r="CI67">
        <v>33382</v>
      </c>
      <c r="CJ67">
        <f t="shared" si="20"/>
        <v>29.129144851657941</v>
      </c>
    </row>
    <row r="68" spans="8:88" x14ac:dyDescent="0.25">
      <c r="H68" s="27">
        <v>65</v>
      </c>
      <c r="I68">
        <v>704</v>
      </c>
      <c r="J68">
        <v>52248</v>
      </c>
      <c r="K68">
        <f t="shared" ref="K68:K131" si="21">J68/I68</f>
        <v>74.215909090909093</v>
      </c>
      <c r="O68" s="27">
        <v>65</v>
      </c>
      <c r="P68">
        <v>1023</v>
      </c>
      <c r="Q68">
        <v>0</v>
      </c>
      <c r="R68">
        <f t="shared" ref="R68:R131" si="22">Q68/P68</f>
        <v>0</v>
      </c>
      <c r="V68" s="27">
        <v>4</v>
      </c>
      <c r="W68">
        <v>245</v>
      </c>
      <c r="X68">
        <v>14</v>
      </c>
      <c r="Y68">
        <f t="shared" ref="Y68:Y131" si="23">X68/W68</f>
        <v>5.7142857142857141E-2</v>
      </c>
      <c r="AC68" s="27">
        <v>65</v>
      </c>
      <c r="AD68">
        <v>2739</v>
      </c>
      <c r="AE68">
        <v>0</v>
      </c>
      <c r="AF68">
        <f t="shared" ref="AF68:AF99" si="24">AE68/AD68</f>
        <v>0</v>
      </c>
      <c r="AJ68" s="27">
        <v>65</v>
      </c>
      <c r="AK68">
        <v>1034</v>
      </c>
      <c r="AL68">
        <v>7708</v>
      </c>
      <c r="AM68">
        <f t="shared" ref="AM68:AM99" si="25">AL68/AK68</f>
        <v>7.4545454545454541</v>
      </c>
      <c r="AQ68" s="27">
        <v>65</v>
      </c>
      <c r="AR68">
        <v>720</v>
      </c>
      <c r="AS68">
        <v>0</v>
      </c>
      <c r="AT68">
        <f t="shared" ref="AT68:AT99" si="26">AS68/AR68</f>
        <v>0</v>
      </c>
      <c r="AX68" s="27">
        <v>28</v>
      </c>
      <c r="AY68">
        <v>2800</v>
      </c>
      <c r="AZ68">
        <v>232482</v>
      </c>
      <c r="BA68">
        <f t="shared" ref="BA68:BA95" si="27">AZ68/AY68</f>
        <v>83.02928571428572</v>
      </c>
      <c r="BE68" s="27">
        <v>25</v>
      </c>
      <c r="BF68">
        <v>1294</v>
      </c>
      <c r="BG68">
        <v>162927</v>
      </c>
      <c r="BH68">
        <f t="shared" ref="BH68:BH99" si="28">BG68/BF68</f>
        <v>125.90958268933539</v>
      </c>
      <c r="BL68" s="27">
        <v>16</v>
      </c>
      <c r="BM68">
        <v>970</v>
      </c>
      <c r="BN68">
        <v>85729</v>
      </c>
      <c r="BO68">
        <f t="shared" ref="BO68:BO99" si="29">BN68/BM68</f>
        <v>88.380412371134014</v>
      </c>
      <c r="BS68" s="27">
        <v>31</v>
      </c>
      <c r="BT68">
        <v>1529</v>
      </c>
      <c r="BU68">
        <v>65917</v>
      </c>
      <c r="BV68">
        <f t="shared" ref="BV68:BV99" si="30">BU68/BT68</f>
        <v>43.111183780248531</v>
      </c>
      <c r="CG68" s="27">
        <v>14</v>
      </c>
      <c r="CH68">
        <v>1160</v>
      </c>
      <c r="CI68">
        <v>48117</v>
      </c>
      <c r="CJ68">
        <f t="shared" ref="CJ68:CJ81" si="31">CI68/CH68</f>
        <v>41.480172413793106</v>
      </c>
    </row>
    <row r="69" spans="8:88" x14ac:dyDescent="0.25">
      <c r="H69" s="27">
        <v>66</v>
      </c>
      <c r="I69">
        <v>707</v>
      </c>
      <c r="J69">
        <v>25145</v>
      </c>
      <c r="K69">
        <f t="shared" si="21"/>
        <v>35.565770862800569</v>
      </c>
      <c r="O69" s="27">
        <v>66</v>
      </c>
      <c r="P69">
        <v>1043</v>
      </c>
      <c r="Q69">
        <v>12071</v>
      </c>
      <c r="R69">
        <f t="shared" si="22"/>
        <v>11.573346116970278</v>
      </c>
      <c r="V69" s="27">
        <v>5</v>
      </c>
      <c r="W69">
        <v>257</v>
      </c>
      <c r="X69">
        <v>0</v>
      </c>
      <c r="Y69">
        <f t="shared" si="23"/>
        <v>0</v>
      </c>
      <c r="AB69" t="s">
        <v>234</v>
      </c>
      <c r="AC69" s="27">
        <v>1</v>
      </c>
      <c r="AD69">
        <v>106</v>
      </c>
      <c r="AE69">
        <v>1672</v>
      </c>
      <c r="AF69">
        <f t="shared" si="24"/>
        <v>15.773584905660377</v>
      </c>
      <c r="AJ69" s="27">
        <v>66</v>
      </c>
      <c r="AK69">
        <v>1072</v>
      </c>
      <c r="AL69">
        <v>0</v>
      </c>
      <c r="AM69">
        <f t="shared" si="25"/>
        <v>0</v>
      </c>
      <c r="AQ69" s="27">
        <v>66</v>
      </c>
      <c r="AR69">
        <v>721</v>
      </c>
      <c r="AS69">
        <v>0</v>
      </c>
      <c r="AT69">
        <f t="shared" si="26"/>
        <v>0</v>
      </c>
      <c r="AW69" t="s">
        <v>233</v>
      </c>
      <c r="AX69" s="27">
        <v>1</v>
      </c>
      <c r="AY69">
        <v>115</v>
      </c>
      <c r="AZ69">
        <v>2400</v>
      </c>
      <c r="BA69">
        <f t="shared" si="27"/>
        <v>20.869565217391305</v>
      </c>
      <c r="BE69" s="27">
        <v>26</v>
      </c>
      <c r="BF69">
        <v>1345</v>
      </c>
      <c r="BG69">
        <v>162118</v>
      </c>
      <c r="BH69">
        <f t="shared" si="28"/>
        <v>120.53382899628252</v>
      </c>
      <c r="BL69" s="27">
        <v>17</v>
      </c>
      <c r="BM69">
        <v>989</v>
      </c>
      <c r="BN69">
        <v>43799</v>
      </c>
      <c r="BO69">
        <f t="shared" si="29"/>
        <v>44.28614762386249</v>
      </c>
      <c r="BS69" s="27">
        <v>32</v>
      </c>
      <c r="BT69">
        <v>1549</v>
      </c>
      <c r="BU69">
        <v>0</v>
      </c>
      <c r="BV69">
        <f t="shared" si="30"/>
        <v>0</v>
      </c>
      <c r="CG69" s="27">
        <v>15</v>
      </c>
      <c r="CH69">
        <v>1161</v>
      </c>
      <c r="CI69">
        <v>72586</v>
      </c>
      <c r="CJ69">
        <f t="shared" si="31"/>
        <v>62.52024117140396</v>
      </c>
    </row>
    <row r="70" spans="8:88" x14ac:dyDescent="0.25">
      <c r="H70" s="27">
        <v>67</v>
      </c>
      <c r="I70">
        <v>708</v>
      </c>
      <c r="J70">
        <v>30607</v>
      </c>
      <c r="K70">
        <f t="shared" si="21"/>
        <v>43.230225988700568</v>
      </c>
      <c r="O70" s="27">
        <v>67</v>
      </c>
      <c r="P70">
        <v>1055</v>
      </c>
      <c r="Q70">
        <v>22741</v>
      </c>
      <c r="R70">
        <f t="shared" si="22"/>
        <v>21.555450236966823</v>
      </c>
      <c r="V70" s="27">
        <v>6</v>
      </c>
      <c r="W70">
        <v>284</v>
      </c>
      <c r="X70">
        <v>0</v>
      </c>
      <c r="Y70">
        <f t="shared" si="23"/>
        <v>0</v>
      </c>
      <c r="AC70" s="27">
        <v>2</v>
      </c>
      <c r="AD70">
        <v>314</v>
      </c>
      <c r="AE70">
        <v>32512</v>
      </c>
      <c r="AF70">
        <f t="shared" si="24"/>
        <v>103.54140127388536</v>
      </c>
      <c r="AJ70" s="27">
        <v>67</v>
      </c>
      <c r="AK70">
        <v>1120</v>
      </c>
      <c r="AL70">
        <v>0</v>
      </c>
      <c r="AM70">
        <f t="shared" si="25"/>
        <v>0</v>
      </c>
      <c r="AQ70" s="27">
        <v>67</v>
      </c>
      <c r="AR70">
        <v>741</v>
      </c>
      <c r="AS70">
        <v>0</v>
      </c>
      <c r="AT70">
        <f t="shared" si="26"/>
        <v>0</v>
      </c>
      <c r="AX70" s="27">
        <v>2</v>
      </c>
      <c r="AY70">
        <v>118</v>
      </c>
      <c r="AZ70">
        <v>4397</v>
      </c>
      <c r="BA70">
        <f t="shared" si="27"/>
        <v>37.262711864406782</v>
      </c>
      <c r="BE70" s="27">
        <v>27</v>
      </c>
      <c r="BF70">
        <v>1351</v>
      </c>
      <c r="BG70">
        <v>159970</v>
      </c>
      <c r="BH70">
        <f t="shared" si="28"/>
        <v>118.40858623242043</v>
      </c>
      <c r="BL70" s="27">
        <v>18</v>
      </c>
      <c r="BM70">
        <v>1055</v>
      </c>
      <c r="BN70">
        <v>101682</v>
      </c>
      <c r="BO70">
        <f t="shared" si="29"/>
        <v>96.381042654028434</v>
      </c>
      <c r="BS70" s="27">
        <v>33</v>
      </c>
      <c r="BT70">
        <v>1788</v>
      </c>
      <c r="BU70">
        <v>69726</v>
      </c>
      <c r="BV70">
        <f t="shared" si="30"/>
        <v>38.996644295302012</v>
      </c>
      <c r="CG70" s="27">
        <v>16</v>
      </c>
      <c r="CH70">
        <v>1189</v>
      </c>
      <c r="CI70">
        <v>62200</v>
      </c>
      <c r="CJ70">
        <f t="shared" si="31"/>
        <v>52.312867956265769</v>
      </c>
    </row>
    <row r="71" spans="8:88" x14ac:dyDescent="0.25">
      <c r="H71" s="27">
        <v>68</v>
      </c>
      <c r="I71">
        <v>711</v>
      </c>
      <c r="J71">
        <v>57968</v>
      </c>
      <c r="K71">
        <f t="shared" si="21"/>
        <v>81.530239099859358</v>
      </c>
      <c r="O71" s="27">
        <v>68</v>
      </c>
      <c r="P71">
        <v>1074</v>
      </c>
      <c r="Q71">
        <v>87193</v>
      </c>
      <c r="R71">
        <f t="shared" si="22"/>
        <v>81.1852886405959</v>
      </c>
      <c r="V71" s="27">
        <v>7</v>
      </c>
      <c r="W71">
        <v>354</v>
      </c>
      <c r="X71">
        <v>7497</v>
      </c>
      <c r="Y71">
        <f t="shared" si="23"/>
        <v>21.177966101694917</v>
      </c>
      <c r="AC71" s="27">
        <v>3</v>
      </c>
      <c r="AD71">
        <v>340</v>
      </c>
      <c r="AE71">
        <v>1089</v>
      </c>
      <c r="AF71">
        <f t="shared" si="24"/>
        <v>3.2029411764705884</v>
      </c>
      <c r="AJ71" s="27">
        <v>68</v>
      </c>
      <c r="AK71">
        <v>1195</v>
      </c>
      <c r="AL71">
        <v>44711</v>
      </c>
      <c r="AM71">
        <f t="shared" si="25"/>
        <v>37.415062761506277</v>
      </c>
      <c r="AQ71" s="27">
        <v>68</v>
      </c>
      <c r="AR71">
        <v>786</v>
      </c>
      <c r="AS71">
        <v>0</v>
      </c>
      <c r="AT71">
        <f t="shared" si="26"/>
        <v>0</v>
      </c>
      <c r="AX71" s="27">
        <v>3</v>
      </c>
      <c r="AY71">
        <v>144</v>
      </c>
      <c r="AZ71">
        <v>3631</v>
      </c>
      <c r="BA71">
        <f t="shared" si="27"/>
        <v>25.215277777777779</v>
      </c>
      <c r="BE71" s="27">
        <v>28</v>
      </c>
      <c r="BF71">
        <v>1413</v>
      </c>
      <c r="BG71">
        <v>103301</v>
      </c>
      <c r="BH71">
        <f t="shared" si="28"/>
        <v>73.107572540693553</v>
      </c>
      <c r="BL71" s="27">
        <v>19</v>
      </c>
      <c r="BM71">
        <v>1113</v>
      </c>
      <c r="BN71">
        <v>67190</v>
      </c>
      <c r="BO71">
        <f t="shared" si="29"/>
        <v>60.368373764600179</v>
      </c>
      <c r="BS71" s="27">
        <v>34</v>
      </c>
      <c r="BT71">
        <v>1862</v>
      </c>
      <c r="BU71">
        <v>66192</v>
      </c>
      <c r="BV71">
        <f t="shared" si="30"/>
        <v>35.548872180451127</v>
      </c>
      <c r="CG71" s="27">
        <v>17</v>
      </c>
      <c r="CH71">
        <v>1305</v>
      </c>
      <c r="CI71">
        <v>70363</v>
      </c>
      <c r="CJ71">
        <f t="shared" si="31"/>
        <v>53.918007662835251</v>
      </c>
    </row>
    <row r="72" spans="8:88" x14ac:dyDescent="0.25">
      <c r="H72" s="27">
        <v>69</v>
      </c>
      <c r="I72">
        <v>723</v>
      </c>
      <c r="J72">
        <v>15085</v>
      </c>
      <c r="K72">
        <f t="shared" si="21"/>
        <v>20.864453665283541</v>
      </c>
      <c r="O72" s="27">
        <v>69</v>
      </c>
      <c r="P72">
        <v>1103</v>
      </c>
      <c r="Q72">
        <v>67</v>
      </c>
      <c r="R72">
        <f t="shared" si="22"/>
        <v>6.0743427017225751E-2</v>
      </c>
      <c r="V72" s="27">
        <v>8</v>
      </c>
      <c r="W72">
        <v>372</v>
      </c>
      <c r="X72">
        <v>0</v>
      </c>
      <c r="Y72">
        <f t="shared" si="23"/>
        <v>0</v>
      </c>
      <c r="AC72" s="27">
        <v>4</v>
      </c>
      <c r="AD72">
        <v>343</v>
      </c>
      <c r="AE72">
        <v>11</v>
      </c>
      <c r="AF72">
        <f t="shared" si="24"/>
        <v>3.2069970845481049E-2</v>
      </c>
      <c r="AJ72" s="27">
        <v>69</v>
      </c>
      <c r="AK72">
        <v>1321</v>
      </c>
      <c r="AL72">
        <v>42585</v>
      </c>
      <c r="AM72">
        <f t="shared" si="25"/>
        <v>32.236941710825135</v>
      </c>
      <c r="AQ72" s="27">
        <v>69</v>
      </c>
      <c r="AR72">
        <v>789</v>
      </c>
      <c r="AS72">
        <v>3817</v>
      </c>
      <c r="AT72">
        <f t="shared" si="26"/>
        <v>4.8377693282636249</v>
      </c>
      <c r="AX72" s="27">
        <v>4</v>
      </c>
      <c r="AY72">
        <v>304</v>
      </c>
      <c r="AZ72">
        <v>19264</v>
      </c>
      <c r="BA72">
        <f t="shared" si="27"/>
        <v>63.368421052631582</v>
      </c>
      <c r="BE72" s="27">
        <v>29</v>
      </c>
      <c r="BF72">
        <v>1418</v>
      </c>
      <c r="BG72">
        <v>109993</v>
      </c>
      <c r="BH72">
        <f t="shared" si="28"/>
        <v>77.569111424541603</v>
      </c>
      <c r="BL72" s="27">
        <v>20</v>
      </c>
      <c r="BM72">
        <v>1121</v>
      </c>
      <c r="BN72">
        <v>56492</v>
      </c>
      <c r="BO72">
        <f t="shared" si="29"/>
        <v>50.3942908117752</v>
      </c>
      <c r="BS72" s="27">
        <v>35</v>
      </c>
      <c r="BT72">
        <v>1909</v>
      </c>
      <c r="BU72">
        <v>0</v>
      </c>
      <c r="BV72">
        <f t="shared" si="30"/>
        <v>0</v>
      </c>
      <c r="CG72" s="27">
        <v>18</v>
      </c>
      <c r="CH72">
        <v>1747</v>
      </c>
      <c r="CI72">
        <v>125676</v>
      </c>
      <c r="CJ72">
        <f t="shared" si="31"/>
        <v>71.938179736691467</v>
      </c>
    </row>
    <row r="73" spans="8:88" x14ac:dyDescent="0.25">
      <c r="H73" s="27">
        <v>70</v>
      </c>
      <c r="I73">
        <v>727</v>
      </c>
      <c r="J73">
        <v>54090</v>
      </c>
      <c r="K73">
        <f t="shared" si="21"/>
        <v>74.401650618982117</v>
      </c>
      <c r="O73" s="27">
        <v>70</v>
      </c>
      <c r="P73">
        <v>1153</v>
      </c>
      <c r="Q73">
        <v>18065</v>
      </c>
      <c r="R73">
        <f t="shared" si="22"/>
        <v>15.667823070251519</v>
      </c>
      <c r="V73" s="27">
        <v>9</v>
      </c>
      <c r="W73">
        <v>389</v>
      </c>
      <c r="X73">
        <v>6054</v>
      </c>
      <c r="Y73">
        <f t="shared" si="23"/>
        <v>15.562982005141388</v>
      </c>
      <c r="AC73" s="27">
        <v>5</v>
      </c>
      <c r="AD73">
        <v>370</v>
      </c>
      <c r="AE73">
        <v>5643</v>
      </c>
      <c r="AF73">
        <f t="shared" si="24"/>
        <v>15.251351351351351</v>
      </c>
      <c r="AJ73" s="27">
        <v>70</v>
      </c>
      <c r="AK73">
        <v>1420</v>
      </c>
      <c r="AL73">
        <v>3016</v>
      </c>
      <c r="AM73">
        <f t="shared" si="25"/>
        <v>2.1239436619718308</v>
      </c>
      <c r="AQ73" s="27">
        <v>70</v>
      </c>
      <c r="AR73">
        <v>810</v>
      </c>
      <c r="AS73">
        <v>91028</v>
      </c>
      <c r="AT73">
        <f t="shared" si="26"/>
        <v>112.38024691358025</v>
      </c>
      <c r="AX73" s="27">
        <v>5</v>
      </c>
      <c r="AY73">
        <v>468</v>
      </c>
      <c r="AZ73">
        <v>3088</v>
      </c>
      <c r="BA73">
        <f t="shared" si="27"/>
        <v>6.5982905982905979</v>
      </c>
      <c r="BE73" s="27">
        <v>30</v>
      </c>
      <c r="BF73">
        <v>1786</v>
      </c>
      <c r="BG73">
        <v>128290</v>
      </c>
      <c r="BH73">
        <f t="shared" si="28"/>
        <v>71.830907054871219</v>
      </c>
      <c r="BL73" s="27">
        <v>21</v>
      </c>
      <c r="BM73">
        <v>1142</v>
      </c>
      <c r="BN73">
        <v>100406</v>
      </c>
      <c r="BO73">
        <f t="shared" si="29"/>
        <v>87.921190893169879</v>
      </c>
      <c r="BS73" s="27">
        <v>36</v>
      </c>
      <c r="BT73">
        <v>2413</v>
      </c>
      <c r="BU73">
        <v>65553</v>
      </c>
      <c r="BV73">
        <f t="shared" si="30"/>
        <v>27.166597596353089</v>
      </c>
      <c r="CG73" s="27">
        <v>19</v>
      </c>
      <c r="CH73">
        <v>1850</v>
      </c>
      <c r="CI73">
        <v>133519</v>
      </c>
      <c r="CJ73">
        <f t="shared" si="31"/>
        <v>72.17243243243243</v>
      </c>
    </row>
    <row r="74" spans="8:88" x14ac:dyDescent="0.25">
      <c r="H74" s="27">
        <v>71</v>
      </c>
      <c r="I74">
        <v>733</v>
      </c>
      <c r="J74">
        <v>24566</v>
      </c>
      <c r="K74">
        <f t="shared" si="21"/>
        <v>33.51432469304229</v>
      </c>
      <c r="O74" s="27">
        <v>71</v>
      </c>
      <c r="P74">
        <v>1890</v>
      </c>
      <c r="Q74">
        <v>10800</v>
      </c>
      <c r="R74">
        <f t="shared" si="22"/>
        <v>5.7142857142857144</v>
      </c>
      <c r="V74" s="27">
        <v>10</v>
      </c>
      <c r="W74">
        <v>451</v>
      </c>
      <c r="X74">
        <v>29875</v>
      </c>
      <c r="Y74">
        <f t="shared" si="23"/>
        <v>66.241685144124162</v>
      </c>
      <c r="AC74" s="27">
        <v>6</v>
      </c>
      <c r="AD74">
        <v>390</v>
      </c>
      <c r="AE74">
        <v>0</v>
      </c>
      <c r="AF74">
        <f t="shared" si="24"/>
        <v>0</v>
      </c>
      <c r="AJ74" s="27">
        <v>71</v>
      </c>
      <c r="AK74">
        <v>1491</v>
      </c>
      <c r="AL74">
        <v>0</v>
      </c>
      <c r="AM74">
        <f t="shared" si="25"/>
        <v>0</v>
      </c>
      <c r="AQ74" s="27">
        <v>71</v>
      </c>
      <c r="AR74">
        <v>869</v>
      </c>
      <c r="AS74">
        <v>32752</v>
      </c>
      <c r="AT74">
        <f t="shared" si="26"/>
        <v>37.689298043728421</v>
      </c>
      <c r="AX74" s="27">
        <v>6</v>
      </c>
      <c r="AY74">
        <v>674</v>
      </c>
      <c r="AZ74">
        <v>17925</v>
      </c>
      <c r="BA74">
        <f t="shared" si="27"/>
        <v>26.594955489614243</v>
      </c>
      <c r="BE74" s="27">
        <v>31</v>
      </c>
      <c r="BF74">
        <v>1828</v>
      </c>
      <c r="BG74">
        <v>156965</v>
      </c>
      <c r="BH74">
        <f t="shared" si="28"/>
        <v>85.86706783369803</v>
      </c>
      <c r="BL74" s="27">
        <v>22</v>
      </c>
      <c r="BM74">
        <v>1258</v>
      </c>
      <c r="BN74">
        <v>112802</v>
      </c>
      <c r="BO74">
        <f t="shared" si="29"/>
        <v>89.667726550079493</v>
      </c>
      <c r="BS74" s="27">
        <v>37</v>
      </c>
      <c r="BT74">
        <v>2524</v>
      </c>
      <c r="BU74">
        <v>58383</v>
      </c>
      <c r="BV74">
        <f t="shared" si="30"/>
        <v>23.131141045958795</v>
      </c>
      <c r="CG74" s="27">
        <v>20</v>
      </c>
      <c r="CH74">
        <v>2178</v>
      </c>
      <c r="CI74">
        <v>23907</v>
      </c>
      <c r="CJ74">
        <f t="shared" si="31"/>
        <v>10.976584022038567</v>
      </c>
    </row>
    <row r="75" spans="8:88" x14ac:dyDescent="0.25">
      <c r="H75" s="27">
        <v>72</v>
      </c>
      <c r="I75">
        <v>735</v>
      </c>
      <c r="J75">
        <v>49243</v>
      </c>
      <c r="K75">
        <f t="shared" si="21"/>
        <v>66.997278911564621</v>
      </c>
      <c r="N75" t="s">
        <v>234</v>
      </c>
      <c r="O75" s="27">
        <v>1</v>
      </c>
      <c r="P75">
        <v>46</v>
      </c>
      <c r="Q75">
        <v>614</v>
      </c>
      <c r="R75">
        <f t="shared" si="22"/>
        <v>13.347826086956522</v>
      </c>
      <c r="V75" s="27">
        <v>11</v>
      </c>
      <c r="W75">
        <v>457</v>
      </c>
      <c r="X75">
        <v>0</v>
      </c>
      <c r="Y75">
        <f t="shared" si="23"/>
        <v>0</v>
      </c>
      <c r="AC75" s="27">
        <v>7</v>
      </c>
      <c r="AD75">
        <v>415</v>
      </c>
      <c r="AE75">
        <v>1032</v>
      </c>
      <c r="AF75">
        <f t="shared" si="24"/>
        <v>2.4867469879518072</v>
      </c>
      <c r="AJ75" s="27">
        <v>72</v>
      </c>
      <c r="AK75">
        <v>1570</v>
      </c>
      <c r="AL75">
        <v>1076</v>
      </c>
      <c r="AM75">
        <f t="shared" si="25"/>
        <v>0.68535031847133754</v>
      </c>
      <c r="AQ75" s="27">
        <v>72</v>
      </c>
      <c r="AR75">
        <v>1021</v>
      </c>
      <c r="AS75">
        <v>74112</v>
      </c>
      <c r="AT75">
        <f t="shared" si="26"/>
        <v>72.587659157688535</v>
      </c>
      <c r="AX75" s="27">
        <v>7</v>
      </c>
      <c r="AY75">
        <v>896</v>
      </c>
      <c r="AZ75">
        <v>49533</v>
      </c>
      <c r="BA75">
        <f t="shared" si="27"/>
        <v>55.282366071428569</v>
      </c>
      <c r="BE75" s="27">
        <v>32</v>
      </c>
      <c r="BF75">
        <v>1867</v>
      </c>
      <c r="BG75">
        <v>130656</v>
      </c>
      <c r="BH75">
        <f t="shared" si="28"/>
        <v>69.981788966256019</v>
      </c>
      <c r="BL75" s="27">
        <v>23</v>
      </c>
      <c r="BM75">
        <v>1312</v>
      </c>
      <c r="BN75">
        <v>12243</v>
      </c>
      <c r="BO75">
        <f t="shared" si="29"/>
        <v>9.3315548780487809</v>
      </c>
      <c r="BR75" t="s">
        <v>233</v>
      </c>
      <c r="BS75" s="27">
        <v>1</v>
      </c>
      <c r="BT75">
        <v>151</v>
      </c>
      <c r="BU75">
        <v>3796</v>
      </c>
      <c r="BV75">
        <f t="shared" si="30"/>
        <v>25.139072847682119</v>
      </c>
      <c r="CG75" s="27">
        <v>21</v>
      </c>
      <c r="CH75">
        <v>2384</v>
      </c>
      <c r="CI75">
        <v>79683</v>
      </c>
      <c r="CJ75">
        <f t="shared" si="31"/>
        <v>33.424077181208055</v>
      </c>
    </row>
    <row r="76" spans="8:88" x14ac:dyDescent="0.25">
      <c r="H76" s="27">
        <v>73</v>
      </c>
      <c r="I76">
        <v>736</v>
      </c>
      <c r="J76">
        <v>51312</v>
      </c>
      <c r="K76">
        <f t="shared" si="21"/>
        <v>69.717391304347828</v>
      </c>
      <c r="O76" s="27">
        <v>2</v>
      </c>
      <c r="P76">
        <v>56</v>
      </c>
      <c r="Q76">
        <v>1960</v>
      </c>
      <c r="R76">
        <f t="shared" si="22"/>
        <v>35</v>
      </c>
      <c r="V76" s="27">
        <v>12</v>
      </c>
      <c r="W76">
        <v>507</v>
      </c>
      <c r="X76">
        <v>7847</v>
      </c>
      <c r="Y76">
        <f t="shared" si="23"/>
        <v>15.477317554240631</v>
      </c>
      <c r="AC76" s="27">
        <v>8</v>
      </c>
      <c r="AD76">
        <v>439</v>
      </c>
      <c r="AE76">
        <v>22764</v>
      </c>
      <c r="AF76">
        <f t="shared" si="24"/>
        <v>51.854214123006834</v>
      </c>
      <c r="AI76" t="s">
        <v>234</v>
      </c>
      <c r="AJ76" s="27">
        <v>1</v>
      </c>
      <c r="AK76">
        <v>216</v>
      </c>
      <c r="AL76">
        <v>2818</v>
      </c>
      <c r="AM76">
        <f t="shared" si="25"/>
        <v>13.046296296296296</v>
      </c>
      <c r="AQ76" s="27">
        <v>73</v>
      </c>
      <c r="AR76">
        <v>1022</v>
      </c>
      <c r="AS76">
        <v>0</v>
      </c>
      <c r="AT76">
        <f t="shared" si="26"/>
        <v>0</v>
      </c>
      <c r="AX76" s="27">
        <v>8</v>
      </c>
      <c r="AY76">
        <v>904</v>
      </c>
      <c r="AZ76">
        <v>67720</v>
      </c>
      <c r="BA76">
        <f t="shared" si="27"/>
        <v>74.911504424778755</v>
      </c>
      <c r="BE76" s="27">
        <v>33</v>
      </c>
      <c r="BF76">
        <v>1920</v>
      </c>
      <c r="BG76">
        <v>216820</v>
      </c>
      <c r="BH76">
        <f t="shared" si="28"/>
        <v>112.92708333333333</v>
      </c>
      <c r="BL76" s="27">
        <v>24</v>
      </c>
      <c r="BM76">
        <v>1333</v>
      </c>
      <c r="BN76">
        <v>131435</v>
      </c>
      <c r="BO76">
        <f t="shared" si="29"/>
        <v>98.600900225056265</v>
      </c>
      <c r="BS76" s="27">
        <v>2</v>
      </c>
      <c r="BT76">
        <v>155</v>
      </c>
      <c r="BU76">
        <v>2470</v>
      </c>
      <c r="BV76">
        <f t="shared" si="30"/>
        <v>15.935483870967742</v>
      </c>
      <c r="CG76" s="27">
        <v>22</v>
      </c>
      <c r="CH76">
        <v>2497</v>
      </c>
      <c r="CI76">
        <v>102907</v>
      </c>
      <c r="CJ76">
        <f t="shared" si="31"/>
        <v>41.212254705646778</v>
      </c>
    </row>
    <row r="77" spans="8:88" x14ac:dyDescent="0.25">
      <c r="H77" s="27">
        <v>74</v>
      </c>
      <c r="I77">
        <v>739</v>
      </c>
      <c r="J77">
        <v>26372</v>
      </c>
      <c r="K77">
        <f t="shared" si="21"/>
        <v>35.686062246278752</v>
      </c>
      <c r="O77" s="27">
        <v>3</v>
      </c>
      <c r="P77">
        <v>57</v>
      </c>
      <c r="Q77">
        <v>538</v>
      </c>
      <c r="R77">
        <f t="shared" si="22"/>
        <v>9.4385964912280702</v>
      </c>
      <c r="V77" s="27">
        <v>13</v>
      </c>
      <c r="W77">
        <v>519</v>
      </c>
      <c r="X77">
        <v>17968</v>
      </c>
      <c r="Y77">
        <f t="shared" si="23"/>
        <v>34.620423892100192</v>
      </c>
      <c r="AC77" s="27">
        <v>9</v>
      </c>
      <c r="AD77">
        <v>444</v>
      </c>
      <c r="AE77">
        <v>43137</v>
      </c>
      <c r="AF77">
        <f t="shared" si="24"/>
        <v>97.155405405405403</v>
      </c>
      <c r="AJ77" s="27">
        <v>2</v>
      </c>
      <c r="AK77">
        <v>271</v>
      </c>
      <c r="AL77">
        <v>18988</v>
      </c>
      <c r="AM77">
        <f t="shared" si="25"/>
        <v>70.066420664206646</v>
      </c>
      <c r="AQ77" s="27">
        <v>74</v>
      </c>
      <c r="AR77">
        <v>1083</v>
      </c>
      <c r="AS77">
        <v>42121</v>
      </c>
      <c r="AT77">
        <f t="shared" si="26"/>
        <v>38.892890120036931</v>
      </c>
      <c r="AX77" s="27">
        <v>9</v>
      </c>
      <c r="AY77">
        <v>928</v>
      </c>
      <c r="AZ77">
        <v>86100</v>
      </c>
      <c r="BA77">
        <f t="shared" si="27"/>
        <v>92.78017241379311</v>
      </c>
      <c r="BE77" s="27">
        <v>34</v>
      </c>
      <c r="BF77">
        <v>1966</v>
      </c>
      <c r="BG77">
        <v>189159</v>
      </c>
      <c r="BH77">
        <f t="shared" si="28"/>
        <v>96.215157680569689</v>
      </c>
      <c r="BL77" s="27">
        <v>25</v>
      </c>
      <c r="BM77">
        <v>1361</v>
      </c>
      <c r="BN77">
        <v>140158</v>
      </c>
      <c r="BO77">
        <f t="shared" si="29"/>
        <v>102.98163115356355</v>
      </c>
      <c r="BS77" s="27">
        <v>3</v>
      </c>
      <c r="BT77">
        <v>305</v>
      </c>
      <c r="BU77">
        <v>15815</v>
      </c>
      <c r="BV77">
        <f t="shared" si="30"/>
        <v>51.852459016393439</v>
      </c>
      <c r="CG77" s="27">
        <v>23</v>
      </c>
      <c r="CH77">
        <v>2532</v>
      </c>
      <c r="CI77">
        <v>74571</v>
      </c>
      <c r="CJ77">
        <f t="shared" si="31"/>
        <v>29.451421800947866</v>
      </c>
    </row>
    <row r="78" spans="8:88" x14ac:dyDescent="0.25">
      <c r="H78" s="27">
        <v>75</v>
      </c>
      <c r="I78">
        <v>740</v>
      </c>
      <c r="J78">
        <v>50097</v>
      </c>
      <c r="K78">
        <f t="shared" si="21"/>
        <v>67.698648648648643</v>
      </c>
      <c r="O78" s="27">
        <v>4</v>
      </c>
      <c r="P78">
        <v>98</v>
      </c>
      <c r="Q78">
        <v>4220</v>
      </c>
      <c r="R78">
        <f t="shared" si="22"/>
        <v>43.061224489795919</v>
      </c>
      <c r="V78" s="27">
        <v>14</v>
      </c>
      <c r="W78">
        <v>549</v>
      </c>
      <c r="X78">
        <v>23329</v>
      </c>
      <c r="Y78">
        <f t="shared" si="23"/>
        <v>42.493624772313296</v>
      </c>
      <c r="AC78" s="27">
        <v>10</v>
      </c>
      <c r="AD78">
        <v>464</v>
      </c>
      <c r="AE78">
        <v>6449</v>
      </c>
      <c r="AF78">
        <f t="shared" si="24"/>
        <v>13.898706896551724</v>
      </c>
      <c r="AJ78" s="27">
        <v>3</v>
      </c>
      <c r="AK78">
        <v>276</v>
      </c>
      <c r="AL78">
        <v>20383</v>
      </c>
      <c r="AM78">
        <f t="shared" si="25"/>
        <v>73.851449275362313</v>
      </c>
      <c r="AQ78" s="27">
        <v>75</v>
      </c>
      <c r="AR78">
        <v>1189</v>
      </c>
      <c r="AS78">
        <v>51064</v>
      </c>
      <c r="AT78">
        <f t="shared" si="26"/>
        <v>42.947014297729183</v>
      </c>
      <c r="AX78" s="27">
        <v>10</v>
      </c>
      <c r="AY78">
        <v>940</v>
      </c>
      <c r="AZ78">
        <v>66291</v>
      </c>
      <c r="BA78">
        <f t="shared" si="27"/>
        <v>70.522340425531908</v>
      </c>
      <c r="BE78" s="27">
        <v>35</v>
      </c>
      <c r="BF78">
        <v>2008</v>
      </c>
      <c r="BG78">
        <v>157435</v>
      </c>
      <c r="BH78">
        <f t="shared" si="28"/>
        <v>78.403884462151396</v>
      </c>
      <c r="BL78" s="27">
        <v>26</v>
      </c>
      <c r="BM78">
        <v>1377</v>
      </c>
      <c r="BN78">
        <v>95197</v>
      </c>
      <c r="BO78">
        <f t="shared" si="29"/>
        <v>69.133623819898332</v>
      </c>
      <c r="BS78" s="27">
        <v>4</v>
      </c>
      <c r="BT78">
        <v>369</v>
      </c>
      <c r="BU78">
        <v>3649</v>
      </c>
      <c r="BV78">
        <f t="shared" si="30"/>
        <v>9.8888888888888893</v>
      </c>
      <c r="CG78" s="27">
        <v>24</v>
      </c>
      <c r="CH78">
        <v>2757</v>
      </c>
      <c r="CI78">
        <v>154585</v>
      </c>
      <c r="CJ78">
        <f t="shared" si="31"/>
        <v>56.070003627130937</v>
      </c>
    </row>
    <row r="79" spans="8:88" x14ac:dyDescent="0.25">
      <c r="H79" s="27">
        <v>76</v>
      </c>
      <c r="I79">
        <v>746</v>
      </c>
      <c r="J79">
        <v>26307</v>
      </c>
      <c r="K79">
        <f t="shared" si="21"/>
        <v>35.26407506702413</v>
      </c>
      <c r="O79" s="27">
        <v>5</v>
      </c>
      <c r="P79">
        <v>138</v>
      </c>
      <c r="Q79">
        <v>3856</v>
      </c>
      <c r="R79">
        <f t="shared" si="22"/>
        <v>27.942028985507246</v>
      </c>
      <c r="V79" s="27">
        <v>15</v>
      </c>
      <c r="W79">
        <v>552</v>
      </c>
      <c r="X79">
        <v>12067</v>
      </c>
      <c r="Y79">
        <f t="shared" si="23"/>
        <v>21.860507246376812</v>
      </c>
      <c r="AC79" s="27">
        <v>11</v>
      </c>
      <c r="AD79">
        <v>475</v>
      </c>
      <c r="AE79">
        <v>31899</v>
      </c>
      <c r="AF79">
        <f t="shared" si="24"/>
        <v>67.155789473684209</v>
      </c>
      <c r="AJ79" s="27">
        <v>4</v>
      </c>
      <c r="AK79">
        <v>341</v>
      </c>
      <c r="AL79">
        <v>11927</v>
      </c>
      <c r="AM79">
        <f t="shared" si="25"/>
        <v>34.976539589442815</v>
      </c>
      <c r="AQ79" s="27">
        <v>76</v>
      </c>
      <c r="AR79">
        <v>1207</v>
      </c>
      <c r="AS79">
        <v>0</v>
      </c>
      <c r="AT79">
        <f t="shared" si="26"/>
        <v>0</v>
      </c>
      <c r="AX79" s="27">
        <v>11</v>
      </c>
      <c r="AY79">
        <v>974</v>
      </c>
      <c r="AZ79">
        <v>53698</v>
      </c>
      <c r="BA79">
        <f t="shared" si="27"/>
        <v>55.131416837782339</v>
      </c>
      <c r="BE79" s="27">
        <v>36</v>
      </c>
      <c r="BF79">
        <v>2232</v>
      </c>
      <c r="BG79">
        <v>157266</v>
      </c>
      <c r="BH79">
        <f t="shared" si="28"/>
        <v>70.459677419354833</v>
      </c>
      <c r="BL79" s="27">
        <v>27</v>
      </c>
      <c r="BM79">
        <v>1438</v>
      </c>
      <c r="BN79">
        <v>53708</v>
      </c>
      <c r="BO79">
        <f t="shared" si="29"/>
        <v>37.349095966620304</v>
      </c>
      <c r="BS79" s="27">
        <v>5</v>
      </c>
      <c r="BT79">
        <v>520</v>
      </c>
      <c r="BU79">
        <v>12015</v>
      </c>
      <c r="BV79">
        <f t="shared" si="30"/>
        <v>23.10576923076923</v>
      </c>
      <c r="CG79" s="27">
        <v>25</v>
      </c>
      <c r="CH79">
        <v>2782</v>
      </c>
      <c r="CI79">
        <v>105130</v>
      </c>
      <c r="CJ79">
        <f t="shared" si="31"/>
        <v>37.789360172537741</v>
      </c>
    </row>
    <row r="80" spans="8:88" x14ac:dyDescent="0.25">
      <c r="H80" s="27">
        <v>77</v>
      </c>
      <c r="I80">
        <v>749</v>
      </c>
      <c r="J80">
        <v>256</v>
      </c>
      <c r="K80">
        <f t="shared" si="21"/>
        <v>0.34178905206942589</v>
      </c>
      <c r="O80" s="27">
        <v>6</v>
      </c>
      <c r="P80">
        <v>180</v>
      </c>
      <c r="Q80">
        <v>771</v>
      </c>
      <c r="R80">
        <f t="shared" si="22"/>
        <v>4.2833333333333332</v>
      </c>
      <c r="V80" s="27">
        <v>16</v>
      </c>
      <c r="W80">
        <v>563</v>
      </c>
      <c r="X80">
        <v>6141</v>
      </c>
      <c r="Y80">
        <f t="shared" si="23"/>
        <v>10.907637655417407</v>
      </c>
      <c r="AC80" s="27">
        <v>12</v>
      </c>
      <c r="AD80">
        <v>476</v>
      </c>
      <c r="AE80">
        <v>31</v>
      </c>
      <c r="AF80">
        <f t="shared" si="24"/>
        <v>6.5126050420168072E-2</v>
      </c>
      <c r="AJ80" s="27">
        <v>5</v>
      </c>
      <c r="AK80">
        <v>388</v>
      </c>
      <c r="AL80">
        <v>8317</v>
      </c>
      <c r="AM80">
        <f t="shared" si="25"/>
        <v>21.435567010309278</v>
      </c>
      <c r="AQ80" s="27">
        <v>77</v>
      </c>
      <c r="AR80">
        <v>1834</v>
      </c>
      <c r="AS80">
        <v>51</v>
      </c>
      <c r="AT80">
        <f t="shared" si="26"/>
        <v>2.7808069792802616E-2</v>
      </c>
      <c r="AX80" s="27">
        <v>12</v>
      </c>
      <c r="AY80">
        <v>1011</v>
      </c>
      <c r="AZ80">
        <v>52039</v>
      </c>
      <c r="BA80">
        <f t="shared" si="27"/>
        <v>51.472799208704252</v>
      </c>
      <c r="BE80" s="27">
        <v>37</v>
      </c>
      <c r="BF80">
        <v>2272</v>
      </c>
      <c r="BG80">
        <v>215352</v>
      </c>
      <c r="BH80">
        <f t="shared" si="28"/>
        <v>94.785211267605632</v>
      </c>
      <c r="BL80" s="27">
        <v>28</v>
      </c>
      <c r="BM80">
        <v>1459</v>
      </c>
      <c r="BN80">
        <v>149958</v>
      </c>
      <c r="BO80">
        <f t="shared" si="29"/>
        <v>102.78135709389993</v>
      </c>
      <c r="BS80" s="27">
        <v>6</v>
      </c>
      <c r="BT80">
        <v>557</v>
      </c>
      <c r="BU80">
        <v>8322</v>
      </c>
      <c r="BV80">
        <f t="shared" si="30"/>
        <v>14.940754039497307</v>
      </c>
      <c r="CG80" s="27">
        <v>26</v>
      </c>
      <c r="CH80">
        <v>2881</v>
      </c>
      <c r="CI80">
        <v>112983</v>
      </c>
      <c r="CJ80">
        <f t="shared" si="31"/>
        <v>39.216591461298158</v>
      </c>
    </row>
    <row r="81" spans="8:88" x14ac:dyDescent="0.25">
      <c r="H81" s="27">
        <v>78</v>
      </c>
      <c r="I81">
        <v>761</v>
      </c>
      <c r="J81">
        <v>17431</v>
      </c>
      <c r="K81">
        <f t="shared" si="21"/>
        <v>22.905387647831802</v>
      </c>
      <c r="O81" s="27">
        <v>7</v>
      </c>
      <c r="P81">
        <v>205</v>
      </c>
      <c r="Q81">
        <v>40</v>
      </c>
      <c r="R81">
        <f t="shared" si="22"/>
        <v>0.1951219512195122</v>
      </c>
      <c r="V81" s="27">
        <v>17</v>
      </c>
      <c r="W81">
        <v>567</v>
      </c>
      <c r="X81">
        <v>12488</v>
      </c>
      <c r="Y81">
        <f t="shared" si="23"/>
        <v>22.02469135802469</v>
      </c>
      <c r="AC81" s="27">
        <v>13</v>
      </c>
      <c r="AD81">
        <v>480</v>
      </c>
      <c r="AE81">
        <v>6566</v>
      </c>
      <c r="AF81">
        <f t="shared" si="24"/>
        <v>13.679166666666667</v>
      </c>
      <c r="AJ81" s="27">
        <v>6</v>
      </c>
      <c r="AK81">
        <v>389</v>
      </c>
      <c r="AL81">
        <v>21754</v>
      </c>
      <c r="AM81">
        <f t="shared" si="25"/>
        <v>55.922879177377894</v>
      </c>
      <c r="AP81" t="s">
        <v>234</v>
      </c>
      <c r="AQ81" s="27">
        <v>1</v>
      </c>
      <c r="AR81">
        <v>110</v>
      </c>
      <c r="AS81">
        <v>0</v>
      </c>
      <c r="AT81">
        <f t="shared" si="26"/>
        <v>0</v>
      </c>
      <c r="AX81" s="27">
        <v>13</v>
      </c>
      <c r="AY81">
        <v>1058</v>
      </c>
      <c r="AZ81">
        <v>55744</v>
      </c>
      <c r="BA81">
        <f t="shared" si="27"/>
        <v>52.688090737240074</v>
      </c>
      <c r="BE81" s="27">
        <v>38</v>
      </c>
      <c r="BF81">
        <v>2354</v>
      </c>
      <c r="BG81">
        <v>230832</v>
      </c>
      <c r="BH81">
        <f t="shared" si="28"/>
        <v>98.059473237043335</v>
      </c>
      <c r="BL81" s="27">
        <v>29</v>
      </c>
      <c r="BM81">
        <v>1528</v>
      </c>
      <c r="BN81">
        <v>96690</v>
      </c>
      <c r="BO81">
        <f t="shared" si="29"/>
        <v>63.278795811518322</v>
      </c>
      <c r="BS81" s="27">
        <v>7</v>
      </c>
      <c r="BT81">
        <v>559</v>
      </c>
      <c r="BU81">
        <v>33346</v>
      </c>
      <c r="BV81">
        <f t="shared" si="30"/>
        <v>59.65295169946333</v>
      </c>
      <c r="CG81" s="27">
        <v>27</v>
      </c>
      <c r="CH81">
        <v>3788</v>
      </c>
      <c r="CI81">
        <v>88855</v>
      </c>
      <c r="CJ81">
        <f t="shared" si="31"/>
        <v>23.456969376979938</v>
      </c>
    </row>
    <row r="82" spans="8:88" x14ac:dyDescent="0.25">
      <c r="H82" s="27">
        <v>79</v>
      </c>
      <c r="I82">
        <v>767</v>
      </c>
      <c r="J82">
        <v>12920</v>
      </c>
      <c r="K82">
        <f t="shared" si="21"/>
        <v>16.84485006518905</v>
      </c>
      <c r="O82" s="27">
        <v>8</v>
      </c>
      <c r="P82">
        <v>207</v>
      </c>
      <c r="Q82">
        <v>1183</v>
      </c>
      <c r="R82">
        <f t="shared" si="22"/>
        <v>5.7149758454106276</v>
      </c>
      <c r="V82" s="27">
        <v>18</v>
      </c>
      <c r="W82">
        <v>586</v>
      </c>
      <c r="X82">
        <v>27593</v>
      </c>
      <c r="Y82">
        <f t="shared" si="23"/>
        <v>47.087030716723547</v>
      </c>
      <c r="AC82" s="27">
        <v>14</v>
      </c>
      <c r="AD82">
        <v>487</v>
      </c>
      <c r="AE82">
        <v>13732</v>
      </c>
      <c r="AF82">
        <f t="shared" si="24"/>
        <v>28.197125256673512</v>
      </c>
      <c r="AJ82" s="27">
        <v>7</v>
      </c>
      <c r="AK82">
        <v>475</v>
      </c>
      <c r="AL82">
        <v>31114</v>
      </c>
      <c r="AM82">
        <f t="shared" si="25"/>
        <v>65.503157894736844</v>
      </c>
      <c r="AQ82" s="27">
        <v>2</v>
      </c>
      <c r="AR82">
        <v>159</v>
      </c>
      <c r="AS82">
        <v>0</v>
      </c>
      <c r="AT82">
        <f t="shared" si="26"/>
        <v>0</v>
      </c>
      <c r="AX82" s="27">
        <v>14</v>
      </c>
      <c r="AY82">
        <v>1091</v>
      </c>
      <c r="AZ82">
        <v>53251</v>
      </c>
      <c r="BA82">
        <f t="shared" si="27"/>
        <v>48.809349220898255</v>
      </c>
      <c r="BE82" s="27">
        <v>39</v>
      </c>
      <c r="BF82">
        <v>2788</v>
      </c>
      <c r="BG82">
        <v>347411</v>
      </c>
      <c r="BH82">
        <f t="shared" si="28"/>
        <v>124.60939741750359</v>
      </c>
      <c r="BL82" s="27">
        <v>30</v>
      </c>
      <c r="BM82">
        <v>1555</v>
      </c>
      <c r="BN82">
        <v>65911</v>
      </c>
      <c r="BO82">
        <f t="shared" si="29"/>
        <v>42.386495176848875</v>
      </c>
      <c r="BS82" s="27">
        <v>8</v>
      </c>
      <c r="BT82">
        <v>588</v>
      </c>
      <c r="BU82">
        <v>26471</v>
      </c>
      <c r="BV82">
        <f t="shared" si="30"/>
        <v>45.0187074829932</v>
      </c>
    </row>
    <row r="83" spans="8:88" x14ac:dyDescent="0.25">
      <c r="H83" s="27">
        <v>80</v>
      </c>
      <c r="I83">
        <v>878</v>
      </c>
      <c r="J83">
        <v>12622</v>
      </c>
      <c r="K83">
        <f t="shared" si="21"/>
        <v>14.375854214123008</v>
      </c>
      <c r="O83" s="27">
        <v>9</v>
      </c>
      <c r="P83">
        <v>233</v>
      </c>
      <c r="Q83">
        <v>720</v>
      </c>
      <c r="R83">
        <f t="shared" si="22"/>
        <v>3.0901287553648067</v>
      </c>
      <c r="V83" s="27">
        <v>19</v>
      </c>
      <c r="W83">
        <v>590</v>
      </c>
      <c r="X83">
        <v>12387</v>
      </c>
      <c r="Y83">
        <f t="shared" si="23"/>
        <v>20.994915254237288</v>
      </c>
      <c r="AC83" s="27">
        <v>15</v>
      </c>
      <c r="AD83">
        <v>502</v>
      </c>
      <c r="AE83">
        <v>10339</v>
      </c>
      <c r="AF83">
        <f t="shared" si="24"/>
        <v>20.595617529880478</v>
      </c>
      <c r="AJ83" s="27">
        <v>8</v>
      </c>
      <c r="AK83">
        <v>577</v>
      </c>
      <c r="AL83">
        <v>182</v>
      </c>
      <c r="AM83">
        <f t="shared" si="25"/>
        <v>0.31542461005199307</v>
      </c>
      <c r="AQ83" s="27">
        <v>3</v>
      </c>
      <c r="AR83">
        <v>167</v>
      </c>
      <c r="AS83">
        <v>0</v>
      </c>
      <c r="AT83">
        <f t="shared" si="26"/>
        <v>0</v>
      </c>
      <c r="AX83" s="27">
        <v>15</v>
      </c>
      <c r="AY83">
        <v>1093</v>
      </c>
      <c r="AZ83">
        <v>39238</v>
      </c>
      <c r="BA83">
        <f t="shared" si="27"/>
        <v>35.899359560841717</v>
      </c>
      <c r="BE83" s="27">
        <v>40</v>
      </c>
      <c r="BF83">
        <v>3127</v>
      </c>
      <c r="BG83">
        <v>280032</v>
      </c>
      <c r="BH83">
        <f t="shared" si="28"/>
        <v>89.552926127278539</v>
      </c>
      <c r="BL83" s="27">
        <v>31</v>
      </c>
      <c r="BM83">
        <v>1573</v>
      </c>
      <c r="BN83">
        <v>81095</v>
      </c>
      <c r="BO83">
        <f t="shared" si="29"/>
        <v>51.554354736172918</v>
      </c>
      <c r="BS83" s="27">
        <v>9</v>
      </c>
      <c r="BT83">
        <v>843</v>
      </c>
      <c r="BU83">
        <v>8393</v>
      </c>
      <c r="BV83">
        <f t="shared" si="30"/>
        <v>9.9561091340450769</v>
      </c>
    </row>
    <row r="84" spans="8:88" x14ac:dyDescent="0.25">
      <c r="H84" s="27">
        <v>81</v>
      </c>
      <c r="I84">
        <v>889</v>
      </c>
      <c r="J84">
        <v>23674</v>
      </c>
      <c r="K84">
        <f t="shared" si="21"/>
        <v>26.629921259842519</v>
      </c>
      <c r="O84" s="27">
        <v>10</v>
      </c>
      <c r="P84">
        <v>244</v>
      </c>
      <c r="Q84">
        <v>4251</v>
      </c>
      <c r="R84">
        <f t="shared" si="22"/>
        <v>17.422131147540984</v>
      </c>
      <c r="V84" s="27">
        <v>20</v>
      </c>
      <c r="W84">
        <v>591</v>
      </c>
      <c r="X84">
        <v>30180</v>
      </c>
      <c r="Y84">
        <f t="shared" si="23"/>
        <v>51.065989847715734</v>
      </c>
      <c r="AC84" s="27">
        <v>16</v>
      </c>
      <c r="AD84">
        <v>511</v>
      </c>
      <c r="AE84">
        <v>48488</v>
      </c>
      <c r="AF84">
        <f t="shared" si="24"/>
        <v>94.888454011741686</v>
      </c>
      <c r="AJ84" s="27">
        <v>9</v>
      </c>
      <c r="AK84">
        <v>587</v>
      </c>
      <c r="AL84">
        <v>1374</v>
      </c>
      <c r="AM84">
        <f t="shared" si="25"/>
        <v>2.3407155025553661</v>
      </c>
      <c r="AQ84" s="27">
        <v>4</v>
      </c>
      <c r="AR84">
        <v>194</v>
      </c>
      <c r="AS84">
        <v>14</v>
      </c>
      <c r="AT84">
        <f t="shared" si="26"/>
        <v>7.2164948453608241E-2</v>
      </c>
      <c r="AX84" s="27">
        <v>16</v>
      </c>
      <c r="AY84">
        <v>1179</v>
      </c>
      <c r="AZ84">
        <v>60969</v>
      </c>
      <c r="BA84">
        <f t="shared" si="27"/>
        <v>51.712468193384225</v>
      </c>
      <c r="BD84" t="s">
        <v>233</v>
      </c>
      <c r="BE84" s="27">
        <v>1</v>
      </c>
      <c r="BF84">
        <v>83</v>
      </c>
      <c r="BG84">
        <v>3064</v>
      </c>
      <c r="BH84">
        <f t="shared" si="28"/>
        <v>36.915662650602407</v>
      </c>
      <c r="BL84" s="27">
        <v>32</v>
      </c>
      <c r="BM84">
        <v>1577</v>
      </c>
      <c r="BN84">
        <v>106882</v>
      </c>
      <c r="BO84">
        <f t="shared" si="29"/>
        <v>67.775523145212432</v>
      </c>
      <c r="BS84" s="27">
        <v>10</v>
      </c>
      <c r="BT84">
        <v>933</v>
      </c>
      <c r="BU84">
        <v>23107</v>
      </c>
      <c r="BV84">
        <f t="shared" si="30"/>
        <v>24.766345123258308</v>
      </c>
    </row>
    <row r="85" spans="8:88" x14ac:dyDescent="0.25">
      <c r="H85" s="27">
        <v>82</v>
      </c>
      <c r="I85">
        <v>896</v>
      </c>
      <c r="J85">
        <v>18754</v>
      </c>
      <c r="K85">
        <f t="shared" si="21"/>
        <v>20.930803571428573</v>
      </c>
      <c r="O85" s="27">
        <v>11</v>
      </c>
      <c r="P85">
        <v>244</v>
      </c>
      <c r="Q85">
        <v>2791</v>
      </c>
      <c r="R85">
        <f t="shared" si="22"/>
        <v>11.438524590163935</v>
      </c>
      <c r="V85" s="27">
        <v>21</v>
      </c>
      <c r="W85">
        <v>596</v>
      </c>
      <c r="X85">
        <v>34891</v>
      </c>
      <c r="Y85">
        <f t="shared" si="23"/>
        <v>58.541946308724832</v>
      </c>
      <c r="AC85" s="27">
        <v>17</v>
      </c>
      <c r="AD85">
        <v>520</v>
      </c>
      <c r="AE85">
        <v>3553</v>
      </c>
      <c r="AF85">
        <f t="shared" si="24"/>
        <v>6.8326923076923078</v>
      </c>
      <c r="AJ85" s="27">
        <v>10</v>
      </c>
      <c r="AK85">
        <v>605</v>
      </c>
      <c r="AL85">
        <v>18878</v>
      </c>
      <c r="AM85">
        <f t="shared" si="25"/>
        <v>31.203305785123966</v>
      </c>
      <c r="AQ85" s="27">
        <v>5</v>
      </c>
      <c r="AR85">
        <v>196</v>
      </c>
      <c r="AS85">
        <v>0</v>
      </c>
      <c r="AT85">
        <f t="shared" si="26"/>
        <v>0</v>
      </c>
      <c r="AX85" s="27">
        <v>17</v>
      </c>
      <c r="AY85">
        <v>1240</v>
      </c>
      <c r="AZ85">
        <v>132931</v>
      </c>
      <c r="BA85">
        <f t="shared" si="27"/>
        <v>107.20241935483871</v>
      </c>
      <c r="BE85" s="27">
        <v>2</v>
      </c>
      <c r="BF85">
        <v>94</v>
      </c>
      <c r="BG85">
        <v>3202</v>
      </c>
      <c r="BH85">
        <f t="shared" si="28"/>
        <v>34.063829787234042</v>
      </c>
      <c r="BL85" s="27">
        <v>33</v>
      </c>
      <c r="BM85">
        <v>1848</v>
      </c>
      <c r="BN85">
        <v>108418</v>
      </c>
      <c r="BO85">
        <f t="shared" si="29"/>
        <v>58.667748917748916</v>
      </c>
      <c r="BS85" s="27">
        <v>11</v>
      </c>
      <c r="BT85">
        <v>935</v>
      </c>
      <c r="BU85">
        <v>11977</v>
      </c>
      <c r="BV85">
        <f t="shared" si="30"/>
        <v>12.809625668449199</v>
      </c>
    </row>
    <row r="86" spans="8:88" x14ac:dyDescent="0.25">
      <c r="H86" s="27">
        <v>83</v>
      </c>
      <c r="I86">
        <v>969</v>
      </c>
      <c r="J86">
        <v>7</v>
      </c>
      <c r="K86">
        <f t="shared" si="21"/>
        <v>7.2239422084623322E-3</v>
      </c>
      <c r="O86" s="27">
        <v>12</v>
      </c>
      <c r="P86">
        <v>281</v>
      </c>
      <c r="Q86">
        <v>2267</v>
      </c>
      <c r="R86">
        <f t="shared" si="22"/>
        <v>8.067615658362989</v>
      </c>
      <c r="V86" s="27">
        <v>22</v>
      </c>
      <c r="W86">
        <v>600</v>
      </c>
      <c r="X86">
        <v>20642</v>
      </c>
      <c r="Y86">
        <f t="shared" si="23"/>
        <v>34.403333333333336</v>
      </c>
      <c r="AC86" s="27">
        <v>18</v>
      </c>
      <c r="AD86">
        <v>536</v>
      </c>
      <c r="AE86">
        <v>10197</v>
      </c>
      <c r="AF86">
        <f t="shared" si="24"/>
        <v>19.024253731343283</v>
      </c>
      <c r="AJ86" s="27">
        <v>11</v>
      </c>
      <c r="AK86">
        <v>609</v>
      </c>
      <c r="AL86">
        <v>22196</v>
      </c>
      <c r="AM86">
        <f t="shared" si="25"/>
        <v>36.446633825944168</v>
      </c>
      <c r="AQ86" s="27">
        <v>6</v>
      </c>
      <c r="AR86">
        <v>224</v>
      </c>
      <c r="AS86">
        <v>9634</v>
      </c>
      <c r="AT86">
        <f t="shared" si="26"/>
        <v>43.008928571428569</v>
      </c>
      <c r="AX86" s="27">
        <v>18</v>
      </c>
      <c r="AY86">
        <v>1252</v>
      </c>
      <c r="AZ86">
        <v>74192</v>
      </c>
      <c r="BA86">
        <f t="shared" si="27"/>
        <v>59.258785942492011</v>
      </c>
      <c r="BE86" s="27">
        <v>3</v>
      </c>
      <c r="BF86">
        <v>230</v>
      </c>
      <c r="BG86">
        <v>16416</v>
      </c>
      <c r="BH86">
        <f t="shared" si="28"/>
        <v>71.373913043478254</v>
      </c>
      <c r="BL86" s="27">
        <v>34</v>
      </c>
      <c r="BM86">
        <v>1934</v>
      </c>
      <c r="BN86">
        <v>45698</v>
      </c>
      <c r="BO86">
        <f t="shared" si="29"/>
        <v>23.628748707342297</v>
      </c>
      <c r="BS86" s="27">
        <v>12</v>
      </c>
      <c r="BT86">
        <v>951</v>
      </c>
      <c r="BU86">
        <v>39351</v>
      </c>
      <c r="BV86">
        <f t="shared" si="30"/>
        <v>41.378548895899051</v>
      </c>
    </row>
    <row r="87" spans="8:88" x14ac:dyDescent="0.25">
      <c r="H87" s="27">
        <v>84</v>
      </c>
      <c r="I87">
        <v>1003</v>
      </c>
      <c r="J87">
        <v>0</v>
      </c>
      <c r="K87">
        <f t="shared" si="21"/>
        <v>0</v>
      </c>
      <c r="O87" s="27">
        <v>13</v>
      </c>
      <c r="P87">
        <v>323</v>
      </c>
      <c r="Q87">
        <v>7765</v>
      </c>
      <c r="R87">
        <f t="shared" si="22"/>
        <v>24.040247678018577</v>
      </c>
      <c r="V87" s="27">
        <v>23</v>
      </c>
      <c r="W87">
        <v>606</v>
      </c>
      <c r="X87">
        <v>20197</v>
      </c>
      <c r="Y87">
        <f t="shared" si="23"/>
        <v>33.328382838283829</v>
      </c>
      <c r="AC87" s="27">
        <v>19</v>
      </c>
      <c r="AD87">
        <v>537</v>
      </c>
      <c r="AE87">
        <v>2048</v>
      </c>
      <c r="AF87">
        <f t="shared" si="24"/>
        <v>3.813780260707635</v>
      </c>
      <c r="AJ87" s="27">
        <v>12</v>
      </c>
      <c r="AK87">
        <v>619</v>
      </c>
      <c r="AL87">
        <v>60080</v>
      </c>
      <c r="AM87">
        <f t="shared" si="25"/>
        <v>97.059773828756065</v>
      </c>
      <c r="AQ87" s="27">
        <v>7</v>
      </c>
      <c r="AR87">
        <v>241</v>
      </c>
      <c r="AS87">
        <v>2783</v>
      </c>
      <c r="AT87">
        <f t="shared" si="26"/>
        <v>11.547717842323651</v>
      </c>
      <c r="AX87" s="27">
        <v>19</v>
      </c>
      <c r="AY87">
        <v>1389</v>
      </c>
      <c r="AZ87">
        <v>121034</v>
      </c>
      <c r="BA87">
        <f t="shared" si="27"/>
        <v>87.137508999280058</v>
      </c>
      <c r="BE87" s="27">
        <v>4</v>
      </c>
      <c r="BF87">
        <v>336</v>
      </c>
      <c r="BG87">
        <v>1345</v>
      </c>
      <c r="BH87">
        <f t="shared" si="28"/>
        <v>4.0029761904761907</v>
      </c>
      <c r="BL87" s="27">
        <v>35</v>
      </c>
      <c r="BM87">
        <v>2116</v>
      </c>
      <c r="BN87">
        <v>135067</v>
      </c>
      <c r="BO87">
        <f t="shared" si="29"/>
        <v>63.831285444234403</v>
      </c>
      <c r="BS87" s="27">
        <v>13</v>
      </c>
      <c r="BT87">
        <v>988</v>
      </c>
      <c r="BU87">
        <v>41410</v>
      </c>
      <c r="BV87">
        <f t="shared" si="30"/>
        <v>41.912955465587046</v>
      </c>
    </row>
    <row r="88" spans="8:88" x14ac:dyDescent="0.25">
      <c r="H88" s="27">
        <v>85</v>
      </c>
      <c r="I88">
        <v>1016</v>
      </c>
      <c r="J88">
        <v>0</v>
      </c>
      <c r="K88">
        <f t="shared" si="21"/>
        <v>0</v>
      </c>
      <c r="O88" s="27">
        <v>14</v>
      </c>
      <c r="P88">
        <v>330</v>
      </c>
      <c r="Q88">
        <v>0</v>
      </c>
      <c r="R88">
        <f t="shared" si="22"/>
        <v>0</v>
      </c>
      <c r="V88" s="27">
        <v>24</v>
      </c>
      <c r="W88">
        <v>607</v>
      </c>
      <c r="X88">
        <v>24287</v>
      </c>
      <c r="Y88">
        <f t="shared" si="23"/>
        <v>40.011532125205932</v>
      </c>
      <c r="AC88" s="27">
        <v>20</v>
      </c>
      <c r="AD88">
        <v>547</v>
      </c>
      <c r="AE88">
        <v>17960</v>
      </c>
      <c r="AF88">
        <f t="shared" si="24"/>
        <v>32.833638025594148</v>
      </c>
      <c r="AJ88" s="27">
        <v>13</v>
      </c>
      <c r="AK88">
        <v>660</v>
      </c>
      <c r="AL88">
        <v>4123</v>
      </c>
      <c r="AM88">
        <f t="shared" si="25"/>
        <v>6.2469696969696971</v>
      </c>
      <c r="AQ88" s="27">
        <v>8</v>
      </c>
      <c r="AR88">
        <v>243</v>
      </c>
      <c r="AS88">
        <v>15484</v>
      </c>
      <c r="AT88">
        <f t="shared" si="26"/>
        <v>63.720164609053498</v>
      </c>
      <c r="AX88" s="27">
        <v>20</v>
      </c>
      <c r="AY88">
        <v>1517</v>
      </c>
      <c r="AZ88">
        <v>128720</v>
      </c>
      <c r="BA88">
        <f t="shared" si="27"/>
        <v>84.851680949241924</v>
      </c>
      <c r="BE88" s="27">
        <v>5</v>
      </c>
      <c r="BF88">
        <v>436</v>
      </c>
      <c r="BG88">
        <v>34983</v>
      </c>
      <c r="BH88">
        <f t="shared" si="28"/>
        <v>80.236238532110093</v>
      </c>
      <c r="BL88" s="27">
        <v>36</v>
      </c>
      <c r="BM88">
        <v>2459</v>
      </c>
      <c r="BN88">
        <v>235520</v>
      </c>
      <c r="BO88">
        <f t="shared" si="29"/>
        <v>95.778771858479061</v>
      </c>
      <c r="BS88" s="27">
        <v>14</v>
      </c>
      <c r="BT88">
        <v>1056</v>
      </c>
      <c r="BU88">
        <v>35014</v>
      </c>
      <c r="BV88">
        <f t="shared" si="30"/>
        <v>33.157196969696969</v>
      </c>
    </row>
    <row r="89" spans="8:88" x14ac:dyDescent="0.25">
      <c r="H89" s="27">
        <v>86</v>
      </c>
      <c r="I89">
        <v>1040</v>
      </c>
      <c r="J89">
        <v>0</v>
      </c>
      <c r="K89">
        <f t="shared" si="21"/>
        <v>0</v>
      </c>
      <c r="O89" s="27">
        <v>15</v>
      </c>
      <c r="P89">
        <v>347</v>
      </c>
      <c r="Q89">
        <v>8656</v>
      </c>
      <c r="R89">
        <f t="shared" si="22"/>
        <v>24.945244956772335</v>
      </c>
      <c r="V89" s="27">
        <v>25</v>
      </c>
      <c r="W89">
        <v>612</v>
      </c>
      <c r="X89">
        <v>5291</v>
      </c>
      <c r="Y89">
        <f t="shared" si="23"/>
        <v>8.6454248366013076</v>
      </c>
      <c r="AC89" s="27">
        <v>21</v>
      </c>
      <c r="AD89">
        <v>547</v>
      </c>
      <c r="AE89">
        <v>25543</v>
      </c>
      <c r="AF89">
        <f t="shared" si="24"/>
        <v>46.69652650822669</v>
      </c>
      <c r="AJ89" s="27">
        <v>14</v>
      </c>
      <c r="AK89">
        <v>704</v>
      </c>
      <c r="AL89">
        <v>28743</v>
      </c>
      <c r="AM89">
        <f t="shared" si="25"/>
        <v>40.828125</v>
      </c>
      <c r="AQ89" s="27">
        <v>9</v>
      </c>
      <c r="AR89">
        <v>307</v>
      </c>
      <c r="AS89">
        <v>3799</v>
      </c>
      <c r="AT89">
        <f t="shared" si="26"/>
        <v>12.374592833876221</v>
      </c>
      <c r="AX89" s="27">
        <v>21</v>
      </c>
      <c r="AY89">
        <v>1558</v>
      </c>
      <c r="AZ89">
        <v>94067</v>
      </c>
      <c r="BA89">
        <f t="shared" si="27"/>
        <v>60.376765083440311</v>
      </c>
      <c r="BE89" s="27">
        <v>6</v>
      </c>
      <c r="BF89">
        <v>571</v>
      </c>
      <c r="BG89">
        <v>34577</v>
      </c>
      <c r="BH89">
        <f t="shared" si="28"/>
        <v>60.555166374781088</v>
      </c>
      <c r="BL89" s="27">
        <v>37</v>
      </c>
      <c r="BM89">
        <v>2496</v>
      </c>
      <c r="BN89">
        <v>277997</v>
      </c>
      <c r="BO89">
        <f t="shared" si="29"/>
        <v>111.3770032051282</v>
      </c>
      <c r="BS89" s="27">
        <v>15</v>
      </c>
      <c r="BT89">
        <v>1069</v>
      </c>
      <c r="BU89">
        <v>8430</v>
      </c>
      <c r="BV89">
        <f t="shared" si="30"/>
        <v>7.8858746492048644</v>
      </c>
    </row>
    <row r="90" spans="8:88" x14ac:dyDescent="0.25">
      <c r="H90" s="27">
        <v>87</v>
      </c>
      <c r="I90">
        <v>1045</v>
      </c>
      <c r="J90">
        <v>25599</v>
      </c>
      <c r="K90">
        <f t="shared" si="21"/>
        <v>24.49665071770335</v>
      </c>
      <c r="O90" s="27">
        <v>16</v>
      </c>
      <c r="P90">
        <v>359</v>
      </c>
      <c r="Q90">
        <v>0</v>
      </c>
      <c r="R90">
        <f t="shared" si="22"/>
        <v>0</v>
      </c>
      <c r="V90" s="27">
        <v>26</v>
      </c>
      <c r="W90">
        <v>613</v>
      </c>
      <c r="X90">
        <v>7184</v>
      </c>
      <c r="Y90">
        <f t="shared" si="23"/>
        <v>11.719412724306688</v>
      </c>
      <c r="AC90" s="27">
        <v>22</v>
      </c>
      <c r="AD90">
        <v>550</v>
      </c>
      <c r="AE90">
        <v>15708</v>
      </c>
      <c r="AF90">
        <f t="shared" si="24"/>
        <v>28.56</v>
      </c>
      <c r="AJ90" s="27">
        <v>15</v>
      </c>
      <c r="AK90">
        <v>704</v>
      </c>
      <c r="AL90">
        <v>3362</v>
      </c>
      <c r="AM90">
        <f t="shared" si="25"/>
        <v>4.7755681818181817</v>
      </c>
      <c r="AQ90" s="27">
        <v>10</v>
      </c>
      <c r="AR90">
        <v>331</v>
      </c>
      <c r="AS90">
        <v>975</v>
      </c>
      <c r="AT90">
        <f t="shared" si="26"/>
        <v>2.9456193353474318</v>
      </c>
      <c r="AX90" s="27">
        <v>22</v>
      </c>
      <c r="AY90">
        <v>1690</v>
      </c>
      <c r="AZ90">
        <v>137996</v>
      </c>
      <c r="BA90">
        <f t="shared" si="27"/>
        <v>81.654437869822488</v>
      </c>
      <c r="BE90" s="27">
        <v>7</v>
      </c>
      <c r="BF90">
        <v>597</v>
      </c>
      <c r="BG90">
        <v>33423</v>
      </c>
      <c r="BH90">
        <f t="shared" si="28"/>
        <v>55.984924623115575</v>
      </c>
      <c r="BL90" s="27">
        <v>38</v>
      </c>
      <c r="BM90">
        <v>2612</v>
      </c>
      <c r="BN90">
        <v>274443</v>
      </c>
      <c r="BO90">
        <f t="shared" si="29"/>
        <v>105.07006125574273</v>
      </c>
      <c r="BS90" s="27">
        <v>16</v>
      </c>
      <c r="BT90">
        <v>1115</v>
      </c>
      <c r="BU90">
        <v>28565</v>
      </c>
      <c r="BV90">
        <f t="shared" si="30"/>
        <v>25.618834080717487</v>
      </c>
    </row>
    <row r="91" spans="8:88" x14ac:dyDescent="0.25">
      <c r="H91" s="27">
        <v>88</v>
      </c>
      <c r="I91">
        <v>1089</v>
      </c>
      <c r="J91">
        <v>208</v>
      </c>
      <c r="K91">
        <f t="shared" si="21"/>
        <v>0.19100091827364554</v>
      </c>
      <c r="O91" s="27">
        <v>17</v>
      </c>
      <c r="P91">
        <v>365</v>
      </c>
      <c r="Q91">
        <v>7296</v>
      </c>
      <c r="R91">
        <f t="shared" si="22"/>
        <v>19.989041095890411</v>
      </c>
      <c r="V91" s="27">
        <v>27</v>
      </c>
      <c r="W91">
        <v>614</v>
      </c>
      <c r="X91">
        <v>6006</v>
      </c>
      <c r="Y91">
        <f t="shared" si="23"/>
        <v>9.7817589576547235</v>
      </c>
      <c r="AC91" s="27">
        <v>23</v>
      </c>
      <c r="AD91">
        <v>555</v>
      </c>
      <c r="AE91">
        <v>37007</v>
      </c>
      <c r="AF91">
        <f t="shared" si="24"/>
        <v>66.679279279279285</v>
      </c>
      <c r="AJ91" s="27">
        <v>16</v>
      </c>
      <c r="AK91">
        <v>714</v>
      </c>
      <c r="AL91">
        <v>32142</v>
      </c>
      <c r="AM91">
        <f t="shared" si="25"/>
        <v>45.016806722689076</v>
      </c>
      <c r="AQ91" s="27">
        <v>11</v>
      </c>
      <c r="AR91">
        <v>354</v>
      </c>
      <c r="AS91">
        <v>3583</v>
      </c>
      <c r="AT91">
        <f t="shared" si="26"/>
        <v>10.121468926553673</v>
      </c>
      <c r="AX91" s="27">
        <v>23</v>
      </c>
      <c r="AY91">
        <v>2034</v>
      </c>
      <c r="AZ91">
        <v>130856</v>
      </c>
      <c r="BA91">
        <f t="shared" si="27"/>
        <v>64.334316617502452</v>
      </c>
      <c r="BE91" s="27">
        <v>8</v>
      </c>
      <c r="BF91">
        <v>727</v>
      </c>
      <c r="BG91">
        <v>45086</v>
      </c>
      <c r="BH91">
        <f t="shared" si="28"/>
        <v>62.016506189821186</v>
      </c>
      <c r="BK91" t="s">
        <v>233</v>
      </c>
      <c r="BL91" s="27">
        <v>1</v>
      </c>
      <c r="BM91">
        <v>162</v>
      </c>
      <c r="BN91">
        <v>16920</v>
      </c>
      <c r="BO91">
        <f t="shared" si="29"/>
        <v>104.44444444444444</v>
      </c>
      <c r="BS91" s="27">
        <v>17</v>
      </c>
      <c r="BT91">
        <v>1155</v>
      </c>
      <c r="BU91">
        <v>22681</v>
      </c>
      <c r="BV91">
        <f t="shared" si="30"/>
        <v>19.637229437229436</v>
      </c>
    </row>
    <row r="92" spans="8:88" x14ac:dyDescent="0.25">
      <c r="H92" s="27">
        <v>89</v>
      </c>
      <c r="I92">
        <v>1186</v>
      </c>
      <c r="J92">
        <v>2444</v>
      </c>
      <c r="K92">
        <f t="shared" si="21"/>
        <v>2.0607082630691398</v>
      </c>
      <c r="O92" s="27">
        <v>18</v>
      </c>
      <c r="P92">
        <v>370</v>
      </c>
      <c r="Q92">
        <v>0</v>
      </c>
      <c r="R92">
        <f t="shared" si="22"/>
        <v>0</v>
      </c>
      <c r="V92" s="27">
        <v>28</v>
      </c>
      <c r="W92">
        <v>614</v>
      </c>
      <c r="X92">
        <v>7495</v>
      </c>
      <c r="Y92">
        <f t="shared" si="23"/>
        <v>12.20684039087948</v>
      </c>
      <c r="AC92" s="27">
        <v>24</v>
      </c>
      <c r="AD92">
        <v>570</v>
      </c>
      <c r="AE92">
        <v>3099</v>
      </c>
      <c r="AF92">
        <f t="shared" si="24"/>
        <v>5.4368421052631577</v>
      </c>
      <c r="AJ92" s="27">
        <v>17</v>
      </c>
      <c r="AK92">
        <v>714</v>
      </c>
      <c r="AL92">
        <v>16768</v>
      </c>
      <c r="AM92">
        <f t="shared" si="25"/>
        <v>23.484593837535012</v>
      </c>
      <c r="AQ92" s="27">
        <v>12</v>
      </c>
      <c r="AR92">
        <v>375</v>
      </c>
      <c r="AS92">
        <v>0</v>
      </c>
      <c r="AT92">
        <f t="shared" si="26"/>
        <v>0</v>
      </c>
      <c r="AX92" s="27">
        <v>24</v>
      </c>
      <c r="AY92">
        <v>2282</v>
      </c>
      <c r="AZ92">
        <v>178770</v>
      </c>
      <c r="BA92">
        <f t="shared" si="27"/>
        <v>78.339176161262046</v>
      </c>
      <c r="BE92" s="27">
        <v>9</v>
      </c>
      <c r="BF92">
        <v>737</v>
      </c>
      <c r="BG92">
        <v>50805</v>
      </c>
      <c r="BH92">
        <f t="shared" si="28"/>
        <v>68.934871099050198</v>
      </c>
      <c r="BL92" s="27">
        <v>2</v>
      </c>
      <c r="BM92">
        <v>257</v>
      </c>
      <c r="BN92">
        <v>29762</v>
      </c>
      <c r="BO92">
        <f t="shared" si="29"/>
        <v>115.80544747081711</v>
      </c>
      <c r="BS92" s="27">
        <v>18</v>
      </c>
      <c r="BT92">
        <v>1156</v>
      </c>
      <c r="BU92">
        <v>33896</v>
      </c>
      <c r="BV92">
        <f t="shared" si="30"/>
        <v>29.321799307958479</v>
      </c>
    </row>
    <row r="93" spans="8:88" x14ac:dyDescent="0.25">
      <c r="H93" s="27">
        <v>90</v>
      </c>
      <c r="I93">
        <v>1279</v>
      </c>
      <c r="J93">
        <v>274</v>
      </c>
      <c r="K93">
        <f t="shared" si="21"/>
        <v>0.2142298670836591</v>
      </c>
      <c r="O93" s="27">
        <v>19</v>
      </c>
      <c r="P93">
        <v>371</v>
      </c>
      <c r="Q93">
        <v>5553</v>
      </c>
      <c r="R93">
        <f t="shared" si="22"/>
        <v>14.967654986522911</v>
      </c>
      <c r="V93" s="27">
        <v>29</v>
      </c>
      <c r="W93">
        <v>620</v>
      </c>
      <c r="X93">
        <v>20009</v>
      </c>
      <c r="Y93">
        <f t="shared" si="23"/>
        <v>32.272580645161291</v>
      </c>
      <c r="AC93" s="27">
        <v>25</v>
      </c>
      <c r="AD93">
        <v>577</v>
      </c>
      <c r="AE93">
        <v>49</v>
      </c>
      <c r="AF93">
        <f t="shared" si="24"/>
        <v>8.4922010398613523E-2</v>
      </c>
      <c r="AJ93" s="27">
        <v>18</v>
      </c>
      <c r="AK93">
        <v>714</v>
      </c>
      <c r="AL93">
        <v>43635</v>
      </c>
      <c r="AM93">
        <f t="shared" si="25"/>
        <v>61.113445378151262</v>
      </c>
      <c r="AQ93" s="27">
        <v>13</v>
      </c>
      <c r="AR93">
        <v>414</v>
      </c>
      <c r="AS93">
        <v>6384</v>
      </c>
      <c r="AT93">
        <f t="shared" si="26"/>
        <v>15.420289855072463</v>
      </c>
      <c r="AX93" s="27">
        <v>25</v>
      </c>
      <c r="AY93">
        <v>2352</v>
      </c>
      <c r="AZ93">
        <v>185809</v>
      </c>
      <c r="BA93">
        <f t="shared" si="27"/>
        <v>79.000425170068027</v>
      </c>
      <c r="BE93" s="27">
        <v>10</v>
      </c>
      <c r="BF93">
        <v>803</v>
      </c>
      <c r="BG93">
        <v>81519</v>
      </c>
      <c r="BH93">
        <f t="shared" si="28"/>
        <v>101.51805728518057</v>
      </c>
      <c r="BL93" s="27">
        <v>3</v>
      </c>
      <c r="BM93">
        <v>359</v>
      </c>
      <c r="BN93">
        <v>26082</v>
      </c>
      <c r="BO93">
        <f t="shared" si="29"/>
        <v>72.651810584958213</v>
      </c>
      <c r="BS93" s="27">
        <v>19</v>
      </c>
      <c r="BT93">
        <v>1187</v>
      </c>
      <c r="BU93">
        <v>17669</v>
      </c>
      <c r="BV93">
        <f t="shared" si="30"/>
        <v>14.885425442291492</v>
      </c>
    </row>
    <row r="94" spans="8:88" x14ac:dyDescent="0.25">
      <c r="H94" s="27">
        <v>91</v>
      </c>
      <c r="I94">
        <v>1429</v>
      </c>
      <c r="J94">
        <v>2558</v>
      </c>
      <c r="K94">
        <f t="shared" si="21"/>
        <v>1.7900629811056683</v>
      </c>
      <c r="O94" s="27">
        <v>20</v>
      </c>
      <c r="P94">
        <v>399</v>
      </c>
      <c r="Q94">
        <v>3494</v>
      </c>
      <c r="R94">
        <f t="shared" si="22"/>
        <v>8.7568922305764403</v>
      </c>
      <c r="V94" s="27">
        <v>30</v>
      </c>
      <c r="W94">
        <v>630</v>
      </c>
      <c r="X94">
        <v>22381</v>
      </c>
      <c r="Y94">
        <f t="shared" si="23"/>
        <v>35.525396825396825</v>
      </c>
      <c r="AC94" s="27">
        <v>26</v>
      </c>
      <c r="AD94">
        <v>585</v>
      </c>
      <c r="AE94">
        <v>23873</v>
      </c>
      <c r="AF94">
        <f t="shared" si="24"/>
        <v>40.808547008547009</v>
      </c>
      <c r="AJ94" s="27">
        <v>19</v>
      </c>
      <c r="AK94">
        <v>727</v>
      </c>
      <c r="AL94">
        <v>38415</v>
      </c>
      <c r="AM94">
        <f t="shared" si="25"/>
        <v>52.840440165061899</v>
      </c>
      <c r="AQ94" s="27">
        <v>14</v>
      </c>
      <c r="AR94">
        <v>418</v>
      </c>
      <c r="AS94">
        <v>20866</v>
      </c>
      <c r="AT94">
        <f t="shared" si="26"/>
        <v>49.918660287081337</v>
      </c>
      <c r="AX94" s="27">
        <v>26</v>
      </c>
      <c r="AY94">
        <v>2704</v>
      </c>
      <c r="AZ94">
        <v>130117</v>
      </c>
      <c r="BA94">
        <f t="shared" si="27"/>
        <v>48.120192307692307</v>
      </c>
      <c r="BE94" s="27">
        <v>11</v>
      </c>
      <c r="BF94">
        <v>814</v>
      </c>
      <c r="BG94">
        <v>66463</v>
      </c>
      <c r="BH94">
        <f t="shared" si="28"/>
        <v>81.649877149877156</v>
      </c>
      <c r="BL94" s="27">
        <v>4</v>
      </c>
      <c r="BM94">
        <v>461</v>
      </c>
      <c r="BN94">
        <v>48524</v>
      </c>
      <c r="BO94">
        <f t="shared" si="29"/>
        <v>105.25813449023862</v>
      </c>
      <c r="BS94" s="27">
        <v>20</v>
      </c>
      <c r="BT94">
        <v>1193</v>
      </c>
      <c r="BU94">
        <v>21182</v>
      </c>
      <c r="BV94">
        <f t="shared" si="30"/>
        <v>17.755238893545684</v>
      </c>
    </row>
    <row r="95" spans="8:88" x14ac:dyDescent="0.25">
      <c r="H95" s="27">
        <v>92</v>
      </c>
      <c r="I95">
        <v>1580</v>
      </c>
      <c r="J95">
        <v>7727</v>
      </c>
      <c r="K95">
        <f t="shared" si="21"/>
        <v>4.8905063291139239</v>
      </c>
      <c r="O95" s="27">
        <v>21</v>
      </c>
      <c r="P95">
        <v>427</v>
      </c>
      <c r="Q95">
        <v>0</v>
      </c>
      <c r="R95">
        <f t="shared" si="22"/>
        <v>0</v>
      </c>
      <c r="V95" s="27">
        <v>31</v>
      </c>
      <c r="W95">
        <v>641</v>
      </c>
      <c r="X95">
        <v>27442</v>
      </c>
      <c r="Y95">
        <f t="shared" si="23"/>
        <v>42.811232449297975</v>
      </c>
      <c r="AC95" s="27">
        <v>27</v>
      </c>
      <c r="AD95">
        <v>587</v>
      </c>
      <c r="AE95">
        <v>11192</v>
      </c>
      <c r="AF95">
        <f t="shared" si="24"/>
        <v>19.066439522998298</v>
      </c>
      <c r="AJ95" s="27">
        <v>20</v>
      </c>
      <c r="AK95">
        <v>748</v>
      </c>
      <c r="AL95">
        <v>20113</v>
      </c>
      <c r="AM95">
        <f t="shared" si="25"/>
        <v>26.889037433155082</v>
      </c>
      <c r="AQ95" s="27">
        <v>15</v>
      </c>
      <c r="AR95">
        <v>430</v>
      </c>
      <c r="AS95">
        <v>20252</v>
      </c>
      <c r="AT95">
        <f t="shared" si="26"/>
        <v>47.097674418604655</v>
      </c>
      <c r="AX95" s="27">
        <v>27</v>
      </c>
      <c r="AY95">
        <v>4444</v>
      </c>
      <c r="AZ95">
        <v>293808</v>
      </c>
      <c r="BA95">
        <f t="shared" si="27"/>
        <v>66.11341134113411</v>
      </c>
      <c r="BE95" s="27">
        <v>12</v>
      </c>
      <c r="BF95">
        <v>835</v>
      </c>
      <c r="BG95">
        <v>35689</v>
      </c>
      <c r="BH95">
        <f t="shared" si="28"/>
        <v>42.74131736526946</v>
      </c>
      <c r="BL95" s="27">
        <v>5</v>
      </c>
      <c r="BM95">
        <v>470</v>
      </c>
      <c r="BN95">
        <v>45972</v>
      </c>
      <c r="BO95">
        <f t="shared" si="29"/>
        <v>97.812765957446814</v>
      </c>
      <c r="BS95" s="27">
        <v>21</v>
      </c>
      <c r="BT95">
        <v>1211</v>
      </c>
      <c r="BU95">
        <v>32845</v>
      </c>
      <c r="BV95">
        <f t="shared" si="30"/>
        <v>27.122213047068538</v>
      </c>
    </row>
    <row r="96" spans="8:88" x14ac:dyDescent="0.25">
      <c r="H96" s="27">
        <v>93</v>
      </c>
      <c r="I96">
        <v>1586</v>
      </c>
      <c r="J96">
        <v>51680</v>
      </c>
      <c r="K96">
        <f t="shared" si="21"/>
        <v>32.585119798234551</v>
      </c>
      <c r="O96" s="27">
        <v>22</v>
      </c>
      <c r="P96">
        <v>463</v>
      </c>
      <c r="Q96">
        <v>1797</v>
      </c>
      <c r="R96">
        <f t="shared" si="22"/>
        <v>3.8812095032397407</v>
      </c>
      <c r="V96" s="27">
        <v>32</v>
      </c>
      <c r="W96">
        <v>643</v>
      </c>
      <c r="X96">
        <v>1233</v>
      </c>
      <c r="Y96">
        <f t="shared" si="23"/>
        <v>1.9175738724727838</v>
      </c>
      <c r="AC96" s="27">
        <v>28</v>
      </c>
      <c r="AD96">
        <v>590</v>
      </c>
      <c r="AE96">
        <v>602</v>
      </c>
      <c r="AF96">
        <f t="shared" si="24"/>
        <v>1.0203389830508474</v>
      </c>
      <c r="AJ96" s="27">
        <v>21</v>
      </c>
      <c r="AK96">
        <v>762</v>
      </c>
      <c r="AL96">
        <v>16876</v>
      </c>
      <c r="AM96">
        <f t="shared" si="25"/>
        <v>22.146981627296586</v>
      </c>
      <c r="AQ96" s="27">
        <v>16</v>
      </c>
      <c r="AR96">
        <v>463</v>
      </c>
      <c r="AS96">
        <v>26650</v>
      </c>
      <c r="AT96">
        <f t="shared" si="26"/>
        <v>57.559395248380127</v>
      </c>
      <c r="BE96" s="27">
        <v>13</v>
      </c>
      <c r="BF96">
        <v>839</v>
      </c>
      <c r="BG96">
        <v>103114</v>
      </c>
      <c r="BH96">
        <f t="shared" si="28"/>
        <v>122.9010727056019</v>
      </c>
      <c r="BL96" s="27">
        <v>6</v>
      </c>
      <c r="BM96">
        <v>486</v>
      </c>
      <c r="BN96">
        <v>13042</v>
      </c>
      <c r="BO96">
        <f t="shared" si="29"/>
        <v>26.835390946502059</v>
      </c>
      <c r="BS96" s="27">
        <v>22</v>
      </c>
      <c r="BT96">
        <v>1215</v>
      </c>
      <c r="BU96">
        <v>16603</v>
      </c>
      <c r="BV96">
        <f t="shared" si="30"/>
        <v>13.665020576131687</v>
      </c>
    </row>
    <row r="97" spans="7:74" x14ac:dyDescent="0.25">
      <c r="H97" s="27">
        <v>94</v>
      </c>
      <c r="I97">
        <v>2766</v>
      </c>
      <c r="J97">
        <v>66</v>
      </c>
      <c r="K97">
        <f t="shared" si="21"/>
        <v>2.3861171366594359E-2</v>
      </c>
      <c r="O97" s="27">
        <v>23</v>
      </c>
      <c r="P97">
        <v>471</v>
      </c>
      <c r="Q97">
        <v>23009</v>
      </c>
      <c r="R97">
        <f t="shared" si="22"/>
        <v>48.851380042462843</v>
      </c>
      <c r="V97" s="27">
        <v>33</v>
      </c>
      <c r="W97">
        <v>650</v>
      </c>
      <c r="X97">
        <v>20930</v>
      </c>
      <c r="Y97">
        <f t="shared" si="23"/>
        <v>32.200000000000003</v>
      </c>
      <c r="AC97" s="27">
        <v>29</v>
      </c>
      <c r="AD97">
        <v>590</v>
      </c>
      <c r="AE97">
        <v>23565</v>
      </c>
      <c r="AF97">
        <f t="shared" si="24"/>
        <v>39.940677966101696</v>
      </c>
      <c r="AJ97" s="27">
        <v>22</v>
      </c>
      <c r="AK97">
        <v>804</v>
      </c>
      <c r="AL97">
        <v>39068</v>
      </c>
      <c r="AM97">
        <f t="shared" si="25"/>
        <v>48.592039800995025</v>
      </c>
      <c r="AQ97" s="27">
        <v>17</v>
      </c>
      <c r="AR97">
        <v>471</v>
      </c>
      <c r="AS97">
        <v>18949</v>
      </c>
      <c r="AT97">
        <f t="shared" si="26"/>
        <v>40.231422505307854</v>
      </c>
      <c r="BE97" s="27">
        <v>14</v>
      </c>
      <c r="BF97">
        <v>862</v>
      </c>
      <c r="BG97">
        <v>84586</v>
      </c>
      <c r="BH97">
        <f t="shared" si="28"/>
        <v>98.127610208816705</v>
      </c>
      <c r="BL97" s="27">
        <v>7</v>
      </c>
      <c r="BM97">
        <v>554</v>
      </c>
      <c r="BN97">
        <v>586</v>
      </c>
      <c r="BO97">
        <f t="shared" si="29"/>
        <v>1.0577617328519855</v>
      </c>
      <c r="BS97" s="27">
        <v>23</v>
      </c>
      <c r="BT97">
        <v>1223</v>
      </c>
      <c r="BU97">
        <v>17973</v>
      </c>
      <c r="BV97">
        <f t="shared" si="30"/>
        <v>14.695829926410466</v>
      </c>
    </row>
    <row r="98" spans="7:74" x14ac:dyDescent="0.25">
      <c r="G98" t="s">
        <v>234</v>
      </c>
      <c r="H98" s="27">
        <v>1</v>
      </c>
      <c r="I98">
        <v>76</v>
      </c>
      <c r="J98">
        <v>188</v>
      </c>
      <c r="K98">
        <f t="shared" si="21"/>
        <v>2.4736842105263159</v>
      </c>
      <c r="O98" s="27">
        <v>24</v>
      </c>
      <c r="P98">
        <v>488</v>
      </c>
      <c r="Q98">
        <v>6440</v>
      </c>
      <c r="R98">
        <f t="shared" si="22"/>
        <v>13.196721311475409</v>
      </c>
      <c r="V98" s="27">
        <v>34</v>
      </c>
      <c r="W98">
        <v>658</v>
      </c>
      <c r="X98">
        <v>933</v>
      </c>
      <c r="Y98">
        <f t="shared" si="23"/>
        <v>1.4179331306990881</v>
      </c>
      <c r="AC98" s="27">
        <v>30</v>
      </c>
      <c r="AD98">
        <v>608</v>
      </c>
      <c r="AE98">
        <v>7</v>
      </c>
      <c r="AF98">
        <f t="shared" si="24"/>
        <v>1.1513157894736841E-2</v>
      </c>
      <c r="AJ98" s="27">
        <v>23</v>
      </c>
      <c r="AK98">
        <v>821</v>
      </c>
      <c r="AL98">
        <v>44723</v>
      </c>
      <c r="AM98">
        <f t="shared" si="25"/>
        <v>54.473812423873326</v>
      </c>
      <c r="AQ98" s="27">
        <v>18</v>
      </c>
      <c r="AR98">
        <v>491</v>
      </c>
      <c r="AS98">
        <v>10961</v>
      </c>
      <c r="AT98">
        <f t="shared" si="26"/>
        <v>22.323828920570264</v>
      </c>
      <c r="BE98" s="27">
        <v>15</v>
      </c>
      <c r="BF98">
        <v>871</v>
      </c>
      <c r="BG98">
        <v>63017</v>
      </c>
      <c r="BH98">
        <f t="shared" si="28"/>
        <v>72.350172215843855</v>
      </c>
      <c r="BL98" s="27">
        <v>8</v>
      </c>
      <c r="BM98">
        <v>571</v>
      </c>
      <c r="BN98">
        <v>11986</v>
      </c>
      <c r="BO98">
        <f t="shared" si="29"/>
        <v>20.991243432574432</v>
      </c>
      <c r="BS98" s="27">
        <v>24</v>
      </c>
      <c r="BT98">
        <v>1319</v>
      </c>
      <c r="BU98">
        <v>4768</v>
      </c>
      <c r="BV98">
        <f t="shared" si="30"/>
        <v>3.6148597422289614</v>
      </c>
    </row>
    <row r="99" spans="7:74" x14ac:dyDescent="0.25">
      <c r="H99" s="27">
        <v>2</v>
      </c>
      <c r="I99">
        <v>115</v>
      </c>
      <c r="J99">
        <v>1444</v>
      </c>
      <c r="K99">
        <f t="shared" si="21"/>
        <v>12.556521739130435</v>
      </c>
      <c r="O99" s="27">
        <v>25</v>
      </c>
      <c r="P99">
        <v>489</v>
      </c>
      <c r="Q99">
        <v>0</v>
      </c>
      <c r="R99">
        <f t="shared" si="22"/>
        <v>0</v>
      </c>
      <c r="V99" s="27">
        <v>35</v>
      </c>
      <c r="W99">
        <v>660</v>
      </c>
      <c r="X99">
        <v>24359</v>
      </c>
      <c r="Y99">
        <f t="shared" si="23"/>
        <v>36.907575757575756</v>
      </c>
      <c r="AC99" s="27">
        <v>31</v>
      </c>
      <c r="AD99">
        <v>613</v>
      </c>
      <c r="AE99">
        <v>14</v>
      </c>
      <c r="AF99">
        <f t="shared" si="24"/>
        <v>2.2838499184339316E-2</v>
      </c>
      <c r="AJ99" s="27">
        <v>24</v>
      </c>
      <c r="AK99">
        <v>831</v>
      </c>
      <c r="AL99">
        <v>38743</v>
      </c>
      <c r="AM99">
        <f t="shared" si="25"/>
        <v>46.62214199759326</v>
      </c>
      <c r="AQ99" s="27">
        <v>19</v>
      </c>
      <c r="AR99">
        <v>500</v>
      </c>
      <c r="AS99">
        <v>668</v>
      </c>
      <c r="AT99">
        <f t="shared" si="26"/>
        <v>1.3360000000000001</v>
      </c>
      <c r="BE99" s="27">
        <v>16</v>
      </c>
      <c r="BF99">
        <v>872</v>
      </c>
      <c r="BG99">
        <v>49712</v>
      </c>
      <c r="BH99">
        <f t="shared" si="28"/>
        <v>57.009174311926607</v>
      </c>
      <c r="BL99" s="27">
        <v>9</v>
      </c>
      <c r="BM99">
        <v>582</v>
      </c>
      <c r="BN99">
        <v>24304</v>
      </c>
      <c r="BO99">
        <f t="shared" si="29"/>
        <v>41.759450171821307</v>
      </c>
      <c r="BS99" s="27">
        <v>25</v>
      </c>
      <c r="BT99">
        <v>1348</v>
      </c>
      <c r="BU99">
        <v>18098</v>
      </c>
      <c r="BV99">
        <f t="shared" si="30"/>
        <v>13.425816023738873</v>
      </c>
    </row>
    <row r="100" spans="7:74" x14ac:dyDescent="0.25">
      <c r="H100" s="27">
        <v>3</v>
      </c>
      <c r="I100">
        <v>124</v>
      </c>
      <c r="J100">
        <v>2838</v>
      </c>
      <c r="K100">
        <f t="shared" si="21"/>
        <v>22.887096774193548</v>
      </c>
      <c r="O100" s="27">
        <v>26</v>
      </c>
      <c r="P100">
        <v>500</v>
      </c>
      <c r="Q100">
        <v>1603</v>
      </c>
      <c r="R100">
        <f t="shared" si="22"/>
        <v>3.206</v>
      </c>
      <c r="V100" s="27">
        <v>36</v>
      </c>
      <c r="W100">
        <v>661</v>
      </c>
      <c r="X100">
        <v>5569</v>
      </c>
      <c r="Y100">
        <f t="shared" si="23"/>
        <v>8.4251134644478061</v>
      </c>
      <c r="AC100" s="27">
        <v>32</v>
      </c>
      <c r="AD100">
        <v>617</v>
      </c>
      <c r="AE100">
        <v>0</v>
      </c>
      <c r="AF100">
        <f t="shared" ref="AF100:AF131" si="32">AE100/AD100</f>
        <v>0</v>
      </c>
      <c r="AJ100" s="27">
        <v>25</v>
      </c>
      <c r="AK100">
        <v>834</v>
      </c>
      <c r="AL100">
        <v>31565</v>
      </c>
      <c r="AM100">
        <f t="shared" ref="AM100:AM131" si="33">AL100/AK100</f>
        <v>37.847721822541963</v>
      </c>
      <c r="AQ100" s="27">
        <v>20</v>
      </c>
      <c r="AR100">
        <v>529</v>
      </c>
      <c r="AS100">
        <v>7394</v>
      </c>
      <c r="AT100">
        <f t="shared" ref="AT100:AT131" si="34">AS100/AR100</f>
        <v>13.977315689981097</v>
      </c>
      <c r="BE100" s="27">
        <v>17</v>
      </c>
      <c r="BF100">
        <v>879</v>
      </c>
      <c r="BG100">
        <v>84177</v>
      </c>
      <c r="BH100">
        <f t="shared" ref="BH100:BH119" si="35">BG100/BF100</f>
        <v>95.764505119453929</v>
      </c>
      <c r="BL100" s="27">
        <v>10</v>
      </c>
      <c r="BM100">
        <v>585</v>
      </c>
      <c r="BN100">
        <v>30244</v>
      </c>
      <c r="BO100">
        <f t="shared" ref="BO100:BO129" si="36">BN100/BM100</f>
        <v>51.6991452991453</v>
      </c>
      <c r="BS100" s="27">
        <v>26</v>
      </c>
      <c r="BT100">
        <v>1361</v>
      </c>
      <c r="BU100">
        <v>19416</v>
      </c>
      <c r="BV100">
        <f t="shared" ref="BV100:BV113" si="37">BU100/BT100</f>
        <v>14.265980896399705</v>
      </c>
    </row>
    <row r="101" spans="7:74" x14ac:dyDescent="0.25">
      <c r="H101" s="27">
        <v>4</v>
      </c>
      <c r="I101">
        <v>144</v>
      </c>
      <c r="J101">
        <v>4246</v>
      </c>
      <c r="K101">
        <f t="shared" si="21"/>
        <v>29.486111111111111</v>
      </c>
      <c r="O101" s="27">
        <v>27</v>
      </c>
      <c r="P101">
        <v>507</v>
      </c>
      <c r="Q101">
        <v>7896</v>
      </c>
      <c r="R101">
        <f t="shared" si="22"/>
        <v>15.57396449704142</v>
      </c>
      <c r="V101" s="27">
        <v>37</v>
      </c>
      <c r="W101">
        <v>663</v>
      </c>
      <c r="X101">
        <v>27886</v>
      </c>
      <c r="Y101">
        <f t="shared" si="23"/>
        <v>42.060331825037707</v>
      </c>
      <c r="AC101" s="27">
        <v>33</v>
      </c>
      <c r="AD101">
        <v>638</v>
      </c>
      <c r="AE101">
        <v>61137</v>
      </c>
      <c r="AF101">
        <f t="shared" si="32"/>
        <v>95.826018808777434</v>
      </c>
      <c r="AJ101" s="27">
        <v>26</v>
      </c>
      <c r="AK101">
        <v>834</v>
      </c>
      <c r="AL101">
        <v>42176</v>
      </c>
      <c r="AM101">
        <f t="shared" si="33"/>
        <v>50.570743405275778</v>
      </c>
      <c r="AQ101" s="27">
        <v>21</v>
      </c>
      <c r="AR101">
        <v>536</v>
      </c>
      <c r="AS101">
        <v>23335</v>
      </c>
      <c r="AT101">
        <f t="shared" si="34"/>
        <v>43.535447761194028</v>
      </c>
      <c r="BE101" s="27">
        <v>18</v>
      </c>
      <c r="BF101">
        <v>890</v>
      </c>
      <c r="BG101">
        <v>47215</v>
      </c>
      <c r="BH101">
        <f t="shared" si="35"/>
        <v>53.050561797752806</v>
      </c>
      <c r="BL101" s="27">
        <v>11</v>
      </c>
      <c r="BM101">
        <v>619</v>
      </c>
      <c r="BN101">
        <v>46302</v>
      </c>
      <c r="BO101">
        <f t="shared" si="36"/>
        <v>74.801292407108235</v>
      </c>
      <c r="BS101" s="27">
        <v>27</v>
      </c>
      <c r="BT101">
        <v>1366</v>
      </c>
      <c r="BU101">
        <v>40592</v>
      </c>
      <c r="BV101">
        <f t="shared" si="37"/>
        <v>29.715959004392385</v>
      </c>
    </row>
    <row r="102" spans="7:74" x14ac:dyDescent="0.25">
      <c r="H102" s="27">
        <v>5</v>
      </c>
      <c r="I102">
        <v>243</v>
      </c>
      <c r="J102">
        <v>3053</v>
      </c>
      <c r="K102">
        <f t="shared" si="21"/>
        <v>12.563786008230453</v>
      </c>
      <c r="O102" s="27">
        <v>28</v>
      </c>
      <c r="P102">
        <v>516</v>
      </c>
      <c r="Q102">
        <v>18228</v>
      </c>
      <c r="R102">
        <f t="shared" si="22"/>
        <v>35.325581395348834</v>
      </c>
      <c r="V102" s="27">
        <v>38</v>
      </c>
      <c r="W102">
        <v>666</v>
      </c>
      <c r="X102">
        <v>6539</v>
      </c>
      <c r="Y102">
        <f t="shared" si="23"/>
        <v>9.8183183183183189</v>
      </c>
      <c r="AC102" s="27">
        <v>34</v>
      </c>
      <c r="AD102">
        <v>642</v>
      </c>
      <c r="AE102">
        <v>36302</v>
      </c>
      <c r="AF102">
        <f t="shared" si="32"/>
        <v>56.545171339563865</v>
      </c>
      <c r="AJ102" s="27">
        <v>27</v>
      </c>
      <c r="AK102">
        <v>847</v>
      </c>
      <c r="AL102">
        <v>40646</v>
      </c>
      <c r="AM102">
        <f t="shared" si="33"/>
        <v>47.988193624557262</v>
      </c>
      <c r="AQ102" s="27">
        <v>22</v>
      </c>
      <c r="AR102">
        <v>538</v>
      </c>
      <c r="AS102">
        <v>30910</v>
      </c>
      <c r="AT102">
        <f t="shared" si="34"/>
        <v>57.45353159851301</v>
      </c>
      <c r="BE102" s="27">
        <v>19</v>
      </c>
      <c r="BF102">
        <v>894</v>
      </c>
      <c r="BG102">
        <v>85888</v>
      </c>
      <c r="BH102">
        <f t="shared" si="35"/>
        <v>96.071588366890381</v>
      </c>
      <c r="BL102" s="27">
        <v>12</v>
      </c>
      <c r="BM102">
        <v>763</v>
      </c>
      <c r="BN102">
        <v>94398</v>
      </c>
      <c r="BO102">
        <f t="shared" si="36"/>
        <v>123.71952817824378</v>
      </c>
      <c r="BS102" s="27">
        <v>28</v>
      </c>
      <c r="BT102">
        <v>1374</v>
      </c>
      <c r="BU102">
        <v>77385</v>
      </c>
      <c r="BV102">
        <f t="shared" si="37"/>
        <v>56.320960698689959</v>
      </c>
    </row>
    <row r="103" spans="7:74" x14ac:dyDescent="0.25">
      <c r="H103" s="27">
        <v>6</v>
      </c>
      <c r="I103">
        <v>261</v>
      </c>
      <c r="J103">
        <v>293</v>
      </c>
      <c r="K103">
        <f t="shared" si="21"/>
        <v>1.1226053639846743</v>
      </c>
      <c r="O103" s="27">
        <v>29</v>
      </c>
      <c r="P103">
        <v>524</v>
      </c>
      <c r="Q103">
        <v>382</v>
      </c>
      <c r="R103">
        <f t="shared" si="22"/>
        <v>0.72900763358778631</v>
      </c>
      <c r="V103" s="27">
        <v>39</v>
      </c>
      <c r="W103">
        <v>675</v>
      </c>
      <c r="X103">
        <v>20096</v>
      </c>
      <c r="Y103">
        <f t="shared" si="23"/>
        <v>29.771851851851853</v>
      </c>
      <c r="AC103" s="27">
        <v>35</v>
      </c>
      <c r="AD103">
        <v>646</v>
      </c>
      <c r="AE103">
        <v>25017</v>
      </c>
      <c r="AF103">
        <f t="shared" si="32"/>
        <v>38.726006191950468</v>
      </c>
      <c r="AJ103" s="27">
        <v>28</v>
      </c>
      <c r="AK103">
        <v>861</v>
      </c>
      <c r="AL103">
        <v>34474</v>
      </c>
      <c r="AM103">
        <f t="shared" si="33"/>
        <v>40.039488966318231</v>
      </c>
      <c r="AQ103" s="27">
        <v>23</v>
      </c>
      <c r="AR103">
        <v>540</v>
      </c>
      <c r="AS103">
        <v>10249</v>
      </c>
      <c r="AT103">
        <f t="shared" si="34"/>
        <v>18.979629629629631</v>
      </c>
      <c r="BE103" s="27">
        <v>20</v>
      </c>
      <c r="BF103">
        <v>947</v>
      </c>
      <c r="BG103">
        <v>58416</v>
      </c>
      <c r="BH103">
        <f t="shared" si="35"/>
        <v>61.685322069693768</v>
      </c>
      <c r="BL103" s="27">
        <v>13</v>
      </c>
      <c r="BM103">
        <v>764</v>
      </c>
      <c r="BN103">
        <v>118186</v>
      </c>
      <c r="BO103">
        <f t="shared" si="36"/>
        <v>154.69371727748691</v>
      </c>
      <c r="BS103" s="27">
        <v>29</v>
      </c>
      <c r="BT103">
        <v>1409</v>
      </c>
      <c r="BU103">
        <v>25959</v>
      </c>
      <c r="BV103">
        <f t="shared" si="37"/>
        <v>18.423704755145494</v>
      </c>
    </row>
    <row r="104" spans="7:74" x14ac:dyDescent="0.25">
      <c r="H104" s="27">
        <v>7</v>
      </c>
      <c r="I104">
        <v>273</v>
      </c>
      <c r="J104">
        <v>4611</v>
      </c>
      <c r="K104">
        <f t="shared" si="21"/>
        <v>16.890109890109891</v>
      </c>
      <c r="O104" s="27">
        <v>30</v>
      </c>
      <c r="P104">
        <v>528</v>
      </c>
      <c r="Q104">
        <v>3140</v>
      </c>
      <c r="R104">
        <f t="shared" si="22"/>
        <v>5.9469696969696972</v>
      </c>
      <c r="V104" s="27">
        <v>40</v>
      </c>
      <c r="W104">
        <v>675</v>
      </c>
      <c r="X104">
        <v>12107</v>
      </c>
      <c r="Y104">
        <f t="shared" si="23"/>
        <v>17.936296296296295</v>
      </c>
      <c r="AC104" s="27">
        <v>36</v>
      </c>
      <c r="AD104">
        <v>648</v>
      </c>
      <c r="AE104">
        <v>1175</v>
      </c>
      <c r="AF104">
        <f t="shared" si="32"/>
        <v>1.8132716049382716</v>
      </c>
      <c r="AJ104" s="27">
        <v>29</v>
      </c>
      <c r="AK104">
        <v>872</v>
      </c>
      <c r="AL104">
        <v>49892</v>
      </c>
      <c r="AM104">
        <f t="shared" si="33"/>
        <v>57.215596330275233</v>
      </c>
      <c r="AQ104" s="27">
        <v>24</v>
      </c>
      <c r="AR104">
        <v>548</v>
      </c>
      <c r="AS104">
        <v>2010</v>
      </c>
      <c r="AT104">
        <f t="shared" si="34"/>
        <v>3.667883211678832</v>
      </c>
      <c r="BE104" s="27">
        <v>21</v>
      </c>
      <c r="BF104">
        <v>979</v>
      </c>
      <c r="BG104">
        <v>68488</v>
      </c>
      <c r="BH104">
        <f t="shared" si="35"/>
        <v>69.95709908069459</v>
      </c>
      <c r="BL104" s="27">
        <v>14</v>
      </c>
      <c r="BM104">
        <v>830</v>
      </c>
      <c r="BN104">
        <v>77163</v>
      </c>
      <c r="BO104">
        <f t="shared" si="36"/>
        <v>92.967469879518077</v>
      </c>
      <c r="BS104" s="27">
        <v>30</v>
      </c>
      <c r="BT104">
        <v>1410</v>
      </c>
      <c r="BU104">
        <v>25439</v>
      </c>
      <c r="BV104">
        <f t="shared" si="37"/>
        <v>18.041843971631206</v>
      </c>
    </row>
    <row r="105" spans="7:74" x14ac:dyDescent="0.25">
      <c r="H105" s="27">
        <v>8</v>
      </c>
      <c r="I105">
        <v>339</v>
      </c>
      <c r="J105">
        <v>3370</v>
      </c>
      <c r="K105">
        <f t="shared" si="21"/>
        <v>9.941002949852507</v>
      </c>
      <c r="O105" s="27">
        <v>31</v>
      </c>
      <c r="P105">
        <v>532</v>
      </c>
      <c r="Q105">
        <v>1532</v>
      </c>
      <c r="R105">
        <f t="shared" si="22"/>
        <v>2.8796992481203008</v>
      </c>
      <c r="V105" s="27">
        <v>41</v>
      </c>
      <c r="W105">
        <v>675</v>
      </c>
      <c r="X105">
        <v>12609</v>
      </c>
      <c r="Y105">
        <f t="shared" si="23"/>
        <v>18.68</v>
      </c>
      <c r="AC105" s="27">
        <v>37</v>
      </c>
      <c r="AD105">
        <v>651</v>
      </c>
      <c r="AE105">
        <v>8730</v>
      </c>
      <c r="AF105">
        <f t="shared" si="32"/>
        <v>13.410138248847927</v>
      </c>
      <c r="AJ105" s="27">
        <v>30</v>
      </c>
      <c r="AK105">
        <v>872</v>
      </c>
      <c r="AL105">
        <v>26850</v>
      </c>
      <c r="AM105">
        <f t="shared" si="33"/>
        <v>30.791284403669724</v>
      </c>
      <c r="AQ105" s="27">
        <v>25</v>
      </c>
      <c r="AR105">
        <v>549</v>
      </c>
      <c r="AS105">
        <v>11660</v>
      </c>
      <c r="AT105">
        <f t="shared" si="34"/>
        <v>21.238615664845174</v>
      </c>
      <c r="BE105" s="27">
        <v>22</v>
      </c>
      <c r="BF105">
        <v>1139</v>
      </c>
      <c r="BG105">
        <v>90512</v>
      </c>
      <c r="BH105">
        <f t="shared" si="35"/>
        <v>79.46619841966637</v>
      </c>
      <c r="BL105" s="27">
        <v>15</v>
      </c>
      <c r="BM105">
        <v>866</v>
      </c>
      <c r="BN105">
        <v>66211</v>
      </c>
      <c r="BO105">
        <f t="shared" si="36"/>
        <v>76.456120092378754</v>
      </c>
      <c r="BS105" s="27">
        <v>31</v>
      </c>
      <c r="BT105">
        <v>1420</v>
      </c>
      <c r="BU105">
        <v>18194</v>
      </c>
      <c r="BV105">
        <f t="shared" si="37"/>
        <v>12.812676056338027</v>
      </c>
    </row>
    <row r="106" spans="7:74" x14ac:dyDescent="0.25">
      <c r="H106" s="27">
        <v>9</v>
      </c>
      <c r="I106">
        <v>361</v>
      </c>
      <c r="J106">
        <v>0</v>
      </c>
      <c r="K106">
        <f t="shared" si="21"/>
        <v>0</v>
      </c>
      <c r="O106" s="27">
        <v>32</v>
      </c>
      <c r="P106">
        <v>534</v>
      </c>
      <c r="Q106">
        <v>5392</v>
      </c>
      <c r="R106">
        <f t="shared" si="22"/>
        <v>10.097378277153558</v>
      </c>
      <c r="V106" s="27">
        <v>42</v>
      </c>
      <c r="W106">
        <v>677</v>
      </c>
      <c r="X106">
        <v>26564</v>
      </c>
      <c r="Y106">
        <f t="shared" si="23"/>
        <v>39.237813884785822</v>
      </c>
      <c r="AC106" s="27">
        <v>38</v>
      </c>
      <c r="AD106">
        <v>653</v>
      </c>
      <c r="AE106">
        <v>21616</v>
      </c>
      <c r="AF106">
        <f t="shared" si="32"/>
        <v>33.102603369065847</v>
      </c>
      <c r="AJ106" s="27">
        <v>31</v>
      </c>
      <c r="AK106">
        <v>882</v>
      </c>
      <c r="AL106">
        <v>31391</v>
      </c>
      <c r="AM106">
        <f t="shared" si="33"/>
        <v>35.590702947845806</v>
      </c>
      <c r="AQ106" s="27">
        <v>26</v>
      </c>
      <c r="AR106">
        <v>551</v>
      </c>
      <c r="AS106">
        <v>0</v>
      </c>
      <c r="AT106">
        <f t="shared" si="34"/>
        <v>0</v>
      </c>
      <c r="BE106" s="27">
        <v>23</v>
      </c>
      <c r="BF106">
        <v>1171</v>
      </c>
      <c r="BG106">
        <v>118798</v>
      </c>
      <c r="BH106">
        <f t="shared" si="35"/>
        <v>101.45004269854824</v>
      </c>
      <c r="BL106" s="27">
        <v>16</v>
      </c>
      <c r="BM106">
        <v>868</v>
      </c>
      <c r="BN106">
        <v>79053</v>
      </c>
      <c r="BO106">
        <f t="shared" si="36"/>
        <v>91.074884792626733</v>
      </c>
      <c r="BS106" s="27">
        <v>32</v>
      </c>
      <c r="BT106">
        <v>1457</v>
      </c>
      <c r="BU106">
        <v>14628</v>
      </c>
      <c r="BV106">
        <f t="shared" si="37"/>
        <v>10.039807824296499</v>
      </c>
    </row>
    <row r="107" spans="7:74" x14ac:dyDescent="0.25">
      <c r="H107" s="27">
        <v>10</v>
      </c>
      <c r="I107">
        <v>382</v>
      </c>
      <c r="J107">
        <v>1711</v>
      </c>
      <c r="K107">
        <f t="shared" si="21"/>
        <v>4.4790575916230368</v>
      </c>
      <c r="O107" s="27">
        <v>33</v>
      </c>
      <c r="P107">
        <v>534</v>
      </c>
      <c r="Q107">
        <v>253</v>
      </c>
      <c r="R107">
        <f t="shared" si="22"/>
        <v>0.47378277153558052</v>
      </c>
      <c r="V107" s="27">
        <v>43</v>
      </c>
      <c r="W107">
        <v>680</v>
      </c>
      <c r="X107">
        <v>2819</v>
      </c>
      <c r="Y107">
        <f t="shared" si="23"/>
        <v>4.1455882352941176</v>
      </c>
      <c r="AC107" s="27">
        <v>39</v>
      </c>
      <c r="AD107">
        <v>663</v>
      </c>
      <c r="AE107">
        <v>1521</v>
      </c>
      <c r="AF107">
        <f t="shared" si="32"/>
        <v>2.2941176470588234</v>
      </c>
      <c r="AJ107" s="27">
        <v>32</v>
      </c>
      <c r="AK107">
        <v>908</v>
      </c>
      <c r="AL107">
        <v>45187</v>
      </c>
      <c r="AM107">
        <f t="shared" si="33"/>
        <v>49.765418502202643</v>
      </c>
      <c r="AQ107" s="27">
        <v>27</v>
      </c>
      <c r="AR107">
        <v>551</v>
      </c>
      <c r="AS107">
        <v>6508</v>
      </c>
      <c r="AT107">
        <f t="shared" si="34"/>
        <v>11.811252268602541</v>
      </c>
      <c r="BE107" s="27">
        <v>24</v>
      </c>
      <c r="BF107">
        <v>1242</v>
      </c>
      <c r="BG107">
        <v>122975</v>
      </c>
      <c r="BH107">
        <f t="shared" si="35"/>
        <v>99.013687600644118</v>
      </c>
      <c r="BL107" s="27">
        <v>17</v>
      </c>
      <c r="BM107">
        <v>872</v>
      </c>
      <c r="BN107">
        <v>120099</v>
      </c>
      <c r="BO107">
        <f t="shared" si="36"/>
        <v>137.72821100917432</v>
      </c>
      <c r="BS107" s="27">
        <v>33</v>
      </c>
      <c r="BT107">
        <v>1541</v>
      </c>
      <c r="BU107">
        <v>4048</v>
      </c>
      <c r="BV107">
        <f t="shared" si="37"/>
        <v>2.6268656716417911</v>
      </c>
    </row>
    <row r="108" spans="7:74" x14ac:dyDescent="0.25">
      <c r="H108" s="27">
        <v>11</v>
      </c>
      <c r="I108">
        <v>386</v>
      </c>
      <c r="J108">
        <v>3918</v>
      </c>
      <c r="K108">
        <f t="shared" si="21"/>
        <v>10.150259067357513</v>
      </c>
      <c r="O108" s="27">
        <v>34</v>
      </c>
      <c r="P108">
        <v>541</v>
      </c>
      <c r="Q108">
        <v>16317</v>
      </c>
      <c r="R108">
        <f t="shared" si="22"/>
        <v>30.160813308687615</v>
      </c>
      <c r="V108" s="27">
        <v>44</v>
      </c>
      <c r="W108">
        <v>684</v>
      </c>
      <c r="X108">
        <v>68559</v>
      </c>
      <c r="Y108">
        <f t="shared" si="23"/>
        <v>100.23245614035088</v>
      </c>
      <c r="AC108" s="27">
        <v>40</v>
      </c>
      <c r="AD108">
        <v>675</v>
      </c>
      <c r="AE108">
        <v>17712</v>
      </c>
      <c r="AF108">
        <f t="shared" si="32"/>
        <v>26.24</v>
      </c>
      <c r="AJ108" s="27">
        <v>33</v>
      </c>
      <c r="AK108">
        <v>909</v>
      </c>
      <c r="AL108">
        <v>52269</v>
      </c>
      <c r="AM108">
        <f t="shared" si="33"/>
        <v>57.5016501650165</v>
      </c>
      <c r="AQ108" s="27">
        <v>28</v>
      </c>
      <c r="AR108">
        <v>560</v>
      </c>
      <c r="AS108">
        <v>28</v>
      </c>
      <c r="AT108">
        <f t="shared" si="34"/>
        <v>0.05</v>
      </c>
      <c r="BE108" s="27">
        <v>25</v>
      </c>
      <c r="BF108">
        <v>1275</v>
      </c>
      <c r="BG108">
        <v>101135</v>
      </c>
      <c r="BH108">
        <f t="shared" si="35"/>
        <v>79.321568627450986</v>
      </c>
      <c r="BL108" s="27">
        <v>18</v>
      </c>
      <c r="BM108">
        <v>879</v>
      </c>
      <c r="BN108">
        <v>81854</v>
      </c>
      <c r="BO108">
        <f t="shared" si="36"/>
        <v>93.121729237770197</v>
      </c>
      <c r="BS108" s="27">
        <v>34</v>
      </c>
      <c r="BT108">
        <v>1712</v>
      </c>
      <c r="BU108">
        <v>47282</v>
      </c>
      <c r="BV108">
        <f t="shared" si="37"/>
        <v>27.617990654205606</v>
      </c>
    </row>
    <row r="109" spans="7:74" x14ac:dyDescent="0.25">
      <c r="H109" s="27">
        <v>12</v>
      </c>
      <c r="I109">
        <v>462</v>
      </c>
      <c r="J109">
        <v>23131</v>
      </c>
      <c r="K109">
        <f t="shared" si="21"/>
        <v>50.067099567099568</v>
      </c>
      <c r="O109" s="27">
        <v>35</v>
      </c>
      <c r="P109">
        <v>546</v>
      </c>
      <c r="Q109">
        <v>18388</v>
      </c>
      <c r="R109">
        <f t="shared" si="22"/>
        <v>33.677655677655679</v>
      </c>
      <c r="V109" s="27">
        <v>45</v>
      </c>
      <c r="W109">
        <v>693</v>
      </c>
      <c r="X109">
        <v>27358</v>
      </c>
      <c r="Y109">
        <f t="shared" si="23"/>
        <v>39.477633477633475</v>
      </c>
      <c r="AC109" s="27">
        <v>41</v>
      </c>
      <c r="AD109">
        <v>676</v>
      </c>
      <c r="AE109">
        <v>42463</v>
      </c>
      <c r="AF109">
        <f t="shared" si="32"/>
        <v>62.815088757396452</v>
      </c>
      <c r="AJ109" s="27">
        <v>34</v>
      </c>
      <c r="AK109">
        <v>912</v>
      </c>
      <c r="AL109">
        <v>13957</v>
      </c>
      <c r="AM109">
        <f t="shared" si="33"/>
        <v>15.303728070175438</v>
      </c>
      <c r="AQ109" s="27">
        <v>29</v>
      </c>
      <c r="AR109">
        <v>571</v>
      </c>
      <c r="AS109">
        <v>2164</v>
      </c>
      <c r="AT109">
        <f t="shared" si="34"/>
        <v>3.7898423817863396</v>
      </c>
      <c r="BE109" s="27">
        <v>26</v>
      </c>
      <c r="BF109">
        <v>1296</v>
      </c>
      <c r="BG109">
        <v>83157</v>
      </c>
      <c r="BH109">
        <f t="shared" si="35"/>
        <v>64.164351851851848</v>
      </c>
      <c r="BL109" s="27">
        <v>19</v>
      </c>
      <c r="BM109">
        <v>898</v>
      </c>
      <c r="BN109">
        <v>59120</v>
      </c>
      <c r="BO109">
        <f t="shared" si="36"/>
        <v>65.835189309576833</v>
      </c>
      <c r="BS109" s="27">
        <v>35</v>
      </c>
      <c r="BT109">
        <v>1960</v>
      </c>
      <c r="BU109">
        <v>15090</v>
      </c>
      <c r="BV109">
        <f t="shared" si="37"/>
        <v>7.6989795918367347</v>
      </c>
    </row>
    <row r="110" spans="7:74" x14ac:dyDescent="0.25">
      <c r="H110" s="27">
        <v>13</v>
      </c>
      <c r="I110">
        <v>484</v>
      </c>
      <c r="J110">
        <v>17849</v>
      </c>
      <c r="K110">
        <f t="shared" si="21"/>
        <v>36.878099173553721</v>
      </c>
      <c r="O110" s="27">
        <v>36</v>
      </c>
      <c r="P110">
        <v>547</v>
      </c>
      <c r="Q110">
        <v>24</v>
      </c>
      <c r="R110">
        <f t="shared" si="22"/>
        <v>4.3875685557586835E-2</v>
      </c>
      <c r="V110" s="27">
        <v>46</v>
      </c>
      <c r="W110">
        <v>696</v>
      </c>
      <c r="X110">
        <v>39333</v>
      </c>
      <c r="Y110">
        <f t="shared" si="23"/>
        <v>56.512931034482762</v>
      </c>
      <c r="AC110" s="27">
        <v>42</v>
      </c>
      <c r="AD110">
        <v>677</v>
      </c>
      <c r="AE110">
        <v>9967</v>
      </c>
      <c r="AF110">
        <f t="shared" si="32"/>
        <v>14.722304283604135</v>
      </c>
      <c r="AJ110" s="27">
        <v>35</v>
      </c>
      <c r="AK110">
        <v>913</v>
      </c>
      <c r="AL110">
        <v>32608</v>
      </c>
      <c r="AM110">
        <f t="shared" si="33"/>
        <v>35.715224534501644</v>
      </c>
      <c r="AQ110" s="27">
        <v>30</v>
      </c>
      <c r="AR110">
        <v>573</v>
      </c>
      <c r="AS110">
        <v>314</v>
      </c>
      <c r="AT110">
        <f t="shared" si="34"/>
        <v>0.54799301919720766</v>
      </c>
      <c r="BE110" s="27">
        <v>27</v>
      </c>
      <c r="BF110">
        <v>1303</v>
      </c>
      <c r="BG110">
        <v>82385</v>
      </c>
      <c r="BH110">
        <f t="shared" si="35"/>
        <v>63.227168073676133</v>
      </c>
      <c r="BL110" s="27">
        <v>20</v>
      </c>
      <c r="BM110">
        <v>912</v>
      </c>
      <c r="BN110">
        <v>41510</v>
      </c>
      <c r="BO110">
        <f t="shared" si="36"/>
        <v>45.515350877192979</v>
      </c>
      <c r="BS110" s="27">
        <v>36</v>
      </c>
      <c r="BT110">
        <v>1963</v>
      </c>
      <c r="BU110">
        <v>47986</v>
      </c>
      <c r="BV110">
        <f t="shared" si="37"/>
        <v>24.445236882322973</v>
      </c>
    </row>
    <row r="111" spans="7:74" x14ac:dyDescent="0.25">
      <c r="H111" s="27">
        <v>14</v>
      </c>
      <c r="I111">
        <v>504</v>
      </c>
      <c r="J111">
        <v>27536</v>
      </c>
      <c r="K111">
        <f t="shared" si="21"/>
        <v>54.634920634920633</v>
      </c>
      <c r="O111" s="27">
        <v>37</v>
      </c>
      <c r="P111">
        <v>547</v>
      </c>
      <c r="Q111">
        <v>22469</v>
      </c>
      <c r="R111">
        <f t="shared" si="22"/>
        <v>41.076782449725776</v>
      </c>
      <c r="V111" s="27">
        <v>47</v>
      </c>
      <c r="W111">
        <v>700</v>
      </c>
      <c r="X111">
        <v>0</v>
      </c>
      <c r="Y111">
        <f t="shared" si="23"/>
        <v>0</v>
      </c>
      <c r="AC111" s="27">
        <v>43</v>
      </c>
      <c r="AD111">
        <v>680</v>
      </c>
      <c r="AE111">
        <v>1436</v>
      </c>
      <c r="AF111">
        <f t="shared" si="32"/>
        <v>2.111764705882353</v>
      </c>
      <c r="AJ111" s="27">
        <v>36</v>
      </c>
      <c r="AK111">
        <v>916</v>
      </c>
      <c r="AL111">
        <v>65946</v>
      </c>
      <c r="AM111">
        <f t="shared" si="33"/>
        <v>71.993449781659393</v>
      </c>
      <c r="AQ111" s="27">
        <v>31</v>
      </c>
      <c r="AR111">
        <v>577</v>
      </c>
      <c r="AS111">
        <v>9197</v>
      </c>
      <c r="AT111">
        <f t="shared" si="34"/>
        <v>15.939341421143848</v>
      </c>
      <c r="BE111" s="27">
        <v>28</v>
      </c>
      <c r="BF111">
        <v>1328</v>
      </c>
      <c r="BG111">
        <v>83333</v>
      </c>
      <c r="BH111">
        <f t="shared" si="35"/>
        <v>62.750753012048193</v>
      </c>
      <c r="BL111" s="27">
        <v>21</v>
      </c>
      <c r="BM111">
        <v>987</v>
      </c>
      <c r="BN111">
        <v>89402</v>
      </c>
      <c r="BO111">
        <f t="shared" si="36"/>
        <v>90.579533941236065</v>
      </c>
      <c r="BS111" s="27">
        <v>37</v>
      </c>
      <c r="BT111">
        <v>2298</v>
      </c>
      <c r="BU111">
        <v>22771</v>
      </c>
      <c r="BV111">
        <f t="shared" si="37"/>
        <v>9.9090513489991299</v>
      </c>
    </row>
    <row r="112" spans="7:74" x14ac:dyDescent="0.25">
      <c r="H112" s="27">
        <v>15</v>
      </c>
      <c r="I112">
        <v>516</v>
      </c>
      <c r="J112">
        <v>539</v>
      </c>
      <c r="K112">
        <f t="shared" si="21"/>
        <v>1.0445736434108528</v>
      </c>
      <c r="O112" s="27">
        <v>38</v>
      </c>
      <c r="P112">
        <v>548</v>
      </c>
      <c r="Q112">
        <v>8063</v>
      </c>
      <c r="R112">
        <f t="shared" si="22"/>
        <v>14.713503649635037</v>
      </c>
      <c r="V112" s="27">
        <v>48</v>
      </c>
      <c r="W112">
        <v>702</v>
      </c>
      <c r="X112">
        <v>11202</v>
      </c>
      <c r="Y112">
        <f t="shared" si="23"/>
        <v>15.957264957264957</v>
      </c>
      <c r="AC112" s="27">
        <v>44</v>
      </c>
      <c r="AD112">
        <v>682</v>
      </c>
      <c r="AE112">
        <v>68251</v>
      </c>
      <c r="AF112">
        <f t="shared" si="32"/>
        <v>100.07478005865103</v>
      </c>
      <c r="AJ112" s="27">
        <v>37</v>
      </c>
      <c r="AK112">
        <v>920</v>
      </c>
      <c r="AL112">
        <v>49646</v>
      </c>
      <c r="AM112">
        <f t="shared" si="33"/>
        <v>53.963043478260872</v>
      </c>
      <c r="AQ112" s="27">
        <v>32</v>
      </c>
      <c r="AR112">
        <v>594</v>
      </c>
      <c r="AS112">
        <v>67000</v>
      </c>
      <c r="AT112">
        <f t="shared" si="34"/>
        <v>112.79461279461279</v>
      </c>
      <c r="BE112" s="27">
        <v>29</v>
      </c>
      <c r="BF112">
        <v>1593</v>
      </c>
      <c r="BG112">
        <v>123800</v>
      </c>
      <c r="BH112">
        <f t="shared" si="35"/>
        <v>77.715003138731959</v>
      </c>
      <c r="BL112" s="27">
        <v>22</v>
      </c>
      <c r="BM112">
        <v>1008</v>
      </c>
      <c r="BN112">
        <v>63767</v>
      </c>
      <c r="BO112">
        <f t="shared" si="36"/>
        <v>63.260912698412696</v>
      </c>
      <c r="BS112" s="27">
        <v>38</v>
      </c>
      <c r="BT112">
        <v>2560</v>
      </c>
      <c r="BU112">
        <v>12117</v>
      </c>
      <c r="BV112">
        <f t="shared" si="37"/>
        <v>4.7332031250000002</v>
      </c>
    </row>
    <row r="113" spans="8:74" x14ac:dyDescent="0.25">
      <c r="H113" s="27">
        <v>16</v>
      </c>
      <c r="I113">
        <v>519</v>
      </c>
      <c r="J113">
        <v>3348</v>
      </c>
      <c r="K113">
        <f t="shared" si="21"/>
        <v>6.4508670520231215</v>
      </c>
      <c r="O113" s="27">
        <v>39</v>
      </c>
      <c r="P113">
        <v>548</v>
      </c>
      <c r="Q113">
        <v>20904</v>
      </c>
      <c r="R113">
        <f t="shared" si="22"/>
        <v>38.145985401459853</v>
      </c>
      <c r="V113" s="27">
        <v>49</v>
      </c>
      <c r="W113">
        <v>705</v>
      </c>
      <c r="X113">
        <v>25003</v>
      </c>
      <c r="Y113">
        <f t="shared" si="23"/>
        <v>35.465248226950358</v>
      </c>
      <c r="AC113" s="27">
        <v>45</v>
      </c>
      <c r="AD113">
        <v>682</v>
      </c>
      <c r="AE113">
        <v>6578</v>
      </c>
      <c r="AF113">
        <f t="shared" si="32"/>
        <v>9.6451612903225801</v>
      </c>
      <c r="AJ113" s="27">
        <v>38</v>
      </c>
      <c r="AK113">
        <v>932</v>
      </c>
      <c r="AL113">
        <v>55082</v>
      </c>
      <c r="AM113">
        <f t="shared" si="33"/>
        <v>59.100858369098709</v>
      </c>
      <c r="AQ113" s="27">
        <v>33</v>
      </c>
      <c r="AR113">
        <v>595</v>
      </c>
      <c r="AS113">
        <v>67665</v>
      </c>
      <c r="AT113">
        <f t="shared" si="34"/>
        <v>113.72268907563026</v>
      </c>
      <c r="BE113" s="27">
        <v>30</v>
      </c>
      <c r="BF113">
        <v>1609</v>
      </c>
      <c r="BG113">
        <v>132499</v>
      </c>
      <c r="BH113">
        <f t="shared" si="35"/>
        <v>82.348663766314488</v>
      </c>
      <c r="BL113" s="27">
        <v>23</v>
      </c>
      <c r="BM113">
        <v>1017</v>
      </c>
      <c r="BN113">
        <v>78570</v>
      </c>
      <c r="BO113">
        <f t="shared" si="36"/>
        <v>77.256637168141594</v>
      </c>
      <c r="BS113" s="27">
        <v>39</v>
      </c>
      <c r="BT113">
        <v>3040</v>
      </c>
      <c r="BU113">
        <v>73009</v>
      </c>
      <c r="BV113">
        <f t="shared" si="37"/>
        <v>24.016118421052632</v>
      </c>
    </row>
    <row r="114" spans="8:74" x14ac:dyDescent="0.25">
      <c r="H114" s="27">
        <v>17</v>
      </c>
      <c r="I114">
        <v>563</v>
      </c>
      <c r="J114">
        <v>25375</v>
      </c>
      <c r="K114">
        <f t="shared" si="21"/>
        <v>45.071047957371228</v>
      </c>
      <c r="O114" s="27">
        <v>40</v>
      </c>
      <c r="P114">
        <v>557</v>
      </c>
      <c r="Q114">
        <v>16279</v>
      </c>
      <c r="R114">
        <f t="shared" si="22"/>
        <v>29.226211849192101</v>
      </c>
      <c r="V114" s="27">
        <v>50</v>
      </c>
      <c r="W114">
        <v>715</v>
      </c>
      <c r="X114">
        <v>4374</v>
      </c>
      <c r="Y114">
        <f t="shared" si="23"/>
        <v>6.1174825174825171</v>
      </c>
      <c r="AC114" s="27">
        <v>46</v>
      </c>
      <c r="AD114">
        <v>705</v>
      </c>
      <c r="AE114">
        <v>11089</v>
      </c>
      <c r="AF114">
        <f t="shared" si="32"/>
        <v>15.729078014184397</v>
      </c>
      <c r="AJ114" s="27">
        <v>39</v>
      </c>
      <c r="AK114">
        <v>944</v>
      </c>
      <c r="AL114">
        <v>31581</v>
      </c>
      <c r="AM114">
        <f t="shared" si="33"/>
        <v>33.454449152542374</v>
      </c>
      <c r="AQ114" s="27">
        <v>34</v>
      </c>
      <c r="AR114">
        <v>598</v>
      </c>
      <c r="AS114">
        <v>8315</v>
      </c>
      <c r="AT114">
        <f t="shared" si="34"/>
        <v>13.904682274247492</v>
      </c>
      <c r="BE114" s="27">
        <v>31</v>
      </c>
      <c r="BF114">
        <v>1646</v>
      </c>
      <c r="BG114">
        <v>100664</v>
      </c>
      <c r="BH114">
        <f t="shared" si="35"/>
        <v>61.15674362089915</v>
      </c>
      <c r="BL114" s="27">
        <v>24</v>
      </c>
      <c r="BM114">
        <v>1057</v>
      </c>
      <c r="BN114">
        <v>47439</v>
      </c>
      <c r="BO114">
        <f t="shared" si="36"/>
        <v>44.880794701986758</v>
      </c>
    </row>
    <row r="115" spans="8:74" x14ac:dyDescent="0.25">
      <c r="H115" s="27">
        <v>18</v>
      </c>
      <c r="I115">
        <v>579</v>
      </c>
      <c r="J115">
        <v>0</v>
      </c>
      <c r="K115">
        <f t="shared" si="21"/>
        <v>0</v>
      </c>
      <c r="O115" s="27">
        <v>41</v>
      </c>
      <c r="P115">
        <v>558</v>
      </c>
      <c r="Q115">
        <v>7963</v>
      </c>
      <c r="R115">
        <f t="shared" si="22"/>
        <v>14.270609318996415</v>
      </c>
      <c r="V115" s="27">
        <v>51</v>
      </c>
      <c r="W115">
        <v>717</v>
      </c>
      <c r="X115">
        <v>40939</v>
      </c>
      <c r="Y115">
        <f t="shared" si="23"/>
        <v>57.097629009762898</v>
      </c>
      <c r="AC115" s="27">
        <v>47</v>
      </c>
      <c r="AD115">
        <v>708</v>
      </c>
      <c r="AE115">
        <v>32101</v>
      </c>
      <c r="AF115">
        <f t="shared" si="32"/>
        <v>45.340395480225986</v>
      </c>
      <c r="AJ115" s="27">
        <v>40</v>
      </c>
      <c r="AK115">
        <v>951</v>
      </c>
      <c r="AL115">
        <v>10969</v>
      </c>
      <c r="AM115">
        <f t="shared" si="33"/>
        <v>11.534174553101998</v>
      </c>
      <c r="AQ115" s="27">
        <v>35</v>
      </c>
      <c r="AR115">
        <v>604</v>
      </c>
      <c r="AS115">
        <v>41635</v>
      </c>
      <c r="AT115">
        <f t="shared" si="34"/>
        <v>68.932119205298008</v>
      </c>
      <c r="BE115" s="27">
        <v>32</v>
      </c>
      <c r="BF115">
        <v>1978</v>
      </c>
      <c r="BG115">
        <v>146426</v>
      </c>
      <c r="BH115">
        <f t="shared" si="35"/>
        <v>74.027300303336702</v>
      </c>
      <c r="BL115" s="27">
        <v>25</v>
      </c>
      <c r="BM115">
        <v>1131</v>
      </c>
      <c r="BN115">
        <v>14373</v>
      </c>
      <c r="BO115">
        <f t="shared" si="36"/>
        <v>12.708222811671087</v>
      </c>
    </row>
    <row r="116" spans="8:74" x14ac:dyDescent="0.25">
      <c r="H116" s="27">
        <v>19</v>
      </c>
      <c r="I116">
        <v>579</v>
      </c>
      <c r="J116">
        <v>793</v>
      </c>
      <c r="K116">
        <f t="shared" si="21"/>
        <v>1.3696027633851469</v>
      </c>
      <c r="O116" s="27">
        <v>42</v>
      </c>
      <c r="P116">
        <v>558</v>
      </c>
      <c r="Q116">
        <v>1962</v>
      </c>
      <c r="R116">
        <f t="shared" si="22"/>
        <v>3.5161290322580645</v>
      </c>
      <c r="V116" s="27">
        <v>52</v>
      </c>
      <c r="W116">
        <v>724</v>
      </c>
      <c r="X116">
        <v>727</v>
      </c>
      <c r="Y116">
        <f t="shared" si="23"/>
        <v>1.0041436464088398</v>
      </c>
      <c r="AC116" s="27">
        <v>48</v>
      </c>
      <c r="AD116">
        <v>725</v>
      </c>
      <c r="AE116">
        <v>437</v>
      </c>
      <c r="AF116">
        <f t="shared" si="32"/>
        <v>0.60275862068965513</v>
      </c>
      <c r="AJ116" s="27">
        <v>41</v>
      </c>
      <c r="AK116">
        <v>969</v>
      </c>
      <c r="AL116">
        <v>56016</v>
      </c>
      <c r="AM116">
        <f t="shared" si="33"/>
        <v>57.808049535603715</v>
      </c>
      <c r="AQ116" s="27">
        <v>36</v>
      </c>
      <c r="AR116">
        <v>610</v>
      </c>
      <c r="AS116">
        <v>31224</v>
      </c>
      <c r="AT116">
        <f t="shared" si="34"/>
        <v>51.186885245901642</v>
      </c>
      <c r="BE116" s="27">
        <v>33</v>
      </c>
      <c r="BF116">
        <v>2005</v>
      </c>
      <c r="BG116">
        <v>178641</v>
      </c>
      <c r="BH116">
        <f t="shared" si="35"/>
        <v>89.09775561097257</v>
      </c>
      <c r="BL116" s="27">
        <v>26</v>
      </c>
      <c r="BM116">
        <v>1136</v>
      </c>
      <c r="BN116">
        <v>108115</v>
      </c>
      <c r="BO116">
        <f t="shared" si="36"/>
        <v>95.171654929577471</v>
      </c>
    </row>
    <row r="117" spans="8:74" x14ac:dyDescent="0.25">
      <c r="H117" s="27">
        <v>20</v>
      </c>
      <c r="I117">
        <v>586</v>
      </c>
      <c r="J117">
        <v>36722</v>
      </c>
      <c r="K117">
        <f t="shared" si="21"/>
        <v>62.665529010238906</v>
      </c>
      <c r="O117" s="27">
        <v>43</v>
      </c>
      <c r="P117">
        <v>562</v>
      </c>
      <c r="Q117">
        <v>3618</v>
      </c>
      <c r="R117">
        <f t="shared" si="22"/>
        <v>6.4377224199288259</v>
      </c>
      <c r="V117" s="27">
        <v>53</v>
      </c>
      <c r="W117">
        <v>729</v>
      </c>
      <c r="X117">
        <v>40206</v>
      </c>
      <c r="Y117">
        <f t="shared" si="23"/>
        <v>55.152263374485599</v>
      </c>
      <c r="AC117" s="27">
        <v>49</v>
      </c>
      <c r="AD117">
        <v>754</v>
      </c>
      <c r="AE117">
        <v>43943</v>
      </c>
      <c r="AF117">
        <f t="shared" si="32"/>
        <v>58.279840848806366</v>
      </c>
      <c r="AJ117" s="27">
        <v>42</v>
      </c>
      <c r="AK117">
        <v>975</v>
      </c>
      <c r="AL117">
        <v>30773</v>
      </c>
      <c r="AM117">
        <f t="shared" si="33"/>
        <v>31.562051282051282</v>
      </c>
      <c r="AQ117" s="27">
        <v>37</v>
      </c>
      <c r="AR117">
        <v>615</v>
      </c>
      <c r="AS117">
        <v>27238</v>
      </c>
      <c r="AT117">
        <f t="shared" si="34"/>
        <v>44.289430894308943</v>
      </c>
      <c r="BE117" s="27">
        <v>34</v>
      </c>
      <c r="BF117">
        <v>2280</v>
      </c>
      <c r="BG117">
        <v>142806</v>
      </c>
      <c r="BH117">
        <f t="shared" si="35"/>
        <v>62.63421052631579</v>
      </c>
      <c r="BL117" s="27">
        <v>27</v>
      </c>
      <c r="BM117">
        <v>1172</v>
      </c>
      <c r="BN117">
        <v>84923</v>
      </c>
      <c r="BO117">
        <f t="shared" si="36"/>
        <v>72.459897610921502</v>
      </c>
    </row>
    <row r="118" spans="8:74" x14ac:dyDescent="0.25">
      <c r="H118" s="27">
        <v>21</v>
      </c>
      <c r="I118">
        <v>610</v>
      </c>
      <c r="J118">
        <v>360</v>
      </c>
      <c r="K118">
        <f t="shared" si="21"/>
        <v>0.5901639344262295</v>
      </c>
      <c r="O118" s="27">
        <v>44</v>
      </c>
      <c r="P118">
        <v>562</v>
      </c>
      <c r="Q118">
        <v>10121</v>
      </c>
      <c r="R118">
        <f t="shared" si="22"/>
        <v>18.008896797153024</v>
      </c>
      <c r="V118" s="27">
        <v>54</v>
      </c>
      <c r="W118">
        <v>740</v>
      </c>
      <c r="X118">
        <v>43422</v>
      </c>
      <c r="Y118">
        <f t="shared" si="23"/>
        <v>58.678378378378376</v>
      </c>
      <c r="AC118" s="27">
        <v>50</v>
      </c>
      <c r="AD118">
        <v>764</v>
      </c>
      <c r="AE118">
        <v>12424</v>
      </c>
      <c r="AF118">
        <f t="shared" si="32"/>
        <v>16.261780104712042</v>
      </c>
      <c r="AJ118" s="27">
        <v>43</v>
      </c>
      <c r="AK118">
        <v>986</v>
      </c>
      <c r="AL118">
        <v>14636</v>
      </c>
      <c r="AM118">
        <f t="shared" si="33"/>
        <v>14.843813387423936</v>
      </c>
      <c r="AQ118" s="27">
        <v>38</v>
      </c>
      <c r="AR118">
        <v>634</v>
      </c>
      <c r="AS118">
        <v>16881</v>
      </c>
      <c r="AT118">
        <f t="shared" si="34"/>
        <v>26.626182965299684</v>
      </c>
      <c r="BE118" s="27">
        <v>35</v>
      </c>
      <c r="BF118">
        <v>2872</v>
      </c>
      <c r="BG118">
        <v>194017</v>
      </c>
      <c r="BH118">
        <f t="shared" si="35"/>
        <v>67.55466573816156</v>
      </c>
      <c r="BL118" s="27">
        <v>28</v>
      </c>
      <c r="BM118">
        <v>1404</v>
      </c>
      <c r="BN118">
        <v>6944</v>
      </c>
      <c r="BO118">
        <f t="shared" si="36"/>
        <v>4.9458689458689458</v>
      </c>
    </row>
    <row r="119" spans="8:74" x14ac:dyDescent="0.25">
      <c r="H119" s="27">
        <v>22</v>
      </c>
      <c r="I119">
        <v>613</v>
      </c>
      <c r="J119">
        <v>25226</v>
      </c>
      <c r="K119">
        <f t="shared" si="21"/>
        <v>41.151712887438826</v>
      </c>
      <c r="O119" s="27">
        <v>45</v>
      </c>
      <c r="P119">
        <v>563</v>
      </c>
      <c r="Q119">
        <v>15414</v>
      </c>
      <c r="R119">
        <f t="shared" si="22"/>
        <v>27.378330373001777</v>
      </c>
      <c r="V119" s="27">
        <v>55</v>
      </c>
      <c r="W119">
        <v>743</v>
      </c>
      <c r="X119">
        <v>5476</v>
      </c>
      <c r="Y119">
        <f t="shared" si="23"/>
        <v>7.3701211305518166</v>
      </c>
      <c r="AC119" s="27">
        <v>51</v>
      </c>
      <c r="AD119">
        <v>777</v>
      </c>
      <c r="AE119">
        <v>17450</v>
      </c>
      <c r="AF119">
        <f t="shared" si="32"/>
        <v>22.458172458172459</v>
      </c>
      <c r="AJ119" s="27">
        <v>44</v>
      </c>
      <c r="AK119">
        <v>1015</v>
      </c>
      <c r="AL119">
        <v>9291</v>
      </c>
      <c r="AM119">
        <f t="shared" si="33"/>
        <v>9.1536945812807886</v>
      </c>
      <c r="AQ119" s="27">
        <v>39</v>
      </c>
      <c r="AR119">
        <v>636</v>
      </c>
      <c r="AS119">
        <v>44705</v>
      </c>
      <c r="AT119">
        <f t="shared" si="34"/>
        <v>70.290880503144649</v>
      </c>
      <c r="BE119" s="27">
        <v>36</v>
      </c>
      <c r="BF119">
        <v>3364</v>
      </c>
      <c r="BG119">
        <v>197434</v>
      </c>
      <c r="BH119">
        <f t="shared" si="35"/>
        <v>58.690249702734839</v>
      </c>
      <c r="BL119" s="27">
        <v>29</v>
      </c>
      <c r="BM119">
        <v>1441</v>
      </c>
      <c r="BN119">
        <v>138462</v>
      </c>
      <c r="BO119">
        <f t="shared" si="36"/>
        <v>96.087439278278978</v>
      </c>
    </row>
    <row r="120" spans="8:74" x14ac:dyDescent="0.25">
      <c r="H120" s="27">
        <v>23</v>
      </c>
      <c r="I120">
        <v>623</v>
      </c>
      <c r="J120">
        <v>30365</v>
      </c>
      <c r="K120">
        <f t="shared" si="21"/>
        <v>48.739967897271271</v>
      </c>
      <c r="O120" s="27">
        <v>46</v>
      </c>
      <c r="P120">
        <v>564</v>
      </c>
      <c r="Q120">
        <v>0</v>
      </c>
      <c r="R120">
        <f t="shared" si="22"/>
        <v>0</v>
      </c>
      <c r="V120" s="27">
        <v>56</v>
      </c>
      <c r="W120">
        <v>752</v>
      </c>
      <c r="X120">
        <v>27124</v>
      </c>
      <c r="Y120">
        <f t="shared" si="23"/>
        <v>36.069148936170215</v>
      </c>
      <c r="AC120" s="27">
        <v>52</v>
      </c>
      <c r="AD120">
        <v>780</v>
      </c>
      <c r="AE120">
        <v>31647</v>
      </c>
      <c r="AF120">
        <f t="shared" si="32"/>
        <v>40.573076923076925</v>
      </c>
      <c r="AJ120" s="27">
        <v>45</v>
      </c>
      <c r="AK120">
        <v>1087</v>
      </c>
      <c r="AL120">
        <v>14329</v>
      </c>
      <c r="AM120">
        <f t="shared" si="33"/>
        <v>13.182152713891444</v>
      </c>
      <c r="AQ120" s="27">
        <v>40</v>
      </c>
      <c r="AR120">
        <v>639</v>
      </c>
      <c r="AS120">
        <v>13229</v>
      </c>
      <c r="AT120">
        <f t="shared" si="34"/>
        <v>20.702660406885759</v>
      </c>
      <c r="BL120" s="27">
        <v>30</v>
      </c>
      <c r="BM120">
        <v>1486</v>
      </c>
      <c r="BN120">
        <v>112433</v>
      </c>
      <c r="BO120">
        <f t="shared" si="36"/>
        <v>75.661507402422615</v>
      </c>
    </row>
    <row r="121" spans="8:74" x14ac:dyDescent="0.25">
      <c r="H121" s="27">
        <v>24</v>
      </c>
      <c r="I121">
        <v>630</v>
      </c>
      <c r="J121">
        <v>11839</v>
      </c>
      <c r="K121">
        <f t="shared" si="21"/>
        <v>18.792063492063491</v>
      </c>
      <c r="O121" s="27">
        <v>47</v>
      </c>
      <c r="P121">
        <v>564</v>
      </c>
      <c r="Q121">
        <v>8580</v>
      </c>
      <c r="R121">
        <f t="shared" si="22"/>
        <v>15.212765957446809</v>
      </c>
      <c r="V121" s="27">
        <v>57</v>
      </c>
      <c r="W121">
        <v>759</v>
      </c>
      <c r="X121">
        <v>26748</v>
      </c>
      <c r="Y121">
        <f t="shared" si="23"/>
        <v>35.241106719367586</v>
      </c>
      <c r="AC121" s="27">
        <v>53</v>
      </c>
      <c r="AD121">
        <v>795</v>
      </c>
      <c r="AE121">
        <v>33370</v>
      </c>
      <c r="AF121">
        <f t="shared" si="32"/>
        <v>41.974842767295598</v>
      </c>
      <c r="AJ121" s="27">
        <v>46</v>
      </c>
      <c r="AK121">
        <v>1135</v>
      </c>
      <c r="AL121">
        <v>18661</v>
      </c>
      <c r="AM121">
        <f t="shared" si="33"/>
        <v>16.441409691629957</v>
      </c>
      <c r="AQ121" s="27">
        <v>41</v>
      </c>
      <c r="AR121">
        <v>646</v>
      </c>
      <c r="AS121">
        <v>41879</v>
      </c>
      <c r="AT121">
        <f t="shared" si="34"/>
        <v>64.828173374613002</v>
      </c>
      <c r="BL121" s="27">
        <v>31</v>
      </c>
      <c r="BM121">
        <v>1597</v>
      </c>
      <c r="BN121">
        <v>144636</v>
      </c>
      <c r="BO121">
        <f t="shared" si="36"/>
        <v>90.567313713212272</v>
      </c>
    </row>
    <row r="122" spans="8:74" x14ac:dyDescent="0.25">
      <c r="H122" s="27">
        <v>25</v>
      </c>
      <c r="I122">
        <v>640</v>
      </c>
      <c r="J122">
        <v>3727</v>
      </c>
      <c r="K122">
        <f t="shared" si="21"/>
        <v>5.8234374999999998</v>
      </c>
      <c r="O122" s="27">
        <v>48</v>
      </c>
      <c r="P122">
        <v>564</v>
      </c>
      <c r="Q122">
        <v>13309</v>
      </c>
      <c r="R122">
        <f t="shared" si="22"/>
        <v>23.597517730496453</v>
      </c>
      <c r="V122" s="27">
        <v>58</v>
      </c>
      <c r="W122">
        <v>763</v>
      </c>
      <c r="X122">
        <v>27423</v>
      </c>
      <c r="Y122">
        <f t="shared" si="23"/>
        <v>35.94102228047182</v>
      </c>
      <c r="AC122" s="27">
        <v>54</v>
      </c>
      <c r="AD122">
        <v>837</v>
      </c>
      <c r="AE122">
        <v>33318</v>
      </c>
      <c r="AF122">
        <f t="shared" si="32"/>
        <v>39.806451612903224</v>
      </c>
      <c r="AJ122" s="27">
        <v>47</v>
      </c>
      <c r="AK122">
        <v>1176</v>
      </c>
      <c r="AL122">
        <v>17668</v>
      </c>
      <c r="AM122">
        <f t="shared" si="33"/>
        <v>15.023809523809524</v>
      </c>
      <c r="AQ122" s="27">
        <v>42</v>
      </c>
      <c r="AR122">
        <v>649</v>
      </c>
      <c r="AS122">
        <v>0</v>
      </c>
      <c r="AT122">
        <f t="shared" si="34"/>
        <v>0</v>
      </c>
      <c r="BL122" s="27">
        <v>32</v>
      </c>
      <c r="BM122">
        <v>1597</v>
      </c>
      <c r="BN122">
        <v>130581</v>
      </c>
      <c r="BO122">
        <f t="shared" si="36"/>
        <v>81.766437069505329</v>
      </c>
    </row>
    <row r="123" spans="8:74" x14ac:dyDescent="0.25">
      <c r="H123" s="27">
        <v>26</v>
      </c>
      <c r="I123">
        <v>642</v>
      </c>
      <c r="J123">
        <v>13101</v>
      </c>
      <c r="K123">
        <f t="shared" si="21"/>
        <v>20.406542056074766</v>
      </c>
      <c r="O123" s="27">
        <v>49</v>
      </c>
      <c r="P123">
        <v>565</v>
      </c>
      <c r="Q123">
        <v>708</v>
      </c>
      <c r="R123">
        <f t="shared" si="22"/>
        <v>1.2530973451327434</v>
      </c>
      <c r="V123" s="27">
        <v>59</v>
      </c>
      <c r="W123">
        <v>770</v>
      </c>
      <c r="X123">
        <v>0</v>
      </c>
      <c r="Y123">
        <f t="shared" si="23"/>
        <v>0</v>
      </c>
      <c r="AC123" s="27">
        <v>55</v>
      </c>
      <c r="AD123">
        <v>940</v>
      </c>
      <c r="AE123">
        <v>49465</v>
      </c>
      <c r="AF123">
        <f t="shared" si="32"/>
        <v>52.622340425531917</v>
      </c>
      <c r="AJ123" s="27">
        <v>48</v>
      </c>
      <c r="AK123">
        <v>1181</v>
      </c>
      <c r="AL123">
        <v>10323</v>
      </c>
      <c r="AM123">
        <f t="shared" si="33"/>
        <v>8.740897544453853</v>
      </c>
      <c r="AQ123" s="27">
        <v>43</v>
      </c>
      <c r="AR123">
        <v>652</v>
      </c>
      <c r="AS123">
        <v>0</v>
      </c>
      <c r="AT123">
        <f t="shared" si="34"/>
        <v>0</v>
      </c>
      <c r="BL123" s="27">
        <v>33</v>
      </c>
      <c r="BM123">
        <v>1692</v>
      </c>
      <c r="BN123">
        <v>148265</v>
      </c>
      <c r="BO123">
        <f t="shared" si="36"/>
        <v>87.627068557919628</v>
      </c>
    </row>
    <row r="124" spans="8:74" x14ac:dyDescent="0.25">
      <c r="H124" s="27">
        <v>27</v>
      </c>
      <c r="I124">
        <v>655</v>
      </c>
      <c r="J124">
        <v>16792</v>
      </c>
      <c r="K124">
        <f t="shared" si="21"/>
        <v>25.636641221374045</v>
      </c>
      <c r="O124" s="27">
        <v>50</v>
      </c>
      <c r="P124">
        <v>567</v>
      </c>
      <c r="Q124">
        <v>4754</v>
      </c>
      <c r="R124">
        <f t="shared" si="22"/>
        <v>8.3844797178130506</v>
      </c>
      <c r="V124" s="27">
        <v>60</v>
      </c>
      <c r="W124">
        <v>773</v>
      </c>
      <c r="X124">
        <v>18899</v>
      </c>
      <c r="Y124">
        <f t="shared" si="23"/>
        <v>24.44890038809832</v>
      </c>
      <c r="AC124" s="27">
        <v>56</v>
      </c>
      <c r="AD124">
        <v>950</v>
      </c>
      <c r="AE124">
        <v>0</v>
      </c>
      <c r="AF124">
        <f t="shared" si="32"/>
        <v>0</v>
      </c>
      <c r="AJ124" s="27">
        <v>49</v>
      </c>
      <c r="AK124">
        <v>1305</v>
      </c>
      <c r="AL124">
        <v>9171</v>
      </c>
      <c r="AM124">
        <f t="shared" si="33"/>
        <v>7.0275862068965518</v>
      </c>
      <c r="AQ124" s="27">
        <v>44</v>
      </c>
      <c r="AR124">
        <v>656</v>
      </c>
      <c r="AS124">
        <v>15905</v>
      </c>
      <c r="AT124">
        <f t="shared" si="34"/>
        <v>24.245426829268293</v>
      </c>
      <c r="BL124" s="27">
        <v>34</v>
      </c>
      <c r="BM124">
        <v>1697</v>
      </c>
      <c r="BN124">
        <v>172950</v>
      </c>
      <c r="BO124">
        <f t="shared" si="36"/>
        <v>101.91514437242192</v>
      </c>
    </row>
    <row r="125" spans="8:74" x14ac:dyDescent="0.25">
      <c r="H125" s="27">
        <v>28</v>
      </c>
      <c r="I125">
        <v>655</v>
      </c>
      <c r="J125">
        <v>24737</v>
      </c>
      <c r="K125">
        <f t="shared" si="21"/>
        <v>37.766412213740459</v>
      </c>
      <c r="O125" s="27">
        <v>51</v>
      </c>
      <c r="P125">
        <v>570</v>
      </c>
      <c r="Q125">
        <v>33187</v>
      </c>
      <c r="R125">
        <f t="shared" si="22"/>
        <v>58.222807017543857</v>
      </c>
      <c r="V125" s="27">
        <v>61</v>
      </c>
      <c r="W125">
        <v>806</v>
      </c>
      <c r="X125">
        <v>18035</v>
      </c>
      <c r="Y125">
        <f t="shared" si="23"/>
        <v>22.37593052109181</v>
      </c>
      <c r="AC125" s="27">
        <v>57</v>
      </c>
      <c r="AD125">
        <v>978</v>
      </c>
      <c r="AE125">
        <v>4</v>
      </c>
      <c r="AF125">
        <f t="shared" si="32"/>
        <v>4.0899795501022499E-3</v>
      </c>
      <c r="AJ125" s="27">
        <v>50</v>
      </c>
      <c r="AK125">
        <v>1485</v>
      </c>
      <c r="AL125">
        <v>35363</v>
      </c>
      <c r="AM125">
        <f t="shared" si="33"/>
        <v>23.813468013468015</v>
      </c>
      <c r="AQ125" s="27">
        <v>45</v>
      </c>
      <c r="AR125">
        <v>667</v>
      </c>
      <c r="AS125">
        <v>13905</v>
      </c>
      <c r="AT125">
        <f t="shared" si="34"/>
        <v>20.847076461769117</v>
      </c>
      <c r="BL125" s="27">
        <v>35</v>
      </c>
      <c r="BM125">
        <v>1762</v>
      </c>
      <c r="BN125">
        <v>129991</v>
      </c>
      <c r="BO125">
        <f t="shared" si="36"/>
        <v>73.77468785471055</v>
      </c>
    </row>
    <row r="126" spans="8:74" x14ac:dyDescent="0.25">
      <c r="H126" s="27">
        <v>29</v>
      </c>
      <c r="I126">
        <v>657</v>
      </c>
      <c r="J126">
        <v>21755</v>
      </c>
      <c r="K126">
        <f t="shared" si="21"/>
        <v>33.112633181126334</v>
      </c>
      <c r="O126" s="27">
        <v>52</v>
      </c>
      <c r="P126">
        <v>573</v>
      </c>
      <c r="Q126">
        <v>13627</v>
      </c>
      <c r="R126">
        <f t="shared" si="22"/>
        <v>23.781849912739965</v>
      </c>
      <c r="V126" s="27">
        <v>62</v>
      </c>
      <c r="W126">
        <v>811</v>
      </c>
      <c r="X126">
        <v>63654</v>
      </c>
      <c r="Y126">
        <f t="shared" si="23"/>
        <v>78.488286066584465</v>
      </c>
      <c r="AC126" s="27">
        <v>58</v>
      </c>
      <c r="AD126">
        <v>1036</v>
      </c>
      <c r="AE126">
        <v>31037</v>
      </c>
      <c r="AF126">
        <f t="shared" si="32"/>
        <v>29.958494208494209</v>
      </c>
      <c r="AJ126" s="27">
        <v>51</v>
      </c>
      <c r="AK126">
        <v>1669</v>
      </c>
      <c r="AL126">
        <v>55192</v>
      </c>
      <c r="AM126">
        <f t="shared" si="33"/>
        <v>33.068903535050929</v>
      </c>
      <c r="AQ126" s="27">
        <v>46</v>
      </c>
      <c r="AR126">
        <v>669</v>
      </c>
      <c r="AS126">
        <v>135</v>
      </c>
      <c r="AT126">
        <f t="shared" si="34"/>
        <v>0.20179372197309417</v>
      </c>
      <c r="BL126" s="27">
        <v>36</v>
      </c>
      <c r="BM126">
        <v>1795</v>
      </c>
      <c r="BN126">
        <v>110701</v>
      </c>
      <c r="BO126">
        <f t="shared" si="36"/>
        <v>61.671866295264621</v>
      </c>
    </row>
    <row r="127" spans="8:74" x14ac:dyDescent="0.25">
      <c r="H127" s="27">
        <v>30</v>
      </c>
      <c r="I127">
        <v>658</v>
      </c>
      <c r="J127">
        <v>20193</v>
      </c>
      <c r="K127">
        <f t="shared" si="21"/>
        <v>30.688449848024316</v>
      </c>
      <c r="O127" s="27">
        <v>53</v>
      </c>
      <c r="P127">
        <v>574</v>
      </c>
      <c r="Q127">
        <v>32288</v>
      </c>
      <c r="R127">
        <f t="shared" si="22"/>
        <v>56.250871080139376</v>
      </c>
      <c r="V127" s="27">
        <v>63</v>
      </c>
      <c r="W127">
        <v>811</v>
      </c>
      <c r="X127">
        <v>17349</v>
      </c>
      <c r="Y127">
        <f t="shared" si="23"/>
        <v>21.392108508014797</v>
      </c>
      <c r="AC127" s="27">
        <v>59</v>
      </c>
      <c r="AD127">
        <v>1060</v>
      </c>
      <c r="AE127">
        <v>714</v>
      </c>
      <c r="AF127">
        <f t="shared" si="32"/>
        <v>0.67358490566037732</v>
      </c>
      <c r="AJ127" s="27">
        <v>52</v>
      </c>
      <c r="AK127">
        <v>2456</v>
      </c>
      <c r="AL127">
        <v>13145</v>
      </c>
      <c r="AM127">
        <f t="shared" si="33"/>
        <v>5.3521986970684043</v>
      </c>
      <c r="AQ127" s="27">
        <v>47</v>
      </c>
      <c r="AR127">
        <v>676</v>
      </c>
      <c r="AS127">
        <v>47086</v>
      </c>
      <c r="AT127">
        <f t="shared" si="34"/>
        <v>69.65384615384616</v>
      </c>
      <c r="BL127" s="27">
        <v>37</v>
      </c>
      <c r="BM127">
        <v>1890</v>
      </c>
      <c r="BN127">
        <v>146068</v>
      </c>
      <c r="BO127">
        <f t="shared" si="36"/>
        <v>77.284656084656078</v>
      </c>
    </row>
    <row r="128" spans="8:74" x14ac:dyDescent="0.25">
      <c r="H128" s="27">
        <v>31</v>
      </c>
      <c r="I128">
        <v>665</v>
      </c>
      <c r="J128">
        <v>49504</v>
      </c>
      <c r="K128">
        <f t="shared" si="21"/>
        <v>74.442105263157899</v>
      </c>
      <c r="O128" s="27">
        <v>54</v>
      </c>
      <c r="P128">
        <v>576</v>
      </c>
      <c r="Q128">
        <v>20747</v>
      </c>
      <c r="R128">
        <f t="shared" si="22"/>
        <v>36.019097222222221</v>
      </c>
      <c r="V128" s="27">
        <v>64</v>
      </c>
      <c r="W128">
        <v>816</v>
      </c>
      <c r="X128">
        <v>42551</v>
      </c>
      <c r="Y128">
        <f t="shared" si="23"/>
        <v>52.145833333333336</v>
      </c>
      <c r="AC128" s="27">
        <v>60</v>
      </c>
      <c r="AD128">
        <v>1069</v>
      </c>
      <c r="AE128">
        <v>309</v>
      </c>
      <c r="AF128">
        <f t="shared" si="32"/>
        <v>0.28905519176800748</v>
      </c>
      <c r="AJ128" s="27">
        <v>53</v>
      </c>
      <c r="AK128">
        <v>4604</v>
      </c>
      <c r="AL128">
        <v>0</v>
      </c>
      <c r="AM128">
        <f t="shared" si="33"/>
        <v>0</v>
      </c>
      <c r="AQ128" s="27">
        <v>48</v>
      </c>
      <c r="AR128">
        <v>679</v>
      </c>
      <c r="AS128">
        <v>57345</v>
      </c>
      <c r="AT128">
        <f t="shared" si="34"/>
        <v>84.455081001472749</v>
      </c>
      <c r="BL128" s="27">
        <v>38</v>
      </c>
      <c r="BM128">
        <v>1989</v>
      </c>
      <c r="BN128">
        <v>137668</v>
      </c>
      <c r="BO128">
        <f t="shared" si="36"/>
        <v>69.214680744092504</v>
      </c>
    </row>
    <row r="129" spans="8:67" x14ac:dyDescent="0.25">
      <c r="H129" s="27">
        <v>32</v>
      </c>
      <c r="I129">
        <v>670</v>
      </c>
      <c r="J129">
        <v>647</v>
      </c>
      <c r="K129">
        <f t="shared" si="21"/>
        <v>0.96567164179104481</v>
      </c>
      <c r="O129" s="27">
        <v>55</v>
      </c>
      <c r="P129">
        <v>578</v>
      </c>
      <c r="Q129">
        <v>15355</v>
      </c>
      <c r="R129">
        <f t="shared" si="22"/>
        <v>26.565743944636679</v>
      </c>
      <c r="V129" s="27">
        <v>65</v>
      </c>
      <c r="W129">
        <v>829</v>
      </c>
      <c r="X129">
        <v>50578</v>
      </c>
      <c r="Y129">
        <f t="shared" si="23"/>
        <v>61.010856453558503</v>
      </c>
      <c r="AC129" s="27">
        <v>61</v>
      </c>
      <c r="AD129">
        <v>1177</v>
      </c>
      <c r="AE129">
        <v>0</v>
      </c>
      <c r="AF129">
        <f t="shared" si="32"/>
        <v>0</v>
      </c>
      <c r="AI129" t="s">
        <v>233</v>
      </c>
      <c r="AJ129" s="27">
        <v>1</v>
      </c>
      <c r="AK129">
        <v>49</v>
      </c>
      <c r="AL129">
        <v>416</v>
      </c>
      <c r="AM129">
        <f t="shared" si="33"/>
        <v>8.4897959183673475</v>
      </c>
      <c r="AQ129" s="27">
        <v>49</v>
      </c>
      <c r="AR129">
        <v>682</v>
      </c>
      <c r="AS129">
        <v>16038</v>
      </c>
      <c r="AT129">
        <f t="shared" si="34"/>
        <v>23.516129032258064</v>
      </c>
      <c r="BL129" s="27">
        <v>39</v>
      </c>
      <c r="BM129">
        <v>2673</v>
      </c>
      <c r="BN129">
        <v>209043</v>
      </c>
      <c r="BO129">
        <f t="shared" si="36"/>
        <v>78.205387205387211</v>
      </c>
    </row>
    <row r="130" spans="8:67" x14ac:dyDescent="0.25">
      <c r="H130" s="27">
        <v>33</v>
      </c>
      <c r="I130">
        <v>677</v>
      </c>
      <c r="J130">
        <v>14990</v>
      </c>
      <c r="K130">
        <f t="shared" si="21"/>
        <v>22.141802067946823</v>
      </c>
      <c r="O130" s="27">
        <v>56</v>
      </c>
      <c r="P130">
        <v>584</v>
      </c>
      <c r="Q130">
        <v>2990</v>
      </c>
      <c r="R130">
        <f t="shared" si="22"/>
        <v>5.1198630136986303</v>
      </c>
      <c r="V130" s="27">
        <v>66</v>
      </c>
      <c r="W130">
        <v>832</v>
      </c>
      <c r="X130">
        <v>33540</v>
      </c>
      <c r="Y130">
        <f t="shared" si="23"/>
        <v>40.3125</v>
      </c>
      <c r="AC130" s="27">
        <v>62</v>
      </c>
      <c r="AD130">
        <v>1211</v>
      </c>
      <c r="AE130">
        <v>2</v>
      </c>
      <c r="AF130">
        <f t="shared" si="32"/>
        <v>1.6515276630883566E-3</v>
      </c>
      <c r="AJ130" s="27">
        <v>2</v>
      </c>
      <c r="AK130">
        <v>64</v>
      </c>
      <c r="AL130">
        <v>2490</v>
      </c>
      <c r="AM130">
        <f t="shared" si="33"/>
        <v>38.90625</v>
      </c>
      <c r="AQ130" s="27">
        <v>50</v>
      </c>
      <c r="AR130">
        <v>709</v>
      </c>
      <c r="AS130">
        <v>8841</v>
      </c>
      <c r="AT130">
        <f t="shared" si="34"/>
        <v>12.469675599435826</v>
      </c>
    </row>
    <row r="131" spans="8:67" x14ac:dyDescent="0.25">
      <c r="H131" s="27">
        <v>34</v>
      </c>
      <c r="I131">
        <v>695</v>
      </c>
      <c r="J131">
        <v>14978</v>
      </c>
      <c r="K131">
        <f t="shared" si="21"/>
        <v>21.551079136690646</v>
      </c>
      <c r="O131" s="27">
        <v>57</v>
      </c>
      <c r="P131">
        <v>587</v>
      </c>
      <c r="Q131">
        <v>8307</v>
      </c>
      <c r="R131">
        <f t="shared" si="22"/>
        <v>14.151618398637138</v>
      </c>
      <c r="V131" s="27">
        <v>67</v>
      </c>
      <c r="W131">
        <v>834</v>
      </c>
      <c r="X131">
        <v>13406</v>
      </c>
      <c r="Y131">
        <f t="shared" si="23"/>
        <v>16.074340527577938</v>
      </c>
      <c r="AC131" s="27">
        <v>63</v>
      </c>
      <c r="AD131">
        <v>1338</v>
      </c>
      <c r="AE131">
        <v>0</v>
      </c>
      <c r="AF131">
        <f t="shared" si="32"/>
        <v>0</v>
      </c>
      <c r="AJ131" s="27">
        <v>3</v>
      </c>
      <c r="AK131">
        <v>80</v>
      </c>
      <c r="AL131">
        <v>233</v>
      </c>
      <c r="AM131">
        <f t="shared" si="33"/>
        <v>2.9125000000000001</v>
      </c>
      <c r="AQ131" s="27">
        <v>51</v>
      </c>
      <c r="AR131">
        <v>709</v>
      </c>
      <c r="AS131">
        <v>19532</v>
      </c>
      <c r="AT131">
        <f t="shared" si="34"/>
        <v>27.548660084626235</v>
      </c>
    </row>
    <row r="132" spans="8:67" x14ac:dyDescent="0.25">
      <c r="H132" s="27">
        <v>35</v>
      </c>
      <c r="I132">
        <v>695</v>
      </c>
      <c r="J132">
        <v>3050</v>
      </c>
      <c r="K132">
        <f t="shared" ref="K132:K195" si="38">J132/I132</f>
        <v>4.3884892086330938</v>
      </c>
      <c r="O132" s="27">
        <v>58</v>
      </c>
      <c r="P132">
        <v>596</v>
      </c>
      <c r="Q132">
        <v>1388</v>
      </c>
      <c r="R132">
        <f t="shared" ref="R132:R195" si="39">Q132/P132</f>
        <v>2.3288590604026846</v>
      </c>
      <c r="V132" s="27">
        <v>68</v>
      </c>
      <c r="W132">
        <v>839</v>
      </c>
      <c r="X132">
        <v>13954</v>
      </c>
      <c r="Y132">
        <f t="shared" ref="Y132:Y195" si="40">X132/W132</f>
        <v>16.63170441001192</v>
      </c>
      <c r="AC132" s="27">
        <v>64</v>
      </c>
      <c r="AD132">
        <v>3702</v>
      </c>
      <c r="AE132">
        <v>41780</v>
      </c>
      <c r="AF132">
        <f t="shared" ref="AF132:AF163" si="41">AE132/AD132</f>
        <v>11.285791464073474</v>
      </c>
      <c r="AJ132" s="27">
        <v>4</v>
      </c>
      <c r="AK132">
        <v>87</v>
      </c>
      <c r="AL132">
        <v>0</v>
      </c>
      <c r="AM132">
        <f t="shared" ref="AM132:AM163" si="42">AL132/AK132</f>
        <v>0</v>
      </c>
      <c r="AQ132" s="27">
        <v>52</v>
      </c>
      <c r="AR132">
        <v>727</v>
      </c>
      <c r="AS132">
        <v>67793</v>
      </c>
      <c r="AT132">
        <f t="shared" ref="AT132:AT163" si="43">AS132/AR132</f>
        <v>93.25034387895461</v>
      </c>
    </row>
    <row r="133" spans="8:67" x14ac:dyDescent="0.25">
      <c r="H133" s="27">
        <v>36</v>
      </c>
      <c r="I133">
        <v>696</v>
      </c>
      <c r="J133">
        <v>39543</v>
      </c>
      <c r="K133">
        <f t="shared" si="38"/>
        <v>56.814655172413794</v>
      </c>
      <c r="O133" s="27">
        <v>59</v>
      </c>
      <c r="P133">
        <v>600</v>
      </c>
      <c r="Q133">
        <v>32605</v>
      </c>
      <c r="R133">
        <f t="shared" si="39"/>
        <v>54.341666666666669</v>
      </c>
      <c r="V133" s="27">
        <v>69</v>
      </c>
      <c r="W133">
        <v>853</v>
      </c>
      <c r="X133">
        <v>5770</v>
      </c>
      <c r="Y133">
        <f t="shared" si="40"/>
        <v>6.7643610785463073</v>
      </c>
      <c r="AB133" t="s">
        <v>233</v>
      </c>
      <c r="AC133" s="27">
        <v>1</v>
      </c>
      <c r="AD133">
        <v>46</v>
      </c>
      <c r="AE133">
        <v>1383</v>
      </c>
      <c r="AF133">
        <f t="shared" si="41"/>
        <v>30.065217391304348</v>
      </c>
      <c r="AJ133" s="27">
        <v>5</v>
      </c>
      <c r="AK133">
        <v>94</v>
      </c>
      <c r="AL133">
        <v>2019</v>
      </c>
      <c r="AM133">
        <f t="shared" si="42"/>
        <v>21.478723404255319</v>
      </c>
      <c r="AQ133" s="27">
        <v>53</v>
      </c>
      <c r="AR133">
        <v>731</v>
      </c>
      <c r="AS133">
        <v>3735</v>
      </c>
      <c r="AT133">
        <f t="shared" si="43"/>
        <v>5.1094391244870039</v>
      </c>
    </row>
    <row r="134" spans="8:67" x14ac:dyDescent="0.25">
      <c r="H134" s="27">
        <v>37</v>
      </c>
      <c r="I134">
        <v>700</v>
      </c>
      <c r="J134">
        <v>35395</v>
      </c>
      <c r="K134">
        <f t="shared" si="38"/>
        <v>50.564285714285717</v>
      </c>
      <c r="O134" s="27">
        <v>60</v>
      </c>
      <c r="P134">
        <v>603</v>
      </c>
      <c r="Q134">
        <v>23669</v>
      </c>
      <c r="R134">
        <f t="shared" si="39"/>
        <v>39.252072968490879</v>
      </c>
      <c r="V134" s="27">
        <v>70</v>
      </c>
      <c r="W134">
        <v>923</v>
      </c>
      <c r="X134">
        <v>8387</v>
      </c>
      <c r="Y134">
        <f t="shared" si="40"/>
        <v>9.0866738894907915</v>
      </c>
      <c r="AC134" s="27">
        <v>2</v>
      </c>
      <c r="AD134">
        <v>103</v>
      </c>
      <c r="AE134">
        <v>10465</v>
      </c>
      <c r="AF134">
        <f t="shared" si="41"/>
        <v>101.60194174757281</v>
      </c>
      <c r="AJ134" s="27">
        <v>6</v>
      </c>
      <c r="AK134">
        <v>156</v>
      </c>
      <c r="AL134">
        <v>3409</v>
      </c>
      <c r="AM134">
        <f t="shared" si="42"/>
        <v>21.852564102564102</v>
      </c>
      <c r="AQ134" s="27">
        <v>54</v>
      </c>
      <c r="AR134">
        <v>734</v>
      </c>
      <c r="AS134">
        <v>16936</v>
      </c>
      <c r="AT134">
        <f t="shared" si="43"/>
        <v>23.073569482288828</v>
      </c>
    </row>
    <row r="135" spans="8:67" x14ac:dyDescent="0.25">
      <c r="H135" s="27">
        <v>38</v>
      </c>
      <c r="I135">
        <v>704</v>
      </c>
      <c r="J135">
        <v>13572</v>
      </c>
      <c r="K135">
        <f t="shared" si="38"/>
        <v>19.27840909090909</v>
      </c>
      <c r="O135" s="27">
        <v>61</v>
      </c>
      <c r="P135">
        <v>603</v>
      </c>
      <c r="Q135">
        <v>21113</v>
      </c>
      <c r="R135">
        <f t="shared" si="39"/>
        <v>35.013266998341628</v>
      </c>
      <c r="V135" s="27">
        <v>71</v>
      </c>
      <c r="W135">
        <v>953</v>
      </c>
      <c r="X135">
        <v>998</v>
      </c>
      <c r="Y135">
        <f t="shared" si="40"/>
        <v>1.0472193074501575</v>
      </c>
      <c r="AC135" s="27">
        <v>3</v>
      </c>
      <c r="AD135">
        <v>112</v>
      </c>
      <c r="AE135">
        <v>0</v>
      </c>
      <c r="AF135">
        <f t="shared" si="41"/>
        <v>0</v>
      </c>
      <c r="AJ135" s="27">
        <v>7</v>
      </c>
      <c r="AK135">
        <v>202</v>
      </c>
      <c r="AL135">
        <v>4881</v>
      </c>
      <c r="AM135">
        <f t="shared" si="42"/>
        <v>24.163366336633665</v>
      </c>
      <c r="AQ135" s="27">
        <v>55</v>
      </c>
      <c r="AR135">
        <v>742</v>
      </c>
      <c r="AS135">
        <v>43033</v>
      </c>
      <c r="AT135">
        <f t="shared" si="43"/>
        <v>57.995956873315365</v>
      </c>
    </row>
    <row r="136" spans="8:67" x14ac:dyDescent="0.25">
      <c r="H136" s="27">
        <v>39</v>
      </c>
      <c r="I136">
        <v>704</v>
      </c>
      <c r="J136">
        <v>8028</v>
      </c>
      <c r="K136">
        <f t="shared" si="38"/>
        <v>11.403409090909092</v>
      </c>
      <c r="O136" s="27">
        <v>62</v>
      </c>
      <c r="P136">
        <v>605</v>
      </c>
      <c r="Q136">
        <v>7614</v>
      </c>
      <c r="R136">
        <f t="shared" si="39"/>
        <v>12.585123966942149</v>
      </c>
      <c r="V136" s="27">
        <v>72</v>
      </c>
      <c r="W136">
        <v>973</v>
      </c>
      <c r="X136">
        <v>0</v>
      </c>
      <c r="Y136">
        <f t="shared" si="40"/>
        <v>0</v>
      </c>
      <c r="AC136" s="27">
        <v>4</v>
      </c>
      <c r="AD136">
        <v>122</v>
      </c>
      <c r="AE136">
        <v>10008</v>
      </c>
      <c r="AF136">
        <f t="shared" si="41"/>
        <v>82.032786885245898</v>
      </c>
      <c r="AJ136" s="27">
        <v>8</v>
      </c>
      <c r="AK136">
        <v>207</v>
      </c>
      <c r="AL136">
        <v>15589</v>
      </c>
      <c r="AM136">
        <f t="shared" si="42"/>
        <v>75.309178743961354</v>
      </c>
      <c r="AQ136" s="27">
        <v>56</v>
      </c>
      <c r="AR136">
        <v>743</v>
      </c>
      <c r="AS136">
        <v>6472</v>
      </c>
      <c r="AT136">
        <f t="shared" si="43"/>
        <v>8.710632570659488</v>
      </c>
    </row>
    <row r="137" spans="8:67" x14ac:dyDescent="0.25">
      <c r="H137" s="27">
        <v>40</v>
      </c>
      <c r="I137">
        <v>713</v>
      </c>
      <c r="J137">
        <v>28883</v>
      </c>
      <c r="K137">
        <f t="shared" si="38"/>
        <v>40.509116409537164</v>
      </c>
      <c r="O137" s="27">
        <v>63</v>
      </c>
      <c r="P137">
        <v>610</v>
      </c>
      <c r="Q137">
        <v>13237</v>
      </c>
      <c r="R137">
        <f t="shared" si="39"/>
        <v>21.7</v>
      </c>
      <c r="V137" s="27">
        <v>73</v>
      </c>
      <c r="W137">
        <v>1086</v>
      </c>
      <c r="X137">
        <v>31156</v>
      </c>
      <c r="Y137">
        <f t="shared" si="40"/>
        <v>28.688766114180478</v>
      </c>
      <c r="AC137" s="27">
        <v>5</v>
      </c>
      <c r="AD137">
        <v>133</v>
      </c>
      <c r="AE137">
        <v>0</v>
      </c>
      <c r="AF137">
        <f t="shared" si="41"/>
        <v>0</v>
      </c>
      <c r="AJ137" s="27">
        <v>9</v>
      </c>
      <c r="AK137">
        <v>230</v>
      </c>
      <c r="AL137">
        <v>14323</v>
      </c>
      <c r="AM137">
        <f t="shared" si="42"/>
        <v>62.27391304347826</v>
      </c>
      <c r="AQ137" s="27">
        <v>57</v>
      </c>
      <c r="AR137">
        <v>757</v>
      </c>
      <c r="AS137">
        <v>41180</v>
      </c>
      <c r="AT137">
        <f t="shared" si="43"/>
        <v>54.398943196829592</v>
      </c>
    </row>
    <row r="138" spans="8:67" x14ac:dyDescent="0.25">
      <c r="H138" s="27">
        <v>41</v>
      </c>
      <c r="I138">
        <v>718</v>
      </c>
      <c r="J138">
        <v>2470</v>
      </c>
      <c r="K138">
        <f t="shared" si="38"/>
        <v>3.4401114206128134</v>
      </c>
      <c r="O138" s="27">
        <v>64</v>
      </c>
      <c r="P138">
        <v>611</v>
      </c>
      <c r="Q138">
        <v>4906</v>
      </c>
      <c r="R138">
        <f t="shared" si="39"/>
        <v>8.0294599018003279</v>
      </c>
      <c r="V138" s="27">
        <v>74</v>
      </c>
      <c r="W138">
        <v>1147</v>
      </c>
      <c r="X138">
        <v>66879</v>
      </c>
      <c r="Y138">
        <f t="shared" si="40"/>
        <v>58.307759372275498</v>
      </c>
      <c r="AC138" s="27">
        <v>6</v>
      </c>
      <c r="AD138">
        <v>170</v>
      </c>
      <c r="AE138">
        <v>8</v>
      </c>
      <c r="AF138">
        <f t="shared" si="41"/>
        <v>4.7058823529411764E-2</v>
      </c>
      <c r="AJ138" s="27">
        <v>10</v>
      </c>
      <c r="AK138">
        <v>262</v>
      </c>
      <c r="AL138">
        <v>21420</v>
      </c>
      <c r="AM138">
        <f t="shared" si="42"/>
        <v>81.755725190839698</v>
      </c>
      <c r="AQ138" s="27">
        <v>58</v>
      </c>
      <c r="AR138">
        <v>804</v>
      </c>
      <c r="AS138">
        <v>198</v>
      </c>
      <c r="AT138">
        <f t="shared" si="43"/>
        <v>0.2462686567164179</v>
      </c>
    </row>
    <row r="139" spans="8:67" x14ac:dyDescent="0.25">
      <c r="H139" s="27">
        <v>42</v>
      </c>
      <c r="I139">
        <v>722</v>
      </c>
      <c r="J139">
        <v>4208</v>
      </c>
      <c r="K139">
        <f t="shared" si="38"/>
        <v>5.8282548476454297</v>
      </c>
      <c r="O139" s="27">
        <v>65</v>
      </c>
      <c r="P139">
        <v>623</v>
      </c>
      <c r="Q139">
        <v>24302</v>
      </c>
      <c r="R139">
        <f t="shared" si="39"/>
        <v>39.008025682182982</v>
      </c>
      <c r="V139" s="27">
        <v>75</v>
      </c>
      <c r="W139">
        <v>1173</v>
      </c>
      <c r="X139">
        <v>26141</v>
      </c>
      <c r="Y139">
        <f t="shared" si="40"/>
        <v>22.285592497868713</v>
      </c>
      <c r="AC139" s="27">
        <v>7</v>
      </c>
      <c r="AD139">
        <v>216</v>
      </c>
      <c r="AE139">
        <v>0</v>
      </c>
      <c r="AF139">
        <f t="shared" si="41"/>
        <v>0</v>
      </c>
      <c r="AJ139" s="27">
        <v>11</v>
      </c>
      <c r="AK139">
        <v>275</v>
      </c>
      <c r="AL139">
        <v>4549</v>
      </c>
      <c r="AM139">
        <f t="shared" si="42"/>
        <v>16.541818181818183</v>
      </c>
      <c r="AQ139" s="27">
        <v>59</v>
      </c>
      <c r="AR139">
        <v>812</v>
      </c>
      <c r="AS139">
        <v>1450</v>
      </c>
      <c r="AT139">
        <f t="shared" si="43"/>
        <v>1.7857142857142858</v>
      </c>
    </row>
    <row r="140" spans="8:67" x14ac:dyDescent="0.25">
      <c r="H140" s="27">
        <v>43</v>
      </c>
      <c r="I140">
        <v>724</v>
      </c>
      <c r="J140">
        <v>2285</v>
      </c>
      <c r="K140">
        <f t="shared" si="38"/>
        <v>3.1560773480662982</v>
      </c>
      <c r="O140" s="27">
        <v>66</v>
      </c>
      <c r="P140">
        <v>628</v>
      </c>
      <c r="Q140">
        <v>20067</v>
      </c>
      <c r="R140">
        <f t="shared" si="39"/>
        <v>31.953821656050955</v>
      </c>
      <c r="V140" s="27">
        <v>76</v>
      </c>
      <c r="W140">
        <v>1352</v>
      </c>
      <c r="X140">
        <v>85</v>
      </c>
      <c r="Y140">
        <f t="shared" si="40"/>
        <v>6.2869822485207102E-2</v>
      </c>
      <c r="AC140" s="27">
        <v>8</v>
      </c>
      <c r="AD140">
        <v>356</v>
      </c>
      <c r="AE140">
        <v>6688</v>
      </c>
      <c r="AF140">
        <f t="shared" si="41"/>
        <v>18.786516853932586</v>
      </c>
      <c r="AJ140" s="27">
        <v>12</v>
      </c>
      <c r="AK140">
        <v>299</v>
      </c>
      <c r="AL140">
        <v>598</v>
      </c>
      <c r="AM140">
        <f t="shared" si="42"/>
        <v>2</v>
      </c>
      <c r="AQ140" s="27">
        <v>60</v>
      </c>
      <c r="AR140">
        <v>820</v>
      </c>
      <c r="AS140">
        <v>0</v>
      </c>
      <c r="AT140">
        <f t="shared" si="43"/>
        <v>0</v>
      </c>
    </row>
    <row r="141" spans="8:67" x14ac:dyDescent="0.25">
      <c r="H141" s="27">
        <v>44</v>
      </c>
      <c r="I141">
        <v>740</v>
      </c>
      <c r="J141">
        <v>5838</v>
      </c>
      <c r="K141">
        <f t="shared" si="38"/>
        <v>7.8891891891891888</v>
      </c>
      <c r="O141" s="27">
        <v>67</v>
      </c>
      <c r="P141">
        <v>628</v>
      </c>
      <c r="Q141">
        <v>28</v>
      </c>
      <c r="R141">
        <f t="shared" si="39"/>
        <v>4.4585987261146494E-2</v>
      </c>
      <c r="V141" s="27">
        <v>77</v>
      </c>
      <c r="W141">
        <v>1418</v>
      </c>
      <c r="X141">
        <v>680</v>
      </c>
      <c r="Y141">
        <f t="shared" si="40"/>
        <v>0.47954866008462621</v>
      </c>
      <c r="AC141" s="27">
        <v>9</v>
      </c>
      <c r="AD141">
        <v>380</v>
      </c>
      <c r="AE141">
        <v>42993</v>
      </c>
      <c r="AF141">
        <f t="shared" si="41"/>
        <v>113.13947368421053</v>
      </c>
      <c r="AJ141" s="27">
        <v>13</v>
      </c>
      <c r="AK141">
        <v>302</v>
      </c>
      <c r="AL141">
        <v>19950</v>
      </c>
      <c r="AM141">
        <f t="shared" si="42"/>
        <v>66.059602649006621</v>
      </c>
      <c r="AQ141" s="27">
        <v>61</v>
      </c>
      <c r="AR141">
        <v>820</v>
      </c>
      <c r="AS141">
        <v>1439</v>
      </c>
      <c r="AT141">
        <f t="shared" si="43"/>
        <v>1.7548780487804878</v>
      </c>
    </row>
    <row r="142" spans="8:67" x14ac:dyDescent="0.25">
      <c r="H142" s="27">
        <v>45</v>
      </c>
      <c r="I142">
        <v>758</v>
      </c>
      <c r="J142">
        <v>43635</v>
      </c>
      <c r="K142">
        <f t="shared" si="38"/>
        <v>57.565963060686016</v>
      </c>
      <c r="O142" s="27">
        <v>68</v>
      </c>
      <c r="P142">
        <v>629</v>
      </c>
      <c r="Q142">
        <v>76</v>
      </c>
      <c r="R142">
        <f t="shared" si="39"/>
        <v>0.12082670906200318</v>
      </c>
      <c r="V142" s="27">
        <v>78</v>
      </c>
      <c r="W142">
        <v>1620</v>
      </c>
      <c r="X142">
        <v>0</v>
      </c>
      <c r="Y142">
        <f t="shared" si="40"/>
        <v>0</v>
      </c>
      <c r="AC142" s="27">
        <v>10</v>
      </c>
      <c r="AD142">
        <v>386</v>
      </c>
      <c r="AE142">
        <v>25662</v>
      </c>
      <c r="AF142">
        <f t="shared" si="41"/>
        <v>66.481865284974091</v>
      </c>
      <c r="AJ142" s="27">
        <v>14</v>
      </c>
      <c r="AK142">
        <v>412</v>
      </c>
      <c r="AL142">
        <v>18</v>
      </c>
      <c r="AM142">
        <f t="shared" si="42"/>
        <v>4.3689320388349516E-2</v>
      </c>
      <c r="AQ142" s="27">
        <v>62</v>
      </c>
      <c r="AR142">
        <v>853</v>
      </c>
      <c r="AS142">
        <v>2757</v>
      </c>
      <c r="AT142">
        <f t="shared" si="43"/>
        <v>3.2321219226260256</v>
      </c>
    </row>
    <row r="143" spans="8:67" x14ac:dyDescent="0.25">
      <c r="H143" s="27">
        <v>46</v>
      </c>
      <c r="I143">
        <v>762</v>
      </c>
      <c r="J143">
        <v>30383</v>
      </c>
      <c r="K143">
        <f t="shared" si="38"/>
        <v>39.872703412073491</v>
      </c>
      <c r="O143" s="27">
        <v>69</v>
      </c>
      <c r="P143">
        <v>637</v>
      </c>
      <c r="Q143">
        <v>34076</v>
      </c>
      <c r="R143">
        <f t="shared" si="39"/>
        <v>53.494505494505496</v>
      </c>
      <c r="V143" s="27">
        <v>79</v>
      </c>
      <c r="W143">
        <v>1633</v>
      </c>
      <c r="X143">
        <v>73962</v>
      </c>
      <c r="Y143">
        <f t="shared" si="40"/>
        <v>45.292100428658912</v>
      </c>
      <c r="AC143" s="27">
        <v>11</v>
      </c>
      <c r="AD143">
        <v>510</v>
      </c>
      <c r="AE143">
        <v>6552</v>
      </c>
      <c r="AF143">
        <f t="shared" si="41"/>
        <v>12.847058823529412</v>
      </c>
      <c r="AJ143" s="27">
        <v>15</v>
      </c>
      <c r="AK143">
        <v>423</v>
      </c>
      <c r="AL143">
        <v>0</v>
      </c>
      <c r="AM143">
        <f t="shared" si="42"/>
        <v>0</v>
      </c>
      <c r="AQ143" s="27">
        <v>63</v>
      </c>
      <c r="AR143">
        <v>883</v>
      </c>
      <c r="AS143">
        <v>25957</v>
      </c>
      <c r="AT143">
        <f t="shared" si="43"/>
        <v>29.396375990939976</v>
      </c>
    </row>
    <row r="144" spans="8:67" x14ac:dyDescent="0.25">
      <c r="H144" s="27">
        <v>47</v>
      </c>
      <c r="I144">
        <v>764</v>
      </c>
      <c r="J144">
        <v>25137</v>
      </c>
      <c r="K144">
        <f t="shared" si="38"/>
        <v>32.901832460732983</v>
      </c>
      <c r="O144" s="27">
        <v>70</v>
      </c>
      <c r="P144">
        <v>641</v>
      </c>
      <c r="Q144">
        <v>24503</v>
      </c>
      <c r="R144">
        <f t="shared" si="39"/>
        <v>38.226209048361937</v>
      </c>
      <c r="V144" s="27">
        <v>80</v>
      </c>
      <c r="W144">
        <v>2163</v>
      </c>
      <c r="X144">
        <v>5687</v>
      </c>
      <c r="Y144">
        <f t="shared" si="40"/>
        <v>2.629218677762367</v>
      </c>
      <c r="AC144" s="27">
        <v>12</v>
      </c>
      <c r="AD144">
        <v>521</v>
      </c>
      <c r="AE144">
        <v>2937</v>
      </c>
      <c r="AF144">
        <f t="shared" si="41"/>
        <v>5.637236084452975</v>
      </c>
      <c r="AJ144" s="27">
        <v>16</v>
      </c>
      <c r="AK144">
        <v>429</v>
      </c>
      <c r="AL144">
        <v>17851</v>
      </c>
      <c r="AM144">
        <f t="shared" si="42"/>
        <v>41.610722610722611</v>
      </c>
      <c r="AQ144" s="27">
        <v>64</v>
      </c>
      <c r="AR144">
        <v>898</v>
      </c>
      <c r="AS144">
        <v>0</v>
      </c>
      <c r="AT144">
        <f t="shared" si="43"/>
        <v>0</v>
      </c>
    </row>
    <row r="145" spans="8:46" x14ac:dyDescent="0.25">
      <c r="H145" s="27">
        <v>48</v>
      </c>
      <c r="I145">
        <v>765</v>
      </c>
      <c r="J145">
        <v>15670</v>
      </c>
      <c r="K145">
        <f t="shared" si="38"/>
        <v>20.483660130718953</v>
      </c>
      <c r="O145" s="27">
        <v>71</v>
      </c>
      <c r="P145">
        <v>642</v>
      </c>
      <c r="Q145">
        <v>9528</v>
      </c>
      <c r="R145">
        <f t="shared" si="39"/>
        <v>14.841121495327103</v>
      </c>
      <c r="U145" t="s">
        <v>233</v>
      </c>
      <c r="V145" s="27">
        <v>1</v>
      </c>
      <c r="W145">
        <v>115</v>
      </c>
      <c r="X145">
        <v>0</v>
      </c>
      <c r="Y145">
        <f t="shared" si="40"/>
        <v>0</v>
      </c>
      <c r="AC145" s="27">
        <v>13</v>
      </c>
      <c r="AD145">
        <v>540</v>
      </c>
      <c r="AE145">
        <v>23061</v>
      </c>
      <c r="AF145">
        <f t="shared" si="41"/>
        <v>42.705555555555556</v>
      </c>
      <c r="AJ145" s="27">
        <v>17</v>
      </c>
      <c r="AK145">
        <v>434</v>
      </c>
      <c r="AL145">
        <v>12612</v>
      </c>
      <c r="AM145">
        <f t="shared" si="42"/>
        <v>29.059907834101381</v>
      </c>
      <c r="AQ145" s="27">
        <v>65</v>
      </c>
      <c r="AR145">
        <v>926</v>
      </c>
      <c r="AS145">
        <v>0</v>
      </c>
      <c r="AT145">
        <f t="shared" si="43"/>
        <v>0</v>
      </c>
    </row>
    <row r="146" spans="8:46" x14ac:dyDescent="0.25">
      <c r="H146" s="27">
        <v>49</v>
      </c>
      <c r="I146">
        <v>769</v>
      </c>
      <c r="J146">
        <v>5541</v>
      </c>
      <c r="K146">
        <f t="shared" si="38"/>
        <v>7.2054616384915473</v>
      </c>
      <c r="O146" s="27">
        <v>72</v>
      </c>
      <c r="P146">
        <v>645</v>
      </c>
      <c r="Q146">
        <v>3996</v>
      </c>
      <c r="R146">
        <f t="shared" si="39"/>
        <v>6.195348837209302</v>
      </c>
      <c r="V146" s="27">
        <v>2</v>
      </c>
      <c r="W146">
        <v>154</v>
      </c>
      <c r="X146">
        <v>0</v>
      </c>
      <c r="Y146">
        <f t="shared" si="40"/>
        <v>0</v>
      </c>
      <c r="AC146" s="27">
        <v>14</v>
      </c>
      <c r="AD146">
        <v>616</v>
      </c>
      <c r="AE146">
        <v>31140</v>
      </c>
      <c r="AF146">
        <f t="shared" si="41"/>
        <v>50.551948051948052</v>
      </c>
      <c r="AJ146" s="27">
        <v>18</v>
      </c>
      <c r="AK146">
        <v>440</v>
      </c>
      <c r="AL146">
        <v>0</v>
      </c>
      <c r="AM146">
        <f t="shared" si="42"/>
        <v>0</v>
      </c>
      <c r="AQ146" s="27">
        <v>66</v>
      </c>
      <c r="AR146">
        <v>957</v>
      </c>
      <c r="AS146">
        <v>0</v>
      </c>
      <c r="AT146">
        <f t="shared" si="43"/>
        <v>0</v>
      </c>
    </row>
    <row r="147" spans="8:46" x14ac:dyDescent="0.25">
      <c r="H147" s="27">
        <v>50</v>
      </c>
      <c r="I147">
        <v>786</v>
      </c>
      <c r="J147">
        <v>33769</v>
      </c>
      <c r="K147">
        <f t="shared" si="38"/>
        <v>42.963104325699746</v>
      </c>
      <c r="O147" s="27">
        <v>73</v>
      </c>
      <c r="P147">
        <v>651</v>
      </c>
      <c r="Q147">
        <v>11703</v>
      </c>
      <c r="R147">
        <f t="shared" si="39"/>
        <v>17.976958525345623</v>
      </c>
      <c r="V147" s="27">
        <v>3</v>
      </c>
      <c r="W147">
        <v>249</v>
      </c>
      <c r="X147">
        <v>822</v>
      </c>
      <c r="Y147">
        <f t="shared" si="40"/>
        <v>3.3012048192771086</v>
      </c>
      <c r="AC147" s="27">
        <v>15</v>
      </c>
      <c r="AD147">
        <v>617</v>
      </c>
      <c r="AE147">
        <v>24840</v>
      </c>
      <c r="AF147">
        <f t="shared" si="41"/>
        <v>40.259319286871964</v>
      </c>
      <c r="AJ147" s="27">
        <v>19</v>
      </c>
      <c r="AK147">
        <v>449</v>
      </c>
      <c r="AL147">
        <v>44651</v>
      </c>
      <c r="AM147">
        <f t="shared" si="42"/>
        <v>99.445434298440986</v>
      </c>
      <c r="AQ147" s="27">
        <v>67</v>
      </c>
      <c r="AR147">
        <v>984</v>
      </c>
      <c r="AS147">
        <v>13162</v>
      </c>
      <c r="AT147">
        <f t="shared" si="43"/>
        <v>13.376016260162602</v>
      </c>
    </row>
    <row r="148" spans="8:46" x14ac:dyDescent="0.25">
      <c r="H148" s="27">
        <v>51</v>
      </c>
      <c r="I148">
        <v>786</v>
      </c>
      <c r="J148">
        <v>0</v>
      </c>
      <c r="K148">
        <f t="shared" si="38"/>
        <v>0</v>
      </c>
      <c r="O148" s="27">
        <v>74</v>
      </c>
      <c r="P148">
        <v>663</v>
      </c>
      <c r="Q148">
        <v>27764</v>
      </c>
      <c r="R148">
        <f t="shared" si="39"/>
        <v>41.8763197586727</v>
      </c>
      <c r="V148" s="27">
        <v>4</v>
      </c>
      <c r="W148">
        <v>259</v>
      </c>
      <c r="X148">
        <v>8852</v>
      </c>
      <c r="Y148">
        <f t="shared" si="40"/>
        <v>34.177606177606179</v>
      </c>
      <c r="AC148" s="27">
        <v>16</v>
      </c>
      <c r="AD148">
        <v>631</v>
      </c>
      <c r="AE148">
        <v>55261</v>
      </c>
      <c r="AF148">
        <f t="shared" si="41"/>
        <v>87.57686212361331</v>
      </c>
      <c r="AJ148" s="27">
        <v>20</v>
      </c>
      <c r="AK148">
        <v>467</v>
      </c>
      <c r="AL148">
        <v>45235</v>
      </c>
      <c r="AM148">
        <f t="shared" si="42"/>
        <v>96.862955032119913</v>
      </c>
      <c r="AQ148" s="27">
        <v>68</v>
      </c>
      <c r="AR148">
        <v>1033</v>
      </c>
      <c r="AS148">
        <v>43867</v>
      </c>
      <c r="AT148">
        <f t="shared" si="43"/>
        <v>42.465634075508227</v>
      </c>
    </row>
    <row r="149" spans="8:46" x14ac:dyDescent="0.25">
      <c r="H149" s="27">
        <v>52</v>
      </c>
      <c r="I149">
        <v>790</v>
      </c>
      <c r="J149">
        <v>9339</v>
      </c>
      <c r="K149">
        <f t="shared" si="38"/>
        <v>11.821518987341772</v>
      </c>
      <c r="O149" s="27">
        <v>75</v>
      </c>
      <c r="P149">
        <v>663</v>
      </c>
      <c r="Q149">
        <v>55111</v>
      </c>
      <c r="R149">
        <f t="shared" si="39"/>
        <v>83.123680241327307</v>
      </c>
      <c r="V149" s="27">
        <v>5</v>
      </c>
      <c r="W149">
        <v>314</v>
      </c>
      <c r="X149">
        <v>16482</v>
      </c>
      <c r="Y149">
        <f t="shared" si="40"/>
        <v>52.490445859872608</v>
      </c>
      <c r="AC149" s="27">
        <v>17</v>
      </c>
      <c r="AD149">
        <v>644</v>
      </c>
      <c r="AE149">
        <v>55249</v>
      </c>
      <c r="AF149">
        <f t="shared" si="41"/>
        <v>85.790372670807457</v>
      </c>
      <c r="AJ149" s="27">
        <v>21</v>
      </c>
      <c r="AK149">
        <v>475</v>
      </c>
      <c r="AL149">
        <v>32942</v>
      </c>
      <c r="AM149">
        <f t="shared" si="42"/>
        <v>69.351578947368424</v>
      </c>
      <c r="AQ149" s="27">
        <v>69</v>
      </c>
      <c r="AR149">
        <v>1080</v>
      </c>
      <c r="AS149">
        <v>0</v>
      </c>
      <c r="AT149">
        <f t="shared" si="43"/>
        <v>0</v>
      </c>
    </row>
    <row r="150" spans="8:46" x14ac:dyDescent="0.25">
      <c r="H150" s="27">
        <v>53</v>
      </c>
      <c r="I150">
        <v>791</v>
      </c>
      <c r="J150">
        <v>22782</v>
      </c>
      <c r="K150">
        <f t="shared" si="38"/>
        <v>28.801517067003793</v>
      </c>
      <c r="O150" s="27">
        <v>76</v>
      </c>
      <c r="P150">
        <v>666</v>
      </c>
      <c r="Q150">
        <v>2382</v>
      </c>
      <c r="R150">
        <f t="shared" si="39"/>
        <v>3.5765765765765765</v>
      </c>
      <c r="V150" s="27">
        <v>6</v>
      </c>
      <c r="W150">
        <v>347</v>
      </c>
      <c r="X150">
        <v>5555</v>
      </c>
      <c r="Y150">
        <f t="shared" si="40"/>
        <v>16.008645533141209</v>
      </c>
      <c r="AC150" s="27">
        <v>18</v>
      </c>
      <c r="AD150">
        <v>645</v>
      </c>
      <c r="AE150">
        <v>55975</v>
      </c>
      <c r="AF150">
        <f t="shared" si="41"/>
        <v>86.782945736434115</v>
      </c>
      <c r="AJ150" s="27">
        <v>22</v>
      </c>
      <c r="AK150">
        <v>491</v>
      </c>
      <c r="AL150">
        <v>17817</v>
      </c>
      <c r="AM150">
        <f t="shared" si="42"/>
        <v>36.287169042769854</v>
      </c>
      <c r="AQ150" s="27">
        <v>70</v>
      </c>
      <c r="AR150">
        <v>1139</v>
      </c>
      <c r="AS150">
        <v>32743</v>
      </c>
      <c r="AT150">
        <f t="shared" si="43"/>
        <v>28.747146619841967</v>
      </c>
    </row>
    <row r="151" spans="8:46" x14ac:dyDescent="0.25">
      <c r="H151" s="27">
        <v>54</v>
      </c>
      <c r="I151">
        <v>796</v>
      </c>
      <c r="J151">
        <v>34405</v>
      </c>
      <c r="K151">
        <f t="shared" si="38"/>
        <v>43.222361809045225</v>
      </c>
      <c r="O151" s="27">
        <v>77</v>
      </c>
      <c r="P151">
        <v>669</v>
      </c>
      <c r="Q151">
        <v>27487</v>
      </c>
      <c r="R151">
        <f t="shared" si="39"/>
        <v>41.086696562032884</v>
      </c>
      <c r="V151" s="27">
        <v>7</v>
      </c>
      <c r="W151">
        <v>351</v>
      </c>
      <c r="X151">
        <v>12416</v>
      </c>
      <c r="Y151">
        <f t="shared" si="40"/>
        <v>35.373219373219371</v>
      </c>
      <c r="AC151" s="27">
        <v>19</v>
      </c>
      <c r="AD151">
        <v>648</v>
      </c>
      <c r="AE151">
        <v>28379</v>
      </c>
      <c r="AF151">
        <f t="shared" si="41"/>
        <v>43.794753086419753</v>
      </c>
      <c r="AJ151" s="27">
        <v>23</v>
      </c>
      <c r="AK151">
        <v>494</v>
      </c>
      <c r="AL151">
        <v>30602</v>
      </c>
      <c r="AM151">
        <f t="shared" si="42"/>
        <v>61.94736842105263</v>
      </c>
      <c r="AQ151" s="27">
        <v>71</v>
      </c>
      <c r="AR151">
        <v>1183</v>
      </c>
      <c r="AS151">
        <v>9808</v>
      </c>
      <c r="AT151">
        <f t="shared" si="43"/>
        <v>8.2907861369399836</v>
      </c>
    </row>
    <row r="152" spans="8:46" x14ac:dyDescent="0.25">
      <c r="H152" s="27">
        <v>55</v>
      </c>
      <c r="I152">
        <v>796</v>
      </c>
      <c r="J152">
        <v>26092</v>
      </c>
      <c r="K152">
        <f t="shared" si="38"/>
        <v>32.778894472361806</v>
      </c>
      <c r="O152" s="27">
        <v>78</v>
      </c>
      <c r="P152">
        <v>672</v>
      </c>
      <c r="Q152">
        <v>10782</v>
      </c>
      <c r="R152">
        <f t="shared" si="39"/>
        <v>16.044642857142858</v>
      </c>
      <c r="V152" s="27">
        <v>8</v>
      </c>
      <c r="W152">
        <v>355</v>
      </c>
      <c r="X152">
        <v>38</v>
      </c>
      <c r="Y152">
        <f t="shared" si="40"/>
        <v>0.10704225352112676</v>
      </c>
      <c r="AC152" s="27">
        <v>20</v>
      </c>
      <c r="AD152">
        <v>654</v>
      </c>
      <c r="AE152">
        <v>27061</v>
      </c>
      <c r="AF152">
        <f t="shared" si="41"/>
        <v>41.37767584097859</v>
      </c>
      <c r="AJ152" s="27">
        <v>24</v>
      </c>
      <c r="AK152">
        <v>498</v>
      </c>
      <c r="AL152">
        <v>15858</v>
      </c>
      <c r="AM152">
        <f t="shared" si="42"/>
        <v>31.843373493975903</v>
      </c>
      <c r="AQ152" s="27">
        <v>72</v>
      </c>
      <c r="AR152">
        <v>1456</v>
      </c>
      <c r="AS152">
        <v>66946</v>
      </c>
      <c r="AT152">
        <f t="shared" si="43"/>
        <v>45.979395604395606</v>
      </c>
    </row>
    <row r="153" spans="8:46" x14ac:dyDescent="0.25">
      <c r="H153" s="27">
        <v>56</v>
      </c>
      <c r="I153">
        <v>797</v>
      </c>
      <c r="J153">
        <v>5794</v>
      </c>
      <c r="K153">
        <f t="shared" si="38"/>
        <v>7.2697616060225849</v>
      </c>
      <c r="O153" s="27">
        <v>79</v>
      </c>
      <c r="P153">
        <v>675</v>
      </c>
      <c r="Q153">
        <v>6069</v>
      </c>
      <c r="R153">
        <f t="shared" si="39"/>
        <v>8.9911111111111115</v>
      </c>
      <c r="V153" s="27">
        <v>9</v>
      </c>
      <c r="W153">
        <v>388</v>
      </c>
      <c r="X153">
        <v>0</v>
      </c>
      <c r="Y153">
        <f t="shared" si="40"/>
        <v>0</v>
      </c>
      <c r="AC153" s="27">
        <v>21</v>
      </c>
      <c r="AD153">
        <v>687</v>
      </c>
      <c r="AE153">
        <v>19666</v>
      </c>
      <c r="AF153">
        <f t="shared" si="41"/>
        <v>28.625909752547308</v>
      </c>
      <c r="AJ153" s="27">
        <v>25</v>
      </c>
      <c r="AK153">
        <v>512</v>
      </c>
      <c r="AL153">
        <v>20126</v>
      </c>
      <c r="AM153">
        <f t="shared" si="42"/>
        <v>39.30859375</v>
      </c>
      <c r="AQ153" s="27">
        <v>73</v>
      </c>
      <c r="AR153">
        <v>1591</v>
      </c>
      <c r="AS153">
        <v>0</v>
      </c>
      <c r="AT153">
        <f t="shared" si="43"/>
        <v>0</v>
      </c>
    </row>
    <row r="154" spans="8:46" x14ac:dyDescent="0.25">
      <c r="H154" s="27">
        <v>57</v>
      </c>
      <c r="I154">
        <v>820</v>
      </c>
      <c r="J154">
        <v>54443</v>
      </c>
      <c r="K154">
        <f t="shared" si="38"/>
        <v>66.393902439024387</v>
      </c>
      <c r="O154" s="27">
        <v>80</v>
      </c>
      <c r="P154">
        <v>704</v>
      </c>
      <c r="Q154">
        <v>9793</v>
      </c>
      <c r="R154">
        <f t="shared" si="39"/>
        <v>13.910511363636363</v>
      </c>
      <c r="V154" s="27">
        <v>10</v>
      </c>
      <c r="W154">
        <v>392</v>
      </c>
      <c r="X154">
        <v>6409</v>
      </c>
      <c r="Y154">
        <f t="shared" si="40"/>
        <v>16.349489795918366</v>
      </c>
      <c r="AC154" s="27">
        <v>22</v>
      </c>
      <c r="AD154">
        <v>694</v>
      </c>
      <c r="AE154">
        <v>8186</v>
      </c>
      <c r="AF154">
        <f t="shared" si="41"/>
        <v>11.795389048991355</v>
      </c>
      <c r="AJ154" s="27">
        <v>26</v>
      </c>
      <c r="AK154">
        <v>521</v>
      </c>
      <c r="AL154">
        <v>40254</v>
      </c>
      <c r="AM154">
        <f t="shared" si="42"/>
        <v>77.262955854126673</v>
      </c>
      <c r="AQ154" s="27">
        <v>74</v>
      </c>
      <c r="AR154">
        <v>2206</v>
      </c>
      <c r="AS154">
        <v>692</v>
      </c>
      <c r="AT154">
        <f t="shared" si="43"/>
        <v>0.31368993653671806</v>
      </c>
    </row>
    <row r="155" spans="8:46" x14ac:dyDescent="0.25">
      <c r="H155" s="27">
        <v>58</v>
      </c>
      <c r="I155">
        <v>851</v>
      </c>
      <c r="J155">
        <v>37068</v>
      </c>
      <c r="K155">
        <f t="shared" si="38"/>
        <v>43.558166862514689</v>
      </c>
      <c r="O155" s="27">
        <v>81</v>
      </c>
      <c r="P155">
        <v>723</v>
      </c>
      <c r="Q155">
        <v>24534</v>
      </c>
      <c r="R155">
        <f t="shared" si="39"/>
        <v>33.933609958506224</v>
      </c>
      <c r="V155" s="27">
        <v>11</v>
      </c>
      <c r="W155">
        <v>407</v>
      </c>
      <c r="X155">
        <v>5898</v>
      </c>
      <c r="Y155">
        <f t="shared" si="40"/>
        <v>14.491400491400491</v>
      </c>
      <c r="AC155" s="27">
        <v>23</v>
      </c>
      <c r="AD155">
        <v>731</v>
      </c>
      <c r="AE155">
        <v>17076</v>
      </c>
      <c r="AF155">
        <f t="shared" si="41"/>
        <v>23.359781121751027</v>
      </c>
      <c r="AJ155" s="27">
        <v>27</v>
      </c>
      <c r="AK155">
        <v>527</v>
      </c>
      <c r="AL155">
        <v>7</v>
      </c>
      <c r="AM155">
        <f t="shared" si="42"/>
        <v>1.3282732447817837E-2</v>
      </c>
      <c r="AP155" t="s">
        <v>233</v>
      </c>
      <c r="AQ155" s="27">
        <v>1</v>
      </c>
      <c r="AR155">
        <v>345</v>
      </c>
      <c r="AS155">
        <v>0</v>
      </c>
      <c r="AT155">
        <f t="shared" si="43"/>
        <v>0</v>
      </c>
    </row>
    <row r="156" spans="8:46" x14ac:dyDescent="0.25">
      <c r="H156" s="27">
        <v>59</v>
      </c>
      <c r="I156">
        <v>868</v>
      </c>
      <c r="J156">
        <v>24170</v>
      </c>
      <c r="K156">
        <f t="shared" si="38"/>
        <v>27.845622119815669</v>
      </c>
      <c r="O156" s="27">
        <v>82</v>
      </c>
      <c r="P156">
        <v>726</v>
      </c>
      <c r="Q156">
        <v>17286</v>
      </c>
      <c r="R156">
        <f t="shared" si="39"/>
        <v>23.809917355371901</v>
      </c>
      <c r="V156" s="27">
        <v>12</v>
      </c>
      <c r="W156">
        <v>419</v>
      </c>
      <c r="X156">
        <v>20719</v>
      </c>
      <c r="Y156">
        <f t="shared" si="40"/>
        <v>49.448687350835321</v>
      </c>
      <c r="AC156" s="27">
        <v>24</v>
      </c>
      <c r="AD156">
        <v>731</v>
      </c>
      <c r="AE156">
        <v>75411</v>
      </c>
      <c r="AF156">
        <f t="shared" si="41"/>
        <v>103.16142270861833</v>
      </c>
      <c r="AJ156" s="27">
        <v>28</v>
      </c>
      <c r="AK156">
        <v>550</v>
      </c>
      <c r="AL156">
        <v>0</v>
      </c>
      <c r="AM156">
        <f t="shared" si="42"/>
        <v>0</v>
      </c>
      <c r="AQ156" s="27">
        <v>2</v>
      </c>
      <c r="AR156">
        <v>442</v>
      </c>
      <c r="AS156">
        <v>9705</v>
      </c>
      <c r="AT156">
        <f t="shared" si="43"/>
        <v>21.957013574660632</v>
      </c>
    </row>
    <row r="157" spans="8:46" x14ac:dyDescent="0.25">
      <c r="H157" s="27">
        <v>60</v>
      </c>
      <c r="I157">
        <v>878</v>
      </c>
      <c r="J157">
        <v>40396</v>
      </c>
      <c r="K157">
        <f t="shared" si="38"/>
        <v>46.009111617312072</v>
      </c>
      <c r="O157" s="27">
        <v>83</v>
      </c>
      <c r="P157">
        <v>732</v>
      </c>
      <c r="Q157">
        <v>18620</v>
      </c>
      <c r="R157">
        <f t="shared" si="39"/>
        <v>25.437158469945356</v>
      </c>
      <c r="V157" s="27">
        <v>13</v>
      </c>
      <c r="W157">
        <v>448</v>
      </c>
      <c r="X157">
        <v>14614</v>
      </c>
      <c r="Y157">
        <f t="shared" si="40"/>
        <v>32.620535714285715</v>
      </c>
      <c r="AC157" s="27">
        <v>25</v>
      </c>
      <c r="AD157">
        <v>738</v>
      </c>
      <c r="AE157">
        <v>0</v>
      </c>
      <c r="AF157">
        <f t="shared" si="41"/>
        <v>0</v>
      </c>
      <c r="AJ157" s="27">
        <v>29</v>
      </c>
      <c r="AK157">
        <v>573</v>
      </c>
      <c r="AL157">
        <v>17318</v>
      </c>
      <c r="AM157">
        <f t="shared" si="42"/>
        <v>30.223385689354277</v>
      </c>
      <c r="AQ157" s="27">
        <v>3</v>
      </c>
      <c r="AR157">
        <v>477</v>
      </c>
      <c r="AS157">
        <v>5926</v>
      </c>
      <c r="AT157">
        <f t="shared" si="43"/>
        <v>12.423480083857442</v>
      </c>
    </row>
    <row r="158" spans="8:46" x14ac:dyDescent="0.25">
      <c r="H158" s="27">
        <v>61</v>
      </c>
      <c r="I158">
        <v>897</v>
      </c>
      <c r="J158">
        <v>22634</v>
      </c>
      <c r="K158">
        <f t="shared" si="38"/>
        <v>25.232998885172798</v>
      </c>
      <c r="O158" s="27">
        <v>84</v>
      </c>
      <c r="P158">
        <v>739</v>
      </c>
      <c r="Q158">
        <v>38434</v>
      </c>
      <c r="R158">
        <f t="shared" si="39"/>
        <v>52.00811907983762</v>
      </c>
      <c r="V158" s="27">
        <v>14</v>
      </c>
      <c r="W158">
        <v>472</v>
      </c>
      <c r="X158">
        <v>9039</v>
      </c>
      <c r="Y158">
        <f t="shared" si="40"/>
        <v>19.150423728813561</v>
      </c>
      <c r="AC158" s="27">
        <v>26</v>
      </c>
      <c r="AD158">
        <v>745</v>
      </c>
      <c r="AE158">
        <v>7743</v>
      </c>
      <c r="AF158">
        <f t="shared" si="41"/>
        <v>10.393288590604026</v>
      </c>
      <c r="AJ158" s="27">
        <v>30</v>
      </c>
      <c r="AK158">
        <v>574</v>
      </c>
      <c r="AL158">
        <v>35462</v>
      </c>
      <c r="AM158">
        <f t="shared" si="42"/>
        <v>61.780487804878049</v>
      </c>
      <c r="AQ158" s="27">
        <v>4</v>
      </c>
      <c r="AR158">
        <v>563</v>
      </c>
      <c r="AS158">
        <v>685</v>
      </c>
      <c r="AT158">
        <f t="shared" si="43"/>
        <v>1.2166962699822381</v>
      </c>
    </row>
    <row r="159" spans="8:46" x14ac:dyDescent="0.25">
      <c r="H159" s="27">
        <v>62</v>
      </c>
      <c r="I159">
        <v>900</v>
      </c>
      <c r="J159">
        <v>29327</v>
      </c>
      <c r="K159">
        <f t="shared" si="38"/>
        <v>32.585555555555558</v>
      </c>
      <c r="O159" s="27">
        <v>85</v>
      </c>
      <c r="P159">
        <v>756</v>
      </c>
      <c r="Q159">
        <v>17200</v>
      </c>
      <c r="R159">
        <f t="shared" si="39"/>
        <v>22.75132275132275</v>
      </c>
      <c r="V159" s="27">
        <v>15</v>
      </c>
      <c r="W159">
        <v>492</v>
      </c>
      <c r="X159">
        <v>18897</v>
      </c>
      <c r="Y159">
        <f t="shared" si="40"/>
        <v>38.408536585365852</v>
      </c>
      <c r="AC159" s="27">
        <v>27</v>
      </c>
      <c r="AD159">
        <v>748</v>
      </c>
      <c r="AE159">
        <v>85779</v>
      </c>
      <c r="AF159">
        <f t="shared" si="41"/>
        <v>114.67780748663101</v>
      </c>
      <c r="AJ159" s="27">
        <v>31</v>
      </c>
      <c r="AK159">
        <v>581</v>
      </c>
      <c r="AL159">
        <v>45193</v>
      </c>
      <c r="AM159">
        <f t="shared" si="42"/>
        <v>77.784853700516351</v>
      </c>
      <c r="AQ159" s="27">
        <v>5</v>
      </c>
      <c r="AR159">
        <v>582</v>
      </c>
      <c r="AS159">
        <v>35136</v>
      </c>
      <c r="AT159">
        <f t="shared" si="43"/>
        <v>60.371134020618555</v>
      </c>
    </row>
    <row r="160" spans="8:46" x14ac:dyDescent="0.25">
      <c r="H160" s="27">
        <v>63</v>
      </c>
      <c r="I160">
        <v>905</v>
      </c>
      <c r="J160">
        <v>28864</v>
      </c>
      <c r="K160">
        <f t="shared" si="38"/>
        <v>31.893922651933703</v>
      </c>
      <c r="O160" s="27">
        <v>86</v>
      </c>
      <c r="P160">
        <v>760</v>
      </c>
      <c r="Q160">
        <v>0</v>
      </c>
      <c r="R160">
        <f t="shared" si="39"/>
        <v>0</v>
      </c>
      <c r="V160" s="27">
        <v>16</v>
      </c>
      <c r="W160">
        <v>494</v>
      </c>
      <c r="X160">
        <v>18738</v>
      </c>
      <c r="Y160">
        <f t="shared" si="40"/>
        <v>37.931174089068826</v>
      </c>
      <c r="AC160" s="27">
        <v>28</v>
      </c>
      <c r="AD160">
        <v>754</v>
      </c>
      <c r="AE160">
        <v>48351</v>
      </c>
      <c r="AF160">
        <f t="shared" si="41"/>
        <v>64.125994694960212</v>
      </c>
      <c r="AJ160" s="27">
        <v>32</v>
      </c>
      <c r="AK160">
        <v>582</v>
      </c>
      <c r="AL160">
        <v>21193</v>
      </c>
      <c r="AM160">
        <f t="shared" si="42"/>
        <v>36.414089347079035</v>
      </c>
      <c r="AQ160" s="27">
        <v>6</v>
      </c>
      <c r="AR160">
        <v>595</v>
      </c>
      <c r="AS160">
        <v>25647</v>
      </c>
      <c r="AT160">
        <f t="shared" si="43"/>
        <v>43.104201680672269</v>
      </c>
    </row>
    <row r="161" spans="8:46" x14ac:dyDescent="0.25">
      <c r="H161" s="27">
        <v>64</v>
      </c>
      <c r="I161">
        <v>969</v>
      </c>
      <c r="J161">
        <v>41051</v>
      </c>
      <c r="K161">
        <f t="shared" si="38"/>
        <v>42.364293085655312</v>
      </c>
      <c r="O161" s="27">
        <v>87</v>
      </c>
      <c r="P161">
        <v>764</v>
      </c>
      <c r="Q161">
        <v>0</v>
      </c>
      <c r="R161">
        <f t="shared" si="39"/>
        <v>0</v>
      </c>
      <c r="V161" s="27">
        <v>17</v>
      </c>
      <c r="W161">
        <v>495</v>
      </c>
      <c r="X161">
        <v>0</v>
      </c>
      <c r="Y161">
        <f t="shared" si="40"/>
        <v>0</v>
      </c>
      <c r="AC161" s="27">
        <v>29</v>
      </c>
      <c r="AD161">
        <v>757</v>
      </c>
      <c r="AE161">
        <v>1184</v>
      </c>
      <c r="AF161">
        <f t="shared" si="41"/>
        <v>1.5640686922060767</v>
      </c>
      <c r="AJ161" s="27">
        <v>33</v>
      </c>
      <c r="AK161">
        <v>589</v>
      </c>
      <c r="AL161">
        <v>8822</v>
      </c>
      <c r="AM161">
        <f t="shared" si="42"/>
        <v>14.977928692699491</v>
      </c>
      <c r="AQ161" s="27">
        <v>7</v>
      </c>
      <c r="AR161">
        <v>604</v>
      </c>
      <c r="AS161">
        <v>30479</v>
      </c>
      <c r="AT161">
        <f t="shared" si="43"/>
        <v>50.461920529801326</v>
      </c>
    </row>
    <row r="162" spans="8:46" x14ac:dyDescent="0.25">
      <c r="H162" s="27">
        <v>65</v>
      </c>
      <c r="I162">
        <v>1001</v>
      </c>
      <c r="J162">
        <v>27784</v>
      </c>
      <c r="K162">
        <f t="shared" si="38"/>
        <v>27.756243756243755</v>
      </c>
      <c r="O162" s="27">
        <v>88</v>
      </c>
      <c r="P162">
        <v>767</v>
      </c>
      <c r="Q162">
        <v>3896</v>
      </c>
      <c r="R162">
        <f t="shared" si="39"/>
        <v>5.0795306388526731</v>
      </c>
      <c r="V162" s="27">
        <v>18</v>
      </c>
      <c r="W162">
        <v>496</v>
      </c>
      <c r="X162">
        <v>121</v>
      </c>
      <c r="Y162">
        <f t="shared" si="40"/>
        <v>0.24395161290322581</v>
      </c>
      <c r="AC162" s="27">
        <v>30</v>
      </c>
      <c r="AD162">
        <v>764</v>
      </c>
      <c r="AE162">
        <v>40204</v>
      </c>
      <c r="AF162">
        <f t="shared" si="41"/>
        <v>52.623036649214662</v>
      </c>
      <c r="AJ162" s="27">
        <v>34</v>
      </c>
      <c r="AK162">
        <v>595</v>
      </c>
      <c r="AL162">
        <v>11261</v>
      </c>
      <c r="AM162">
        <f t="shared" si="42"/>
        <v>18.926050420168067</v>
      </c>
      <c r="AQ162" s="27">
        <v>8</v>
      </c>
      <c r="AR162">
        <v>628</v>
      </c>
      <c r="AS162">
        <v>34980</v>
      </c>
      <c r="AT162">
        <f t="shared" si="43"/>
        <v>55.70063694267516</v>
      </c>
    </row>
    <row r="163" spans="8:46" x14ac:dyDescent="0.25">
      <c r="H163" s="27">
        <v>66</v>
      </c>
      <c r="I163">
        <v>1017</v>
      </c>
      <c r="J163">
        <v>34</v>
      </c>
      <c r="K163">
        <f t="shared" si="38"/>
        <v>3.3431661750245818E-2</v>
      </c>
      <c r="O163" s="27">
        <v>89</v>
      </c>
      <c r="P163">
        <v>800</v>
      </c>
      <c r="Q163">
        <v>42468</v>
      </c>
      <c r="R163">
        <f t="shared" si="39"/>
        <v>53.085000000000001</v>
      </c>
      <c r="V163" s="27">
        <v>19</v>
      </c>
      <c r="W163">
        <v>499</v>
      </c>
      <c r="X163">
        <v>21546</v>
      </c>
      <c r="Y163">
        <f t="shared" si="40"/>
        <v>43.178356713426851</v>
      </c>
      <c r="AC163" s="27">
        <v>31</v>
      </c>
      <c r="AD163">
        <v>783</v>
      </c>
      <c r="AE163">
        <v>0</v>
      </c>
      <c r="AF163">
        <f t="shared" si="41"/>
        <v>0</v>
      </c>
      <c r="AJ163" s="27">
        <v>35</v>
      </c>
      <c r="AK163">
        <v>599</v>
      </c>
      <c r="AL163">
        <v>15797</v>
      </c>
      <c r="AM163">
        <f t="shared" si="42"/>
        <v>26.372287145242069</v>
      </c>
      <c r="AQ163" s="27">
        <v>9</v>
      </c>
      <c r="AR163">
        <v>645</v>
      </c>
      <c r="AS163">
        <v>26523</v>
      </c>
      <c r="AT163">
        <f t="shared" si="43"/>
        <v>41.120930232558138</v>
      </c>
    </row>
    <row r="164" spans="8:46" x14ac:dyDescent="0.25">
      <c r="H164" s="27">
        <v>67</v>
      </c>
      <c r="I164">
        <v>1033</v>
      </c>
      <c r="J164">
        <v>40032</v>
      </c>
      <c r="K164">
        <f t="shared" si="38"/>
        <v>38.753146176185865</v>
      </c>
      <c r="O164" s="27">
        <v>90</v>
      </c>
      <c r="P164">
        <v>814</v>
      </c>
      <c r="Q164">
        <v>40907</v>
      </c>
      <c r="R164">
        <f t="shared" si="39"/>
        <v>50.254299754299751</v>
      </c>
      <c r="V164" s="27">
        <v>20</v>
      </c>
      <c r="W164">
        <v>502</v>
      </c>
      <c r="X164">
        <v>32199</v>
      </c>
      <c r="Y164">
        <f t="shared" si="40"/>
        <v>64.141434262948209</v>
      </c>
      <c r="AC164" s="27">
        <v>32</v>
      </c>
      <c r="AD164">
        <v>785</v>
      </c>
      <c r="AE164">
        <v>41307</v>
      </c>
      <c r="AF164">
        <f t="shared" ref="AF164:AF181" si="44">AE164/AD164</f>
        <v>52.620382165605093</v>
      </c>
      <c r="AJ164" s="27">
        <v>36</v>
      </c>
      <c r="AK164">
        <v>611</v>
      </c>
      <c r="AL164">
        <v>9892</v>
      </c>
      <c r="AM164">
        <f t="shared" ref="AM164:AM195" si="45">AL164/AK164</f>
        <v>16.189852700490999</v>
      </c>
      <c r="AQ164" s="27">
        <v>10</v>
      </c>
      <c r="AR164">
        <v>649</v>
      </c>
      <c r="AS164">
        <v>29256</v>
      </c>
      <c r="AT164">
        <f t="shared" ref="AT164:AT195" si="46">AS164/AR164</f>
        <v>45.078582434514637</v>
      </c>
    </row>
    <row r="165" spans="8:46" x14ac:dyDescent="0.25">
      <c r="H165" s="27">
        <v>68</v>
      </c>
      <c r="I165">
        <v>1077</v>
      </c>
      <c r="J165">
        <v>1841</v>
      </c>
      <c r="K165">
        <f t="shared" si="38"/>
        <v>1.7093779015784587</v>
      </c>
      <c r="O165" s="27">
        <v>91</v>
      </c>
      <c r="P165">
        <v>826</v>
      </c>
      <c r="Q165">
        <v>0</v>
      </c>
      <c r="R165">
        <f t="shared" si="39"/>
        <v>0</v>
      </c>
      <c r="V165" s="27">
        <v>21</v>
      </c>
      <c r="W165">
        <v>537</v>
      </c>
      <c r="X165">
        <v>1678</v>
      </c>
      <c r="Y165">
        <f t="shared" si="40"/>
        <v>3.1247672253258845</v>
      </c>
      <c r="AC165" s="27">
        <v>33</v>
      </c>
      <c r="AD165">
        <v>822</v>
      </c>
      <c r="AE165">
        <v>11</v>
      </c>
      <c r="AF165">
        <f t="shared" si="44"/>
        <v>1.3381995133819951E-2</v>
      </c>
      <c r="AJ165" s="27">
        <v>37</v>
      </c>
      <c r="AK165">
        <v>614</v>
      </c>
      <c r="AL165">
        <v>5683</v>
      </c>
      <c r="AM165">
        <f t="shared" si="45"/>
        <v>9.2557003257328994</v>
      </c>
      <c r="AQ165" s="27">
        <v>11</v>
      </c>
      <c r="AR165">
        <v>650</v>
      </c>
      <c r="AS165">
        <v>33552</v>
      </c>
      <c r="AT165">
        <f t="shared" si="46"/>
        <v>51.618461538461538</v>
      </c>
    </row>
    <row r="166" spans="8:46" x14ac:dyDescent="0.25">
      <c r="H166" s="27">
        <v>69</v>
      </c>
      <c r="I166">
        <v>1109</v>
      </c>
      <c r="J166">
        <v>33</v>
      </c>
      <c r="K166">
        <f t="shared" si="38"/>
        <v>2.9756537421100092E-2</v>
      </c>
      <c r="O166" s="27">
        <v>92</v>
      </c>
      <c r="P166">
        <v>858</v>
      </c>
      <c r="Q166">
        <v>6220</v>
      </c>
      <c r="R166">
        <f t="shared" si="39"/>
        <v>7.2494172494172497</v>
      </c>
      <c r="V166" s="27">
        <v>22</v>
      </c>
      <c r="W166">
        <v>540</v>
      </c>
      <c r="X166">
        <v>10912</v>
      </c>
      <c r="Y166">
        <f t="shared" si="40"/>
        <v>20.207407407407409</v>
      </c>
      <c r="AC166" s="27">
        <v>34</v>
      </c>
      <c r="AD166">
        <v>859</v>
      </c>
      <c r="AE166">
        <v>57382</v>
      </c>
      <c r="AF166">
        <f t="shared" si="44"/>
        <v>66.800931315483126</v>
      </c>
      <c r="AJ166" s="27">
        <v>38</v>
      </c>
      <c r="AK166">
        <v>614</v>
      </c>
      <c r="AL166">
        <v>13921</v>
      </c>
      <c r="AM166">
        <f t="shared" si="45"/>
        <v>22.672638436482085</v>
      </c>
      <c r="AQ166" s="27">
        <v>12</v>
      </c>
      <c r="AR166">
        <v>650</v>
      </c>
      <c r="AS166">
        <v>1654</v>
      </c>
      <c r="AT166">
        <f t="shared" si="46"/>
        <v>2.5446153846153847</v>
      </c>
    </row>
    <row r="167" spans="8:46" x14ac:dyDescent="0.25">
      <c r="H167" s="27">
        <v>70</v>
      </c>
      <c r="I167">
        <v>1169</v>
      </c>
      <c r="J167">
        <v>8255</v>
      </c>
      <c r="K167">
        <f t="shared" si="38"/>
        <v>7.0615911035072711</v>
      </c>
      <c r="O167" s="27">
        <v>93</v>
      </c>
      <c r="P167">
        <v>889</v>
      </c>
      <c r="Q167">
        <v>0</v>
      </c>
      <c r="R167">
        <f t="shared" si="39"/>
        <v>0</v>
      </c>
      <c r="V167" s="27">
        <v>23</v>
      </c>
      <c r="W167">
        <v>553</v>
      </c>
      <c r="X167">
        <v>18018</v>
      </c>
      <c r="Y167">
        <f t="shared" si="40"/>
        <v>32.582278481012658</v>
      </c>
      <c r="AC167" s="27">
        <v>35</v>
      </c>
      <c r="AD167">
        <v>884</v>
      </c>
      <c r="AE167">
        <v>42569</v>
      </c>
      <c r="AF167">
        <f t="shared" si="44"/>
        <v>48.154977375565608</v>
      </c>
      <c r="AJ167" s="27">
        <v>39</v>
      </c>
      <c r="AK167">
        <v>617</v>
      </c>
      <c r="AL167">
        <v>43508</v>
      </c>
      <c r="AM167">
        <f t="shared" si="45"/>
        <v>70.515397082658026</v>
      </c>
      <c r="AQ167" s="27">
        <v>13</v>
      </c>
      <c r="AR167">
        <v>654</v>
      </c>
      <c r="AS167">
        <v>740</v>
      </c>
      <c r="AT167">
        <f t="shared" si="46"/>
        <v>1.1314984709480123</v>
      </c>
    </row>
    <row r="168" spans="8:46" x14ac:dyDescent="0.25">
      <c r="H168" s="27">
        <v>71</v>
      </c>
      <c r="I168">
        <v>1218</v>
      </c>
      <c r="J168">
        <v>38802</v>
      </c>
      <c r="K168">
        <f t="shared" si="38"/>
        <v>31.857142857142858</v>
      </c>
      <c r="O168" s="27">
        <v>94</v>
      </c>
      <c r="P168">
        <v>903</v>
      </c>
      <c r="Q168">
        <v>13530</v>
      </c>
      <c r="R168">
        <f t="shared" si="39"/>
        <v>14.983388704318937</v>
      </c>
      <c r="V168" s="27">
        <v>24</v>
      </c>
      <c r="W168">
        <v>556</v>
      </c>
      <c r="X168">
        <v>12744</v>
      </c>
      <c r="Y168">
        <f t="shared" si="40"/>
        <v>22.920863309352519</v>
      </c>
      <c r="AC168" s="27">
        <v>36</v>
      </c>
      <c r="AD168">
        <v>936</v>
      </c>
      <c r="AE168">
        <v>192</v>
      </c>
      <c r="AF168">
        <f t="shared" si="44"/>
        <v>0.20512820512820512</v>
      </c>
      <c r="AJ168" s="27">
        <v>40</v>
      </c>
      <c r="AK168">
        <v>618</v>
      </c>
      <c r="AL168">
        <v>23208</v>
      </c>
      <c r="AM168">
        <f t="shared" si="45"/>
        <v>37.553398058252426</v>
      </c>
      <c r="AQ168" s="27">
        <v>14</v>
      </c>
      <c r="AR168">
        <v>667</v>
      </c>
      <c r="AS168">
        <v>38895</v>
      </c>
      <c r="AT168">
        <f t="shared" si="46"/>
        <v>58.313343328335833</v>
      </c>
    </row>
    <row r="169" spans="8:46" x14ac:dyDescent="0.25">
      <c r="H169" s="27">
        <v>72</v>
      </c>
      <c r="I169">
        <v>1434</v>
      </c>
      <c r="J169">
        <v>9868</v>
      </c>
      <c r="K169">
        <f t="shared" si="38"/>
        <v>6.8814504881450489</v>
      </c>
      <c r="O169" s="27">
        <v>95</v>
      </c>
      <c r="P169">
        <v>934</v>
      </c>
      <c r="Q169">
        <v>2</v>
      </c>
      <c r="R169">
        <f t="shared" si="39"/>
        <v>2.1413276231263384E-3</v>
      </c>
      <c r="V169" s="27">
        <v>25</v>
      </c>
      <c r="W169">
        <v>571</v>
      </c>
      <c r="X169">
        <v>18468</v>
      </c>
      <c r="Y169">
        <f t="shared" si="40"/>
        <v>32.343257443082315</v>
      </c>
      <c r="AC169" s="27">
        <v>37</v>
      </c>
      <c r="AD169">
        <v>961</v>
      </c>
      <c r="AE169">
        <v>0</v>
      </c>
      <c r="AF169">
        <f t="shared" si="44"/>
        <v>0</v>
      </c>
      <c r="AJ169" s="27">
        <v>41</v>
      </c>
      <c r="AK169">
        <v>620</v>
      </c>
      <c r="AL169">
        <v>8223</v>
      </c>
      <c r="AM169">
        <f t="shared" si="45"/>
        <v>13.262903225806452</v>
      </c>
      <c r="AQ169" s="27">
        <v>15</v>
      </c>
      <c r="AR169">
        <v>668</v>
      </c>
      <c r="AS169">
        <v>20510</v>
      </c>
      <c r="AT169">
        <f t="shared" si="46"/>
        <v>30.703592814371259</v>
      </c>
    </row>
    <row r="170" spans="8:46" x14ac:dyDescent="0.25">
      <c r="H170" s="27">
        <v>73</v>
      </c>
      <c r="I170">
        <v>1487</v>
      </c>
      <c r="J170">
        <v>0</v>
      </c>
      <c r="K170">
        <f t="shared" si="38"/>
        <v>0</v>
      </c>
      <c r="O170" s="27">
        <v>96</v>
      </c>
      <c r="P170">
        <v>973</v>
      </c>
      <c r="Q170">
        <v>7463</v>
      </c>
      <c r="R170">
        <f t="shared" si="39"/>
        <v>7.6700924974306268</v>
      </c>
      <c r="V170" s="27">
        <v>26</v>
      </c>
      <c r="W170">
        <v>572</v>
      </c>
      <c r="X170">
        <v>0</v>
      </c>
      <c r="Y170">
        <f t="shared" si="40"/>
        <v>0</v>
      </c>
      <c r="AC170" s="27">
        <v>38</v>
      </c>
      <c r="AD170">
        <v>1039</v>
      </c>
      <c r="AE170">
        <v>125</v>
      </c>
      <c r="AF170">
        <f t="shared" si="44"/>
        <v>0.12030798845043311</v>
      </c>
      <c r="AJ170" s="27">
        <v>42</v>
      </c>
      <c r="AK170">
        <v>622</v>
      </c>
      <c r="AL170">
        <v>37807</v>
      </c>
      <c r="AM170">
        <f t="shared" si="45"/>
        <v>60.782958199356912</v>
      </c>
      <c r="AQ170" s="27">
        <v>16</v>
      </c>
      <c r="AR170">
        <v>675</v>
      </c>
      <c r="AS170">
        <v>8637</v>
      </c>
      <c r="AT170">
        <f t="shared" si="46"/>
        <v>12.795555555555556</v>
      </c>
    </row>
    <row r="171" spans="8:46" x14ac:dyDescent="0.25">
      <c r="H171" s="27">
        <v>74</v>
      </c>
      <c r="I171">
        <v>1489</v>
      </c>
      <c r="J171">
        <v>476</v>
      </c>
      <c r="K171">
        <f t="shared" si="38"/>
        <v>0.31967763599731364</v>
      </c>
      <c r="O171" s="27">
        <v>97</v>
      </c>
      <c r="P171">
        <v>994</v>
      </c>
      <c r="Q171">
        <v>0</v>
      </c>
      <c r="R171">
        <f t="shared" si="39"/>
        <v>0</v>
      </c>
      <c r="V171" s="27">
        <v>27</v>
      </c>
      <c r="W171">
        <v>577</v>
      </c>
      <c r="X171">
        <v>19041</v>
      </c>
      <c r="Y171">
        <f t="shared" si="40"/>
        <v>33</v>
      </c>
      <c r="AC171" s="27">
        <v>39</v>
      </c>
      <c r="AD171">
        <v>1058</v>
      </c>
      <c r="AE171">
        <v>45379</v>
      </c>
      <c r="AF171">
        <f t="shared" si="44"/>
        <v>42.891304347826086</v>
      </c>
      <c r="AJ171" s="27">
        <v>43</v>
      </c>
      <c r="AK171">
        <v>624</v>
      </c>
      <c r="AL171">
        <v>21</v>
      </c>
      <c r="AM171">
        <f t="shared" si="45"/>
        <v>3.3653846153846152E-2</v>
      </c>
      <c r="AQ171" s="27">
        <v>17</v>
      </c>
      <c r="AR171">
        <v>691</v>
      </c>
      <c r="AS171">
        <v>25728</v>
      </c>
      <c r="AT171">
        <f t="shared" si="46"/>
        <v>37.232995658465988</v>
      </c>
    </row>
    <row r="172" spans="8:46" x14ac:dyDescent="0.25">
      <c r="H172" s="27">
        <v>75</v>
      </c>
      <c r="I172">
        <v>1630</v>
      </c>
      <c r="J172">
        <v>21564</v>
      </c>
      <c r="K172">
        <f t="shared" si="38"/>
        <v>13.229447852760735</v>
      </c>
      <c r="O172" s="27">
        <v>98</v>
      </c>
      <c r="P172">
        <v>1021</v>
      </c>
      <c r="Q172">
        <v>0</v>
      </c>
      <c r="R172">
        <f t="shared" si="39"/>
        <v>0</v>
      </c>
      <c r="V172" s="27">
        <v>28</v>
      </c>
      <c r="W172">
        <v>580</v>
      </c>
      <c r="X172">
        <v>32286</v>
      </c>
      <c r="Y172">
        <f t="shared" si="40"/>
        <v>55.665517241379312</v>
      </c>
      <c r="AC172" s="27">
        <v>40</v>
      </c>
      <c r="AD172">
        <v>1095</v>
      </c>
      <c r="AE172">
        <v>1092</v>
      </c>
      <c r="AF172">
        <f t="shared" si="44"/>
        <v>0.99726027397260275</v>
      </c>
      <c r="AJ172" s="27">
        <v>44</v>
      </c>
      <c r="AK172">
        <v>624</v>
      </c>
      <c r="AL172">
        <v>38972</v>
      </c>
      <c r="AM172">
        <f t="shared" si="45"/>
        <v>62.455128205128204</v>
      </c>
      <c r="AQ172" s="27">
        <v>18</v>
      </c>
      <c r="AR172">
        <v>691</v>
      </c>
      <c r="AS172">
        <v>640</v>
      </c>
      <c r="AT172">
        <f t="shared" si="46"/>
        <v>0.9261939218523878</v>
      </c>
    </row>
    <row r="173" spans="8:46" x14ac:dyDescent="0.25">
      <c r="H173" s="27">
        <v>76</v>
      </c>
      <c r="I173">
        <v>1802</v>
      </c>
      <c r="J173">
        <v>46927</v>
      </c>
      <c r="K173">
        <f t="shared" si="38"/>
        <v>26.041620421753606</v>
      </c>
      <c r="O173" s="27">
        <v>99</v>
      </c>
      <c r="P173">
        <v>1124</v>
      </c>
      <c r="Q173">
        <v>47801</v>
      </c>
      <c r="R173">
        <f t="shared" si="39"/>
        <v>42.527580071174377</v>
      </c>
      <c r="V173" s="27">
        <v>29</v>
      </c>
      <c r="W173">
        <v>581</v>
      </c>
      <c r="X173">
        <v>14476</v>
      </c>
      <c r="Y173">
        <f t="shared" si="40"/>
        <v>24.91566265060241</v>
      </c>
      <c r="AC173" s="27">
        <v>41</v>
      </c>
      <c r="AD173">
        <v>1163</v>
      </c>
      <c r="AE173">
        <v>21785</v>
      </c>
      <c r="AF173">
        <f t="shared" si="44"/>
        <v>18.731728288907995</v>
      </c>
      <c r="AJ173" s="27">
        <v>45</v>
      </c>
      <c r="AK173">
        <v>633</v>
      </c>
      <c r="AL173">
        <v>16584</v>
      </c>
      <c r="AM173">
        <f t="shared" si="45"/>
        <v>26.199052132701421</v>
      </c>
      <c r="AQ173" s="27">
        <v>19</v>
      </c>
      <c r="AR173">
        <v>715</v>
      </c>
      <c r="AS173">
        <v>34468</v>
      </c>
      <c r="AT173">
        <f t="shared" si="46"/>
        <v>48.206993006993009</v>
      </c>
    </row>
    <row r="174" spans="8:46" x14ac:dyDescent="0.25">
      <c r="H174" s="27">
        <v>77</v>
      </c>
      <c r="I174">
        <v>1818</v>
      </c>
      <c r="J174">
        <v>70</v>
      </c>
      <c r="K174">
        <f t="shared" si="38"/>
        <v>3.8503850385038507E-2</v>
      </c>
      <c r="O174" s="27">
        <v>100</v>
      </c>
      <c r="P174">
        <v>1149</v>
      </c>
      <c r="Q174">
        <v>0</v>
      </c>
      <c r="R174">
        <f t="shared" si="39"/>
        <v>0</v>
      </c>
      <c r="V174" s="27">
        <v>30</v>
      </c>
      <c r="W174">
        <v>588</v>
      </c>
      <c r="X174">
        <v>2469</v>
      </c>
      <c r="Y174">
        <f t="shared" si="40"/>
        <v>4.1989795918367347</v>
      </c>
      <c r="AC174" s="27">
        <v>42</v>
      </c>
      <c r="AD174">
        <v>1235</v>
      </c>
      <c r="AE174">
        <v>49060</v>
      </c>
      <c r="AF174">
        <f t="shared" si="44"/>
        <v>39.724696356275302</v>
      </c>
      <c r="AJ174" s="27">
        <v>46</v>
      </c>
      <c r="AK174">
        <v>637</v>
      </c>
      <c r="AL174">
        <v>47291</v>
      </c>
      <c r="AM174">
        <f t="shared" si="45"/>
        <v>74.24018838304552</v>
      </c>
      <c r="AQ174" s="27">
        <v>20</v>
      </c>
      <c r="AR174">
        <v>732</v>
      </c>
      <c r="AS174">
        <v>3636</v>
      </c>
      <c r="AT174">
        <f t="shared" si="46"/>
        <v>4.9672131147540988</v>
      </c>
    </row>
    <row r="175" spans="8:46" x14ac:dyDescent="0.25">
      <c r="H175" s="27">
        <v>78</v>
      </c>
      <c r="I175">
        <v>1956</v>
      </c>
      <c r="J175">
        <v>801</v>
      </c>
      <c r="K175">
        <f t="shared" si="38"/>
        <v>0.40950920245398775</v>
      </c>
      <c r="O175" s="27">
        <v>101</v>
      </c>
      <c r="P175">
        <v>1246</v>
      </c>
      <c r="Q175">
        <v>0</v>
      </c>
      <c r="R175">
        <f t="shared" si="39"/>
        <v>0</v>
      </c>
      <c r="V175" s="27">
        <v>31</v>
      </c>
      <c r="W175">
        <v>591</v>
      </c>
      <c r="X175">
        <v>2302</v>
      </c>
      <c r="Y175">
        <f t="shared" si="40"/>
        <v>3.8950930626057532</v>
      </c>
      <c r="AC175" s="27">
        <v>43</v>
      </c>
      <c r="AD175">
        <v>1259</v>
      </c>
      <c r="AE175">
        <v>65454</v>
      </c>
      <c r="AF175">
        <f t="shared" si="44"/>
        <v>51.988880063542496</v>
      </c>
      <c r="AJ175" s="27">
        <v>47</v>
      </c>
      <c r="AK175">
        <v>640</v>
      </c>
      <c r="AL175">
        <v>33064</v>
      </c>
      <c r="AM175">
        <f t="shared" si="45"/>
        <v>51.662500000000001</v>
      </c>
      <c r="AQ175" s="27">
        <v>21</v>
      </c>
      <c r="AR175">
        <v>761</v>
      </c>
      <c r="AS175">
        <v>39370</v>
      </c>
      <c r="AT175">
        <f t="shared" si="46"/>
        <v>51.734559789750328</v>
      </c>
    </row>
    <row r="176" spans="8:46" x14ac:dyDescent="0.25">
      <c r="H176" s="27">
        <v>79</v>
      </c>
      <c r="I176">
        <v>2152</v>
      </c>
      <c r="J176">
        <v>24896</v>
      </c>
      <c r="K176">
        <f t="shared" si="38"/>
        <v>11.568773234200744</v>
      </c>
      <c r="O176" s="27">
        <v>102</v>
      </c>
      <c r="P176">
        <v>1419</v>
      </c>
      <c r="Q176">
        <v>0</v>
      </c>
      <c r="R176">
        <f t="shared" si="39"/>
        <v>0</v>
      </c>
      <c r="V176" s="27">
        <v>32</v>
      </c>
      <c r="W176">
        <v>603</v>
      </c>
      <c r="X176">
        <v>28362</v>
      </c>
      <c r="Y176">
        <f t="shared" si="40"/>
        <v>47.034825870646763</v>
      </c>
      <c r="AC176" s="27">
        <v>44</v>
      </c>
      <c r="AD176">
        <v>1338</v>
      </c>
      <c r="AE176">
        <v>110498</v>
      </c>
      <c r="AF176">
        <f t="shared" si="44"/>
        <v>82.584454409566519</v>
      </c>
      <c r="AJ176" s="27">
        <v>48</v>
      </c>
      <c r="AK176">
        <v>647</v>
      </c>
      <c r="AL176">
        <v>2523</v>
      </c>
      <c r="AM176">
        <f t="shared" si="45"/>
        <v>3.8995363214837711</v>
      </c>
      <c r="AQ176" s="27">
        <v>22</v>
      </c>
      <c r="AR176">
        <v>777</v>
      </c>
      <c r="AS176">
        <v>21707</v>
      </c>
      <c r="AT176">
        <f t="shared" si="46"/>
        <v>27.936936936936938</v>
      </c>
    </row>
    <row r="177" spans="7:46" x14ac:dyDescent="0.25">
      <c r="H177" s="27">
        <v>80</v>
      </c>
      <c r="I177">
        <v>2234</v>
      </c>
      <c r="J177">
        <v>92412</v>
      </c>
      <c r="K177">
        <f t="shared" si="38"/>
        <v>41.366159355416293</v>
      </c>
      <c r="N177" t="s">
        <v>233</v>
      </c>
      <c r="O177" s="27">
        <v>1</v>
      </c>
      <c r="P177">
        <v>25</v>
      </c>
      <c r="Q177">
        <v>0</v>
      </c>
      <c r="R177">
        <f t="shared" si="39"/>
        <v>0</v>
      </c>
      <c r="V177" s="27">
        <v>33</v>
      </c>
      <c r="W177">
        <v>603</v>
      </c>
      <c r="X177">
        <v>23824</v>
      </c>
      <c r="Y177">
        <f t="shared" si="40"/>
        <v>39.50912106135987</v>
      </c>
      <c r="AC177" s="27">
        <v>45</v>
      </c>
      <c r="AD177">
        <v>1450</v>
      </c>
      <c r="AE177">
        <v>28825</v>
      </c>
      <c r="AF177">
        <f t="shared" si="44"/>
        <v>19.879310344827587</v>
      </c>
      <c r="AJ177" s="27">
        <v>49</v>
      </c>
      <c r="AK177">
        <v>655</v>
      </c>
      <c r="AL177">
        <v>41304</v>
      </c>
      <c r="AM177">
        <f t="shared" si="45"/>
        <v>63.059541984732824</v>
      </c>
      <c r="AQ177" s="27">
        <v>23</v>
      </c>
      <c r="AR177">
        <v>796</v>
      </c>
      <c r="AS177">
        <v>23</v>
      </c>
      <c r="AT177">
        <f t="shared" si="46"/>
        <v>2.8894472361809045E-2</v>
      </c>
    </row>
    <row r="178" spans="7:46" x14ac:dyDescent="0.25">
      <c r="H178" s="27">
        <v>81</v>
      </c>
      <c r="I178">
        <v>2376</v>
      </c>
      <c r="J178">
        <v>6</v>
      </c>
      <c r="K178">
        <f t="shared" si="38"/>
        <v>2.5252525252525255E-3</v>
      </c>
      <c r="O178" s="27">
        <v>2</v>
      </c>
      <c r="P178">
        <v>32</v>
      </c>
      <c r="Q178">
        <v>723</v>
      </c>
      <c r="R178">
        <f t="shared" si="39"/>
        <v>22.59375</v>
      </c>
      <c r="V178" s="27">
        <v>34</v>
      </c>
      <c r="W178">
        <v>605</v>
      </c>
      <c r="X178">
        <v>13978</v>
      </c>
      <c r="Y178">
        <f t="shared" si="40"/>
        <v>23.104132231404957</v>
      </c>
      <c r="AC178" s="27">
        <v>46</v>
      </c>
      <c r="AD178">
        <v>1709</v>
      </c>
      <c r="AE178">
        <v>1003</v>
      </c>
      <c r="AF178">
        <f t="shared" si="44"/>
        <v>0.58689291983616154</v>
      </c>
      <c r="AJ178" s="27">
        <v>50</v>
      </c>
      <c r="AK178">
        <v>663</v>
      </c>
      <c r="AL178">
        <v>46280</v>
      </c>
      <c r="AM178">
        <f t="shared" si="45"/>
        <v>69.803921568627445</v>
      </c>
      <c r="AQ178" s="27">
        <v>24</v>
      </c>
      <c r="AR178">
        <v>811</v>
      </c>
      <c r="AS178">
        <v>7296</v>
      </c>
      <c r="AT178">
        <f t="shared" si="46"/>
        <v>8.9963008631319354</v>
      </c>
    </row>
    <row r="179" spans="7:46" x14ac:dyDescent="0.25">
      <c r="G179" t="s">
        <v>233</v>
      </c>
      <c r="H179" s="27">
        <v>1</v>
      </c>
      <c r="I179">
        <v>31</v>
      </c>
      <c r="J179">
        <v>0</v>
      </c>
      <c r="K179">
        <f t="shared" si="38"/>
        <v>0</v>
      </c>
      <c r="O179" s="27">
        <v>3</v>
      </c>
      <c r="P179">
        <v>112</v>
      </c>
      <c r="Q179">
        <v>2143</v>
      </c>
      <c r="R179">
        <f t="shared" si="39"/>
        <v>19.133928571428573</v>
      </c>
      <c r="V179" s="27">
        <v>35</v>
      </c>
      <c r="W179">
        <v>608</v>
      </c>
      <c r="X179">
        <v>19771</v>
      </c>
      <c r="Y179">
        <f t="shared" si="40"/>
        <v>32.518092105263158</v>
      </c>
      <c r="AC179" s="27">
        <v>47</v>
      </c>
      <c r="AD179">
        <v>2362</v>
      </c>
      <c r="AE179">
        <v>244</v>
      </c>
      <c r="AF179">
        <f t="shared" si="44"/>
        <v>0.10330228619813717</v>
      </c>
      <c r="AJ179" s="27">
        <v>51</v>
      </c>
      <c r="AK179">
        <v>664</v>
      </c>
      <c r="AL179">
        <v>43211</v>
      </c>
      <c r="AM179">
        <f t="shared" si="45"/>
        <v>65.076807228915669</v>
      </c>
      <c r="AQ179" s="27">
        <v>25</v>
      </c>
      <c r="AR179">
        <v>845</v>
      </c>
      <c r="AS179">
        <v>12882</v>
      </c>
      <c r="AT179">
        <f t="shared" si="46"/>
        <v>15.244970414201184</v>
      </c>
    </row>
    <row r="180" spans="7:46" x14ac:dyDescent="0.25">
      <c r="H180" s="27">
        <v>2</v>
      </c>
      <c r="I180">
        <v>34</v>
      </c>
      <c r="J180">
        <v>0</v>
      </c>
      <c r="K180">
        <f t="shared" si="38"/>
        <v>0</v>
      </c>
      <c r="O180" s="27">
        <v>4</v>
      </c>
      <c r="P180">
        <v>134</v>
      </c>
      <c r="Q180">
        <v>11</v>
      </c>
      <c r="R180">
        <f t="shared" si="39"/>
        <v>8.2089552238805971E-2</v>
      </c>
      <c r="V180" s="27">
        <v>36</v>
      </c>
      <c r="W180">
        <v>620</v>
      </c>
      <c r="X180">
        <v>33019</v>
      </c>
      <c r="Y180">
        <f t="shared" si="40"/>
        <v>53.256451612903227</v>
      </c>
      <c r="AC180" s="27">
        <v>48</v>
      </c>
      <c r="AD180">
        <v>3191</v>
      </c>
      <c r="AE180">
        <v>699</v>
      </c>
      <c r="AF180">
        <f t="shared" si="44"/>
        <v>0.21905358821685991</v>
      </c>
      <c r="AJ180" s="27">
        <v>52</v>
      </c>
      <c r="AK180">
        <v>668</v>
      </c>
      <c r="AL180">
        <v>11567</v>
      </c>
      <c r="AM180">
        <f t="shared" si="45"/>
        <v>17.315868263473053</v>
      </c>
      <c r="AQ180" s="27">
        <v>26</v>
      </c>
      <c r="AR180">
        <v>859</v>
      </c>
      <c r="AS180">
        <v>101</v>
      </c>
      <c r="AT180">
        <f t="shared" si="46"/>
        <v>0.11757857974388825</v>
      </c>
    </row>
    <row r="181" spans="7:46" x14ac:dyDescent="0.25">
      <c r="H181" s="27">
        <v>3</v>
      </c>
      <c r="I181">
        <v>42</v>
      </c>
      <c r="J181">
        <v>1546</v>
      </c>
      <c r="K181">
        <f t="shared" si="38"/>
        <v>36.80952380952381</v>
      </c>
      <c r="O181" s="27">
        <v>5</v>
      </c>
      <c r="P181">
        <v>257</v>
      </c>
      <c r="Q181">
        <v>0</v>
      </c>
      <c r="R181">
        <f t="shared" si="39"/>
        <v>0</v>
      </c>
      <c r="V181" s="27">
        <v>37</v>
      </c>
      <c r="W181">
        <v>624</v>
      </c>
      <c r="X181">
        <v>17641</v>
      </c>
      <c r="Y181">
        <f t="shared" si="40"/>
        <v>28.270833333333332</v>
      </c>
      <c r="AC181" s="27">
        <v>49</v>
      </c>
      <c r="AD181">
        <v>4701</v>
      </c>
      <c r="AE181">
        <v>147703</v>
      </c>
      <c r="AF181">
        <f t="shared" si="44"/>
        <v>31.419485215911507</v>
      </c>
      <c r="AJ181" s="27">
        <v>53</v>
      </c>
      <c r="AK181">
        <v>671</v>
      </c>
      <c r="AL181">
        <v>14804</v>
      </c>
      <c r="AM181">
        <f t="shared" si="45"/>
        <v>22.062593144560356</v>
      </c>
      <c r="AQ181" s="27">
        <v>27</v>
      </c>
      <c r="AR181">
        <v>863</v>
      </c>
      <c r="AS181">
        <v>13410</v>
      </c>
      <c r="AT181">
        <f t="shared" si="46"/>
        <v>15.538818076477405</v>
      </c>
    </row>
    <row r="182" spans="7:46" x14ac:dyDescent="0.25">
      <c r="H182" s="27">
        <v>4</v>
      </c>
      <c r="I182">
        <v>99</v>
      </c>
      <c r="J182">
        <v>0</v>
      </c>
      <c r="K182">
        <f t="shared" si="38"/>
        <v>0</v>
      </c>
      <c r="O182" s="27">
        <v>6</v>
      </c>
      <c r="P182">
        <v>263</v>
      </c>
      <c r="Q182">
        <v>5237</v>
      </c>
      <c r="R182">
        <f t="shared" si="39"/>
        <v>19.912547528517109</v>
      </c>
      <c r="V182" s="27">
        <v>38</v>
      </c>
      <c r="W182">
        <v>624</v>
      </c>
      <c r="X182">
        <v>29469</v>
      </c>
      <c r="Y182">
        <f t="shared" si="40"/>
        <v>47.22596153846154</v>
      </c>
      <c r="AJ182" s="27">
        <v>54</v>
      </c>
      <c r="AK182">
        <v>674</v>
      </c>
      <c r="AL182">
        <v>4</v>
      </c>
      <c r="AM182">
        <f t="shared" si="45"/>
        <v>5.9347181008902079E-3</v>
      </c>
      <c r="AQ182" s="27">
        <v>28</v>
      </c>
      <c r="AR182">
        <v>905</v>
      </c>
      <c r="AS182">
        <v>0</v>
      </c>
      <c r="AT182">
        <f t="shared" si="46"/>
        <v>0</v>
      </c>
    </row>
    <row r="183" spans="7:46" x14ac:dyDescent="0.25">
      <c r="H183" s="27">
        <v>5</v>
      </c>
      <c r="I183">
        <v>133</v>
      </c>
      <c r="J183">
        <v>7986</v>
      </c>
      <c r="K183">
        <f t="shared" si="38"/>
        <v>60.045112781954884</v>
      </c>
      <c r="O183" s="27">
        <v>7</v>
      </c>
      <c r="P183">
        <v>302</v>
      </c>
      <c r="Q183">
        <v>5981</v>
      </c>
      <c r="R183">
        <f t="shared" si="39"/>
        <v>19.804635761589402</v>
      </c>
      <c r="V183" s="27">
        <v>39</v>
      </c>
      <c r="W183">
        <v>626</v>
      </c>
      <c r="X183">
        <v>21660</v>
      </c>
      <c r="Y183">
        <f t="shared" si="40"/>
        <v>34.600638977635782</v>
      </c>
      <c r="AJ183" s="27">
        <v>55</v>
      </c>
      <c r="AK183">
        <v>681</v>
      </c>
      <c r="AL183">
        <v>29369</v>
      </c>
      <c r="AM183">
        <f t="shared" si="45"/>
        <v>43.126284875183551</v>
      </c>
      <c r="AQ183" s="27">
        <v>29</v>
      </c>
      <c r="AR183">
        <v>933</v>
      </c>
      <c r="AS183">
        <v>59288</v>
      </c>
      <c r="AT183">
        <f t="shared" si="46"/>
        <v>63.545551982851016</v>
      </c>
    </row>
    <row r="184" spans="7:46" x14ac:dyDescent="0.25">
      <c r="H184" s="27">
        <v>6</v>
      </c>
      <c r="I184">
        <v>163</v>
      </c>
      <c r="J184">
        <v>630</v>
      </c>
      <c r="K184">
        <f t="shared" si="38"/>
        <v>3.8650306748466257</v>
      </c>
      <c r="O184" s="27">
        <v>8</v>
      </c>
      <c r="P184">
        <v>351</v>
      </c>
      <c r="Q184">
        <v>0</v>
      </c>
      <c r="R184">
        <f t="shared" si="39"/>
        <v>0</v>
      </c>
      <c r="V184" s="27">
        <v>40</v>
      </c>
      <c r="W184">
        <v>633</v>
      </c>
      <c r="X184">
        <v>30643</v>
      </c>
      <c r="Y184">
        <f t="shared" si="40"/>
        <v>48.409162717219587</v>
      </c>
      <c r="AJ184" s="27">
        <v>56</v>
      </c>
      <c r="AK184">
        <v>683</v>
      </c>
      <c r="AL184">
        <v>6556</v>
      </c>
      <c r="AM184">
        <f t="shared" si="45"/>
        <v>9.5988286969253291</v>
      </c>
      <c r="AQ184" s="27">
        <v>30</v>
      </c>
      <c r="AR184">
        <v>963</v>
      </c>
      <c r="AS184">
        <v>0</v>
      </c>
      <c r="AT184">
        <f t="shared" si="46"/>
        <v>0</v>
      </c>
    </row>
    <row r="185" spans="7:46" x14ac:dyDescent="0.25">
      <c r="H185" s="27">
        <v>7</v>
      </c>
      <c r="I185">
        <v>206</v>
      </c>
      <c r="J185">
        <v>232</v>
      </c>
      <c r="K185">
        <f t="shared" si="38"/>
        <v>1.1262135922330097</v>
      </c>
      <c r="O185" s="27">
        <v>9</v>
      </c>
      <c r="P185">
        <v>376</v>
      </c>
      <c r="Q185">
        <v>24647</v>
      </c>
      <c r="R185">
        <f t="shared" si="39"/>
        <v>65.550531914893611</v>
      </c>
      <c r="V185" s="27">
        <v>41</v>
      </c>
      <c r="W185">
        <v>638</v>
      </c>
      <c r="X185">
        <v>14854</v>
      </c>
      <c r="Y185">
        <f t="shared" si="40"/>
        <v>23.282131661442005</v>
      </c>
      <c r="AJ185" s="27">
        <v>57</v>
      </c>
      <c r="AK185">
        <v>684</v>
      </c>
      <c r="AL185">
        <v>5359</v>
      </c>
      <c r="AM185">
        <f t="shared" si="45"/>
        <v>7.8347953216374266</v>
      </c>
      <c r="AQ185" s="27">
        <v>31</v>
      </c>
      <c r="AR185">
        <v>969</v>
      </c>
      <c r="AS185">
        <v>15130</v>
      </c>
      <c r="AT185">
        <f t="shared" si="46"/>
        <v>15.614035087719298</v>
      </c>
    </row>
    <row r="186" spans="7:46" x14ac:dyDescent="0.25">
      <c r="H186" s="27">
        <v>8</v>
      </c>
      <c r="I186">
        <v>262</v>
      </c>
      <c r="J186">
        <v>0</v>
      </c>
      <c r="K186">
        <f t="shared" si="38"/>
        <v>0</v>
      </c>
      <c r="O186" s="27">
        <v>10</v>
      </c>
      <c r="P186">
        <v>414</v>
      </c>
      <c r="Q186">
        <v>15009</v>
      </c>
      <c r="R186">
        <f t="shared" si="39"/>
        <v>36.253623188405797</v>
      </c>
      <c r="V186" s="27">
        <v>42</v>
      </c>
      <c r="W186">
        <v>645</v>
      </c>
      <c r="X186">
        <v>14176</v>
      </c>
      <c r="Y186">
        <f t="shared" si="40"/>
        <v>21.97829457364341</v>
      </c>
      <c r="AJ186" s="27">
        <v>58</v>
      </c>
      <c r="AK186">
        <v>690</v>
      </c>
      <c r="AL186">
        <v>7305</v>
      </c>
      <c r="AM186">
        <f t="shared" si="45"/>
        <v>10.586956521739131</v>
      </c>
      <c r="AQ186" s="27">
        <v>32</v>
      </c>
      <c r="AR186">
        <v>1025</v>
      </c>
      <c r="AS186">
        <v>78560</v>
      </c>
      <c r="AT186">
        <f t="shared" si="46"/>
        <v>76.643902439024387</v>
      </c>
    </row>
    <row r="187" spans="7:46" x14ac:dyDescent="0.25">
      <c r="H187" s="27">
        <v>9</v>
      </c>
      <c r="I187">
        <v>272</v>
      </c>
      <c r="J187">
        <v>832</v>
      </c>
      <c r="K187">
        <f t="shared" si="38"/>
        <v>3.0588235294117645</v>
      </c>
      <c r="O187" s="27">
        <v>11</v>
      </c>
      <c r="P187">
        <v>426</v>
      </c>
      <c r="Q187">
        <v>1897</v>
      </c>
      <c r="R187">
        <f t="shared" si="39"/>
        <v>4.453051643192488</v>
      </c>
      <c r="V187" s="27">
        <v>43</v>
      </c>
      <c r="W187">
        <v>645</v>
      </c>
      <c r="X187">
        <v>10789</v>
      </c>
      <c r="Y187">
        <f t="shared" si="40"/>
        <v>16.727131782945737</v>
      </c>
      <c r="AJ187" s="27">
        <v>59</v>
      </c>
      <c r="AK187">
        <v>703</v>
      </c>
      <c r="AL187">
        <v>25496</v>
      </c>
      <c r="AM187">
        <f t="shared" si="45"/>
        <v>36.267425320056901</v>
      </c>
      <c r="AQ187" s="27">
        <v>33</v>
      </c>
      <c r="AR187">
        <v>1079</v>
      </c>
      <c r="AS187">
        <v>56883</v>
      </c>
      <c r="AT187">
        <f t="shared" si="46"/>
        <v>52.718257645968492</v>
      </c>
    </row>
    <row r="188" spans="7:46" x14ac:dyDescent="0.25">
      <c r="H188" s="27">
        <v>10</v>
      </c>
      <c r="I188">
        <v>276</v>
      </c>
      <c r="J188">
        <v>29006</v>
      </c>
      <c r="K188">
        <f t="shared" si="38"/>
        <v>105.09420289855072</v>
      </c>
      <c r="O188" s="27">
        <v>12</v>
      </c>
      <c r="P188">
        <v>430</v>
      </c>
      <c r="Q188">
        <v>26512</v>
      </c>
      <c r="R188">
        <f t="shared" si="39"/>
        <v>61.655813953488369</v>
      </c>
      <c r="V188" s="27">
        <v>44</v>
      </c>
      <c r="W188">
        <v>651</v>
      </c>
      <c r="X188">
        <v>14314</v>
      </c>
      <c r="Y188">
        <f t="shared" si="40"/>
        <v>21.987711213517667</v>
      </c>
      <c r="AJ188" s="27">
        <v>60</v>
      </c>
      <c r="AK188">
        <v>706</v>
      </c>
      <c r="AL188">
        <v>1147</v>
      </c>
      <c r="AM188">
        <f t="shared" si="45"/>
        <v>1.6246458923512748</v>
      </c>
      <c r="AQ188" s="27">
        <v>34</v>
      </c>
      <c r="AR188">
        <v>1096</v>
      </c>
      <c r="AS188">
        <v>8792</v>
      </c>
      <c r="AT188">
        <f t="shared" si="46"/>
        <v>8.0218978102189773</v>
      </c>
    </row>
    <row r="189" spans="7:46" x14ac:dyDescent="0.25">
      <c r="H189" s="27">
        <v>11</v>
      </c>
      <c r="I189">
        <v>314</v>
      </c>
      <c r="J189">
        <v>42</v>
      </c>
      <c r="K189">
        <f t="shared" si="38"/>
        <v>0.13375796178343949</v>
      </c>
      <c r="O189" s="27">
        <v>13</v>
      </c>
      <c r="P189">
        <v>477</v>
      </c>
      <c r="Q189">
        <v>9110</v>
      </c>
      <c r="R189">
        <f t="shared" si="39"/>
        <v>19.09853249475891</v>
      </c>
      <c r="V189" s="27">
        <v>45</v>
      </c>
      <c r="W189">
        <v>652</v>
      </c>
      <c r="X189">
        <v>17329</v>
      </c>
      <c r="Y189">
        <f t="shared" si="40"/>
        <v>26.578220858895705</v>
      </c>
      <c r="AJ189" s="27">
        <v>61</v>
      </c>
      <c r="AK189">
        <v>723</v>
      </c>
      <c r="AL189">
        <v>33468</v>
      </c>
      <c r="AM189">
        <f t="shared" si="45"/>
        <v>46.290456431535269</v>
      </c>
      <c r="AQ189" s="27">
        <v>35</v>
      </c>
      <c r="AR189">
        <v>1136</v>
      </c>
      <c r="AS189">
        <v>0</v>
      </c>
      <c r="AT189">
        <f t="shared" si="46"/>
        <v>0</v>
      </c>
    </row>
    <row r="190" spans="7:46" x14ac:dyDescent="0.25">
      <c r="H190" s="27">
        <v>12</v>
      </c>
      <c r="I190">
        <v>371</v>
      </c>
      <c r="J190">
        <v>20951</v>
      </c>
      <c r="K190">
        <f t="shared" si="38"/>
        <v>56.471698113207545</v>
      </c>
      <c r="O190" s="27">
        <v>14</v>
      </c>
      <c r="P190">
        <v>498</v>
      </c>
      <c r="Q190">
        <v>8421</v>
      </c>
      <c r="R190">
        <f t="shared" si="39"/>
        <v>16.909638554216869</v>
      </c>
      <c r="V190" s="27">
        <v>46</v>
      </c>
      <c r="W190">
        <v>652</v>
      </c>
      <c r="X190">
        <v>24396</v>
      </c>
      <c r="Y190">
        <f t="shared" si="40"/>
        <v>37.417177914110432</v>
      </c>
      <c r="AJ190" s="27">
        <v>62</v>
      </c>
      <c r="AK190">
        <v>757</v>
      </c>
      <c r="AL190">
        <v>19339</v>
      </c>
      <c r="AM190">
        <f t="shared" si="45"/>
        <v>25.546895640686923</v>
      </c>
      <c r="AQ190" s="27">
        <v>36</v>
      </c>
      <c r="AR190">
        <v>1249</v>
      </c>
      <c r="AS190">
        <v>0</v>
      </c>
      <c r="AT190">
        <f t="shared" si="46"/>
        <v>0</v>
      </c>
    </row>
    <row r="191" spans="7:46" x14ac:dyDescent="0.25">
      <c r="H191" s="27">
        <v>13</v>
      </c>
      <c r="I191">
        <v>401</v>
      </c>
      <c r="J191">
        <v>626</v>
      </c>
      <c r="K191">
        <f t="shared" si="38"/>
        <v>1.5610972568578554</v>
      </c>
      <c r="O191" s="27">
        <v>15</v>
      </c>
      <c r="P191">
        <v>510</v>
      </c>
      <c r="Q191">
        <v>21511</v>
      </c>
      <c r="R191">
        <f t="shared" si="39"/>
        <v>42.178431372549021</v>
      </c>
      <c r="V191" s="27">
        <v>47</v>
      </c>
      <c r="W191">
        <v>652</v>
      </c>
      <c r="X191">
        <v>14345</v>
      </c>
      <c r="Y191">
        <f t="shared" si="40"/>
        <v>22.00153374233129</v>
      </c>
      <c r="AJ191" s="27">
        <v>63</v>
      </c>
      <c r="AK191">
        <v>760</v>
      </c>
      <c r="AL191">
        <v>0</v>
      </c>
      <c r="AM191">
        <f t="shared" si="45"/>
        <v>0</v>
      </c>
      <c r="AQ191" s="27">
        <v>37</v>
      </c>
      <c r="AR191">
        <v>1267</v>
      </c>
      <c r="AS191">
        <v>0</v>
      </c>
      <c r="AT191">
        <f t="shared" si="46"/>
        <v>0</v>
      </c>
    </row>
    <row r="192" spans="7:46" x14ac:dyDescent="0.25">
      <c r="H192" s="27">
        <v>14</v>
      </c>
      <c r="I192">
        <v>402</v>
      </c>
      <c r="J192">
        <v>14292</v>
      </c>
      <c r="K192">
        <f t="shared" si="38"/>
        <v>35.552238805970148</v>
      </c>
      <c r="O192" s="27">
        <v>16</v>
      </c>
      <c r="P192">
        <v>521</v>
      </c>
      <c r="Q192">
        <v>8410</v>
      </c>
      <c r="R192">
        <f t="shared" si="39"/>
        <v>16.142034548944338</v>
      </c>
      <c r="V192" s="27">
        <v>48</v>
      </c>
      <c r="W192">
        <v>657</v>
      </c>
      <c r="X192">
        <v>0</v>
      </c>
      <c r="Y192">
        <f t="shared" si="40"/>
        <v>0</v>
      </c>
      <c r="AJ192" s="27">
        <v>64</v>
      </c>
      <c r="AK192">
        <v>761</v>
      </c>
      <c r="AL192">
        <v>16064</v>
      </c>
      <c r="AM192">
        <f t="shared" si="45"/>
        <v>21.109067017082786</v>
      </c>
      <c r="AQ192" s="27">
        <v>38</v>
      </c>
      <c r="AR192">
        <v>1286</v>
      </c>
      <c r="AS192">
        <v>6890</v>
      </c>
      <c r="AT192">
        <f t="shared" si="46"/>
        <v>5.3576982892690515</v>
      </c>
    </row>
    <row r="193" spans="8:46" x14ac:dyDescent="0.25">
      <c r="H193" s="27">
        <v>15</v>
      </c>
      <c r="I193">
        <v>424</v>
      </c>
      <c r="J193">
        <v>16267</v>
      </c>
      <c r="K193">
        <f t="shared" si="38"/>
        <v>38.365566037735846</v>
      </c>
      <c r="O193" s="27">
        <v>17</v>
      </c>
      <c r="P193">
        <v>540</v>
      </c>
      <c r="Q193">
        <v>21472</v>
      </c>
      <c r="R193">
        <f t="shared" si="39"/>
        <v>39.762962962962966</v>
      </c>
      <c r="V193" s="27">
        <v>49</v>
      </c>
      <c r="W193">
        <v>657</v>
      </c>
      <c r="X193">
        <v>14595</v>
      </c>
      <c r="Y193">
        <f t="shared" si="40"/>
        <v>22.214611872146119</v>
      </c>
      <c r="AJ193" s="27">
        <v>65</v>
      </c>
      <c r="AK193">
        <v>763</v>
      </c>
      <c r="AL193">
        <v>0</v>
      </c>
      <c r="AM193">
        <f t="shared" si="45"/>
        <v>0</v>
      </c>
      <c r="AQ193" s="27">
        <v>39</v>
      </c>
      <c r="AR193">
        <v>1291</v>
      </c>
      <c r="AS193">
        <v>58567</v>
      </c>
      <c r="AT193">
        <f t="shared" si="46"/>
        <v>45.365608055770721</v>
      </c>
    </row>
    <row r="194" spans="8:46" x14ac:dyDescent="0.25">
      <c r="H194" s="27">
        <v>16</v>
      </c>
      <c r="I194">
        <v>491</v>
      </c>
      <c r="J194">
        <v>2654</v>
      </c>
      <c r="K194">
        <f t="shared" si="38"/>
        <v>5.4052953156822809</v>
      </c>
      <c r="O194" s="27">
        <v>18</v>
      </c>
      <c r="P194">
        <v>555</v>
      </c>
      <c r="Q194">
        <v>335</v>
      </c>
      <c r="R194">
        <f t="shared" si="39"/>
        <v>0.60360360360360366</v>
      </c>
      <c r="V194" s="27">
        <v>50</v>
      </c>
      <c r="W194">
        <v>664</v>
      </c>
      <c r="X194">
        <v>11913</v>
      </c>
      <c r="Y194">
        <f t="shared" si="40"/>
        <v>17.941265060240966</v>
      </c>
      <c r="AJ194" s="27">
        <v>66</v>
      </c>
      <c r="AK194">
        <v>815</v>
      </c>
      <c r="AL194">
        <v>16167</v>
      </c>
      <c r="AM194">
        <f t="shared" si="45"/>
        <v>19.836809815950922</v>
      </c>
      <c r="AQ194" s="27">
        <v>40</v>
      </c>
      <c r="AR194">
        <v>1369</v>
      </c>
      <c r="AS194">
        <v>0</v>
      </c>
      <c r="AT194">
        <f t="shared" si="46"/>
        <v>0</v>
      </c>
    </row>
    <row r="195" spans="8:46" x14ac:dyDescent="0.25">
      <c r="H195" s="27">
        <v>17</v>
      </c>
      <c r="I195">
        <v>512</v>
      </c>
      <c r="J195">
        <v>22511</v>
      </c>
      <c r="K195">
        <f t="shared" si="38"/>
        <v>43.966796875</v>
      </c>
      <c r="O195" s="27">
        <v>19</v>
      </c>
      <c r="P195">
        <v>557</v>
      </c>
      <c r="Q195">
        <v>8264</v>
      </c>
      <c r="R195">
        <f t="shared" si="39"/>
        <v>14.836624775583482</v>
      </c>
      <c r="V195" s="27">
        <v>51</v>
      </c>
      <c r="W195">
        <v>665</v>
      </c>
      <c r="X195">
        <v>20914</v>
      </c>
      <c r="Y195">
        <f t="shared" si="40"/>
        <v>31.449624060150377</v>
      </c>
      <c r="AJ195" s="27">
        <v>67</v>
      </c>
      <c r="AK195">
        <v>898</v>
      </c>
      <c r="AL195">
        <v>21</v>
      </c>
      <c r="AM195">
        <f t="shared" si="45"/>
        <v>2.3385300668151449E-2</v>
      </c>
      <c r="AQ195" s="27">
        <v>41</v>
      </c>
      <c r="AR195">
        <v>1961</v>
      </c>
      <c r="AS195">
        <v>66198</v>
      </c>
      <c r="AT195">
        <f t="shared" si="46"/>
        <v>33.757266700662925</v>
      </c>
    </row>
    <row r="196" spans="8:46" x14ac:dyDescent="0.25">
      <c r="H196" s="27">
        <v>18</v>
      </c>
      <c r="I196">
        <v>546</v>
      </c>
      <c r="J196">
        <v>6835</v>
      </c>
      <c r="K196">
        <f t="shared" ref="K196:K247" si="47">J196/I196</f>
        <v>12.518315018315018</v>
      </c>
      <c r="O196" s="27">
        <v>20</v>
      </c>
      <c r="P196">
        <v>581</v>
      </c>
      <c r="Q196">
        <v>27345</v>
      </c>
      <c r="R196">
        <f t="shared" ref="R196:R246" si="48">Q196/P196</f>
        <v>47.065404475043032</v>
      </c>
      <c r="V196" s="27">
        <v>52</v>
      </c>
      <c r="W196">
        <v>667</v>
      </c>
      <c r="X196">
        <v>21812</v>
      </c>
      <c r="Y196">
        <f t="shared" ref="Y196:Y237" si="49">X196/W196</f>
        <v>32.701649175412292</v>
      </c>
      <c r="AJ196" s="27">
        <v>68</v>
      </c>
      <c r="AK196">
        <v>901</v>
      </c>
      <c r="AL196">
        <v>39595</v>
      </c>
      <c r="AM196">
        <f t="shared" ref="AM196:AM202" si="50">AL196/AK196</f>
        <v>43.945615982241954</v>
      </c>
    </row>
    <row r="197" spans="8:46" x14ac:dyDescent="0.25">
      <c r="H197" s="27">
        <v>19</v>
      </c>
      <c r="I197">
        <v>565</v>
      </c>
      <c r="J197">
        <v>20441</v>
      </c>
      <c r="K197">
        <f t="shared" si="47"/>
        <v>36.178761061946901</v>
      </c>
      <c r="O197" s="27">
        <v>21</v>
      </c>
      <c r="P197">
        <v>585</v>
      </c>
      <c r="Q197">
        <v>11358</v>
      </c>
      <c r="R197">
        <f t="shared" si="48"/>
        <v>19.415384615384614</v>
      </c>
      <c r="V197" s="27">
        <v>53</v>
      </c>
      <c r="W197">
        <v>669</v>
      </c>
      <c r="X197">
        <v>23026</v>
      </c>
      <c r="Y197">
        <f t="shared" si="49"/>
        <v>34.418535127055307</v>
      </c>
      <c r="AJ197" s="27">
        <v>69</v>
      </c>
      <c r="AK197">
        <v>925</v>
      </c>
      <c r="AL197">
        <v>59152</v>
      </c>
      <c r="AM197">
        <f t="shared" si="50"/>
        <v>63.948108108108109</v>
      </c>
    </row>
    <row r="198" spans="8:46" x14ac:dyDescent="0.25">
      <c r="H198" s="27">
        <v>20</v>
      </c>
      <c r="I198">
        <v>573</v>
      </c>
      <c r="J198">
        <v>36070</v>
      </c>
      <c r="K198">
        <f t="shared" si="47"/>
        <v>62.94938917975567</v>
      </c>
      <c r="O198" s="27">
        <v>22</v>
      </c>
      <c r="P198">
        <v>611</v>
      </c>
      <c r="Q198">
        <v>14804</v>
      </c>
      <c r="R198">
        <f t="shared" si="48"/>
        <v>24.2291325695581</v>
      </c>
      <c r="V198" s="27">
        <v>54</v>
      </c>
      <c r="W198">
        <v>672</v>
      </c>
      <c r="X198">
        <v>9360</v>
      </c>
      <c r="Y198">
        <f t="shared" si="49"/>
        <v>13.928571428571429</v>
      </c>
      <c r="AJ198" s="27">
        <v>70</v>
      </c>
      <c r="AK198">
        <v>955</v>
      </c>
      <c r="AL198">
        <v>7</v>
      </c>
      <c r="AM198">
        <f t="shared" si="50"/>
        <v>7.3298429319371729E-3</v>
      </c>
    </row>
    <row r="199" spans="8:46" x14ac:dyDescent="0.25">
      <c r="H199" s="27">
        <v>21</v>
      </c>
      <c r="I199">
        <v>585</v>
      </c>
      <c r="J199">
        <v>35769</v>
      </c>
      <c r="K199">
        <f t="shared" si="47"/>
        <v>61.143589743589743</v>
      </c>
      <c r="O199" s="27">
        <v>23</v>
      </c>
      <c r="P199">
        <v>614</v>
      </c>
      <c r="Q199">
        <v>20955</v>
      </c>
      <c r="R199">
        <f t="shared" si="48"/>
        <v>34.128664495114009</v>
      </c>
      <c r="V199" s="27">
        <v>55</v>
      </c>
      <c r="W199">
        <v>673</v>
      </c>
      <c r="X199">
        <v>51423</v>
      </c>
      <c r="Y199">
        <f t="shared" si="49"/>
        <v>76.408618127786028</v>
      </c>
      <c r="AJ199" s="27">
        <v>71</v>
      </c>
      <c r="AK199">
        <v>1030</v>
      </c>
      <c r="AL199">
        <v>0</v>
      </c>
      <c r="AM199">
        <f t="shared" si="50"/>
        <v>0</v>
      </c>
    </row>
    <row r="200" spans="8:46" x14ac:dyDescent="0.25">
      <c r="H200" s="27">
        <v>22</v>
      </c>
      <c r="I200">
        <v>594</v>
      </c>
      <c r="J200">
        <v>38150</v>
      </c>
      <c r="K200">
        <f t="shared" si="47"/>
        <v>64.225589225589232</v>
      </c>
      <c r="O200" s="27">
        <v>24</v>
      </c>
      <c r="P200">
        <v>621</v>
      </c>
      <c r="Q200">
        <v>17712</v>
      </c>
      <c r="R200">
        <f t="shared" si="48"/>
        <v>28.521739130434781</v>
      </c>
      <c r="V200" s="27">
        <v>56</v>
      </c>
      <c r="W200">
        <v>677</v>
      </c>
      <c r="X200">
        <v>35176</v>
      </c>
      <c r="Y200">
        <f t="shared" si="49"/>
        <v>51.958641063515508</v>
      </c>
      <c r="AJ200" s="27">
        <v>72</v>
      </c>
      <c r="AK200">
        <v>1069</v>
      </c>
      <c r="AL200">
        <v>75265</v>
      </c>
      <c r="AM200">
        <f t="shared" si="50"/>
        <v>70.406922357343305</v>
      </c>
    </row>
    <row r="201" spans="8:46" x14ac:dyDescent="0.25">
      <c r="H201" s="27">
        <v>23</v>
      </c>
      <c r="I201">
        <v>597</v>
      </c>
      <c r="J201">
        <v>45179</v>
      </c>
      <c r="K201">
        <f t="shared" si="47"/>
        <v>75.676716917922946</v>
      </c>
      <c r="O201" s="27">
        <v>25</v>
      </c>
      <c r="P201">
        <v>633</v>
      </c>
      <c r="Q201">
        <v>14866</v>
      </c>
      <c r="R201">
        <f t="shared" si="48"/>
        <v>23.484992101105846</v>
      </c>
      <c r="V201" s="27">
        <v>57</v>
      </c>
      <c r="W201">
        <v>682</v>
      </c>
      <c r="X201">
        <v>17051</v>
      </c>
      <c r="Y201">
        <f t="shared" si="49"/>
        <v>25.001466275659823</v>
      </c>
      <c r="AJ201" s="27">
        <v>73</v>
      </c>
      <c r="AK201">
        <v>1214</v>
      </c>
      <c r="AL201">
        <v>2083</v>
      </c>
      <c r="AM201">
        <f t="shared" si="50"/>
        <v>1.7158154859967052</v>
      </c>
    </row>
    <row r="202" spans="8:46" x14ac:dyDescent="0.25">
      <c r="H202" s="27">
        <v>24</v>
      </c>
      <c r="I202">
        <v>603</v>
      </c>
      <c r="J202">
        <v>9269</v>
      </c>
      <c r="K202">
        <f t="shared" si="47"/>
        <v>15.371475953565506</v>
      </c>
      <c r="O202" s="27">
        <v>26</v>
      </c>
      <c r="P202">
        <v>651</v>
      </c>
      <c r="Q202">
        <v>3170</v>
      </c>
      <c r="R202">
        <f t="shared" si="48"/>
        <v>4.8694316436251919</v>
      </c>
      <c r="V202" s="27">
        <v>58</v>
      </c>
      <c r="W202">
        <v>686</v>
      </c>
      <c r="X202">
        <v>48562</v>
      </c>
      <c r="Y202">
        <f t="shared" si="49"/>
        <v>70.790087463556844</v>
      </c>
      <c r="AJ202" s="27">
        <v>74</v>
      </c>
      <c r="AK202">
        <v>1739</v>
      </c>
      <c r="AL202">
        <v>0</v>
      </c>
      <c r="AM202">
        <f t="shared" si="50"/>
        <v>0</v>
      </c>
    </row>
    <row r="203" spans="8:46" x14ac:dyDescent="0.25">
      <c r="H203" s="27">
        <v>25</v>
      </c>
      <c r="I203">
        <v>604</v>
      </c>
      <c r="J203">
        <v>9751</v>
      </c>
      <c r="K203">
        <f t="shared" si="47"/>
        <v>16.144039735099337</v>
      </c>
      <c r="O203" s="27">
        <v>27</v>
      </c>
      <c r="P203">
        <v>664</v>
      </c>
      <c r="Q203">
        <v>10634</v>
      </c>
      <c r="R203">
        <f t="shared" si="48"/>
        <v>16.015060240963855</v>
      </c>
      <c r="V203" s="27">
        <v>59</v>
      </c>
      <c r="W203">
        <v>687</v>
      </c>
      <c r="X203">
        <v>41554</v>
      </c>
      <c r="Y203">
        <f t="shared" si="49"/>
        <v>60.486171761280929</v>
      </c>
    </row>
    <row r="204" spans="8:46" x14ac:dyDescent="0.25">
      <c r="H204" s="27">
        <v>26</v>
      </c>
      <c r="I204">
        <v>605</v>
      </c>
      <c r="J204">
        <v>9764</v>
      </c>
      <c r="K204">
        <f t="shared" si="47"/>
        <v>16.138842975206611</v>
      </c>
      <c r="O204" s="27">
        <v>28</v>
      </c>
      <c r="P204">
        <v>672</v>
      </c>
      <c r="Q204">
        <v>30501</v>
      </c>
      <c r="R204">
        <f t="shared" si="48"/>
        <v>45.388392857142854</v>
      </c>
      <c r="V204" s="27">
        <v>60</v>
      </c>
      <c r="W204">
        <v>694</v>
      </c>
      <c r="X204">
        <v>2720</v>
      </c>
      <c r="Y204">
        <f t="shared" si="49"/>
        <v>3.9193083573487031</v>
      </c>
    </row>
    <row r="205" spans="8:46" x14ac:dyDescent="0.25">
      <c r="H205" s="27">
        <v>27</v>
      </c>
      <c r="I205">
        <v>607</v>
      </c>
      <c r="J205">
        <v>123</v>
      </c>
      <c r="K205">
        <f t="shared" si="47"/>
        <v>0.20263591433278419</v>
      </c>
      <c r="O205" s="27">
        <v>29</v>
      </c>
      <c r="P205">
        <v>673</v>
      </c>
      <c r="Q205">
        <v>20411</v>
      </c>
      <c r="R205">
        <f t="shared" si="48"/>
        <v>30.328380386329865</v>
      </c>
      <c r="V205" s="27">
        <v>61</v>
      </c>
      <c r="W205">
        <v>697</v>
      </c>
      <c r="X205">
        <v>2448</v>
      </c>
      <c r="Y205">
        <f t="shared" si="49"/>
        <v>3.5121951219512195</v>
      </c>
    </row>
    <row r="206" spans="8:46" x14ac:dyDescent="0.25">
      <c r="H206" s="27">
        <v>28</v>
      </c>
      <c r="I206">
        <v>623</v>
      </c>
      <c r="J206">
        <v>20376</v>
      </c>
      <c r="K206">
        <f t="shared" si="47"/>
        <v>32.706260032102726</v>
      </c>
      <c r="O206" s="27">
        <v>30</v>
      </c>
      <c r="P206">
        <v>691</v>
      </c>
      <c r="Q206">
        <v>13695</v>
      </c>
      <c r="R206">
        <f t="shared" si="48"/>
        <v>19.819102749638205</v>
      </c>
      <c r="V206" s="27">
        <v>62</v>
      </c>
      <c r="W206">
        <v>698</v>
      </c>
      <c r="X206">
        <v>9411</v>
      </c>
      <c r="Y206">
        <f t="shared" si="49"/>
        <v>13.482808022922637</v>
      </c>
    </row>
    <row r="207" spans="8:46" x14ac:dyDescent="0.25">
      <c r="H207" s="27">
        <v>29</v>
      </c>
      <c r="I207">
        <v>628</v>
      </c>
      <c r="J207">
        <v>30906</v>
      </c>
      <c r="K207">
        <f t="shared" si="47"/>
        <v>49.213375796178347</v>
      </c>
      <c r="O207" s="27">
        <v>31</v>
      </c>
      <c r="P207">
        <v>701</v>
      </c>
      <c r="Q207">
        <v>19327</v>
      </c>
      <c r="R207">
        <f t="shared" si="48"/>
        <v>27.57061340941512</v>
      </c>
      <c r="V207" s="27">
        <v>63</v>
      </c>
      <c r="W207">
        <v>701</v>
      </c>
      <c r="X207">
        <v>34971</v>
      </c>
      <c r="Y207">
        <f t="shared" si="49"/>
        <v>49.88730385164051</v>
      </c>
    </row>
    <row r="208" spans="8:46" x14ac:dyDescent="0.25">
      <c r="H208" s="27">
        <v>30</v>
      </c>
      <c r="I208">
        <v>632</v>
      </c>
      <c r="J208">
        <v>46161</v>
      </c>
      <c r="K208">
        <f t="shared" si="47"/>
        <v>73.039556962025316</v>
      </c>
      <c r="O208" s="27">
        <v>32</v>
      </c>
      <c r="P208">
        <v>713</v>
      </c>
      <c r="Q208">
        <v>3306</v>
      </c>
      <c r="R208">
        <f t="shared" si="48"/>
        <v>4.6367461430575032</v>
      </c>
      <c r="V208" s="27">
        <v>64</v>
      </c>
      <c r="W208">
        <v>702</v>
      </c>
      <c r="X208">
        <v>21326</v>
      </c>
      <c r="Y208">
        <f t="shared" si="49"/>
        <v>30.378917378917379</v>
      </c>
    </row>
    <row r="209" spans="8:95" x14ac:dyDescent="0.25">
      <c r="H209" s="27">
        <v>31</v>
      </c>
      <c r="I209">
        <v>639</v>
      </c>
      <c r="J209">
        <v>22652</v>
      </c>
      <c r="K209">
        <f t="shared" si="47"/>
        <v>35.449139280125195</v>
      </c>
      <c r="O209" s="27">
        <v>33</v>
      </c>
      <c r="P209">
        <v>717</v>
      </c>
      <c r="Q209">
        <v>5812</v>
      </c>
      <c r="R209">
        <f t="shared" si="48"/>
        <v>8.1059972105997211</v>
      </c>
      <c r="V209" s="27">
        <v>65</v>
      </c>
      <c r="W209">
        <v>714</v>
      </c>
      <c r="X209">
        <v>25140</v>
      </c>
      <c r="Y209">
        <f t="shared" si="49"/>
        <v>35.210084033613448</v>
      </c>
    </row>
    <row r="210" spans="8:95" x14ac:dyDescent="0.25">
      <c r="H210" s="27">
        <v>32</v>
      </c>
      <c r="I210">
        <v>646</v>
      </c>
      <c r="J210">
        <v>16772</v>
      </c>
      <c r="K210">
        <f t="shared" si="47"/>
        <v>25.962848297213622</v>
      </c>
      <c r="O210" s="27">
        <v>34</v>
      </c>
      <c r="P210">
        <v>738</v>
      </c>
      <c r="Q210">
        <v>29813</v>
      </c>
      <c r="R210">
        <f t="shared" si="48"/>
        <v>40.397018970189698</v>
      </c>
      <c r="V210" s="27">
        <v>66</v>
      </c>
      <c r="W210">
        <v>715</v>
      </c>
      <c r="X210">
        <v>43363</v>
      </c>
      <c r="Y210">
        <f t="shared" si="49"/>
        <v>60.647552447552449</v>
      </c>
    </row>
    <row r="211" spans="8:95" x14ac:dyDescent="0.25">
      <c r="H211" s="27">
        <v>33</v>
      </c>
      <c r="I211">
        <v>646</v>
      </c>
      <c r="J211">
        <v>37369</v>
      </c>
      <c r="K211">
        <f t="shared" si="47"/>
        <v>57.846749226006189</v>
      </c>
      <c r="O211" s="27">
        <v>35</v>
      </c>
      <c r="P211">
        <v>745</v>
      </c>
      <c r="Q211">
        <v>10437</v>
      </c>
      <c r="R211">
        <f t="shared" si="48"/>
        <v>14.009395973154362</v>
      </c>
      <c r="V211" s="27">
        <v>67</v>
      </c>
      <c r="W211">
        <v>723</v>
      </c>
      <c r="X211">
        <v>11170</v>
      </c>
      <c r="Y211">
        <f t="shared" si="49"/>
        <v>15.449515905947441</v>
      </c>
    </row>
    <row r="212" spans="8:95" x14ac:dyDescent="0.25">
      <c r="H212" s="27">
        <v>34</v>
      </c>
      <c r="I212">
        <v>647</v>
      </c>
      <c r="J212">
        <v>19844</v>
      </c>
      <c r="K212">
        <f t="shared" si="47"/>
        <v>30.670788253477589</v>
      </c>
      <c r="O212" s="27">
        <v>36</v>
      </c>
      <c r="P212">
        <v>752</v>
      </c>
      <c r="Q212">
        <v>13275</v>
      </c>
      <c r="R212">
        <f t="shared" si="48"/>
        <v>17.652925531914892</v>
      </c>
      <c r="V212" s="27">
        <v>68</v>
      </c>
      <c r="W212">
        <v>725</v>
      </c>
      <c r="X212">
        <v>33146</v>
      </c>
      <c r="Y212">
        <f t="shared" si="49"/>
        <v>45.718620689655175</v>
      </c>
    </row>
    <row r="213" spans="8:95" x14ac:dyDescent="0.25">
      <c r="H213" s="27">
        <v>35</v>
      </c>
      <c r="I213">
        <v>660</v>
      </c>
      <c r="J213">
        <v>20011</v>
      </c>
      <c r="K213">
        <f t="shared" si="47"/>
        <v>30.31969696969697</v>
      </c>
      <c r="O213" s="27">
        <v>37</v>
      </c>
      <c r="P213">
        <v>757</v>
      </c>
      <c r="Q213">
        <v>13449</v>
      </c>
      <c r="R213">
        <f t="shared" si="48"/>
        <v>17.766182298546894</v>
      </c>
      <c r="V213" s="27">
        <v>69</v>
      </c>
      <c r="W213">
        <v>731</v>
      </c>
      <c r="X213">
        <v>21738</v>
      </c>
      <c r="Y213">
        <f t="shared" si="49"/>
        <v>29.737346101231189</v>
      </c>
    </row>
    <row r="214" spans="8:95" x14ac:dyDescent="0.25">
      <c r="H214" s="27">
        <v>36</v>
      </c>
      <c r="I214">
        <v>681</v>
      </c>
      <c r="J214">
        <v>70</v>
      </c>
      <c r="K214">
        <f t="shared" si="47"/>
        <v>0.10279001468428781</v>
      </c>
      <c r="O214" s="27">
        <v>38</v>
      </c>
      <c r="P214">
        <v>763</v>
      </c>
      <c r="Q214">
        <v>26183</v>
      </c>
      <c r="R214">
        <f t="shared" si="48"/>
        <v>34.315858453473133</v>
      </c>
      <c r="V214" s="27">
        <v>70</v>
      </c>
      <c r="W214">
        <v>732</v>
      </c>
      <c r="X214">
        <v>28499</v>
      </c>
      <c r="Y214">
        <f t="shared" si="49"/>
        <v>38.93306010928962</v>
      </c>
    </row>
    <row r="215" spans="8:95" x14ac:dyDescent="0.25">
      <c r="H215" s="27">
        <v>37</v>
      </c>
      <c r="I215">
        <v>681</v>
      </c>
      <c r="J215">
        <v>36224</v>
      </c>
      <c r="K215">
        <f t="shared" si="47"/>
        <v>53.19236417033774</v>
      </c>
      <c r="O215" s="27">
        <v>39</v>
      </c>
      <c r="P215">
        <v>764</v>
      </c>
      <c r="Q215">
        <v>26762</v>
      </c>
      <c r="R215">
        <f t="shared" si="48"/>
        <v>35.028795811518322</v>
      </c>
      <c r="V215" s="27">
        <v>71</v>
      </c>
      <c r="W215">
        <v>736</v>
      </c>
      <c r="X215">
        <v>31952</v>
      </c>
      <c r="Y215">
        <f t="shared" si="49"/>
        <v>43.413043478260867</v>
      </c>
    </row>
    <row r="216" spans="8:95" x14ac:dyDescent="0.25">
      <c r="H216" s="27">
        <v>38</v>
      </c>
      <c r="I216">
        <v>718</v>
      </c>
      <c r="J216">
        <v>34035</v>
      </c>
      <c r="K216">
        <f t="shared" si="47"/>
        <v>47.402506963788298</v>
      </c>
      <c r="O216" s="27">
        <v>40</v>
      </c>
      <c r="P216">
        <v>764</v>
      </c>
      <c r="Q216">
        <v>30422</v>
      </c>
      <c r="R216">
        <f t="shared" si="48"/>
        <v>39.819371727748688</v>
      </c>
      <c r="V216" s="27">
        <v>72</v>
      </c>
      <c r="W216">
        <v>741</v>
      </c>
      <c r="X216">
        <v>14200</v>
      </c>
      <c r="Y216">
        <f t="shared" si="49"/>
        <v>19.163292847503374</v>
      </c>
    </row>
    <row r="217" spans="8:95" x14ac:dyDescent="0.25">
      <c r="H217" s="27">
        <v>39</v>
      </c>
      <c r="I217">
        <v>720</v>
      </c>
      <c r="J217">
        <v>1173</v>
      </c>
      <c r="K217">
        <f t="shared" si="47"/>
        <v>1.6291666666666667</v>
      </c>
      <c r="O217" s="27">
        <v>41</v>
      </c>
      <c r="P217">
        <v>770</v>
      </c>
      <c r="Q217">
        <v>17940</v>
      </c>
      <c r="R217">
        <f t="shared" si="48"/>
        <v>23.2987012987013</v>
      </c>
      <c r="V217" s="27">
        <v>73</v>
      </c>
      <c r="W217">
        <v>751</v>
      </c>
      <c r="X217">
        <v>51355</v>
      </c>
      <c r="Y217">
        <f t="shared" si="49"/>
        <v>68.382157123834887</v>
      </c>
    </row>
    <row r="218" spans="8:95" x14ac:dyDescent="0.25">
      <c r="H218" s="27">
        <v>40</v>
      </c>
      <c r="I218">
        <v>722</v>
      </c>
      <c r="J218">
        <v>28209</v>
      </c>
      <c r="K218">
        <f t="shared" si="47"/>
        <v>39.07063711911357</v>
      </c>
      <c r="O218" s="27">
        <v>42</v>
      </c>
      <c r="P218">
        <v>779</v>
      </c>
      <c r="Q218">
        <v>0</v>
      </c>
      <c r="R218">
        <f t="shared" si="48"/>
        <v>0</v>
      </c>
      <c r="V218" s="27">
        <v>74</v>
      </c>
      <c r="W218">
        <v>757</v>
      </c>
      <c r="X218">
        <v>47719</v>
      </c>
      <c r="Y218">
        <f t="shared" si="49"/>
        <v>63.03698811096433</v>
      </c>
    </row>
    <row r="219" spans="8:95" x14ac:dyDescent="0.25">
      <c r="H219" s="27">
        <v>41</v>
      </c>
      <c r="I219">
        <v>723</v>
      </c>
      <c r="J219">
        <v>45168</v>
      </c>
      <c r="K219">
        <f t="shared" si="47"/>
        <v>62.473029045643152</v>
      </c>
      <c r="O219" s="27">
        <v>43</v>
      </c>
      <c r="P219">
        <v>786</v>
      </c>
      <c r="Q219">
        <v>2547</v>
      </c>
      <c r="R219">
        <f t="shared" si="48"/>
        <v>3.2404580152671754</v>
      </c>
      <c r="V219" s="27">
        <v>75</v>
      </c>
      <c r="W219">
        <v>786</v>
      </c>
      <c r="X219">
        <v>28749</v>
      </c>
      <c r="Y219">
        <f t="shared" si="49"/>
        <v>36.576335877862597</v>
      </c>
    </row>
    <row r="220" spans="8:95" x14ac:dyDescent="0.25">
      <c r="H220" s="27">
        <v>42</v>
      </c>
      <c r="I220">
        <v>739</v>
      </c>
      <c r="J220">
        <v>11974</v>
      </c>
      <c r="K220">
        <f t="shared" si="47"/>
        <v>16.20297699594046</v>
      </c>
      <c r="O220" s="27">
        <v>44</v>
      </c>
      <c r="P220">
        <v>796</v>
      </c>
      <c r="Q220">
        <v>31965</v>
      </c>
      <c r="R220">
        <f t="shared" si="48"/>
        <v>40.1570351758794</v>
      </c>
      <c r="V220" s="27">
        <v>76</v>
      </c>
      <c r="W220">
        <v>801</v>
      </c>
      <c r="X220">
        <v>41209</v>
      </c>
      <c r="Y220">
        <f t="shared" si="49"/>
        <v>51.446941323345818</v>
      </c>
    </row>
    <row r="221" spans="8:95" ht="15.75" x14ac:dyDescent="0.25">
      <c r="H221" s="27">
        <v>43</v>
      </c>
      <c r="I221">
        <v>740</v>
      </c>
      <c r="J221">
        <v>2</v>
      </c>
      <c r="K221">
        <f t="shared" si="47"/>
        <v>2.7027027027027029E-3</v>
      </c>
      <c r="O221" s="27">
        <v>45</v>
      </c>
      <c r="P221">
        <v>799</v>
      </c>
      <c r="Q221">
        <v>23791</v>
      </c>
      <c r="R221">
        <f t="shared" si="48"/>
        <v>29.775969962453065</v>
      </c>
      <c r="V221" s="27">
        <v>77</v>
      </c>
      <c r="W221">
        <v>801</v>
      </c>
      <c r="X221">
        <v>35470</v>
      </c>
      <c r="Y221">
        <f t="shared" si="49"/>
        <v>44.282147315855184</v>
      </c>
      <c r="CO221" s="26"/>
      <c r="CP221" s="26"/>
    </row>
    <row r="222" spans="8:95" ht="15.75" x14ac:dyDescent="0.25">
      <c r="H222" s="27">
        <v>44</v>
      </c>
      <c r="I222">
        <v>755</v>
      </c>
      <c r="J222">
        <v>32724</v>
      </c>
      <c r="K222">
        <f t="shared" si="47"/>
        <v>43.343046357615897</v>
      </c>
      <c r="O222" s="27">
        <v>46</v>
      </c>
      <c r="P222">
        <v>809</v>
      </c>
      <c r="Q222">
        <v>15180</v>
      </c>
      <c r="R222">
        <f t="shared" si="48"/>
        <v>18.763906056860321</v>
      </c>
      <c r="V222" s="27">
        <v>78</v>
      </c>
      <c r="W222">
        <v>809</v>
      </c>
      <c r="X222">
        <v>59151</v>
      </c>
      <c r="Y222">
        <f t="shared" si="49"/>
        <v>73.116192830655123</v>
      </c>
      <c r="CO222" s="26"/>
      <c r="CP222" s="26"/>
      <c r="CQ222" s="26"/>
    </row>
    <row r="223" spans="8:95" ht="15.75" x14ac:dyDescent="0.25">
      <c r="H223" s="27">
        <v>45</v>
      </c>
      <c r="I223">
        <v>760</v>
      </c>
      <c r="J223">
        <v>55583</v>
      </c>
      <c r="K223">
        <f t="shared" si="47"/>
        <v>73.135526315789477</v>
      </c>
      <c r="O223" s="27">
        <v>47</v>
      </c>
      <c r="P223">
        <v>812</v>
      </c>
      <c r="Q223">
        <v>20721</v>
      </c>
      <c r="R223">
        <f t="shared" si="48"/>
        <v>25.51847290640394</v>
      </c>
      <c r="V223" s="27">
        <v>79</v>
      </c>
      <c r="W223">
        <v>810</v>
      </c>
      <c r="X223">
        <v>11586</v>
      </c>
      <c r="Y223">
        <f t="shared" si="49"/>
        <v>14.303703703703704</v>
      </c>
      <c r="CQ223" s="26"/>
    </row>
    <row r="224" spans="8:95" x14ac:dyDescent="0.25">
      <c r="H224" s="27">
        <v>46</v>
      </c>
      <c r="I224">
        <v>763</v>
      </c>
      <c r="J224">
        <v>52577</v>
      </c>
      <c r="K224">
        <f t="shared" si="47"/>
        <v>68.908256880733944</v>
      </c>
      <c r="O224" s="27">
        <v>48</v>
      </c>
      <c r="P224">
        <v>813</v>
      </c>
      <c r="Q224">
        <v>21100</v>
      </c>
      <c r="R224">
        <f t="shared" si="48"/>
        <v>25.953259532595325</v>
      </c>
      <c r="V224" s="27">
        <v>80</v>
      </c>
      <c r="W224">
        <v>823</v>
      </c>
      <c r="X224">
        <v>53717</v>
      </c>
      <c r="Y224">
        <f t="shared" si="49"/>
        <v>65.26974483596598</v>
      </c>
    </row>
    <row r="225" spans="8:25" x14ac:dyDescent="0.25">
      <c r="H225" s="27">
        <v>47</v>
      </c>
      <c r="I225">
        <v>770</v>
      </c>
      <c r="J225">
        <v>40309</v>
      </c>
      <c r="K225">
        <f t="shared" si="47"/>
        <v>52.349350649350647</v>
      </c>
      <c r="O225" s="27">
        <v>49</v>
      </c>
      <c r="P225">
        <v>827</v>
      </c>
      <c r="Q225">
        <v>9106</v>
      </c>
      <c r="R225">
        <f t="shared" si="48"/>
        <v>11.010882708585248</v>
      </c>
      <c r="V225" s="27">
        <v>81</v>
      </c>
      <c r="W225">
        <v>835</v>
      </c>
      <c r="X225">
        <v>16316</v>
      </c>
      <c r="Y225">
        <f t="shared" si="49"/>
        <v>19.54011976047904</v>
      </c>
    </row>
    <row r="226" spans="8:25" x14ac:dyDescent="0.25">
      <c r="H226" s="27">
        <v>48</v>
      </c>
      <c r="I226">
        <v>773</v>
      </c>
      <c r="J226">
        <v>43088</v>
      </c>
      <c r="K226">
        <f t="shared" si="47"/>
        <v>55.741267787839583</v>
      </c>
      <c r="O226" s="27">
        <v>50</v>
      </c>
      <c r="P226">
        <v>834</v>
      </c>
      <c r="Q226">
        <v>24834</v>
      </c>
      <c r="R226">
        <f t="shared" si="48"/>
        <v>29.776978417266186</v>
      </c>
      <c r="V226" s="27">
        <v>82</v>
      </c>
      <c r="W226">
        <v>863</v>
      </c>
      <c r="X226">
        <v>29488</v>
      </c>
      <c r="Y226">
        <f t="shared" si="49"/>
        <v>34.169177288528388</v>
      </c>
    </row>
    <row r="227" spans="8:25" x14ac:dyDescent="0.25">
      <c r="H227" s="27">
        <v>49</v>
      </c>
      <c r="I227">
        <v>795</v>
      </c>
      <c r="J227">
        <v>28545</v>
      </c>
      <c r="K227">
        <f t="shared" si="47"/>
        <v>35.905660377358494</v>
      </c>
      <c r="O227" s="27">
        <v>51</v>
      </c>
      <c r="P227">
        <v>834</v>
      </c>
      <c r="Q227">
        <v>25638</v>
      </c>
      <c r="R227">
        <f t="shared" si="48"/>
        <v>30.741007194244606</v>
      </c>
      <c r="V227" s="27">
        <v>83</v>
      </c>
      <c r="W227">
        <v>888</v>
      </c>
      <c r="X227">
        <v>86118</v>
      </c>
      <c r="Y227">
        <f t="shared" si="49"/>
        <v>96.979729729729726</v>
      </c>
    </row>
    <row r="228" spans="8:25" x14ac:dyDescent="0.25">
      <c r="H228" s="27">
        <v>50</v>
      </c>
      <c r="I228">
        <v>807</v>
      </c>
      <c r="J228">
        <v>14103</v>
      </c>
      <c r="K228">
        <f t="shared" si="47"/>
        <v>17.475836431226767</v>
      </c>
      <c r="O228" s="27">
        <v>52</v>
      </c>
      <c r="P228">
        <v>835</v>
      </c>
      <c r="Q228">
        <v>18</v>
      </c>
      <c r="R228">
        <f t="shared" si="48"/>
        <v>2.1556886227544911E-2</v>
      </c>
      <c r="V228" s="27">
        <v>84</v>
      </c>
      <c r="W228">
        <v>892</v>
      </c>
      <c r="X228">
        <v>42346</v>
      </c>
      <c r="Y228">
        <f t="shared" si="49"/>
        <v>47.473094170403584</v>
      </c>
    </row>
    <row r="229" spans="8:25" x14ac:dyDescent="0.25">
      <c r="H229" s="27">
        <v>51</v>
      </c>
      <c r="I229">
        <v>887</v>
      </c>
      <c r="J229">
        <v>22802</v>
      </c>
      <c r="K229">
        <f t="shared" si="47"/>
        <v>25.706877113866966</v>
      </c>
      <c r="O229" s="27">
        <v>53</v>
      </c>
      <c r="P229">
        <v>838</v>
      </c>
      <c r="Q229">
        <v>56537</v>
      </c>
      <c r="R229">
        <f t="shared" si="48"/>
        <v>67.466587112171837</v>
      </c>
      <c r="V229" s="27">
        <v>85</v>
      </c>
      <c r="W229">
        <v>985</v>
      </c>
      <c r="X229">
        <v>400</v>
      </c>
      <c r="Y229">
        <f t="shared" si="49"/>
        <v>0.40609137055837563</v>
      </c>
    </row>
    <row r="230" spans="8:25" x14ac:dyDescent="0.25">
      <c r="H230" s="27">
        <v>52</v>
      </c>
      <c r="I230">
        <v>889</v>
      </c>
      <c r="J230">
        <v>61061</v>
      </c>
      <c r="K230">
        <f t="shared" si="47"/>
        <v>68.685039370078741</v>
      </c>
      <c r="O230" s="27">
        <v>54</v>
      </c>
      <c r="P230">
        <v>847</v>
      </c>
      <c r="Q230">
        <v>44281</v>
      </c>
      <c r="R230">
        <f t="shared" si="48"/>
        <v>52.279811097992919</v>
      </c>
      <c r="V230" s="27">
        <v>86</v>
      </c>
      <c r="W230">
        <v>1079</v>
      </c>
      <c r="X230">
        <v>1620</v>
      </c>
      <c r="Y230">
        <f t="shared" si="49"/>
        <v>1.5013901760889712</v>
      </c>
    </row>
    <row r="231" spans="8:25" x14ac:dyDescent="0.25">
      <c r="H231" s="27">
        <v>53</v>
      </c>
      <c r="I231">
        <v>894</v>
      </c>
      <c r="J231">
        <v>0</v>
      </c>
      <c r="K231">
        <f t="shared" si="47"/>
        <v>0</v>
      </c>
      <c r="O231" s="27">
        <v>55</v>
      </c>
      <c r="P231">
        <v>854</v>
      </c>
      <c r="Q231">
        <v>22399</v>
      </c>
      <c r="R231">
        <f t="shared" si="48"/>
        <v>26.228337236533957</v>
      </c>
      <c r="V231" s="27">
        <v>87</v>
      </c>
      <c r="W231">
        <v>1095</v>
      </c>
      <c r="X231">
        <v>0</v>
      </c>
      <c r="Y231">
        <f t="shared" si="49"/>
        <v>0</v>
      </c>
    </row>
    <row r="232" spans="8:25" x14ac:dyDescent="0.25">
      <c r="H232" s="27">
        <v>54</v>
      </c>
      <c r="I232">
        <v>897</v>
      </c>
      <c r="J232">
        <v>11577</v>
      </c>
      <c r="K232">
        <f t="shared" si="47"/>
        <v>12.906354515050166</v>
      </c>
      <c r="O232" s="27">
        <v>56</v>
      </c>
      <c r="P232">
        <v>882</v>
      </c>
      <c r="Q232">
        <v>55289</v>
      </c>
      <c r="R232">
        <f t="shared" si="48"/>
        <v>62.685941043083901</v>
      </c>
      <c r="V232" s="27">
        <v>88</v>
      </c>
      <c r="W232">
        <v>1215</v>
      </c>
      <c r="X232">
        <v>0</v>
      </c>
      <c r="Y232">
        <f t="shared" si="49"/>
        <v>0</v>
      </c>
    </row>
    <row r="233" spans="8:25" x14ac:dyDescent="0.25">
      <c r="H233" s="27">
        <v>55</v>
      </c>
      <c r="I233">
        <v>904</v>
      </c>
      <c r="J233">
        <v>2115</v>
      </c>
      <c r="K233">
        <f t="shared" si="47"/>
        <v>2.3396017699115044</v>
      </c>
      <c r="O233" s="27">
        <v>57</v>
      </c>
      <c r="P233">
        <v>904</v>
      </c>
      <c r="Q233">
        <v>47996</v>
      </c>
      <c r="R233">
        <f t="shared" si="48"/>
        <v>53.092920353982301</v>
      </c>
      <c r="V233" s="27">
        <v>89</v>
      </c>
      <c r="W233">
        <v>1299</v>
      </c>
      <c r="X233">
        <v>24005</v>
      </c>
      <c r="Y233">
        <f t="shared" si="49"/>
        <v>18.479599692070824</v>
      </c>
    </row>
    <row r="234" spans="8:25" x14ac:dyDescent="0.25">
      <c r="H234" s="27">
        <v>56</v>
      </c>
      <c r="I234">
        <v>939</v>
      </c>
      <c r="J234">
        <v>0</v>
      </c>
      <c r="K234">
        <f t="shared" si="47"/>
        <v>0</v>
      </c>
      <c r="O234" s="27">
        <v>58</v>
      </c>
      <c r="P234">
        <v>929</v>
      </c>
      <c r="Q234">
        <v>5981</v>
      </c>
      <c r="R234">
        <f t="shared" si="48"/>
        <v>6.4381054897739505</v>
      </c>
      <c r="V234" s="27">
        <v>90</v>
      </c>
      <c r="W234">
        <v>1314</v>
      </c>
      <c r="X234">
        <v>62353</v>
      </c>
      <c r="Y234">
        <f t="shared" si="49"/>
        <v>47.452815829528156</v>
      </c>
    </row>
    <row r="235" spans="8:25" x14ac:dyDescent="0.25">
      <c r="H235" s="27">
        <v>57</v>
      </c>
      <c r="I235">
        <v>969</v>
      </c>
      <c r="J235">
        <v>14</v>
      </c>
      <c r="K235">
        <f t="shared" si="47"/>
        <v>1.4447884416924664E-2</v>
      </c>
      <c r="O235" s="27">
        <v>59</v>
      </c>
      <c r="P235">
        <v>939</v>
      </c>
      <c r="Q235">
        <v>70743</v>
      </c>
      <c r="R235">
        <f t="shared" si="48"/>
        <v>75.33865814696486</v>
      </c>
      <c r="V235" s="27">
        <v>91</v>
      </c>
      <c r="W235">
        <v>1342</v>
      </c>
      <c r="X235">
        <v>18461</v>
      </c>
      <c r="Y235">
        <f t="shared" si="49"/>
        <v>13.756333830104323</v>
      </c>
    </row>
    <row r="236" spans="8:25" x14ac:dyDescent="0.25">
      <c r="H236" s="27">
        <v>58</v>
      </c>
      <c r="I236">
        <v>991</v>
      </c>
      <c r="J236">
        <v>20413</v>
      </c>
      <c r="K236">
        <f t="shared" si="47"/>
        <v>20.598385469223008</v>
      </c>
      <c r="O236" s="27">
        <v>60</v>
      </c>
      <c r="P236">
        <v>959</v>
      </c>
      <c r="Q236">
        <v>46781</v>
      </c>
      <c r="R236">
        <f t="shared" si="48"/>
        <v>48.78102189781022</v>
      </c>
      <c r="V236" s="27">
        <v>92</v>
      </c>
      <c r="W236">
        <v>2035</v>
      </c>
      <c r="X236">
        <v>11</v>
      </c>
      <c r="Y236">
        <f t="shared" si="49"/>
        <v>5.4054054054054057E-3</v>
      </c>
    </row>
    <row r="237" spans="8:25" x14ac:dyDescent="0.25">
      <c r="H237" s="27">
        <v>59</v>
      </c>
      <c r="I237">
        <v>1006</v>
      </c>
      <c r="J237">
        <v>0</v>
      </c>
      <c r="K237">
        <f t="shared" si="47"/>
        <v>0</v>
      </c>
      <c r="O237" s="27">
        <v>61</v>
      </c>
      <c r="P237">
        <v>992</v>
      </c>
      <c r="Q237">
        <v>33491</v>
      </c>
      <c r="R237">
        <f t="shared" si="48"/>
        <v>33.761088709677416</v>
      </c>
      <c r="V237" s="27">
        <v>93</v>
      </c>
      <c r="W237">
        <v>2431</v>
      </c>
      <c r="X237">
        <v>1820</v>
      </c>
      <c r="Y237">
        <f t="shared" si="49"/>
        <v>0.74866310160427807</v>
      </c>
    </row>
    <row r="238" spans="8:25" x14ac:dyDescent="0.25">
      <c r="H238" s="27">
        <v>60</v>
      </c>
      <c r="I238">
        <v>1011</v>
      </c>
      <c r="J238">
        <v>11102</v>
      </c>
      <c r="K238">
        <f t="shared" si="47"/>
        <v>10.981206726013848</v>
      </c>
      <c r="O238" s="27">
        <v>62</v>
      </c>
      <c r="P238">
        <v>1007</v>
      </c>
      <c r="Q238">
        <v>18154</v>
      </c>
      <c r="R238">
        <f t="shared" si="48"/>
        <v>18.027805362462761</v>
      </c>
    </row>
    <row r="239" spans="8:25" x14ac:dyDescent="0.25">
      <c r="H239" s="27">
        <v>61</v>
      </c>
      <c r="I239">
        <v>1012</v>
      </c>
      <c r="J239">
        <v>40894</v>
      </c>
      <c r="K239">
        <f t="shared" si="47"/>
        <v>40.409090909090907</v>
      </c>
      <c r="O239" s="27">
        <v>63</v>
      </c>
      <c r="P239">
        <v>1053</v>
      </c>
      <c r="Q239">
        <v>14223</v>
      </c>
      <c r="R239">
        <f t="shared" si="48"/>
        <v>13.507122507122507</v>
      </c>
    </row>
    <row r="240" spans="8:25" x14ac:dyDescent="0.25">
      <c r="H240" s="27">
        <v>62</v>
      </c>
      <c r="I240">
        <v>1015</v>
      </c>
      <c r="J240">
        <v>35468</v>
      </c>
      <c r="K240">
        <f t="shared" si="47"/>
        <v>34.943842364532017</v>
      </c>
      <c r="O240" s="27">
        <v>64</v>
      </c>
      <c r="P240">
        <v>1143</v>
      </c>
      <c r="Q240">
        <v>920</v>
      </c>
      <c r="R240">
        <f t="shared" si="48"/>
        <v>0.80489938757655288</v>
      </c>
    </row>
    <row r="241" spans="8:18" x14ac:dyDescent="0.25">
      <c r="H241" s="27">
        <v>63</v>
      </c>
      <c r="I241">
        <v>1025</v>
      </c>
      <c r="J241">
        <v>73862</v>
      </c>
      <c r="K241">
        <f t="shared" si="47"/>
        <v>72.060487804878051</v>
      </c>
      <c r="O241" s="27">
        <v>65</v>
      </c>
      <c r="P241">
        <v>1187</v>
      </c>
      <c r="Q241">
        <v>9</v>
      </c>
      <c r="R241">
        <f t="shared" si="48"/>
        <v>7.582139848357203E-3</v>
      </c>
    </row>
    <row r="242" spans="8:18" x14ac:dyDescent="0.25">
      <c r="H242" s="27">
        <v>64</v>
      </c>
      <c r="I242">
        <v>1083</v>
      </c>
      <c r="J242">
        <v>16885</v>
      </c>
      <c r="K242">
        <f t="shared" si="47"/>
        <v>15.590951061865189</v>
      </c>
      <c r="O242" s="27">
        <v>66</v>
      </c>
      <c r="P242">
        <v>1393</v>
      </c>
      <c r="Q242">
        <v>7179</v>
      </c>
      <c r="R242">
        <f t="shared" si="48"/>
        <v>5.1536252692031583</v>
      </c>
    </row>
    <row r="243" spans="8:18" x14ac:dyDescent="0.25">
      <c r="H243" s="27">
        <v>65</v>
      </c>
      <c r="I243">
        <v>1202</v>
      </c>
      <c r="J243">
        <v>40497</v>
      </c>
      <c r="K243">
        <f t="shared" si="47"/>
        <v>33.691347753743763</v>
      </c>
      <c r="O243" s="27">
        <v>67</v>
      </c>
      <c r="P243">
        <v>1393</v>
      </c>
      <c r="Q243">
        <v>34998</v>
      </c>
      <c r="R243">
        <f t="shared" si="48"/>
        <v>25.124192390524048</v>
      </c>
    </row>
    <row r="244" spans="8:18" x14ac:dyDescent="0.25">
      <c r="H244" s="27">
        <v>66</v>
      </c>
      <c r="I244">
        <v>1338</v>
      </c>
      <c r="J244">
        <v>38787</v>
      </c>
      <c r="K244">
        <f t="shared" si="47"/>
        <v>28.988789237668161</v>
      </c>
      <c r="O244" s="27">
        <v>68</v>
      </c>
      <c r="P244">
        <v>1428</v>
      </c>
      <c r="Q244">
        <v>33877</v>
      </c>
      <c r="R244">
        <f t="shared" si="48"/>
        <v>23.723389355742295</v>
      </c>
    </row>
    <row r="245" spans="8:18" x14ac:dyDescent="0.25">
      <c r="H245" s="27">
        <v>67</v>
      </c>
      <c r="I245">
        <v>1499</v>
      </c>
      <c r="J245">
        <v>12090</v>
      </c>
      <c r="K245">
        <f t="shared" si="47"/>
        <v>8.0653769179452972</v>
      </c>
      <c r="O245" s="27">
        <v>69</v>
      </c>
      <c r="P245">
        <v>2085</v>
      </c>
      <c r="Q245">
        <v>35070</v>
      </c>
      <c r="R245">
        <f t="shared" si="48"/>
        <v>16.820143884892087</v>
      </c>
    </row>
    <row r="246" spans="8:18" x14ac:dyDescent="0.25">
      <c r="H246" s="27">
        <v>68</v>
      </c>
      <c r="I246">
        <v>1768</v>
      </c>
      <c r="J246">
        <v>108</v>
      </c>
      <c r="K246">
        <f t="shared" si="47"/>
        <v>6.1085972850678731E-2</v>
      </c>
      <c r="O246" s="27">
        <v>70</v>
      </c>
      <c r="P246">
        <v>2111</v>
      </c>
      <c r="Q246">
        <v>14838</v>
      </c>
      <c r="R246">
        <f t="shared" si="48"/>
        <v>7.0288962576977738</v>
      </c>
    </row>
    <row r="247" spans="8:18" x14ac:dyDescent="0.25">
      <c r="H247" s="27">
        <v>69</v>
      </c>
      <c r="I247">
        <v>1956</v>
      </c>
      <c r="J247">
        <v>494</v>
      </c>
      <c r="K247">
        <f t="shared" si="47"/>
        <v>0.25255623721881393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F053-862C-4B44-9953-9484BB0960FD}">
  <dimension ref="A1:FF155"/>
  <sheetViews>
    <sheetView workbookViewId="0"/>
  </sheetViews>
  <sheetFormatPr defaultRowHeight="15" x14ac:dyDescent="0.25"/>
  <cols>
    <col min="1" max="1" width="12.7109375" customWidth="1"/>
    <col min="2" max="2" width="11.7109375" customWidth="1"/>
    <col min="3" max="3" width="11.42578125" customWidth="1"/>
    <col min="4" max="4" width="11.85546875" customWidth="1"/>
    <col min="7" max="7" width="7.85546875" customWidth="1"/>
    <col min="8" max="8" width="5.85546875" style="27" customWidth="1"/>
    <col min="9" max="9" width="12" customWidth="1"/>
    <col min="12" max="12" width="7.140625" customWidth="1"/>
    <col min="13" max="13" width="7.42578125" style="27" customWidth="1"/>
    <col min="14" max="14" width="12.42578125" customWidth="1"/>
    <col min="17" max="17" width="7.140625" customWidth="1"/>
    <col min="18" max="18" width="7" style="27" customWidth="1"/>
    <col min="19" max="19" width="11.85546875" customWidth="1"/>
    <col min="22" max="22" width="7.42578125" customWidth="1"/>
    <col min="23" max="23" width="6.85546875" style="27" customWidth="1"/>
    <col min="24" max="24" width="11.85546875" customWidth="1"/>
    <col min="27" max="27" width="7.85546875" customWidth="1"/>
    <col min="28" max="28" width="8" style="27" customWidth="1"/>
    <col min="29" max="29" width="12" customWidth="1"/>
    <col min="32" max="32" width="7.7109375" customWidth="1"/>
    <col min="33" max="33" width="6.85546875" style="27" customWidth="1"/>
    <col min="34" max="34" width="12.5703125" customWidth="1"/>
    <col min="37" max="37" width="7.28515625" customWidth="1"/>
    <col min="38" max="38" width="9.140625" style="27"/>
    <col min="39" max="39" width="13.7109375" customWidth="1"/>
    <col min="40" max="40" width="16.140625" customWidth="1"/>
    <col min="41" max="41" width="18.28515625" customWidth="1"/>
    <col min="44" max="44" width="7.42578125" customWidth="1"/>
    <col min="45" max="45" width="9.140625" style="27"/>
    <col min="46" max="46" width="13.42578125" customWidth="1"/>
    <col min="47" max="47" width="16.140625" customWidth="1"/>
    <col min="48" max="48" width="19" customWidth="1"/>
    <col min="51" max="51" width="7.5703125" customWidth="1"/>
    <col min="52" max="52" width="9.140625" style="27"/>
    <col min="53" max="53" width="14.85546875" customWidth="1"/>
    <col min="54" max="54" width="16.42578125" customWidth="1"/>
    <col min="55" max="55" width="18.7109375" customWidth="1"/>
    <col min="58" max="58" width="7.85546875" customWidth="1"/>
    <col min="59" max="59" width="9.140625" style="27"/>
    <col min="60" max="60" width="14.5703125" customWidth="1"/>
    <col min="61" max="61" width="16.28515625" customWidth="1"/>
    <col min="62" max="62" width="18" customWidth="1"/>
    <col min="65" max="65" width="7.42578125" customWidth="1"/>
    <col min="66" max="66" width="9.140625" style="27"/>
    <col min="67" max="67" width="13.5703125" customWidth="1"/>
    <col min="68" max="68" width="15.85546875" customWidth="1"/>
    <col min="69" max="69" width="18.42578125" customWidth="1"/>
    <col min="72" max="72" width="7.42578125" customWidth="1"/>
    <col min="73" max="73" width="9.140625" style="27"/>
    <col min="79" max="79" width="7.5703125" customWidth="1"/>
    <col min="80" max="80" width="9.140625" style="27"/>
    <col min="81" max="81" width="15.140625" customWidth="1"/>
    <col min="82" max="82" width="16.28515625" customWidth="1"/>
    <col min="83" max="83" width="18.5703125" customWidth="1"/>
    <col min="86" max="86" width="7.140625" customWidth="1"/>
    <col min="87" max="87" width="9.140625" style="27"/>
    <col min="88" max="88" width="14.5703125" customWidth="1"/>
    <col min="89" max="89" width="16" customWidth="1"/>
    <col min="90" max="90" width="18.28515625" customWidth="1"/>
    <col min="93" max="93" width="7.42578125" customWidth="1"/>
    <col min="94" max="94" width="9.140625" style="27"/>
    <col min="95" max="95" width="15" customWidth="1"/>
    <col min="96" max="96" width="17" customWidth="1"/>
    <col min="97" max="97" width="18.5703125" customWidth="1"/>
    <col min="100" max="100" width="7.7109375" customWidth="1"/>
    <col min="101" max="101" width="9.140625" style="27"/>
    <col min="102" max="102" width="13.7109375" customWidth="1"/>
    <col min="103" max="103" width="15.85546875" customWidth="1"/>
    <col min="104" max="104" width="18.42578125" customWidth="1"/>
    <col min="107" max="107" width="7.140625" customWidth="1"/>
    <col min="108" max="108" width="9.140625" style="27"/>
    <col min="109" max="109" width="13.140625" customWidth="1"/>
    <col min="110" max="110" width="16.140625" customWidth="1"/>
    <col min="111" max="111" width="18.28515625" customWidth="1"/>
    <col min="114" max="114" width="6.85546875" customWidth="1"/>
    <col min="115" max="115" width="9.140625" style="27"/>
    <col min="116" max="116" width="14.140625" customWidth="1"/>
    <col min="117" max="117" width="16.28515625" customWidth="1"/>
    <col min="118" max="118" width="18.42578125" customWidth="1"/>
    <col min="121" max="121" width="6.85546875" customWidth="1"/>
    <col min="122" max="122" width="9.140625" style="27"/>
    <col min="123" max="123" width="14.140625" customWidth="1"/>
    <col min="124" max="124" width="16" customWidth="1"/>
    <col min="125" max="125" width="18.42578125" customWidth="1"/>
    <col min="128" max="128" width="7" customWidth="1"/>
    <col min="129" max="129" width="9.140625" style="27"/>
    <col min="130" max="130" width="13.85546875" customWidth="1"/>
    <col min="131" max="131" width="15.85546875" customWidth="1"/>
    <col min="132" max="132" width="18.85546875" customWidth="1"/>
    <col min="135" max="135" width="7.140625" customWidth="1"/>
    <col min="136" max="136" width="9.140625" style="27"/>
    <col min="137" max="137" width="14.42578125" customWidth="1"/>
    <col min="138" max="138" width="16.28515625" customWidth="1"/>
    <col min="139" max="139" width="18.42578125" customWidth="1"/>
    <col min="142" max="142" width="7.140625" customWidth="1"/>
    <col min="143" max="143" width="9.140625" style="27"/>
    <col min="144" max="144" width="13.7109375" customWidth="1"/>
    <col min="145" max="145" width="16" customWidth="1"/>
    <col min="146" max="146" width="18.5703125" customWidth="1"/>
    <col min="149" max="149" width="7.140625" customWidth="1"/>
    <col min="150" max="150" width="9.140625" style="27"/>
    <col min="151" max="151" width="14.28515625" customWidth="1"/>
    <col min="152" max="152" width="16.140625" customWidth="1"/>
    <col min="153" max="153" width="18.42578125" customWidth="1"/>
    <col min="156" max="156" width="7" customWidth="1"/>
    <col min="157" max="157" width="9.140625" style="27"/>
    <col min="158" max="158" width="13.42578125" customWidth="1"/>
    <col min="159" max="159" width="16" customWidth="1"/>
    <col min="160" max="160" width="19.42578125" customWidth="1"/>
  </cols>
  <sheetData>
    <row r="1" spans="1:162" ht="15.75" x14ac:dyDescent="0.25">
      <c r="A1" s="18" t="s">
        <v>431</v>
      </c>
      <c r="B1" s="1" t="s">
        <v>420</v>
      </c>
      <c r="C1" s="1" t="s">
        <v>419</v>
      </c>
      <c r="D1" s="1" t="s">
        <v>418</v>
      </c>
      <c r="E1" s="1"/>
      <c r="G1" s="1" t="s">
        <v>430</v>
      </c>
      <c r="L1" s="1" t="s">
        <v>430</v>
      </c>
      <c r="Q1" s="1" t="s">
        <v>429</v>
      </c>
      <c r="V1" s="1" t="s">
        <v>427</v>
      </c>
      <c r="AA1" s="1" t="s">
        <v>426</v>
      </c>
      <c r="AF1" s="1" t="s">
        <v>426</v>
      </c>
      <c r="AK1" s="26" t="s">
        <v>428</v>
      </c>
      <c r="AM1" s="27"/>
      <c r="AQ1" s="26"/>
      <c r="AR1" s="26" t="s">
        <v>428</v>
      </c>
      <c r="AT1" s="27"/>
      <c r="AX1" s="26"/>
      <c r="AY1" s="26" t="s">
        <v>428</v>
      </c>
      <c r="BA1" s="27"/>
      <c r="BE1" s="26"/>
      <c r="BF1" s="26" t="s">
        <v>427</v>
      </c>
      <c r="BH1" s="27"/>
      <c r="BL1" s="26"/>
      <c r="BM1" s="26" t="s">
        <v>427</v>
      </c>
      <c r="BO1" s="27"/>
      <c r="BS1" s="26"/>
      <c r="BT1" s="26" t="s">
        <v>427</v>
      </c>
      <c r="BV1" s="27"/>
      <c r="BZ1" s="26"/>
      <c r="CA1" s="26" t="s">
        <v>426</v>
      </c>
      <c r="CC1" s="27"/>
      <c r="CG1" s="26"/>
      <c r="CH1" s="26" t="s">
        <v>426</v>
      </c>
      <c r="CJ1" s="27"/>
      <c r="CN1" s="26"/>
      <c r="CO1" s="26" t="s">
        <v>426</v>
      </c>
      <c r="CQ1" s="27"/>
      <c r="CU1" s="26"/>
      <c r="CV1" s="26" t="s">
        <v>428</v>
      </c>
      <c r="CX1" s="27"/>
      <c r="DB1" s="26"/>
      <c r="DC1" s="26" t="s">
        <v>428</v>
      </c>
      <c r="DE1" s="27"/>
      <c r="DI1" s="26"/>
      <c r="DJ1" s="26" t="s">
        <v>428</v>
      </c>
      <c r="DL1" s="27"/>
      <c r="DP1" s="26"/>
      <c r="DQ1" s="26" t="s">
        <v>427</v>
      </c>
      <c r="DS1" s="27"/>
      <c r="DW1" s="26"/>
      <c r="DX1" s="26" t="s">
        <v>427</v>
      </c>
      <c r="DZ1" s="27"/>
      <c r="ED1" s="26"/>
      <c r="EE1" s="26" t="s">
        <v>427</v>
      </c>
      <c r="EG1" s="27"/>
      <c r="EK1" s="26"/>
      <c r="EL1" s="26" t="s">
        <v>426</v>
      </c>
      <c r="EN1" s="27"/>
      <c r="ER1" s="26"/>
      <c r="ES1" s="26" t="s">
        <v>426</v>
      </c>
      <c r="EU1" s="27"/>
      <c r="EY1" s="26"/>
      <c r="EZ1" s="26" t="s">
        <v>426</v>
      </c>
      <c r="FB1" s="27"/>
      <c r="FF1" s="26"/>
    </row>
    <row r="2" spans="1:162" ht="15.75" x14ac:dyDescent="0.25">
      <c r="A2" s="21" t="s">
        <v>37</v>
      </c>
      <c r="B2">
        <f>J3</f>
        <v>10119.481481481482</v>
      </c>
      <c r="C2">
        <f>T3</f>
        <v>4813.4819277108436</v>
      </c>
      <c r="D2">
        <f>AD3</f>
        <v>3190.8133333333335</v>
      </c>
      <c r="G2" s="26" t="s">
        <v>245</v>
      </c>
      <c r="H2" s="81" t="s">
        <v>240</v>
      </c>
      <c r="I2" s="26" t="s">
        <v>425</v>
      </c>
      <c r="J2" s="29" t="s">
        <v>82</v>
      </c>
      <c r="K2" s="26"/>
      <c r="L2" s="26" t="s">
        <v>243</v>
      </c>
      <c r="M2" s="81" t="s">
        <v>240</v>
      </c>
      <c r="N2" s="26" t="s">
        <v>425</v>
      </c>
      <c r="O2" s="29" t="s">
        <v>82</v>
      </c>
      <c r="P2" s="26"/>
      <c r="Q2" s="26" t="s">
        <v>245</v>
      </c>
      <c r="R2" s="81" t="s">
        <v>240</v>
      </c>
      <c r="S2" s="26" t="s">
        <v>425</v>
      </c>
      <c r="T2" s="29" t="s">
        <v>82</v>
      </c>
      <c r="U2" s="26"/>
      <c r="V2" s="26" t="s">
        <v>243</v>
      </c>
      <c r="W2" s="81" t="s">
        <v>240</v>
      </c>
      <c r="X2" s="26" t="s">
        <v>425</v>
      </c>
      <c r="Y2" s="29" t="s">
        <v>82</v>
      </c>
      <c r="Z2" s="26"/>
      <c r="AA2" s="26" t="s">
        <v>245</v>
      </c>
      <c r="AB2" s="81" t="s">
        <v>240</v>
      </c>
      <c r="AC2" s="26" t="s">
        <v>425</v>
      </c>
      <c r="AD2" s="29" t="s">
        <v>82</v>
      </c>
      <c r="AE2" s="26"/>
      <c r="AF2" s="26" t="s">
        <v>243</v>
      </c>
      <c r="AG2" s="81" t="s">
        <v>240</v>
      </c>
      <c r="AH2" s="26" t="s">
        <v>425</v>
      </c>
      <c r="AI2" s="29" t="s">
        <v>82</v>
      </c>
      <c r="AK2" s="26" t="s">
        <v>245</v>
      </c>
      <c r="AL2" s="81" t="s">
        <v>240</v>
      </c>
      <c r="AM2" s="81" t="s">
        <v>407</v>
      </c>
      <c r="AN2" s="26" t="s">
        <v>406</v>
      </c>
      <c r="AO2" s="26" t="s">
        <v>405</v>
      </c>
      <c r="AP2" s="29" t="s">
        <v>364</v>
      </c>
      <c r="AQ2" s="26"/>
      <c r="AR2" s="26" t="s">
        <v>243</v>
      </c>
      <c r="AS2" s="81" t="s">
        <v>240</v>
      </c>
      <c r="AT2" s="81" t="s">
        <v>407</v>
      </c>
      <c r="AU2" s="26" t="s">
        <v>406</v>
      </c>
      <c r="AV2" s="26" t="s">
        <v>405</v>
      </c>
      <c r="AW2" s="29" t="s">
        <v>364</v>
      </c>
      <c r="AX2" s="26"/>
      <c r="AY2" s="26" t="s">
        <v>241</v>
      </c>
      <c r="AZ2" s="81" t="s">
        <v>240</v>
      </c>
      <c r="BA2" s="81" t="s">
        <v>407</v>
      </c>
      <c r="BB2" s="26" t="s">
        <v>406</v>
      </c>
      <c r="BC2" s="26" t="s">
        <v>405</v>
      </c>
      <c r="BD2" s="29" t="s">
        <v>364</v>
      </c>
      <c r="BE2" s="26"/>
      <c r="BF2" s="26" t="s">
        <v>245</v>
      </c>
      <c r="BG2" s="81" t="s">
        <v>240</v>
      </c>
      <c r="BH2" s="81" t="s">
        <v>407</v>
      </c>
      <c r="BI2" s="26" t="s">
        <v>406</v>
      </c>
      <c r="BJ2" s="26" t="s">
        <v>405</v>
      </c>
      <c r="BK2" s="29" t="s">
        <v>364</v>
      </c>
      <c r="BL2" s="26"/>
      <c r="BM2" s="26" t="s">
        <v>243</v>
      </c>
      <c r="BN2" s="81" t="s">
        <v>240</v>
      </c>
      <c r="BO2" s="81" t="s">
        <v>407</v>
      </c>
      <c r="BP2" s="26" t="s">
        <v>406</v>
      </c>
      <c r="BQ2" s="26" t="s">
        <v>405</v>
      </c>
      <c r="BR2" s="29" t="s">
        <v>364</v>
      </c>
      <c r="BS2" s="26"/>
      <c r="BT2" s="26" t="s">
        <v>241</v>
      </c>
      <c r="BU2" s="81" t="s">
        <v>240</v>
      </c>
      <c r="BV2" s="81" t="s">
        <v>407</v>
      </c>
      <c r="BW2" s="26" t="s">
        <v>406</v>
      </c>
      <c r="BX2" s="26" t="s">
        <v>405</v>
      </c>
      <c r="BY2" s="29" t="s">
        <v>364</v>
      </c>
      <c r="BZ2" s="26"/>
      <c r="CA2" s="26" t="s">
        <v>245</v>
      </c>
      <c r="CB2" s="81" t="s">
        <v>240</v>
      </c>
      <c r="CC2" s="81" t="s">
        <v>407</v>
      </c>
      <c r="CD2" s="26" t="s">
        <v>406</v>
      </c>
      <c r="CE2" s="26" t="s">
        <v>405</v>
      </c>
      <c r="CF2" s="29" t="s">
        <v>364</v>
      </c>
      <c r="CG2" s="26"/>
      <c r="CH2" s="26" t="s">
        <v>243</v>
      </c>
      <c r="CI2" s="81" t="s">
        <v>240</v>
      </c>
      <c r="CJ2" s="81" t="s">
        <v>407</v>
      </c>
      <c r="CK2" s="26" t="s">
        <v>406</v>
      </c>
      <c r="CL2" s="26" t="s">
        <v>405</v>
      </c>
      <c r="CM2" s="29" t="s">
        <v>364</v>
      </c>
      <c r="CN2" s="26"/>
      <c r="CO2" s="26" t="s">
        <v>241</v>
      </c>
      <c r="CP2" s="81" t="s">
        <v>240</v>
      </c>
      <c r="CQ2" s="81" t="s">
        <v>407</v>
      </c>
      <c r="CR2" s="26" t="s">
        <v>406</v>
      </c>
      <c r="CS2" s="26" t="s">
        <v>405</v>
      </c>
      <c r="CT2" s="29" t="s">
        <v>364</v>
      </c>
      <c r="CV2" s="26" t="s">
        <v>245</v>
      </c>
      <c r="CW2" s="81" t="s">
        <v>240</v>
      </c>
      <c r="CX2" s="81" t="s">
        <v>407</v>
      </c>
      <c r="CY2" s="26" t="s">
        <v>423</v>
      </c>
      <c r="CZ2" s="26" t="s">
        <v>422</v>
      </c>
      <c r="DA2" s="29" t="s">
        <v>364</v>
      </c>
      <c r="DB2" s="26"/>
      <c r="DC2" s="26" t="s">
        <v>243</v>
      </c>
      <c r="DD2" s="81" t="s">
        <v>240</v>
      </c>
      <c r="DE2" s="81" t="s">
        <v>407</v>
      </c>
      <c r="DF2" s="26" t="s">
        <v>423</v>
      </c>
      <c r="DG2" s="26" t="s">
        <v>422</v>
      </c>
      <c r="DH2" s="29" t="s">
        <v>364</v>
      </c>
      <c r="DI2" s="26"/>
      <c r="DJ2" s="26" t="s">
        <v>241</v>
      </c>
      <c r="DK2" s="81" t="s">
        <v>240</v>
      </c>
      <c r="DL2" s="81" t="s">
        <v>407</v>
      </c>
      <c r="DM2" s="26" t="s">
        <v>423</v>
      </c>
      <c r="DN2" s="26" t="s">
        <v>422</v>
      </c>
      <c r="DO2" s="29" t="s">
        <v>364</v>
      </c>
      <c r="DP2" s="26"/>
      <c r="DQ2" s="26" t="s">
        <v>245</v>
      </c>
      <c r="DR2" s="81" t="s">
        <v>240</v>
      </c>
      <c r="DS2" s="81" t="s">
        <v>407</v>
      </c>
      <c r="DT2" s="26" t="s">
        <v>423</v>
      </c>
      <c r="DU2" s="26" t="s">
        <v>424</v>
      </c>
      <c r="DV2" s="29" t="s">
        <v>364</v>
      </c>
      <c r="DW2" s="26"/>
      <c r="DX2" s="26" t="s">
        <v>243</v>
      </c>
      <c r="DY2" s="81" t="s">
        <v>240</v>
      </c>
      <c r="DZ2" s="81" t="s">
        <v>407</v>
      </c>
      <c r="EA2" s="26" t="s">
        <v>423</v>
      </c>
      <c r="EB2" s="26" t="s">
        <v>422</v>
      </c>
      <c r="EC2" s="29" t="s">
        <v>364</v>
      </c>
      <c r="ED2" s="26"/>
      <c r="EE2" s="26" t="s">
        <v>241</v>
      </c>
      <c r="EF2" s="81" t="s">
        <v>240</v>
      </c>
      <c r="EG2" s="81" t="s">
        <v>407</v>
      </c>
      <c r="EH2" s="26" t="s">
        <v>423</v>
      </c>
      <c r="EI2" s="26" t="s">
        <v>422</v>
      </c>
      <c r="EJ2" s="29" t="s">
        <v>364</v>
      </c>
      <c r="EK2" s="26"/>
      <c r="EL2" s="26" t="s">
        <v>245</v>
      </c>
      <c r="EM2" s="81" t="s">
        <v>240</v>
      </c>
      <c r="EN2" s="81" t="s">
        <v>407</v>
      </c>
      <c r="EO2" s="26" t="s">
        <v>423</v>
      </c>
      <c r="EP2" s="26" t="s">
        <v>422</v>
      </c>
      <c r="EQ2" s="29" t="s">
        <v>364</v>
      </c>
      <c r="ER2" s="26"/>
      <c r="ES2" s="26" t="s">
        <v>243</v>
      </c>
      <c r="ET2" s="81" t="s">
        <v>240</v>
      </c>
      <c r="EU2" s="81" t="s">
        <v>407</v>
      </c>
      <c r="EV2" s="26" t="s">
        <v>423</v>
      </c>
      <c r="EW2" s="26" t="s">
        <v>422</v>
      </c>
      <c r="EX2" s="29" t="s">
        <v>364</v>
      </c>
      <c r="EY2" s="26"/>
      <c r="EZ2" s="26" t="s">
        <v>241</v>
      </c>
      <c r="FA2" s="81" t="s">
        <v>240</v>
      </c>
      <c r="FB2" s="81" t="s">
        <v>407</v>
      </c>
      <c r="FC2" s="26" t="s">
        <v>423</v>
      </c>
      <c r="FD2" s="26" t="s">
        <v>422</v>
      </c>
      <c r="FE2" s="29" t="s">
        <v>364</v>
      </c>
    </row>
    <row r="3" spans="1:162" x14ac:dyDescent="0.25">
      <c r="A3" s="21" t="s">
        <v>38</v>
      </c>
      <c r="B3">
        <f>O3</f>
        <v>10570.734513274336</v>
      </c>
      <c r="C3">
        <f>Y3</f>
        <v>4912.9489795918371</v>
      </c>
      <c r="D3">
        <f>AI3</f>
        <v>2850.3571428571427</v>
      </c>
      <c r="G3" t="s">
        <v>236</v>
      </c>
      <c r="H3" s="27">
        <v>1</v>
      </c>
      <c r="I3">
        <v>12217</v>
      </c>
      <c r="J3">
        <f>AVERAGE(I3:I110)</f>
        <v>10119.481481481482</v>
      </c>
      <c r="L3" t="s">
        <v>236</v>
      </c>
      <c r="M3" s="27">
        <v>1</v>
      </c>
      <c r="N3">
        <v>10398</v>
      </c>
      <c r="O3">
        <f>AVERAGE(N3:N115)</f>
        <v>10570.734513274336</v>
      </c>
      <c r="Q3" t="s">
        <v>236</v>
      </c>
      <c r="R3" s="27">
        <v>1</v>
      </c>
      <c r="S3">
        <v>2032</v>
      </c>
      <c r="T3">
        <f>AVERAGE(S3:S115)</f>
        <v>4813.4819277108436</v>
      </c>
      <c r="V3" t="s">
        <v>236</v>
      </c>
      <c r="W3" s="27">
        <v>1</v>
      </c>
      <c r="X3">
        <v>2747</v>
      </c>
      <c r="Y3">
        <f>AVERAGE(X3:X115)</f>
        <v>4912.9489795918371</v>
      </c>
      <c r="AA3" t="s">
        <v>236</v>
      </c>
      <c r="AB3" s="27">
        <v>1</v>
      </c>
      <c r="AC3">
        <v>3434</v>
      </c>
      <c r="AD3">
        <f>AVERAGE(AC3:AC115)</f>
        <v>3190.8133333333335</v>
      </c>
      <c r="AF3" t="s">
        <v>236</v>
      </c>
      <c r="AG3" s="27">
        <v>1</v>
      </c>
      <c r="AH3">
        <v>2887</v>
      </c>
      <c r="AI3">
        <f>AVERAGE(AH3:AH115)</f>
        <v>2850.3571428571427</v>
      </c>
      <c r="AK3" t="s">
        <v>236</v>
      </c>
      <c r="AL3" s="27">
        <v>1</v>
      </c>
      <c r="AM3">
        <v>1739</v>
      </c>
      <c r="AN3">
        <v>103425</v>
      </c>
      <c r="AO3">
        <f t="shared" ref="AO3:AO34" si="0">AN3/AM3</f>
        <v>59.473835537665323</v>
      </c>
      <c r="AP3">
        <f>AVERAGE(AO3:AO178)</f>
        <v>70.545991045635802</v>
      </c>
      <c r="AR3" t="s">
        <v>236</v>
      </c>
      <c r="AS3" s="27">
        <v>1</v>
      </c>
      <c r="AT3">
        <v>1118</v>
      </c>
      <c r="AU3">
        <v>60090</v>
      </c>
      <c r="AV3">
        <f t="shared" ref="AV3:AV34" si="1">AU3/AT3</f>
        <v>53.74776386404293</v>
      </c>
      <c r="AW3">
        <f>AVERAGE(AV3:AV220)</f>
        <v>77.877736853969878</v>
      </c>
      <c r="AY3" t="s">
        <v>236</v>
      </c>
      <c r="AZ3" s="27">
        <v>1</v>
      </c>
      <c r="BA3">
        <v>175</v>
      </c>
      <c r="BB3">
        <v>7871</v>
      </c>
      <c r="BC3">
        <f t="shared" ref="BC3:BC34" si="2">BB3/BA3</f>
        <v>44.977142857142859</v>
      </c>
      <c r="BD3">
        <f>AVERAGE(BC3:BC203)</f>
        <v>73.036668680689345</v>
      </c>
      <c r="BF3" t="s">
        <v>236</v>
      </c>
      <c r="BG3" s="27">
        <v>1</v>
      </c>
      <c r="BH3">
        <v>402</v>
      </c>
      <c r="BI3">
        <v>5041</v>
      </c>
      <c r="BJ3">
        <f t="shared" ref="BJ3:BJ34" si="3">BI3/BH3</f>
        <v>12.539800995024876</v>
      </c>
      <c r="BK3">
        <f>AVERAGE(BJ3:BJ117)</f>
        <v>43.015942079456046</v>
      </c>
      <c r="BM3" t="s">
        <v>236</v>
      </c>
      <c r="BN3" s="27">
        <v>1</v>
      </c>
      <c r="BO3">
        <v>873</v>
      </c>
      <c r="BP3">
        <v>55302</v>
      </c>
      <c r="BQ3">
        <f t="shared" ref="BQ3:BQ34" si="4">BP3/BO3</f>
        <v>63.34707903780069</v>
      </c>
      <c r="BR3">
        <f>AVERAGE(BQ3:BQ105)</f>
        <v>47.372562037182213</v>
      </c>
      <c r="BT3" t="s">
        <v>236</v>
      </c>
      <c r="BU3" s="27">
        <v>1</v>
      </c>
      <c r="BV3">
        <v>197</v>
      </c>
      <c r="BW3">
        <v>5113</v>
      </c>
      <c r="BX3">
        <f t="shared" ref="BX3:BX34" si="5">BW3/BV3</f>
        <v>25.954314720812182</v>
      </c>
      <c r="BY3">
        <f>AVERAGE(BX3:BX118)</f>
        <v>37.207987355812165</v>
      </c>
      <c r="CA3" t="s">
        <v>236</v>
      </c>
      <c r="CB3" s="27">
        <v>1</v>
      </c>
      <c r="CC3">
        <v>497</v>
      </c>
      <c r="CD3">
        <v>14618</v>
      </c>
      <c r="CE3">
        <f t="shared" ref="CE3:CE34" si="6">CD3/CC3</f>
        <v>29.412474849094568</v>
      </c>
      <c r="CF3">
        <f>AVERAGE(CE3:CE140)</f>
        <v>40.29982406276968</v>
      </c>
      <c r="CH3" t="s">
        <v>236</v>
      </c>
      <c r="CI3" s="27">
        <v>1</v>
      </c>
      <c r="CJ3">
        <v>1109</v>
      </c>
      <c r="CK3">
        <v>57189</v>
      </c>
      <c r="CL3">
        <f t="shared" ref="CL3:CL34" si="7">CK3/CJ3</f>
        <v>51.568079350766453</v>
      </c>
      <c r="CM3">
        <f>AVERAGE(CL3:CL140)</f>
        <v>34.267412661681441</v>
      </c>
      <c r="CO3" t="s">
        <v>236</v>
      </c>
      <c r="CP3" s="27">
        <v>1</v>
      </c>
      <c r="CQ3">
        <v>180</v>
      </c>
      <c r="CR3">
        <v>5909</v>
      </c>
      <c r="CS3">
        <f t="shared" ref="CS3:CS34" si="8">CR3/CQ3</f>
        <v>32.827777777777776</v>
      </c>
      <c r="CT3">
        <f>AVERAGE(CS3:CS140)</f>
        <v>36.56021963285108</v>
      </c>
      <c r="CV3" t="s">
        <v>236</v>
      </c>
      <c r="CW3" s="27">
        <v>1</v>
      </c>
      <c r="CX3">
        <v>308</v>
      </c>
      <c r="CY3">
        <v>3564</v>
      </c>
      <c r="CZ3">
        <f t="shared" ref="CZ3:CZ34" si="9">CY3/CX3</f>
        <v>11.571428571428571</v>
      </c>
      <c r="DA3">
        <f>AVERAGE(CZ3:CZ178)</f>
        <v>65.644760049983191</v>
      </c>
      <c r="DC3" t="s">
        <v>236</v>
      </c>
      <c r="DD3" s="27">
        <v>1</v>
      </c>
      <c r="DE3">
        <v>324</v>
      </c>
      <c r="DF3">
        <v>29144</v>
      </c>
      <c r="DG3">
        <f t="shared" ref="DG3:DG34" si="10">DF3/DE3</f>
        <v>89.950617283950621</v>
      </c>
      <c r="DH3">
        <f>AVERAGE(DG3:DG220)</f>
        <v>71.596768674193513</v>
      </c>
      <c r="DJ3" t="s">
        <v>236</v>
      </c>
      <c r="DK3" s="27">
        <v>1</v>
      </c>
      <c r="DL3">
        <v>704</v>
      </c>
      <c r="DM3">
        <v>21022</v>
      </c>
      <c r="DN3">
        <f t="shared" ref="DN3:DN34" si="11">DM3/DL3</f>
        <v>29.860795454545453</v>
      </c>
      <c r="DO3">
        <f>AVERAGE(DN3:DN203)</f>
        <v>71.448022008148172</v>
      </c>
      <c r="DQ3" t="s">
        <v>236</v>
      </c>
      <c r="DR3" s="27">
        <v>1</v>
      </c>
      <c r="DS3">
        <v>579</v>
      </c>
      <c r="DT3">
        <v>38884</v>
      </c>
      <c r="DU3">
        <f t="shared" ref="DU3:DU34" si="12">DT3/DS3</f>
        <v>67.157167530224527</v>
      </c>
      <c r="DV3">
        <f>AVERAGE(DU3:DU117)</f>
        <v>48.838703655337511</v>
      </c>
      <c r="DX3" t="s">
        <v>236</v>
      </c>
      <c r="DY3" s="27">
        <v>1</v>
      </c>
      <c r="DZ3">
        <v>787</v>
      </c>
      <c r="EA3">
        <v>1584</v>
      </c>
      <c r="EB3">
        <f t="shared" ref="EB3:EB34" si="13">EA3/DZ3</f>
        <v>2.0127064803049555</v>
      </c>
      <c r="EC3">
        <f>AVERAGE(EB3:EB105)</f>
        <v>46.137184388854905</v>
      </c>
      <c r="EE3" t="s">
        <v>236</v>
      </c>
      <c r="EF3" s="27">
        <v>1</v>
      </c>
      <c r="EG3">
        <v>470</v>
      </c>
      <c r="EH3">
        <v>5656</v>
      </c>
      <c r="EI3">
        <f t="shared" ref="EI3:EI34" si="14">EH3/EG3</f>
        <v>12.034042553191489</v>
      </c>
      <c r="EJ3">
        <f>AVERAGE(EI3:EI118)</f>
        <v>39.416442759212458</v>
      </c>
      <c r="EL3" t="s">
        <v>236</v>
      </c>
      <c r="EM3" s="27">
        <v>1</v>
      </c>
      <c r="EN3">
        <v>644</v>
      </c>
      <c r="EO3">
        <v>14989</v>
      </c>
      <c r="EP3">
        <f t="shared" ref="EP3:EP34" si="15">EO3/EN3</f>
        <v>23.274844720496894</v>
      </c>
      <c r="EQ3">
        <f>AVERAGE(EP3:EP140)</f>
        <v>28.999863631539878</v>
      </c>
      <c r="ES3" t="s">
        <v>236</v>
      </c>
      <c r="ET3" s="27">
        <v>1</v>
      </c>
      <c r="EU3">
        <v>235</v>
      </c>
      <c r="EV3">
        <v>721</v>
      </c>
      <c r="EW3">
        <f t="shared" ref="EW3:EW34" si="16">EV3/EU3</f>
        <v>3.0680851063829788</v>
      </c>
      <c r="EX3">
        <f>AVERAGE(EW3:EW140)</f>
        <v>33.96094886409881</v>
      </c>
      <c r="EZ3" t="s">
        <v>236</v>
      </c>
      <c r="FA3" s="27">
        <v>1</v>
      </c>
      <c r="FB3">
        <v>564</v>
      </c>
      <c r="FC3">
        <v>11582</v>
      </c>
      <c r="FD3">
        <f t="shared" ref="FD3:FD34" si="17">FC3/FB3</f>
        <v>20.535460992907801</v>
      </c>
      <c r="FE3">
        <f>AVERAGE(FD3:FD140)</f>
        <v>30.062148657270903</v>
      </c>
    </row>
    <row r="4" spans="1:162" x14ac:dyDescent="0.25">
      <c r="A4" s="1" t="s">
        <v>235</v>
      </c>
      <c r="B4">
        <f>AVERAGE(B2:B3)</f>
        <v>10345.107997377909</v>
      </c>
      <c r="C4">
        <f>AVERAGE(C2:C3)</f>
        <v>4863.2154536513408</v>
      </c>
      <c r="D4">
        <f>AVERAGE(D2:D3)</f>
        <v>3020.5852380952383</v>
      </c>
      <c r="H4" s="27">
        <v>2</v>
      </c>
      <c r="I4">
        <v>12757</v>
      </c>
      <c r="M4" s="27">
        <v>2</v>
      </c>
      <c r="N4">
        <v>9168</v>
      </c>
      <c r="R4" s="27">
        <v>2</v>
      </c>
      <c r="S4">
        <v>6544</v>
      </c>
      <c r="W4" s="27">
        <v>2</v>
      </c>
      <c r="X4">
        <v>2762</v>
      </c>
      <c r="AB4" s="27">
        <v>2</v>
      </c>
      <c r="AC4">
        <v>4577</v>
      </c>
      <c r="AG4" s="27">
        <v>2</v>
      </c>
      <c r="AH4">
        <v>6367</v>
      </c>
      <c r="AL4" s="27">
        <v>2</v>
      </c>
      <c r="AM4">
        <v>2150</v>
      </c>
      <c r="AN4">
        <v>111217</v>
      </c>
      <c r="AO4">
        <f t="shared" si="0"/>
        <v>51.728837209302327</v>
      </c>
      <c r="AS4" s="27">
        <v>2</v>
      </c>
      <c r="AT4">
        <v>676</v>
      </c>
      <c r="AU4">
        <v>70198</v>
      </c>
      <c r="AV4">
        <f t="shared" si="1"/>
        <v>103.84319526627219</v>
      </c>
      <c r="AZ4" s="27">
        <v>2</v>
      </c>
      <c r="BA4">
        <v>283</v>
      </c>
      <c r="BB4">
        <v>17710</v>
      </c>
      <c r="BC4">
        <f t="shared" si="2"/>
        <v>62.579505300353354</v>
      </c>
      <c r="BG4" s="27">
        <v>2</v>
      </c>
      <c r="BH4">
        <v>550</v>
      </c>
      <c r="BI4">
        <v>20</v>
      </c>
      <c r="BJ4">
        <f t="shared" si="3"/>
        <v>3.6363636363636362E-2</v>
      </c>
      <c r="BN4" s="27">
        <v>2</v>
      </c>
      <c r="BO4">
        <v>353</v>
      </c>
      <c r="BP4">
        <v>25525</v>
      </c>
      <c r="BQ4">
        <f t="shared" si="4"/>
        <v>72.308781869688389</v>
      </c>
      <c r="BU4" s="27">
        <v>2</v>
      </c>
      <c r="BV4">
        <v>200</v>
      </c>
      <c r="BW4">
        <v>398</v>
      </c>
      <c r="BX4">
        <f t="shared" si="5"/>
        <v>1.99</v>
      </c>
      <c r="CB4" s="27">
        <v>2</v>
      </c>
      <c r="CC4">
        <v>684</v>
      </c>
      <c r="CD4">
        <v>43408</v>
      </c>
      <c r="CE4">
        <f t="shared" si="6"/>
        <v>63.461988304093566</v>
      </c>
      <c r="CI4" s="27">
        <v>2</v>
      </c>
      <c r="CJ4">
        <v>1812</v>
      </c>
      <c r="CK4">
        <v>164291</v>
      </c>
      <c r="CL4">
        <f t="shared" si="7"/>
        <v>90.668322295805737</v>
      </c>
      <c r="CP4" s="27">
        <v>2</v>
      </c>
      <c r="CQ4">
        <v>186</v>
      </c>
      <c r="CR4">
        <v>4292</v>
      </c>
      <c r="CS4">
        <f t="shared" si="8"/>
        <v>23.0752688172043</v>
      </c>
      <c r="CW4" s="27">
        <v>2</v>
      </c>
      <c r="CX4">
        <v>608</v>
      </c>
      <c r="CY4">
        <v>28844</v>
      </c>
      <c r="CZ4">
        <f t="shared" si="9"/>
        <v>47.440789473684212</v>
      </c>
      <c r="DD4" s="27">
        <v>2</v>
      </c>
      <c r="DE4">
        <v>388</v>
      </c>
      <c r="DF4">
        <v>10926</v>
      </c>
      <c r="DG4">
        <f t="shared" si="10"/>
        <v>28.159793814432991</v>
      </c>
      <c r="DK4" s="27">
        <v>2</v>
      </c>
      <c r="DL4">
        <v>704</v>
      </c>
      <c r="DM4">
        <v>22919</v>
      </c>
      <c r="DN4">
        <f t="shared" si="11"/>
        <v>32.555397727272727</v>
      </c>
      <c r="DR4" s="27">
        <v>2</v>
      </c>
      <c r="DS4">
        <v>613</v>
      </c>
      <c r="DT4">
        <v>39047</v>
      </c>
      <c r="DU4">
        <f t="shared" si="12"/>
        <v>63.698205546492659</v>
      </c>
      <c r="DY4" s="27">
        <v>2</v>
      </c>
      <c r="DZ4">
        <v>809</v>
      </c>
      <c r="EA4">
        <v>104196</v>
      </c>
      <c r="EB4">
        <f t="shared" si="13"/>
        <v>128.79604449938196</v>
      </c>
      <c r="EF4" s="27">
        <v>2</v>
      </c>
      <c r="EG4">
        <v>1595</v>
      </c>
      <c r="EH4">
        <v>21254</v>
      </c>
      <c r="EI4">
        <f t="shared" si="14"/>
        <v>13.325391849529781</v>
      </c>
      <c r="EM4" s="27">
        <v>2</v>
      </c>
      <c r="EN4">
        <v>1154</v>
      </c>
      <c r="EO4">
        <v>21779</v>
      </c>
      <c r="EP4">
        <f t="shared" si="15"/>
        <v>18.872616984402079</v>
      </c>
      <c r="ET4" s="27">
        <v>2</v>
      </c>
      <c r="EU4">
        <v>272</v>
      </c>
      <c r="EV4">
        <v>8393</v>
      </c>
      <c r="EW4">
        <f t="shared" si="16"/>
        <v>30.856617647058822</v>
      </c>
      <c r="FA4" s="27">
        <v>2</v>
      </c>
      <c r="FB4">
        <v>584</v>
      </c>
      <c r="FC4">
        <v>3316</v>
      </c>
      <c r="FD4">
        <f t="shared" si="17"/>
        <v>5.6780821917808222</v>
      </c>
    </row>
    <row r="5" spans="1:162" x14ac:dyDescent="0.25">
      <c r="A5" s="1" t="s">
        <v>1</v>
      </c>
      <c r="B5">
        <f>STDEV(B2:B3)</f>
        <v>319.08407881171581</v>
      </c>
      <c r="C5">
        <f>STDEV(C2:C3)</f>
        <v>70.333826889684644</v>
      </c>
      <c r="D5">
        <f>STDEV(D2:D3)</f>
        <v>240.73888098265343</v>
      </c>
      <c r="H5" s="27">
        <v>3</v>
      </c>
      <c r="I5">
        <v>10906</v>
      </c>
      <c r="M5" s="27">
        <v>3</v>
      </c>
      <c r="N5">
        <v>10675</v>
      </c>
      <c r="R5" s="27">
        <v>3</v>
      </c>
      <c r="S5">
        <v>3156</v>
      </c>
      <c r="W5" s="27">
        <v>3</v>
      </c>
      <c r="X5">
        <v>2302</v>
      </c>
      <c r="AB5" s="27">
        <v>3</v>
      </c>
      <c r="AC5">
        <v>2750</v>
      </c>
      <c r="AG5" s="27">
        <v>3</v>
      </c>
      <c r="AH5">
        <v>2214</v>
      </c>
      <c r="AL5" s="27">
        <v>3</v>
      </c>
      <c r="AM5">
        <v>1521</v>
      </c>
      <c r="AN5">
        <v>61925</v>
      </c>
      <c r="AO5">
        <f t="shared" si="0"/>
        <v>40.713346482577251</v>
      </c>
      <c r="AS5" s="27">
        <v>3</v>
      </c>
      <c r="AT5">
        <v>2877</v>
      </c>
      <c r="AU5">
        <v>253982</v>
      </c>
      <c r="AV5">
        <f t="shared" si="1"/>
        <v>88.280152937087237</v>
      </c>
      <c r="AZ5" s="27">
        <v>3</v>
      </c>
      <c r="BA5">
        <v>544</v>
      </c>
      <c r="BB5">
        <v>38449</v>
      </c>
      <c r="BC5">
        <f t="shared" si="2"/>
        <v>70.678308823529406</v>
      </c>
      <c r="BG5" s="27">
        <v>3</v>
      </c>
      <c r="BH5">
        <v>559</v>
      </c>
      <c r="BI5">
        <v>33485</v>
      </c>
      <c r="BJ5">
        <f t="shared" si="3"/>
        <v>59.901610017889091</v>
      </c>
      <c r="BN5" s="27">
        <v>3</v>
      </c>
      <c r="BO5">
        <v>1519</v>
      </c>
      <c r="BP5">
        <v>81409</v>
      </c>
      <c r="BQ5">
        <f t="shared" si="4"/>
        <v>53.593811718235685</v>
      </c>
      <c r="BU5" s="27">
        <v>3</v>
      </c>
      <c r="BV5">
        <v>340</v>
      </c>
      <c r="BW5">
        <v>9343</v>
      </c>
      <c r="BX5">
        <f t="shared" si="5"/>
        <v>27.479411764705883</v>
      </c>
      <c r="CB5" s="27">
        <v>3</v>
      </c>
      <c r="CC5">
        <v>905</v>
      </c>
      <c r="CD5">
        <v>659</v>
      </c>
      <c r="CE5">
        <f t="shared" si="6"/>
        <v>0.7281767955801105</v>
      </c>
      <c r="CI5" s="27">
        <v>3</v>
      </c>
      <c r="CJ5">
        <v>1572</v>
      </c>
      <c r="CK5">
        <v>59964</v>
      </c>
      <c r="CL5">
        <f t="shared" si="7"/>
        <v>38.145038167938928</v>
      </c>
      <c r="CP5" s="27">
        <v>3</v>
      </c>
      <c r="CQ5">
        <v>221</v>
      </c>
      <c r="CR5">
        <v>10492</v>
      </c>
      <c r="CS5">
        <f t="shared" si="8"/>
        <v>47.475113122171948</v>
      </c>
      <c r="CW5" s="27">
        <v>3</v>
      </c>
      <c r="CX5">
        <v>721</v>
      </c>
      <c r="CY5">
        <v>16795</v>
      </c>
      <c r="CZ5">
        <f t="shared" si="9"/>
        <v>23.294036061026354</v>
      </c>
      <c r="DD5" s="27">
        <v>3</v>
      </c>
      <c r="DE5">
        <v>445</v>
      </c>
      <c r="DF5">
        <v>69397</v>
      </c>
      <c r="DG5">
        <f t="shared" si="10"/>
        <v>155.94831460674158</v>
      </c>
      <c r="DK5" s="27">
        <v>3</v>
      </c>
      <c r="DL5">
        <v>707</v>
      </c>
      <c r="DM5">
        <v>11380</v>
      </c>
      <c r="DN5">
        <f t="shared" si="11"/>
        <v>16.096181046676097</v>
      </c>
      <c r="DR5" s="27">
        <v>3</v>
      </c>
      <c r="DS5">
        <v>689</v>
      </c>
      <c r="DT5">
        <v>19258</v>
      </c>
      <c r="DU5">
        <f t="shared" si="12"/>
        <v>27.950653120464441</v>
      </c>
      <c r="DY5" s="27">
        <v>3</v>
      </c>
      <c r="DZ5">
        <v>851</v>
      </c>
      <c r="EA5">
        <v>143475</v>
      </c>
      <c r="EB5">
        <f t="shared" si="13"/>
        <v>168.5957696827262</v>
      </c>
      <c r="EF5" s="27">
        <v>3</v>
      </c>
      <c r="EG5">
        <v>1696</v>
      </c>
      <c r="EH5">
        <v>61487</v>
      </c>
      <c r="EI5">
        <f t="shared" si="14"/>
        <v>36.254127358490564</v>
      </c>
      <c r="EM5" s="27">
        <v>3</v>
      </c>
      <c r="EN5">
        <v>1662</v>
      </c>
      <c r="EO5">
        <v>79488</v>
      </c>
      <c r="EP5">
        <f t="shared" si="15"/>
        <v>47.826714801444041</v>
      </c>
      <c r="ET5" s="27">
        <v>3</v>
      </c>
      <c r="EU5">
        <v>884</v>
      </c>
      <c r="EV5">
        <v>42981</v>
      </c>
      <c r="EW5">
        <f t="shared" si="16"/>
        <v>48.621040723981899</v>
      </c>
      <c r="FA5" s="27">
        <v>3</v>
      </c>
      <c r="FB5">
        <v>610</v>
      </c>
      <c r="FC5">
        <v>18931</v>
      </c>
      <c r="FD5">
        <f t="shared" si="17"/>
        <v>31.034426229508195</v>
      </c>
    </row>
    <row r="6" spans="1:162" x14ac:dyDescent="0.25">
      <c r="A6" s="1" t="s">
        <v>15</v>
      </c>
      <c r="B6">
        <f>B5/SQRT(2)</f>
        <v>225.62651589642701</v>
      </c>
      <c r="C6">
        <f t="shared" ref="C6:D6" si="18">C5/SQRT(2)</f>
        <v>49.733525940496747</v>
      </c>
      <c r="D6">
        <f t="shared" si="18"/>
        <v>170.22809523809542</v>
      </c>
      <c r="H6" s="27">
        <v>4</v>
      </c>
      <c r="I6">
        <v>9341</v>
      </c>
      <c r="M6" s="27">
        <v>4</v>
      </c>
      <c r="N6">
        <v>11170</v>
      </c>
      <c r="R6" s="27">
        <v>4</v>
      </c>
      <c r="S6">
        <v>10300</v>
      </c>
      <c r="W6" s="27">
        <v>4</v>
      </c>
      <c r="X6">
        <v>2337</v>
      </c>
      <c r="AB6" s="27">
        <v>4</v>
      </c>
      <c r="AC6">
        <v>4873</v>
      </c>
      <c r="AG6" s="27">
        <v>4</v>
      </c>
      <c r="AH6">
        <v>2698</v>
      </c>
      <c r="AL6" s="27">
        <v>4</v>
      </c>
      <c r="AM6">
        <v>1691</v>
      </c>
      <c r="AN6">
        <v>54050</v>
      </c>
      <c r="AO6">
        <f t="shared" si="0"/>
        <v>31.963335304553517</v>
      </c>
      <c r="AS6" s="27">
        <v>4</v>
      </c>
      <c r="AT6">
        <v>2972</v>
      </c>
      <c r="AU6">
        <v>179260</v>
      </c>
      <c r="AV6">
        <f t="shared" si="1"/>
        <v>60.316285329744282</v>
      </c>
      <c r="AZ6" s="27">
        <v>4</v>
      </c>
      <c r="BA6">
        <v>664</v>
      </c>
      <c r="BB6">
        <v>43051</v>
      </c>
      <c r="BC6">
        <f t="shared" si="2"/>
        <v>64.835843373493972</v>
      </c>
      <c r="BG6" s="27">
        <v>4</v>
      </c>
      <c r="BH6">
        <v>576</v>
      </c>
      <c r="BI6">
        <v>3257</v>
      </c>
      <c r="BJ6">
        <f t="shared" si="3"/>
        <v>5.6545138888888893</v>
      </c>
      <c r="BN6" s="27">
        <v>4</v>
      </c>
      <c r="BO6">
        <v>344</v>
      </c>
      <c r="BP6">
        <v>25834</v>
      </c>
      <c r="BQ6">
        <f t="shared" si="4"/>
        <v>75.098837209302332</v>
      </c>
      <c r="BU6" s="27">
        <v>4</v>
      </c>
      <c r="BV6">
        <v>439</v>
      </c>
      <c r="BW6">
        <v>126</v>
      </c>
      <c r="BX6">
        <f t="shared" si="5"/>
        <v>0.28701594533029612</v>
      </c>
      <c r="CB6" s="27">
        <v>4</v>
      </c>
      <c r="CC6">
        <v>1090</v>
      </c>
      <c r="CD6">
        <v>55599</v>
      </c>
      <c r="CE6">
        <f t="shared" si="6"/>
        <v>51.008256880733946</v>
      </c>
      <c r="CI6" s="27">
        <v>4</v>
      </c>
      <c r="CJ6">
        <v>654</v>
      </c>
      <c r="CK6">
        <v>0</v>
      </c>
      <c r="CL6">
        <f t="shared" si="7"/>
        <v>0</v>
      </c>
      <c r="CP6" s="27">
        <v>4</v>
      </c>
      <c r="CQ6">
        <v>235</v>
      </c>
      <c r="CR6">
        <v>6075</v>
      </c>
      <c r="CS6">
        <f t="shared" si="8"/>
        <v>25.851063829787233</v>
      </c>
      <c r="CW6" s="27">
        <v>4</v>
      </c>
      <c r="CX6">
        <v>847</v>
      </c>
      <c r="CY6">
        <v>56516</v>
      </c>
      <c r="CZ6">
        <f t="shared" si="9"/>
        <v>66.724911452184173</v>
      </c>
      <c r="DD6" s="27">
        <v>4</v>
      </c>
      <c r="DE6">
        <v>446</v>
      </c>
      <c r="DF6">
        <v>25676</v>
      </c>
      <c r="DG6">
        <f t="shared" si="10"/>
        <v>57.569506726457398</v>
      </c>
      <c r="DK6" s="27">
        <v>4</v>
      </c>
      <c r="DL6">
        <v>726</v>
      </c>
      <c r="DM6">
        <v>63875</v>
      </c>
      <c r="DN6">
        <f t="shared" si="11"/>
        <v>87.98209366391184</v>
      </c>
      <c r="DR6" s="27">
        <v>4</v>
      </c>
      <c r="DS6">
        <v>808</v>
      </c>
      <c r="DT6">
        <v>23967</v>
      </c>
      <c r="DU6">
        <f t="shared" si="12"/>
        <v>29.662128712871286</v>
      </c>
      <c r="DY6" s="27">
        <v>4</v>
      </c>
      <c r="DZ6">
        <v>905</v>
      </c>
      <c r="EA6">
        <v>119862</v>
      </c>
      <c r="EB6">
        <f t="shared" si="13"/>
        <v>132.44419889502763</v>
      </c>
      <c r="EF6" s="27">
        <v>4</v>
      </c>
      <c r="EG6">
        <v>1712</v>
      </c>
      <c r="EH6">
        <v>37973</v>
      </c>
      <c r="EI6">
        <f t="shared" si="14"/>
        <v>22.180490654205606</v>
      </c>
      <c r="EM6" s="27">
        <v>4</v>
      </c>
      <c r="EN6">
        <v>1121</v>
      </c>
      <c r="EO6">
        <v>31806</v>
      </c>
      <c r="EP6">
        <f t="shared" si="15"/>
        <v>28.372881355932204</v>
      </c>
      <c r="ET6" s="27">
        <v>4</v>
      </c>
      <c r="EU6">
        <v>976</v>
      </c>
      <c r="EV6">
        <v>25834</v>
      </c>
      <c r="EW6">
        <f t="shared" si="16"/>
        <v>26.469262295081968</v>
      </c>
      <c r="FA6" s="27">
        <v>4</v>
      </c>
      <c r="FB6">
        <v>671</v>
      </c>
      <c r="FC6">
        <v>18021</v>
      </c>
      <c r="FD6">
        <f t="shared" si="17"/>
        <v>26.85692995529061</v>
      </c>
    </row>
    <row r="7" spans="1:162" x14ac:dyDescent="0.25">
      <c r="H7" s="27">
        <v>5</v>
      </c>
      <c r="I7">
        <v>11187</v>
      </c>
      <c r="M7" s="27">
        <v>5</v>
      </c>
      <c r="N7">
        <v>10644</v>
      </c>
      <c r="R7" s="27">
        <v>5</v>
      </c>
      <c r="S7">
        <v>9218</v>
      </c>
      <c r="W7" s="27">
        <v>5</v>
      </c>
      <c r="X7">
        <v>3446</v>
      </c>
      <c r="AB7" s="27">
        <v>5</v>
      </c>
      <c r="AC7">
        <v>2890</v>
      </c>
      <c r="AG7" s="27">
        <v>5</v>
      </c>
      <c r="AH7">
        <v>5105</v>
      </c>
      <c r="AL7" s="27">
        <v>5</v>
      </c>
      <c r="AM7">
        <v>1590</v>
      </c>
      <c r="AN7">
        <v>75627</v>
      </c>
      <c r="AO7">
        <f t="shared" si="0"/>
        <v>47.564150943396228</v>
      </c>
      <c r="AS7" s="27">
        <v>5</v>
      </c>
      <c r="AT7">
        <v>401</v>
      </c>
      <c r="AU7">
        <v>24225</v>
      </c>
      <c r="AV7">
        <f t="shared" si="1"/>
        <v>60.411471321695764</v>
      </c>
      <c r="AZ7" s="27">
        <v>5</v>
      </c>
      <c r="BA7">
        <v>740</v>
      </c>
      <c r="BB7">
        <v>25213</v>
      </c>
      <c r="BC7">
        <f t="shared" si="2"/>
        <v>34.071621621621624</v>
      </c>
      <c r="BG7" s="27">
        <v>5</v>
      </c>
      <c r="BH7">
        <v>610</v>
      </c>
      <c r="BI7">
        <v>31677</v>
      </c>
      <c r="BJ7">
        <f t="shared" si="3"/>
        <v>51.929508196721315</v>
      </c>
      <c r="BN7" s="27">
        <v>5</v>
      </c>
      <c r="BO7">
        <v>282</v>
      </c>
      <c r="BP7">
        <v>17864</v>
      </c>
      <c r="BQ7">
        <f t="shared" si="4"/>
        <v>63.347517730496456</v>
      </c>
      <c r="BU7" s="27">
        <v>5</v>
      </c>
      <c r="BV7">
        <v>511</v>
      </c>
      <c r="BW7">
        <v>3232</v>
      </c>
      <c r="BX7">
        <f t="shared" si="5"/>
        <v>6.3248532289628177</v>
      </c>
      <c r="CB7" s="27">
        <v>5</v>
      </c>
      <c r="CC7">
        <v>1133</v>
      </c>
      <c r="CD7">
        <v>53404</v>
      </c>
      <c r="CE7">
        <f t="shared" si="6"/>
        <v>47.135039717563991</v>
      </c>
      <c r="CI7" s="27">
        <v>5</v>
      </c>
      <c r="CJ7">
        <v>1111</v>
      </c>
      <c r="CK7">
        <v>49226</v>
      </c>
      <c r="CL7">
        <f t="shared" si="7"/>
        <v>44.307830783078309</v>
      </c>
      <c r="CP7" s="27">
        <v>5</v>
      </c>
      <c r="CQ7">
        <v>246</v>
      </c>
      <c r="CR7">
        <v>409</v>
      </c>
      <c r="CS7">
        <f t="shared" si="8"/>
        <v>1.6626016260162602</v>
      </c>
      <c r="CW7" s="27">
        <v>5</v>
      </c>
      <c r="CX7">
        <v>858</v>
      </c>
      <c r="CY7">
        <v>45945</v>
      </c>
      <c r="CZ7">
        <f t="shared" si="9"/>
        <v>53.548951048951047</v>
      </c>
      <c r="DD7" s="27">
        <v>5</v>
      </c>
      <c r="DE7">
        <v>534</v>
      </c>
      <c r="DF7">
        <v>13904</v>
      </c>
      <c r="DG7">
        <f t="shared" si="10"/>
        <v>26.037453183520601</v>
      </c>
      <c r="DK7" s="27">
        <v>5</v>
      </c>
      <c r="DL7">
        <v>889</v>
      </c>
      <c r="DM7">
        <v>58167</v>
      </c>
      <c r="DN7">
        <f t="shared" si="11"/>
        <v>65.429696287964006</v>
      </c>
      <c r="DR7" s="27">
        <v>5</v>
      </c>
      <c r="DS7">
        <v>871</v>
      </c>
      <c r="DT7">
        <v>45912</v>
      </c>
      <c r="DU7">
        <f t="shared" si="12"/>
        <v>52.711825487944893</v>
      </c>
      <c r="DY7" s="27">
        <v>5</v>
      </c>
      <c r="DZ7">
        <v>967</v>
      </c>
      <c r="EA7">
        <v>13598</v>
      </c>
      <c r="EB7">
        <f t="shared" si="13"/>
        <v>14.062047569803516</v>
      </c>
      <c r="EF7" s="27">
        <v>5</v>
      </c>
      <c r="EG7">
        <v>1742</v>
      </c>
      <c r="EH7">
        <v>112998</v>
      </c>
      <c r="EI7">
        <f t="shared" si="14"/>
        <v>64.866819747416756</v>
      </c>
      <c r="EM7" s="27">
        <v>5</v>
      </c>
      <c r="EN7">
        <v>1129</v>
      </c>
      <c r="EO7">
        <v>6721</v>
      </c>
      <c r="EP7">
        <f t="shared" si="15"/>
        <v>5.9530558015943313</v>
      </c>
      <c r="ET7" s="27">
        <v>5</v>
      </c>
      <c r="EU7">
        <v>985</v>
      </c>
      <c r="EV7">
        <v>34215</v>
      </c>
      <c r="EW7">
        <f t="shared" si="16"/>
        <v>34.736040609137056</v>
      </c>
      <c r="FA7" s="27">
        <v>5</v>
      </c>
      <c r="FB7">
        <v>720</v>
      </c>
      <c r="FC7">
        <v>6050</v>
      </c>
      <c r="FD7">
        <f t="shared" si="17"/>
        <v>8.4027777777777786</v>
      </c>
    </row>
    <row r="8" spans="1:162" x14ac:dyDescent="0.25">
      <c r="A8" s="18" t="s">
        <v>412</v>
      </c>
      <c r="B8" s="1" t="s">
        <v>420</v>
      </c>
      <c r="C8" s="1" t="s">
        <v>419</v>
      </c>
      <c r="D8" s="1" t="s">
        <v>418</v>
      </c>
      <c r="H8" s="27">
        <v>6</v>
      </c>
      <c r="I8">
        <v>11354</v>
      </c>
      <c r="M8" s="27">
        <v>6</v>
      </c>
      <c r="N8">
        <v>12534</v>
      </c>
      <c r="R8" s="27">
        <v>6</v>
      </c>
      <c r="S8">
        <v>3910</v>
      </c>
      <c r="W8" s="27">
        <v>6</v>
      </c>
      <c r="X8">
        <v>3970</v>
      </c>
      <c r="AB8" s="27">
        <v>6</v>
      </c>
      <c r="AC8">
        <v>2226</v>
      </c>
      <c r="AG8" s="27">
        <v>6</v>
      </c>
      <c r="AH8">
        <v>3287</v>
      </c>
      <c r="AL8" s="27">
        <v>6</v>
      </c>
      <c r="AM8">
        <v>1662</v>
      </c>
      <c r="AN8">
        <v>97379</v>
      </c>
      <c r="AO8">
        <f t="shared" si="0"/>
        <v>58.591456077015643</v>
      </c>
      <c r="AS8" s="27">
        <v>6</v>
      </c>
      <c r="AT8">
        <v>1141</v>
      </c>
      <c r="AU8">
        <v>92929</v>
      </c>
      <c r="AV8">
        <f t="shared" si="1"/>
        <v>81.445223488168267</v>
      </c>
      <c r="AZ8" s="27">
        <v>6</v>
      </c>
      <c r="BA8">
        <v>847</v>
      </c>
      <c r="BB8">
        <v>77727</v>
      </c>
      <c r="BC8">
        <f t="shared" si="2"/>
        <v>91.767414403778034</v>
      </c>
      <c r="BG8" s="27">
        <v>6</v>
      </c>
      <c r="BH8">
        <v>611</v>
      </c>
      <c r="BI8">
        <v>40364</v>
      </c>
      <c r="BJ8">
        <f t="shared" si="3"/>
        <v>66.062193126022919</v>
      </c>
      <c r="BN8" s="27">
        <v>6</v>
      </c>
      <c r="BO8">
        <v>1054</v>
      </c>
      <c r="BP8">
        <v>68165</v>
      </c>
      <c r="BQ8">
        <f t="shared" si="4"/>
        <v>64.672675521821631</v>
      </c>
      <c r="BU8" s="27">
        <v>6</v>
      </c>
      <c r="BV8">
        <v>515</v>
      </c>
      <c r="BW8">
        <v>34251</v>
      </c>
      <c r="BX8">
        <f t="shared" si="5"/>
        <v>66.506796116504859</v>
      </c>
      <c r="CB8" s="27">
        <v>6</v>
      </c>
      <c r="CC8">
        <v>1148</v>
      </c>
      <c r="CD8">
        <v>24913</v>
      </c>
      <c r="CE8">
        <f t="shared" si="6"/>
        <v>21.701219512195124</v>
      </c>
      <c r="CI8" s="27">
        <v>6</v>
      </c>
      <c r="CJ8">
        <v>1191</v>
      </c>
      <c r="CK8">
        <v>71727</v>
      </c>
      <c r="CL8">
        <f t="shared" si="7"/>
        <v>60.224181360201513</v>
      </c>
      <c r="CP8" s="27">
        <v>6</v>
      </c>
      <c r="CQ8">
        <v>260</v>
      </c>
      <c r="CR8">
        <v>254</v>
      </c>
      <c r="CS8">
        <f t="shared" si="8"/>
        <v>0.97692307692307689</v>
      </c>
      <c r="CW8" s="27">
        <v>6</v>
      </c>
      <c r="CX8">
        <v>878</v>
      </c>
      <c r="CY8">
        <v>57152</v>
      </c>
      <c r="CZ8">
        <f t="shared" si="9"/>
        <v>65.09339407744875</v>
      </c>
      <c r="DD8" s="27">
        <v>6</v>
      </c>
      <c r="DE8">
        <v>577</v>
      </c>
      <c r="DF8">
        <v>30326</v>
      </c>
      <c r="DG8">
        <f t="shared" si="10"/>
        <v>52.558058925476601</v>
      </c>
      <c r="DK8" s="27">
        <v>6</v>
      </c>
      <c r="DL8">
        <v>906</v>
      </c>
      <c r="DM8">
        <v>75456</v>
      </c>
      <c r="DN8">
        <f t="shared" si="11"/>
        <v>83.284768211920536</v>
      </c>
      <c r="DR8" s="27">
        <v>6</v>
      </c>
      <c r="DS8">
        <v>902</v>
      </c>
      <c r="DT8">
        <v>29557</v>
      </c>
      <c r="DU8">
        <f t="shared" si="12"/>
        <v>32.768292682926827</v>
      </c>
      <c r="DY8" s="27">
        <v>6</v>
      </c>
      <c r="DZ8">
        <v>990</v>
      </c>
      <c r="EA8">
        <v>22230</v>
      </c>
      <c r="EB8">
        <f t="shared" si="13"/>
        <v>22.454545454545453</v>
      </c>
      <c r="EF8" s="27">
        <v>6</v>
      </c>
      <c r="EG8">
        <v>1834</v>
      </c>
      <c r="EH8">
        <v>32552</v>
      </c>
      <c r="EI8">
        <f t="shared" si="14"/>
        <v>17.74918211559433</v>
      </c>
      <c r="EM8" s="27">
        <v>6</v>
      </c>
      <c r="EN8">
        <v>1388</v>
      </c>
      <c r="EO8">
        <v>13736</v>
      </c>
      <c r="EP8">
        <f t="shared" si="15"/>
        <v>9.8962536023054763</v>
      </c>
      <c r="ET8" s="27">
        <v>6</v>
      </c>
      <c r="EU8">
        <v>1091</v>
      </c>
      <c r="EV8">
        <v>38726</v>
      </c>
      <c r="EW8">
        <f t="shared" si="16"/>
        <v>35.495875343721359</v>
      </c>
      <c r="FA8" s="27">
        <v>6</v>
      </c>
      <c r="FB8">
        <v>740</v>
      </c>
      <c r="FC8">
        <v>10807</v>
      </c>
      <c r="FD8">
        <f t="shared" si="17"/>
        <v>14.604054054054053</v>
      </c>
    </row>
    <row r="9" spans="1:162" x14ac:dyDescent="0.25">
      <c r="A9" s="21" t="s">
        <v>37</v>
      </c>
      <c r="B9">
        <f>AP3</f>
        <v>70.545991045635802</v>
      </c>
      <c r="C9">
        <f>BK3</f>
        <v>43.015942079456046</v>
      </c>
      <c r="D9">
        <f>CF3</f>
        <v>40.29982406276968</v>
      </c>
      <c r="H9" s="27">
        <v>7</v>
      </c>
      <c r="I9">
        <v>8632</v>
      </c>
      <c r="M9" s="27">
        <v>7</v>
      </c>
      <c r="N9">
        <v>12385</v>
      </c>
      <c r="R9" s="27">
        <v>7</v>
      </c>
      <c r="S9">
        <v>4211</v>
      </c>
      <c r="W9" s="27">
        <v>7</v>
      </c>
      <c r="X9">
        <v>3758</v>
      </c>
      <c r="AB9" s="27">
        <v>7</v>
      </c>
      <c r="AC9">
        <v>3976</v>
      </c>
      <c r="AG9" s="27">
        <v>7</v>
      </c>
      <c r="AH9">
        <v>4245</v>
      </c>
      <c r="AL9" s="27">
        <v>7</v>
      </c>
      <c r="AM9">
        <v>1369</v>
      </c>
      <c r="AN9">
        <v>45167</v>
      </c>
      <c r="AO9">
        <f t="shared" si="0"/>
        <v>32.992695398100807</v>
      </c>
      <c r="AS9" s="27">
        <v>7</v>
      </c>
      <c r="AT9">
        <v>1615</v>
      </c>
      <c r="AU9">
        <v>167522</v>
      </c>
      <c r="AV9">
        <f t="shared" si="1"/>
        <v>103.72879256965945</v>
      </c>
      <c r="AZ9" s="27">
        <v>7</v>
      </c>
      <c r="BA9">
        <v>886</v>
      </c>
      <c r="BB9">
        <v>45373</v>
      </c>
      <c r="BC9">
        <f t="shared" si="2"/>
        <v>51.211060948081261</v>
      </c>
      <c r="BG9" s="27">
        <v>7</v>
      </c>
      <c r="BH9">
        <v>672</v>
      </c>
      <c r="BI9">
        <v>16208</v>
      </c>
      <c r="BJ9">
        <f t="shared" si="3"/>
        <v>24.11904761904762</v>
      </c>
      <c r="BN9" s="27">
        <v>7</v>
      </c>
      <c r="BO9">
        <v>2754</v>
      </c>
      <c r="BP9">
        <v>120407</v>
      </c>
      <c r="BQ9">
        <f t="shared" si="4"/>
        <v>43.720769789397238</v>
      </c>
      <c r="BU9" s="27">
        <v>7</v>
      </c>
      <c r="BV9">
        <v>517</v>
      </c>
      <c r="BW9">
        <v>32718</v>
      </c>
      <c r="BX9">
        <f t="shared" si="5"/>
        <v>63.284332688588009</v>
      </c>
      <c r="CB9" s="27">
        <v>7</v>
      </c>
      <c r="CC9">
        <v>1318</v>
      </c>
      <c r="CD9">
        <v>65927</v>
      </c>
      <c r="CE9">
        <f t="shared" si="6"/>
        <v>50.020485584218513</v>
      </c>
      <c r="CI9" s="27">
        <v>7</v>
      </c>
      <c r="CJ9">
        <v>214</v>
      </c>
      <c r="CK9">
        <v>8598</v>
      </c>
      <c r="CL9">
        <f t="shared" si="7"/>
        <v>40.177570093457945</v>
      </c>
      <c r="CP9" s="27">
        <v>7</v>
      </c>
      <c r="CQ9">
        <v>304</v>
      </c>
      <c r="CR9">
        <v>3718</v>
      </c>
      <c r="CS9">
        <f t="shared" si="8"/>
        <v>12.230263157894736</v>
      </c>
      <c r="CW9" s="27">
        <v>7</v>
      </c>
      <c r="CX9">
        <v>885</v>
      </c>
      <c r="CY9">
        <v>59774</v>
      </c>
      <c r="CZ9">
        <f t="shared" si="9"/>
        <v>67.541242937853113</v>
      </c>
      <c r="DD9" s="27">
        <v>7</v>
      </c>
      <c r="DE9">
        <v>620</v>
      </c>
      <c r="DF9">
        <v>19918</v>
      </c>
      <c r="DG9">
        <f t="shared" si="10"/>
        <v>32.125806451612902</v>
      </c>
      <c r="DK9" s="27">
        <v>7</v>
      </c>
      <c r="DL9">
        <v>918</v>
      </c>
      <c r="DM9">
        <v>65156</v>
      </c>
      <c r="DN9">
        <f t="shared" si="11"/>
        <v>70.976034858387806</v>
      </c>
      <c r="DR9" s="27">
        <v>7</v>
      </c>
      <c r="DS9">
        <v>915</v>
      </c>
      <c r="DT9">
        <v>23856</v>
      </c>
      <c r="DU9">
        <f t="shared" si="12"/>
        <v>26.072131147540983</v>
      </c>
      <c r="DY9" s="27">
        <v>7</v>
      </c>
      <c r="DZ9">
        <v>1049</v>
      </c>
      <c r="EA9">
        <v>47747</v>
      </c>
      <c r="EB9">
        <f t="shared" si="13"/>
        <v>45.516682554814111</v>
      </c>
      <c r="EF9" s="27">
        <v>7</v>
      </c>
      <c r="EG9">
        <v>1834</v>
      </c>
      <c r="EH9">
        <v>55903</v>
      </c>
      <c r="EI9">
        <f t="shared" si="14"/>
        <v>30.481461286804798</v>
      </c>
      <c r="EM9" s="27">
        <v>7</v>
      </c>
      <c r="EN9">
        <v>703</v>
      </c>
      <c r="EO9">
        <v>20382</v>
      </c>
      <c r="EP9">
        <f t="shared" si="15"/>
        <v>28.992887624466572</v>
      </c>
      <c r="ET9" s="27">
        <v>7</v>
      </c>
      <c r="EU9">
        <v>1101</v>
      </c>
      <c r="EV9">
        <v>63912</v>
      </c>
      <c r="EW9">
        <f t="shared" si="16"/>
        <v>58.049046321525886</v>
      </c>
      <c r="FA9" s="27">
        <v>7</v>
      </c>
      <c r="FB9">
        <v>875</v>
      </c>
      <c r="FC9">
        <v>10261</v>
      </c>
      <c r="FD9">
        <f t="shared" si="17"/>
        <v>11.726857142857142</v>
      </c>
    </row>
    <row r="10" spans="1:162" x14ac:dyDescent="0.25">
      <c r="A10" s="21" t="s">
        <v>38</v>
      </c>
      <c r="B10">
        <f>AW3</f>
        <v>77.877736853969878</v>
      </c>
      <c r="C10">
        <f>BR3</f>
        <v>47.372562037182213</v>
      </c>
      <c r="D10">
        <f>CM3</f>
        <v>34.267412661681441</v>
      </c>
      <c r="H10" s="27">
        <v>8</v>
      </c>
      <c r="I10">
        <v>9294</v>
      </c>
      <c r="M10" s="27">
        <v>8</v>
      </c>
      <c r="N10">
        <v>12605</v>
      </c>
      <c r="R10" s="27">
        <v>8</v>
      </c>
      <c r="S10">
        <v>2868</v>
      </c>
      <c r="W10" s="27">
        <v>8</v>
      </c>
      <c r="X10">
        <v>4536</v>
      </c>
      <c r="AB10" s="27">
        <v>8</v>
      </c>
      <c r="AC10">
        <v>594</v>
      </c>
      <c r="AG10" s="27">
        <v>8</v>
      </c>
      <c r="AH10">
        <v>3007</v>
      </c>
      <c r="AL10" s="27">
        <v>8</v>
      </c>
      <c r="AM10">
        <v>1463</v>
      </c>
      <c r="AN10">
        <v>57283</v>
      </c>
      <c r="AO10">
        <f t="shared" si="0"/>
        <v>39.154477101845522</v>
      </c>
      <c r="AS10" s="27">
        <v>8</v>
      </c>
      <c r="AT10">
        <v>1265</v>
      </c>
      <c r="AU10">
        <v>105592</v>
      </c>
      <c r="AV10">
        <f t="shared" si="1"/>
        <v>83.471936758893278</v>
      </c>
      <c r="AZ10" s="27">
        <v>8</v>
      </c>
      <c r="BA10">
        <v>888</v>
      </c>
      <c r="BB10">
        <v>68282</v>
      </c>
      <c r="BC10">
        <f t="shared" si="2"/>
        <v>76.89414414414415</v>
      </c>
      <c r="BG10" s="27">
        <v>8</v>
      </c>
      <c r="BH10">
        <v>768</v>
      </c>
      <c r="BI10">
        <v>48521</v>
      </c>
      <c r="BJ10">
        <f t="shared" si="3"/>
        <v>63.178385416666664</v>
      </c>
      <c r="BN10" s="27">
        <v>8</v>
      </c>
      <c r="BO10">
        <v>1311</v>
      </c>
      <c r="BP10">
        <v>81226</v>
      </c>
      <c r="BQ10">
        <f t="shared" si="4"/>
        <v>61.957284515636921</v>
      </c>
      <c r="BU10" s="27">
        <v>8</v>
      </c>
      <c r="BV10">
        <v>619</v>
      </c>
      <c r="BW10">
        <v>4874</v>
      </c>
      <c r="BX10">
        <f t="shared" si="5"/>
        <v>7.8739903069466886</v>
      </c>
      <c r="CB10" s="27">
        <v>8</v>
      </c>
      <c r="CC10">
        <v>1336</v>
      </c>
      <c r="CD10">
        <v>54176</v>
      </c>
      <c r="CE10">
        <f t="shared" si="6"/>
        <v>40.550898203592816</v>
      </c>
      <c r="CI10" s="27">
        <v>8</v>
      </c>
      <c r="CJ10">
        <v>1524</v>
      </c>
      <c r="CK10">
        <v>65978</v>
      </c>
      <c r="CL10">
        <f t="shared" si="7"/>
        <v>43.292650918635168</v>
      </c>
      <c r="CP10" s="27">
        <v>8</v>
      </c>
      <c r="CQ10">
        <v>365</v>
      </c>
      <c r="CR10">
        <v>11108</v>
      </c>
      <c r="CS10">
        <f t="shared" si="8"/>
        <v>30.432876712328767</v>
      </c>
      <c r="CW10" s="27">
        <v>8</v>
      </c>
      <c r="CX10">
        <v>964</v>
      </c>
      <c r="CY10">
        <v>46720</v>
      </c>
      <c r="CZ10">
        <f t="shared" si="9"/>
        <v>48.46473029045643</v>
      </c>
      <c r="DD10" s="27">
        <v>8</v>
      </c>
      <c r="DE10">
        <v>625</v>
      </c>
      <c r="DF10">
        <v>40932</v>
      </c>
      <c r="DG10">
        <f t="shared" si="10"/>
        <v>65.491200000000006</v>
      </c>
      <c r="DK10" s="27">
        <v>8</v>
      </c>
      <c r="DL10">
        <v>1031</v>
      </c>
      <c r="DM10">
        <v>49128</v>
      </c>
      <c r="DN10">
        <f t="shared" si="11"/>
        <v>47.650824442289043</v>
      </c>
      <c r="DR10" s="27">
        <v>8</v>
      </c>
      <c r="DS10">
        <v>931</v>
      </c>
      <c r="DT10">
        <v>51539</v>
      </c>
      <c r="DU10">
        <f t="shared" si="12"/>
        <v>55.358754027926963</v>
      </c>
      <c r="DY10" s="27">
        <v>8</v>
      </c>
      <c r="DZ10">
        <v>1096</v>
      </c>
      <c r="EA10">
        <v>9385</v>
      </c>
      <c r="EB10">
        <f t="shared" si="13"/>
        <v>8.562956204379562</v>
      </c>
      <c r="EF10" s="27">
        <v>8</v>
      </c>
      <c r="EG10">
        <v>1929</v>
      </c>
      <c r="EH10">
        <v>101886</v>
      </c>
      <c r="EI10">
        <f t="shared" si="14"/>
        <v>52.818040435458784</v>
      </c>
      <c r="EM10" s="27">
        <v>8</v>
      </c>
      <c r="EN10">
        <v>1227</v>
      </c>
      <c r="EO10">
        <v>44658</v>
      </c>
      <c r="EP10">
        <f t="shared" si="15"/>
        <v>36.396088019559905</v>
      </c>
      <c r="ET10" s="27">
        <v>8</v>
      </c>
      <c r="EU10">
        <v>1118</v>
      </c>
      <c r="EV10">
        <v>43412</v>
      </c>
      <c r="EW10">
        <f t="shared" si="16"/>
        <v>38.830053667262966</v>
      </c>
      <c r="FA10" s="27">
        <v>8</v>
      </c>
      <c r="FB10">
        <v>1185</v>
      </c>
      <c r="FC10">
        <v>28639</v>
      </c>
      <c r="FD10">
        <f t="shared" si="17"/>
        <v>24.167932489451477</v>
      </c>
    </row>
    <row r="11" spans="1:162" x14ac:dyDescent="0.25">
      <c r="A11" s="21" t="s">
        <v>39</v>
      </c>
      <c r="B11">
        <f>BD3</f>
        <v>73.036668680689345</v>
      </c>
      <c r="C11">
        <f>BY3</f>
        <v>37.207987355812165</v>
      </c>
      <c r="D11">
        <f>CT3</f>
        <v>36.56021963285108</v>
      </c>
      <c r="H11" s="27">
        <v>9</v>
      </c>
      <c r="I11">
        <v>7497</v>
      </c>
      <c r="M11" s="27">
        <v>9</v>
      </c>
      <c r="N11">
        <v>11514</v>
      </c>
      <c r="R11" s="27">
        <v>9</v>
      </c>
      <c r="S11">
        <v>4013</v>
      </c>
      <c r="W11" s="27">
        <v>9</v>
      </c>
      <c r="X11">
        <v>4116</v>
      </c>
      <c r="AB11" s="27">
        <v>9</v>
      </c>
      <c r="AC11">
        <v>3034</v>
      </c>
      <c r="AG11" s="27">
        <v>9</v>
      </c>
      <c r="AH11">
        <v>1738</v>
      </c>
      <c r="AL11" s="27">
        <v>9</v>
      </c>
      <c r="AM11">
        <v>2140</v>
      </c>
      <c r="AN11">
        <v>147021</v>
      </c>
      <c r="AO11">
        <f t="shared" si="0"/>
        <v>68.701401869158872</v>
      </c>
      <c r="AS11" s="27">
        <v>9</v>
      </c>
      <c r="AT11">
        <v>1418</v>
      </c>
      <c r="AU11">
        <v>102314</v>
      </c>
      <c r="AV11">
        <f t="shared" si="1"/>
        <v>72.153737658674189</v>
      </c>
      <c r="AZ11" s="27">
        <v>9</v>
      </c>
      <c r="BA11">
        <v>895</v>
      </c>
      <c r="BB11">
        <v>47503</v>
      </c>
      <c r="BC11">
        <f t="shared" si="2"/>
        <v>53.075977653631284</v>
      </c>
      <c r="BG11" s="27">
        <v>9</v>
      </c>
      <c r="BH11">
        <v>877</v>
      </c>
      <c r="BI11">
        <v>28040</v>
      </c>
      <c r="BJ11">
        <f t="shared" si="3"/>
        <v>31.972633979475486</v>
      </c>
      <c r="BN11" s="27">
        <v>9</v>
      </c>
      <c r="BO11">
        <v>1415</v>
      </c>
      <c r="BP11">
        <v>74926</v>
      </c>
      <c r="BQ11">
        <f t="shared" si="4"/>
        <v>52.95123674911661</v>
      </c>
      <c r="BU11" s="27">
        <v>9</v>
      </c>
      <c r="BV11">
        <v>746</v>
      </c>
      <c r="BW11">
        <v>51762</v>
      </c>
      <c r="BX11">
        <f t="shared" si="5"/>
        <v>69.386058981233248</v>
      </c>
      <c r="CB11" s="27">
        <v>9</v>
      </c>
      <c r="CC11">
        <v>1366</v>
      </c>
      <c r="CD11">
        <v>55435</v>
      </c>
      <c r="CE11">
        <f t="shared" si="6"/>
        <v>40.581991215226942</v>
      </c>
      <c r="CI11" s="27">
        <v>9</v>
      </c>
      <c r="CJ11">
        <v>1426</v>
      </c>
      <c r="CK11">
        <v>95171</v>
      </c>
      <c r="CL11">
        <f t="shared" si="7"/>
        <v>66.739831697054697</v>
      </c>
      <c r="CP11" s="27">
        <v>9</v>
      </c>
      <c r="CQ11">
        <v>419</v>
      </c>
      <c r="CR11">
        <v>2469</v>
      </c>
      <c r="CS11">
        <f t="shared" si="8"/>
        <v>5.892601431980907</v>
      </c>
      <c r="CW11" s="27">
        <v>9</v>
      </c>
      <c r="CX11">
        <v>971</v>
      </c>
      <c r="CY11">
        <v>22376</v>
      </c>
      <c r="CZ11">
        <f t="shared" si="9"/>
        <v>23.044284243048402</v>
      </c>
      <c r="DD11" s="27">
        <v>9</v>
      </c>
      <c r="DE11">
        <v>637</v>
      </c>
      <c r="DF11">
        <v>40453</v>
      </c>
      <c r="DG11">
        <f t="shared" si="10"/>
        <v>63.505494505494504</v>
      </c>
      <c r="DK11" s="27">
        <v>9</v>
      </c>
      <c r="DL11">
        <v>1032</v>
      </c>
      <c r="DM11">
        <v>60558</v>
      </c>
      <c r="DN11">
        <f t="shared" si="11"/>
        <v>58.680232558139537</v>
      </c>
      <c r="DR11" s="27">
        <v>9</v>
      </c>
      <c r="DS11">
        <v>972</v>
      </c>
      <c r="DT11">
        <v>33199</v>
      </c>
      <c r="DU11">
        <f t="shared" si="12"/>
        <v>34.155349794238681</v>
      </c>
      <c r="DY11" s="27">
        <v>9</v>
      </c>
      <c r="DZ11">
        <v>1101</v>
      </c>
      <c r="EA11">
        <v>11263</v>
      </c>
      <c r="EB11">
        <f t="shared" si="13"/>
        <v>10.229791099000908</v>
      </c>
      <c r="EF11" s="27">
        <v>9</v>
      </c>
      <c r="EG11">
        <v>1945</v>
      </c>
      <c r="EH11">
        <v>109427</v>
      </c>
      <c r="EI11">
        <f t="shared" si="14"/>
        <v>56.260668380462725</v>
      </c>
      <c r="EM11" s="27">
        <v>9</v>
      </c>
      <c r="EN11">
        <v>1164</v>
      </c>
      <c r="EO11">
        <v>44525</v>
      </c>
      <c r="EP11">
        <f t="shared" si="15"/>
        <v>38.251718213058417</v>
      </c>
      <c r="ET11" s="27">
        <v>9</v>
      </c>
      <c r="EU11">
        <v>1140</v>
      </c>
      <c r="EV11">
        <v>42401</v>
      </c>
      <c r="EW11">
        <f t="shared" si="16"/>
        <v>37.193859649122807</v>
      </c>
      <c r="FA11" s="27">
        <v>9</v>
      </c>
      <c r="FB11">
        <v>1275</v>
      </c>
      <c r="FC11">
        <v>34072</v>
      </c>
      <c r="FD11">
        <f t="shared" si="17"/>
        <v>26.72313725490196</v>
      </c>
    </row>
    <row r="12" spans="1:162" x14ac:dyDescent="0.25">
      <c r="A12" s="1" t="s">
        <v>235</v>
      </c>
      <c r="B12">
        <f>AVERAGE(B9:B11)</f>
        <v>73.820132193431675</v>
      </c>
      <c r="C12">
        <f>AVERAGE(C9:C11)</f>
        <v>42.532163824150139</v>
      </c>
      <c r="D12">
        <f>AVERAGE(D9:D11)</f>
        <v>37.042485452434072</v>
      </c>
      <c r="H12" s="27">
        <v>10</v>
      </c>
      <c r="I12">
        <v>7802</v>
      </c>
      <c r="M12" s="27">
        <v>10</v>
      </c>
      <c r="N12">
        <v>9516</v>
      </c>
      <c r="R12" s="27">
        <v>10</v>
      </c>
      <c r="S12">
        <v>3763</v>
      </c>
      <c r="W12" s="27">
        <v>10</v>
      </c>
      <c r="X12">
        <v>3778</v>
      </c>
      <c r="AB12" s="27">
        <v>10</v>
      </c>
      <c r="AC12">
        <v>4456</v>
      </c>
      <c r="AG12" s="27">
        <v>10</v>
      </c>
      <c r="AH12">
        <v>2870</v>
      </c>
      <c r="AL12" s="27">
        <v>10</v>
      </c>
      <c r="AM12">
        <v>1288</v>
      </c>
      <c r="AN12">
        <v>130182</v>
      </c>
      <c r="AO12">
        <f t="shared" si="0"/>
        <v>101.07298136645963</v>
      </c>
      <c r="AS12" s="27">
        <v>10</v>
      </c>
      <c r="AT12">
        <v>1153</v>
      </c>
      <c r="AU12">
        <v>80869</v>
      </c>
      <c r="AV12">
        <f t="shared" si="1"/>
        <v>70.137901127493492</v>
      </c>
      <c r="AZ12" s="27">
        <v>10</v>
      </c>
      <c r="BA12">
        <v>912</v>
      </c>
      <c r="BB12">
        <v>66054</v>
      </c>
      <c r="BC12">
        <f t="shared" si="2"/>
        <v>72.42763157894737</v>
      </c>
      <c r="BG12" s="27">
        <v>10</v>
      </c>
      <c r="BH12">
        <v>998</v>
      </c>
      <c r="BI12">
        <v>33206</v>
      </c>
      <c r="BJ12">
        <f t="shared" si="3"/>
        <v>33.272545090180358</v>
      </c>
      <c r="BN12" s="27">
        <v>10</v>
      </c>
      <c r="BO12">
        <v>2524</v>
      </c>
      <c r="BP12">
        <v>163336</v>
      </c>
      <c r="BQ12">
        <f t="shared" si="4"/>
        <v>64.713153724247221</v>
      </c>
      <c r="BU12" s="27">
        <v>10</v>
      </c>
      <c r="BV12">
        <v>753</v>
      </c>
      <c r="BW12">
        <v>32221</v>
      </c>
      <c r="BX12">
        <f t="shared" si="5"/>
        <v>42.790172642762286</v>
      </c>
      <c r="CB12" s="27">
        <v>10</v>
      </c>
      <c r="CC12">
        <v>1415</v>
      </c>
      <c r="CD12">
        <v>59809</v>
      </c>
      <c r="CE12">
        <f t="shared" si="6"/>
        <v>42.267844522968197</v>
      </c>
      <c r="CI12" s="27">
        <v>10</v>
      </c>
      <c r="CJ12">
        <v>959</v>
      </c>
      <c r="CK12">
        <v>32206</v>
      </c>
      <c r="CL12">
        <f t="shared" si="7"/>
        <v>33.582898852971844</v>
      </c>
      <c r="CP12" s="27">
        <v>10</v>
      </c>
      <c r="CQ12">
        <v>513</v>
      </c>
      <c r="CR12">
        <v>8733</v>
      </c>
      <c r="CS12">
        <f t="shared" si="8"/>
        <v>17.023391812865498</v>
      </c>
      <c r="CW12" s="27">
        <v>10</v>
      </c>
      <c r="CX12">
        <v>1022</v>
      </c>
      <c r="CY12">
        <v>55042</v>
      </c>
      <c r="CZ12">
        <f t="shared" si="9"/>
        <v>53.857142857142854</v>
      </c>
      <c r="DD12" s="27">
        <v>11</v>
      </c>
      <c r="DE12">
        <v>698</v>
      </c>
      <c r="DF12">
        <v>96813</v>
      </c>
      <c r="DG12">
        <f t="shared" si="10"/>
        <v>138.70057306590257</v>
      </c>
      <c r="DK12" s="27">
        <v>10</v>
      </c>
      <c r="DL12">
        <v>1045</v>
      </c>
      <c r="DM12">
        <v>40912</v>
      </c>
      <c r="DN12">
        <f t="shared" si="11"/>
        <v>39.150239234449764</v>
      </c>
      <c r="DR12" s="27">
        <v>10</v>
      </c>
      <c r="DS12">
        <v>997</v>
      </c>
      <c r="DT12">
        <v>61462</v>
      </c>
      <c r="DU12">
        <f t="shared" si="12"/>
        <v>61.6469408224674</v>
      </c>
      <c r="DY12" s="27">
        <v>10</v>
      </c>
      <c r="DZ12">
        <v>1138</v>
      </c>
      <c r="EA12">
        <v>22255</v>
      </c>
      <c r="EB12">
        <f t="shared" si="13"/>
        <v>19.556239015817223</v>
      </c>
      <c r="EF12" s="27">
        <v>10</v>
      </c>
      <c r="EG12">
        <v>1952</v>
      </c>
      <c r="EH12">
        <v>42808</v>
      </c>
      <c r="EI12">
        <f t="shared" si="14"/>
        <v>21.930327868852459</v>
      </c>
      <c r="EM12" s="27">
        <v>10</v>
      </c>
      <c r="EN12">
        <v>1136</v>
      </c>
      <c r="EO12">
        <v>56066</v>
      </c>
      <c r="EP12">
        <f t="shared" si="15"/>
        <v>49.353873239436616</v>
      </c>
      <c r="ET12" s="27">
        <v>10</v>
      </c>
      <c r="EU12">
        <v>1154</v>
      </c>
      <c r="EV12">
        <v>23180</v>
      </c>
      <c r="EW12">
        <f t="shared" si="16"/>
        <v>20.086655112651645</v>
      </c>
      <c r="FA12" s="27">
        <v>10</v>
      </c>
      <c r="FB12">
        <v>1292</v>
      </c>
      <c r="FC12">
        <v>72695</v>
      </c>
      <c r="FD12">
        <f t="shared" si="17"/>
        <v>56.265479876160988</v>
      </c>
    </row>
    <row r="13" spans="1:162" x14ac:dyDescent="0.25">
      <c r="A13" s="1" t="s">
        <v>1</v>
      </c>
      <c r="B13">
        <f>STDEV(B9:B11)</f>
        <v>3.7281343130787268</v>
      </c>
      <c r="C13">
        <f>STDEV(C9:C11)</f>
        <v>5.0995270039011826</v>
      </c>
      <c r="D13">
        <f>STDEV(D9:D11)</f>
        <v>3.044984740281695</v>
      </c>
      <c r="H13" s="27">
        <v>11</v>
      </c>
      <c r="I13">
        <v>8636</v>
      </c>
      <c r="M13" s="27">
        <v>11</v>
      </c>
      <c r="N13">
        <v>8423</v>
      </c>
      <c r="R13" s="27">
        <v>11</v>
      </c>
      <c r="S13">
        <v>1473</v>
      </c>
      <c r="W13" s="27">
        <v>11</v>
      </c>
      <c r="X13">
        <v>4139</v>
      </c>
      <c r="AB13" s="27">
        <v>11</v>
      </c>
      <c r="AC13">
        <v>2118</v>
      </c>
      <c r="AG13" s="27">
        <v>11</v>
      </c>
      <c r="AH13">
        <v>2537</v>
      </c>
      <c r="AL13" s="27">
        <v>11</v>
      </c>
      <c r="AM13">
        <v>1692</v>
      </c>
      <c r="AN13">
        <v>160985</v>
      </c>
      <c r="AO13">
        <f t="shared" si="0"/>
        <v>95.144799054373522</v>
      </c>
      <c r="AS13" s="27">
        <v>11</v>
      </c>
      <c r="AT13">
        <v>1226</v>
      </c>
      <c r="AU13">
        <v>116514</v>
      </c>
      <c r="AV13">
        <f t="shared" si="1"/>
        <v>95.035889070146823</v>
      </c>
      <c r="AZ13" s="27">
        <v>11</v>
      </c>
      <c r="BA13">
        <v>923</v>
      </c>
      <c r="BB13">
        <v>78167</v>
      </c>
      <c r="BC13">
        <f t="shared" si="2"/>
        <v>84.687973997833154</v>
      </c>
      <c r="BG13" s="27">
        <v>11</v>
      </c>
      <c r="BH13">
        <v>1016</v>
      </c>
      <c r="BI13">
        <v>6640</v>
      </c>
      <c r="BJ13">
        <f t="shared" si="3"/>
        <v>6.5354330708661417</v>
      </c>
      <c r="BN13" s="27">
        <v>11</v>
      </c>
      <c r="BO13">
        <v>1168</v>
      </c>
      <c r="BP13">
        <v>41898</v>
      </c>
      <c r="BQ13">
        <f t="shared" si="4"/>
        <v>35.871575342465754</v>
      </c>
      <c r="BU13" s="27">
        <v>11</v>
      </c>
      <c r="BV13">
        <v>785</v>
      </c>
      <c r="BW13">
        <v>43765</v>
      </c>
      <c r="BX13">
        <f t="shared" si="5"/>
        <v>55.751592356687901</v>
      </c>
      <c r="CB13" s="27">
        <v>11</v>
      </c>
      <c r="CC13">
        <v>1460</v>
      </c>
      <c r="CD13">
        <v>68820</v>
      </c>
      <c r="CE13">
        <f t="shared" si="6"/>
        <v>47.136986301369866</v>
      </c>
      <c r="CI13" s="27">
        <v>11</v>
      </c>
      <c r="CJ13">
        <v>1555</v>
      </c>
      <c r="CK13">
        <v>31892</v>
      </c>
      <c r="CL13">
        <f t="shared" si="7"/>
        <v>20.509324758842443</v>
      </c>
      <c r="CP13" s="27">
        <v>11</v>
      </c>
      <c r="CQ13">
        <v>531</v>
      </c>
      <c r="CR13">
        <v>16024</v>
      </c>
      <c r="CS13">
        <f t="shared" si="8"/>
        <v>30.177024482109228</v>
      </c>
      <c r="CW13" s="27">
        <v>11</v>
      </c>
      <c r="CX13">
        <v>1070</v>
      </c>
      <c r="CY13">
        <v>42931</v>
      </c>
      <c r="CZ13">
        <f t="shared" si="9"/>
        <v>40.12242990654206</v>
      </c>
      <c r="DD13" s="27">
        <v>12</v>
      </c>
      <c r="DE13">
        <v>735</v>
      </c>
      <c r="DF13">
        <v>96362</v>
      </c>
      <c r="DG13">
        <f t="shared" si="10"/>
        <v>131.10476190476192</v>
      </c>
      <c r="DK13" s="27">
        <v>11</v>
      </c>
      <c r="DL13">
        <v>1058</v>
      </c>
      <c r="DM13">
        <v>54301</v>
      </c>
      <c r="DN13">
        <f t="shared" si="11"/>
        <v>51.324196597353499</v>
      </c>
      <c r="DR13" s="27">
        <v>11</v>
      </c>
      <c r="DS13">
        <v>1026</v>
      </c>
      <c r="DT13">
        <v>44096</v>
      </c>
      <c r="DU13">
        <f t="shared" si="12"/>
        <v>42.978557504873294</v>
      </c>
      <c r="DY13" s="27">
        <v>11</v>
      </c>
      <c r="DZ13">
        <v>1185</v>
      </c>
      <c r="EA13">
        <v>8341</v>
      </c>
      <c r="EB13">
        <f t="shared" si="13"/>
        <v>7.0388185654008435</v>
      </c>
      <c r="EF13" s="27">
        <v>11</v>
      </c>
      <c r="EG13">
        <v>2053</v>
      </c>
      <c r="EH13">
        <v>74244</v>
      </c>
      <c r="EI13">
        <f t="shared" si="14"/>
        <v>36.163662932294201</v>
      </c>
      <c r="EM13" s="27">
        <v>11</v>
      </c>
      <c r="EN13">
        <v>1388</v>
      </c>
      <c r="EO13">
        <v>4868</v>
      </c>
      <c r="EP13">
        <f t="shared" si="15"/>
        <v>3.5072046109510087</v>
      </c>
      <c r="ET13" s="27">
        <v>11</v>
      </c>
      <c r="EU13">
        <v>1158</v>
      </c>
      <c r="EV13">
        <v>35030</v>
      </c>
      <c r="EW13">
        <f t="shared" si="16"/>
        <v>30.250431778929187</v>
      </c>
      <c r="FA13" s="27">
        <v>11</v>
      </c>
      <c r="FB13">
        <v>1316</v>
      </c>
      <c r="FC13">
        <v>26546</v>
      </c>
      <c r="FD13">
        <f t="shared" si="17"/>
        <v>20.171732522796354</v>
      </c>
    </row>
    <row r="14" spans="1:162" x14ac:dyDescent="0.25">
      <c r="A14" s="1" t="s">
        <v>15</v>
      </c>
      <c r="B14">
        <f>B13/SQRT(3)</f>
        <v>2.1524393492310834</v>
      </c>
      <c r="C14">
        <f>C13/SQRT(3)</f>
        <v>2.9442132884421137</v>
      </c>
      <c r="D14">
        <f>D13/SQRT(3)</f>
        <v>1.7580227594799394</v>
      </c>
      <c r="H14" s="27">
        <v>12</v>
      </c>
      <c r="I14">
        <v>7967</v>
      </c>
      <c r="M14" s="27">
        <v>12</v>
      </c>
      <c r="N14">
        <v>11381</v>
      </c>
      <c r="R14" s="27">
        <v>12</v>
      </c>
      <c r="S14">
        <v>3363</v>
      </c>
      <c r="W14" s="27">
        <v>12</v>
      </c>
      <c r="X14">
        <v>3158</v>
      </c>
      <c r="AB14" s="27">
        <v>12</v>
      </c>
      <c r="AC14">
        <v>2658</v>
      </c>
      <c r="AG14" s="27">
        <v>12</v>
      </c>
      <c r="AH14">
        <v>3539</v>
      </c>
      <c r="AL14" s="27">
        <v>12</v>
      </c>
      <c r="AM14">
        <v>1157</v>
      </c>
      <c r="AN14">
        <v>135139</v>
      </c>
      <c r="AO14">
        <f t="shared" si="0"/>
        <v>116.80121002592912</v>
      </c>
      <c r="AS14" s="27">
        <v>12</v>
      </c>
      <c r="AT14">
        <v>993</v>
      </c>
      <c r="AU14">
        <v>98847</v>
      </c>
      <c r="AV14">
        <f t="shared" si="1"/>
        <v>99.543806646525681</v>
      </c>
      <c r="AZ14" s="27">
        <v>12</v>
      </c>
      <c r="BA14">
        <v>952</v>
      </c>
      <c r="BB14">
        <v>52097</v>
      </c>
      <c r="BC14">
        <f t="shared" si="2"/>
        <v>54.72373949579832</v>
      </c>
      <c r="BG14" s="27">
        <v>12</v>
      </c>
      <c r="BH14">
        <v>1016</v>
      </c>
      <c r="BI14">
        <v>52081</v>
      </c>
      <c r="BJ14">
        <f t="shared" si="3"/>
        <v>51.260826771653541</v>
      </c>
      <c r="BN14" s="27">
        <v>12</v>
      </c>
      <c r="BO14">
        <v>2127</v>
      </c>
      <c r="BP14">
        <v>136122</v>
      </c>
      <c r="BQ14">
        <f t="shared" si="4"/>
        <v>63.997179125528916</v>
      </c>
      <c r="BU14" s="27">
        <v>12</v>
      </c>
      <c r="BV14">
        <v>803</v>
      </c>
      <c r="BW14">
        <v>40174</v>
      </c>
      <c r="BX14">
        <f t="shared" si="5"/>
        <v>50.029887920298876</v>
      </c>
      <c r="CB14" s="27">
        <v>12</v>
      </c>
      <c r="CC14">
        <v>1488</v>
      </c>
      <c r="CD14">
        <v>29514</v>
      </c>
      <c r="CE14">
        <f t="shared" si="6"/>
        <v>19.83467741935484</v>
      </c>
      <c r="CI14" s="27">
        <v>12</v>
      </c>
      <c r="CJ14">
        <v>1264</v>
      </c>
      <c r="CK14">
        <v>79498</v>
      </c>
      <c r="CL14">
        <f t="shared" si="7"/>
        <v>62.893987341772153</v>
      </c>
      <c r="CP14" s="27">
        <v>12</v>
      </c>
      <c r="CQ14">
        <v>635</v>
      </c>
      <c r="CR14">
        <v>8252</v>
      </c>
      <c r="CS14">
        <f t="shared" si="8"/>
        <v>12.995275590551181</v>
      </c>
      <c r="CW14" s="27">
        <v>12</v>
      </c>
      <c r="CX14">
        <v>1077</v>
      </c>
      <c r="CY14">
        <v>25506</v>
      </c>
      <c r="CZ14">
        <f t="shared" si="9"/>
        <v>23.682451253481894</v>
      </c>
      <c r="DD14" s="27">
        <v>13</v>
      </c>
      <c r="DE14">
        <v>766</v>
      </c>
      <c r="DF14">
        <v>19294</v>
      </c>
      <c r="DG14">
        <f t="shared" si="10"/>
        <v>25.187989556135769</v>
      </c>
      <c r="DK14" s="27">
        <v>12</v>
      </c>
      <c r="DL14">
        <v>1080</v>
      </c>
      <c r="DM14">
        <v>24865</v>
      </c>
      <c r="DN14">
        <f t="shared" si="11"/>
        <v>23.023148148148149</v>
      </c>
      <c r="DR14" s="27">
        <v>12</v>
      </c>
      <c r="DS14">
        <v>1094</v>
      </c>
      <c r="DT14">
        <v>50681</v>
      </c>
      <c r="DU14">
        <f t="shared" si="12"/>
        <v>46.326325411334551</v>
      </c>
      <c r="DY14" s="27">
        <v>12</v>
      </c>
      <c r="DZ14">
        <v>1190</v>
      </c>
      <c r="EA14">
        <v>26398</v>
      </c>
      <c r="EB14">
        <f t="shared" si="13"/>
        <v>22.183193277310924</v>
      </c>
      <c r="EF14" s="27">
        <v>12</v>
      </c>
      <c r="EG14">
        <v>2130</v>
      </c>
      <c r="EH14">
        <v>101183</v>
      </c>
      <c r="EI14">
        <f t="shared" si="14"/>
        <v>47.503755868544602</v>
      </c>
      <c r="EM14" s="27">
        <v>12</v>
      </c>
      <c r="EN14">
        <v>1516</v>
      </c>
      <c r="EO14">
        <v>14381</v>
      </c>
      <c r="EP14">
        <f t="shared" si="15"/>
        <v>9.486147757255937</v>
      </c>
      <c r="ET14" s="27">
        <v>12</v>
      </c>
      <c r="EU14">
        <v>1173</v>
      </c>
      <c r="EV14">
        <v>46914</v>
      </c>
      <c r="EW14">
        <f t="shared" si="16"/>
        <v>39.994884910485936</v>
      </c>
      <c r="FA14" s="27">
        <v>12</v>
      </c>
      <c r="FB14">
        <v>1323</v>
      </c>
      <c r="FC14">
        <v>33162</v>
      </c>
      <c r="FD14">
        <f t="shared" si="17"/>
        <v>25.065759637188208</v>
      </c>
    </row>
    <row r="15" spans="1:162" x14ac:dyDescent="0.25">
      <c r="A15" s="1" t="s">
        <v>220</v>
      </c>
      <c r="C15">
        <f>_xlfn.T.TEST(B9:B11,C9:C11,2,1)</f>
        <v>5.9651080593765317E-3</v>
      </c>
      <c r="D15">
        <f>_xlfn.T.TEST(B9:B11,D9:D11,2,1)</f>
        <v>1.0841459048411758E-2</v>
      </c>
      <c r="H15" s="27">
        <v>13</v>
      </c>
      <c r="I15">
        <v>7574</v>
      </c>
      <c r="M15" s="27">
        <v>13</v>
      </c>
      <c r="N15">
        <v>8124</v>
      </c>
      <c r="R15" s="27">
        <v>13</v>
      </c>
      <c r="S15">
        <v>2974</v>
      </c>
      <c r="W15" s="27">
        <v>13</v>
      </c>
      <c r="X15">
        <v>4207</v>
      </c>
      <c r="AB15" s="27">
        <v>13</v>
      </c>
      <c r="AC15">
        <v>2640</v>
      </c>
      <c r="AG15" s="27">
        <v>13</v>
      </c>
      <c r="AH15">
        <v>2486</v>
      </c>
      <c r="AL15" s="27">
        <v>13</v>
      </c>
      <c r="AM15">
        <v>1287</v>
      </c>
      <c r="AN15">
        <v>72735</v>
      </c>
      <c r="AO15">
        <f t="shared" si="0"/>
        <v>56.515151515151516</v>
      </c>
      <c r="AS15" s="27">
        <v>13</v>
      </c>
      <c r="AT15">
        <v>1439</v>
      </c>
      <c r="AU15">
        <v>108857</v>
      </c>
      <c r="AV15">
        <f t="shared" si="1"/>
        <v>75.647671994440586</v>
      </c>
      <c r="AZ15" s="27">
        <v>13</v>
      </c>
      <c r="BA15">
        <v>1005</v>
      </c>
      <c r="BB15">
        <v>85678</v>
      </c>
      <c r="BC15">
        <f t="shared" si="2"/>
        <v>85.251741293532334</v>
      </c>
      <c r="BG15" s="27">
        <v>13</v>
      </c>
      <c r="BH15">
        <v>1067</v>
      </c>
      <c r="BI15">
        <v>31241</v>
      </c>
      <c r="BJ15">
        <f t="shared" si="3"/>
        <v>29.279287722586691</v>
      </c>
      <c r="BN15" s="27">
        <v>13</v>
      </c>
      <c r="BO15">
        <v>1354</v>
      </c>
      <c r="BP15">
        <v>83167</v>
      </c>
      <c r="BQ15">
        <f t="shared" si="4"/>
        <v>61.423190546528801</v>
      </c>
      <c r="BU15" s="27">
        <v>13</v>
      </c>
      <c r="BV15">
        <v>856</v>
      </c>
      <c r="BW15">
        <v>48280</v>
      </c>
      <c r="BX15">
        <f t="shared" si="5"/>
        <v>56.401869158878505</v>
      </c>
      <c r="CB15" s="27">
        <v>13</v>
      </c>
      <c r="CC15">
        <v>1547</v>
      </c>
      <c r="CD15">
        <v>57805</v>
      </c>
      <c r="CE15">
        <f t="shared" si="6"/>
        <v>37.365869424692953</v>
      </c>
      <c r="CI15" s="27">
        <v>13</v>
      </c>
      <c r="CJ15">
        <v>1572</v>
      </c>
      <c r="CK15">
        <v>90397</v>
      </c>
      <c r="CL15">
        <f t="shared" si="7"/>
        <v>57.50445292620865</v>
      </c>
      <c r="CP15" s="27">
        <v>13</v>
      </c>
      <c r="CQ15">
        <v>740</v>
      </c>
      <c r="CR15">
        <v>22054</v>
      </c>
      <c r="CS15">
        <f t="shared" si="8"/>
        <v>29.802702702702703</v>
      </c>
      <c r="CW15" s="27">
        <v>13</v>
      </c>
      <c r="CX15">
        <v>1095</v>
      </c>
      <c r="CY15">
        <v>127499</v>
      </c>
      <c r="CZ15">
        <f t="shared" si="9"/>
        <v>116.43744292237443</v>
      </c>
      <c r="DD15" s="27">
        <v>14</v>
      </c>
      <c r="DE15">
        <v>766</v>
      </c>
      <c r="DF15">
        <v>25771</v>
      </c>
      <c r="DG15">
        <f t="shared" si="10"/>
        <v>33.643603133159267</v>
      </c>
      <c r="DK15" s="27">
        <v>13</v>
      </c>
      <c r="DL15">
        <v>1089</v>
      </c>
      <c r="DM15">
        <v>50782</v>
      </c>
      <c r="DN15">
        <f t="shared" si="11"/>
        <v>46.631772268135904</v>
      </c>
      <c r="DR15" s="27">
        <v>13</v>
      </c>
      <c r="DS15">
        <v>1186</v>
      </c>
      <c r="DT15">
        <v>22692</v>
      </c>
      <c r="DU15">
        <f t="shared" si="12"/>
        <v>19.133220910623947</v>
      </c>
      <c r="DY15" s="27">
        <v>13</v>
      </c>
      <c r="DZ15">
        <v>1240</v>
      </c>
      <c r="EA15">
        <v>2364</v>
      </c>
      <c r="EB15">
        <f t="shared" si="13"/>
        <v>1.9064516129032258</v>
      </c>
      <c r="EF15" s="27">
        <v>13</v>
      </c>
      <c r="EG15">
        <v>2304</v>
      </c>
      <c r="EH15">
        <v>63243</v>
      </c>
      <c r="EI15">
        <f t="shared" si="14"/>
        <v>27.44921875</v>
      </c>
      <c r="EM15" s="27">
        <v>13</v>
      </c>
      <c r="EN15">
        <v>1650</v>
      </c>
      <c r="EO15">
        <v>76938</v>
      </c>
      <c r="EP15">
        <f t="shared" si="15"/>
        <v>46.629090909090912</v>
      </c>
      <c r="ET15" s="27">
        <v>13</v>
      </c>
      <c r="EU15">
        <v>1236</v>
      </c>
      <c r="EV15">
        <v>36049</v>
      </c>
      <c r="EW15">
        <f t="shared" si="16"/>
        <v>29.165857605177994</v>
      </c>
      <c r="FA15" s="27">
        <v>13</v>
      </c>
      <c r="FB15">
        <v>1361</v>
      </c>
      <c r="FC15">
        <v>92602</v>
      </c>
      <c r="FD15">
        <f t="shared" si="17"/>
        <v>68.039676708302721</v>
      </c>
    </row>
    <row r="16" spans="1:162" x14ac:dyDescent="0.25">
      <c r="H16" s="27">
        <v>14</v>
      </c>
      <c r="I16">
        <v>11571</v>
      </c>
      <c r="M16" s="27">
        <v>14</v>
      </c>
      <c r="N16">
        <v>9032</v>
      </c>
      <c r="R16" s="27">
        <v>14</v>
      </c>
      <c r="S16">
        <v>4343</v>
      </c>
      <c r="W16" s="27">
        <v>14</v>
      </c>
      <c r="X16">
        <v>4399</v>
      </c>
      <c r="AB16" s="27">
        <v>14</v>
      </c>
      <c r="AC16">
        <v>1914</v>
      </c>
      <c r="AG16" s="27">
        <v>14</v>
      </c>
      <c r="AH16">
        <v>2555</v>
      </c>
      <c r="AL16" s="27">
        <v>14</v>
      </c>
      <c r="AM16">
        <v>1586</v>
      </c>
      <c r="AN16">
        <v>127940</v>
      </c>
      <c r="AO16">
        <f t="shared" si="0"/>
        <v>80.668348045397224</v>
      </c>
      <c r="AS16" s="27">
        <v>14</v>
      </c>
      <c r="AT16">
        <v>1002</v>
      </c>
      <c r="AU16">
        <v>110675</v>
      </c>
      <c r="AV16">
        <f t="shared" si="1"/>
        <v>110.45409181636727</v>
      </c>
      <c r="AZ16" s="27">
        <v>14</v>
      </c>
      <c r="BA16">
        <v>1033</v>
      </c>
      <c r="BB16">
        <v>81718</v>
      </c>
      <c r="BC16">
        <f t="shared" si="2"/>
        <v>79.107454017424971</v>
      </c>
      <c r="BG16" s="27">
        <v>14</v>
      </c>
      <c r="BH16">
        <v>1069</v>
      </c>
      <c r="BI16">
        <v>57998</v>
      </c>
      <c r="BJ16">
        <f t="shared" si="3"/>
        <v>54.254443405051447</v>
      </c>
      <c r="BN16" s="27">
        <v>14</v>
      </c>
      <c r="BO16">
        <v>1339</v>
      </c>
      <c r="BP16">
        <v>86030</v>
      </c>
      <c r="BQ16">
        <f t="shared" si="4"/>
        <v>64.249439880507836</v>
      </c>
      <c r="BU16" s="27">
        <v>14</v>
      </c>
      <c r="BV16">
        <v>878</v>
      </c>
      <c r="BW16">
        <v>45922</v>
      </c>
      <c r="BX16">
        <f t="shared" si="5"/>
        <v>52.302961275626423</v>
      </c>
      <c r="CB16" s="27">
        <v>14</v>
      </c>
      <c r="CC16">
        <v>1573</v>
      </c>
      <c r="CD16">
        <v>50312</v>
      </c>
      <c r="CE16">
        <f t="shared" si="6"/>
        <v>31.984742530197074</v>
      </c>
      <c r="CI16" s="27">
        <v>14</v>
      </c>
      <c r="CJ16">
        <v>1215</v>
      </c>
      <c r="CK16">
        <v>48219</v>
      </c>
      <c r="CL16">
        <f t="shared" si="7"/>
        <v>39.686419753086419</v>
      </c>
      <c r="CP16" s="27">
        <v>14</v>
      </c>
      <c r="CQ16">
        <v>791</v>
      </c>
      <c r="CR16">
        <v>36946</v>
      </c>
      <c r="CS16">
        <f t="shared" si="8"/>
        <v>46.707964601769909</v>
      </c>
      <c r="CW16" s="27">
        <v>14</v>
      </c>
      <c r="CX16">
        <v>1108</v>
      </c>
      <c r="CY16">
        <v>79508</v>
      </c>
      <c r="CZ16">
        <f t="shared" si="9"/>
        <v>71.758122743682307</v>
      </c>
      <c r="DD16" s="27">
        <v>15</v>
      </c>
      <c r="DE16">
        <v>793</v>
      </c>
      <c r="DF16">
        <v>149320</v>
      </c>
      <c r="DG16">
        <f t="shared" si="10"/>
        <v>188.29760403530895</v>
      </c>
      <c r="DK16" s="27">
        <v>14</v>
      </c>
      <c r="DL16">
        <v>1119</v>
      </c>
      <c r="DM16">
        <v>31407</v>
      </c>
      <c r="DN16">
        <f t="shared" si="11"/>
        <v>28.067024128686327</v>
      </c>
      <c r="DR16" s="27">
        <v>14</v>
      </c>
      <c r="DS16">
        <v>1265</v>
      </c>
      <c r="DT16">
        <v>66294</v>
      </c>
      <c r="DU16">
        <f t="shared" si="12"/>
        <v>52.406324110671939</v>
      </c>
      <c r="DY16" s="27">
        <v>14</v>
      </c>
      <c r="DZ16">
        <v>1256</v>
      </c>
      <c r="EA16">
        <v>19932</v>
      </c>
      <c r="EB16">
        <f t="shared" si="13"/>
        <v>15.869426751592357</v>
      </c>
      <c r="EF16" s="27">
        <v>14</v>
      </c>
      <c r="EG16">
        <v>2346</v>
      </c>
      <c r="EH16">
        <v>57553</v>
      </c>
      <c r="EI16">
        <f t="shared" si="14"/>
        <v>24.532395566922421</v>
      </c>
      <c r="EM16" s="27">
        <v>14</v>
      </c>
      <c r="EN16">
        <v>1137</v>
      </c>
      <c r="EO16">
        <v>55297</v>
      </c>
      <c r="EP16">
        <f t="shared" si="15"/>
        <v>48.634124890061564</v>
      </c>
      <c r="ET16" s="27">
        <v>14</v>
      </c>
      <c r="EU16">
        <v>1306</v>
      </c>
      <c r="EV16">
        <v>35586</v>
      </c>
      <c r="EW16">
        <f t="shared" si="16"/>
        <v>27.248085758039817</v>
      </c>
      <c r="FA16" s="27">
        <v>14</v>
      </c>
      <c r="FB16">
        <v>1435</v>
      </c>
      <c r="FC16">
        <v>27652</v>
      </c>
      <c r="FD16">
        <f t="shared" si="17"/>
        <v>19.269686411149827</v>
      </c>
    </row>
    <row r="17" spans="1:160" x14ac:dyDescent="0.25">
      <c r="H17" s="27">
        <v>15</v>
      </c>
      <c r="I17">
        <v>8921</v>
      </c>
      <c r="M17" s="27">
        <v>15</v>
      </c>
      <c r="N17">
        <v>12018</v>
      </c>
      <c r="R17" s="27">
        <v>15</v>
      </c>
      <c r="S17">
        <v>1318</v>
      </c>
      <c r="W17" s="27">
        <v>15</v>
      </c>
      <c r="X17">
        <v>4041</v>
      </c>
      <c r="AB17" s="27">
        <v>15</v>
      </c>
      <c r="AC17">
        <v>1487</v>
      </c>
      <c r="AG17" s="27">
        <v>15</v>
      </c>
      <c r="AH17">
        <v>12960</v>
      </c>
      <c r="AL17" s="27">
        <v>15</v>
      </c>
      <c r="AM17">
        <v>3096</v>
      </c>
      <c r="AN17">
        <v>160123</v>
      </c>
      <c r="AO17">
        <f t="shared" si="0"/>
        <v>51.719315245478036</v>
      </c>
      <c r="AS17" s="27">
        <v>15</v>
      </c>
      <c r="AT17">
        <v>2570</v>
      </c>
      <c r="AU17">
        <v>117433</v>
      </c>
      <c r="AV17">
        <f t="shared" si="1"/>
        <v>45.693774319066151</v>
      </c>
      <c r="AZ17" s="27">
        <v>15</v>
      </c>
      <c r="BA17">
        <v>1078</v>
      </c>
      <c r="BB17">
        <v>89829</v>
      </c>
      <c r="BC17">
        <f t="shared" si="2"/>
        <v>83.329313543599255</v>
      </c>
      <c r="BG17" s="27">
        <v>15</v>
      </c>
      <c r="BH17">
        <v>1101</v>
      </c>
      <c r="BI17">
        <v>17616</v>
      </c>
      <c r="BJ17">
        <f t="shared" si="3"/>
        <v>16</v>
      </c>
      <c r="BN17" s="27">
        <v>15</v>
      </c>
      <c r="BO17">
        <v>2173</v>
      </c>
      <c r="BP17">
        <v>133641</v>
      </c>
      <c r="BQ17">
        <f t="shared" si="4"/>
        <v>61.500690289921771</v>
      </c>
      <c r="BU17" s="27">
        <v>15</v>
      </c>
      <c r="BV17">
        <v>948</v>
      </c>
      <c r="BW17">
        <v>43305</v>
      </c>
      <c r="BX17">
        <f t="shared" si="5"/>
        <v>45.680379746835442</v>
      </c>
      <c r="CB17" s="27">
        <v>15</v>
      </c>
      <c r="CC17">
        <v>1688</v>
      </c>
      <c r="CD17">
        <v>17611</v>
      </c>
      <c r="CE17">
        <f t="shared" si="6"/>
        <v>10.433056872037914</v>
      </c>
      <c r="CI17" s="27">
        <v>15</v>
      </c>
      <c r="CJ17">
        <v>424</v>
      </c>
      <c r="CK17">
        <v>23858</v>
      </c>
      <c r="CL17">
        <f t="shared" si="7"/>
        <v>56.268867924528301</v>
      </c>
      <c r="CP17" s="27">
        <v>15</v>
      </c>
      <c r="CQ17">
        <v>826</v>
      </c>
      <c r="CR17">
        <v>30784</v>
      </c>
      <c r="CS17">
        <f t="shared" si="8"/>
        <v>37.268765133171911</v>
      </c>
      <c r="CW17" s="27">
        <v>15</v>
      </c>
      <c r="CX17">
        <v>1113</v>
      </c>
      <c r="CY17">
        <v>38139</v>
      </c>
      <c r="CZ17">
        <f t="shared" si="9"/>
        <v>34.266846361185983</v>
      </c>
      <c r="DD17" s="27">
        <v>16</v>
      </c>
      <c r="DE17">
        <v>814</v>
      </c>
      <c r="DF17">
        <v>48391</v>
      </c>
      <c r="DG17">
        <f t="shared" si="10"/>
        <v>59.448402948402951</v>
      </c>
      <c r="DK17" s="27">
        <v>15</v>
      </c>
      <c r="DL17">
        <v>1120</v>
      </c>
      <c r="DM17">
        <v>87301</v>
      </c>
      <c r="DN17">
        <f t="shared" si="11"/>
        <v>77.947321428571428</v>
      </c>
      <c r="DR17" s="27">
        <v>15</v>
      </c>
      <c r="DS17">
        <v>1330</v>
      </c>
      <c r="DT17">
        <v>16049</v>
      </c>
      <c r="DU17">
        <f t="shared" si="12"/>
        <v>12.066917293233082</v>
      </c>
      <c r="DY17" s="27">
        <v>15</v>
      </c>
      <c r="DZ17">
        <v>1269</v>
      </c>
      <c r="EA17">
        <v>10943</v>
      </c>
      <c r="EB17">
        <f t="shared" si="13"/>
        <v>8.6233254531126864</v>
      </c>
      <c r="EF17" s="27">
        <v>15</v>
      </c>
      <c r="EG17">
        <v>2381</v>
      </c>
      <c r="EH17">
        <v>43488</v>
      </c>
      <c r="EI17">
        <f t="shared" si="14"/>
        <v>18.26459470810584</v>
      </c>
      <c r="EM17" s="27">
        <v>15</v>
      </c>
      <c r="EN17">
        <v>1705</v>
      </c>
      <c r="EO17">
        <v>61967</v>
      </c>
      <c r="EP17">
        <f t="shared" si="15"/>
        <v>36.344281524926686</v>
      </c>
      <c r="ET17" s="27">
        <v>15</v>
      </c>
      <c r="EU17">
        <v>1345</v>
      </c>
      <c r="EV17">
        <v>21433</v>
      </c>
      <c r="EW17">
        <f t="shared" si="16"/>
        <v>15.935315985130112</v>
      </c>
      <c r="FA17" s="27">
        <v>15</v>
      </c>
      <c r="FB17">
        <v>1518</v>
      </c>
      <c r="FC17">
        <v>47650</v>
      </c>
      <c r="FD17">
        <f t="shared" si="17"/>
        <v>31.389986824769434</v>
      </c>
    </row>
    <row r="18" spans="1:160" x14ac:dyDescent="0.25">
      <c r="A18" s="18" t="s">
        <v>421</v>
      </c>
      <c r="B18" s="1" t="s">
        <v>420</v>
      </c>
      <c r="C18" s="1" t="s">
        <v>419</v>
      </c>
      <c r="D18" s="1" t="s">
        <v>418</v>
      </c>
      <c r="H18" s="27">
        <v>16</v>
      </c>
      <c r="I18">
        <v>11148</v>
      </c>
      <c r="M18" s="27">
        <v>16</v>
      </c>
      <c r="N18">
        <v>7324</v>
      </c>
      <c r="R18" s="27">
        <v>16</v>
      </c>
      <c r="S18">
        <v>8665</v>
      </c>
      <c r="W18" s="27">
        <v>16</v>
      </c>
      <c r="X18">
        <v>4355</v>
      </c>
      <c r="AB18" s="27">
        <v>16</v>
      </c>
      <c r="AC18">
        <v>2799</v>
      </c>
      <c r="AG18" s="27">
        <v>16</v>
      </c>
      <c r="AH18">
        <v>2866</v>
      </c>
      <c r="AL18" s="27">
        <v>16</v>
      </c>
      <c r="AM18">
        <v>2213</v>
      </c>
      <c r="AN18">
        <v>136857</v>
      </c>
      <c r="AO18">
        <f t="shared" si="0"/>
        <v>61.842295526434704</v>
      </c>
      <c r="AS18" s="27">
        <v>16</v>
      </c>
      <c r="AT18">
        <v>1175</v>
      </c>
      <c r="AU18">
        <v>87443</v>
      </c>
      <c r="AV18">
        <f t="shared" si="1"/>
        <v>74.419574468085102</v>
      </c>
      <c r="AZ18" s="27">
        <v>16</v>
      </c>
      <c r="BA18">
        <v>1096</v>
      </c>
      <c r="BB18">
        <v>69877</v>
      </c>
      <c r="BC18">
        <f t="shared" si="2"/>
        <v>63.756386861313871</v>
      </c>
      <c r="BG18" s="27">
        <v>16</v>
      </c>
      <c r="BH18">
        <v>1113</v>
      </c>
      <c r="BI18">
        <v>37448</v>
      </c>
      <c r="BJ18">
        <f t="shared" si="3"/>
        <v>33.646001796945193</v>
      </c>
      <c r="BN18" s="27">
        <v>16</v>
      </c>
      <c r="BO18">
        <v>4203</v>
      </c>
      <c r="BP18">
        <v>171812</v>
      </c>
      <c r="BQ18">
        <f t="shared" si="4"/>
        <v>40.878420176064715</v>
      </c>
      <c r="BU18" s="27">
        <v>16</v>
      </c>
      <c r="BV18">
        <v>963</v>
      </c>
      <c r="BW18">
        <v>65325</v>
      </c>
      <c r="BX18">
        <f t="shared" si="5"/>
        <v>67.834890965732086</v>
      </c>
      <c r="CB18" s="27">
        <v>16</v>
      </c>
      <c r="CC18">
        <v>1740</v>
      </c>
      <c r="CD18">
        <v>67190</v>
      </c>
      <c r="CE18">
        <f t="shared" si="6"/>
        <v>38.614942528735632</v>
      </c>
      <c r="CI18" s="27">
        <v>16</v>
      </c>
      <c r="CJ18">
        <v>2092</v>
      </c>
      <c r="CK18">
        <v>55978</v>
      </c>
      <c r="CL18">
        <f t="shared" si="7"/>
        <v>26.75812619502868</v>
      </c>
      <c r="CP18" s="27">
        <v>16</v>
      </c>
      <c r="CQ18">
        <v>905</v>
      </c>
      <c r="CR18">
        <v>37219</v>
      </c>
      <c r="CS18">
        <f t="shared" si="8"/>
        <v>41.125966850828732</v>
      </c>
      <c r="CW18" s="27">
        <v>16</v>
      </c>
      <c r="CX18">
        <v>1119</v>
      </c>
      <c r="CY18">
        <v>9053</v>
      </c>
      <c r="CZ18">
        <f t="shared" si="9"/>
        <v>8.090259159964253</v>
      </c>
      <c r="DD18" s="27">
        <v>17</v>
      </c>
      <c r="DE18">
        <v>862</v>
      </c>
      <c r="DF18">
        <v>37368</v>
      </c>
      <c r="DG18">
        <f t="shared" si="10"/>
        <v>43.35034802784223</v>
      </c>
      <c r="DK18" s="27">
        <v>16</v>
      </c>
      <c r="DL18">
        <v>1125</v>
      </c>
      <c r="DM18">
        <v>66355</v>
      </c>
      <c r="DN18">
        <f t="shared" si="11"/>
        <v>58.982222222222219</v>
      </c>
      <c r="DR18" s="27">
        <v>16</v>
      </c>
      <c r="DS18">
        <v>1388</v>
      </c>
      <c r="DT18">
        <v>93894</v>
      </c>
      <c r="DU18">
        <f t="shared" si="12"/>
        <v>67.646974063400577</v>
      </c>
      <c r="DY18" s="27">
        <v>16</v>
      </c>
      <c r="DZ18">
        <v>1308</v>
      </c>
      <c r="EA18">
        <v>7990</v>
      </c>
      <c r="EB18">
        <f t="shared" si="13"/>
        <v>6.1085626911314987</v>
      </c>
      <c r="EF18" s="27">
        <v>16</v>
      </c>
      <c r="EG18">
        <v>2707</v>
      </c>
      <c r="EH18">
        <v>66494</v>
      </c>
      <c r="EI18">
        <f t="shared" si="14"/>
        <v>24.563723679349835</v>
      </c>
      <c r="EM18" s="27">
        <v>16</v>
      </c>
      <c r="EN18">
        <v>1442</v>
      </c>
      <c r="EO18">
        <v>11850</v>
      </c>
      <c r="EP18">
        <f t="shared" si="15"/>
        <v>8.2177531206657424</v>
      </c>
      <c r="ET18" s="27">
        <v>16</v>
      </c>
      <c r="EU18">
        <v>1396</v>
      </c>
      <c r="EV18">
        <v>32497</v>
      </c>
      <c r="EW18">
        <f t="shared" si="16"/>
        <v>23.27865329512894</v>
      </c>
      <c r="FA18" s="27">
        <v>16</v>
      </c>
      <c r="FB18">
        <v>1529</v>
      </c>
      <c r="FC18">
        <v>74287</v>
      </c>
      <c r="FD18">
        <f t="shared" si="17"/>
        <v>48.585349901896663</v>
      </c>
    </row>
    <row r="19" spans="1:160" x14ac:dyDescent="0.25">
      <c r="A19" s="21" t="s">
        <v>37</v>
      </c>
      <c r="B19">
        <f>DA3</f>
        <v>65.644760049983191</v>
      </c>
      <c r="C19">
        <f>DV3</f>
        <v>48.838703655337511</v>
      </c>
      <c r="D19">
        <f>EQ3</f>
        <v>28.999863631539878</v>
      </c>
      <c r="H19" s="27">
        <v>17</v>
      </c>
      <c r="I19">
        <v>7324</v>
      </c>
      <c r="M19" s="27">
        <v>17</v>
      </c>
      <c r="N19">
        <v>10257</v>
      </c>
      <c r="R19" s="27">
        <v>17</v>
      </c>
      <c r="S19">
        <v>2699</v>
      </c>
      <c r="W19" s="27">
        <v>17</v>
      </c>
      <c r="X19">
        <v>3804</v>
      </c>
      <c r="AB19" s="27">
        <v>17</v>
      </c>
      <c r="AC19">
        <v>1651</v>
      </c>
      <c r="AG19" s="27">
        <v>17</v>
      </c>
      <c r="AH19">
        <v>1841</v>
      </c>
      <c r="AL19" s="27">
        <v>17</v>
      </c>
      <c r="AM19">
        <v>1192</v>
      </c>
      <c r="AN19">
        <v>72341</v>
      </c>
      <c r="AO19">
        <f t="shared" si="0"/>
        <v>60.688758389261743</v>
      </c>
      <c r="AS19" s="27">
        <v>17</v>
      </c>
      <c r="AT19">
        <v>1058</v>
      </c>
      <c r="AU19">
        <v>83196</v>
      </c>
      <c r="AV19">
        <f t="shared" si="1"/>
        <v>78.635160680529296</v>
      </c>
      <c r="AZ19" s="27">
        <v>17</v>
      </c>
      <c r="BA19">
        <v>1106</v>
      </c>
      <c r="BB19">
        <v>74557</v>
      </c>
      <c r="BC19">
        <f t="shared" si="2"/>
        <v>67.411392405063296</v>
      </c>
      <c r="BG19" s="27">
        <v>17</v>
      </c>
      <c r="BH19">
        <v>1140</v>
      </c>
      <c r="BI19">
        <v>50776</v>
      </c>
      <c r="BJ19">
        <f t="shared" si="3"/>
        <v>44.540350877192985</v>
      </c>
      <c r="BN19" s="27">
        <v>17</v>
      </c>
      <c r="BO19">
        <v>2102</v>
      </c>
      <c r="BP19">
        <v>91460</v>
      </c>
      <c r="BQ19">
        <f t="shared" si="4"/>
        <v>43.51094196003806</v>
      </c>
      <c r="BU19" s="27">
        <v>17</v>
      </c>
      <c r="BV19">
        <v>968</v>
      </c>
      <c r="BW19">
        <v>51312</v>
      </c>
      <c r="BX19">
        <f t="shared" si="5"/>
        <v>53.008264462809919</v>
      </c>
      <c r="CB19" s="27">
        <v>17</v>
      </c>
      <c r="CC19">
        <v>1868</v>
      </c>
      <c r="CD19">
        <v>24339</v>
      </c>
      <c r="CE19">
        <f t="shared" si="6"/>
        <v>13.029443254817988</v>
      </c>
      <c r="CI19" s="27">
        <v>17</v>
      </c>
      <c r="CJ19">
        <v>834</v>
      </c>
      <c r="CK19">
        <v>11141</v>
      </c>
      <c r="CL19">
        <f t="shared" si="7"/>
        <v>13.358513189448441</v>
      </c>
      <c r="CP19" s="27">
        <v>17</v>
      </c>
      <c r="CQ19">
        <v>916</v>
      </c>
      <c r="CR19">
        <v>16666</v>
      </c>
      <c r="CS19">
        <f t="shared" si="8"/>
        <v>18.194323144104803</v>
      </c>
      <c r="CW19" s="27">
        <v>17</v>
      </c>
      <c r="CX19">
        <v>1139</v>
      </c>
      <c r="CY19">
        <v>50431</v>
      </c>
      <c r="CZ19">
        <f t="shared" si="9"/>
        <v>44.276558384547847</v>
      </c>
      <c r="DD19" s="27">
        <v>18</v>
      </c>
      <c r="DE19">
        <v>870</v>
      </c>
      <c r="DF19">
        <v>84237</v>
      </c>
      <c r="DG19">
        <f t="shared" si="10"/>
        <v>96.824137931034485</v>
      </c>
      <c r="DK19" s="27">
        <v>17</v>
      </c>
      <c r="DL19">
        <v>1145</v>
      </c>
      <c r="DM19">
        <v>70527</v>
      </c>
      <c r="DN19">
        <f t="shared" si="11"/>
        <v>61.595633187772926</v>
      </c>
      <c r="DR19" s="27">
        <v>17</v>
      </c>
      <c r="DS19">
        <v>1615</v>
      </c>
      <c r="DT19">
        <v>89578</v>
      </c>
      <c r="DU19">
        <f t="shared" si="12"/>
        <v>55.466253869969037</v>
      </c>
      <c r="DY19" s="27">
        <v>17</v>
      </c>
      <c r="DZ19">
        <v>1367</v>
      </c>
      <c r="EA19">
        <v>6560</v>
      </c>
      <c r="EB19">
        <f t="shared" si="13"/>
        <v>4.7988295537673737</v>
      </c>
      <c r="EF19" s="27">
        <v>17</v>
      </c>
      <c r="EG19">
        <v>2805</v>
      </c>
      <c r="EH19">
        <v>126248</v>
      </c>
      <c r="EI19">
        <f t="shared" si="14"/>
        <v>45.008199643493761</v>
      </c>
      <c r="EM19" s="27">
        <v>17</v>
      </c>
      <c r="EN19">
        <v>1781</v>
      </c>
      <c r="EO19">
        <v>43453</v>
      </c>
      <c r="EP19">
        <f t="shared" si="15"/>
        <v>24.398090960134756</v>
      </c>
      <c r="ET19" s="27">
        <v>17</v>
      </c>
      <c r="EU19">
        <v>1545</v>
      </c>
      <c r="EV19">
        <v>52401</v>
      </c>
      <c r="EW19">
        <f t="shared" si="16"/>
        <v>33.916504854368931</v>
      </c>
      <c r="FA19" s="27">
        <v>17</v>
      </c>
      <c r="FB19">
        <v>1720</v>
      </c>
      <c r="FC19">
        <v>56476</v>
      </c>
      <c r="FD19">
        <f t="shared" si="17"/>
        <v>32.834883720930236</v>
      </c>
    </row>
    <row r="20" spans="1:160" x14ac:dyDescent="0.25">
      <c r="A20" s="21" t="s">
        <v>38</v>
      </c>
      <c r="B20">
        <f>DH3</f>
        <v>71.596768674193513</v>
      </c>
      <c r="C20">
        <f>EC3</f>
        <v>46.137184388854905</v>
      </c>
      <c r="D20">
        <f>EX3</f>
        <v>33.96094886409881</v>
      </c>
      <c r="H20" s="27">
        <v>18</v>
      </c>
      <c r="I20">
        <v>7551</v>
      </c>
      <c r="M20" s="27">
        <v>18</v>
      </c>
      <c r="N20">
        <v>13658</v>
      </c>
      <c r="R20" s="27">
        <v>18</v>
      </c>
      <c r="S20">
        <v>3649</v>
      </c>
      <c r="W20" s="27">
        <v>18</v>
      </c>
      <c r="X20">
        <v>4739</v>
      </c>
      <c r="AB20" s="27">
        <v>18</v>
      </c>
      <c r="AC20">
        <v>2569</v>
      </c>
      <c r="AG20" s="27">
        <v>18</v>
      </c>
      <c r="AH20">
        <v>2409</v>
      </c>
      <c r="AL20" s="27">
        <v>18</v>
      </c>
      <c r="AM20">
        <v>1235</v>
      </c>
      <c r="AN20">
        <v>98010</v>
      </c>
      <c r="AO20">
        <f t="shared" si="0"/>
        <v>79.360323886639677</v>
      </c>
      <c r="AS20" s="27">
        <v>18</v>
      </c>
      <c r="AT20">
        <v>1291</v>
      </c>
      <c r="AU20">
        <v>107697</v>
      </c>
      <c r="AV20">
        <f t="shared" si="1"/>
        <v>83.421378776142532</v>
      </c>
      <c r="AZ20" s="27">
        <v>18</v>
      </c>
      <c r="BA20">
        <v>1110</v>
      </c>
      <c r="BB20">
        <v>121466</v>
      </c>
      <c r="BC20">
        <f t="shared" si="2"/>
        <v>109.42882882882883</v>
      </c>
      <c r="BG20" s="27">
        <v>18</v>
      </c>
      <c r="BH20">
        <v>1140</v>
      </c>
      <c r="BI20">
        <v>37067</v>
      </c>
      <c r="BJ20">
        <f t="shared" si="3"/>
        <v>32.514912280701758</v>
      </c>
      <c r="BN20" s="27">
        <v>18</v>
      </c>
      <c r="BO20">
        <v>1421</v>
      </c>
      <c r="BP20">
        <v>39703</v>
      </c>
      <c r="BQ20">
        <f t="shared" si="4"/>
        <v>27.94018296973962</v>
      </c>
      <c r="BU20" s="27">
        <v>18</v>
      </c>
      <c r="BV20">
        <v>1033</v>
      </c>
      <c r="BW20">
        <v>23811</v>
      </c>
      <c r="BX20">
        <f t="shared" si="5"/>
        <v>23.050338818973863</v>
      </c>
      <c r="CB20" s="27">
        <v>18</v>
      </c>
      <c r="CC20">
        <v>1885</v>
      </c>
      <c r="CD20">
        <v>63653</v>
      </c>
      <c r="CE20">
        <f t="shared" si="6"/>
        <v>33.768169761273207</v>
      </c>
      <c r="CI20" s="27">
        <v>18</v>
      </c>
      <c r="CJ20">
        <v>1245</v>
      </c>
      <c r="CK20">
        <v>48659</v>
      </c>
      <c r="CL20">
        <f t="shared" si="7"/>
        <v>39.083534136546184</v>
      </c>
      <c r="CP20" s="27">
        <v>18</v>
      </c>
      <c r="CQ20">
        <v>920</v>
      </c>
      <c r="CR20">
        <v>44044</v>
      </c>
      <c r="CS20">
        <f t="shared" si="8"/>
        <v>47.873913043478261</v>
      </c>
      <c r="CW20" s="27">
        <v>18</v>
      </c>
      <c r="CX20">
        <v>1157</v>
      </c>
      <c r="CY20">
        <v>43921</v>
      </c>
      <c r="CZ20">
        <f t="shared" si="9"/>
        <v>37.961106309420913</v>
      </c>
      <c r="DD20" s="27">
        <v>19</v>
      </c>
      <c r="DE20">
        <v>888</v>
      </c>
      <c r="DF20">
        <v>65434</v>
      </c>
      <c r="DG20">
        <f t="shared" si="10"/>
        <v>73.686936936936931</v>
      </c>
      <c r="DK20" s="27">
        <v>18</v>
      </c>
      <c r="DL20">
        <v>1189</v>
      </c>
      <c r="DM20">
        <v>55814</v>
      </c>
      <c r="DN20">
        <f t="shared" si="11"/>
        <v>46.941968040370057</v>
      </c>
      <c r="DR20" s="27">
        <v>18</v>
      </c>
      <c r="DS20">
        <v>1625</v>
      </c>
      <c r="DT20">
        <v>44297</v>
      </c>
      <c r="DU20">
        <f t="shared" si="12"/>
        <v>27.259692307692308</v>
      </c>
      <c r="DY20" s="27">
        <v>18</v>
      </c>
      <c r="DZ20">
        <v>1374</v>
      </c>
      <c r="EA20">
        <v>128448</v>
      </c>
      <c r="EB20">
        <f t="shared" si="13"/>
        <v>93.484716157205241</v>
      </c>
      <c r="EF20" s="27">
        <v>18</v>
      </c>
      <c r="EG20">
        <v>3006</v>
      </c>
      <c r="EH20">
        <v>29682</v>
      </c>
      <c r="EI20">
        <f t="shared" si="14"/>
        <v>9.8742514970059876</v>
      </c>
      <c r="EM20" s="27">
        <v>18</v>
      </c>
      <c r="EN20">
        <v>1294</v>
      </c>
      <c r="EO20">
        <v>41194</v>
      </c>
      <c r="EP20">
        <f t="shared" si="15"/>
        <v>31.834621329211746</v>
      </c>
      <c r="ET20" s="27">
        <v>18</v>
      </c>
      <c r="EU20">
        <v>2126</v>
      </c>
      <c r="EV20">
        <v>96846</v>
      </c>
      <c r="EW20">
        <f t="shared" si="16"/>
        <v>45.55315145813735</v>
      </c>
      <c r="FA20" s="27">
        <v>18</v>
      </c>
      <c r="FB20">
        <v>1732</v>
      </c>
      <c r="FC20">
        <v>49649</v>
      </c>
      <c r="FD20">
        <f t="shared" si="17"/>
        <v>28.665704387990761</v>
      </c>
    </row>
    <row r="21" spans="1:160" x14ac:dyDescent="0.25">
      <c r="A21" s="21" t="s">
        <v>39</v>
      </c>
      <c r="B21">
        <f>DO3</f>
        <v>71.448022008148172</v>
      </c>
      <c r="C21">
        <f>EJ3</f>
        <v>39.416442759212458</v>
      </c>
      <c r="D21">
        <f>FE3</f>
        <v>30.062148657270903</v>
      </c>
      <c r="H21" s="27">
        <v>19</v>
      </c>
      <c r="I21">
        <v>8327</v>
      </c>
      <c r="M21" s="27">
        <v>19</v>
      </c>
      <c r="N21">
        <v>14924</v>
      </c>
      <c r="R21" s="27">
        <v>19</v>
      </c>
      <c r="S21">
        <v>4662</v>
      </c>
      <c r="W21" s="27">
        <v>19</v>
      </c>
      <c r="X21">
        <v>3755</v>
      </c>
      <c r="AB21" s="27">
        <v>19</v>
      </c>
      <c r="AC21">
        <v>1260</v>
      </c>
      <c r="AG21" s="27">
        <v>19</v>
      </c>
      <c r="AH21">
        <v>1499</v>
      </c>
      <c r="AL21" s="27">
        <v>19</v>
      </c>
      <c r="AM21">
        <v>989</v>
      </c>
      <c r="AN21">
        <v>63163</v>
      </c>
      <c r="AO21">
        <f t="shared" si="0"/>
        <v>63.865520728008086</v>
      </c>
      <c r="AS21" s="27">
        <v>19</v>
      </c>
      <c r="AT21">
        <v>852</v>
      </c>
      <c r="AU21">
        <v>46011</v>
      </c>
      <c r="AV21">
        <f t="shared" si="1"/>
        <v>54.00352112676056</v>
      </c>
      <c r="AZ21" s="27">
        <v>19</v>
      </c>
      <c r="BA21">
        <v>1134</v>
      </c>
      <c r="BB21">
        <v>92568</v>
      </c>
      <c r="BC21">
        <f t="shared" si="2"/>
        <v>81.629629629629633</v>
      </c>
      <c r="BG21" s="27">
        <v>19</v>
      </c>
      <c r="BH21">
        <v>1179</v>
      </c>
      <c r="BI21">
        <v>44680</v>
      </c>
      <c r="BJ21">
        <f t="shared" si="3"/>
        <v>37.896522476675152</v>
      </c>
      <c r="BN21" s="27">
        <v>19</v>
      </c>
      <c r="BO21">
        <v>1365</v>
      </c>
      <c r="BP21">
        <v>90041</v>
      </c>
      <c r="BQ21">
        <f t="shared" si="4"/>
        <v>65.964102564102561</v>
      </c>
      <c r="BU21" s="27">
        <v>19</v>
      </c>
      <c r="BV21">
        <v>1048</v>
      </c>
      <c r="BW21">
        <v>65659</v>
      </c>
      <c r="BX21">
        <f t="shared" si="5"/>
        <v>62.651717557251906</v>
      </c>
      <c r="CB21" s="27">
        <v>19</v>
      </c>
      <c r="CC21">
        <v>1963</v>
      </c>
      <c r="CD21">
        <v>84150</v>
      </c>
      <c r="CE21">
        <f t="shared" si="6"/>
        <v>42.868059093224659</v>
      </c>
      <c r="CI21" s="27">
        <v>19</v>
      </c>
      <c r="CJ21">
        <v>1247</v>
      </c>
      <c r="CK21">
        <v>17564</v>
      </c>
      <c r="CL21">
        <f t="shared" si="7"/>
        <v>14.085004009623095</v>
      </c>
      <c r="CP21" s="27">
        <v>19</v>
      </c>
      <c r="CQ21">
        <v>931</v>
      </c>
      <c r="CR21">
        <v>28509</v>
      </c>
      <c r="CS21">
        <f t="shared" si="8"/>
        <v>30.621911922663802</v>
      </c>
      <c r="CW21" s="27">
        <v>19</v>
      </c>
      <c r="CX21">
        <v>1173</v>
      </c>
      <c r="CY21">
        <v>27891</v>
      </c>
      <c r="CZ21">
        <f t="shared" si="9"/>
        <v>23.777493606138108</v>
      </c>
      <c r="DD21" s="27">
        <v>20</v>
      </c>
      <c r="DE21">
        <v>890</v>
      </c>
      <c r="DF21">
        <v>80976</v>
      </c>
      <c r="DG21">
        <f t="shared" si="10"/>
        <v>90.984269662921349</v>
      </c>
      <c r="DK21" s="27">
        <v>19</v>
      </c>
      <c r="DL21">
        <v>1198</v>
      </c>
      <c r="DM21">
        <v>41593</v>
      </c>
      <c r="DN21">
        <f t="shared" si="11"/>
        <v>34.718697829716191</v>
      </c>
      <c r="DR21" s="27">
        <v>19</v>
      </c>
      <c r="DS21">
        <v>1844</v>
      </c>
      <c r="DT21">
        <v>104946</v>
      </c>
      <c r="DU21">
        <f t="shared" si="12"/>
        <v>56.912147505422993</v>
      </c>
      <c r="DY21" s="27">
        <v>19</v>
      </c>
      <c r="DZ21">
        <v>1513</v>
      </c>
      <c r="EA21">
        <v>7592</v>
      </c>
      <c r="EB21">
        <f t="shared" si="13"/>
        <v>5.0178453403833441</v>
      </c>
      <c r="EE21" t="s">
        <v>234</v>
      </c>
      <c r="EF21" s="27">
        <v>1</v>
      </c>
      <c r="EG21">
        <v>192</v>
      </c>
      <c r="EH21">
        <v>8493</v>
      </c>
      <c r="EI21">
        <f t="shared" si="14"/>
        <v>44.234375</v>
      </c>
      <c r="EM21" s="27">
        <v>19</v>
      </c>
      <c r="EN21">
        <v>285</v>
      </c>
      <c r="EO21">
        <v>8143</v>
      </c>
      <c r="EP21">
        <f t="shared" si="15"/>
        <v>28.571929824561405</v>
      </c>
      <c r="ES21" t="s">
        <v>234</v>
      </c>
      <c r="ET21" s="27">
        <v>1</v>
      </c>
      <c r="EU21">
        <v>432</v>
      </c>
      <c r="EV21">
        <v>19206</v>
      </c>
      <c r="EW21">
        <f t="shared" si="16"/>
        <v>44.458333333333336</v>
      </c>
      <c r="FA21" s="27">
        <v>19</v>
      </c>
      <c r="FB21">
        <v>1735</v>
      </c>
      <c r="FC21">
        <v>79430</v>
      </c>
      <c r="FD21">
        <f t="shared" si="17"/>
        <v>45.78097982708934</v>
      </c>
    </row>
    <row r="22" spans="1:160" x14ac:dyDescent="0.25">
      <c r="A22" s="1" t="s">
        <v>235</v>
      </c>
      <c r="B22">
        <f>AVERAGE(B19:B21)</f>
        <v>69.56318357744162</v>
      </c>
      <c r="C22">
        <f>AVERAGE(C19:C21)</f>
        <v>44.797443601134965</v>
      </c>
      <c r="D22">
        <f>AVERAGE(D19:D21)</f>
        <v>31.007653717636533</v>
      </c>
      <c r="H22" s="27">
        <v>20</v>
      </c>
      <c r="I22">
        <v>9007</v>
      </c>
      <c r="M22" s="27">
        <v>20</v>
      </c>
      <c r="N22">
        <v>11418</v>
      </c>
      <c r="R22" s="27">
        <v>20</v>
      </c>
      <c r="S22">
        <v>8917</v>
      </c>
      <c r="W22" s="27">
        <v>20</v>
      </c>
      <c r="X22">
        <v>3406</v>
      </c>
      <c r="AB22" s="27">
        <v>20</v>
      </c>
      <c r="AC22">
        <v>2096</v>
      </c>
      <c r="AF22" t="s">
        <v>234</v>
      </c>
      <c r="AG22" s="27">
        <v>1</v>
      </c>
      <c r="AH22">
        <v>9710</v>
      </c>
      <c r="AL22" s="27">
        <v>20</v>
      </c>
      <c r="AM22">
        <v>1347</v>
      </c>
      <c r="AN22">
        <v>138360</v>
      </c>
      <c r="AO22">
        <f t="shared" si="0"/>
        <v>102.71714922048997</v>
      </c>
      <c r="AS22" s="27">
        <v>20</v>
      </c>
      <c r="AT22">
        <v>1324</v>
      </c>
      <c r="AU22">
        <v>155848</v>
      </c>
      <c r="AV22">
        <f t="shared" si="1"/>
        <v>117.70996978851964</v>
      </c>
      <c r="AZ22" s="27">
        <v>20</v>
      </c>
      <c r="BA22">
        <v>1169</v>
      </c>
      <c r="BB22">
        <v>79431</v>
      </c>
      <c r="BC22">
        <f t="shared" si="2"/>
        <v>67.947818648417453</v>
      </c>
      <c r="BG22" s="27">
        <v>20</v>
      </c>
      <c r="BH22">
        <v>1250</v>
      </c>
      <c r="BI22">
        <v>54599</v>
      </c>
      <c r="BJ22">
        <f t="shared" si="3"/>
        <v>43.679200000000002</v>
      </c>
      <c r="BN22" s="27">
        <v>20</v>
      </c>
      <c r="BO22">
        <v>1385</v>
      </c>
      <c r="BP22">
        <v>38300</v>
      </c>
      <c r="BQ22">
        <f t="shared" si="4"/>
        <v>27.653429602888085</v>
      </c>
      <c r="BU22" s="27">
        <v>20</v>
      </c>
      <c r="BV22">
        <v>1088</v>
      </c>
      <c r="BW22">
        <v>34710</v>
      </c>
      <c r="BX22">
        <f t="shared" si="5"/>
        <v>31.902573529411764</v>
      </c>
      <c r="CB22" s="27">
        <v>20</v>
      </c>
      <c r="CC22">
        <v>2053</v>
      </c>
      <c r="CD22">
        <v>62204</v>
      </c>
      <c r="CE22">
        <f t="shared" si="6"/>
        <v>30.299074525085242</v>
      </c>
      <c r="CI22" s="27">
        <v>20</v>
      </c>
      <c r="CJ22">
        <v>974</v>
      </c>
      <c r="CK22">
        <v>1399</v>
      </c>
      <c r="CL22">
        <f t="shared" si="7"/>
        <v>1.4363449691991785</v>
      </c>
      <c r="CP22" s="27">
        <v>20</v>
      </c>
      <c r="CQ22">
        <v>932</v>
      </c>
      <c r="CR22">
        <v>17900</v>
      </c>
      <c r="CS22">
        <f t="shared" si="8"/>
        <v>19.206008583690988</v>
      </c>
      <c r="CW22" s="27">
        <v>20</v>
      </c>
      <c r="CX22">
        <v>1209</v>
      </c>
      <c r="CY22">
        <v>18120</v>
      </c>
      <c r="CZ22">
        <f t="shared" si="9"/>
        <v>14.987593052109181</v>
      </c>
      <c r="DD22" s="27">
        <v>21</v>
      </c>
      <c r="DE22">
        <v>894</v>
      </c>
      <c r="DF22">
        <v>71008</v>
      </c>
      <c r="DG22">
        <f t="shared" si="10"/>
        <v>79.427293064876963</v>
      </c>
      <c r="DK22" s="27">
        <v>20</v>
      </c>
      <c r="DL22">
        <v>1208</v>
      </c>
      <c r="DM22">
        <v>52275</v>
      </c>
      <c r="DN22">
        <f t="shared" si="11"/>
        <v>43.274006622516559</v>
      </c>
      <c r="DR22" s="27">
        <v>20</v>
      </c>
      <c r="DS22">
        <v>1846</v>
      </c>
      <c r="DT22">
        <v>90461</v>
      </c>
      <c r="DU22">
        <f t="shared" si="12"/>
        <v>49.00379198266522</v>
      </c>
      <c r="DY22" s="27">
        <v>20</v>
      </c>
      <c r="DZ22">
        <v>1736</v>
      </c>
      <c r="EA22">
        <v>25243</v>
      </c>
      <c r="EB22">
        <f t="shared" si="13"/>
        <v>14.540898617511521</v>
      </c>
      <c r="EF22" s="27">
        <v>2</v>
      </c>
      <c r="EG22">
        <v>256</v>
      </c>
      <c r="EH22">
        <v>10979</v>
      </c>
      <c r="EI22">
        <f t="shared" si="14"/>
        <v>42.88671875</v>
      </c>
      <c r="EM22" s="27">
        <v>20</v>
      </c>
      <c r="EN22">
        <v>777</v>
      </c>
      <c r="EO22">
        <v>24794</v>
      </c>
      <c r="EP22">
        <f t="shared" si="15"/>
        <v>31.90990990990991</v>
      </c>
      <c r="ET22" s="27">
        <v>2</v>
      </c>
      <c r="EU22">
        <v>673</v>
      </c>
      <c r="EV22">
        <v>43094</v>
      </c>
      <c r="EW22">
        <f t="shared" si="16"/>
        <v>64.03268945022289</v>
      </c>
      <c r="FA22" s="27">
        <v>20</v>
      </c>
      <c r="FB22">
        <v>1759</v>
      </c>
      <c r="FC22">
        <v>65645</v>
      </c>
      <c r="FD22">
        <f t="shared" si="17"/>
        <v>37.319499715747583</v>
      </c>
    </row>
    <row r="23" spans="1:160" x14ac:dyDescent="0.25">
      <c r="A23" s="1" t="s">
        <v>1</v>
      </c>
      <c r="B23">
        <f>STDEV(B19:B21)</f>
        <v>3.3942692288723579</v>
      </c>
      <c r="C23">
        <f>STDEV(C19:C21)</f>
        <v>4.8518995385696284</v>
      </c>
      <c r="D23">
        <f>STDEV(D19:D21)</f>
        <v>2.6121976448119955</v>
      </c>
      <c r="H23" s="27">
        <v>21</v>
      </c>
      <c r="I23">
        <v>9011</v>
      </c>
      <c r="M23" s="27">
        <v>21</v>
      </c>
      <c r="N23">
        <v>10976</v>
      </c>
      <c r="R23" s="27">
        <v>21</v>
      </c>
      <c r="S23">
        <v>9539</v>
      </c>
      <c r="W23" s="27">
        <v>21</v>
      </c>
      <c r="X23">
        <v>3623</v>
      </c>
      <c r="AB23" s="27">
        <v>21</v>
      </c>
      <c r="AC23">
        <v>3378</v>
      </c>
      <c r="AG23" s="27">
        <v>2</v>
      </c>
      <c r="AH23">
        <v>2868</v>
      </c>
      <c r="AL23" s="27">
        <v>21</v>
      </c>
      <c r="AM23">
        <v>1331</v>
      </c>
      <c r="AN23">
        <v>122304</v>
      </c>
      <c r="AO23">
        <f t="shared" si="0"/>
        <v>91.88880540946657</v>
      </c>
      <c r="AS23" s="27">
        <v>21</v>
      </c>
      <c r="AT23">
        <v>917</v>
      </c>
      <c r="AU23">
        <v>58842</v>
      </c>
      <c r="AV23">
        <f t="shared" si="1"/>
        <v>64.167938931297712</v>
      </c>
      <c r="AZ23" s="27">
        <v>21</v>
      </c>
      <c r="BA23">
        <v>1175</v>
      </c>
      <c r="BB23">
        <v>74493</v>
      </c>
      <c r="BC23">
        <f t="shared" si="2"/>
        <v>63.398297872340429</v>
      </c>
      <c r="BG23" s="27">
        <v>21</v>
      </c>
      <c r="BH23">
        <v>1334</v>
      </c>
      <c r="BI23">
        <v>111387</v>
      </c>
      <c r="BJ23">
        <f t="shared" si="3"/>
        <v>83.498500749625194</v>
      </c>
      <c r="BN23" s="27">
        <v>21</v>
      </c>
      <c r="BO23">
        <v>840</v>
      </c>
      <c r="BP23">
        <v>41103</v>
      </c>
      <c r="BQ23">
        <f t="shared" si="4"/>
        <v>48.932142857142857</v>
      </c>
      <c r="BU23" s="27">
        <v>21</v>
      </c>
      <c r="BV23">
        <v>1111</v>
      </c>
      <c r="BW23">
        <v>5753</v>
      </c>
      <c r="BX23">
        <f t="shared" si="5"/>
        <v>5.1782178217821784</v>
      </c>
      <c r="CB23" s="27">
        <v>21</v>
      </c>
      <c r="CC23">
        <v>2119</v>
      </c>
      <c r="CD23">
        <v>135322</v>
      </c>
      <c r="CE23">
        <f t="shared" si="6"/>
        <v>63.861255309108067</v>
      </c>
      <c r="CI23" s="27">
        <v>21</v>
      </c>
      <c r="CJ23">
        <v>1350</v>
      </c>
      <c r="CK23">
        <v>823</v>
      </c>
      <c r="CL23">
        <f t="shared" si="7"/>
        <v>0.60962962962962963</v>
      </c>
      <c r="CP23" s="27">
        <v>21</v>
      </c>
      <c r="CQ23">
        <v>932</v>
      </c>
      <c r="CR23">
        <v>25214</v>
      </c>
      <c r="CS23">
        <f t="shared" si="8"/>
        <v>27.053648068669528</v>
      </c>
      <c r="CW23" s="27">
        <v>21</v>
      </c>
      <c r="CX23">
        <v>1212</v>
      </c>
      <c r="CY23">
        <v>44747</v>
      </c>
      <c r="CZ23">
        <f t="shared" si="9"/>
        <v>36.919966996699671</v>
      </c>
      <c r="DD23" s="27">
        <v>22</v>
      </c>
      <c r="DE23">
        <v>903</v>
      </c>
      <c r="DF23">
        <v>58535</v>
      </c>
      <c r="DG23">
        <f t="shared" si="10"/>
        <v>64.822812846068658</v>
      </c>
      <c r="DK23" s="27">
        <v>21</v>
      </c>
      <c r="DL23">
        <v>1228</v>
      </c>
      <c r="DM23">
        <v>181613</v>
      </c>
      <c r="DN23">
        <f t="shared" si="11"/>
        <v>147.89332247557005</v>
      </c>
      <c r="DR23" s="27">
        <v>21</v>
      </c>
      <c r="DS23">
        <v>2010</v>
      </c>
      <c r="DT23">
        <v>54395</v>
      </c>
      <c r="DU23">
        <f t="shared" si="12"/>
        <v>27.062189054726367</v>
      </c>
      <c r="DY23" s="27">
        <v>21</v>
      </c>
      <c r="DZ23">
        <v>1816</v>
      </c>
      <c r="EA23">
        <v>50868</v>
      </c>
      <c r="EB23">
        <f t="shared" si="13"/>
        <v>28.01101321585903</v>
      </c>
      <c r="EF23" s="27">
        <v>3</v>
      </c>
      <c r="EG23">
        <v>552</v>
      </c>
      <c r="EH23">
        <v>22483</v>
      </c>
      <c r="EI23">
        <f t="shared" si="14"/>
        <v>40.730072463768117</v>
      </c>
      <c r="EM23" s="27">
        <v>21</v>
      </c>
      <c r="EN23">
        <v>1415</v>
      </c>
      <c r="EO23">
        <v>42143</v>
      </c>
      <c r="EP23">
        <f t="shared" si="15"/>
        <v>29.78303886925795</v>
      </c>
      <c r="ET23" s="27">
        <v>3</v>
      </c>
      <c r="EU23">
        <v>1106</v>
      </c>
      <c r="EV23">
        <v>105624</v>
      </c>
      <c r="EW23">
        <f t="shared" si="16"/>
        <v>95.500904159132006</v>
      </c>
      <c r="FA23" s="27">
        <v>21</v>
      </c>
      <c r="FB23">
        <v>1769</v>
      </c>
      <c r="FC23">
        <v>43605</v>
      </c>
      <c r="FD23">
        <f t="shared" si="17"/>
        <v>24.649519502543811</v>
      </c>
    </row>
    <row r="24" spans="1:160" x14ac:dyDescent="0.25">
      <c r="A24" s="1" t="s">
        <v>15</v>
      </c>
      <c r="B24">
        <f>B23/SQRT(3)</f>
        <v>1.9596822529915194</v>
      </c>
      <c r="C24">
        <f>C23/SQRT(3)</f>
        <v>2.801245504674196</v>
      </c>
      <c r="D24">
        <f>D23/SQRT(3)</f>
        <v>1.508153013408712</v>
      </c>
      <c r="H24" s="27">
        <v>22</v>
      </c>
      <c r="I24">
        <v>12387</v>
      </c>
      <c r="M24" s="27">
        <v>22</v>
      </c>
      <c r="N24">
        <v>11248</v>
      </c>
      <c r="R24" s="27">
        <v>22</v>
      </c>
      <c r="S24">
        <v>1911</v>
      </c>
      <c r="W24" s="27">
        <v>22</v>
      </c>
      <c r="X24">
        <v>3757</v>
      </c>
      <c r="AB24" s="27">
        <v>22</v>
      </c>
      <c r="AC24">
        <v>1424</v>
      </c>
      <c r="AG24" s="27">
        <v>3</v>
      </c>
      <c r="AH24">
        <v>4771</v>
      </c>
      <c r="AL24" s="27">
        <v>22</v>
      </c>
      <c r="AM24">
        <v>987</v>
      </c>
      <c r="AN24">
        <v>74060</v>
      </c>
      <c r="AO24">
        <f t="shared" si="0"/>
        <v>75.035460992907801</v>
      </c>
      <c r="AS24" s="27">
        <v>22</v>
      </c>
      <c r="AT24">
        <v>1068</v>
      </c>
      <c r="AU24">
        <v>91191</v>
      </c>
      <c r="AV24">
        <f t="shared" si="1"/>
        <v>85.384831460674164</v>
      </c>
      <c r="AZ24" s="27">
        <v>22</v>
      </c>
      <c r="BA24">
        <v>1189</v>
      </c>
      <c r="BB24">
        <v>83877</v>
      </c>
      <c r="BC24">
        <f t="shared" si="2"/>
        <v>70.54415475189235</v>
      </c>
      <c r="BG24" s="27">
        <v>22</v>
      </c>
      <c r="BH24">
        <v>1382</v>
      </c>
      <c r="BI24">
        <v>65776</v>
      </c>
      <c r="BJ24">
        <f t="shared" si="3"/>
        <v>47.594790159189579</v>
      </c>
      <c r="BN24" s="27">
        <v>22</v>
      </c>
      <c r="BO24">
        <v>1764</v>
      </c>
      <c r="BP24">
        <v>631</v>
      </c>
      <c r="BQ24">
        <f t="shared" si="4"/>
        <v>0.35770975056689341</v>
      </c>
      <c r="BU24" s="27">
        <v>22</v>
      </c>
      <c r="BV24">
        <v>1113</v>
      </c>
      <c r="BW24">
        <v>27409</v>
      </c>
      <c r="BX24">
        <f t="shared" si="5"/>
        <v>24.626235399820306</v>
      </c>
      <c r="CB24" s="27">
        <v>22</v>
      </c>
      <c r="CC24">
        <v>2310</v>
      </c>
      <c r="CD24">
        <v>75363</v>
      </c>
      <c r="CE24">
        <f t="shared" si="6"/>
        <v>32.624675324675323</v>
      </c>
      <c r="CI24" s="27">
        <v>22</v>
      </c>
      <c r="CJ24">
        <v>575</v>
      </c>
      <c r="CK24">
        <v>43921</v>
      </c>
      <c r="CL24">
        <f t="shared" si="7"/>
        <v>76.384347826086952</v>
      </c>
      <c r="CP24" s="27">
        <v>22</v>
      </c>
      <c r="CQ24">
        <v>933</v>
      </c>
      <c r="CR24">
        <v>2619</v>
      </c>
      <c r="CS24">
        <f t="shared" si="8"/>
        <v>2.807073954983923</v>
      </c>
      <c r="CW24" s="27">
        <v>22</v>
      </c>
      <c r="CX24">
        <v>1269</v>
      </c>
      <c r="CY24">
        <v>83519</v>
      </c>
      <c r="CZ24">
        <f t="shared" si="9"/>
        <v>65.81481481481481</v>
      </c>
      <c r="DD24" s="27">
        <v>23</v>
      </c>
      <c r="DE24">
        <v>936</v>
      </c>
      <c r="DF24">
        <v>112455</v>
      </c>
      <c r="DG24">
        <f t="shared" si="10"/>
        <v>120.14423076923077</v>
      </c>
      <c r="DK24" s="27">
        <v>22</v>
      </c>
      <c r="DL24">
        <v>1247</v>
      </c>
      <c r="DM24">
        <v>139604</v>
      </c>
      <c r="DN24">
        <f t="shared" si="11"/>
        <v>111.95188452285485</v>
      </c>
      <c r="DR24" s="27">
        <v>22</v>
      </c>
      <c r="DS24">
        <v>2142</v>
      </c>
      <c r="DT24">
        <v>81558</v>
      </c>
      <c r="DU24">
        <f t="shared" si="12"/>
        <v>38.075630252100844</v>
      </c>
      <c r="DY24" s="27">
        <v>22</v>
      </c>
      <c r="DZ24">
        <v>1925</v>
      </c>
      <c r="EA24">
        <v>18616</v>
      </c>
      <c r="EB24">
        <f t="shared" si="13"/>
        <v>9.6706493506493505</v>
      </c>
      <c r="EF24" s="27">
        <v>4</v>
      </c>
      <c r="EG24">
        <v>558</v>
      </c>
      <c r="EH24">
        <v>39057</v>
      </c>
      <c r="EI24">
        <f t="shared" si="14"/>
        <v>69.994623655913983</v>
      </c>
      <c r="EM24" s="27">
        <v>22</v>
      </c>
      <c r="EN24">
        <v>1151</v>
      </c>
      <c r="EO24">
        <v>41245</v>
      </c>
      <c r="EP24">
        <f t="shared" si="15"/>
        <v>35.834057341442225</v>
      </c>
      <c r="ET24" s="27">
        <v>4</v>
      </c>
      <c r="EU24">
        <v>1330</v>
      </c>
      <c r="EV24">
        <v>36012</v>
      </c>
      <c r="EW24">
        <f t="shared" si="16"/>
        <v>27.076691729323308</v>
      </c>
      <c r="FA24" s="27">
        <v>22</v>
      </c>
      <c r="FB24">
        <v>1800</v>
      </c>
      <c r="FC24">
        <v>80975</v>
      </c>
      <c r="FD24">
        <f t="shared" si="17"/>
        <v>44.986111111111114</v>
      </c>
    </row>
    <row r="25" spans="1:160" x14ac:dyDescent="0.25">
      <c r="A25" s="1" t="s">
        <v>220</v>
      </c>
      <c r="C25">
        <f>_xlfn.T.TEST(B19:B21,C19:C21,2,1)</f>
        <v>3.0261377223531526E-2</v>
      </c>
      <c r="D25">
        <f>_xlfn.T.TEST(B19:B21,D19:D21,2,1)</f>
        <v>1.399343173382864E-3</v>
      </c>
      <c r="H25" s="27">
        <v>23</v>
      </c>
      <c r="I25">
        <v>9265</v>
      </c>
      <c r="M25" s="27">
        <v>23</v>
      </c>
      <c r="N25">
        <v>9648</v>
      </c>
      <c r="R25" s="27">
        <v>23</v>
      </c>
      <c r="S25">
        <v>9757</v>
      </c>
      <c r="W25" s="27">
        <v>23</v>
      </c>
      <c r="X25">
        <v>1935</v>
      </c>
      <c r="AB25" s="27">
        <v>23</v>
      </c>
      <c r="AC25">
        <v>2469</v>
      </c>
      <c r="AG25" s="27">
        <v>4</v>
      </c>
      <c r="AH25">
        <v>2390</v>
      </c>
      <c r="AL25" s="27">
        <v>23</v>
      </c>
      <c r="AM25">
        <v>1387</v>
      </c>
      <c r="AN25">
        <v>124503</v>
      </c>
      <c r="AO25">
        <f t="shared" si="0"/>
        <v>89.764239365537136</v>
      </c>
      <c r="AS25" s="27">
        <v>23</v>
      </c>
      <c r="AT25">
        <v>2136</v>
      </c>
      <c r="AU25">
        <v>181280</v>
      </c>
      <c r="AV25">
        <f t="shared" si="1"/>
        <v>84.868913857677896</v>
      </c>
      <c r="AZ25" s="27">
        <v>23</v>
      </c>
      <c r="BA25">
        <v>1214</v>
      </c>
      <c r="BB25">
        <v>71667</v>
      </c>
      <c r="BC25">
        <f t="shared" si="2"/>
        <v>59.033772652388798</v>
      </c>
      <c r="BG25" s="27">
        <v>23</v>
      </c>
      <c r="BH25">
        <v>1446</v>
      </c>
      <c r="BI25">
        <v>112815</v>
      </c>
      <c r="BJ25">
        <f t="shared" si="3"/>
        <v>78.018672199170126</v>
      </c>
      <c r="BN25" s="27">
        <v>23</v>
      </c>
      <c r="BO25">
        <v>1492</v>
      </c>
      <c r="BP25">
        <v>14325</v>
      </c>
      <c r="BQ25">
        <f t="shared" si="4"/>
        <v>9.601206434316353</v>
      </c>
      <c r="BU25" s="27">
        <v>23</v>
      </c>
      <c r="BV25">
        <v>1137</v>
      </c>
      <c r="BW25">
        <v>48061</v>
      </c>
      <c r="BX25">
        <f t="shared" si="5"/>
        <v>42.270008795074759</v>
      </c>
      <c r="CB25" s="27">
        <v>23</v>
      </c>
      <c r="CC25">
        <v>2321</v>
      </c>
      <c r="CD25">
        <v>103021</v>
      </c>
      <c r="CE25">
        <f t="shared" si="6"/>
        <v>44.386471348556654</v>
      </c>
      <c r="CI25" s="27">
        <v>23</v>
      </c>
      <c r="CJ25">
        <v>99</v>
      </c>
      <c r="CK25">
        <v>211</v>
      </c>
      <c r="CL25">
        <f t="shared" si="7"/>
        <v>2.1313131313131315</v>
      </c>
      <c r="CP25" s="27">
        <v>23</v>
      </c>
      <c r="CQ25">
        <v>956</v>
      </c>
      <c r="CR25">
        <v>36280</v>
      </c>
      <c r="CS25">
        <f t="shared" si="8"/>
        <v>37.94979079497908</v>
      </c>
      <c r="CW25" s="27">
        <v>23</v>
      </c>
      <c r="CX25">
        <v>1300</v>
      </c>
      <c r="CY25">
        <v>62780</v>
      </c>
      <c r="CZ25">
        <f t="shared" si="9"/>
        <v>48.292307692307695</v>
      </c>
      <c r="DD25" s="27">
        <v>24</v>
      </c>
      <c r="DE25">
        <v>942</v>
      </c>
      <c r="DF25">
        <v>134020</v>
      </c>
      <c r="DG25">
        <f t="shared" si="10"/>
        <v>142.27176220806794</v>
      </c>
      <c r="DK25" s="27">
        <v>23</v>
      </c>
      <c r="DL25">
        <v>1267</v>
      </c>
      <c r="DM25">
        <v>77163</v>
      </c>
      <c r="DN25">
        <f t="shared" si="11"/>
        <v>60.902131018153121</v>
      </c>
      <c r="DR25" s="27">
        <v>24</v>
      </c>
      <c r="DS25">
        <v>2341</v>
      </c>
      <c r="DT25">
        <v>50263</v>
      </c>
      <c r="DU25">
        <f t="shared" si="12"/>
        <v>21.470739000427169</v>
      </c>
      <c r="DY25" s="27">
        <v>23</v>
      </c>
      <c r="DZ25">
        <v>3025</v>
      </c>
      <c r="EA25">
        <v>231301</v>
      </c>
      <c r="EB25">
        <f t="shared" si="13"/>
        <v>76.463140495867762</v>
      </c>
      <c r="EF25" s="27">
        <v>5</v>
      </c>
      <c r="EG25">
        <v>604</v>
      </c>
      <c r="EH25">
        <v>44397</v>
      </c>
      <c r="EI25">
        <f t="shared" si="14"/>
        <v>73.504966887417226</v>
      </c>
      <c r="EM25" s="27">
        <v>23</v>
      </c>
      <c r="EN25">
        <v>1489</v>
      </c>
      <c r="EO25">
        <v>75378</v>
      </c>
      <c r="EP25">
        <f t="shared" si="15"/>
        <v>50.623237071860309</v>
      </c>
      <c r="ET25" s="27">
        <v>5</v>
      </c>
      <c r="EU25">
        <v>1382</v>
      </c>
      <c r="EV25">
        <v>39715</v>
      </c>
      <c r="EW25">
        <f t="shared" si="16"/>
        <v>28.737337192474673</v>
      </c>
      <c r="FA25" s="27">
        <v>23</v>
      </c>
      <c r="FB25">
        <v>1816</v>
      </c>
      <c r="FC25">
        <v>86830</v>
      </c>
      <c r="FD25">
        <f t="shared" si="17"/>
        <v>47.813876651982376</v>
      </c>
    </row>
    <row r="26" spans="1:160" x14ac:dyDescent="0.25">
      <c r="H26" s="27">
        <v>24</v>
      </c>
      <c r="I26">
        <v>6767</v>
      </c>
      <c r="M26" s="27">
        <v>24</v>
      </c>
      <c r="N26">
        <v>12263</v>
      </c>
      <c r="R26" s="27">
        <v>24</v>
      </c>
      <c r="S26">
        <v>3515</v>
      </c>
      <c r="W26" s="27">
        <v>24</v>
      </c>
      <c r="X26">
        <v>2678</v>
      </c>
      <c r="AB26" s="27">
        <v>24</v>
      </c>
      <c r="AC26">
        <v>2208</v>
      </c>
      <c r="AG26" s="27">
        <v>5</v>
      </c>
      <c r="AH26">
        <v>1853</v>
      </c>
      <c r="AL26" s="27">
        <v>24</v>
      </c>
      <c r="AM26">
        <v>1289</v>
      </c>
      <c r="AN26">
        <v>138808</v>
      </c>
      <c r="AO26">
        <f t="shared" si="0"/>
        <v>107.6865787432118</v>
      </c>
      <c r="AS26" s="27">
        <v>24</v>
      </c>
      <c r="AT26">
        <v>905</v>
      </c>
      <c r="AU26">
        <v>20653</v>
      </c>
      <c r="AV26">
        <f t="shared" si="1"/>
        <v>22.820994475138122</v>
      </c>
      <c r="AZ26" s="27">
        <v>24</v>
      </c>
      <c r="BA26">
        <v>1220</v>
      </c>
      <c r="BB26">
        <v>92571</v>
      </c>
      <c r="BC26">
        <f t="shared" si="2"/>
        <v>75.877868852459017</v>
      </c>
      <c r="BG26" s="27">
        <v>24</v>
      </c>
      <c r="BH26">
        <v>1468</v>
      </c>
      <c r="BI26">
        <v>60601</v>
      </c>
      <c r="BJ26">
        <f t="shared" si="3"/>
        <v>41.281335149863757</v>
      </c>
      <c r="BN26" s="27">
        <v>24</v>
      </c>
      <c r="BO26">
        <v>2053</v>
      </c>
      <c r="BP26">
        <v>858</v>
      </c>
      <c r="BQ26">
        <f t="shared" si="4"/>
        <v>0.41792498782269849</v>
      </c>
      <c r="BU26" s="27">
        <v>24</v>
      </c>
      <c r="BV26">
        <v>1155</v>
      </c>
      <c r="BW26">
        <v>44647</v>
      </c>
      <c r="BX26">
        <f t="shared" si="5"/>
        <v>38.655411255411252</v>
      </c>
      <c r="CB26" s="27">
        <v>24</v>
      </c>
      <c r="CC26">
        <v>7678</v>
      </c>
      <c r="CD26">
        <v>2759</v>
      </c>
      <c r="CE26">
        <f t="shared" si="6"/>
        <v>0.35933836936702268</v>
      </c>
      <c r="CI26" s="27">
        <v>24</v>
      </c>
      <c r="CJ26">
        <v>2649</v>
      </c>
      <c r="CK26">
        <v>131315</v>
      </c>
      <c r="CL26">
        <f t="shared" si="7"/>
        <v>49.571536428841071</v>
      </c>
      <c r="CP26" s="27">
        <v>24</v>
      </c>
      <c r="CQ26">
        <v>963</v>
      </c>
      <c r="CR26">
        <v>30137</v>
      </c>
      <c r="CS26">
        <f t="shared" si="8"/>
        <v>31.294911734164071</v>
      </c>
      <c r="CW26" s="27">
        <v>24</v>
      </c>
      <c r="CX26">
        <v>1355</v>
      </c>
      <c r="CY26">
        <v>63536</v>
      </c>
      <c r="CZ26">
        <f t="shared" si="9"/>
        <v>46.890036900369005</v>
      </c>
      <c r="DD26" s="27">
        <v>25</v>
      </c>
      <c r="DE26">
        <v>945</v>
      </c>
      <c r="DF26">
        <v>77226</v>
      </c>
      <c r="DG26">
        <f t="shared" si="10"/>
        <v>81.720634920634922</v>
      </c>
      <c r="DK26" s="27">
        <v>24</v>
      </c>
      <c r="DL26">
        <v>1303</v>
      </c>
      <c r="DM26">
        <v>26978</v>
      </c>
      <c r="DN26">
        <f t="shared" si="11"/>
        <v>20.704528012279354</v>
      </c>
      <c r="DR26" s="27">
        <v>25</v>
      </c>
      <c r="DS26">
        <v>2347</v>
      </c>
      <c r="DT26">
        <v>79598</v>
      </c>
      <c r="DU26">
        <f t="shared" si="12"/>
        <v>33.91478483170004</v>
      </c>
      <c r="DX26" t="s">
        <v>234</v>
      </c>
      <c r="DY26" s="27">
        <v>1</v>
      </c>
      <c r="DZ26">
        <v>836</v>
      </c>
      <c r="EA26">
        <v>61601</v>
      </c>
      <c r="EB26">
        <f t="shared" si="13"/>
        <v>73.685406698564591</v>
      </c>
      <c r="EF26" s="27">
        <v>6</v>
      </c>
      <c r="EG26">
        <v>681</v>
      </c>
      <c r="EH26">
        <v>49587</v>
      </c>
      <c r="EI26">
        <f t="shared" si="14"/>
        <v>72.814977973568276</v>
      </c>
      <c r="EM26" s="27">
        <v>24</v>
      </c>
      <c r="EN26">
        <v>1620</v>
      </c>
      <c r="EO26">
        <v>81989</v>
      </c>
      <c r="EP26">
        <f t="shared" si="15"/>
        <v>50.610493827160496</v>
      </c>
      <c r="ET26" s="27">
        <v>6</v>
      </c>
      <c r="EU26">
        <v>1428</v>
      </c>
      <c r="EV26">
        <v>29777</v>
      </c>
      <c r="EW26">
        <f t="shared" si="16"/>
        <v>20.852240896358545</v>
      </c>
      <c r="FA26" s="27">
        <v>24</v>
      </c>
      <c r="FB26">
        <v>1847</v>
      </c>
      <c r="FC26">
        <v>61589</v>
      </c>
      <c r="FD26">
        <f t="shared" si="17"/>
        <v>33.345425013535461</v>
      </c>
    </row>
    <row r="27" spans="1:160" x14ac:dyDescent="0.25">
      <c r="H27" s="27">
        <v>25</v>
      </c>
      <c r="I27">
        <v>9915</v>
      </c>
      <c r="M27" s="27">
        <v>25</v>
      </c>
      <c r="N27">
        <v>9361</v>
      </c>
      <c r="R27" s="27">
        <v>25</v>
      </c>
      <c r="S27">
        <v>2669</v>
      </c>
      <c r="W27" s="27">
        <v>25</v>
      </c>
      <c r="X27">
        <v>3450</v>
      </c>
      <c r="AB27" s="27">
        <v>25</v>
      </c>
      <c r="AC27">
        <v>2338</v>
      </c>
      <c r="AG27" s="27">
        <v>6</v>
      </c>
      <c r="AH27">
        <v>3601</v>
      </c>
      <c r="AL27" s="27">
        <v>25</v>
      </c>
      <c r="AM27">
        <v>913</v>
      </c>
      <c r="AN27">
        <v>66609</v>
      </c>
      <c r="AO27">
        <f t="shared" si="0"/>
        <v>72.956188389923327</v>
      </c>
      <c r="AS27" s="27">
        <v>25</v>
      </c>
      <c r="AT27">
        <v>1559</v>
      </c>
      <c r="AU27">
        <v>191464</v>
      </c>
      <c r="AV27">
        <f t="shared" si="1"/>
        <v>122.81205901218731</v>
      </c>
      <c r="AZ27" s="27">
        <v>25</v>
      </c>
      <c r="BA27">
        <v>1272</v>
      </c>
      <c r="BB27">
        <v>80715</v>
      </c>
      <c r="BC27">
        <f t="shared" si="2"/>
        <v>63.455188679245282</v>
      </c>
      <c r="BG27" s="27">
        <v>25</v>
      </c>
      <c r="BH27">
        <v>1521</v>
      </c>
      <c r="BI27">
        <v>81936</v>
      </c>
      <c r="BJ27">
        <f t="shared" si="3"/>
        <v>53.869822485207102</v>
      </c>
      <c r="BN27" s="27">
        <v>25</v>
      </c>
      <c r="BO27">
        <v>699</v>
      </c>
      <c r="BP27">
        <v>21707</v>
      </c>
      <c r="BQ27">
        <f t="shared" si="4"/>
        <v>31.054363376251789</v>
      </c>
      <c r="BU27" s="27">
        <v>25</v>
      </c>
      <c r="BV27">
        <v>1186</v>
      </c>
      <c r="BW27">
        <v>34095</v>
      </c>
      <c r="BX27">
        <f t="shared" si="5"/>
        <v>28.747892074198987</v>
      </c>
      <c r="CA27" t="s">
        <v>234</v>
      </c>
      <c r="CB27" s="27">
        <v>1</v>
      </c>
      <c r="CC27">
        <v>836</v>
      </c>
      <c r="CD27">
        <v>768</v>
      </c>
      <c r="CE27">
        <f t="shared" si="6"/>
        <v>0.91866028708133973</v>
      </c>
      <c r="CI27" s="27">
        <v>25</v>
      </c>
      <c r="CJ27">
        <v>1037</v>
      </c>
      <c r="CK27">
        <v>532</v>
      </c>
      <c r="CL27">
        <f t="shared" si="7"/>
        <v>0.51301832208293152</v>
      </c>
      <c r="CP27" s="27">
        <v>25</v>
      </c>
      <c r="CQ27">
        <v>964</v>
      </c>
      <c r="CR27">
        <v>36842</v>
      </c>
      <c r="CS27">
        <f t="shared" si="8"/>
        <v>38.217842323651453</v>
      </c>
      <c r="CW27" s="27">
        <v>25</v>
      </c>
      <c r="CX27">
        <v>1383</v>
      </c>
      <c r="CY27">
        <v>105740</v>
      </c>
      <c r="CZ27">
        <f t="shared" si="9"/>
        <v>76.456977584960228</v>
      </c>
      <c r="DD27" s="27">
        <v>26</v>
      </c>
      <c r="DE27">
        <v>969</v>
      </c>
      <c r="DF27">
        <v>113798</v>
      </c>
      <c r="DG27">
        <f t="shared" si="10"/>
        <v>117.43859649122807</v>
      </c>
      <c r="DK27" s="27">
        <v>25</v>
      </c>
      <c r="DL27">
        <v>1327</v>
      </c>
      <c r="DM27">
        <v>78428</v>
      </c>
      <c r="DN27">
        <f t="shared" si="11"/>
        <v>59.10173323285607</v>
      </c>
      <c r="DR27" s="27">
        <v>26</v>
      </c>
      <c r="DS27">
        <v>2535</v>
      </c>
      <c r="DT27">
        <v>88497</v>
      </c>
      <c r="DU27">
        <f t="shared" si="12"/>
        <v>34.910059171597631</v>
      </c>
      <c r="DY27" s="27">
        <v>2</v>
      </c>
      <c r="DZ27">
        <v>978</v>
      </c>
      <c r="EA27">
        <v>60538</v>
      </c>
      <c r="EB27">
        <f t="shared" si="13"/>
        <v>61.899795501022496</v>
      </c>
      <c r="EF27" s="27">
        <v>7</v>
      </c>
      <c r="EG27">
        <v>698</v>
      </c>
      <c r="EH27">
        <v>42821</v>
      </c>
      <c r="EI27">
        <f t="shared" si="14"/>
        <v>61.348137535816619</v>
      </c>
      <c r="EM27" s="27">
        <v>25</v>
      </c>
      <c r="EN27">
        <v>801</v>
      </c>
      <c r="EO27">
        <v>19045</v>
      </c>
      <c r="EP27">
        <f t="shared" si="15"/>
        <v>23.776529338327091</v>
      </c>
      <c r="ET27" s="27">
        <v>7</v>
      </c>
      <c r="EU27">
        <v>1452</v>
      </c>
      <c r="EV27">
        <v>60361</v>
      </c>
      <c r="EW27">
        <f t="shared" si="16"/>
        <v>41.570936639118457</v>
      </c>
      <c r="FA27" s="27">
        <v>25</v>
      </c>
      <c r="FB27">
        <v>1980</v>
      </c>
      <c r="FC27">
        <v>79698</v>
      </c>
      <c r="FD27">
        <f t="shared" si="17"/>
        <v>40.25151515151515</v>
      </c>
    </row>
    <row r="28" spans="1:160" x14ac:dyDescent="0.25">
      <c r="H28" s="27">
        <v>26</v>
      </c>
      <c r="I28">
        <v>7860</v>
      </c>
      <c r="M28" s="27">
        <v>26</v>
      </c>
      <c r="N28">
        <v>12199</v>
      </c>
      <c r="R28" s="27">
        <v>26</v>
      </c>
      <c r="S28">
        <v>2085</v>
      </c>
      <c r="W28" s="27">
        <v>26</v>
      </c>
      <c r="X28">
        <v>2891</v>
      </c>
      <c r="AB28" s="27">
        <v>26</v>
      </c>
      <c r="AC28">
        <v>1697</v>
      </c>
      <c r="AG28" s="27">
        <v>7</v>
      </c>
      <c r="AH28">
        <v>2322</v>
      </c>
      <c r="AL28" s="27">
        <v>26</v>
      </c>
      <c r="AM28">
        <v>1361</v>
      </c>
      <c r="AN28">
        <v>77724</v>
      </c>
      <c r="AO28">
        <f t="shared" si="0"/>
        <v>57.10800881704629</v>
      </c>
      <c r="AS28" s="27">
        <v>26</v>
      </c>
      <c r="AT28">
        <v>1019</v>
      </c>
      <c r="AU28">
        <v>21361</v>
      </c>
      <c r="AV28">
        <f t="shared" si="1"/>
        <v>20.962708537782138</v>
      </c>
      <c r="AZ28" s="27">
        <v>26</v>
      </c>
      <c r="BA28">
        <v>1299</v>
      </c>
      <c r="BB28">
        <v>82452</v>
      </c>
      <c r="BC28">
        <f t="shared" si="2"/>
        <v>63.473441108545032</v>
      </c>
      <c r="BG28" s="27">
        <v>26</v>
      </c>
      <c r="BH28">
        <v>1530</v>
      </c>
      <c r="BI28">
        <v>27505</v>
      </c>
      <c r="BJ28">
        <f t="shared" si="3"/>
        <v>17.977124183006534</v>
      </c>
      <c r="BN28" s="27">
        <v>26</v>
      </c>
      <c r="BO28">
        <v>1333</v>
      </c>
      <c r="BP28">
        <v>34601</v>
      </c>
      <c r="BQ28">
        <f t="shared" si="4"/>
        <v>25.957239309827457</v>
      </c>
      <c r="BU28" s="27">
        <v>26</v>
      </c>
      <c r="BV28">
        <v>1187</v>
      </c>
      <c r="BW28">
        <v>41560</v>
      </c>
      <c r="BX28">
        <f t="shared" si="5"/>
        <v>35.012636899747264</v>
      </c>
      <c r="CB28" s="27">
        <v>2</v>
      </c>
      <c r="CC28">
        <v>995</v>
      </c>
      <c r="CD28">
        <v>0</v>
      </c>
      <c r="CE28">
        <f t="shared" si="6"/>
        <v>0</v>
      </c>
      <c r="CI28" s="27">
        <v>26</v>
      </c>
      <c r="CJ28">
        <v>2685</v>
      </c>
      <c r="CK28">
        <v>50636</v>
      </c>
      <c r="CL28">
        <f t="shared" si="7"/>
        <v>18.858845437616388</v>
      </c>
      <c r="CP28" s="27">
        <v>26</v>
      </c>
      <c r="CQ28">
        <v>1079</v>
      </c>
      <c r="CR28">
        <v>25824</v>
      </c>
      <c r="CS28">
        <f t="shared" si="8"/>
        <v>23.93327154772938</v>
      </c>
      <c r="CW28" s="27">
        <v>26</v>
      </c>
      <c r="CX28">
        <v>1394</v>
      </c>
      <c r="CY28">
        <v>168956</v>
      </c>
      <c r="CZ28">
        <f t="shared" si="9"/>
        <v>121.20229555236729</v>
      </c>
      <c r="DD28" s="27">
        <v>27</v>
      </c>
      <c r="DE28">
        <v>977</v>
      </c>
      <c r="DF28">
        <v>69730</v>
      </c>
      <c r="DG28">
        <f t="shared" si="10"/>
        <v>71.371545547594678</v>
      </c>
      <c r="DK28" s="27">
        <v>26</v>
      </c>
      <c r="DL28">
        <v>1467</v>
      </c>
      <c r="DM28">
        <v>54562</v>
      </c>
      <c r="DN28">
        <f t="shared" si="11"/>
        <v>37.192910702113153</v>
      </c>
      <c r="DR28" s="27">
        <v>27</v>
      </c>
      <c r="DS28">
        <v>2541</v>
      </c>
      <c r="DT28">
        <v>216428</v>
      </c>
      <c r="DU28">
        <f t="shared" si="12"/>
        <v>85.17434081070445</v>
      </c>
      <c r="DY28" s="27">
        <v>3</v>
      </c>
      <c r="DZ28">
        <v>992</v>
      </c>
      <c r="EA28">
        <v>29204</v>
      </c>
      <c r="EB28">
        <f t="shared" si="13"/>
        <v>29.43951612903226</v>
      </c>
      <c r="EF28" s="27">
        <v>8</v>
      </c>
      <c r="EG28">
        <v>846</v>
      </c>
      <c r="EH28">
        <v>31472</v>
      </c>
      <c r="EI28">
        <f t="shared" si="14"/>
        <v>37.200945626477541</v>
      </c>
      <c r="EM28" s="27">
        <v>26</v>
      </c>
      <c r="EN28">
        <v>1335</v>
      </c>
      <c r="EO28">
        <v>10118</v>
      </c>
      <c r="EP28">
        <f t="shared" si="15"/>
        <v>7.5790262172284644</v>
      </c>
      <c r="ET28" s="27">
        <v>8</v>
      </c>
      <c r="EU28">
        <v>1469</v>
      </c>
      <c r="EV28">
        <v>20977</v>
      </c>
      <c r="EW28">
        <f t="shared" si="16"/>
        <v>14.279782164737917</v>
      </c>
      <c r="FA28" s="27">
        <v>26</v>
      </c>
      <c r="FB28">
        <v>2047</v>
      </c>
      <c r="FC28">
        <v>43882</v>
      </c>
      <c r="FD28">
        <f t="shared" si="17"/>
        <v>21.437225207620909</v>
      </c>
    </row>
    <row r="29" spans="1:160" x14ac:dyDescent="0.25">
      <c r="H29" s="27">
        <v>27</v>
      </c>
      <c r="I29">
        <v>7846</v>
      </c>
      <c r="M29" s="27">
        <v>27</v>
      </c>
      <c r="N29">
        <v>12730</v>
      </c>
      <c r="Q29" t="s">
        <v>234</v>
      </c>
      <c r="R29" s="27">
        <v>1</v>
      </c>
      <c r="S29">
        <v>2683</v>
      </c>
      <c r="W29" s="27">
        <v>27</v>
      </c>
      <c r="X29">
        <v>10698</v>
      </c>
      <c r="AB29" s="27">
        <v>27</v>
      </c>
      <c r="AC29">
        <v>2081</v>
      </c>
      <c r="AG29" s="27">
        <v>8</v>
      </c>
      <c r="AH29">
        <v>3523</v>
      </c>
      <c r="AK29" t="s">
        <v>234</v>
      </c>
      <c r="AL29" s="27">
        <v>1</v>
      </c>
      <c r="AM29">
        <v>279</v>
      </c>
      <c r="AN29">
        <v>16581</v>
      </c>
      <c r="AO29">
        <f t="shared" si="0"/>
        <v>59.43010752688172</v>
      </c>
      <c r="AS29" s="27">
        <v>27</v>
      </c>
      <c r="AT29">
        <v>1115</v>
      </c>
      <c r="AU29">
        <v>73274</v>
      </c>
      <c r="AV29">
        <f t="shared" si="1"/>
        <v>65.71659192825112</v>
      </c>
      <c r="AZ29" s="27">
        <v>27</v>
      </c>
      <c r="BA29">
        <v>1328</v>
      </c>
      <c r="BB29">
        <v>109673</v>
      </c>
      <c r="BC29">
        <f t="shared" si="2"/>
        <v>82.585090361445779</v>
      </c>
      <c r="BG29" s="27">
        <v>27</v>
      </c>
      <c r="BH29">
        <v>1548</v>
      </c>
      <c r="BI29">
        <v>101153</v>
      </c>
      <c r="BJ29">
        <f t="shared" si="3"/>
        <v>65.344315245478043</v>
      </c>
      <c r="BN29" s="27">
        <v>27</v>
      </c>
      <c r="BO29">
        <v>1454</v>
      </c>
      <c r="BP29">
        <v>43909</v>
      </c>
      <c r="BQ29">
        <f t="shared" si="4"/>
        <v>30.198762035763412</v>
      </c>
      <c r="BU29" s="27">
        <v>27</v>
      </c>
      <c r="BV29">
        <v>1200</v>
      </c>
      <c r="BW29">
        <v>23571</v>
      </c>
      <c r="BX29">
        <f t="shared" si="5"/>
        <v>19.642499999999998</v>
      </c>
      <c r="CB29" s="27">
        <v>3</v>
      </c>
      <c r="CC29">
        <v>1098</v>
      </c>
      <c r="CD29">
        <v>51364</v>
      </c>
      <c r="CE29">
        <f t="shared" si="6"/>
        <v>46.779599271402553</v>
      </c>
      <c r="CI29" s="27">
        <v>27</v>
      </c>
      <c r="CJ29">
        <v>2396</v>
      </c>
      <c r="CK29">
        <v>138175</v>
      </c>
      <c r="CL29">
        <f t="shared" si="7"/>
        <v>57.669031719532555</v>
      </c>
      <c r="CP29" s="27">
        <v>27</v>
      </c>
      <c r="CQ29">
        <v>1106</v>
      </c>
      <c r="CR29">
        <v>18036</v>
      </c>
      <c r="CS29">
        <f t="shared" si="8"/>
        <v>16.307414104882458</v>
      </c>
      <c r="CW29" s="27">
        <v>27</v>
      </c>
      <c r="CX29">
        <v>1486</v>
      </c>
      <c r="CY29">
        <v>32884</v>
      </c>
      <c r="CZ29">
        <f t="shared" si="9"/>
        <v>22.129205921938087</v>
      </c>
      <c r="DD29" s="27">
        <v>28</v>
      </c>
      <c r="DE29">
        <v>992</v>
      </c>
      <c r="DF29">
        <v>128517</v>
      </c>
      <c r="DG29">
        <f t="shared" si="10"/>
        <v>129.55342741935485</v>
      </c>
      <c r="DK29" s="27">
        <v>27</v>
      </c>
      <c r="DL29">
        <v>1509</v>
      </c>
      <c r="DM29">
        <v>147631</v>
      </c>
      <c r="DN29">
        <f t="shared" si="11"/>
        <v>97.833664678595099</v>
      </c>
      <c r="DR29" s="27">
        <v>28</v>
      </c>
      <c r="DS29">
        <v>2561</v>
      </c>
      <c r="DT29">
        <v>59916</v>
      </c>
      <c r="DU29">
        <f t="shared" si="12"/>
        <v>23.395548613822726</v>
      </c>
      <c r="DY29" s="27">
        <v>4</v>
      </c>
      <c r="DZ29">
        <v>994</v>
      </c>
      <c r="EA29">
        <v>46572</v>
      </c>
      <c r="EB29">
        <f t="shared" si="13"/>
        <v>46.853118712273641</v>
      </c>
      <c r="EF29" s="27">
        <v>9</v>
      </c>
      <c r="EG29">
        <v>987</v>
      </c>
      <c r="EH29">
        <v>48342</v>
      </c>
      <c r="EI29">
        <f t="shared" si="14"/>
        <v>48.978723404255319</v>
      </c>
      <c r="EM29" s="27">
        <v>27</v>
      </c>
      <c r="EN29">
        <v>1687</v>
      </c>
      <c r="EO29">
        <v>52580</v>
      </c>
      <c r="EP29">
        <f t="shared" si="15"/>
        <v>31.167753408417308</v>
      </c>
      <c r="ET29" s="27">
        <v>9</v>
      </c>
      <c r="EU29">
        <v>1490</v>
      </c>
      <c r="EV29">
        <v>12757</v>
      </c>
      <c r="EW29">
        <f t="shared" si="16"/>
        <v>8.5617449664429532</v>
      </c>
      <c r="EZ29" t="s">
        <v>234</v>
      </c>
      <c r="FA29" s="27">
        <v>1</v>
      </c>
      <c r="FB29">
        <v>329</v>
      </c>
      <c r="FC29">
        <v>5129</v>
      </c>
      <c r="FD29">
        <f t="shared" si="17"/>
        <v>15.589665653495441</v>
      </c>
    </row>
    <row r="30" spans="1:160" x14ac:dyDescent="0.25">
      <c r="H30" s="27">
        <v>28</v>
      </c>
      <c r="I30">
        <v>10242</v>
      </c>
      <c r="M30" s="27">
        <v>28</v>
      </c>
      <c r="N30">
        <v>10420</v>
      </c>
      <c r="R30" s="27">
        <v>2</v>
      </c>
      <c r="S30">
        <v>2475</v>
      </c>
      <c r="W30" s="27">
        <v>28</v>
      </c>
      <c r="X30">
        <v>2540</v>
      </c>
      <c r="AB30" s="27">
        <v>28</v>
      </c>
      <c r="AC30">
        <v>816</v>
      </c>
      <c r="AG30" s="27">
        <v>9</v>
      </c>
      <c r="AH30">
        <v>4371</v>
      </c>
      <c r="AL30" s="27">
        <v>2</v>
      </c>
      <c r="AM30">
        <v>322</v>
      </c>
      <c r="AN30">
        <v>15669</v>
      </c>
      <c r="AO30">
        <f t="shared" si="0"/>
        <v>48.661490683229815</v>
      </c>
      <c r="AS30" s="27">
        <v>28</v>
      </c>
      <c r="AT30">
        <v>1286</v>
      </c>
      <c r="AU30">
        <v>83771</v>
      </c>
      <c r="AV30">
        <f t="shared" si="1"/>
        <v>65.14074650077761</v>
      </c>
      <c r="AZ30" s="27">
        <v>28</v>
      </c>
      <c r="BA30">
        <v>1357</v>
      </c>
      <c r="BB30">
        <v>109732</v>
      </c>
      <c r="BC30">
        <f t="shared" si="2"/>
        <v>80.863669859985265</v>
      </c>
      <c r="BG30" s="27">
        <v>28</v>
      </c>
      <c r="BH30">
        <v>1586</v>
      </c>
      <c r="BI30">
        <v>101346</v>
      </c>
      <c r="BJ30">
        <f t="shared" si="3"/>
        <v>63.900378310214379</v>
      </c>
      <c r="BN30" s="27">
        <v>28</v>
      </c>
      <c r="BO30">
        <v>1071</v>
      </c>
      <c r="BP30">
        <v>80993</v>
      </c>
      <c r="BQ30">
        <f t="shared" si="4"/>
        <v>75.623716153127916</v>
      </c>
      <c r="BU30" s="27">
        <v>28</v>
      </c>
      <c r="BV30">
        <v>1303</v>
      </c>
      <c r="BW30">
        <v>83004</v>
      </c>
      <c r="BX30">
        <f t="shared" si="5"/>
        <v>63.702225633154256</v>
      </c>
      <c r="CB30" s="27">
        <v>4</v>
      </c>
      <c r="CC30">
        <v>1100</v>
      </c>
      <c r="CD30">
        <v>43079</v>
      </c>
      <c r="CE30">
        <f t="shared" si="6"/>
        <v>39.162727272727274</v>
      </c>
      <c r="CI30" s="27">
        <v>28</v>
      </c>
      <c r="CJ30">
        <v>1036</v>
      </c>
      <c r="CK30">
        <v>49735</v>
      </c>
      <c r="CL30">
        <f t="shared" si="7"/>
        <v>48.006756756756758</v>
      </c>
      <c r="CP30" s="27">
        <v>28</v>
      </c>
      <c r="CQ30">
        <v>1121</v>
      </c>
      <c r="CR30">
        <v>34062</v>
      </c>
      <c r="CS30">
        <f t="shared" si="8"/>
        <v>30.385370205173952</v>
      </c>
      <c r="CW30" s="27">
        <v>28</v>
      </c>
      <c r="CX30">
        <v>1505</v>
      </c>
      <c r="CY30">
        <v>104110</v>
      </c>
      <c r="CZ30">
        <f t="shared" si="9"/>
        <v>69.176079734219272</v>
      </c>
      <c r="DD30" s="27">
        <v>29</v>
      </c>
      <c r="DE30">
        <v>994</v>
      </c>
      <c r="DF30">
        <v>51015</v>
      </c>
      <c r="DG30">
        <f t="shared" si="10"/>
        <v>51.322937625754527</v>
      </c>
      <c r="DK30" s="27">
        <v>28</v>
      </c>
      <c r="DL30">
        <v>1684</v>
      </c>
      <c r="DM30">
        <v>137952</v>
      </c>
      <c r="DN30">
        <f t="shared" si="11"/>
        <v>81.919239904988117</v>
      </c>
      <c r="DR30" s="27">
        <v>29</v>
      </c>
      <c r="DS30">
        <v>2620</v>
      </c>
      <c r="DT30">
        <v>209909</v>
      </c>
      <c r="DU30">
        <f t="shared" si="12"/>
        <v>80.117938931297715</v>
      </c>
      <c r="DY30" s="27">
        <v>5</v>
      </c>
      <c r="DZ30">
        <v>996</v>
      </c>
      <c r="EA30">
        <v>26854</v>
      </c>
      <c r="EB30">
        <f t="shared" si="13"/>
        <v>26.961847389558233</v>
      </c>
      <c r="EF30" s="27">
        <v>10</v>
      </c>
      <c r="EG30">
        <v>1015</v>
      </c>
      <c r="EH30">
        <v>35824</v>
      </c>
      <c r="EI30">
        <f t="shared" si="14"/>
        <v>35.294581280788179</v>
      </c>
      <c r="EM30" s="27">
        <v>28</v>
      </c>
      <c r="EN30">
        <v>1661</v>
      </c>
      <c r="EO30">
        <v>51691</v>
      </c>
      <c r="EP30">
        <f t="shared" si="15"/>
        <v>31.120409391932572</v>
      </c>
      <c r="ET30" s="27">
        <v>10</v>
      </c>
      <c r="EU30">
        <v>1503</v>
      </c>
      <c r="EV30">
        <v>34026</v>
      </c>
      <c r="EW30">
        <f t="shared" si="16"/>
        <v>22.638722554890219</v>
      </c>
      <c r="FA30" s="27">
        <v>2</v>
      </c>
      <c r="FB30">
        <v>413</v>
      </c>
      <c r="FC30">
        <v>17615</v>
      </c>
      <c r="FD30">
        <f t="shared" si="17"/>
        <v>42.651331719128329</v>
      </c>
    </row>
    <row r="31" spans="1:160" x14ac:dyDescent="0.25">
      <c r="H31" s="27">
        <v>29</v>
      </c>
      <c r="I31">
        <v>8860</v>
      </c>
      <c r="M31" s="27">
        <v>29</v>
      </c>
      <c r="N31">
        <v>8555</v>
      </c>
      <c r="R31" s="27">
        <v>3</v>
      </c>
      <c r="S31">
        <v>1507</v>
      </c>
      <c r="W31" s="27">
        <v>29</v>
      </c>
      <c r="X31">
        <v>9924</v>
      </c>
      <c r="AB31" s="27">
        <v>29</v>
      </c>
      <c r="AC31">
        <v>1572</v>
      </c>
      <c r="AG31" s="27">
        <v>10</v>
      </c>
      <c r="AH31">
        <v>3658</v>
      </c>
      <c r="AL31" s="27">
        <v>3</v>
      </c>
      <c r="AM31">
        <v>935</v>
      </c>
      <c r="AN31">
        <v>87695</v>
      </c>
      <c r="AO31">
        <f t="shared" si="0"/>
        <v>93.791443850267385</v>
      </c>
      <c r="AR31" t="s">
        <v>234</v>
      </c>
      <c r="AS31" s="27">
        <v>1</v>
      </c>
      <c r="AT31">
        <v>173</v>
      </c>
      <c r="AU31">
        <v>10975</v>
      </c>
      <c r="AV31">
        <f t="shared" si="1"/>
        <v>63.439306358381501</v>
      </c>
      <c r="AZ31" s="27">
        <v>29</v>
      </c>
      <c r="BA31">
        <v>1397</v>
      </c>
      <c r="BB31">
        <v>79109</v>
      </c>
      <c r="BC31">
        <f t="shared" si="2"/>
        <v>56.627773801002149</v>
      </c>
      <c r="BG31" s="27">
        <v>29</v>
      </c>
      <c r="BH31">
        <v>1784</v>
      </c>
      <c r="BI31">
        <v>34388</v>
      </c>
      <c r="BJ31">
        <f t="shared" si="3"/>
        <v>19.275784753363229</v>
      </c>
      <c r="BN31" s="27">
        <v>29</v>
      </c>
      <c r="BO31">
        <v>1220</v>
      </c>
      <c r="BP31">
        <v>78607</v>
      </c>
      <c r="BQ31">
        <f t="shared" si="4"/>
        <v>64.43196721311476</v>
      </c>
      <c r="BU31" s="27">
        <v>29</v>
      </c>
      <c r="BV31">
        <v>1335</v>
      </c>
      <c r="BW31">
        <v>334</v>
      </c>
      <c r="BX31">
        <f t="shared" si="5"/>
        <v>0.25018726591760299</v>
      </c>
      <c r="CB31" s="27">
        <v>5</v>
      </c>
      <c r="CC31">
        <v>1107</v>
      </c>
      <c r="CD31">
        <v>56440</v>
      </c>
      <c r="CE31">
        <f t="shared" si="6"/>
        <v>50.984643179765129</v>
      </c>
      <c r="CI31" s="27">
        <v>29</v>
      </c>
      <c r="CJ31">
        <v>2238</v>
      </c>
      <c r="CK31">
        <v>118002</v>
      </c>
      <c r="CL31">
        <f t="shared" si="7"/>
        <v>52.726541554959788</v>
      </c>
      <c r="CP31" s="27">
        <v>29</v>
      </c>
      <c r="CQ31">
        <v>1131</v>
      </c>
      <c r="CR31">
        <v>32910</v>
      </c>
      <c r="CS31">
        <f t="shared" si="8"/>
        <v>29.098143236074272</v>
      </c>
      <c r="CW31" s="27">
        <v>29</v>
      </c>
      <c r="CX31">
        <v>1520</v>
      </c>
      <c r="CY31">
        <v>121231</v>
      </c>
      <c r="CZ31">
        <f t="shared" si="9"/>
        <v>79.757236842105257</v>
      </c>
      <c r="DD31" s="27">
        <v>30</v>
      </c>
      <c r="DE31">
        <v>1000</v>
      </c>
      <c r="DF31">
        <v>41511</v>
      </c>
      <c r="DG31">
        <f t="shared" si="10"/>
        <v>41.511000000000003</v>
      </c>
      <c r="DK31" s="27">
        <v>29</v>
      </c>
      <c r="DL31">
        <v>1687</v>
      </c>
      <c r="DM31">
        <v>130240</v>
      </c>
      <c r="DN31">
        <f t="shared" si="11"/>
        <v>77.202133965619439</v>
      </c>
      <c r="DR31" s="27">
        <v>30</v>
      </c>
      <c r="DS31">
        <v>3425</v>
      </c>
      <c r="DT31">
        <v>149475</v>
      </c>
      <c r="DU31">
        <f t="shared" si="12"/>
        <v>43.642335766423358</v>
      </c>
      <c r="DY31" s="27">
        <v>6</v>
      </c>
      <c r="DZ31">
        <v>1028</v>
      </c>
      <c r="EA31">
        <v>125234</v>
      </c>
      <c r="EB31">
        <f t="shared" si="13"/>
        <v>121.82295719844358</v>
      </c>
      <c r="EF31" s="27">
        <v>11</v>
      </c>
      <c r="EG31">
        <v>1072</v>
      </c>
      <c r="EH31">
        <v>47222</v>
      </c>
      <c r="EI31">
        <f t="shared" si="14"/>
        <v>44.05037313432836</v>
      </c>
      <c r="EM31" s="27">
        <v>29</v>
      </c>
      <c r="EN31">
        <v>1325</v>
      </c>
      <c r="EO31">
        <v>11354</v>
      </c>
      <c r="EP31">
        <f t="shared" si="15"/>
        <v>8.5690566037735856</v>
      </c>
      <c r="ET31" s="27">
        <v>11</v>
      </c>
      <c r="EU31">
        <v>1570</v>
      </c>
      <c r="EV31">
        <v>33907</v>
      </c>
      <c r="EW31">
        <f t="shared" si="16"/>
        <v>21.596815286624203</v>
      </c>
      <c r="FA31" s="27">
        <v>3</v>
      </c>
      <c r="FB31">
        <v>418</v>
      </c>
      <c r="FC31">
        <v>25056</v>
      </c>
      <c r="FD31">
        <f t="shared" si="17"/>
        <v>59.942583732057415</v>
      </c>
    </row>
    <row r="32" spans="1:160" x14ac:dyDescent="0.25">
      <c r="H32" s="27">
        <v>30</v>
      </c>
      <c r="I32">
        <v>10897</v>
      </c>
      <c r="M32" s="27">
        <v>30</v>
      </c>
      <c r="N32">
        <v>9001</v>
      </c>
      <c r="R32" s="27">
        <v>4</v>
      </c>
      <c r="S32">
        <v>2504</v>
      </c>
      <c r="W32" s="27">
        <v>30</v>
      </c>
      <c r="X32">
        <v>6008</v>
      </c>
      <c r="AB32" s="27">
        <v>30</v>
      </c>
      <c r="AC32">
        <v>1519</v>
      </c>
      <c r="AG32" s="27">
        <v>11</v>
      </c>
      <c r="AH32">
        <v>2913</v>
      </c>
      <c r="AL32" s="27">
        <v>4</v>
      </c>
      <c r="AM32">
        <v>997</v>
      </c>
      <c r="AN32">
        <v>80244</v>
      </c>
      <c r="AO32">
        <f t="shared" si="0"/>
        <v>80.485456369107325</v>
      </c>
      <c r="AS32" s="27">
        <v>2</v>
      </c>
      <c r="AT32">
        <v>244</v>
      </c>
      <c r="AU32">
        <v>23990</v>
      </c>
      <c r="AV32">
        <f t="shared" si="1"/>
        <v>98.319672131147541</v>
      </c>
      <c r="AZ32" s="27">
        <v>30</v>
      </c>
      <c r="BA32">
        <v>1455</v>
      </c>
      <c r="BB32">
        <v>123623</v>
      </c>
      <c r="BC32">
        <f t="shared" si="2"/>
        <v>84.96426116838488</v>
      </c>
      <c r="BG32" s="27">
        <v>30</v>
      </c>
      <c r="BH32">
        <v>1824</v>
      </c>
      <c r="BI32">
        <v>105569</v>
      </c>
      <c r="BJ32">
        <f t="shared" si="3"/>
        <v>57.877741228070178</v>
      </c>
      <c r="BN32" s="27">
        <v>30</v>
      </c>
      <c r="BO32">
        <v>182</v>
      </c>
      <c r="BP32">
        <v>7228</v>
      </c>
      <c r="BQ32">
        <f t="shared" si="4"/>
        <v>39.714285714285715</v>
      </c>
      <c r="BU32" s="27">
        <v>30</v>
      </c>
      <c r="BV32">
        <v>1681</v>
      </c>
      <c r="BW32">
        <v>68960</v>
      </c>
      <c r="BX32">
        <f t="shared" si="5"/>
        <v>41.023200475907196</v>
      </c>
      <c r="CB32" s="27">
        <v>6</v>
      </c>
      <c r="CC32">
        <v>1139</v>
      </c>
      <c r="CD32">
        <v>78488</v>
      </c>
      <c r="CE32">
        <f t="shared" si="6"/>
        <v>68.909569798068475</v>
      </c>
      <c r="CI32" s="27">
        <v>30</v>
      </c>
      <c r="CJ32">
        <v>1588</v>
      </c>
      <c r="CK32">
        <v>67364</v>
      </c>
      <c r="CL32">
        <f t="shared" si="7"/>
        <v>42.420654911838788</v>
      </c>
      <c r="CP32" s="27">
        <v>30</v>
      </c>
      <c r="CQ32">
        <v>1137</v>
      </c>
      <c r="CR32">
        <v>24930</v>
      </c>
      <c r="CS32">
        <f t="shared" si="8"/>
        <v>21.926121372031663</v>
      </c>
      <c r="CW32" s="27">
        <v>30</v>
      </c>
      <c r="CX32">
        <v>1521</v>
      </c>
      <c r="CY32">
        <v>12366</v>
      </c>
      <c r="CZ32">
        <f t="shared" si="9"/>
        <v>8.1301775147928996</v>
      </c>
      <c r="DD32" s="27">
        <v>31</v>
      </c>
      <c r="DE32">
        <v>1025</v>
      </c>
      <c r="DF32">
        <v>76095</v>
      </c>
      <c r="DG32">
        <f t="shared" si="10"/>
        <v>74.239024390243898</v>
      </c>
      <c r="DK32" s="27">
        <v>30</v>
      </c>
      <c r="DL32">
        <v>1706</v>
      </c>
      <c r="DM32">
        <v>149460</v>
      </c>
      <c r="DN32">
        <f t="shared" si="11"/>
        <v>87.608440797186404</v>
      </c>
      <c r="DQ32" t="s">
        <v>234</v>
      </c>
      <c r="DR32" s="27">
        <v>1</v>
      </c>
      <c r="DS32">
        <v>1286</v>
      </c>
      <c r="DT32">
        <v>93896</v>
      </c>
      <c r="DU32">
        <f t="shared" si="12"/>
        <v>73.013996889580099</v>
      </c>
      <c r="DY32" s="27">
        <v>7</v>
      </c>
      <c r="DZ32">
        <v>1055</v>
      </c>
      <c r="EA32">
        <v>44346</v>
      </c>
      <c r="EB32">
        <f t="shared" si="13"/>
        <v>42.034123222748818</v>
      </c>
      <c r="EF32" s="27">
        <v>12</v>
      </c>
      <c r="EG32">
        <v>1074</v>
      </c>
      <c r="EH32">
        <v>18559</v>
      </c>
      <c r="EI32">
        <f t="shared" si="14"/>
        <v>17.280260707635009</v>
      </c>
      <c r="EL32" t="s">
        <v>234</v>
      </c>
      <c r="EM32" s="27">
        <v>1</v>
      </c>
      <c r="EN32">
        <v>488</v>
      </c>
      <c r="EO32">
        <v>2945</v>
      </c>
      <c r="EP32">
        <f t="shared" si="15"/>
        <v>6.0348360655737707</v>
      </c>
      <c r="ET32" s="27">
        <v>12</v>
      </c>
      <c r="EU32">
        <v>1589</v>
      </c>
      <c r="EV32">
        <v>37425</v>
      </c>
      <c r="EW32">
        <f t="shared" si="16"/>
        <v>23.55254877281309</v>
      </c>
      <c r="FA32" s="27">
        <v>4</v>
      </c>
      <c r="FB32">
        <v>494</v>
      </c>
      <c r="FC32">
        <v>22050</v>
      </c>
      <c r="FD32">
        <f t="shared" si="17"/>
        <v>44.635627530364374</v>
      </c>
    </row>
    <row r="33" spans="7:160" x14ac:dyDescent="0.25">
      <c r="H33" s="27">
        <v>31</v>
      </c>
      <c r="I33">
        <v>11638</v>
      </c>
      <c r="M33" s="27">
        <v>31</v>
      </c>
      <c r="N33">
        <v>9068</v>
      </c>
      <c r="R33" s="27">
        <v>5</v>
      </c>
      <c r="S33">
        <v>9806</v>
      </c>
      <c r="W33" s="27">
        <v>31</v>
      </c>
      <c r="X33">
        <v>7085</v>
      </c>
      <c r="AA33" t="s">
        <v>234</v>
      </c>
      <c r="AB33" s="27">
        <v>1</v>
      </c>
      <c r="AC33">
        <v>4731</v>
      </c>
      <c r="AG33" s="27">
        <v>12</v>
      </c>
      <c r="AH33">
        <v>2396</v>
      </c>
      <c r="AL33" s="27">
        <v>5</v>
      </c>
      <c r="AM33">
        <v>1064</v>
      </c>
      <c r="AN33">
        <v>108971</v>
      </c>
      <c r="AO33">
        <f t="shared" si="0"/>
        <v>102.41635338345864</v>
      </c>
      <c r="AS33" s="27">
        <v>3</v>
      </c>
      <c r="AT33">
        <v>348</v>
      </c>
      <c r="AU33">
        <v>6930</v>
      </c>
      <c r="AV33">
        <f t="shared" si="1"/>
        <v>19.913793103448278</v>
      </c>
      <c r="AZ33" s="27">
        <v>31</v>
      </c>
      <c r="BA33">
        <v>1495</v>
      </c>
      <c r="BB33">
        <v>95438</v>
      </c>
      <c r="BC33">
        <f t="shared" si="2"/>
        <v>63.838127090301001</v>
      </c>
      <c r="BG33" s="27">
        <v>31</v>
      </c>
      <c r="BH33">
        <v>1832</v>
      </c>
      <c r="BI33">
        <v>51814</v>
      </c>
      <c r="BJ33">
        <f t="shared" si="3"/>
        <v>28.282751091703055</v>
      </c>
      <c r="BN33" s="27">
        <v>31</v>
      </c>
      <c r="BO33">
        <v>159</v>
      </c>
      <c r="BP33">
        <v>7696</v>
      </c>
      <c r="BQ33">
        <f t="shared" si="4"/>
        <v>48.40251572327044</v>
      </c>
      <c r="BU33" s="27">
        <v>31</v>
      </c>
      <c r="BV33">
        <v>1747</v>
      </c>
      <c r="BW33">
        <v>100412</v>
      </c>
      <c r="BX33">
        <f t="shared" si="5"/>
        <v>57.476817401259304</v>
      </c>
      <c r="CB33" s="27">
        <v>7</v>
      </c>
      <c r="CC33">
        <v>1193</v>
      </c>
      <c r="CD33">
        <v>52341</v>
      </c>
      <c r="CE33">
        <f t="shared" si="6"/>
        <v>43.873428331936296</v>
      </c>
      <c r="CI33" s="27">
        <v>31</v>
      </c>
      <c r="CJ33">
        <v>1335</v>
      </c>
      <c r="CK33">
        <v>43020</v>
      </c>
      <c r="CL33">
        <f t="shared" si="7"/>
        <v>32.224719101123597</v>
      </c>
      <c r="CP33" s="27">
        <v>31</v>
      </c>
      <c r="CQ33">
        <v>1140</v>
      </c>
      <c r="CR33">
        <v>43290</v>
      </c>
      <c r="CS33">
        <f t="shared" si="8"/>
        <v>37.973684210526315</v>
      </c>
      <c r="CW33" s="27">
        <v>31</v>
      </c>
      <c r="CX33">
        <v>1546</v>
      </c>
      <c r="CY33">
        <v>23251</v>
      </c>
      <c r="CZ33">
        <f t="shared" si="9"/>
        <v>15.039456662354462</v>
      </c>
      <c r="DD33" s="27">
        <v>32</v>
      </c>
      <c r="DE33">
        <v>1037</v>
      </c>
      <c r="DF33">
        <v>92208</v>
      </c>
      <c r="DG33">
        <f t="shared" si="10"/>
        <v>88.918032786885249</v>
      </c>
      <c r="DK33" s="27">
        <v>31</v>
      </c>
      <c r="DL33">
        <v>1706</v>
      </c>
      <c r="DM33">
        <v>144037</v>
      </c>
      <c r="DN33">
        <f t="shared" si="11"/>
        <v>84.429660023446658</v>
      </c>
      <c r="DR33" s="27">
        <v>2</v>
      </c>
      <c r="DS33">
        <v>1773</v>
      </c>
      <c r="DT33">
        <v>114189</v>
      </c>
      <c r="DU33">
        <f t="shared" si="12"/>
        <v>64.404399323181053</v>
      </c>
      <c r="DY33" s="27">
        <v>8</v>
      </c>
      <c r="DZ33">
        <v>1057</v>
      </c>
      <c r="EA33">
        <v>144865</v>
      </c>
      <c r="EB33">
        <f t="shared" si="13"/>
        <v>137.05298013245033</v>
      </c>
      <c r="EF33" s="27">
        <v>13</v>
      </c>
      <c r="EG33">
        <v>1080</v>
      </c>
      <c r="EH33">
        <v>47443</v>
      </c>
      <c r="EI33">
        <f t="shared" si="14"/>
        <v>43.928703703703704</v>
      </c>
      <c r="EM33" s="27">
        <v>2</v>
      </c>
      <c r="EN33">
        <v>499</v>
      </c>
      <c r="EO33">
        <v>13440</v>
      </c>
      <c r="EP33">
        <f t="shared" si="15"/>
        <v>26.93386773547094</v>
      </c>
      <c r="ET33" s="27">
        <v>13</v>
      </c>
      <c r="EU33">
        <v>1610</v>
      </c>
      <c r="EV33">
        <v>87208</v>
      </c>
      <c r="EW33">
        <f t="shared" si="16"/>
        <v>54.166459627329189</v>
      </c>
      <c r="FA33" s="27">
        <v>6</v>
      </c>
      <c r="FB33">
        <v>525</v>
      </c>
      <c r="FC33">
        <v>546</v>
      </c>
      <c r="FD33">
        <f t="shared" si="17"/>
        <v>1.04</v>
      </c>
    </row>
    <row r="34" spans="7:160" x14ac:dyDescent="0.25">
      <c r="H34" s="27">
        <v>32</v>
      </c>
      <c r="I34">
        <v>8451</v>
      </c>
      <c r="M34" s="27">
        <v>32</v>
      </c>
      <c r="N34">
        <v>11053</v>
      </c>
      <c r="R34" s="27">
        <v>6</v>
      </c>
      <c r="S34">
        <v>9932</v>
      </c>
      <c r="W34" s="27">
        <v>32</v>
      </c>
      <c r="X34">
        <v>7854</v>
      </c>
      <c r="AB34" s="27">
        <v>2</v>
      </c>
      <c r="AC34">
        <v>5987</v>
      </c>
      <c r="AG34" s="27">
        <v>13</v>
      </c>
      <c r="AH34">
        <v>1779</v>
      </c>
      <c r="AL34" s="27">
        <v>6</v>
      </c>
      <c r="AM34">
        <v>1184</v>
      </c>
      <c r="AN34">
        <v>20547</v>
      </c>
      <c r="AO34">
        <f t="shared" si="0"/>
        <v>17.353885135135137</v>
      </c>
      <c r="AS34" s="27">
        <v>4</v>
      </c>
      <c r="AT34">
        <v>1025</v>
      </c>
      <c r="AU34">
        <v>72899</v>
      </c>
      <c r="AV34">
        <f t="shared" si="1"/>
        <v>71.120975609756101</v>
      </c>
      <c r="AZ34" s="27">
        <v>32</v>
      </c>
      <c r="BA34">
        <v>1503</v>
      </c>
      <c r="BB34">
        <v>181247</v>
      </c>
      <c r="BC34">
        <f t="shared" si="2"/>
        <v>120.59015302727877</v>
      </c>
      <c r="BG34" s="27">
        <v>32</v>
      </c>
      <c r="BH34">
        <v>2075</v>
      </c>
      <c r="BI34">
        <v>107250</v>
      </c>
      <c r="BJ34">
        <f t="shared" si="3"/>
        <v>51.686746987951807</v>
      </c>
      <c r="BM34" t="s">
        <v>234</v>
      </c>
      <c r="BN34" s="27">
        <v>1</v>
      </c>
      <c r="BO34">
        <v>45</v>
      </c>
      <c r="BP34">
        <v>1439</v>
      </c>
      <c r="BQ34">
        <f t="shared" si="4"/>
        <v>31.977777777777778</v>
      </c>
      <c r="BU34" s="27">
        <v>32</v>
      </c>
      <c r="BV34">
        <v>2064</v>
      </c>
      <c r="BW34">
        <v>98990</v>
      </c>
      <c r="BX34">
        <f t="shared" si="5"/>
        <v>47.960271317829459</v>
      </c>
      <c r="CB34" s="27">
        <v>8</v>
      </c>
      <c r="CC34">
        <v>1209</v>
      </c>
      <c r="CD34">
        <v>43720</v>
      </c>
      <c r="CE34">
        <f t="shared" si="6"/>
        <v>36.162117452440036</v>
      </c>
      <c r="CI34" s="27">
        <v>32</v>
      </c>
      <c r="CJ34">
        <v>623</v>
      </c>
      <c r="CK34">
        <v>42337</v>
      </c>
      <c r="CL34">
        <f t="shared" si="7"/>
        <v>67.956661316211878</v>
      </c>
      <c r="CP34" s="27">
        <v>32</v>
      </c>
      <c r="CQ34">
        <v>1155</v>
      </c>
      <c r="CR34">
        <v>21367</v>
      </c>
      <c r="CS34">
        <f t="shared" si="8"/>
        <v>18.499567099567098</v>
      </c>
      <c r="CW34" s="27">
        <v>32</v>
      </c>
      <c r="CX34">
        <v>1620</v>
      </c>
      <c r="CY34">
        <v>36967</v>
      </c>
      <c r="CZ34">
        <f t="shared" si="9"/>
        <v>22.819135802469138</v>
      </c>
      <c r="DD34" s="27">
        <v>33</v>
      </c>
      <c r="DE34">
        <v>1038</v>
      </c>
      <c r="DF34">
        <v>21251</v>
      </c>
      <c r="DG34">
        <f t="shared" si="10"/>
        <v>20.473025048169557</v>
      </c>
      <c r="DK34" s="27">
        <v>32</v>
      </c>
      <c r="DL34">
        <v>1869</v>
      </c>
      <c r="DM34">
        <v>159256</v>
      </c>
      <c r="DN34">
        <f t="shared" si="11"/>
        <v>85.209202782236488</v>
      </c>
      <c r="DR34" s="27">
        <v>3</v>
      </c>
      <c r="DS34">
        <v>2748</v>
      </c>
      <c r="DT34">
        <v>244605</v>
      </c>
      <c r="DU34">
        <f t="shared" si="12"/>
        <v>89.012008733624455</v>
      </c>
      <c r="DY34" s="27">
        <v>9</v>
      </c>
      <c r="DZ34">
        <v>1072</v>
      </c>
      <c r="EA34">
        <v>35976</v>
      </c>
      <c r="EB34">
        <f t="shared" si="13"/>
        <v>33.559701492537314</v>
      </c>
      <c r="EF34" s="27">
        <v>14</v>
      </c>
      <c r="EG34">
        <v>1081</v>
      </c>
      <c r="EH34">
        <v>32031</v>
      </c>
      <c r="EI34">
        <f t="shared" si="14"/>
        <v>29.630897317298796</v>
      </c>
      <c r="EM34" s="27">
        <v>3</v>
      </c>
      <c r="EN34">
        <v>536</v>
      </c>
      <c r="EO34">
        <v>8646</v>
      </c>
      <c r="EP34">
        <f t="shared" si="15"/>
        <v>16.130597014925375</v>
      </c>
      <c r="ET34" s="27">
        <v>14</v>
      </c>
      <c r="EU34">
        <v>1754</v>
      </c>
      <c r="EV34">
        <v>12748</v>
      </c>
      <c r="EW34">
        <f t="shared" si="16"/>
        <v>7.2679589509692129</v>
      </c>
      <c r="FA34" s="27">
        <v>7</v>
      </c>
      <c r="FB34">
        <v>729</v>
      </c>
      <c r="FC34">
        <v>37119</v>
      </c>
      <c r="FD34">
        <f t="shared" si="17"/>
        <v>50.91769547325103</v>
      </c>
    </row>
    <row r="35" spans="7:160" x14ac:dyDescent="0.25">
      <c r="H35" s="27">
        <v>33</v>
      </c>
      <c r="I35">
        <v>7305</v>
      </c>
      <c r="M35" s="27">
        <v>33</v>
      </c>
      <c r="N35">
        <v>6177</v>
      </c>
      <c r="R35" s="27">
        <v>7</v>
      </c>
      <c r="S35">
        <v>3088</v>
      </c>
      <c r="W35" s="27">
        <v>33</v>
      </c>
      <c r="X35">
        <v>2791</v>
      </c>
      <c r="AB35" s="27">
        <v>3</v>
      </c>
      <c r="AC35">
        <v>2126</v>
      </c>
      <c r="AG35" s="27">
        <v>14</v>
      </c>
      <c r="AH35">
        <v>4596</v>
      </c>
      <c r="AL35" s="27">
        <v>7</v>
      </c>
      <c r="AM35">
        <v>1257</v>
      </c>
      <c r="AN35">
        <v>78192</v>
      </c>
      <c r="AO35">
        <f t="shared" ref="AO35:AO66" si="19">AN35/AM35</f>
        <v>62.205250596658708</v>
      </c>
      <c r="AS35" s="27">
        <v>5</v>
      </c>
      <c r="AT35">
        <v>1083</v>
      </c>
      <c r="AU35">
        <v>93802</v>
      </c>
      <c r="AV35">
        <f t="shared" ref="AV35:AV66" si="20">AU35/AT35</f>
        <v>86.613111726685133</v>
      </c>
      <c r="AZ35" s="27">
        <v>33</v>
      </c>
      <c r="BA35">
        <v>1555</v>
      </c>
      <c r="BB35">
        <v>137643</v>
      </c>
      <c r="BC35">
        <f t="shared" ref="BC35:BC66" si="21">BB35/BA35</f>
        <v>88.516398713826362</v>
      </c>
      <c r="BG35" s="27">
        <v>33</v>
      </c>
      <c r="BH35">
        <v>2187</v>
      </c>
      <c r="BI35">
        <v>161479</v>
      </c>
      <c r="BJ35">
        <f t="shared" ref="BJ35:BJ66" si="22">BI35/BH35</f>
        <v>73.835848193872891</v>
      </c>
      <c r="BN35" s="27">
        <v>2</v>
      </c>
      <c r="BO35">
        <v>604</v>
      </c>
      <c r="BP35">
        <v>23976</v>
      </c>
      <c r="BQ35">
        <f t="shared" ref="BQ35:BQ66" si="23">BP35/BO35</f>
        <v>39.695364238410598</v>
      </c>
      <c r="BU35" s="27">
        <v>33</v>
      </c>
      <c r="BV35">
        <v>2205</v>
      </c>
      <c r="BW35">
        <v>138553</v>
      </c>
      <c r="BX35">
        <f t="shared" ref="BX35:BX66" si="24">BW35/BV35</f>
        <v>62.835827664399091</v>
      </c>
      <c r="CB35" s="27">
        <v>9</v>
      </c>
      <c r="CC35">
        <v>1243</v>
      </c>
      <c r="CD35">
        <v>73880</v>
      </c>
      <c r="CE35">
        <f t="shared" ref="CE35:CE66" si="25">CD35/CC35</f>
        <v>59.436846339501209</v>
      </c>
      <c r="CI35" s="27">
        <v>33</v>
      </c>
      <c r="CJ35">
        <v>213</v>
      </c>
      <c r="CK35">
        <v>12469</v>
      </c>
      <c r="CL35">
        <f t="shared" ref="CL35:CL66" si="26">CK35/CJ35</f>
        <v>58.539906103286384</v>
      </c>
      <c r="CP35" s="27">
        <v>33</v>
      </c>
      <c r="CQ35">
        <v>1157</v>
      </c>
      <c r="CR35">
        <v>26027</v>
      </c>
      <c r="CS35">
        <f t="shared" ref="CS35:CS66" si="27">CR35/CQ35</f>
        <v>22.495246326707001</v>
      </c>
      <c r="CW35" s="27">
        <v>33</v>
      </c>
      <c r="CX35">
        <v>1670</v>
      </c>
      <c r="CY35">
        <v>50644</v>
      </c>
      <c r="CZ35">
        <f t="shared" ref="CZ35:CZ66" si="28">CY35/CX35</f>
        <v>30.325748502994013</v>
      </c>
      <c r="DD35" s="27">
        <v>34</v>
      </c>
      <c r="DE35">
        <v>1048</v>
      </c>
      <c r="DF35">
        <v>54558</v>
      </c>
      <c r="DG35">
        <f t="shared" ref="DG35:DG66" si="29">DF35/DE35</f>
        <v>52.059160305343511</v>
      </c>
      <c r="DK35" s="27">
        <v>33</v>
      </c>
      <c r="DL35">
        <v>1997</v>
      </c>
      <c r="DM35">
        <v>124495</v>
      </c>
      <c r="DN35">
        <f t="shared" ref="DN35:DN66" si="30">DM35/DL35</f>
        <v>62.341011517275916</v>
      </c>
      <c r="DR35" s="27">
        <v>4</v>
      </c>
      <c r="DS35">
        <v>1933</v>
      </c>
      <c r="DT35">
        <v>74538</v>
      </c>
      <c r="DU35">
        <f t="shared" ref="DU35:DU66" si="31">DT35/DS35</f>
        <v>38.560786342472838</v>
      </c>
      <c r="DY35" s="27">
        <v>10</v>
      </c>
      <c r="DZ35">
        <v>1103</v>
      </c>
      <c r="EA35">
        <v>93602</v>
      </c>
      <c r="EB35">
        <f t="shared" ref="EB35:EB61" si="32">EA35/DZ35</f>
        <v>84.861287398005445</v>
      </c>
      <c r="EF35" s="27">
        <v>15</v>
      </c>
      <c r="EG35">
        <v>1089</v>
      </c>
      <c r="EH35">
        <v>30795</v>
      </c>
      <c r="EI35">
        <f t="shared" ref="EI35:EI66" si="33">EH35/EG35</f>
        <v>28.278236914600551</v>
      </c>
      <c r="EM35" s="27">
        <v>4</v>
      </c>
      <c r="EN35">
        <v>579</v>
      </c>
      <c r="EO35">
        <v>18588</v>
      </c>
      <c r="EP35">
        <f t="shared" ref="EP35:EP66" si="34">EO35/EN35</f>
        <v>32.103626943005182</v>
      </c>
      <c r="ET35" s="27">
        <v>15</v>
      </c>
      <c r="EU35">
        <v>1756</v>
      </c>
      <c r="EV35">
        <v>92406</v>
      </c>
      <c r="EW35">
        <f t="shared" ref="EW35:EW66" si="35">EV35/EU35</f>
        <v>52.623006833712985</v>
      </c>
      <c r="FA35" s="27">
        <v>8</v>
      </c>
      <c r="FB35">
        <v>1025</v>
      </c>
      <c r="FC35">
        <v>51202</v>
      </c>
      <c r="FD35">
        <f t="shared" ref="FD35:FD66" si="36">FC35/FB35</f>
        <v>49.953170731707317</v>
      </c>
    </row>
    <row r="36" spans="7:160" x14ac:dyDescent="0.25">
      <c r="H36" s="27">
        <v>34</v>
      </c>
      <c r="I36">
        <v>8660</v>
      </c>
      <c r="M36" s="27">
        <v>34</v>
      </c>
      <c r="N36">
        <v>11442</v>
      </c>
      <c r="R36" s="27">
        <v>8</v>
      </c>
      <c r="S36">
        <v>9342</v>
      </c>
      <c r="W36" s="27">
        <v>34</v>
      </c>
      <c r="X36">
        <v>2982</v>
      </c>
      <c r="AB36" s="27">
        <v>4</v>
      </c>
      <c r="AC36">
        <v>2061</v>
      </c>
      <c r="AG36" s="27">
        <v>15</v>
      </c>
      <c r="AH36">
        <v>3286</v>
      </c>
      <c r="AL36" s="27">
        <v>8</v>
      </c>
      <c r="AM36">
        <v>1306</v>
      </c>
      <c r="AN36">
        <v>73176</v>
      </c>
      <c r="AO36">
        <f t="shared" si="19"/>
        <v>56.030627871362938</v>
      </c>
      <c r="AS36" s="27">
        <v>6</v>
      </c>
      <c r="AT36">
        <v>1083</v>
      </c>
      <c r="AU36">
        <v>78557</v>
      </c>
      <c r="AV36">
        <f t="shared" si="20"/>
        <v>72.536472760849492</v>
      </c>
      <c r="AZ36" s="27">
        <v>34</v>
      </c>
      <c r="BA36">
        <v>1557</v>
      </c>
      <c r="BB36">
        <v>157852</v>
      </c>
      <c r="BC36">
        <f t="shared" si="21"/>
        <v>101.38214515093128</v>
      </c>
      <c r="BG36" s="27">
        <v>34</v>
      </c>
      <c r="BH36">
        <v>2284</v>
      </c>
      <c r="BI36">
        <v>181466</v>
      </c>
      <c r="BJ36">
        <f t="shared" si="22"/>
        <v>79.450963222416817</v>
      </c>
      <c r="BN36" s="27">
        <v>3</v>
      </c>
      <c r="BO36">
        <v>994</v>
      </c>
      <c r="BP36">
        <v>92991</v>
      </c>
      <c r="BQ36">
        <f t="shared" si="23"/>
        <v>93.552313883299803</v>
      </c>
      <c r="BU36" s="27">
        <v>34</v>
      </c>
      <c r="BV36">
        <v>4301</v>
      </c>
      <c r="BW36">
        <v>67774</v>
      </c>
      <c r="BX36">
        <f t="shared" si="24"/>
        <v>15.757730760288306</v>
      </c>
      <c r="CB36" s="27">
        <v>10</v>
      </c>
      <c r="CC36">
        <v>1321</v>
      </c>
      <c r="CD36">
        <v>59671</v>
      </c>
      <c r="CE36">
        <f t="shared" si="25"/>
        <v>45.171082513247541</v>
      </c>
      <c r="CH36" t="s">
        <v>234</v>
      </c>
      <c r="CI36" s="27">
        <v>1</v>
      </c>
      <c r="CJ36">
        <v>1684</v>
      </c>
      <c r="CK36">
        <v>75230</v>
      </c>
      <c r="CL36">
        <f t="shared" si="26"/>
        <v>44.673396674584325</v>
      </c>
      <c r="CP36" s="27">
        <v>34</v>
      </c>
      <c r="CQ36">
        <v>1233</v>
      </c>
      <c r="CR36">
        <v>22503</v>
      </c>
      <c r="CS36">
        <f t="shared" si="27"/>
        <v>18.250608272506081</v>
      </c>
      <c r="CW36" s="27">
        <v>34</v>
      </c>
      <c r="CX36">
        <v>1752</v>
      </c>
      <c r="CY36">
        <v>37030</v>
      </c>
      <c r="CZ36">
        <f t="shared" si="28"/>
        <v>21.135844748858446</v>
      </c>
      <c r="DD36" s="27">
        <v>35</v>
      </c>
      <c r="DE36">
        <v>1070</v>
      </c>
      <c r="DF36">
        <v>45689</v>
      </c>
      <c r="DG36">
        <f t="shared" si="29"/>
        <v>42.7</v>
      </c>
      <c r="DK36" s="27">
        <v>34</v>
      </c>
      <c r="DL36">
        <v>2362</v>
      </c>
      <c r="DM36">
        <v>303955</v>
      </c>
      <c r="DN36">
        <f t="shared" si="30"/>
        <v>128.68543607112616</v>
      </c>
      <c r="DR36" s="27">
        <v>5</v>
      </c>
      <c r="DS36">
        <v>1806</v>
      </c>
      <c r="DT36">
        <v>106216</v>
      </c>
      <c r="DU36">
        <f t="shared" si="31"/>
        <v>58.812846068660022</v>
      </c>
      <c r="DY36" s="27">
        <v>11</v>
      </c>
      <c r="DZ36">
        <v>1146</v>
      </c>
      <c r="EA36">
        <v>93457</v>
      </c>
      <c r="EB36">
        <f t="shared" si="32"/>
        <v>81.55061082024433</v>
      </c>
      <c r="EF36" s="27">
        <v>16</v>
      </c>
      <c r="EG36">
        <v>1101</v>
      </c>
      <c r="EH36">
        <v>98931</v>
      </c>
      <c r="EI36">
        <f t="shared" si="33"/>
        <v>89.855585831062669</v>
      </c>
      <c r="EM36" s="27">
        <v>5</v>
      </c>
      <c r="EN36">
        <v>599</v>
      </c>
      <c r="EO36">
        <v>813</v>
      </c>
      <c r="EP36">
        <f t="shared" si="34"/>
        <v>1.357262103505843</v>
      </c>
      <c r="ET36" s="27">
        <v>16</v>
      </c>
      <c r="EU36">
        <v>1830</v>
      </c>
      <c r="EV36">
        <v>100770</v>
      </c>
      <c r="EW36">
        <f t="shared" si="35"/>
        <v>55.065573770491802</v>
      </c>
      <c r="FA36" s="27">
        <v>9</v>
      </c>
      <c r="FB36">
        <v>1116</v>
      </c>
      <c r="FC36">
        <v>42965</v>
      </c>
      <c r="FD36">
        <f t="shared" si="36"/>
        <v>38.499103942652333</v>
      </c>
    </row>
    <row r="37" spans="7:160" x14ac:dyDescent="0.25">
      <c r="H37" s="27">
        <v>35</v>
      </c>
      <c r="I37">
        <v>9629</v>
      </c>
      <c r="L37" t="s">
        <v>234</v>
      </c>
      <c r="M37" s="27">
        <v>1</v>
      </c>
      <c r="N37">
        <v>8974</v>
      </c>
      <c r="R37" s="27">
        <v>9</v>
      </c>
      <c r="S37">
        <v>7789</v>
      </c>
      <c r="W37" s="27">
        <v>35</v>
      </c>
      <c r="X37">
        <v>3271</v>
      </c>
      <c r="AB37" s="27">
        <v>5</v>
      </c>
      <c r="AC37">
        <v>2720</v>
      </c>
      <c r="AG37" s="27">
        <v>16</v>
      </c>
      <c r="AH37">
        <v>2813</v>
      </c>
      <c r="AL37" s="27">
        <v>9</v>
      </c>
      <c r="AM37">
        <v>1397</v>
      </c>
      <c r="AN37">
        <v>105426</v>
      </c>
      <c r="AO37">
        <f t="shared" si="19"/>
        <v>75.465998568360774</v>
      </c>
      <c r="AS37" s="27">
        <v>7</v>
      </c>
      <c r="AT37">
        <v>1116</v>
      </c>
      <c r="AU37">
        <v>114457</v>
      </c>
      <c r="AV37">
        <f t="shared" si="20"/>
        <v>102.56003584229391</v>
      </c>
      <c r="AZ37" s="27">
        <v>35</v>
      </c>
      <c r="BA37">
        <v>1682</v>
      </c>
      <c r="BB37">
        <v>148543</v>
      </c>
      <c r="BC37">
        <f t="shared" si="21"/>
        <v>88.31331747919144</v>
      </c>
      <c r="BF37" t="s">
        <v>234</v>
      </c>
      <c r="BG37" s="27">
        <v>1</v>
      </c>
      <c r="BH37">
        <v>194</v>
      </c>
      <c r="BI37">
        <v>14742</v>
      </c>
      <c r="BJ37">
        <f t="shared" si="22"/>
        <v>75.989690721649481</v>
      </c>
      <c r="BN37" s="27">
        <v>4</v>
      </c>
      <c r="BO37">
        <v>1314</v>
      </c>
      <c r="BP37">
        <v>88407</v>
      </c>
      <c r="BQ37">
        <f t="shared" si="23"/>
        <v>67.280821917808225</v>
      </c>
      <c r="BT37" t="s">
        <v>234</v>
      </c>
      <c r="BU37" s="27">
        <v>1</v>
      </c>
      <c r="BV37">
        <v>144</v>
      </c>
      <c r="BW37">
        <v>3749</v>
      </c>
      <c r="BX37">
        <f t="shared" si="24"/>
        <v>26.034722222222221</v>
      </c>
      <c r="CB37" s="27">
        <v>11</v>
      </c>
      <c r="CC37">
        <v>1327</v>
      </c>
      <c r="CD37">
        <v>48708</v>
      </c>
      <c r="CE37">
        <f t="shared" si="25"/>
        <v>36.705350414468725</v>
      </c>
      <c r="CI37" s="27">
        <v>2</v>
      </c>
      <c r="CJ37">
        <v>6191</v>
      </c>
      <c r="CK37">
        <v>153173</v>
      </c>
      <c r="CL37">
        <f t="shared" si="26"/>
        <v>24.741237279922469</v>
      </c>
      <c r="CP37" s="27">
        <v>35</v>
      </c>
      <c r="CQ37">
        <v>1238</v>
      </c>
      <c r="CR37">
        <v>22350</v>
      </c>
      <c r="CS37">
        <f t="shared" si="27"/>
        <v>18.053311793214863</v>
      </c>
      <c r="CW37" s="27">
        <v>35</v>
      </c>
      <c r="CX37">
        <v>1920</v>
      </c>
      <c r="CY37">
        <v>144129</v>
      </c>
      <c r="CZ37">
        <f t="shared" si="28"/>
        <v>75.067187500000003</v>
      </c>
      <c r="DD37" s="27">
        <v>36</v>
      </c>
      <c r="DE37">
        <v>1080</v>
      </c>
      <c r="DF37">
        <v>53758</v>
      </c>
      <c r="DG37">
        <f t="shared" si="29"/>
        <v>49.775925925925925</v>
      </c>
      <c r="DK37" s="27">
        <v>35</v>
      </c>
      <c r="DL37">
        <v>2483</v>
      </c>
      <c r="DM37">
        <v>343413</v>
      </c>
      <c r="DN37">
        <f t="shared" si="30"/>
        <v>138.30567861457914</v>
      </c>
      <c r="DR37" s="27">
        <v>6</v>
      </c>
      <c r="DS37">
        <v>4069</v>
      </c>
      <c r="DT37">
        <v>192466</v>
      </c>
      <c r="DU37">
        <f t="shared" si="31"/>
        <v>47.30056524944704</v>
      </c>
      <c r="DY37" s="27">
        <v>12</v>
      </c>
      <c r="DZ37">
        <v>1179</v>
      </c>
      <c r="EA37">
        <v>43675</v>
      </c>
      <c r="EB37">
        <f t="shared" si="32"/>
        <v>37.044105173876169</v>
      </c>
      <c r="EF37" s="27">
        <v>17</v>
      </c>
      <c r="EG37">
        <v>1112</v>
      </c>
      <c r="EH37">
        <v>22695</v>
      </c>
      <c r="EI37">
        <f t="shared" si="33"/>
        <v>20.409172661870503</v>
      </c>
      <c r="EM37" s="27">
        <v>6</v>
      </c>
      <c r="EN37">
        <v>766</v>
      </c>
      <c r="EO37">
        <v>9711</v>
      </c>
      <c r="EP37">
        <f t="shared" si="34"/>
        <v>12.677545691906005</v>
      </c>
      <c r="ET37" s="27">
        <v>17</v>
      </c>
      <c r="EU37">
        <v>1872</v>
      </c>
      <c r="EV37">
        <v>92824</v>
      </c>
      <c r="EW37">
        <f t="shared" si="35"/>
        <v>49.585470085470085</v>
      </c>
      <c r="FA37" s="27">
        <v>10</v>
      </c>
      <c r="FB37">
        <v>1149</v>
      </c>
      <c r="FC37">
        <v>42263</v>
      </c>
      <c r="FD37">
        <f t="shared" si="36"/>
        <v>36.782419495213226</v>
      </c>
    </row>
    <row r="38" spans="7:160" x14ac:dyDescent="0.25">
      <c r="H38" s="27">
        <v>36</v>
      </c>
      <c r="I38">
        <v>10893</v>
      </c>
      <c r="M38" s="27">
        <v>2</v>
      </c>
      <c r="N38">
        <v>11967</v>
      </c>
      <c r="R38" s="27">
        <v>10</v>
      </c>
      <c r="S38">
        <v>3782</v>
      </c>
      <c r="W38" s="27">
        <v>36</v>
      </c>
      <c r="X38">
        <v>9532</v>
      </c>
      <c r="AB38" s="27">
        <v>6</v>
      </c>
      <c r="AC38">
        <v>550</v>
      </c>
      <c r="AG38" s="27">
        <v>17</v>
      </c>
      <c r="AH38">
        <v>2518</v>
      </c>
      <c r="AL38" s="27">
        <v>10</v>
      </c>
      <c r="AM38">
        <v>1479</v>
      </c>
      <c r="AN38">
        <v>162217</v>
      </c>
      <c r="AO38">
        <f t="shared" si="19"/>
        <v>109.68018931710616</v>
      </c>
      <c r="AS38" s="27">
        <v>8</v>
      </c>
      <c r="AT38">
        <v>1137</v>
      </c>
      <c r="AU38">
        <v>86742</v>
      </c>
      <c r="AV38">
        <f t="shared" si="20"/>
        <v>76.290237467018471</v>
      </c>
      <c r="AZ38" s="27">
        <v>36</v>
      </c>
      <c r="BA38">
        <v>1871</v>
      </c>
      <c r="BB38">
        <v>173162</v>
      </c>
      <c r="BC38">
        <f t="shared" si="21"/>
        <v>92.550507749866384</v>
      </c>
      <c r="BG38" s="27">
        <v>2</v>
      </c>
      <c r="BH38">
        <v>274</v>
      </c>
      <c r="BI38">
        <v>18948</v>
      </c>
      <c r="BJ38">
        <f t="shared" si="22"/>
        <v>69.153284671532845</v>
      </c>
      <c r="BN38" s="27">
        <v>5</v>
      </c>
      <c r="BO38">
        <v>999</v>
      </c>
      <c r="BP38">
        <v>52899</v>
      </c>
      <c r="BQ38">
        <f t="shared" si="23"/>
        <v>52.951951951951955</v>
      </c>
      <c r="BU38" s="27">
        <v>2</v>
      </c>
      <c r="BV38">
        <v>190</v>
      </c>
      <c r="BW38">
        <v>4209</v>
      </c>
      <c r="BX38">
        <f t="shared" si="24"/>
        <v>22.152631578947368</v>
      </c>
      <c r="CB38" s="27">
        <v>12</v>
      </c>
      <c r="CC38">
        <v>1418</v>
      </c>
      <c r="CD38">
        <v>85796</v>
      </c>
      <c r="CE38">
        <f t="shared" si="25"/>
        <v>60.5049365303244</v>
      </c>
      <c r="CI38" s="27">
        <v>3</v>
      </c>
      <c r="CJ38">
        <v>655</v>
      </c>
      <c r="CK38">
        <v>29671</v>
      </c>
      <c r="CL38">
        <f t="shared" si="26"/>
        <v>45.299236641221377</v>
      </c>
      <c r="CP38" s="27">
        <v>36</v>
      </c>
      <c r="CQ38">
        <v>1255</v>
      </c>
      <c r="CR38">
        <v>35361</v>
      </c>
      <c r="CS38">
        <f t="shared" si="27"/>
        <v>28.176095617529882</v>
      </c>
      <c r="CW38" s="27">
        <v>36</v>
      </c>
      <c r="CX38">
        <v>2019</v>
      </c>
      <c r="CY38">
        <v>271611</v>
      </c>
      <c r="CZ38">
        <f t="shared" si="28"/>
        <v>134.52748885586925</v>
      </c>
      <c r="DD38" s="27">
        <v>37</v>
      </c>
      <c r="DE38">
        <v>1082</v>
      </c>
      <c r="DF38">
        <v>31301</v>
      </c>
      <c r="DG38">
        <f t="shared" si="29"/>
        <v>28.928835489833642</v>
      </c>
      <c r="DK38" s="27">
        <v>36</v>
      </c>
      <c r="DL38">
        <v>2912</v>
      </c>
      <c r="DM38">
        <v>208718</v>
      </c>
      <c r="DN38">
        <f t="shared" si="30"/>
        <v>71.675137362637358</v>
      </c>
      <c r="DR38" s="27">
        <v>7</v>
      </c>
      <c r="DS38">
        <v>1672</v>
      </c>
      <c r="DT38">
        <v>91630</v>
      </c>
      <c r="DU38">
        <f t="shared" si="31"/>
        <v>54.80263157894737</v>
      </c>
      <c r="DY38" s="27">
        <v>13</v>
      </c>
      <c r="DZ38">
        <v>1226</v>
      </c>
      <c r="EA38">
        <v>67827</v>
      </c>
      <c r="EB38">
        <f t="shared" si="32"/>
        <v>55.323817292006524</v>
      </c>
      <c r="EF38" s="27">
        <v>18</v>
      </c>
      <c r="EG38">
        <v>1117</v>
      </c>
      <c r="EH38">
        <v>42879</v>
      </c>
      <c r="EI38">
        <f t="shared" si="33"/>
        <v>38.387645478961502</v>
      </c>
      <c r="EM38" s="27">
        <v>7</v>
      </c>
      <c r="EN38">
        <v>813</v>
      </c>
      <c r="EO38">
        <v>5106</v>
      </c>
      <c r="EP38">
        <f t="shared" si="34"/>
        <v>6.280442804428044</v>
      </c>
      <c r="ET38" s="27">
        <v>18</v>
      </c>
      <c r="EU38">
        <v>1911</v>
      </c>
      <c r="EV38">
        <v>71365</v>
      </c>
      <c r="EW38">
        <f t="shared" si="35"/>
        <v>37.344322344322343</v>
      </c>
      <c r="FA38" s="27">
        <v>11</v>
      </c>
      <c r="FB38">
        <v>1158</v>
      </c>
      <c r="FC38">
        <v>39379</v>
      </c>
      <c r="FD38">
        <f t="shared" si="36"/>
        <v>34.006044905008636</v>
      </c>
    </row>
    <row r="39" spans="7:160" x14ac:dyDescent="0.25">
      <c r="G39" t="s">
        <v>234</v>
      </c>
      <c r="H39" s="27">
        <v>1</v>
      </c>
      <c r="I39">
        <v>7426</v>
      </c>
      <c r="M39" s="27">
        <v>3</v>
      </c>
      <c r="N39">
        <v>6853</v>
      </c>
      <c r="R39" s="27">
        <v>11</v>
      </c>
      <c r="S39">
        <v>7757</v>
      </c>
      <c r="W39" s="27">
        <v>37</v>
      </c>
      <c r="X39">
        <v>11358</v>
      </c>
      <c r="AB39" s="27">
        <v>7</v>
      </c>
      <c r="AC39">
        <v>3231</v>
      </c>
      <c r="AG39" s="27">
        <v>18</v>
      </c>
      <c r="AH39">
        <v>2389</v>
      </c>
      <c r="AL39" s="27">
        <v>11</v>
      </c>
      <c r="AM39">
        <v>1508</v>
      </c>
      <c r="AN39">
        <v>194491</v>
      </c>
      <c r="AO39">
        <f t="shared" si="19"/>
        <v>128.97281167108753</v>
      </c>
      <c r="AS39" s="27">
        <v>9</v>
      </c>
      <c r="AT39">
        <v>1153</v>
      </c>
      <c r="AU39">
        <v>51306</v>
      </c>
      <c r="AV39">
        <f t="shared" si="20"/>
        <v>44.497831743278404</v>
      </c>
      <c r="AZ39" s="27">
        <v>37</v>
      </c>
      <c r="BA39">
        <v>1898</v>
      </c>
      <c r="BB39">
        <v>156020</v>
      </c>
      <c r="BC39">
        <f t="shared" si="21"/>
        <v>82.202318229715488</v>
      </c>
      <c r="BG39" s="27">
        <v>3</v>
      </c>
      <c r="BH39">
        <v>398</v>
      </c>
      <c r="BI39">
        <v>18275</v>
      </c>
      <c r="BJ39">
        <f t="shared" si="22"/>
        <v>45.917085427135682</v>
      </c>
      <c r="BN39" s="27">
        <v>6</v>
      </c>
      <c r="BO39">
        <v>871</v>
      </c>
      <c r="BP39">
        <v>56316</v>
      </c>
      <c r="BQ39">
        <f t="shared" si="23"/>
        <v>64.656716417910445</v>
      </c>
      <c r="BU39" s="27">
        <v>3</v>
      </c>
      <c r="BV39">
        <v>338</v>
      </c>
      <c r="BW39">
        <v>8051</v>
      </c>
      <c r="BX39">
        <f t="shared" si="24"/>
        <v>23.819526627218934</v>
      </c>
      <c r="CB39" s="27">
        <v>13</v>
      </c>
      <c r="CC39">
        <v>1420</v>
      </c>
      <c r="CD39">
        <v>58557</v>
      </c>
      <c r="CE39">
        <f t="shared" si="25"/>
        <v>41.23732394366197</v>
      </c>
      <c r="CI39" s="27">
        <v>4</v>
      </c>
      <c r="CJ39">
        <v>946</v>
      </c>
      <c r="CK39">
        <v>28684</v>
      </c>
      <c r="CL39">
        <f t="shared" si="26"/>
        <v>30.32135306553911</v>
      </c>
      <c r="CP39" s="27">
        <v>37</v>
      </c>
      <c r="CQ39">
        <v>1259</v>
      </c>
      <c r="CR39">
        <v>40665</v>
      </c>
      <c r="CS39">
        <f t="shared" si="27"/>
        <v>32.299444003177122</v>
      </c>
      <c r="CW39" s="27">
        <v>37</v>
      </c>
      <c r="CX39">
        <v>2250</v>
      </c>
      <c r="CY39">
        <v>256550</v>
      </c>
      <c r="CZ39">
        <f t="shared" si="28"/>
        <v>114.02222222222223</v>
      </c>
      <c r="DD39" s="27">
        <v>38</v>
      </c>
      <c r="DE39">
        <v>1087</v>
      </c>
      <c r="DF39">
        <v>41462</v>
      </c>
      <c r="DG39">
        <f t="shared" si="29"/>
        <v>38.143514259429622</v>
      </c>
      <c r="DJ39" t="s">
        <v>234</v>
      </c>
      <c r="DK39" s="27">
        <v>1</v>
      </c>
      <c r="DL39">
        <v>367</v>
      </c>
      <c r="DM39">
        <v>8982</v>
      </c>
      <c r="DN39">
        <f t="shared" si="30"/>
        <v>24.474114441416894</v>
      </c>
      <c r="DR39" s="27">
        <v>8</v>
      </c>
      <c r="DS39">
        <v>2153</v>
      </c>
      <c r="DT39">
        <v>73232</v>
      </c>
      <c r="DU39">
        <f t="shared" si="31"/>
        <v>34.013934045517885</v>
      </c>
      <c r="DY39" s="27">
        <v>14</v>
      </c>
      <c r="DZ39">
        <v>1228</v>
      </c>
      <c r="EA39">
        <v>10807</v>
      </c>
      <c r="EB39">
        <f t="shared" si="32"/>
        <v>8.8004885993485349</v>
      </c>
      <c r="EF39" s="27">
        <v>19</v>
      </c>
      <c r="EG39">
        <v>1129</v>
      </c>
      <c r="EH39">
        <v>35996</v>
      </c>
      <c r="EI39">
        <f t="shared" si="33"/>
        <v>31.883082373782109</v>
      </c>
      <c r="EM39" s="27">
        <v>8</v>
      </c>
      <c r="EN39">
        <v>983</v>
      </c>
      <c r="EO39">
        <v>25332</v>
      </c>
      <c r="EP39">
        <f t="shared" si="34"/>
        <v>25.770091556459818</v>
      </c>
      <c r="ET39" s="27">
        <v>19</v>
      </c>
      <c r="EU39">
        <v>1926</v>
      </c>
      <c r="EV39">
        <v>80964</v>
      </c>
      <c r="EW39">
        <f t="shared" si="35"/>
        <v>42.037383177570092</v>
      </c>
      <c r="FA39" s="27">
        <v>12</v>
      </c>
      <c r="FB39">
        <v>1166</v>
      </c>
      <c r="FC39">
        <v>28078</v>
      </c>
      <c r="FD39">
        <f t="shared" si="36"/>
        <v>24.080617495711834</v>
      </c>
    </row>
    <row r="40" spans="7:160" x14ac:dyDescent="0.25">
      <c r="H40" s="27">
        <v>2</v>
      </c>
      <c r="I40">
        <v>9258</v>
      </c>
      <c r="M40" s="27">
        <v>4</v>
      </c>
      <c r="N40">
        <v>9661</v>
      </c>
      <c r="R40" s="27">
        <v>12</v>
      </c>
      <c r="S40">
        <v>2429</v>
      </c>
      <c r="W40" s="27">
        <v>38</v>
      </c>
      <c r="X40">
        <v>7938</v>
      </c>
      <c r="AB40" s="27">
        <v>8</v>
      </c>
      <c r="AC40">
        <v>2713</v>
      </c>
      <c r="AG40" s="27">
        <v>19</v>
      </c>
      <c r="AH40">
        <v>919</v>
      </c>
      <c r="AL40" s="27">
        <v>12</v>
      </c>
      <c r="AM40">
        <v>1539</v>
      </c>
      <c r="AN40">
        <v>91469</v>
      </c>
      <c r="AO40">
        <f t="shared" si="19"/>
        <v>59.434048083170893</v>
      </c>
      <c r="AS40" s="27">
        <v>10</v>
      </c>
      <c r="AT40">
        <v>1194</v>
      </c>
      <c r="AU40">
        <v>108394</v>
      </c>
      <c r="AV40">
        <f t="shared" si="20"/>
        <v>90.782244556113909</v>
      </c>
      <c r="AZ40" s="27">
        <v>38</v>
      </c>
      <c r="BA40">
        <v>2369</v>
      </c>
      <c r="BB40">
        <v>161912</v>
      </c>
      <c r="BC40">
        <f t="shared" si="21"/>
        <v>68.346137610806252</v>
      </c>
      <c r="BG40" s="27">
        <v>4</v>
      </c>
      <c r="BH40">
        <v>599</v>
      </c>
      <c r="BI40">
        <v>48812</v>
      </c>
      <c r="BJ40">
        <f t="shared" si="22"/>
        <v>81.489148580968276</v>
      </c>
      <c r="BN40" s="27">
        <v>7</v>
      </c>
      <c r="BO40">
        <v>971</v>
      </c>
      <c r="BP40">
        <v>67691</v>
      </c>
      <c r="BQ40">
        <f t="shared" si="23"/>
        <v>69.712667353244072</v>
      </c>
      <c r="BU40" s="27">
        <v>4</v>
      </c>
      <c r="BV40">
        <v>371</v>
      </c>
      <c r="BW40">
        <v>3653</v>
      </c>
      <c r="BX40">
        <f t="shared" si="24"/>
        <v>9.8463611859838274</v>
      </c>
      <c r="CB40" s="27">
        <v>14</v>
      </c>
      <c r="CC40">
        <v>1502</v>
      </c>
      <c r="CD40">
        <v>59355</v>
      </c>
      <c r="CE40">
        <f t="shared" si="25"/>
        <v>39.517310252996005</v>
      </c>
      <c r="CI40" s="27">
        <v>5</v>
      </c>
      <c r="CJ40">
        <v>4418</v>
      </c>
      <c r="CK40">
        <v>78637</v>
      </c>
      <c r="CL40">
        <f t="shared" si="26"/>
        <v>17.799230421004978</v>
      </c>
      <c r="CP40" s="27">
        <v>38</v>
      </c>
      <c r="CQ40">
        <v>1271</v>
      </c>
      <c r="CR40">
        <v>38489</v>
      </c>
      <c r="CS40">
        <f t="shared" si="27"/>
        <v>30.28245476003147</v>
      </c>
      <c r="CW40" s="27">
        <v>38</v>
      </c>
      <c r="CX40">
        <v>2441</v>
      </c>
      <c r="CY40">
        <v>98459</v>
      </c>
      <c r="CZ40">
        <f t="shared" si="28"/>
        <v>40.335518230233511</v>
      </c>
      <c r="DD40" s="27">
        <v>39</v>
      </c>
      <c r="DE40">
        <v>1104</v>
      </c>
      <c r="DF40">
        <v>132129</v>
      </c>
      <c r="DG40">
        <f t="shared" si="29"/>
        <v>119.6820652173913</v>
      </c>
      <c r="DK40" s="27">
        <v>2</v>
      </c>
      <c r="DL40">
        <v>511</v>
      </c>
      <c r="DM40">
        <v>7321</v>
      </c>
      <c r="DN40">
        <f t="shared" si="30"/>
        <v>14.326810176125244</v>
      </c>
      <c r="DR40" s="27">
        <v>9</v>
      </c>
      <c r="DS40">
        <v>874</v>
      </c>
      <c r="DT40">
        <v>37495</v>
      </c>
      <c r="DU40">
        <f t="shared" si="31"/>
        <v>42.900457665903893</v>
      </c>
      <c r="DY40" s="27">
        <v>15</v>
      </c>
      <c r="DZ40">
        <v>1308</v>
      </c>
      <c r="EA40">
        <v>40775</v>
      </c>
      <c r="EB40">
        <f t="shared" si="32"/>
        <v>31.173547400611621</v>
      </c>
      <c r="EF40" s="27">
        <v>20</v>
      </c>
      <c r="EG40">
        <v>1149</v>
      </c>
      <c r="EH40">
        <v>42067</v>
      </c>
      <c r="EI40">
        <f t="shared" si="33"/>
        <v>36.611836379460399</v>
      </c>
      <c r="EM40" s="27">
        <v>9</v>
      </c>
      <c r="EN40">
        <v>1094</v>
      </c>
      <c r="EO40">
        <v>26841</v>
      </c>
      <c r="EP40">
        <f t="shared" si="34"/>
        <v>24.53473491773309</v>
      </c>
      <c r="ES40" t="s">
        <v>233</v>
      </c>
      <c r="ET40" s="27">
        <v>1</v>
      </c>
      <c r="EU40">
        <v>250</v>
      </c>
      <c r="EV40">
        <v>2198</v>
      </c>
      <c r="EW40">
        <f t="shared" si="35"/>
        <v>8.7919999999999998</v>
      </c>
      <c r="FA40" s="27">
        <v>13</v>
      </c>
      <c r="FB40">
        <v>1228</v>
      </c>
      <c r="FC40">
        <v>42995</v>
      </c>
      <c r="FD40">
        <f t="shared" si="36"/>
        <v>35.012214983713356</v>
      </c>
    </row>
    <row r="41" spans="7:160" x14ac:dyDescent="0.25">
      <c r="H41" s="27">
        <v>3</v>
      </c>
      <c r="I41">
        <v>9989</v>
      </c>
      <c r="M41" s="27">
        <v>5</v>
      </c>
      <c r="N41">
        <v>12639</v>
      </c>
      <c r="R41" s="27">
        <v>13</v>
      </c>
      <c r="S41">
        <v>10734</v>
      </c>
      <c r="W41" s="27">
        <v>39</v>
      </c>
      <c r="X41">
        <v>12086</v>
      </c>
      <c r="AB41" s="27">
        <v>9</v>
      </c>
      <c r="AC41">
        <v>2469</v>
      </c>
      <c r="AG41" s="27">
        <v>20</v>
      </c>
      <c r="AH41">
        <v>1780</v>
      </c>
      <c r="AL41" s="27">
        <v>13</v>
      </c>
      <c r="AM41">
        <v>1626</v>
      </c>
      <c r="AN41">
        <v>148779</v>
      </c>
      <c r="AO41">
        <f t="shared" si="19"/>
        <v>91.5</v>
      </c>
      <c r="AS41" s="27">
        <v>11</v>
      </c>
      <c r="AT41">
        <v>1201</v>
      </c>
      <c r="AU41">
        <v>116538</v>
      </c>
      <c r="AV41">
        <f t="shared" si="20"/>
        <v>97.03413821815154</v>
      </c>
      <c r="AZ41" s="27">
        <v>39</v>
      </c>
      <c r="BA41">
        <v>2811</v>
      </c>
      <c r="BB41">
        <v>210583</v>
      </c>
      <c r="BC41">
        <f t="shared" si="21"/>
        <v>74.913909640697256</v>
      </c>
      <c r="BG41" s="27">
        <v>5</v>
      </c>
      <c r="BH41">
        <v>838</v>
      </c>
      <c r="BI41">
        <v>119</v>
      </c>
      <c r="BJ41">
        <f t="shared" si="22"/>
        <v>0.14200477326968974</v>
      </c>
      <c r="BN41" s="27">
        <v>8</v>
      </c>
      <c r="BO41">
        <v>940</v>
      </c>
      <c r="BP41">
        <v>25472</v>
      </c>
      <c r="BQ41">
        <f t="shared" si="23"/>
        <v>27.097872340425532</v>
      </c>
      <c r="BU41" s="27">
        <v>5</v>
      </c>
      <c r="BV41">
        <v>571</v>
      </c>
      <c r="BW41">
        <v>5740</v>
      </c>
      <c r="BX41">
        <f t="shared" si="24"/>
        <v>10.052539404553414</v>
      </c>
      <c r="CB41" s="27">
        <v>15</v>
      </c>
      <c r="CC41">
        <v>1558</v>
      </c>
      <c r="CD41">
        <v>115168</v>
      </c>
      <c r="CE41">
        <f t="shared" si="25"/>
        <v>73.920410783055203</v>
      </c>
      <c r="CI41" s="27">
        <v>6</v>
      </c>
      <c r="CJ41">
        <v>1317</v>
      </c>
      <c r="CK41">
        <v>56711</v>
      </c>
      <c r="CL41">
        <f t="shared" si="26"/>
        <v>43.060744115413819</v>
      </c>
      <c r="CP41" s="27">
        <v>39</v>
      </c>
      <c r="CQ41">
        <v>1294</v>
      </c>
      <c r="CR41">
        <v>32570</v>
      </c>
      <c r="CS41">
        <f t="shared" si="27"/>
        <v>25.170015455950541</v>
      </c>
      <c r="CW41" s="27">
        <v>39</v>
      </c>
      <c r="CX41">
        <v>2626</v>
      </c>
      <c r="CY41">
        <v>193448</v>
      </c>
      <c r="CZ41">
        <f t="shared" si="28"/>
        <v>73.666412795125666</v>
      </c>
      <c r="DD41" s="27">
        <v>40</v>
      </c>
      <c r="DE41">
        <v>1179</v>
      </c>
      <c r="DF41">
        <v>120598</v>
      </c>
      <c r="DG41">
        <f t="shared" si="29"/>
        <v>102.28837998303648</v>
      </c>
      <c r="DK41" s="27">
        <v>3</v>
      </c>
      <c r="DL41">
        <v>632</v>
      </c>
      <c r="DM41">
        <v>25774</v>
      </c>
      <c r="DN41">
        <f t="shared" si="30"/>
        <v>40.781645569620252</v>
      </c>
      <c r="DR41" s="27">
        <v>10</v>
      </c>
      <c r="DS41">
        <v>1020</v>
      </c>
      <c r="DT41">
        <v>25942</v>
      </c>
      <c r="DU41">
        <f t="shared" si="31"/>
        <v>25.433333333333334</v>
      </c>
      <c r="DY41" s="27">
        <v>16</v>
      </c>
      <c r="DZ41">
        <v>1336</v>
      </c>
      <c r="EA41">
        <v>56419</v>
      </c>
      <c r="EB41">
        <f t="shared" si="32"/>
        <v>42.229790419161674</v>
      </c>
      <c r="EF41" s="27">
        <v>21</v>
      </c>
      <c r="EG41">
        <v>1180</v>
      </c>
      <c r="EH41">
        <v>36425</v>
      </c>
      <c r="EI41">
        <f t="shared" si="33"/>
        <v>30.868644067796609</v>
      </c>
      <c r="EM41" s="27">
        <v>10</v>
      </c>
      <c r="EN41">
        <v>1121</v>
      </c>
      <c r="EO41">
        <v>33161</v>
      </c>
      <c r="EP41">
        <f t="shared" si="34"/>
        <v>29.581623550401428</v>
      </c>
      <c r="ET41" s="27">
        <v>2</v>
      </c>
      <c r="EU41">
        <v>327</v>
      </c>
      <c r="EV41">
        <v>17784</v>
      </c>
      <c r="EW41">
        <f t="shared" si="35"/>
        <v>54.38532110091743</v>
      </c>
      <c r="FA41" s="27">
        <v>14</v>
      </c>
      <c r="FB41">
        <v>1244</v>
      </c>
      <c r="FC41">
        <v>50037</v>
      </c>
      <c r="FD41">
        <f t="shared" si="36"/>
        <v>40.222668810289392</v>
      </c>
    </row>
    <row r="42" spans="7:160" x14ac:dyDescent="0.25">
      <c r="H42" s="27">
        <v>4</v>
      </c>
      <c r="I42">
        <v>10666</v>
      </c>
      <c r="M42" s="27">
        <v>6</v>
      </c>
      <c r="N42">
        <v>15233</v>
      </c>
      <c r="R42" s="27">
        <v>14</v>
      </c>
      <c r="S42">
        <v>4980</v>
      </c>
      <c r="W42" s="27">
        <v>40</v>
      </c>
      <c r="X42">
        <v>7811</v>
      </c>
      <c r="AB42" s="27">
        <v>10</v>
      </c>
      <c r="AC42">
        <v>2706</v>
      </c>
      <c r="AG42" s="27">
        <v>21</v>
      </c>
      <c r="AH42">
        <v>2228</v>
      </c>
      <c r="AL42" s="27">
        <v>14</v>
      </c>
      <c r="AM42">
        <v>1652</v>
      </c>
      <c r="AN42">
        <v>179923</v>
      </c>
      <c r="AO42">
        <f t="shared" si="19"/>
        <v>108.91222760290557</v>
      </c>
      <c r="AS42" s="27">
        <v>12</v>
      </c>
      <c r="AT42">
        <v>1265</v>
      </c>
      <c r="AU42">
        <v>65437</v>
      </c>
      <c r="AV42">
        <f t="shared" si="20"/>
        <v>51.728853754940708</v>
      </c>
      <c r="AZ42" s="27">
        <v>40</v>
      </c>
      <c r="BA42">
        <v>3210</v>
      </c>
      <c r="BB42">
        <v>256875</v>
      </c>
      <c r="BC42">
        <f t="shared" si="21"/>
        <v>80.023364485981304</v>
      </c>
      <c r="BG42" s="27">
        <v>6</v>
      </c>
      <c r="BH42">
        <v>898</v>
      </c>
      <c r="BI42">
        <v>58424</v>
      </c>
      <c r="BJ42">
        <f t="shared" si="22"/>
        <v>65.060133630289528</v>
      </c>
      <c r="BN42" s="27">
        <v>9</v>
      </c>
      <c r="BO42">
        <v>1830</v>
      </c>
      <c r="BP42">
        <v>107730</v>
      </c>
      <c r="BQ42">
        <f t="shared" si="23"/>
        <v>58.868852459016395</v>
      </c>
      <c r="BU42" s="27">
        <v>6</v>
      </c>
      <c r="BV42">
        <v>613</v>
      </c>
      <c r="BW42">
        <v>1611</v>
      </c>
      <c r="BX42">
        <f t="shared" si="24"/>
        <v>2.6280587275693312</v>
      </c>
      <c r="CB42" s="27">
        <v>16</v>
      </c>
      <c r="CC42">
        <v>1573</v>
      </c>
      <c r="CD42">
        <v>88973</v>
      </c>
      <c r="CE42">
        <f t="shared" si="25"/>
        <v>56.562619198982837</v>
      </c>
      <c r="CI42" s="27">
        <v>7</v>
      </c>
      <c r="CJ42">
        <v>1190</v>
      </c>
      <c r="CK42">
        <v>34820</v>
      </c>
      <c r="CL42">
        <f t="shared" si="26"/>
        <v>29.260504201680671</v>
      </c>
      <c r="CP42" s="27">
        <v>40</v>
      </c>
      <c r="CQ42">
        <v>1362</v>
      </c>
      <c r="CR42">
        <v>35705</v>
      </c>
      <c r="CS42">
        <f t="shared" si="27"/>
        <v>26.215124816446401</v>
      </c>
      <c r="CW42" s="27">
        <v>40</v>
      </c>
      <c r="CX42">
        <v>2692</v>
      </c>
      <c r="CY42">
        <v>164093</v>
      </c>
      <c r="CZ42">
        <f t="shared" si="28"/>
        <v>60.955794947994058</v>
      </c>
      <c r="DD42" s="27">
        <v>41</v>
      </c>
      <c r="DE42">
        <v>1216</v>
      </c>
      <c r="DF42">
        <v>54601</v>
      </c>
      <c r="DG42">
        <f t="shared" si="29"/>
        <v>44.90213815789474</v>
      </c>
      <c r="DK42" s="27">
        <v>4</v>
      </c>
      <c r="DL42">
        <v>687</v>
      </c>
      <c r="DM42">
        <v>21666</v>
      </c>
      <c r="DN42">
        <f t="shared" si="30"/>
        <v>31.537117903930131</v>
      </c>
      <c r="DR42" s="27">
        <v>11</v>
      </c>
      <c r="DS42">
        <v>920</v>
      </c>
      <c r="DT42">
        <v>38504</v>
      </c>
      <c r="DU42">
        <f t="shared" si="31"/>
        <v>41.85217391304348</v>
      </c>
      <c r="DY42" s="27">
        <v>17</v>
      </c>
      <c r="DZ42">
        <v>1377</v>
      </c>
      <c r="EA42">
        <v>44565</v>
      </c>
      <c r="EB42">
        <f t="shared" si="32"/>
        <v>32.363834422657952</v>
      </c>
      <c r="EF42" s="27">
        <v>22</v>
      </c>
      <c r="EG42">
        <v>1215</v>
      </c>
      <c r="EH42">
        <v>34866</v>
      </c>
      <c r="EI42">
        <f t="shared" si="33"/>
        <v>28.696296296296296</v>
      </c>
      <c r="EM42" s="27">
        <v>11</v>
      </c>
      <c r="EN42">
        <v>1164</v>
      </c>
      <c r="EO42">
        <v>4296</v>
      </c>
      <c r="EP42">
        <f t="shared" si="34"/>
        <v>3.6907216494845363</v>
      </c>
      <c r="ET42" s="27">
        <v>3</v>
      </c>
      <c r="EU42">
        <v>414</v>
      </c>
      <c r="EV42">
        <v>21233</v>
      </c>
      <c r="EW42">
        <f t="shared" si="35"/>
        <v>51.287439613526573</v>
      </c>
      <c r="FA42" s="27">
        <v>15</v>
      </c>
      <c r="FB42">
        <v>1253</v>
      </c>
      <c r="FC42">
        <v>50998</v>
      </c>
      <c r="FD42">
        <f t="shared" si="36"/>
        <v>40.700718276137273</v>
      </c>
    </row>
    <row r="43" spans="7:160" x14ac:dyDescent="0.25">
      <c r="H43" s="27">
        <v>5</v>
      </c>
      <c r="I43">
        <v>7742</v>
      </c>
      <c r="M43" s="27">
        <v>7</v>
      </c>
      <c r="N43">
        <v>13134</v>
      </c>
      <c r="R43" s="27">
        <v>15</v>
      </c>
      <c r="S43">
        <v>6897</v>
      </c>
      <c r="W43" s="27">
        <v>41</v>
      </c>
      <c r="X43">
        <v>10076</v>
      </c>
      <c r="AB43" s="27">
        <v>11</v>
      </c>
      <c r="AC43">
        <v>2199</v>
      </c>
      <c r="AF43" t="s">
        <v>233</v>
      </c>
      <c r="AG43" s="27">
        <v>1</v>
      </c>
      <c r="AH43">
        <v>785</v>
      </c>
      <c r="AL43" s="27">
        <v>15</v>
      </c>
      <c r="AM43">
        <v>1687</v>
      </c>
      <c r="AN43">
        <v>120439</v>
      </c>
      <c r="AO43">
        <f t="shared" si="19"/>
        <v>71.392412566686431</v>
      </c>
      <c r="AS43" s="27">
        <v>13</v>
      </c>
      <c r="AT43">
        <v>1304</v>
      </c>
      <c r="AU43">
        <v>74834</v>
      </c>
      <c r="AV43">
        <f t="shared" si="20"/>
        <v>57.388036809815951</v>
      </c>
      <c r="AY43" t="s">
        <v>234</v>
      </c>
      <c r="AZ43" s="27">
        <v>1</v>
      </c>
      <c r="BA43">
        <v>425</v>
      </c>
      <c r="BB43">
        <v>27429</v>
      </c>
      <c r="BC43">
        <f t="shared" si="21"/>
        <v>64.538823529411758</v>
      </c>
      <c r="BG43" s="27">
        <v>7</v>
      </c>
      <c r="BH43">
        <v>1002</v>
      </c>
      <c r="BI43">
        <v>94407</v>
      </c>
      <c r="BJ43">
        <f t="shared" si="22"/>
        <v>94.218562874251504</v>
      </c>
      <c r="BN43" s="27">
        <v>10</v>
      </c>
      <c r="BO43">
        <v>1335</v>
      </c>
      <c r="BP43">
        <v>66888</v>
      </c>
      <c r="BQ43">
        <f t="shared" si="23"/>
        <v>50.103370786516855</v>
      </c>
      <c r="BU43" s="27">
        <v>7</v>
      </c>
      <c r="BV43">
        <v>638</v>
      </c>
      <c r="BW43">
        <v>13727</v>
      </c>
      <c r="BX43">
        <f t="shared" si="24"/>
        <v>21.515673981191224</v>
      </c>
      <c r="CB43" s="27">
        <v>17</v>
      </c>
      <c r="CC43">
        <v>1776</v>
      </c>
      <c r="CD43">
        <v>76137</v>
      </c>
      <c r="CE43">
        <f t="shared" si="25"/>
        <v>42.869932432432435</v>
      </c>
      <c r="CI43" s="27">
        <v>8</v>
      </c>
      <c r="CJ43">
        <v>1920</v>
      </c>
      <c r="CK43">
        <v>28833</v>
      </c>
      <c r="CL43">
        <f t="shared" si="26"/>
        <v>15.0171875</v>
      </c>
      <c r="CP43" s="27">
        <v>41</v>
      </c>
      <c r="CQ43">
        <v>1374</v>
      </c>
      <c r="CR43">
        <v>47837</v>
      </c>
      <c r="CS43">
        <f t="shared" si="27"/>
        <v>34.815866084425039</v>
      </c>
      <c r="CW43" s="27">
        <v>41</v>
      </c>
      <c r="CX43">
        <v>2820</v>
      </c>
      <c r="CY43">
        <v>230116</v>
      </c>
      <c r="CZ43">
        <f t="shared" si="28"/>
        <v>81.601418439716312</v>
      </c>
      <c r="DD43" s="27">
        <v>42</v>
      </c>
      <c r="DE43">
        <v>1229</v>
      </c>
      <c r="DF43">
        <v>225486</v>
      </c>
      <c r="DG43">
        <f t="shared" si="29"/>
        <v>183.47111472742066</v>
      </c>
      <c r="DK43" s="27">
        <v>5</v>
      </c>
      <c r="DL43">
        <v>796</v>
      </c>
      <c r="DM43">
        <v>30001</v>
      </c>
      <c r="DN43">
        <f t="shared" si="30"/>
        <v>37.689698492462313</v>
      </c>
      <c r="DR43" s="27">
        <v>12</v>
      </c>
      <c r="DS43">
        <v>861</v>
      </c>
      <c r="DT43">
        <v>41299</v>
      </c>
      <c r="DU43">
        <f t="shared" si="31"/>
        <v>47.966318234610917</v>
      </c>
      <c r="DY43" s="27">
        <v>18</v>
      </c>
      <c r="DZ43">
        <v>1404</v>
      </c>
      <c r="EA43">
        <v>99350</v>
      </c>
      <c r="EB43">
        <f t="shared" si="32"/>
        <v>70.762108262108256</v>
      </c>
      <c r="EF43" s="27">
        <v>23</v>
      </c>
      <c r="EG43">
        <v>1293</v>
      </c>
      <c r="EH43">
        <v>53221</v>
      </c>
      <c r="EI43">
        <f t="shared" si="33"/>
        <v>41.160866202629542</v>
      </c>
      <c r="EM43" s="27">
        <v>12</v>
      </c>
      <c r="EN43">
        <v>1199</v>
      </c>
      <c r="EO43">
        <v>30568</v>
      </c>
      <c r="EP43">
        <f t="shared" si="34"/>
        <v>25.494578815679734</v>
      </c>
      <c r="ET43" s="27">
        <v>4</v>
      </c>
      <c r="EU43">
        <v>595</v>
      </c>
      <c r="EV43">
        <v>15519</v>
      </c>
      <c r="EW43">
        <f t="shared" si="35"/>
        <v>26.08235294117647</v>
      </c>
      <c r="FA43" s="27">
        <v>16</v>
      </c>
      <c r="FB43">
        <v>1293</v>
      </c>
      <c r="FC43">
        <v>56266</v>
      </c>
      <c r="FD43">
        <f t="shared" si="36"/>
        <v>43.51585460170147</v>
      </c>
    </row>
    <row r="44" spans="7:160" x14ac:dyDescent="0.25">
      <c r="H44" s="27">
        <v>6</v>
      </c>
      <c r="I44">
        <v>13861</v>
      </c>
      <c r="M44" s="27">
        <v>8</v>
      </c>
      <c r="N44">
        <v>14423</v>
      </c>
      <c r="R44" s="27">
        <v>16</v>
      </c>
      <c r="S44">
        <v>4473</v>
      </c>
      <c r="W44" s="27">
        <v>42</v>
      </c>
      <c r="X44">
        <v>13633</v>
      </c>
      <c r="AB44" s="27">
        <v>12</v>
      </c>
      <c r="AC44">
        <v>1744</v>
      </c>
      <c r="AG44" s="27">
        <v>2</v>
      </c>
      <c r="AH44">
        <v>1292</v>
      </c>
      <c r="AL44" s="27">
        <v>16</v>
      </c>
      <c r="AM44">
        <v>1836</v>
      </c>
      <c r="AN44">
        <v>196430</v>
      </c>
      <c r="AO44">
        <f t="shared" si="19"/>
        <v>106.9880174291939</v>
      </c>
      <c r="AS44" s="27">
        <v>14</v>
      </c>
      <c r="AT44">
        <v>1319</v>
      </c>
      <c r="AU44">
        <v>35661</v>
      </c>
      <c r="AV44">
        <f t="shared" si="20"/>
        <v>27.036391205458681</v>
      </c>
      <c r="AZ44" s="27">
        <v>2</v>
      </c>
      <c r="BA44">
        <v>574</v>
      </c>
      <c r="BB44">
        <v>35314</v>
      </c>
      <c r="BC44">
        <f t="shared" si="21"/>
        <v>61.522648083623693</v>
      </c>
      <c r="BG44" s="27">
        <v>8</v>
      </c>
      <c r="BH44">
        <v>1022</v>
      </c>
      <c r="BI44">
        <v>12680</v>
      </c>
      <c r="BJ44">
        <f t="shared" si="22"/>
        <v>12.407045009784737</v>
      </c>
      <c r="BN44" s="27">
        <v>11</v>
      </c>
      <c r="BO44">
        <v>1707</v>
      </c>
      <c r="BP44">
        <v>91549</v>
      </c>
      <c r="BQ44">
        <f t="shared" si="23"/>
        <v>53.631517281780901</v>
      </c>
      <c r="BU44" s="27">
        <v>8</v>
      </c>
      <c r="BV44">
        <v>834</v>
      </c>
      <c r="BW44">
        <v>48882</v>
      </c>
      <c r="BX44">
        <f t="shared" si="24"/>
        <v>58.611510791366904</v>
      </c>
      <c r="CB44" s="27">
        <v>18</v>
      </c>
      <c r="CC44">
        <v>1855</v>
      </c>
      <c r="CD44">
        <v>51348</v>
      </c>
      <c r="CE44">
        <f t="shared" si="25"/>
        <v>27.680862533692721</v>
      </c>
      <c r="CI44" s="27">
        <v>9</v>
      </c>
      <c r="CJ44">
        <v>937</v>
      </c>
      <c r="CK44">
        <v>29259</v>
      </c>
      <c r="CL44">
        <f t="shared" si="26"/>
        <v>31.226254002134471</v>
      </c>
      <c r="CP44" s="27">
        <v>42</v>
      </c>
      <c r="CQ44">
        <v>1375</v>
      </c>
      <c r="CR44">
        <v>41396</v>
      </c>
      <c r="CS44">
        <f t="shared" si="27"/>
        <v>30.106181818181817</v>
      </c>
      <c r="CV44" t="s">
        <v>234</v>
      </c>
      <c r="CW44" s="27">
        <v>1</v>
      </c>
      <c r="CX44">
        <v>331</v>
      </c>
      <c r="CY44">
        <v>17395</v>
      </c>
      <c r="CZ44">
        <f t="shared" si="28"/>
        <v>52.552870090634443</v>
      </c>
      <c r="DD44" s="27">
        <v>43</v>
      </c>
      <c r="DE44">
        <v>1261</v>
      </c>
      <c r="DF44">
        <v>113415</v>
      </c>
      <c r="DG44">
        <f t="shared" si="29"/>
        <v>89.940523394131645</v>
      </c>
      <c r="DK44" s="27">
        <v>6</v>
      </c>
      <c r="DL44">
        <v>861</v>
      </c>
      <c r="DM44">
        <v>79734</v>
      </c>
      <c r="DN44">
        <f t="shared" si="30"/>
        <v>92.606271777003485</v>
      </c>
      <c r="DR44" s="27">
        <v>13</v>
      </c>
      <c r="DS44">
        <v>1923</v>
      </c>
      <c r="DT44">
        <v>57040</v>
      </c>
      <c r="DU44">
        <f t="shared" si="31"/>
        <v>29.661986479459177</v>
      </c>
      <c r="DY44" s="27">
        <v>19</v>
      </c>
      <c r="DZ44">
        <v>1500</v>
      </c>
      <c r="EA44">
        <v>54740</v>
      </c>
      <c r="EB44">
        <f t="shared" si="32"/>
        <v>36.493333333333332</v>
      </c>
      <c r="EF44" s="27">
        <v>24</v>
      </c>
      <c r="EG44">
        <v>1332</v>
      </c>
      <c r="EH44">
        <v>31528</v>
      </c>
      <c r="EI44">
        <f t="shared" si="33"/>
        <v>23.66966966966967</v>
      </c>
      <c r="EM44" s="27">
        <v>13</v>
      </c>
      <c r="EN44">
        <v>1200</v>
      </c>
      <c r="EO44">
        <v>17359</v>
      </c>
      <c r="EP44">
        <f t="shared" si="34"/>
        <v>14.465833333333334</v>
      </c>
      <c r="ET44" s="27">
        <v>5</v>
      </c>
      <c r="EU44">
        <v>610</v>
      </c>
      <c r="EV44">
        <v>10537</v>
      </c>
      <c r="EW44">
        <f t="shared" si="35"/>
        <v>17.27377049180328</v>
      </c>
      <c r="FA44" s="27">
        <v>17</v>
      </c>
      <c r="FB44">
        <v>1309</v>
      </c>
      <c r="FC44">
        <v>40794</v>
      </c>
      <c r="FD44">
        <f t="shared" si="36"/>
        <v>31.164247517188695</v>
      </c>
    </row>
    <row r="45" spans="7:160" x14ac:dyDescent="0.25">
      <c r="H45" s="27">
        <v>7</v>
      </c>
      <c r="I45">
        <v>9213</v>
      </c>
      <c r="M45" s="27">
        <v>9</v>
      </c>
      <c r="N45">
        <v>13334</v>
      </c>
      <c r="R45" s="27">
        <v>17</v>
      </c>
      <c r="S45">
        <v>4533</v>
      </c>
      <c r="W45" s="27">
        <v>43</v>
      </c>
      <c r="X45">
        <v>2389</v>
      </c>
      <c r="AB45" s="27">
        <v>13</v>
      </c>
      <c r="AC45">
        <v>2586</v>
      </c>
      <c r="AG45" s="27">
        <v>3</v>
      </c>
      <c r="AH45">
        <v>2314</v>
      </c>
      <c r="AL45" s="27">
        <v>17</v>
      </c>
      <c r="AM45">
        <v>1902</v>
      </c>
      <c r="AN45">
        <v>169282</v>
      </c>
      <c r="AO45">
        <f t="shared" si="19"/>
        <v>89.002103049421663</v>
      </c>
      <c r="AS45" s="27">
        <v>15</v>
      </c>
      <c r="AT45">
        <v>1332</v>
      </c>
      <c r="AU45">
        <v>108576</v>
      </c>
      <c r="AV45">
        <f t="shared" si="20"/>
        <v>81.513513513513516</v>
      </c>
      <c r="AZ45" s="27">
        <v>3</v>
      </c>
      <c r="BA45">
        <v>1029</v>
      </c>
      <c r="BB45">
        <v>78482</v>
      </c>
      <c r="BC45">
        <f t="shared" si="21"/>
        <v>76.270165208940725</v>
      </c>
      <c r="BG45" s="27">
        <v>9</v>
      </c>
      <c r="BH45">
        <v>1055</v>
      </c>
      <c r="BI45">
        <v>83737</v>
      </c>
      <c r="BJ45">
        <f t="shared" si="22"/>
        <v>79.371563981042655</v>
      </c>
      <c r="BN45" s="27">
        <v>12</v>
      </c>
      <c r="BO45">
        <v>1208</v>
      </c>
      <c r="BP45">
        <v>108666</v>
      </c>
      <c r="BQ45">
        <f t="shared" si="23"/>
        <v>89.955298013245027</v>
      </c>
      <c r="BU45" s="27">
        <v>9</v>
      </c>
      <c r="BV45">
        <v>849</v>
      </c>
      <c r="BW45">
        <v>42788</v>
      </c>
      <c r="BX45">
        <f t="shared" si="24"/>
        <v>50.398115429917553</v>
      </c>
      <c r="CB45" s="27">
        <v>19</v>
      </c>
      <c r="CC45">
        <v>1892</v>
      </c>
      <c r="CD45">
        <v>31335</v>
      </c>
      <c r="CE45">
        <f t="shared" si="25"/>
        <v>16.561839323467229</v>
      </c>
      <c r="CI45" s="27">
        <v>10</v>
      </c>
      <c r="CJ45">
        <v>511</v>
      </c>
      <c r="CK45">
        <v>10507</v>
      </c>
      <c r="CL45">
        <f t="shared" si="26"/>
        <v>20.561643835616437</v>
      </c>
      <c r="CP45" s="27">
        <v>43</v>
      </c>
      <c r="CQ45">
        <v>1389</v>
      </c>
      <c r="CR45">
        <v>33352</v>
      </c>
      <c r="CS45">
        <f t="shared" si="27"/>
        <v>24.011519078473722</v>
      </c>
      <c r="CW45" s="27">
        <v>2</v>
      </c>
      <c r="CX45">
        <v>362</v>
      </c>
      <c r="CY45">
        <v>15050</v>
      </c>
      <c r="CZ45">
        <f t="shared" si="28"/>
        <v>41.574585635359114</v>
      </c>
      <c r="DD45" s="27">
        <v>44</v>
      </c>
      <c r="DE45">
        <v>1320</v>
      </c>
      <c r="DF45">
        <v>52089</v>
      </c>
      <c r="DG45">
        <f t="shared" si="29"/>
        <v>39.461363636363636</v>
      </c>
      <c r="DK45" s="27">
        <v>7</v>
      </c>
      <c r="DL45">
        <v>945</v>
      </c>
      <c r="DM45">
        <v>59821</v>
      </c>
      <c r="DN45">
        <f t="shared" si="30"/>
        <v>63.302645502645504</v>
      </c>
      <c r="DR45" s="27">
        <v>14</v>
      </c>
      <c r="DS45">
        <v>552</v>
      </c>
      <c r="DT45">
        <v>44816</v>
      </c>
      <c r="DU45">
        <f t="shared" si="31"/>
        <v>81.188405797101453</v>
      </c>
      <c r="DY45" s="27">
        <v>20</v>
      </c>
      <c r="DZ45">
        <v>1756</v>
      </c>
      <c r="EA45">
        <v>120097</v>
      </c>
      <c r="EB45">
        <f t="shared" si="32"/>
        <v>68.392369020501135</v>
      </c>
      <c r="EF45" s="27">
        <v>25</v>
      </c>
      <c r="EG45">
        <v>1342</v>
      </c>
      <c r="EH45">
        <v>33482</v>
      </c>
      <c r="EI45">
        <f t="shared" si="33"/>
        <v>24.949329359165425</v>
      </c>
      <c r="EM45" s="27">
        <v>14</v>
      </c>
      <c r="EN45">
        <v>1207</v>
      </c>
      <c r="EO45">
        <v>27805</v>
      </c>
      <c r="EP45">
        <f t="shared" si="34"/>
        <v>23.036454018227008</v>
      </c>
      <c r="ET45" s="27">
        <v>6</v>
      </c>
      <c r="EU45">
        <v>660</v>
      </c>
      <c r="EV45">
        <v>25209</v>
      </c>
      <c r="EW45">
        <f t="shared" si="35"/>
        <v>38.195454545454545</v>
      </c>
      <c r="FA45" s="27">
        <v>18</v>
      </c>
      <c r="FB45">
        <v>1410</v>
      </c>
      <c r="FC45">
        <v>64323</v>
      </c>
      <c r="FD45">
        <f t="shared" si="36"/>
        <v>45.619148936170212</v>
      </c>
    </row>
    <row r="46" spans="7:160" x14ac:dyDescent="0.25">
      <c r="H46" s="27">
        <v>8</v>
      </c>
      <c r="I46">
        <v>10786</v>
      </c>
      <c r="M46" s="27">
        <v>10</v>
      </c>
      <c r="N46">
        <v>13082</v>
      </c>
      <c r="R46" s="27">
        <v>18</v>
      </c>
      <c r="S46">
        <v>3713</v>
      </c>
      <c r="W46" s="27">
        <v>44</v>
      </c>
      <c r="X46">
        <v>3092</v>
      </c>
      <c r="AB46" s="27">
        <v>14</v>
      </c>
      <c r="AC46">
        <v>3412</v>
      </c>
      <c r="AG46" s="27">
        <v>4</v>
      </c>
      <c r="AH46">
        <v>1719</v>
      </c>
      <c r="AL46" s="27">
        <v>18</v>
      </c>
      <c r="AM46">
        <v>1945</v>
      </c>
      <c r="AN46">
        <v>152621</v>
      </c>
      <c r="AO46">
        <f t="shared" si="19"/>
        <v>78.468380462724937</v>
      </c>
      <c r="AS46" s="27">
        <v>16</v>
      </c>
      <c r="AT46">
        <v>1349</v>
      </c>
      <c r="AU46">
        <v>58449</v>
      </c>
      <c r="AV46">
        <f t="shared" si="20"/>
        <v>43.327650111193478</v>
      </c>
      <c r="AZ46" s="27">
        <v>4</v>
      </c>
      <c r="BA46">
        <v>1032</v>
      </c>
      <c r="BB46">
        <v>90423</v>
      </c>
      <c r="BC46">
        <f t="shared" si="21"/>
        <v>87.619186046511629</v>
      </c>
      <c r="BG46" s="27">
        <v>10</v>
      </c>
      <c r="BH46">
        <v>1172</v>
      </c>
      <c r="BI46">
        <v>38070</v>
      </c>
      <c r="BJ46">
        <f t="shared" si="22"/>
        <v>32.482935153583618</v>
      </c>
      <c r="BN46" s="27">
        <v>13</v>
      </c>
      <c r="BO46">
        <v>1064</v>
      </c>
      <c r="BP46">
        <v>40608</v>
      </c>
      <c r="BQ46">
        <f t="shared" si="23"/>
        <v>38.165413533834588</v>
      </c>
      <c r="BU46" s="27">
        <v>10</v>
      </c>
      <c r="BV46">
        <v>938</v>
      </c>
      <c r="BW46">
        <v>34732</v>
      </c>
      <c r="BX46">
        <f t="shared" si="24"/>
        <v>37.027718550106613</v>
      </c>
      <c r="CB46" s="27">
        <v>20</v>
      </c>
      <c r="CC46">
        <v>1945</v>
      </c>
      <c r="CD46">
        <v>119773</v>
      </c>
      <c r="CE46">
        <f t="shared" si="25"/>
        <v>61.579948586118249</v>
      </c>
      <c r="CI46" s="27">
        <v>11</v>
      </c>
      <c r="CJ46">
        <v>70</v>
      </c>
      <c r="CK46">
        <v>695</v>
      </c>
      <c r="CL46">
        <f t="shared" si="26"/>
        <v>9.9285714285714288</v>
      </c>
      <c r="CP46" s="27">
        <v>44</v>
      </c>
      <c r="CQ46">
        <v>1393</v>
      </c>
      <c r="CR46">
        <v>60390</v>
      </c>
      <c r="CS46">
        <f t="shared" si="27"/>
        <v>43.352476669059584</v>
      </c>
      <c r="CW46" s="27">
        <v>3</v>
      </c>
      <c r="CX46">
        <v>373</v>
      </c>
      <c r="CY46">
        <v>12419</v>
      </c>
      <c r="CZ46">
        <f t="shared" si="28"/>
        <v>33.294906166219839</v>
      </c>
      <c r="DD46" s="27">
        <v>45</v>
      </c>
      <c r="DE46">
        <v>1471</v>
      </c>
      <c r="DF46">
        <v>90430</v>
      </c>
      <c r="DG46">
        <f t="shared" si="29"/>
        <v>61.475186947654656</v>
      </c>
      <c r="DK46" s="27">
        <v>8</v>
      </c>
      <c r="DL46">
        <v>948</v>
      </c>
      <c r="DM46">
        <v>46353</v>
      </c>
      <c r="DN46">
        <f t="shared" si="30"/>
        <v>48.895569620253163</v>
      </c>
      <c r="DR46" s="27">
        <v>15</v>
      </c>
      <c r="DS46">
        <v>1320</v>
      </c>
      <c r="DT46">
        <v>28994</v>
      </c>
      <c r="DU46">
        <f t="shared" si="31"/>
        <v>21.965151515151515</v>
      </c>
      <c r="DY46" s="27">
        <v>21</v>
      </c>
      <c r="DZ46">
        <v>1936</v>
      </c>
      <c r="EA46">
        <v>50979</v>
      </c>
      <c r="EB46">
        <f t="shared" si="32"/>
        <v>26.332128099173552</v>
      </c>
      <c r="EF46" s="27">
        <v>26</v>
      </c>
      <c r="EG46">
        <v>1343</v>
      </c>
      <c r="EH46">
        <v>29615</v>
      </c>
      <c r="EI46">
        <f t="shared" si="33"/>
        <v>22.051377513030527</v>
      </c>
      <c r="EM46" s="27">
        <v>15</v>
      </c>
      <c r="EN46">
        <v>1209</v>
      </c>
      <c r="EO46">
        <v>34204</v>
      </c>
      <c r="EP46">
        <f t="shared" si="34"/>
        <v>28.291149710504548</v>
      </c>
      <c r="ET46" s="27">
        <v>7</v>
      </c>
      <c r="EU46">
        <v>787</v>
      </c>
      <c r="EV46">
        <v>19238</v>
      </c>
      <c r="EW46">
        <f t="shared" si="35"/>
        <v>24.444726810673444</v>
      </c>
      <c r="FA46" s="27">
        <v>19</v>
      </c>
      <c r="FB46">
        <v>1415</v>
      </c>
      <c r="FC46">
        <v>45256</v>
      </c>
      <c r="FD46">
        <f t="shared" si="36"/>
        <v>31.98303886925795</v>
      </c>
    </row>
    <row r="47" spans="7:160" x14ac:dyDescent="0.25">
      <c r="H47" s="27">
        <v>9</v>
      </c>
      <c r="I47">
        <v>8434</v>
      </c>
      <c r="M47" s="27">
        <v>11</v>
      </c>
      <c r="N47">
        <v>9167</v>
      </c>
      <c r="R47" s="27">
        <v>19</v>
      </c>
      <c r="S47">
        <v>7598</v>
      </c>
      <c r="W47" s="27">
        <v>45</v>
      </c>
      <c r="X47">
        <v>5036</v>
      </c>
      <c r="AB47" s="27">
        <v>15</v>
      </c>
      <c r="AC47">
        <v>4741</v>
      </c>
      <c r="AG47" s="27">
        <v>5</v>
      </c>
      <c r="AH47">
        <v>2742</v>
      </c>
      <c r="AL47" s="27">
        <v>19</v>
      </c>
      <c r="AM47">
        <v>1971</v>
      </c>
      <c r="AN47">
        <v>67820</v>
      </c>
      <c r="AO47">
        <f t="shared" si="19"/>
        <v>34.408929477422625</v>
      </c>
      <c r="AS47" s="27">
        <v>17</v>
      </c>
      <c r="AT47">
        <v>1351</v>
      </c>
      <c r="AU47">
        <v>132986</v>
      </c>
      <c r="AV47">
        <f t="shared" si="20"/>
        <v>98.435233160621763</v>
      </c>
      <c r="AZ47" s="27">
        <v>5</v>
      </c>
      <c r="BA47">
        <v>1106</v>
      </c>
      <c r="BB47">
        <v>98456</v>
      </c>
      <c r="BC47">
        <f t="shared" si="21"/>
        <v>89.019891500904166</v>
      </c>
      <c r="BG47" s="27">
        <v>11</v>
      </c>
      <c r="BH47">
        <v>1176</v>
      </c>
      <c r="BI47">
        <v>2569</v>
      </c>
      <c r="BJ47">
        <f t="shared" si="22"/>
        <v>2.1845238095238093</v>
      </c>
      <c r="BN47" s="27">
        <v>14</v>
      </c>
      <c r="BO47">
        <v>1022</v>
      </c>
      <c r="BP47">
        <v>74695</v>
      </c>
      <c r="BQ47">
        <f t="shared" si="23"/>
        <v>73.087084148727982</v>
      </c>
      <c r="BU47" s="27">
        <v>11</v>
      </c>
      <c r="BV47">
        <v>940</v>
      </c>
      <c r="BW47">
        <v>35017</v>
      </c>
      <c r="BX47">
        <f t="shared" si="24"/>
        <v>37.252127659574469</v>
      </c>
      <c r="CB47" s="27">
        <v>21</v>
      </c>
      <c r="CC47">
        <v>2179</v>
      </c>
      <c r="CD47">
        <v>41620</v>
      </c>
      <c r="CE47">
        <f t="shared" si="25"/>
        <v>19.100504818724186</v>
      </c>
      <c r="CI47" s="27">
        <v>12</v>
      </c>
      <c r="CJ47">
        <v>1239</v>
      </c>
      <c r="CK47">
        <v>55490</v>
      </c>
      <c r="CL47">
        <f t="shared" si="26"/>
        <v>44.786117836965296</v>
      </c>
      <c r="CP47" s="27">
        <v>45</v>
      </c>
      <c r="CQ47">
        <v>1432</v>
      </c>
      <c r="CR47">
        <v>40985</v>
      </c>
      <c r="CS47">
        <f t="shared" si="27"/>
        <v>28.62081005586592</v>
      </c>
      <c r="CW47" s="27">
        <v>4</v>
      </c>
      <c r="CX47">
        <v>441</v>
      </c>
      <c r="CY47">
        <v>36034</v>
      </c>
      <c r="CZ47">
        <f t="shared" si="28"/>
        <v>81.709750566893419</v>
      </c>
      <c r="DD47" s="27">
        <v>46</v>
      </c>
      <c r="DE47">
        <v>1585</v>
      </c>
      <c r="DF47">
        <v>189941</v>
      </c>
      <c r="DG47">
        <f t="shared" si="29"/>
        <v>119.8365930599369</v>
      </c>
      <c r="DK47" s="27">
        <v>9</v>
      </c>
      <c r="DL47">
        <v>975</v>
      </c>
      <c r="DM47">
        <v>49346</v>
      </c>
      <c r="DN47">
        <f t="shared" si="30"/>
        <v>50.611282051282053</v>
      </c>
      <c r="DR47" s="27">
        <v>16</v>
      </c>
      <c r="DS47">
        <v>2996</v>
      </c>
      <c r="DT47">
        <v>174432</v>
      </c>
      <c r="DU47">
        <f t="shared" si="31"/>
        <v>58.221628838451267</v>
      </c>
      <c r="DX47" t="s">
        <v>233</v>
      </c>
      <c r="DY47" s="27">
        <v>1</v>
      </c>
      <c r="DZ47">
        <v>1084</v>
      </c>
      <c r="EA47">
        <v>114867</v>
      </c>
      <c r="EB47">
        <f t="shared" si="32"/>
        <v>105.96586715867159</v>
      </c>
      <c r="EF47" s="27">
        <v>27</v>
      </c>
      <c r="EG47">
        <v>1361</v>
      </c>
      <c r="EH47">
        <v>30715</v>
      </c>
      <c r="EI47">
        <f t="shared" si="33"/>
        <v>22.567964731814843</v>
      </c>
      <c r="EM47" s="27">
        <v>16</v>
      </c>
      <c r="EN47">
        <v>1232</v>
      </c>
      <c r="EO47">
        <v>48613</v>
      </c>
      <c r="EP47">
        <f t="shared" si="34"/>
        <v>39.458603896103895</v>
      </c>
      <c r="ET47" s="27">
        <v>8</v>
      </c>
      <c r="EU47">
        <v>798</v>
      </c>
      <c r="EV47">
        <v>40165</v>
      </c>
      <c r="EW47">
        <f t="shared" si="35"/>
        <v>50.332080200501252</v>
      </c>
      <c r="FA47" s="27">
        <v>20</v>
      </c>
      <c r="FB47">
        <v>1437</v>
      </c>
      <c r="FC47">
        <v>48844</v>
      </c>
      <c r="FD47">
        <f t="shared" si="36"/>
        <v>33.990257480862908</v>
      </c>
    </row>
    <row r="48" spans="7:160" x14ac:dyDescent="0.25">
      <c r="H48" s="27">
        <v>10</v>
      </c>
      <c r="I48">
        <v>11875</v>
      </c>
      <c r="M48" s="27">
        <v>12</v>
      </c>
      <c r="N48">
        <v>8765</v>
      </c>
      <c r="R48" s="27">
        <v>20</v>
      </c>
      <c r="S48">
        <v>3340</v>
      </c>
      <c r="V48" t="s">
        <v>234</v>
      </c>
      <c r="W48" s="27">
        <v>1</v>
      </c>
      <c r="X48">
        <v>2811</v>
      </c>
      <c r="AB48" s="27">
        <v>16</v>
      </c>
      <c r="AC48">
        <v>7619</v>
      </c>
      <c r="AG48" s="27">
        <v>6</v>
      </c>
      <c r="AH48">
        <v>1801</v>
      </c>
      <c r="AL48" s="27">
        <v>20</v>
      </c>
      <c r="AM48">
        <v>2179</v>
      </c>
      <c r="AN48">
        <v>175263</v>
      </c>
      <c r="AO48">
        <f t="shared" si="19"/>
        <v>80.432767324460755</v>
      </c>
      <c r="AS48" s="27">
        <v>18</v>
      </c>
      <c r="AT48">
        <v>1360</v>
      </c>
      <c r="AU48">
        <v>79692</v>
      </c>
      <c r="AV48">
        <f t="shared" si="20"/>
        <v>58.597058823529409</v>
      </c>
      <c r="AZ48" s="27">
        <v>6</v>
      </c>
      <c r="BA48">
        <v>1155</v>
      </c>
      <c r="BB48">
        <v>97145</v>
      </c>
      <c r="BC48">
        <f t="shared" si="21"/>
        <v>84.108225108225113</v>
      </c>
      <c r="BG48" s="27">
        <v>12</v>
      </c>
      <c r="BH48">
        <v>1336</v>
      </c>
      <c r="BI48">
        <v>79</v>
      </c>
      <c r="BJ48">
        <f t="shared" si="22"/>
        <v>5.9131736526946109E-2</v>
      </c>
      <c r="BN48" s="27">
        <v>15</v>
      </c>
      <c r="BO48">
        <v>1017</v>
      </c>
      <c r="BP48">
        <v>37110</v>
      </c>
      <c r="BQ48">
        <f t="shared" si="23"/>
        <v>36.489675516224189</v>
      </c>
      <c r="BU48" s="27">
        <v>12</v>
      </c>
      <c r="BV48">
        <v>945</v>
      </c>
      <c r="BW48">
        <v>15919</v>
      </c>
      <c r="BX48">
        <f t="shared" si="24"/>
        <v>16.845502645502645</v>
      </c>
      <c r="CB48" s="27">
        <v>22</v>
      </c>
      <c r="CC48">
        <v>2467</v>
      </c>
      <c r="CD48">
        <v>37424</v>
      </c>
      <c r="CE48">
        <f t="shared" si="25"/>
        <v>15.169841913254965</v>
      </c>
      <c r="CI48" s="27">
        <v>13</v>
      </c>
      <c r="CJ48">
        <v>1850</v>
      </c>
      <c r="CK48">
        <v>98101</v>
      </c>
      <c r="CL48">
        <f t="shared" si="26"/>
        <v>53.027567567567566</v>
      </c>
      <c r="CP48" s="27">
        <v>46</v>
      </c>
      <c r="CQ48">
        <v>1569</v>
      </c>
      <c r="CR48">
        <v>45094</v>
      </c>
      <c r="CS48">
        <f t="shared" si="27"/>
        <v>28.740599107711919</v>
      </c>
      <c r="CW48" s="27">
        <v>5</v>
      </c>
      <c r="CX48">
        <v>610</v>
      </c>
      <c r="CY48">
        <v>23009</v>
      </c>
      <c r="CZ48">
        <f t="shared" si="28"/>
        <v>37.71967213114754</v>
      </c>
      <c r="DD48" s="27">
        <v>47</v>
      </c>
      <c r="DE48">
        <v>2048</v>
      </c>
      <c r="DF48">
        <v>247977</v>
      </c>
      <c r="DG48">
        <f t="shared" si="29"/>
        <v>121.08251953125</v>
      </c>
      <c r="DK48" s="27">
        <v>10</v>
      </c>
      <c r="DL48">
        <v>1003</v>
      </c>
      <c r="DM48">
        <v>47590</v>
      </c>
      <c r="DN48">
        <f t="shared" si="30"/>
        <v>47.447657028913262</v>
      </c>
      <c r="DR48" s="27">
        <v>17</v>
      </c>
      <c r="DS48">
        <v>607</v>
      </c>
      <c r="DT48">
        <v>51344</v>
      </c>
      <c r="DU48">
        <f t="shared" si="31"/>
        <v>84.586490939044481</v>
      </c>
      <c r="DY48" s="27">
        <v>2</v>
      </c>
      <c r="DZ48">
        <v>1219</v>
      </c>
      <c r="EA48">
        <v>70294</v>
      </c>
      <c r="EB48">
        <f t="shared" si="32"/>
        <v>57.665299425758818</v>
      </c>
      <c r="EF48" s="27">
        <v>28</v>
      </c>
      <c r="EG48">
        <v>1362</v>
      </c>
      <c r="EH48">
        <v>21806</v>
      </c>
      <c r="EI48">
        <f t="shared" si="33"/>
        <v>16.01027900146843</v>
      </c>
      <c r="EM48" s="27">
        <v>17</v>
      </c>
      <c r="EN48">
        <v>1287</v>
      </c>
      <c r="EO48">
        <v>68730</v>
      </c>
      <c r="EP48">
        <f t="shared" si="34"/>
        <v>53.403263403263402</v>
      </c>
      <c r="ET48" s="27">
        <v>9</v>
      </c>
      <c r="EU48">
        <v>878</v>
      </c>
      <c r="EV48">
        <v>19621</v>
      </c>
      <c r="EW48">
        <f t="shared" si="35"/>
        <v>22.34738041002278</v>
      </c>
      <c r="FA48" s="27">
        <v>21</v>
      </c>
      <c r="FB48">
        <v>1441</v>
      </c>
      <c r="FC48">
        <v>61993</v>
      </c>
      <c r="FD48">
        <f t="shared" si="36"/>
        <v>43.020818875780705</v>
      </c>
    </row>
    <row r="49" spans="8:160" x14ac:dyDescent="0.25">
      <c r="H49" s="27">
        <v>11</v>
      </c>
      <c r="I49">
        <v>11014</v>
      </c>
      <c r="M49" s="27">
        <v>13</v>
      </c>
      <c r="N49">
        <v>10366</v>
      </c>
      <c r="R49" s="27">
        <v>21</v>
      </c>
      <c r="S49">
        <v>3288</v>
      </c>
      <c r="W49" s="27">
        <v>2</v>
      </c>
      <c r="X49">
        <v>4177</v>
      </c>
      <c r="AB49" s="27">
        <v>17</v>
      </c>
      <c r="AC49">
        <v>8101</v>
      </c>
      <c r="AG49" s="27">
        <v>7</v>
      </c>
      <c r="AH49">
        <v>3082</v>
      </c>
      <c r="AL49" s="27">
        <v>21</v>
      </c>
      <c r="AM49">
        <v>2409</v>
      </c>
      <c r="AN49">
        <v>156116</v>
      </c>
      <c r="AO49">
        <f t="shared" si="19"/>
        <v>64.805313408053138</v>
      </c>
      <c r="AS49" s="27">
        <v>19</v>
      </c>
      <c r="AT49">
        <v>1409</v>
      </c>
      <c r="AU49">
        <v>70141</v>
      </c>
      <c r="AV49">
        <f t="shared" si="20"/>
        <v>49.780695528743792</v>
      </c>
      <c r="AZ49" s="27">
        <v>7</v>
      </c>
      <c r="BA49">
        <v>1173</v>
      </c>
      <c r="BB49">
        <v>59193</v>
      </c>
      <c r="BC49">
        <f t="shared" si="21"/>
        <v>50.46291560102302</v>
      </c>
      <c r="BG49" s="27">
        <v>13</v>
      </c>
      <c r="BH49">
        <v>1382</v>
      </c>
      <c r="BI49">
        <v>2515</v>
      </c>
      <c r="BJ49">
        <f t="shared" si="22"/>
        <v>1.8198263386396527</v>
      </c>
      <c r="BN49" s="27">
        <v>16</v>
      </c>
      <c r="BO49">
        <v>2001</v>
      </c>
      <c r="BP49">
        <v>104236</v>
      </c>
      <c r="BQ49">
        <f t="shared" si="23"/>
        <v>52.091954022988503</v>
      </c>
      <c r="BU49" s="27">
        <v>13</v>
      </c>
      <c r="BV49">
        <v>957</v>
      </c>
      <c r="BW49">
        <v>46152</v>
      </c>
      <c r="BX49">
        <f t="shared" si="24"/>
        <v>48.225705329153605</v>
      </c>
      <c r="CB49" s="27">
        <v>23</v>
      </c>
      <c r="CC49">
        <v>2489</v>
      </c>
      <c r="CD49">
        <v>111089</v>
      </c>
      <c r="CE49">
        <f t="shared" si="25"/>
        <v>44.631980715146646</v>
      </c>
      <c r="CI49" s="27">
        <v>14</v>
      </c>
      <c r="CJ49">
        <v>1046</v>
      </c>
      <c r="CK49">
        <v>36924</v>
      </c>
      <c r="CL49">
        <f t="shared" si="26"/>
        <v>35.300191204588913</v>
      </c>
      <c r="CP49" s="27">
        <v>47</v>
      </c>
      <c r="CQ49">
        <v>1665</v>
      </c>
      <c r="CR49">
        <v>98361</v>
      </c>
      <c r="CS49">
        <f t="shared" si="27"/>
        <v>59.075675675675676</v>
      </c>
      <c r="CW49" s="27">
        <v>6</v>
      </c>
      <c r="CX49">
        <v>644</v>
      </c>
      <c r="CY49">
        <v>36456</v>
      </c>
      <c r="CZ49">
        <f t="shared" si="28"/>
        <v>56.608695652173914</v>
      </c>
      <c r="DD49" s="27">
        <v>48</v>
      </c>
      <c r="DE49">
        <v>2226</v>
      </c>
      <c r="DF49">
        <v>197980</v>
      </c>
      <c r="DG49">
        <f t="shared" si="29"/>
        <v>88.939802336028748</v>
      </c>
      <c r="DK49" s="27">
        <v>11</v>
      </c>
      <c r="DL49">
        <v>1013</v>
      </c>
      <c r="DM49">
        <v>36484</v>
      </c>
      <c r="DN49">
        <f t="shared" si="30"/>
        <v>36.015794669299112</v>
      </c>
      <c r="DR49" s="27">
        <v>18</v>
      </c>
      <c r="DS49">
        <v>1117</v>
      </c>
      <c r="DT49">
        <v>56617</v>
      </c>
      <c r="DU49">
        <f t="shared" si="31"/>
        <v>50.686660698299015</v>
      </c>
      <c r="DY49" s="27">
        <v>3</v>
      </c>
      <c r="DZ49">
        <v>1249</v>
      </c>
      <c r="EA49">
        <v>95636</v>
      </c>
      <c r="EB49">
        <f t="shared" si="32"/>
        <v>76.570056044835866</v>
      </c>
      <c r="EF49" s="27">
        <v>29</v>
      </c>
      <c r="EG49">
        <v>1429</v>
      </c>
      <c r="EH49">
        <v>36193</v>
      </c>
      <c r="EI49">
        <f t="shared" si="33"/>
        <v>25.327501749475157</v>
      </c>
      <c r="EM49" s="27">
        <v>18</v>
      </c>
      <c r="EN49">
        <v>1297</v>
      </c>
      <c r="EO49">
        <v>17307</v>
      </c>
      <c r="EP49">
        <f t="shared" si="34"/>
        <v>13.343870470316114</v>
      </c>
      <c r="ET49" s="27">
        <v>10</v>
      </c>
      <c r="EU49">
        <v>901</v>
      </c>
      <c r="EV49">
        <v>42310</v>
      </c>
      <c r="EW49">
        <f t="shared" si="35"/>
        <v>46.958934517203105</v>
      </c>
      <c r="FA49" s="27">
        <v>22</v>
      </c>
      <c r="FB49">
        <v>1472</v>
      </c>
      <c r="FC49">
        <v>32036</v>
      </c>
      <c r="FD49">
        <f t="shared" si="36"/>
        <v>21.763586956521738</v>
      </c>
    </row>
    <row r="50" spans="8:160" x14ac:dyDescent="0.25">
      <c r="H50" s="27">
        <v>12</v>
      </c>
      <c r="I50">
        <v>11484</v>
      </c>
      <c r="M50" s="27">
        <v>14</v>
      </c>
      <c r="N50">
        <v>8686</v>
      </c>
      <c r="R50" s="27">
        <v>22</v>
      </c>
      <c r="S50">
        <v>10117</v>
      </c>
      <c r="W50" s="27">
        <v>3</v>
      </c>
      <c r="X50">
        <v>3902</v>
      </c>
      <c r="AB50" s="27">
        <v>18</v>
      </c>
      <c r="AC50">
        <v>8067</v>
      </c>
      <c r="AG50" s="27">
        <v>8</v>
      </c>
      <c r="AH50">
        <v>3495</v>
      </c>
      <c r="AL50" s="27">
        <v>22</v>
      </c>
      <c r="AM50">
        <v>2821</v>
      </c>
      <c r="AN50">
        <v>244098</v>
      </c>
      <c r="AO50">
        <f t="shared" si="19"/>
        <v>86.528890464374342</v>
      </c>
      <c r="AS50" s="27">
        <v>20</v>
      </c>
      <c r="AT50">
        <v>1433</v>
      </c>
      <c r="AU50">
        <v>166542</v>
      </c>
      <c r="AV50">
        <f t="shared" si="20"/>
        <v>116.21912072575017</v>
      </c>
      <c r="AZ50" s="27">
        <v>8</v>
      </c>
      <c r="BA50">
        <v>1174</v>
      </c>
      <c r="BB50">
        <v>95654</v>
      </c>
      <c r="BC50">
        <f t="shared" si="21"/>
        <v>81.477001703577514</v>
      </c>
      <c r="BG50" s="27">
        <v>14</v>
      </c>
      <c r="BH50">
        <v>1485</v>
      </c>
      <c r="BI50">
        <v>35116</v>
      </c>
      <c r="BJ50">
        <f t="shared" si="22"/>
        <v>23.647138047138046</v>
      </c>
      <c r="BN50" s="27">
        <v>17</v>
      </c>
      <c r="BO50">
        <v>11</v>
      </c>
      <c r="BP50">
        <v>103</v>
      </c>
      <c r="BQ50">
        <f t="shared" si="23"/>
        <v>9.3636363636363633</v>
      </c>
      <c r="BU50" s="27">
        <v>14</v>
      </c>
      <c r="BV50">
        <v>973</v>
      </c>
      <c r="BW50">
        <v>46944</v>
      </c>
      <c r="BX50">
        <f t="shared" si="24"/>
        <v>48.246659815005138</v>
      </c>
      <c r="CA50" t="s">
        <v>233</v>
      </c>
      <c r="CB50" s="27">
        <v>1</v>
      </c>
      <c r="CC50">
        <v>193</v>
      </c>
      <c r="CD50">
        <v>8698</v>
      </c>
      <c r="CE50">
        <f t="shared" si="25"/>
        <v>45.067357512953365</v>
      </c>
      <c r="CI50" s="27">
        <v>15</v>
      </c>
      <c r="CJ50">
        <v>323</v>
      </c>
      <c r="CK50">
        <v>12610</v>
      </c>
      <c r="CL50">
        <f t="shared" si="26"/>
        <v>39.040247678018574</v>
      </c>
      <c r="CP50" s="27">
        <v>48</v>
      </c>
      <c r="CQ50">
        <v>2105</v>
      </c>
      <c r="CR50">
        <v>51475</v>
      </c>
      <c r="CS50">
        <f t="shared" si="27"/>
        <v>24.453681710213775</v>
      </c>
      <c r="CW50" s="27">
        <v>7</v>
      </c>
      <c r="CX50">
        <v>778</v>
      </c>
      <c r="CY50">
        <v>78722</v>
      </c>
      <c r="CZ50">
        <f t="shared" si="28"/>
        <v>101.18508997429306</v>
      </c>
      <c r="DD50" s="27">
        <v>49</v>
      </c>
      <c r="DE50">
        <v>6466</v>
      </c>
      <c r="DF50">
        <v>490553</v>
      </c>
      <c r="DG50">
        <f t="shared" si="29"/>
        <v>75.866532632230133</v>
      </c>
      <c r="DK50" s="27">
        <v>12</v>
      </c>
      <c r="DL50">
        <v>1026</v>
      </c>
      <c r="DM50">
        <v>61496</v>
      </c>
      <c r="DN50">
        <f t="shared" si="30"/>
        <v>59.937621832358673</v>
      </c>
      <c r="DR50" s="27">
        <v>19</v>
      </c>
      <c r="DS50">
        <v>1435</v>
      </c>
      <c r="DT50">
        <v>78994</v>
      </c>
      <c r="DU50">
        <f t="shared" si="31"/>
        <v>55.04808362369338</v>
      </c>
      <c r="DY50" s="27">
        <v>4</v>
      </c>
      <c r="DZ50">
        <v>1251</v>
      </c>
      <c r="EA50">
        <v>27387</v>
      </c>
      <c r="EB50">
        <f t="shared" si="32"/>
        <v>21.892086330935253</v>
      </c>
      <c r="EF50" s="27">
        <v>30</v>
      </c>
      <c r="EG50">
        <v>1606</v>
      </c>
      <c r="EH50">
        <v>40622</v>
      </c>
      <c r="EI50">
        <f t="shared" si="33"/>
        <v>25.293897882938978</v>
      </c>
      <c r="EM50" s="27">
        <v>19</v>
      </c>
      <c r="EN50">
        <v>1304</v>
      </c>
      <c r="EO50">
        <v>40703</v>
      </c>
      <c r="EP50">
        <f t="shared" si="34"/>
        <v>31.213957055214724</v>
      </c>
      <c r="ET50" s="27">
        <v>11</v>
      </c>
      <c r="EU50">
        <v>905</v>
      </c>
      <c r="EV50">
        <v>24637</v>
      </c>
      <c r="EW50">
        <f t="shared" si="35"/>
        <v>27.223204419889502</v>
      </c>
      <c r="FA50" s="27">
        <v>23</v>
      </c>
      <c r="FB50">
        <v>1479</v>
      </c>
      <c r="FC50">
        <v>61853</v>
      </c>
      <c r="FD50">
        <f t="shared" si="36"/>
        <v>41.820824881676806</v>
      </c>
    </row>
    <row r="51" spans="8:160" x14ac:dyDescent="0.25">
      <c r="H51" s="27">
        <v>13</v>
      </c>
      <c r="I51">
        <v>9444</v>
      </c>
      <c r="M51" s="27">
        <v>15</v>
      </c>
      <c r="N51">
        <v>11477</v>
      </c>
      <c r="R51" s="27">
        <v>23</v>
      </c>
      <c r="S51">
        <v>10820</v>
      </c>
      <c r="W51" s="27">
        <v>4</v>
      </c>
      <c r="X51">
        <v>2899</v>
      </c>
      <c r="AB51" s="27">
        <v>19</v>
      </c>
      <c r="AC51">
        <v>6091</v>
      </c>
      <c r="AG51" s="27">
        <v>9</v>
      </c>
      <c r="AH51">
        <v>1205</v>
      </c>
      <c r="AK51" t="s">
        <v>233</v>
      </c>
      <c r="AL51" s="27">
        <v>1</v>
      </c>
      <c r="AM51">
        <v>906</v>
      </c>
      <c r="AN51">
        <v>61751</v>
      </c>
      <c r="AO51">
        <f t="shared" si="19"/>
        <v>68.157836644591612</v>
      </c>
      <c r="AS51" s="27">
        <v>21</v>
      </c>
      <c r="AT51">
        <v>1437</v>
      </c>
      <c r="AU51">
        <v>138305</v>
      </c>
      <c r="AV51">
        <f t="shared" si="20"/>
        <v>96.245650661099518</v>
      </c>
      <c r="AZ51" s="27">
        <v>9</v>
      </c>
      <c r="BA51">
        <v>1205</v>
      </c>
      <c r="BB51">
        <v>123897</v>
      </c>
      <c r="BC51">
        <f t="shared" si="21"/>
        <v>102.81908713692945</v>
      </c>
      <c r="BG51" s="27">
        <v>15</v>
      </c>
      <c r="BH51">
        <v>1591</v>
      </c>
      <c r="BI51">
        <v>130362</v>
      </c>
      <c r="BJ51">
        <f t="shared" si="22"/>
        <v>81.937146448774357</v>
      </c>
      <c r="BN51" s="27">
        <v>18</v>
      </c>
      <c r="BO51">
        <v>1027</v>
      </c>
      <c r="BP51">
        <v>56553</v>
      </c>
      <c r="BQ51">
        <f t="shared" si="23"/>
        <v>55.066212268743911</v>
      </c>
      <c r="BU51" s="27">
        <v>15</v>
      </c>
      <c r="BV51">
        <v>987</v>
      </c>
      <c r="BW51">
        <v>47027</v>
      </c>
      <c r="BX51">
        <f t="shared" si="24"/>
        <v>47.646403242147926</v>
      </c>
      <c r="CB51" s="27">
        <v>2</v>
      </c>
      <c r="CC51">
        <v>262</v>
      </c>
      <c r="CD51">
        <v>15895</v>
      </c>
      <c r="CE51">
        <f t="shared" si="25"/>
        <v>60.667938931297712</v>
      </c>
      <c r="CI51" s="27">
        <v>16</v>
      </c>
      <c r="CJ51">
        <v>1052</v>
      </c>
      <c r="CK51">
        <v>36856</v>
      </c>
      <c r="CL51">
        <f t="shared" si="26"/>
        <v>35.034220532319395</v>
      </c>
      <c r="CP51" s="27">
        <v>49</v>
      </c>
      <c r="CQ51">
        <v>2187</v>
      </c>
      <c r="CR51">
        <v>56094</v>
      </c>
      <c r="CS51">
        <f t="shared" si="27"/>
        <v>25.64883401920439</v>
      </c>
      <c r="CW51" s="27">
        <v>8</v>
      </c>
      <c r="CX51">
        <v>830</v>
      </c>
      <c r="CY51">
        <v>74442</v>
      </c>
      <c r="CZ51">
        <f t="shared" si="28"/>
        <v>89.689156626506019</v>
      </c>
      <c r="DC51" t="s">
        <v>234</v>
      </c>
      <c r="DD51" s="27">
        <v>1</v>
      </c>
      <c r="DE51">
        <v>218</v>
      </c>
      <c r="DF51">
        <v>4517</v>
      </c>
      <c r="DG51">
        <f t="shared" si="29"/>
        <v>20.720183486238533</v>
      </c>
      <c r="DK51" s="27">
        <v>13</v>
      </c>
      <c r="DL51">
        <v>1040</v>
      </c>
      <c r="DM51">
        <v>36279</v>
      </c>
      <c r="DN51">
        <f t="shared" si="30"/>
        <v>34.883653846153848</v>
      </c>
      <c r="DR51" s="27">
        <v>20</v>
      </c>
      <c r="DS51">
        <v>791</v>
      </c>
      <c r="DT51">
        <v>59177</v>
      </c>
      <c r="DU51">
        <f t="shared" si="31"/>
        <v>74.812895069532232</v>
      </c>
      <c r="DY51" s="27">
        <v>5</v>
      </c>
      <c r="DZ51">
        <v>1313</v>
      </c>
      <c r="EA51">
        <v>13310</v>
      </c>
      <c r="EB51">
        <f t="shared" si="32"/>
        <v>10.137090632140136</v>
      </c>
      <c r="EF51" s="27">
        <v>31</v>
      </c>
      <c r="EG51">
        <v>1952</v>
      </c>
      <c r="EH51">
        <v>106771</v>
      </c>
      <c r="EI51">
        <f t="shared" si="33"/>
        <v>54.698258196721312</v>
      </c>
      <c r="EM51" s="27">
        <v>20</v>
      </c>
      <c r="EN51">
        <v>1372</v>
      </c>
      <c r="EO51">
        <v>15248</v>
      </c>
      <c r="EP51">
        <f t="shared" si="34"/>
        <v>11.113702623906706</v>
      </c>
      <c r="ET51" s="27">
        <v>12</v>
      </c>
      <c r="EU51">
        <v>906</v>
      </c>
      <c r="EV51">
        <v>25715</v>
      </c>
      <c r="EW51">
        <f t="shared" si="35"/>
        <v>28.38300220750552</v>
      </c>
      <c r="FA51" s="27">
        <v>24</v>
      </c>
      <c r="FB51">
        <v>1489</v>
      </c>
      <c r="FC51">
        <v>26930</v>
      </c>
      <c r="FD51">
        <f t="shared" si="36"/>
        <v>18.085963734049699</v>
      </c>
    </row>
    <row r="52" spans="8:160" x14ac:dyDescent="0.25">
      <c r="H52" s="27">
        <v>14</v>
      </c>
      <c r="I52">
        <v>9555</v>
      </c>
      <c r="M52" s="27">
        <v>16</v>
      </c>
      <c r="N52">
        <v>10200</v>
      </c>
      <c r="R52" s="27">
        <v>24</v>
      </c>
      <c r="S52">
        <v>8206</v>
      </c>
      <c r="W52" s="27">
        <v>5</v>
      </c>
      <c r="X52">
        <v>2021</v>
      </c>
      <c r="AB52" s="27">
        <v>20</v>
      </c>
      <c r="AC52">
        <v>2897</v>
      </c>
      <c r="AG52" s="27">
        <v>10</v>
      </c>
      <c r="AH52">
        <v>1618</v>
      </c>
      <c r="AL52" s="27">
        <v>2</v>
      </c>
      <c r="AM52">
        <v>999</v>
      </c>
      <c r="AN52">
        <v>91042</v>
      </c>
      <c r="AO52">
        <f t="shared" si="19"/>
        <v>91.133133133133128</v>
      </c>
      <c r="AS52" s="27">
        <v>22</v>
      </c>
      <c r="AT52">
        <v>1513</v>
      </c>
      <c r="AU52">
        <v>142710</v>
      </c>
      <c r="AV52">
        <f t="shared" si="20"/>
        <v>94.322538003965633</v>
      </c>
      <c r="AZ52" s="27">
        <v>10</v>
      </c>
      <c r="BA52">
        <v>1208</v>
      </c>
      <c r="BB52">
        <v>110412</v>
      </c>
      <c r="BC52">
        <f t="shared" si="21"/>
        <v>91.400662251655632</v>
      </c>
      <c r="BG52" s="27">
        <v>16</v>
      </c>
      <c r="BH52">
        <v>1600</v>
      </c>
      <c r="BI52">
        <v>64277</v>
      </c>
      <c r="BJ52">
        <f t="shared" si="22"/>
        <v>40.173124999999999</v>
      </c>
      <c r="BN52" s="27">
        <v>19</v>
      </c>
      <c r="BO52">
        <v>833</v>
      </c>
      <c r="BP52">
        <v>64662</v>
      </c>
      <c r="BQ52">
        <f t="shared" si="23"/>
        <v>77.625450180072022</v>
      </c>
      <c r="BU52" s="27">
        <v>16</v>
      </c>
      <c r="BV52">
        <v>989</v>
      </c>
      <c r="BW52">
        <v>50018</v>
      </c>
      <c r="BX52">
        <f t="shared" si="24"/>
        <v>50.574317492416583</v>
      </c>
      <c r="CB52" s="27">
        <v>3</v>
      </c>
      <c r="CC52">
        <v>346</v>
      </c>
      <c r="CD52">
        <v>315</v>
      </c>
      <c r="CE52">
        <f t="shared" si="25"/>
        <v>0.91040462427745661</v>
      </c>
      <c r="CI52" s="27">
        <v>17</v>
      </c>
      <c r="CJ52">
        <v>2925</v>
      </c>
      <c r="CK52">
        <v>69975</v>
      </c>
      <c r="CL52">
        <f t="shared" si="26"/>
        <v>23.923076923076923</v>
      </c>
      <c r="CP52" s="27">
        <v>50</v>
      </c>
      <c r="CQ52">
        <v>2547</v>
      </c>
      <c r="CR52">
        <v>71840</v>
      </c>
      <c r="CS52">
        <f t="shared" si="27"/>
        <v>28.205732234000784</v>
      </c>
      <c r="CW52" s="27">
        <v>9</v>
      </c>
      <c r="CX52">
        <v>849</v>
      </c>
      <c r="CY52">
        <v>50435</v>
      </c>
      <c r="CZ52">
        <f t="shared" si="28"/>
        <v>59.40518256772674</v>
      </c>
      <c r="DD52" s="27">
        <v>2</v>
      </c>
      <c r="DE52">
        <v>413</v>
      </c>
      <c r="DF52">
        <v>15450</v>
      </c>
      <c r="DG52">
        <f t="shared" si="29"/>
        <v>37.409200968523002</v>
      </c>
      <c r="DK52" s="27">
        <v>14</v>
      </c>
      <c r="DL52">
        <v>1050</v>
      </c>
      <c r="DM52">
        <v>53641</v>
      </c>
      <c r="DN52">
        <f t="shared" si="30"/>
        <v>51.086666666666666</v>
      </c>
      <c r="DR52" s="27">
        <v>21</v>
      </c>
      <c r="DS52">
        <v>929</v>
      </c>
      <c r="DT52">
        <v>18147</v>
      </c>
      <c r="DU52">
        <f t="shared" si="31"/>
        <v>19.533907427341227</v>
      </c>
      <c r="DY52" s="27">
        <v>6</v>
      </c>
      <c r="DZ52">
        <v>1321</v>
      </c>
      <c r="EA52">
        <v>65041</v>
      </c>
      <c r="EB52">
        <f t="shared" si="32"/>
        <v>49.236184708554127</v>
      </c>
      <c r="EF52" s="27">
        <v>32</v>
      </c>
      <c r="EG52">
        <v>2014</v>
      </c>
      <c r="EH52">
        <v>138126</v>
      </c>
      <c r="EI52">
        <f t="shared" si="33"/>
        <v>68.582919563058596</v>
      </c>
      <c r="EM52" s="27">
        <v>21</v>
      </c>
      <c r="EN52">
        <v>1382</v>
      </c>
      <c r="EO52">
        <v>41593</v>
      </c>
      <c r="EP52">
        <f t="shared" si="34"/>
        <v>30.096237337192473</v>
      </c>
      <c r="ET52" s="27">
        <v>13</v>
      </c>
      <c r="EU52">
        <v>949</v>
      </c>
      <c r="EV52">
        <v>47958</v>
      </c>
      <c r="EW52">
        <f t="shared" si="35"/>
        <v>50.535300316122232</v>
      </c>
      <c r="FA52" s="27">
        <v>25</v>
      </c>
      <c r="FB52">
        <v>1491</v>
      </c>
      <c r="FC52">
        <v>70134</v>
      </c>
      <c r="FD52">
        <f t="shared" si="36"/>
        <v>47.038229376257547</v>
      </c>
    </row>
    <row r="53" spans="8:160" x14ac:dyDescent="0.25">
      <c r="H53" s="27">
        <v>15</v>
      </c>
      <c r="I53">
        <v>9861</v>
      </c>
      <c r="M53" s="27">
        <v>17</v>
      </c>
      <c r="N53">
        <v>10357</v>
      </c>
      <c r="R53" s="27">
        <v>25</v>
      </c>
      <c r="S53">
        <v>6612</v>
      </c>
      <c r="W53" s="27">
        <v>6</v>
      </c>
      <c r="X53">
        <v>2415</v>
      </c>
      <c r="AB53" s="27">
        <v>21</v>
      </c>
      <c r="AC53">
        <v>893</v>
      </c>
      <c r="AG53" s="27">
        <v>11</v>
      </c>
      <c r="AH53">
        <v>1312</v>
      </c>
      <c r="AL53" s="27">
        <v>3</v>
      </c>
      <c r="AM53">
        <v>1041</v>
      </c>
      <c r="AN53">
        <v>98701</v>
      </c>
      <c r="AO53">
        <f t="shared" si="19"/>
        <v>94.813640730067249</v>
      </c>
      <c r="AS53" s="27">
        <v>23</v>
      </c>
      <c r="AT53">
        <v>1550</v>
      </c>
      <c r="AU53">
        <v>127150</v>
      </c>
      <c r="AV53">
        <f t="shared" si="20"/>
        <v>82.032258064516128</v>
      </c>
      <c r="AZ53" s="27">
        <v>11</v>
      </c>
      <c r="BA53">
        <v>1225</v>
      </c>
      <c r="BB53">
        <v>129733</v>
      </c>
      <c r="BC53">
        <f t="shared" si="21"/>
        <v>105.90448979591837</v>
      </c>
      <c r="BG53" s="27">
        <v>17</v>
      </c>
      <c r="BH53">
        <v>1615</v>
      </c>
      <c r="BI53">
        <v>25487</v>
      </c>
      <c r="BJ53">
        <f t="shared" si="22"/>
        <v>15.781424148606812</v>
      </c>
      <c r="BN53" s="27">
        <v>20</v>
      </c>
      <c r="BO53">
        <v>696</v>
      </c>
      <c r="BP53">
        <v>42317</v>
      </c>
      <c r="BQ53">
        <f t="shared" si="23"/>
        <v>60.800287356321839</v>
      </c>
      <c r="BU53" s="27">
        <v>17</v>
      </c>
      <c r="BV53">
        <v>1007</v>
      </c>
      <c r="BW53">
        <v>49025</v>
      </c>
      <c r="BX53">
        <f t="shared" si="24"/>
        <v>48.684210526315788</v>
      </c>
      <c r="CB53" s="27">
        <v>4</v>
      </c>
      <c r="CC53">
        <v>379</v>
      </c>
      <c r="CD53">
        <v>28010</v>
      </c>
      <c r="CE53">
        <f t="shared" si="25"/>
        <v>73.905013192612131</v>
      </c>
      <c r="CI53" s="27">
        <v>18</v>
      </c>
      <c r="CJ53">
        <v>1865</v>
      </c>
      <c r="CK53">
        <v>71127</v>
      </c>
      <c r="CL53">
        <f t="shared" si="26"/>
        <v>38.137801608579089</v>
      </c>
      <c r="CP53" s="27">
        <v>51</v>
      </c>
      <c r="CQ53">
        <v>2751</v>
      </c>
      <c r="CR53">
        <v>54304</v>
      </c>
      <c r="CS53">
        <f t="shared" si="27"/>
        <v>19.739731006906581</v>
      </c>
      <c r="CW53" s="27">
        <v>10</v>
      </c>
      <c r="CX53">
        <v>873</v>
      </c>
      <c r="CY53">
        <v>109375</v>
      </c>
      <c r="CZ53">
        <f t="shared" si="28"/>
        <v>125.28636884306988</v>
      </c>
      <c r="DD53" s="27">
        <v>3</v>
      </c>
      <c r="DE53">
        <v>483</v>
      </c>
      <c r="DF53">
        <v>7476</v>
      </c>
      <c r="DG53">
        <f t="shared" si="29"/>
        <v>15.478260869565217</v>
      </c>
      <c r="DK53" s="27">
        <v>15</v>
      </c>
      <c r="DL53">
        <v>1056</v>
      </c>
      <c r="DM53">
        <v>54130</v>
      </c>
      <c r="DN53">
        <f t="shared" si="30"/>
        <v>51.259469696969695</v>
      </c>
      <c r="DR53" s="27">
        <v>22</v>
      </c>
      <c r="DS53">
        <v>48</v>
      </c>
      <c r="DT53">
        <v>4498</v>
      </c>
      <c r="DU53">
        <f t="shared" si="31"/>
        <v>93.708333333333329</v>
      </c>
      <c r="DY53" s="27">
        <v>7</v>
      </c>
      <c r="DZ53">
        <v>1405</v>
      </c>
      <c r="EA53">
        <v>75676</v>
      </c>
      <c r="EB53">
        <f t="shared" si="32"/>
        <v>53.861921708185051</v>
      </c>
      <c r="EF53" s="27">
        <v>33</v>
      </c>
      <c r="EG53">
        <v>2213</v>
      </c>
      <c r="EH53">
        <v>97330</v>
      </c>
      <c r="EI53">
        <f t="shared" si="33"/>
        <v>43.981021238138275</v>
      </c>
      <c r="EM53" s="27">
        <v>22</v>
      </c>
      <c r="EN53">
        <v>1384</v>
      </c>
      <c r="EO53">
        <v>35197</v>
      </c>
      <c r="EP53">
        <f t="shared" si="34"/>
        <v>25.431358381502889</v>
      </c>
      <c r="ET53" s="27">
        <v>14</v>
      </c>
      <c r="EU53">
        <v>984</v>
      </c>
      <c r="EV53">
        <v>36203</v>
      </c>
      <c r="EW53">
        <f t="shared" si="35"/>
        <v>36.791666666666664</v>
      </c>
      <c r="FA53" s="27">
        <v>26</v>
      </c>
      <c r="FB53">
        <v>1677</v>
      </c>
      <c r="FC53">
        <v>39896</v>
      </c>
      <c r="FD53">
        <f t="shared" si="36"/>
        <v>23.790101371496721</v>
      </c>
    </row>
    <row r="54" spans="8:160" x14ac:dyDescent="0.25">
      <c r="H54" s="27">
        <v>16</v>
      </c>
      <c r="I54">
        <v>10814</v>
      </c>
      <c r="M54" s="27">
        <v>18</v>
      </c>
      <c r="N54">
        <v>9469</v>
      </c>
      <c r="R54" s="27">
        <v>26</v>
      </c>
      <c r="S54">
        <v>2673</v>
      </c>
      <c r="W54" s="27">
        <v>7</v>
      </c>
      <c r="X54">
        <v>2044</v>
      </c>
      <c r="AA54" t="s">
        <v>233</v>
      </c>
      <c r="AB54" s="27">
        <v>1</v>
      </c>
      <c r="AC54">
        <v>1602</v>
      </c>
      <c r="AG54" s="27">
        <v>12</v>
      </c>
      <c r="AH54">
        <v>2453</v>
      </c>
      <c r="AL54" s="27">
        <v>4</v>
      </c>
      <c r="AM54">
        <v>1090</v>
      </c>
      <c r="AN54">
        <v>75578</v>
      </c>
      <c r="AO54">
        <f t="shared" si="19"/>
        <v>69.337614678899087</v>
      </c>
      <c r="AS54" s="27">
        <v>24</v>
      </c>
      <c r="AT54">
        <v>1727</v>
      </c>
      <c r="AU54">
        <v>114303</v>
      </c>
      <c r="AV54">
        <f t="shared" si="20"/>
        <v>66.185871453387378</v>
      </c>
      <c r="AZ54" s="27">
        <v>12</v>
      </c>
      <c r="BA54">
        <v>1269</v>
      </c>
      <c r="BB54">
        <v>125718</v>
      </c>
      <c r="BC54">
        <f t="shared" si="21"/>
        <v>99.068557919621753</v>
      </c>
      <c r="BG54" s="27">
        <v>18</v>
      </c>
      <c r="BH54">
        <v>1743</v>
      </c>
      <c r="BI54">
        <v>99278</v>
      </c>
      <c r="BJ54">
        <f t="shared" si="22"/>
        <v>56.958118187033847</v>
      </c>
      <c r="BN54" s="27">
        <v>21</v>
      </c>
      <c r="BO54">
        <v>1017</v>
      </c>
      <c r="BP54">
        <v>71973</v>
      </c>
      <c r="BQ54">
        <f t="shared" si="23"/>
        <v>70.769911504424783</v>
      </c>
      <c r="BU54" s="27">
        <v>18</v>
      </c>
      <c r="BV54">
        <v>1008</v>
      </c>
      <c r="BW54">
        <v>54879</v>
      </c>
      <c r="BX54">
        <f t="shared" si="24"/>
        <v>54.44345238095238</v>
      </c>
      <c r="CB54" s="27">
        <v>5</v>
      </c>
      <c r="CC54">
        <v>678</v>
      </c>
      <c r="CD54">
        <v>20906</v>
      </c>
      <c r="CE54">
        <f t="shared" si="25"/>
        <v>30.834808259587021</v>
      </c>
      <c r="CI54" s="27">
        <v>19</v>
      </c>
      <c r="CJ54">
        <v>1149</v>
      </c>
      <c r="CK54">
        <v>21842</v>
      </c>
      <c r="CL54">
        <f t="shared" si="26"/>
        <v>19.009573542210617</v>
      </c>
      <c r="CO54" t="s">
        <v>234</v>
      </c>
      <c r="CP54" s="27">
        <v>1</v>
      </c>
      <c r="CQ54">
        <v>1395</v>
      </c>
      <c r="CR54">
        <v>72151</v>
      </c>
      <c r="CS54">
        <f t="shared" si="27"/>
        <v>51.721146953405018</v>
      </c>
      <c r="CW54" s="27">
        <v>11</v>
      </c>
      <c r="CX54">
        <v>887</v>
      </c>
      <c r="CY54">
        <v>20173</v>
      </c>
      <c r="CZ54">
        <f t="shared" si="28"/>
        <v>22.74295377677565</v>
      </c>
      <c r="DD54" s="27">
        <v>4</v>
      </c>
      <c r="DE54">
        <v>497</v>
      </c>
      <c r="DF54">
        <v>65608</v>
      </c>
      <c r="DG54">
        <f t="shared" si="29"/>
        <v>132.00804828973844</v>
      </c>
      <c r="DK54" s="27">
        <v>16</v>
      </c>
      <c r="DL54">
        <v>1056</v>
      </c>
      <c r="DM54">
        <v>25209</v>
      </c>
      <c r="DN54">
        <f t="shared" si="30"/>
        <v>23.87215909090909</v>
      </c>
      <c r="DR54" s="27">
        <v>23</v>
      </c>
      <c r="DS54">
        <v>48</v>
      </c>
      <c r="DT54">
        <v>2802</v>
      </c>
      <c r="DU54">
        <f t="shared" si="31"/>
        <v>58.375</v>
      </c>
      <c r="DY54" s="27">
        <v>8</v>
      </c>
      <c r="DZ54">
        <v>1504</v>
      </c>
      <c r="EA54">
        <v>26996</v>
      </c>
      <c r="EB54">
        <f t="shared" si="32"/>
        <v>17.949468085106382</v>
      </c>
      <c r="EF54" s="27">
        <v>34</v>
      </c>
      <c r="EG54">
        <v>3407</v>
      </c>
      <c r="EH54">
        <v>134556</v>
      </c>
      <c r="EI54">
        <f t="shared" si="33"/>
        <v>39.493982976225418</v>
      </c>
      <c r="EM54" s="27">
        <v>23</v>
      </c>
      <c r="EN54">
        <v>1486</v>
      </c>
      <c r="EO54">
        <v>7082</v>
      </c>
      <c r="EP54">
        <f t="shared" si="34"/>
        <v>4.7658142664872143</v>
      </c>
      <c r="ET54" s="27">
        <v>15</v>
      </c>
      <c r="EU54">
        <v>1011</v>
      </c>
      <c r="EV54">
        <v>52560</v>
      </c>
      <c r="EW54">
        <f t="shared" si="35"/>
        <v>51.988130563798222</v>
      </c>
      <c r="FA54" s="27">
        <v>27</v>
      </c>
      <c r="FB54">
        <v>1737</v>
      </c>
      <c r="FC54">
        <v>36181</v>
      </c>
      <c r="FD54">
        <f t="shared" si="36"/>
        <v>20.829591249280369</v>
      </c>
    </row>
    <row r="55" spans="8:160" x14ac:dyDescent="0.25">
      <c r="H55" s="27">
        <v>17</v>
      </c>
      <c r="I55">
        <v>12962</v>
      </c>
      <c r="M55" s="27">
        <v>19</v>
      </c>
      <c r="N55">
        <v>12475</v>
      </c>
      <c r="R55" s="27">
        <v>27</v>
      </c>
      <c r="S55">
        <v>1818</v>
      </c>
      <c r="W55" s="27">
        <v>8</v>
      </c>
      <c r="X55">
        <v>3277</v>
      </c>
      <c r="AB55" s="27">
        <v>2</v>
      </c>
      <c r="AC55">
        <v>1507</v>
      </c>
      <c r="AG55" s="27">
        <v>13</v>
      </c>
      <c r="AH55">
        <v>2714</v>
      </c>
      <c r="AL55" s="27">
        <v>5</v>
      </c>
      <c r="AM55">
        <v>1163</v>
      </c>
      <c r="AN55">
        <v>75402</v>
      </c>
      <c r="AO55">
        <f t="shared" si="19"/>
        <v>64.834049871023211</v>
      </c>
      <c r="AS55" s="27">
        <v>25</v>
      </c>
      <c r="AT55">
        <v>1760</v>
      </c>
      <c r="AU55">
        <v>177399</v>
      </c>
      <c r="AV55">
        <f t="shared" si="20"/>
        <v>100.79488636363637</v>
      </c>
      <c r="AZ55" s="27">
        <v>13</v>
      </c>
      <c r="BA55">
        <v>1298</v>
      </c>
      <c r="BB55">
        <v>141215</v>
      </c>
      <c r="BC55">
        <f t="shared" si="21"/>
        <v>108.79429892141756</v>
      </c>
      <c r="BG55" s="27">
        <v>19</v>
      </c>
      <c r="BH55">
        <v>1757</v>
      </c>
      <c r="BI55">
        <v>127318</v>
      </c>
      <c r="BJ55">
        <f t="shared" si="22"/>
        <v>72.463289698349456</v>
      </c>
      <c r="BN55" s="27">
        <v>22</v>
      </c>
      <c r="BO55">
        <v>661</v>
      </c>
      <c r="BP55">
        <v>6669</v>
      </c>
      <c r="BQ55">
        <f t="shared" si="23"/>
        <v>10.089258698940998</v>
      </c>
      <c r="BU55" s="27">
        <v>19</v>
      </c>
      <c r="BV55">
        <v>1022</v>
      </c>
      <c r="BW55">
        <v>34574</v>
      </c>
      <c r="BX55">
        <f t="shared" si="24"/>
        <v>33.829745596868882</v>
      </c>
      <c r="CB55" s="27">
        <v>6</v>
      </c>
      <c r="CC55">
        <v>760</v>
      </c>
      <c r="CD55">
        <v>27908</v>
      </c>
      <c r="CE55">
        <f t="shared" si="25"/>
        <v>36.721052631578949</v>
      </c>
      <c r="CI55" s="27">
        <v>20</v>
      </c>
      <c r="CJ55">
        <v>1819</v>
      </c>
      <c r="CK55">
        <v>91135</v>
      </c>
      <c r="CL55">
        <f t="shared" si="26"/>
        <v>50.101704233095106</v>
      </c>
      <c r="CP55" s="27">
        <v>2</v>
      </c>
      <c r="CQ55">
        <v>1620</v>
      </c>
      <c r="CR55">
        <v>68881</v>
      </c>
      <c r="CS55">
        <f t="shared" si="27"/>
        <v>42.519135802469137</v>
      </c>
      <c r="CW55" s="27">
        <v>12</v>
      </c>
      <c r="CX55">
        <v>891</v>
      </c>
      <c r="CY55">
        <v>59050</v>
      </c>
      <c r="CZ55">
        <f t="shared" si="28"/>
        <v>66.273849607182939</v>
      </c>
      <c r="DD55" s="27">
        <v>5</v>
      </c>
      <c r="DE55">
        <v>514</v>
      </c>
      <c r="DF55">
        <v>9313</v>
      </c>
      <c r="DG55">
        <f t="shared" si="29"/>
        <v>18.118677042801558</v>
      </c>
      <c r="DK55" s="27">
        <v>17</v>
      </c>
      <c r="DL55">
        <v>1096</v>
      </c>
      <c r="DM55">
        <v>34482</v>
      </c>
      <c r="DN55">
        <f t="shared" si="30"/>
        <v>31.461678832116789</v>
      </c>
      <c r="DQ55" t="s">
        <v>233</v>
      </c>
      <c r="DR55" s="27">
        <v>1</v>
      </c>
      <c r="DS55">
        <v>419</v>
      </c>
      <c r="DT55">
        <v>34735</v>
      </c>
      <c r="DU55">
        <f t="shared" si="31"/>
        <v>82.89976133651551</v>
      </c>
      <c r="DY55" s="27">
        <v>9</v>
      </c>
      <c r="DZ55">
        <v>1512</v>
      </c>
      <c r="EA55">
        <v>55981</v>
      </c>
      <c r="EB55">
        <f t="shared" si="32"/>
        <v>37.024470899470899</v>
      </c>
      <c r="EE55" t="s">
        <v>233</v>
      </c>
      <c r="EF55" s="27">
        <v>1</v>
      </c>
      <c r="EG55">
        <v>570</v>
      </c>
      <c r="EH55">
        <v>20621</v>
      </c>
      <c r="EI55">
        <f t="shared" si="33"/>
        <v>36.177192982456141</v>
      </c>
      <c r="EM55" s="27">
        <v>24</v>
      </c>
      <c r="EN55">
        <v>1600</v>
      </c>
      <c r="EO55">
        <v>104230</v>
      </c>
      <c r="EP55">
        <f t="shared" si="34"/>
        <v>65.143749999999997</v>
      </c>
      <c r="ET55" s="27">
        <v>16</v>
      </c>
      <c r="EU55">
        <v>1028</v>
      </c>
      <c r="EV55">
        <v>52840</v>
      </c>
      <c r="EW55">
        <f t="shared" si="35"/>
        <v>51.400778210116734</v>
      </c>
      <c r="FA55" s="27">
        <v>28</v>
      </c>
      <c r="FB55">
        <v>2402</v>
      </c>
      <c r="FC55">
        <v>128671</v>
      </c>
      <c r="FD55">
        <f t="shared" si="36"/>
        <v>53.56827643630308</v>
      </c>
    </row>
    <row r="56" spans="8:160" x14ac:dyDescent="0.25">
      <c r="H56" s="27">
        <v>18</v>
      </c>
      <c r="I56">
        <v>10806</v>
      </c>
      <c r="M56" s="27">
        <v>20</v>
      </c>
      <c r="N56">
        <v>12817</v>
      </c>
      <c r="Q56" t="s">
        <v>233</v>
      </c>
      <c r="R56" s="27">
        <v>1</v>
      </c>
      <c r="S56">
        <v>2383</v>
      </c>
      <c r="W56" s="27">
        <v>9</v>
      </c>
      <c r="X56">
        <v>2289</v>
      </c>
      <c r="AB56" s="27">
        <v>3</v>
      </c>
      <c r="AC56">
        <v>1489</v>
      </c>
      <c r="AG56" s="27">
        <v>14</v>
      </c>
      <c r="AH56">
        <v>3889</v>
      </c>
      <c r="AL56" s="27">
        <v>6</v>
      </c>
      <c r="AM56">
        <v>1185</v>
      </c>
      <c r="AN56">
        <v>52932</v>
      </c>
      <c r="AO56">
        <f t="shared" si="19"/>
        <v>44.668354430379743</v>
      </c>
      <c r="AS56" s="27">
        <v>26</v>
      </c>
      <c r="AT56">
        <v>1762</v>
      </c>
      <c r="AU56">
        <v>178175</v>
      </c>
      <c r="AV56">
        <f t="shared" si="20"/>
        <v>101.12088535754825</v>
      </c>
      <c r="AZ56" s="27">
        <v>14</v>
      </c>
      <c r="BA56">
        <v>1302</v>
      </c>
      <c r="BB56">
        <v>70099</v>
      </c>
      <c r="BC56">
        <f t="shared" si="21"/>
        <v>53.839477726574501</v>
      </c>
      <c r="BG56" s="27">
        <v>20</v>
      </c>
      <c r="BH56">
        <v>1770</v>
      </c>
      <c r="BI56">
        <v>123044</v>
      </c>
      <c r="BJ56">
        <f t="shared" si="22"/>
        <v>69.516384180790965</v>
      </c>
      <c r="BM56" t="s">
        <v>233</v>
      </c>
      <c r="BN56" s="27">
        <v>1</v>
      </c>
      <c r="BO56">
        <v>865</v>
      </c>
      <c r="BP56">
        <v>97451</v>
      </c>
      <c r="BQ56">
        <f t="shared" si="23"/>
        <v>112.66011560693642</v>
      </c>
      <c r="BU56" s="27">
        <v>20</v>
      </c>
      <c r="BV56">
        <v>1037</v>
      </c>
      <c r="BW56">
        <v>53377</v>
      </c>
      <c r="BX56">
        <f t="shared" si="24"/>
        <v>51.4725168756027</v>
      </c>
      <c r="CB56" s="27">
        <v>7</v>
      </c>
      <c r="CC56">
        <v>773</v>
      </c>
      <c r="CD56">
        <v>63014</v>
      </c>
      <c r="CE56">
        <f t="shared" si="25"/>
        <v>81.518758085381634</v>
      </c>
      <c r="CI56" s="27">
        <v>21</v>
      </c>
      <c r="CJ56">
        <v>1855</v>
      </c>
      <c r="CK56">
        <v>38110</v>
      </c>
      <c r="CL56">
        <f t="shared" si="26"/>
        <v>20.544474393530997</v>
      </c>
      <c r="CP56" s="27">
        <v>3</v>
      </c>
      <c r="CQ56">
        <v>1149</v>
      </c>
      <c r="CR56">
        <v>40517</v>
      </c>
      <c r="CS56">
        <f t="shared" si="27"/>
        <v>35.262837249782422</v>
      </c>
      <c r="CW56" s="27">
        <v>13</v>
      </c>
      <c r="CX56">
        <v>898</v>
      </c>
      <c r="CY56">
        <v>61462</v>
      </c>
      <c r="CZ56">
        <f t="shared" si="28"/>
        <v>68.443207126948778</v>
      </c>
      <c r="DD56" s="27">
        <v>6</v>
      </c>
      <c r="DE56">
        <v>610</v>
      </c>
      <c r="DF56">
        <v>34860</v>
      </c>
      <c r="DG56">
        <f t="shared" si="29"/>
        <v>57.147540983606561</v>
      </c>
      <c r="DK56" s="27">
        <v>18</v>
      </c>
      <c r="DL56">
        <v>1303</v>
      </c>
      <c r="DM56">
        <v>273306</v>
      </c>
      <c r="DN56">
        <f t="shared" si="30"/>
        <v>209.75134305448964</v>
      </c>
      <c r="DR56" s="27">
        <v>2</v>
      </c>
      <c r="DS56">
        <v>532</v>
      </c>
      <c r="DT56">
        <v>38331</v>
      </c>
      <c r="DU56">
        <f t="shared" si="31"/>
        <v>72.050751879699249</v>
      </c>
      <c r="DY56" s="27">
        <v>10</v>
      </c>
      <c r="DZ56">
        <v>1544</v>
      </c>
      <c r="EA56">
        <v>28972</v>
      </c>
      <c r="EB56">
        <f t="shared" si="32"/>
        <v>18.764248704663213</v>
      </c>
      <c r="EF56" s="27">
        <v>2</v>
      </c>
      <c r="EG56">
        <v>638</v>
      </c>
      <c r="EH56">
        <v>9352</v>
      </c>
      <c r="EI56">
        <f t="shared" si="33"/>
        <v>14.658307210031348</v>
      </c>
      <c r="EM56" s="27">
        <v>25</v>
      </c>
      <c r="EN56">
        <v>1600</v>
      </c>
      <c r="EO56">
        <v>11592</v>
      </c>
      <c r="EP56">
        <f t="shared" si="34"/>
        <v>7.2450000000000001</v>
      </c>
      <c r="ET56" s="27">
        <v>17</v>
      </c>
      <c r="EU56">
        <v>1044</v>
      </c>
      <c r="EV56">
        <v>33977</v>
      </c>
      <c r="EW56">
        <f t="shared" si="35"/>
        <v>32.54501915708812</v>
      </c>
      <c r="FA56" s="27">
        <v>29</v>
      </c>
      <c r="FB56">
        <v>2851</v>
      </c>
      <c r="FC56">
        <v>85547</v>
      </c>
      <c r="FD56">
        <f t="shared" si="36"/>
        <v>30.005962820063136</v>
      </c>
    </row>
    <row r="57" spans="8:160" x14ac:dyDescent="0.25">
      <c r="H57" s="27">
        <v>19</v>
      </c>
      <c r="I57">
        <v>12599</v>
      </c>
      <c r="M57" s="27">
        <v>21</v>
      </c>
      <c r="N57">
        <v>11551</v>
      </c>
      <c r="R57" s="27">
        <v>2</v>
      </c>
      <c r="S57">
        <v>5302</v>
      </c>
      <c r="W57" s="27">
        <v>10</v>
      </c>
      <c r="X57">
        <v>2886</v>
      </c>
      <c r="AB57" s="27">
        <v>4</v>
      </c>
      <c r="AC57">
        <v>2424</v>
      </c>
      <c r="AG57" s="27">
        <v>15</v>
      </c>
      <c r="AH57">
        <v>2250</v>
      </c>
      <c r="AL57" s="27">
        <v>7</v>
      </c>
      <c r="AM57">
        <v>1337</v>
      </c>
      <c r="AN57">
        <v>55473</v>
      </c>
      <c r="AO57">
        <f t="shared" si="19"/>
        <v>41.490650710545999</v>
      </c>
      <c r="AS57" s="27">
        <v>27</v>
      </c>
      <c r="AT57">
        <v>1804</v>
      </c>
      <c r="AU57">
        <v>138916</v>
      </c>
      <c r="AV57">
        <f t="shared" si="20"/>
        <v>77.004434589800439</v>
      </c>
      <c r="AZ57" s="27">
        <v>15</v>
      </c>
      <c r="BA57">
        <v>1317</v>
      </c>
      <c r="BB57">
        <v>148753</v>
      </c>
      <c r="BC57">
        <f t="shared" si="21"/>
        <v>112.94836750189825</v>
      </c>
      <c r="BG57" s="27">
        <v>21</v>
      </c>
      <c r="BH57">
        <v>1848</v>
      </c>
      <c r="BI57">
        <v>75122</v>
      </c>
      <c r="BJ57">
        <f t="shared" si="22"/>
        <v>40.650432900432904</v>
      </c>
      <c r="BN57" s="27">
        <v>2</v>
      </c>
      <c r="BO57">
        <v>1146</v>
      </c>
      <c r="BP57">
        <v>75402</v>
      </c>
      <c r="BQ57">
        <f t="shared" si="23"/>
        <v>65.795811518324612</v>
      </c>
      <c r="BU57" s="27">
        <v>21</v>
      </c>
      <c r="BV57">
        <v>1051</v>
      </c>
      <c r="BW57">
        <v>45532</v>
      </c>
      <c r="BX57">
        <f t="shared" si="24"/>
        <v>43.322549952426257</v>
      </c>
      <c r="CB57" s="27">
        <v>8</v>
      </c>
      <c r="CC57">
        <v>1036</v>
      </c>
      <c r="CD57">
        <v>31152</v>
      </c>
      <c r="CE57">
        <f t="shared" si="25"/>
        <v>30.069498069498071</v>
      </c>
      <c r="CI57" s="27">
        <v>22</v>
      </c>
      <c r="CJ57">
        <v>924</v>
      </c>
      <c r="CK57">
        <v>34800</v>
      </c>
      <c r="CL57">
        <f t="shared" si="26"/>
        <v>37.662337662337663</v>
      </c>
      <c r="CP57" s="27">
        <v>4</v>
      </c>
      <c r="CQ57">
        <v>1725</v>
      </c>
      <c r="CR57">
        <v>103522</v>
      </c>
      <c r="CS57">
        <f t="shared" si="27"/>
        <v>60.012753623188409</v>
      </c>
      <c r="CW57" s="27">
        <v>14</v>
      </c>
      <c r="CX57">
        <v>914</v>
      </c>
      <c r="CY57">
        <v>56809</v>
      </c>
      <c r="CZ57">
        <f t="shared" si="28"/>
        <v>62.154266958424508</v>
      </c>
      <c r="DD57" s="27">
        <v>7</v>
      </c>
      <c r="DE57">
        <v>760</v>
      </c>
      <c r="DF57">
        <v>75583</v>
      </c>
      <c r="DG57">
        <f t="shared" si="29"/>
        <v>99.451315789473682</v>
      </c>
      <c r="DK57" s="27">
        <v>19</v>
      </c>
      <c r="DL57">
        <v>1370</v>
      </c>
      <c r="DM57">
        <v>67306</v>
      </c>
      <c r="DN57">
        <f t="shared" si="30"/>
        <v>49.128467153284674</v>
      </c>
      <c r="DR57" s="27">
        <v>3</v>
      </c>
      <c r="DS57">
        <v>542</v>
      </c>
      <c r="DT57">
        <v>23818</v>
      </c>
      <c r="DU57">
        <f t="shared" si="31"/>
        <v>43.944649446494466</v>
      </c>
      <c r="DY57" s="27">
        <v>11</v>
      </c>
      <c r="DZ57">
        <v>2053</v>
      </c>
      <c r="EA57">
        <v>129236</v>
      </c>
      <c r="EB57">
        <f t="shared" si="32"/>
        <v>62.949829517778859</v>
      </c>
      <c r="EF57" s="27">
        <v>3</v>
      </c>
      <c r="EG57">
        <v>733</v>
      </c>
      <c r="EH57">
        <v>36522</v>
      </c>
      <c r="EI57">
        <f t="shared" si="33"/>
        <v>49.825375170532062</v>
      </c>
      <c r="EM57" s="27">
        <v>26</v>
      </c>
      <c r="EN57">
        <v>1635</v>
      </c>
      <c r="EO57">
        <v>35379</v>
      </c>
      <c r="EP57">
        <f t="shared" si="34"/>
        <v>21.638532110091742</v>
      </c>
      <c r="ET57" s="27">
        <v>18</v>
      </c>
      <c r="EU57">
        <v>1072</v>
      </c>
      <c r="EV57">
        <v>22730</v>
      </c>
      <c r="EW57">
        <f t="shared" si="35"/>
        <v>21.203358208955223</v>
      </c>
      <c r="FA57" s="27">
        <v>30</v>
      </c>
      <c r="FB57">
        <v>2876</v>
      </c>
      <c r="FC57">
        <v>123227</v>
      </c>
      <c r="FD57">
        <f t="shared" si="36"/>
        <v>42.846662030598054</v>
      </c>
    </row>
    <row r="58" spans="8:160" x14ac:dyDescent="0.25">
      <c r="H58" s="27">
        <v>20</v>
      </c>
      <c r="I58">
        <v>11728</v>
      </c>
      <c r="M58" s="27">
        <v>22</v>
      </c>
      <c r="N58">
        <v>11439</v>
      </c>
      <c r="R58" s="27">
        <v>3</v>
      </c>
      <c r="S58">
        <v>5650</v>
      </c>
      <c r="W58" s="27">
        <v>11</v>
      </c>
      <c r="X58">
        <v>9347</v>
      </c>
      <c r="AB58" s="27">
        <v>5</v>
      </c>
      <c r="AC58">
        <v>3046</v>
      </c>
      <c r="AG58" s="27">
        <v>16</v>
      </c>
      <c r="AH58">
        <v>1719</v>
      </c>
      <c r="AL58" s="27">
        <v>8</v>
      </c>
      <c r="AM58">
        <v>1407</v>
      </c>
      <c r="AN58">
        <v>68898</v>
      </c>
      <c r="AO58">
        <f t="shared" si="19"/>
        <v>48.968017057569298</v>
      </c>
      <c r="AS58" s="27">
        <v>28</v>
      </c>
      <c r="AT58">
        <v>1846</v>
      </c>
      <c r="AU58">
        <v>176114</v>
      </c>
      <c r="AV58">
        <f t="shared" si="20"/>
        <v>95.403033586132182</v>
      </c>
      <c r="AZ58" s="27">
        <v>16</v>
      </c>
      <c r="BA58">
        <v>1377</v>
      </c>
      <c r="BB58">
        <v>119419</v>
      </c>
      <c r="BC58">
        <f t="shared" si="21"/>
        <v>86.724037763253449</v>
      </c>
      <c r="BG58" s="27">
        <v>22</v>
      </c>
      <c r="BH58">
        <v>2228</v>
      </c>
      <c r="BI58">
        <v>4208</v>
      </c>
      <c r="BJ58">
        <f t="shared" si="22"/>
        <v>1.888689407540395</v>
      </c>
      <c r="BN58" s="27">
        <v>3</v>
      </c>
      <c r="BO58">
        <v>1207</v>
      </c>
      <c r="BP58">
        <v>29650</v>
      </c>
      <c r="BQ58">
        <f t="shared" si="23"/>
        <v>24.565037282518642</v>
      </c>
      <c r="BU58" s="27">
        <v>22</v>
      </c>
      <c r="BV58">
        <v>1064</v>
      </c>
      <c r="BW58">
        <v>45890</v>
      </c>
      <c r="BX58">
        <f t="shared" si="24"/>
        <v>43.129699248120303</v>
      </c>
      <c r="CB58" s="27">
        <v>9</v>
      </c>
      <c r="CC58">
        <v>1037</v>
      </c>
      <c r="CD58">
        <v>15643</v>
      </c>
      <c r="CE58">
        <f t="shared" si="25"/>
        <v>15.084860173577628</v>
      </c>
      <c r="CI58" s="27">
        <v>23</v>
      </c>
      <c r="CJ58">
        <v>1076</v>
      </c>
      <c r="CK58">
        <v>35056</v>
      </c>
      <c r="CL58">
        <f t="shared" si="26"/>
        <v>32.57992565055762</v>
      </c>
      <c r="CP58" s="27">
        <v>5</v>
      </c>
      <c r="CQ58">
        <v>1464</v>
      </c>
      <c r="CR58">
        <v>81160</v>
      </c>
      <c r="CS58">
        <f t="shared" si="27"/>
        <v>55.437158469945352</v>
      </c>
      <c r="CW58" s="27">
        <v>15</v>
      </c>
      <c r="CX58">
        <v>919</v>
      </c>
      <c r="CY58">
        <v>86941</v>
      </c>
      <c r="CZ58">
        <f t="shared" si="28"/>
        <v>94.603917301414583</v>
      </c>
      <c r="DD58" s="27">
        <v>8</v>
      </c>
      <c r="DE58">
        <v>825</v>
      </c>
      <c r="DF58">
        <v>10654</v>
      </c>
      <c r="DG58">
        <f t="shared" si="29"/>
        <v>12.913939393939394</v>
      </c>
      <c r="DK58" s="27">
        <v>20</v>
      </c>
      <c r="DL58">
        <v>1614</v>
      </c>
      <c r="DM58">
        <v>63137</v>
      </c>
      <c r="DN58">
        <f t="shared" si="30"/>
        <v>39.118339529120199</v>
      </c>
      <c r="DR58" s="27">
        <v>4</v>
      </c>
      <c r="DS58">
        <v>604</v>
      </c>
      <c r="DT58">
        <v>27587</v>
      </c>
      <c r="DU58">
        <f t="shared" si="31"/>
        <v>45.673841059602651</v>
      </c>
      <c r="DY58" s="27">
        <v>12</v>
      </c>
      <c r="DZ58">
        <v>2213</v>
      </c>
      <c r="EA58">
        <v>155014</v>
      </c>
      <c r="EB58">
        <f t="shared" si="32"/>
        <v>70.046995029371899</v>
      </c>
      <c r="EF58" s="27">
        <v>4</v>
      </c>
      <c r="EG58">
        <v>798</v>
      </c>
      <c r="EH58">
        <v>15681</v>
      </c>
      <c r="EI58">
        <f t="shared" si="33"/>
        <v>19.650375939849624</v>
      </c>
      <c r="EM58" s="27">
        <v>27</v>
      </c>
      <c r="EN58">
        <v>1675</v>
      </c>
      <c r="EO58">
        <v>54640</v>
      </c>
      <c r="EP58">
        <f t="shared" si="34"/>
        <v>32.620895522388061</v>
      </c>
      <c r="ET58" s="27">
        <v>19</v>
      </c>
      <c r="EU58">
        <v>1079</v>
      </c>
      <c r="EV58">
        <v>32378</v>
      </c>
      <c r="EW58">
        <f t="shared" si="35"/>
        <v>30.007414272474513</v>
      </c>
      <c r="FA58" s="27">
        <v>31</v>
      </c>
      <c r="FB58">
        <v>3725</v>
      </c>
      <c r="FC58">
        <v>172036</v>
      </c>
      <c r="FD58">
        <f t="shared" si="36"/>
        <v>46.1841610738255</v>
      </c>
    </row>
    <row r="59" spans="8:160" x14ac:dyDescent="0.25">
      <c r="H59" s="27">
        <v>21</v>
      </c>
      <c r="I59">
        <v>12192</v>
      </c>
      <c r="M59" s="27">
        <v>23</v>
      </c>
      <c r="N59">
        <v>11360</v>
      </c>
      <c r="R59" s="27">
        <v>4</v>
      </c>
      <c r="S59">
        <v>3441</v>
      </c>
      <c r="W59" s="27">
        <v>12</v>
      </c>
      <c r="X59">
        <v>8964</v>
      </c>
      <c r="AB59" s="27">
        <v>6</v>
      </c>
      <c r="AC59">
        <v>2827</v>
      </c>
      <c r="AG59" s="27">
        <v>17</v>
      </c>
      <c r="AH59">
        <v>1825</v>
      </c>
      <c r="AL59" s="27">
        <v>9</v>
      </c>
      <c r="AM59">
        <v>1491</v>
      </c>
      <c r="AN59">
        <v>90122</v>
      </c>
      <c r="AO59">
        <f t="shared" si="19"/>
        <v>60.443997317236757</v>
      </c>
      <c r="AS59" s="27">
        <v>29</v>
      </c>
      <c r="AT59">
        <v>1860</v>
      </c>
      <c r="AU59">
        <v>74511</v>
      </c>
      <c r="AV59">
        <f t="shared" si="20"/>
        <v>40.059677419354841</v>
      </c>
      <c r="AZ59" s="27">
        <v>17</v>
      </c>
      <c r="BA59">
        <v>1763</v>
      </c>
      <c r="BB59">
        <v>109443</v>
      </c>
      <c r="BC59">
        <f t="shared" si="21"/>
        <v>62.077708451503121</v>
      </c>
      <c r="BG59" s="27">
        <v>23</v>
      </c>
      <c r="BH59">
        <v>2370</v>
      </c>
      <c r="BI59">
        <v>6270</v>
      </c>
      <c r="BJ59">
        <f t="shared" si="22"/>
        <v>2.6455696202531644</v>
      </c>
      <c r="BN59" s="27">
        <v>4</v>
      </c>
      <c r="BO59">
        <v>1324</v>
      </c>
      <c r="BP59">
        <v>86836</v>
      </c>
      <c r="BQ59">
        <f t="shared" si="23"/>
        <v>65.586102719033235</v>
      </c>
      <c r="BU59" s="27">
        <v>23</v>
      </c>
      <c r="BV59">
        <v>1072</v>
      </c>
      <c r="BW59">
        <v>31602</v>
      </c>
      <c r="BX59">
        <f t="shared" si="24"/>
        <v>29.479477611940297</v>
      </c>
      <c r="CB59" s="27">
        <v>10</v>
      </c>
      <c r="CC59">
        <v>1059</v>
      </c>
      <c r="CD59">
        <v>23882</v>
      </c>
      <c r="CE59">
        <f t="shared" si="25"/>
        <v>22.551463644948065</v>
      </c>
      <c r="CI59" s="27">
        <v>24</v>
      </c>
      <c r="CJ59">
        <v>1712</v>
      </c>
      <c r="CK59">
        <v>41209</v>
      </c>
      <c r="CL59">
        <f t="shared" si="26"/>
        <v>24.070677570093459</v>
      </c>
      <c r="CP59" s="27">
        <v>6</v>
      </c>
      <c r="CQ59">
        <v>1337</v>
      </c>
      <c r="CR59">
        <v>60890</v>
      </c>
      <c r="CS59">
        <f t="shared" si="27"/>
        <v>45.542258788332084</v>
      </c>
      <c r="CW59" s="27">
        <v>16</v>
      </c>
      <c r="CX59">
        <v>920</v>
      </c>
      <c r="CY59">
        <v>96743</v>
      </c>
      <c r="CZ59">
        <f t="shared" si="28"/>
        <v>105.15543478260869</v>
      </c>
      <c r="DD59" s="27">
        <v>9</v>
      </c>
      <c r="DE59">
        <v>842</v>
      </c>
      <c r="DF59">
        <v>101701</v>
      </c>
      <c r="DG59">
        <f t="shared" si="29"/>
        <v>120.78503562945369</v>
      </c>
      <c r="DK59" s="27">
        <v>21</v>
      </c>
      <c r="DL59">
        <v>1616</v>
      </c>
      <c r="DM59">
        <v>128961</v>
      </c>
      <c r="DN59">
        <f t="shared" si="30"/>
        <v>79.802599009900987</v>
      </c>
      <c r="DR59" s="27">
        <v>5</v>
      </c>
      <c r="DS59">
        <v>639</v>
      </c>
      <c r="DT59">
        <v>55704</v>
      </c>
      <c r="DU59">
        <f t="shared" si="31"/>
        <v>87.173708920187792</v>
      </c>
      <c r="DY59" s="27">
        <v>13</v>
      </c>
      <c r="DZ59">
        <v>2216</v>
      </c>
      <c r="EA59">
        <v>99110</v>
      </c>
      <c r="EB59">
        <f t="shared" si="32"/>
        <v>44.724729241877256</v>
      </c>
      <c r="EF59" s="27">
        <v>5</v>
      </c>
      <c r="EG59">
        <v>871</v>
      </c>
      <c r="EH59">
        <v>31652</v>
      </c>
      <c r="EI59">
        <f t="shared" si="33"/>
        <v>36.339839265212397</v>
      </c>
      <c r="EM59" s="27">
        <v>28</v>
      </c>
      <c r="EN59">
        <v>1973</v>
      </c>
      <c r="EO59">
        <v>41024</v>
      </c>
      <c r="EP59">
        <f t="shared" si="34"/>
        <v>20.792701469842878</v>
      </c>
      <c r="ET59" s="27">
        <v>20</v>
      </c>
      <c r="EU59">
        <v>1135</v>
      </c>
      <c r="EV59">
        <v>33843</v>
      </c>
      <c r="EW59">
        <f t="shared" si="35"/>
        <v>29.817621145374449</v>
      </c>
      <c r="FA59" s="27">
        <v>32</v>
      </c>
      <c r="FB59">
        <v>4069</v>
      </c>
      <c r="FC59">
        <v>188850</v>
      </c>
      <c r="FD59">
        <f t="shared" si="36"/>
        <v>46.411894814450726</v>
      </c>
    </row>
    <row r="60" spans="8:160" x14ac:dyDescent="0.25">
      <c r="H60" s="27">
        <v>22</v>
      </c>
      <c r="I60">
        <v>12503</v>
      </c>
      <c r="M60" s="27">
        <v>24</v>
      </c>
      <c r="N60">
        <v>10571</v>
      </c>
      <c r="R60" s="27">
        <v>5</v>
      </c>
      <c r="S60">
        <v>5030</v>
      </c>
      <c r="W60" s="27">
        <v>13</v>
      </c>
      <c r="X60">
        <v>8905</v>
      </c>
      <c r="AB60" s="27">
        <v>7</v>
      </c>
      <c r="AC60">
        <v>4601</v>
      </c>
      <c r="AG60" s="27">
        <v>18</v>
      </c>
      <c r="AH60">
        <v>1632</v>
      </c>
      <c r="AL60" s="27">
        <v>10</v>
      </c>
      <c r="AM60">
        <v>1532</v>
      </c>
      <c r="AN60">
        <v>91625</v>
      </c>
      <c r="AO60">
        <f t="shared" si="19"/>
        <v>59.807441253263704</v>
      </c>
      <c r="AS60" s="27">
        <v>30</v>
      </c>
      <c r="AT60">
        <v>1882</v>
      </c>
      <c r="AU60">
        <v>161304</v>
      </c>
      <c r="AV60">
        <f t="shared" si="20"/>
        <v>85.708820403825712</v>
      </c>
      <c r="AZ60" s="27">
        <v>18</v>
      </c>
      <c r="BA60">
        <v>2025</v>
      </c>
      <c r="BB60">
        <v>172067</v>
      </c>
      <c r="BC60">
        <f t="shared" si="21"/>
        <v>84.971358024691355</v>
      </c>
      <c r="BG60" s="27">
        <v>24</v>
      </c>
      <c r="BH60">
        <v>2507</v>
      </c>
      <c r="BI60">
        <v>95105</v>
      </c>
      <c r="BJ60">
        <f t="shared" si="22"/>
        <v>37.935779816513758</v>
      </c>
      <c r="BN60" s="27">
        <v>5</v>
      </c>
      <c r="BO60">
        <v>1992</v>
      </c>
      <c r="BP60">
        <v>70734</v>
      </c>
      <c r="BQ60">
        <f t="shared" si="23"/>
        <v>35.50903614457831</v>
      </c>
      <c r="BU60" s="27">
        <v>24</v>
      </c>
      <c r="BV60">
        <v>1083</v>
      </c>
      <c r="BW60">
        <v>45688</v>
      </c>
      <c r="BX60">
        <f t="shared" si="24"/>
        <v>42.186518928901201</v>
      </c>
      <c r="CB60" s="27">
        <v>11</v>
      </c>
      <c r="CC60">
        <v>1099</v>
      </c>
      <c r="CD60">
        <v>58040</v>
      </c>
      <c r="CE60">
        <f t="shared" si="25"/>
        <v>52.811646951774343</v>
      </c>
      <c r="CI60" s="27">
        <v>25</v>
      </c>
      <c r="CJ60">
        <v>1905</v>
      </c>
      <c r="CK60">
        <v>45104</v>
      </c>
      <c r="CL60">
        <f t="shared" si="26"/>
        <v>23.676640419947507</v>
      </c>
      <c r="CP60" s="27">
        <v>7</v>
      </c>
      <c r="CQ60">
        <v>1356</v>
      </c>
      <c r="CR60">
        <v>65358</v>
      </c>
      <c r="CS60">
        <f t="shared" si="27"/>
        <v>48.19911504424779</v>
      </c>
      <c r="CW60" s="27">
        <v>17</v>
      </c>
      <c r="CX60">
        <v>939</v>
      </c>
      <c r="CY60">
        <v>36695</v>
      </c>
      <c r="CZ60">
        <f t="shared" si="28"/>
        <v>39.078807241746539</v>
      </c>
      <c r="DD60" s="27">
        <v>10</v>
      </c>
      <c r="DE60">
        <v>929</v>
      </c>
      <c r="DF60">
        <v>12595</v>
      </c>
      <c r="DG60">
        <f t="shared" si="29"/>
        <v>13.557588805166846</v>
      </c>
      <c r="DK60" s="27">
        <v>22</v>
      </c>
      <c r="DL60">
        <v>1645</v>
      </c>
      <c r="DM60">
        <v>243327</v>
      </c>
      <c r="DN60">
        <f t="shared" si="30"/>
        <v>147.91914893617022</v>
      </c>
      <c r="DR60" s="27">
        <v>6</v>
      </c>
      <c r="DS60">
        <v>871</v>
      </c>
      <c r="DT60">
        <v>41585</v>
      </c>
      <c r="DU60">
        <f t="shared" si="31"/>
        <v>47.743972445464983</v>
      </c>
      <c r="DY60" s="27">
        <v>14</v>
      </c>
      <c r="DZ60">
        <v>2638</v>
      </c>
      <c r="EA60">
        <v>6347</v>
      </c>
      <c r="EB60">
        <f t="shared" si="32"/>
        <v>2.4059893858984078</v>
      </c>
      <c r="EF60" s="27">
        <v>6</v>
      </c>
      <c r="EG60">
        <v>874</v>
      </c>
      <c r="EH60">
        <v>38344</v>
      </c>
      <c r="EI60">
        <f t="shared" si="33"/>
        <v>43.871853546910756</v>
      </c>
      <c r="EM60" s="27">
        <v>29</v>
      </c>
      <c r="EN60">
        <v>2632</v>
      </c>
      <c r="EO60">
        <v>37085</v>
      </c>
      <c r="EP60">
        <f t="shared" si="34"/>
        <v>14.090045592705167</v>
      </c>
      <c r="ET60" s="27">
        <v>21</v>
      </c>
      <c r="EU60">
        <v>1187</v>
      </c>
      <c r="EV60">
        <v>39173</v>
      </c>
      <c r="EW60">
        <f t="shared" si="35"/>
        <v>33.001684919966301</v>
      </c>
      <c r="EZ60" t="s">
        <v>233</v>
      </c>
      <c r="FA60" s="27">
        <v>1</v>
      </c>
      <c r="FB60">
        <v>353</v>
      </c>
      <c r="FC60">
        <v>4087</v>
      </c>
      <c r="FD60">
        <f t="shared" si="36"/>
        <v>11.577903682719548</v>
      </c>
    </row>
    <row r="61" spans="8:160" x14ac:dyDescent="0.25">
      <c r="H61" s="27">
        <v>23</v>
      </c>
      <c r="I61">
        <v>9563</v>
      </c>
      <c r="M61" s="27">
        <v>25</v>
      </c>
      <c r="N61">
        <v>9874</v>
      </c>
      <c r="R61" s="27">
        <v>6</v>
      </c>
      <c r="S61">
        <v>4448</v>
      </c>
      <c r="W61" s="27">
        <v>14</v>
      </c>
      <c r="X61">
        <v>2428</v>
      </c>
      <c r="AB61" s="27">
        <v>8</v>
      </c>
      <c r="AC61">
        <v>7400</v>
      </c>
      <c r="AG61" s="27">
        <v>19</v>
      </c>
      <c r="AH61">
        <v>2061</v>
      </c>
      <c r="AL61" s="27">
        <v>11</v>
      </c>
      <c r="AM61">
        <v>1647</v>
      </c>
      <c r="AN61">
        <v>77289</v>
      </c>
      <c r="AO61">
        <f t="shared" si="19"/>
        <v>46.927140255009107</v>
      </c>
      <c r="AS61" s="27">
        <v>31</v>
      </c>
      <c r="AT61">
        <v>2073</v>
      </c>
      <c r="AU61">
        <v>164233</v>
      </c>
      <c r="AV61">
        <f t="shared" si="20"/>
        <v>79.224794983116254</v>
      </c>
      <c r="AZ61" s="27">
        <v>19</v>
      </c>
      <c r="BA61">
        <v>2068</v>
      </c>
      <c r="BB61">
        <v>170494</v>
      </c>
      <c r="BC61">
        <f t="shared" si="21"/>
        <v>82.44390715667312</v>
      </c>
      <c r="BG61" s="27">
        <v>25</v>
      </c>
      <c r="BH61">
        <v>3269</v>
      </c>
      <c r="BI61">
        <v>98753</v>
      </c>
      <c r="BJ61">
        <f t="shared" si="22"/>
        <v>30.208932395227897</v>
      </c>
      <c r="BN61" s="27">
        <v>6</v>
      </c>
      <c r="BO61">
        <v>2460</v>
      </c>
      <c r="BP61">
        <v>106880</v>
      </c>
      <c r="BQ61">
        <f t="shared" si="23"/>
        <v>43.447154471544714</v>
      </c>
      <c r="BU61" s="27">
        <v>25</v>
      </c>
      <c r="BV61">
        <v>1108</v>
      </c>
      <c r="BW61">
        <v>37622</v>
      </c>
      <c r="BX61">
        <f t="shared" si="24"/>
        <v>33.954873646209386</v>
      </c>
      <c r="CB61" s="27">
        <v>12</v>
      </c>
      <c r="CC61">
        <v>1104</v>
      </c>
      <c r="CD61">
        <v>31815</v>
      </c>
      <c r="CE61">
        <f t="shared" si="25"/>
        <v>28.817934782608695</v>
      </c>
      <c r="CI61" s="27">
        <v>26</v>
      </c>
      <c r="CJ61">
        <v>1841</v>
      </c>
      <c r="CK61">
        <v>39567</v>
      </c>
      <c r="CL61">
        <f t="shared" si="26"/>
        <v>21.492123845736014</v>
      </c>
      <c r="CP61" s="27">
        <v>8</v>
      </c>
      <c r="CQ61">
        <v>1255</v>
      </c>
      <c r="CR61">
        <v>68684</v>
      </c>
      <c r="CS61">
        <f t="shared" si="27"/>
        <v>54.72828685258964</v>
      </c>
      <c r="CW61" s="27">
        <v>18</v>
      </c>
      <c r="CX61">
        <v>942</v>
      </c>
      <c r="CY61">
        <v>73533</v>
      </c>
      <c r="CZ61">
        <f t="shared" si="28"/>
        <v>78.060509554140125</v>
      </c>
      <c r="DD61" s="27">
        <v>11</v>
      </c>
      <c r="DE61">
        <v>988</v>
      </c>
      <c r="DF61">
        <v>89984</v>
      </c>
      <c r="DG61">
        <f t="shared" si="29"/>
        <v>91.07692307692308</v>
      </c>
      <c r="DK61" s="27">
        <v>23</v>
      </c>
      <c r="DL61">
        <v>1646</v>
      </c>
      <c r="DM61">
        <v>243286</v>
      </c>
      <c r="DN61">
        <f t="shared" si="30"/>
        <v>147.80437424058323</v>
      </c>
      <c r="DR61" s="27">
        <v>7</v>
      </c>
      <c r="DS61">
        <v>883</v>
      </c>
      <c r="DT61">
        <v>41229</v>
      </c>
      <c r="DU61">
        <f t="shared" si="31"/>
        <v>46.691959229898075</v>
      </c>
      <c r="DY61" s="27">
        <v>15</v>
      </c>
      <c r="DZ61">
        <v>2915</v>
      </c>
      <c r="EA61">
        <v>286588</v>
      </c>
      <c r="EB61">
        <f t="shared" si="32"/>
        <v>98.31492281303602</v>
      </c>
      <c r="EF61" s="27">
        <v>7</v>
      </c>
      <c r="EG61">
        <v>876</v>
      </c>
      <c r="EH61">
        <v>51088</v>
      </c>
      <c r="EI61">
        <f t="shared" si="33"/>
        <v>58.31963470319635</v>
      </c>
      <c r="EM61" s="27">
        <v>30</v>
      </c>
      <c r="EN61">
        <v>3873</v>
      </c>
      <c r="EO61">
        <v>102006</v>
      </c>
      <c r="EP61">
        <f t="shared" si="34"/>
        <v>26.337722695584819</v>
      </c>
      <c r="ET61" s="27">
        <v>22</v>
      </c>
      <c r="EU61">
        <v>1260</v>
      </c>
      <c r="EV61">
        <v>33041</v>
      </c>
      <c r="EW61">
        <f t="shared" si="35"/>
        <v>26.223015873015871</v>
      </c>
      <c r="FA61" s="27">
        <v>2</v>
      </c>
      <c r="FB61">
        <v>454</v>
      </c>
      <c r="FC61">
        <v>19881</v>
      </c>
      <c r="FD61">
        <f t="shared" si="36"/>
        <v>43.790748898678416</v>
      </c>
    </row>
    <row r="62" spans="8:160" x14ac:dyDescent="0.25">
      <c r="H62" s="27">
        <v>24</v>
      </c>
      <c r="I62">
        <v>9915</v>
      </c>
      <c r="M62" s="27">
        <v>26</v>
      </c>
      <c r="N62">
        <v>10545</v>
      </c>
      <c r="R62" s="27">
        <v>7</v>
      </c>
      <c r="S62">
        <v>3997</v>
      </c>
      <c r="W62" s="27">
        <v>15</v>
      </c>
      <c r="X62">
        <v>3613</v>
      </c>
      <c r="AB62" s="27">
        <v>9</v>
      </c>
      <c r="AC62">
        <v>6814</v>
      </c>
      <c r="AG62" s="27">
        <v>20</v>
      </c>
      <c r="AH62">
        <v>1779</v>
      </c>
      <c r="AL62" s="27">
        <v>12</v>
      </c>
      <c r="AM62">
        <v>1671</v>
      </c>
      <c r="AN62">
        <v>79350</v>
      </c>
      <c r="AO62">
        <f t="shared" si="19"/>
        <v>47.486535008976659</v>
      </c>
      <c r="AS62" s="27">
        <v>32</v>
      </c>
      <c r="AT62">
        <v>3334</v>
      </c>
      <c r="AU62">
        <v>226321</v>
      </c>
      <c r="AV62">
        <f t="shared" si="20"/>
        <v>67.882723455308934</v>
      </c>
      <c r="AZ62" s="27">
        <v>20</v>
      </c>
      <c r="BA62">
        <v>2443</v>
      </c>
      <c r="BB62">
        <v>259716</v>
      </c>
      <c r="BC62">
        <f t="shared" si="21"/>
        <v>106.31027425296766</v>
      </c>
      <c r="BG62" s="27">
        <v>26</v>
      </c>
      <c r="BH62">
        <v>5136</v>
      </c>
      <c r="BI62">
        <v>52516</v>
      </c>
      <c r="BJ62">
        <f t="shared" si="22"/>
        <v>10.225077881619939</v>
      </c>
      <c r="BN62" s="27">
        <v>7</v>
      </c>
      <c r="BO62">
        <v>1171</v>
      </c>
      <c r="BP62">
        <v>48990</v>
      </c>
      <c r="BQ62">
        <f t="shared" si="23"/>
        <v>41.836037574722461</v>
      </c>
      <c r="BU62" s="27">
        <v>26</v>
      </c>
      <c r="BV62">
        <v>1110</v>
      </c>
      <c r="BW62">
        <v>30439</v>
      </c>
      <c r="BX62">
        <f t="shared" si="24"/>
        <v>27.422522522522524</v>
      </c>
      <c r="CB62" s="27">
        <v>13</v>
      </c>
      <c r="CC62">
        <v>1127</v>
      </c>
      <c r="CD62">
        <v>53060</v>
      </c>
      <c r="CE62">
        <f t="shared" si="25"/>
        <v>47.080745341614907</v>
      </c>
      <c r="CI62" s="27">
        <v>27</v>
      </c>
      <c r="CJ62">
        <v>2718</v>
      </c>
      <c r="CK62">
        <v>119180</v>
      </c>
      <c r="CL62">
        <f t="shared" si="26"/>
        <v>43.84841795437822</v>
      </c>
      <c r="CP62" s="27">
        <v>9</v>
      </c>
      <c r="CQ62">
        <v>1479</v>
      </c>
      <c r="CR62">
        <v>66609</v>
      </c>
      <c r="CS62">
        <f t="shared" si="27"/>
        <v>45.036511156186613</v>
      </c>
      <c r="CW62" s="27">
        <v>19</v>
      </c>
      <c r="CX62">
        <v>948</v>
      </c>
      <c r="CY62">
        <v>51121</v>
      </c>
      <c r="CZ62">
        <f t="shared" si="28"/>
        <v>53.925105485232066</v>
      </c>
      <c r="DD62" s="27">
        <v>12</v>
      </c>
      <c r="DE62">
        <v>1066</v>
      </c>
      <c r="DF62">
        <v>86458</v>
      </c>
      <c r="DG62">
        <f t="shared" si="29"/>
        <v>81.10506566604127</v>
      </c>
      <c r="DK62" s="27">
        <v>24</v>
      </c>
      <c r="DL62">
        <v>1939</v>
      </c>
      <c r="DM62">
        <v>196107</v>
      </c>
      <c r="DN62">
        <f t="shared" si="30"/>
        <v>101.13821557503869</v>
      </c>
      <c r="DR62" s="27">
        <v>8</v>
      </c>
      <c r="DS62">
        <v>1082</v>
      </c>
      <c r="DT62">
        <v>64913</v>
      </c>
      <c r="DU62">
        <f t="shared" si="31"/>
        <v>59.993530499075788</v>
      </c>
      <c r="EF62" s="27">
        <v>8</v>
      </c>
      <c r="EG62">
        <v>892</v>
      </c>
      <c r="EH62">
        <v>46573</v>
      </c>
      <c r="EI62">
        <f t="shared" si="33"/>
        <v>52.211883408071749</v>
      </c>
      <c r="EM62" s="27">
        <v>31</v>
      </c>
      <c r="EN62">
        <v>5704</v>
      </c>
      <c r="EO62">
        <v>284733</v>
      </c>
      <c r="EP62">
        <f t="shared" si="34"/>
        <v>49.918127629733519</v>
      </c>
      <c r="ET62" s="27">
        <v>23</v>
      </c>
      <c r="EU62">
        <v>1278</v>
      </c>
      <c r="EV62">
        <v>42580</v>
      </c>
      <c r="EW62">
        <f t="shared" si="35"/>
        <v>33.317683881064163</v>
      </c>
      <c r="FA62" s="27">
        <v>3</v>
      </c>
      <c r="FB62">
        <v>602</v>
      </c>
      <c r="FC62">
        <v>13749</v>
      </c>
      <c r="FD62">
        <f t="shared" si="36"/>
        <v>22.838870431893689</v>
      </c>
    </row>
    <row r="63" spans="8:160" x14ac:dyDescent="0.25">
      <c r="H63" s="27">
        <v>25</v>
      </c>
      <c r="I63">
        <v>10509</v>
      </c>
      <c r="M63" s="27">
        <v>27</v>
      </c>
      <c r="N63">
        <v>8084</v>
      </c>
      <c r="R63" s="27">
        <v>8</v>
      </c>
      <c r="S63">
        <v>4425</v>
      </c>
      <c r="W63" s="27">
        <v>16</v>
      </c>
      <c r="X63">
        <v>9005</v>
      </c>
      <c r="AB63" s="27">
        <v>10</v>
      </c>
      <c r="AC63">
        <v>8128</v>
      </c>
      <c r="AG63" s="27">
        <v>21</v>
      </c>
      <c r="AH63">
        <v>2796</v>
      </c>
      <c r="AL63" s="27">
        <v>13</v>
      </c>
      <c r="AM63">
        <v>1771</v>
      </c>
      <c r="AN63">
        <v>165804</v>
      </c>
      <c r="AO63">
        <f t="shared" si="19"/>
        <v>93.621682665160932</v>
      </c>
      <c r="AR63" t="s">
        <v>233</v>
      </c>
      <c r="AS63" s="27">
        <v>1</v>
      </c>
      <c r="AT63">
        <v>100</v>
      </c>
      <c r="AU63">
        <v>4831</v>
      </c>
      <c r="AV63">
        <f t="shared" si="20"/>
        <v>48.31</v>
      </c>
      <c r="AZ63" s="27">
        <v>21</v>
      </c>
      <c r="BA63">
        <v>2613</v>
      </c>
      <c r="BB63">
        <v>169243</v>
      </c>
      <c r="BC63">
        <f t="shared" si="21"/>
        <v>64.769613471106013</v>
      </c>
      <c r="BF63" t="s">
        <v>233</v>
      </c>
      <c r="BG63" s="27">
        <v>1</v>
      </c>
      <c r="BH63">
        <v>935</v>
      </c>
      <c r="BI63">
        <v>51397</v>
      </c>
      <c r="BJ63">
        <f t="shared" si="22"/>
        <v>54.970053475935828</v>
      </c>
      <c r="BN63" s="27">
        <v>8</v>
      </c>
      <c r="BO63">
        <v>1141</v>
      </c>
      <c r="BP63">
        <v>25383</v>
      </c>
      <c r="BQ63">
        <f t="shared" si="23"/>
        <v>22.246275197195441</v>
      </c>
      <c r="BU63" s="27">
        <v>27</v>
      </c>
      <c r="BV63">
        <v>1115</v>
      </c>
      <c r="BW63">
        <v>47627</v>
      </c>
      <c r="BX63">
        <f t="shared" si="24"/>
        <v>42.714798206278026</v>
      </c>
      <c r="CB63" s="27">
        <v>14</v>
      </c>
      <c r="CC63">
        <v>1156</v>
      </c>
      <c r="CD63">
        <v>61011</v>
      </c>
      <c r="CE63">
        <f t="shared" si="25"/>
        <v>52.777681660899653</v>
      </c>
      <c r="CI63" s="27">
        <v>28</v>
      </c>
      <c r="CJ63">
        <v>685</v>
      </c>
      <c r="CK63">
        <v>19728</v>
      </c>
      <c r="CL63">
        <f t="shared" si="26"/>
        <v>28.8</v>
      </c>
      <c r="CP63" s="27">
        <v>10</v>
      </c>
      <c r="CQ63">
        <v>1344</v>
      </c>
      <c r="CR63">
        <v>74139</v>
      </c>
      <c r="CS63">
        <f t="shared" si="27"/>
        <v>55.162946428571431</v>
      </c>
      <c r="CW63" s="27">
        <v>20</v>
      </c>
      <c r="CX63">
        <v>950</v>
      </c>
      <c r="CY63">
        <v>43602</v>
      </c>
      <c r="CZ63">
        <f t="shared" si="28"/>
        <v>45.896842105263161</v>
      </c>
      <c r="DD63" s="27">
        <v>13</v>
      </c>
      <c r="DE63">
        <v>1105</v>
      </c>
      <c r="DF63">
        <v>158275</v>
      </c>
      <c r="DG63">
        <f t="shared" si="29"/>
        <v>143.23529411764707</v>
      </c>
      <c r="DK63" s="27">
        <v>25</v>
      </c>
      <c r="DL63">
        <v>1943</v>
      </c>
      <c r="DM63">
        <v>131783</v>
      </c>
      <c r="DN63">
        <f t="shared" si="30"/>
        <v>67.824498198661857</v>
      </c>
      <c r="DR63" s="27">
        <v>9</v>
      </c>
      <c r="DS63">
        <v>1113</v>
      </c>
      <c r="DT63">
        <v>46687</v>
      </c>
      <c r="DU63">
        <f t="shared" si="31"/>
        <v>41.946990116801437</v>
      </c>
      <c r="EF63" s="27">
        <v>9</v>
      </c>
      <c r="EG63">
        <v>1000</v>
      </c>
      <c r="EH63">
        <v>45687</v>
      </c>
      <c r="EI63">
        <f t="shared" si="33"/>
        <v>45.686999999999998</v>
      </c>
      <c r="EL63" t="s">
        <v>233</v>
      </c>
      <c r="EM63" s="27">
        <v>1</v>
      </c>
      <c r="EN63">
        <v>489</v>
      </c>
      <c r="EO63">
        <v>4536</v>
      </c>
      <c r="EP63">
        <f t="shared" si="34"/>
        <v>9.2760736196319016</v>
      </c>
      <c r="ET63" s="27">
        <v>24</v>
      </c>
      <c r="EU63">
        <v>1282</v>
      </c>
      <c r="EV63">
        <v>43619</v>
      </c>
      <c r="EW63">
        <f t="shared" si="35"/>
        <v>34.024180967238692</v>
      </c>
      <c r="FA63" s="27">
        <v>4</v>
      </c>
      <c r="FB63">
        <v>619</v>
      </c>
      <c r="FC63">
        <v>23735</v>
      </c>
      <c r="FD63">
        <f t="shared" si="36"/>
        <v>38.344103392568663</v>
      </c>
    </row>
    <row r="64" spans="8:160" x14ac:dyDescent="0.25">
      <c r="H64" s="27">
        <v>26</v>
      </c>
      <c r="I64">
        <v>9980</v>
      </c>
      <c r="M64" s="27">
        <v>28</v>
      </c>
      <c r="N64">
        <v>12973</v>
      </c>
      <c r="R64" s="27">
        <v>9</v>
      </c>
      <c r="S64">
        <v>3293</v>
      </c>
      <c r="W64" s="27">
        <v>17</v>
      </c>
      <c r="X64">
        <v>7808</v>
      </c>
      <c r="AB64" s="27">
        <v>11</v>
      </c>
      <c r="AC64">
        <v>2248</v>
      </c>
      <c r="AG64" s="27">
        <v>22</v>
      </c>
      <c r="AH64">
        <v>2804</v>
      </c>
      <c r="AL64" s="27">
        <v>14</v>
      </c>
      <c r="AM64">
        <v>1834</v>
      </c>
      <c r="AN64">
        <v>139506</v>
      </c>
      <c r="AO64">
        <f t="shared" si="19"/>
        <v>76.066521264994549</v>
      </c>
      <c r="AS64" s="27">
        <v>2</v>
      </c>
      <c r="AT64">
        <v>672</v>
      </c>
      <c r="AU64">
        <v>66116</v>
      </c>
      <c r="AV64">
        <f t="shared" si="20"/>
        <v>98.386904761904759</v>
      </c>
      <c r="AZ64" s="27">
        <v>22</v>
      </c>
      <c r="BA64">
        <v>2661</v>
      </c>
      <c r="BB64">
        <v>182581</v>
      </c>
      <c r="BC64">
        <f t="shared" si="21"/>
        <v>68.613679068019536</v>
      </c>
      <c r="BG64" s="27">
        <v>2</v>
      </c>
      <c r="BH64">
        <v>1363</v>
      </c>
      <c r="BI64">
        <v>56019</v>
      </c>
      <c r="BJ64">
        <f t="shared" si="22"/>
        <v>41.099779897285401</v>
      </c>
      <c r="BN64" s="27">
        <v>9</v>
      </c>
      <c r="BO64">
        <v>1011</v>
      </c>
      <c r="BP64">
        <v>28231</v>
      </c>
      <c r="BQ64">
        <f t="shared" si="23"/>
        <v>27.923837784371909</v>
      </c>
      <c r="BU64" s="27">
        <v>28</v>
      </c>
      <c r="BV64">
        <v>1116</v>
      </c>
      <c r="BW64">
        <v>49731</v>
      </c>
      <c r="BX64">
        <f t="shared" si="24"/>
        <v>44.561827956989248</v>
      </c>
      <c r="CB64" s="27">
        <v>15</v>
      </c>
      <c r="CC64">
        <v>1220</v>
      </c>
      <c r="CD64">
        <v>74971</v>
      </c>
      <c r="CE64">
        <f t="shared" si="25"/>
        <v>61.451639344262297</v>
      </c>
      <c r="CH64" t="s">
        <v>233</v>
      </c>
      <c r="CI64" s="27">
        <v>1</v>
      </c>
      <c r="CJ64">
        <v>102</v>
      </c>
      <c r="CK64">
        <v>2360</v>
      </c>
      <c r="CL64">
        <f t="shared" si="26"/>
        <v>23.137254901960784</v>
      </c>
      <c r="CP64" s="27">
        <v>11</v>
      </c>
      <c r="CQ64">
        <v>1235</v>
      </c>
      <c r="CR64">
        <v>50751</v>
      </c>
      <c r="CS64">
        <f t="shared" si="27"/>
        <v>41.09392712550607</v>
      </c>
      <c r="CW64" s="27">
        <v>21</v>
      </c>
      <c r="CX64">
        <v>976</v>
      </c>
      <c r="CY64">
        <v>24426</v>
      </c>
      <c r="CZ64">
        <f t="shared" si="28"/>
        <v>25.026639344262296</v>
      </c>
      <c r="DD64" s="27">
        <v>14</v>
      </c>
      <c r="DE64">
        <v>1162</v>
      </c>
      <c r="DF64">
        <v>37024</v>
      </c>
      <c r="DG64">
        <f t="shared" si="29"/>
        <v>31.862306368330465</v>
      </c>
      <c r="DK64" s="27">
        <v>26</v>
      </c>
      <c r="DL64">
        <v>2007</v>
      </c>
      <c r="DM64">
        <v>187587</v>
      </c>
      <c r="DN64">
        <f t="shared" si="30"/>
        <v>93.466367713004487</v>
      </c>
      <c r="DR64" s="27">
        <v>10</v>
      </c>
      <c r="DS64">
        <v>1232</v>
      </c>
      <c r="DT64">
        <v>38644</v>
      </c>
      <c r="DU64">
        <f t="shared" si="31"/>
        <v>31.366883116883116</v>
      </c>
      <c r="EF64" s="27">
        <v>10</v>
      </c>
      <c r="EG64">
        <v>1002</v>
      </c>
      <c r="EH64">
        <v>50760</v>
      </c>
      <c r="EI64">
        <f t="shared" si="33"/>
        <v>50.658682634730539</v>
      </c>
      <c r="EM64" s="27">
        <v>2</v>
      </c>
      <c r="EN64">
        <v>520</v>
      </c>
      <c r="EO64">
        <v>14533</v>
      </c>
      <c r="EP64">
        <f t="shared" si="34"/>
        <v>27.948076923076922</v>
      </c>
      <c r="ET64" s="27">
        <v>25</v>
      </c>
      <c r="EU64">
        <v>1305</v>
      </c>
      <c r="EV64">
        <v>27692</v>
      </c>
      <c r="EW64">
        <f t="shared" si="35"/>
        <v>21.219923371647511</v>
      </c>
      <c r="FA64" s="27">
        <v>5</v>
      </c>
      <c r="FB64">
        <v>751</v>
      </c>
      <c r="FC64">
        <v>42442</v>
      </c>
      <c r="FD64">
        <f t="shared" si="36"/>
        <v>56.513981358189078</v>
      </c>
    </row>
    <row r="65" spans="8:160" x14ac:dyDescent="0.25">
      <c r="H65" s="27">
        <v>27</v>
      </c>
      <c r="I65">
        <v>10964</v>
      </c>
      <c r="M65" s="27">
        <v>29</v>
      </c>
      <c r="N65">
        <v>12339</v>
      </c>
      <c r="R65" s="27">
        <v>10</v>
      </c>
      <c r="S65">
        <v>4304</v>
      </c>
      <c r="W65" s="27">
        <v>18</v>
      </c>
      <c r="X65">
        <v>5004</v>
      </c>
      <c r="AB65" s="27">
        <v>12</v>
      </c>
      <c r="AC65">
        <v>1960</v>
      </c>
      <c r="AG65" s="27">
        <v>23</v>
      </c>
      <c r="AH65">
        <v>3103</v>
      </c>
      <c r="AL65" s="27">
        <v>15</v>
      </c>
      <c r="AM65">
        <v>1938</v>
      </c>
      <c r="AN65">
        <v>114885</v>
      </c>
      <c r="AO65">
        <f t="shared" si="19"/>
        <v>59.28018575851393</v>
      </c>
      <c r="AS65" s="27">
        <v>3</v>
      </c>
      <c r="AT65">
        <v>719</v>
      </c>
      <c r="AU65">
        <v>17649</v>
      </c>
      <c r="AV65">
        <f t="shared" si="20"/>
        <v>24.546592489568845</v>
      </c>
      <c r="AZ65" s="27">
        <v>23</v>
      </c>
      <c r="BA65">
        <v>2693</v>
      </c>
      <c r="BB65">
        <v>10931</v>
      </c>
      <c r="BC65">
        <f t="shared" si="21"/>
        <v>4.0590419606386927</v>
      </c>
      <c r="BG65" s="27">
        <v>3</v>
      </c>
      <c r="BH65">
        <v>1409</v>
      </c>
      <c r="BI65">
        <v>86229</v>
      </c>
      <c r="BJ65">
        <f t="shared" si="22"/>
        <v>61.198722498225692</v>
      </c>
      <c r="BN65" s="27">
        <v>10</v>
      </c>
      <c r="BO65">
        <v>2861</v>
      </c>
      <c r="BP65">
        <v>96602</v>
      </c>
      <c r="BQ65">
        <f t="shared" si="23"/>
        <v>33.765117091925902</v>
      </c>
      <c r="BU65" s="27">
        <v>29</v>
      </c>
      <c r="BV65">
        <v>1117</v>
      </c>
      <c r="BW65">
        <v>36192</v>
      </c>
      <c r="BX65">
        <f t="shared" si="24"/>
        <v>32.401074306177257</v>
      </c>
      <c r="CB65" s="27">
        <v>16</v>
      </c>
      <c r="CC65">
        <v>1233</v>
      </c>
      <c r="CD65">
        <v>67515</v>
      </c>
      <c r="CE65">
        <f t="shared" si="25"/>
        <v>54.756690997566913</v>
      </c>
      <c r="CI65" s="27">
        <v>2</v>
      </c>
      <c r="CJ65">
        <v>339</v>
      </c>
      <c r="CK65">
        <v>18618</v>
      </c>
      <c r="CL65">
        <f t="shared" si="26"/>
        <v>54.920353982300888</v>
      </c>
      <c r="CP65" s="27">
        <v>12</v>
      </c>
      <c r="CQ65">
        <v>1303</v>
      </c>
      <c r="CR65">
        <v>52181</v>
      </c>
      <c r="CS65">
        <f t="shared" si="27"/>
        <v>40.046815042210284</v>
      </c>
      <c r="CW65" s="27">
        <v>22</v>
      </c>
      <c r="CX65">
        <v>992</v>
      </c>
      <c r="CY65">
        <v>55424</v>
      </c>
      <c r="CZ65">
        <f t="shared" si="28"/>
        <v>55.87096774193548</v>
      </c>
      <c r="DD65" s="27">
        <v>15</v>
      </c>
      <c r="DE65">
        <v>1168</v>
      </c>
      <c r="DF65">
        <v>75081</v>
      </c>
      <c r="DG65">
        <f t="shared" si="29"/>
        <v>64.281678082191775</v>
      </c>
      <c r="DK65" s="27">
        <v>27</v>
      </c>
      <c r="DL65">
        <v>2094</v>
      </c>
      <c r="DM65">
        <v>188266</v>
      </c>
      <c r="DN65">
        <f t="shared" si="30"/>
        <v>89.907354345749766</v>
      </c>
      <c r="DR65" s="27">
        <v>11</v>
      </c>
      <c r="DS65">
        <v>1286</v>
      </c>
      <c r="DT65">
        <v>134</v>
      </c>
      <c r="DU65">
        <f t="shared" si="31"/>
        <v>0.104199066874028</v>
      </c>
      <c r="EF65" s="27">
        <v>11</v>
      </c>
      <c r="EG65">
        <v>1012</v>
      </c>
      <c r="EH65">
        <v>52495</v>
      </c>
      <c r="EI65">
        <f t="shared" si="33"/>
        <v>51.872529644268774</v>
      </c>
      <c r="EM65" s="27">
        <v>3</v>
      </c>
      <c r="EN65">
        <v>576</v>
      </c>
      <c r="EO65">
        <v>8748</v>
      </c>
      <c r="EP65">
        <f t="shared" si="34"/>
        <v>15.1875</v>
      </c>
      <c r="ET65" s="27">
        <v>26</v>
      </c>
      <c r="EU65">
        <v>1316</v>
      </c>
      <c r="EV65">
        <v>85552</v>
      </c>
      <c r="EW65">
        <f t="shared" si="35"/>
        <v>65.00911854103343</v>
      </c>
      <c r="FA65" s="27">
        <v>6</v>
      </c>
      <c r="FB65">
        <v>795</v>
      </c>
      <c r="FC65">
        <v>15092</v>
      </c>
      <c r="FD65">
        <f t="shared" si="36"/>
        <v>18.983647798742137</v>
      </c>
    </row>
    <row r="66" spans="8:160" x14ac:dyDescent="0.25">
      <c r="H66" s="27">
        <v>28</v>
      </c>
      <c r="I66">
        <v>11091</v>
      </c>
      <c r="M66" s="27">
        <v>30</v>
      </c>
      <c r="N66">
        <v>7682</v>
      </c>
      <c r="R66" s="27">
        <v>11</v>
      </c>
      <c r="S66">
        <v>2903</v>
      </c>
      <c r="W66" s="27">
        <v>19</v>
      </c>
      <c r="X66">
        <v>5293</v>
      </c>
      <c r="AB66" s="27">
        <v>13</v>
      </c>
      <c r="AC66">
        <v>3428</v>
      </c>
      <c r="AG66" s="27">
        <v>24</v>
      </c>
      <c r="AH66">
        <v>3373</v>
      </c>
      <c r="AL66" s="27">
        <v>16</v>
      </c>
      <c r="AM66">
        <v>2001</v>
      </c>
      <c r="AN66">
        <v>155782</v>
      </c>
      <c r="AO66">
        <f t="shared" si="19"/>
        <v>77.852073963018498</v>
      </c>
      <c r="AS66" s="27">
        <v>4</v>
      </c>
      <c r="AT66">
        <v>733</v>
      </c>
      <c r="AU66">
        <v>61315</v>
      </c>
      <c r="AV66">
        <f t="shared" si="20"/>
        <v>83.649386084583895</v>
      </c>
      <c r="AZ66" s="27">
        <v>24</v>
      </c>
      <c r="BA66">
        <v>2785</v>
      </c>
      <c r="BB66">
        <v>237873</v>
      </c>
      <c r="BC66">
        <f t="shared" si="21"/>
        <v>85.412208258527826</v>
      </c>
      <c r="BG66" s="27">
        <v>4</v>
      </c>
      <c r="BH66">
        <v>1594</v>
      </c>
      <c r="BI66">
        <v>94049</v>
      </c>
      <c r="BJ66">
        <f t="shared" si="22"/>
        <v>59.001882057716436</v>
      </c>
      <c r="BN66" s="27">
        <v>11</v>
      </c>
      <c r="BO66">
        <v>1159</v>
      </c>
      <c r="BP66">
        <v>26525</v>
      </c>
      <c r="BQ66">
        <f t="shared" si="23"/>
        <v>22.886108714408973</v>
      </c>
      <c r="BU66" s="27">
        <v>30</v>
      </c>
      <c r="BV66">
        <v>1133</v>
      </c>
      <c r="BW66">
        <v>57297</v>
      </c>
      <c r="BX66">
        <f t="shared" si="24"/>
        <v>50.571050308914387</v>
      </c>
      <c r="CB66" s="27">
        <v>17</v>
      </c>
      <c r="CC66">
        <v>1248</v>
      </c>
      <c r="CD66">
        <v>30341</v>
      </c>
      <c r="CE66">
        <f t="shared" si="25"/>
        <v>24.311698717948719</v>
      </c>
      <c r="CI66" s="27">
        <v>3</v>
      </c>
      <c r="CJ66">
        <v>460</v>
      </c>
      <c r="CK66">
        <v>112</v>
      </c>
      <c r="CL66">
        <f t="shared" si="26"/>
        <v>0.24347826086956523</v>
      </c>
      <c r="CP66" s="27">
        <v>13</v>
      </c>
      <c r="CQ66">
        <v>1652</v>
      </c>
      <c r="CR66">
        <v>74609</v>
      </c>
      <c r="CS66">
        <f t="shared" si="27"/>
        <v>45.162832929782084</v>
      </c>
      <c r="CW66" s="27">
        <v>23</v>
      </c>
      <c r="CX66">
        <v>995</v>
      </c>
      <c r="CY66">
        <v>56839</v>
      </c>
      <c r="CZ66">
        <f t="shared" si="28"/>
        <v>57.12462311557789</v>
      </c>
      <c r="DD66" s="27">
        <v>16</v>
      </c>
      <c r="DE66">
        <v>1169</v>
      </c>
      <c r="DF66">
        <v>59514</v>
      </c>
      <c r="DG66">
        <f t="shared" si="29"/>
        <v>50.91017964071856</v>
      </c>
      <c r="DK66" s="27">
        <v>28</v>
      </c>
      <c r="DL66">
        <v>2617</v>
      </c>
      <c r="DM66">
        <v>317586</v>
      </c>
      <c r="DN66">
        <f t="shared" si="30"/>
        <v>121.35498662590753</v>
      </c>
      <c r="DR66" s="27">
        <v>12</v>
      </c>
      <c r="DS66">
        <v>1316</v>
      </c>
      <c r="DT66">
        <v>62171</v>
      </c>
      <c r="DU66">
        <f t="shared" si="31"/>
        <v>47.242401215805472</v>
      </c>
      <c r="EF66" s="27">
        <v>12</v>
      </c>
      <c r="EG66">
        <v>1016</v>
      </c>
      <c r="EH66">
        <v>41308</v>
      </c>
      <c r="EI66">
        <f t="shared" si="33"/>
        <v>40.65748031496063</v>
      </c>
      <c r="EM66" s="27">
        <v>4</v>
      </c>
      <c r="EN66">
        <v>732</v>
      </c>
      <c r="EO66">
        <v>32829</v>
      </c>
      <c r="EP66">
        <f t="shared" si="34"/>
        <v>44.848360655737707</v>
      </c>
      <c r="ET66" s="27">
        <v>27</v>
      </c>
      <c r="EU66">
        <v>1322</v>
      </c>
      <c r="EV66">
        <v>42149</v>
      </c>
      <c r="EW66">
        <f t="shared" si="35"/>
        <v>31.882753403933435</v>
      </c>
      <c r="FA66" s="27">
        <v>7</v>
      </c>
      <c r="FB66">
        <v>1009</v>
      </c>
      <c r="FC66">
        <v>55598</v>
      </c>
      <c r="FD66">
        <f t="shared" si="36"/>
        <v>55.102081268582758</v>
      </c>
    </row>
    <row r="67" spans="8:160" x14ac:dyDescent="0.25">
      <c r="H67" s="27">
        <v>29</v>
      </c>
      <c r="I67">
        <v>5734</v>
      </c>
      <c r="M67" s="27">
        <v>31</v>
      </c>
      <c r="N67">
        <v>9849</v>
      </c>
      <c r="R67" s="27">
        <v>12</v>
      </c>
      <c r="S67">
        <v>9550</v>
      </c>
      <c r="W67" s="27">
        <v>20</v>
      </c>
      <c r="X67">
        <v>5909</v>
      </c>
      <c r="AB67" s="27">
        <v>14</v>
      </c>
      <c r="AC67">
        <v>5128</v>
      </c>
      <c r="AG67" s="27">
        <v>25</v>
      </c>
      <c r="AH67">
        <v>2434</v>
      </c>
      <c r="AL67" s="27">
        <v>17</v>
      </c>
      <c r="AM67">
        <v>2021</v>
      </c>
      <c r="AN67">
        <v>141852</v>
      </c>
      <c r="AO67">
        <f t="shared" ref="AO67:AO73" si="37">AN67/AM67</f>
        <v>70.189015338941118</v>
      </c>
      <c r="AS67" s="27">
        <v>5</v>
      </c>
      <c r="AT67">
        <v>737</v>
      </c>
      <c r="AU67">
        <v>55849</v>
      </c>
      <c r="AV67">
        <f t="shared" ref="AV67:AV98" si="38">AU67/AT67</f>
        <v>75.778833107191318</v>
      </c>
      <c r="AZ67" s="27">
        <v>25</v>
      </c>
      <c r="BA67">
        <v>3475</v>
      </c>
      <c r="BB67">
        <v>287408</v>
      </c>
      <c r="BC67">
        <f t="shared" ref="BC67:BC98" si="39">BB67/BA67</f>
        <v>82.707338129496407</v>
      </c>
      <c r="BG67" s="27">
        <v>5</v>
      </c>
      <c r="BH67">
        <v>1475</v>
      </c>
      <c r="BI67">
        <v>79340</v>
      </c>
      <c r="BJ67">
        <f t="shared" ref="BJ67:BJ92" si="40">BI67/BH67</f>
        <v>53.789830508474573</v>
      </c>
      <c r="BN67" s="27">
        <v>12</v>
      </c>
      <c r="BO67">
        <v>425</v>
      </c>
      <c r="BP67">
        <v>0</v>
      </c>
      <c r="BQ67">
        <f t="shared" ref="BQ67:BQ90" si="41">BP67/BO67</f>
        <v>0</v>
      </c>
      <c r="BU67" s="27">
        <v>31</v>
      </c>
      <c r="BV67">
        <v>1138</v>
      </c>
      <c r="BW67">
        <v>52295</v>
      </c>
      <c r="BX67">
        <f t="shared" ref="BX67:BX98" si="42">BW67/BV67</f>
        <v>45.953427065026361</v>
      </c>
      <c r="CB67" s="27">
        <v>18</v>
      </c>
      <c r="CC67">
        <v>1273</v>
      </c>
      <c r="CD67">
        <v>39520</v>
      </c>
      <c r="CE67">
        <f t="shared" ref="CE67:CE82" si="43">CD67/CC67</f>
        <v>31.044776119402986</v>
      </c>
      <c r="CI67" s="27">
        <v>4</v>
      </c>
      <c r="CJ67">
        <v>626</v>
      </c>
      <c r="CK67">
        <v>9466</v>
      </c>
      <c r="CL67">
        <f t="shared" ref="CL67:CL92" si="44">CK67/CJ67</f>
        <v>15.121405750798722</v>
      </c>
      <c r="CP67" s="27">
        <v>14</v>
      </c>
      <c r="CQ67">
        <v>1603</v>
      </c>
      <c r="CR67">
        <v>85511</v>
      </c>
      <c r="CS67">
        <f t="shared" ref="CS67:CS98" si="45">CR67/CQ67</f>
        <v>53.344354335620714</v>
      </c>
      <c r="CW67" s="27">
        <v>24</v>
      </c>
      <c r="CX67">
        <v>1008</v>
      </c>
      <c r="CY67">
        <v>58586</v>
      </c>
      <c r="CZ67">
        <f t="shared" ref="CZ67:CZ98" si="46">CY67/CX67</f>
        <v>58.121031746031747</v>
      </c>
      <c r="DD67" s="27">
        <v>17</v>
      </c>
      <c r="DE67">
        <v>1234</v>
      </c>
      <c r="DF67">
        <v>226811</v>
      </c>
      <c r="DG67">
        <f t="shared" ref="DG67:DG98" si="47">DF67/DE67</f>
        <v>183.80145867098867</v>
      </c>
      <c r="DK67" s="27">
        <v>29</v>
      </c>
      <c r="DL67">
        <v>2632</v>
      </c>
      <c r="DM67">
        <v>420821</v>
      </c>
      <c r="DN67">
        <f t="shared" ref="DN67:DN98" si="48">DM67/DL67</f>
        <v>159.88639817629181</v>
      </c>
      <c r="DR67" s="27">
        <v>13</v>
      </c>
      <c r="DS67">
        <v>1405</v>
      </c>
      <c r="DT67">
        <v>44090</v>
      </c>
      <c r="DU67">
        <f t="shared" ref="DU67:DU75" si="49">DT67/DS67</f>
        <v>31.380782918149468</v>
      </c>
      <c r="EF67" s="27">
        <v>13</v>
      </c>
      <c r="EG67">
        <v>1040</v>
      </c>
      <c r="EH67">
        <v>52613</v>
      </c>
      <c r="EI67">
        <f t="shared" ref="EI67:EI86" si="50">EH67/EG67</f>
        <v>50.589423076923076</v>
      </c>
      <c r="EM67" s="27">
        <v>5</v>
      </c>
      <c r="EN67">
        <v>864</v>
      </c>
      <c r="EO67">
        <v>64415</v>
      </c>
      <c r="EP67">
        <f t="shared" ref="EP67:EP94" si="51">EO67/EN67</f>
        <v>74.554398148148152</v>
      </c>
      <c r="ET67" s="27">
        <v>28</v>
      </c>
      <c r="EU67">
        <v>1328</v>
      </c>
      <c r="EV67">
        <v>46031</v>
      </c>
      <c r="EW67">
        <f t="shared" ref="EW67:EW80" si="52">EV67/EU67</f>
        <v>34.661897590361448</v>
      </c>
      <c r="FA67" s="27">
        <v>8</v>
      </c>
      <c r="FB67">
        <v>1101</v>
      </c>
      <c r="FC67">
        <v>48036</v>
      </c>
      <c r="FD67">
        <f t="shared" ref="FD67:FD94" si="53">FC67/FB67</f>
        <v>43.629427792915529</v>
      </c>
    </row>
    <row r="68" spans="8:160" x14ac:dyDescent="0.25">
      <c r="H68" s="27">
        <v>30</v>
      </c>
      <c r="I68">
        <v>11349</v>
      </c>
      <c r="M68" s="27">
        <v>32</v>
      </c>
      <c r="N68">
        <v>10452</v>
      </c>
      <c r="R68" s="27">
        <v>13</v>
      </c>
      <c r="S68">
        <v>2848</v>
      </c>
      <c r="W68" s="27">
        <v>21</v>
      </c>
      <c r="X68">
        <v>9879</v>
      </c>
      <c r="AB68" s="27">
        <v>15</v>
      </c>
      <c r="AC68">
        <v>4642</v>
      </c>
      <c r="AG68" s="27">
        <v>26</v>
      </c>
      <c r="AH68">
        <v>1973</v>
      </c>
      <c r="AL68" s="27">
        <v>18</v>
      </c>
      <c r="AM68">
        <v>2085</v>
      </c>
      <c r="AN68">
        <v>165050</v>
      </c>
      <c r="AO68">
        <f t="shared" si="37"/>
        <v>79.16067146282974</v>
      </c>
      <c r="AS68" s="27">
        <v>6</v>
      </c>
      <c r="AT68">
        <v>767</v>
      </c>
      <c r="AU68">
        <v>42459</v>
      </c>
      <c r="AV68">
        <f t="shared" si="38"/>
        <v>55.357235984354631</v>
      </c>
      <c r="AZ68" s="27">
        <v>26</v>
      </c>
      <c r="BA68">
        <v>3516</v>
      </c>
      <c r="BB68">
        <v>412038</v>
      </c>
      <c r="BC68">
        <f t="shared" si="39"/>
        <v>117.18941979522184</v>
      </c>
      <c r="BG68" s="27">
        <v>6</v>
      </c>
      <c r="BH68">
        <v>1124</v>
      </c>
      <c r="BI68">
        <v>52168</v>
      </c>
      <c r="BJ68">
        <f t="shared" si="40"/>
        <v>46.412811387900355</v>
      </c>
      <c r="BN68" s="27">
        <v>13</v>
      </c>
      <c r="BO68">
        <v>843</v>
      </c>
      <c r="BP68">
        <v>3182</v>
      </c>
      <c r="BQ68">
        <f t="shared" si="41"/>
        <v>3.774614472123369</v>
      </c>
      <c r="BU68" s="27">
        <v>32</v>
      </c>
      <c r="BV68">
        <v>1142</v>
      </c>
      <c r="BW68">
        <v>59623</v>
      </c>
      <c r="BX68">
        <f t="shared" si="42"/>
        <v>52.209281961471106</v>
      </c>
      <c r="CB68" s="27">
        <v>19</v>
      </c>
      <c r="CC68">
        <v>1278</v>
      </c>
      <c r="CD68">
        <v>37561</v>
      </c>
      <c r="CE68">
        <f t="shared" si="43"/>
        <v>29.390453834115807</v>
      </c>
      <c r="CI68" s="27">
        <v>5</v>
      </c>
      <c r="CJ68">
        <v>920</v>
      </c>
      <c r="CK68">
        <v>34765</v>
      </c>
      <c r="CL68">
        <f t="shared" si="44"/>
        <v>37.788043478260867</v>
      </c>
      <c r="CP68" s="27">
        <v>15</v>
      </c>
      <c r="CQ68">
        <v>1280</v>
      </c>
      <c r="CR68">
        <v>52314</v>
      </c>
      <c r="CS68">
        <f t="shared" si="45"/>
        <v>40.870312499999997</v>
      </c>
      <c r="CW68" s="27">
        <v>25</v>
      </c>
      <c r="CX68">
        <v>1009</v>
      </c>
      <c r="CY68">
        <v>33892</v>
      </c>
      <c r="CZ68">
        <f t="shared" si="46"/>
        <v>33.589692765113973</v>
      </c>
      <c r="DD68" s="27">
        <v>18</v>
      </c>
      <c r="DE68">
        <v>1244</v>
      </c>
      <c r="DF68">
        <v>81026</v>
      </c>
      <c r="DG68">
        <f t="shared" si="47"/>
        <v>65.133440514469456</v>
      </c>
      <c r="DK68" s="27">
        <v>30</v>
      </c>
      <c r="DL68">
        <v>2853</v>
      </c>
      <c r="DM68">
        <v>308358</v>
      </c>
      <c r="DN68">
        <f t="shared" si="48"/>
        <v>108.08201892744479</v>
      </c>
      <c r="DR68" s="27">
        <v>14</v>
      </c>
      <c r="DS68">
        <v>1427</v>
      </c>
      <c r="DT68">
        <v>29950</v>
      </c>
      <c r="DU68">
        <f t="shared" si="49"/>
        <v>20.988086895585145</v>
      </c>
      <c r="EF68" s="27">
        <v>14</v>
      </c>
      <c r="EG68">
        <v>1041</v>
      </c>
      <c r="EH68">
        <v>53704</v>
      </c>
      <c r="EI68">
        <f t="shared" si="50"/>
        <v>51.588856868395773</v>
      </c>
      <c r="EM68" s="27">
        <v>6</v>
      </c>
      <c r="EN68">
        <v>916</v>
      </c>
      <c r="EO68">
        <v>25579</v>
      </c>
      <c r="EP68">
        <f t="shared" si="51"/>
        <v>27.924672489082969</v>
      </c>
      <c r="ET68" s="27">
        <v>29</v>
      </c>
      <c r="EU68">
        <v>1340</v>
      </c>
      <c r="EV68">
        <v>31888</v>
      </c>
      <c r="EW68">
        <f t="shared" si="52"/>
        <v>23.797014925373134</v>
      </c>
      <c r="FA68" s="27">
        <v>9</v>
      </c>
      <c r="FB68">
        <v>1103</v>
      </c>
      <c r="FC68">
        <v>9662</v>
      </c>
      <c r="FD68">
        <f t="shared" si="53"/>
        <v>8.7597461468721676</v>
      </c>
    </row>
    <row r="69" spans="8:160" x14ac:dyDescent="0.25">
      <c r="H69" s="27">
        <v>31</v>
      </c>
      <c r="I69">
        <v>13387</v>
      </c>
      <c r="M69" s="27">
        <v>33</v>
      </c>
      <c r="N69">
        <v>9811</v>
      </c>
      <c r="R69" s="27">
        <v>14</v>
      </c>
      <c r="S69">
        <v>2600</v>
      </c>
      <c r="W69" s="27">
        <v>22</v>
      </c>
      <c r="X69">
        <v>8970</v>
      </c>
      <c r="AB69" s="27">
        <v>16</v>
      </c>
      <c r="AC69">
        <v>2911</v>
      </c>
      <c r="AG69" s="27">
        <v>27</v>
      </c>
      <c r="AH69">
        <v>2365</v>
      </c>
      <c r="AL69" s="27">
        <v>19</v>
      </c>
      <c r="AM69">
        <v>2145</v>
      </c>
      <c r="AN69">
        <v>187925</v>
      </c>
      <c r="AO69">
        <f t="shared" si="37"/>
        <v>87.610722610722604</v>
      </c>
      <c r="AS69" s="27">
        <v>7</v>
      </c>
      <c r="AT69">
        <v>808</v>
      </c>
      <c r="AU69">
        <v>66890</v>
      </c>
      <c r="AV69">
        <f t="shared" si="38"/>
        <v>82.784653465346537</v>
      </c>
      <c r="AZ69" s="27">
        <v>27</v>
      </c>
      <c r="BA69">
        <v>5129</v>
      </c>
      <c r="BB69">
        <v>331664</v>
      </c>
      <c r="BC69">
        <f t="shared" si="39"/>
        <v>64.664457009163584</v>
      </c>
      <c r="BG69" s="27">
        <v>7</v>
      </c>
      <c r="BH69">
        <v>1229</v>
      </c>
      <c r="BI69">
        <v>49807</v>
      </c>
      <c r="BJ69">
        <f t="shared" si="40"/>
        <v>40.526444263628967</v>
      </c>
      <c r="BN69" s="27">
        <v>14</v>
      </c>
      <c r="BO69">
        <v>1020</v>
      </c>
      <c r="BP69">
        <v>69018</v>
      </c>
      <c r="BQ69">
        <f t="shared" si="41"/>
        <v>67.664705882352948</v>
      </c>
      <c r="BU69" s="27">
        <v>33</v>
      </c>
      <c r="BV69">
        <v>1149</v>
      </c>
      <c r="BW69">
        <v>41855</v>
      </c>
      <c r="BX69">
        <f t="shared" si="42"/>
        <v>36.427328111401216</v>
      </c>
      <c r="CB69" s="27">
        <v>20</v>
      </c>
      <c r="CC69">
        <v>1312</v>
      </c>
      <c r="CD69">
        <v>85163</v>
      </c>
      <c r="CE69">
        <f t="shared" si="43"/>
        <v>64.910823170731703</v>
      </c>
      <c r="CI69" s="27">
        <v>6</v>
      </c>
      <c r="CJ69">
        <v>935</v>
      </c>
      <c r="CK69">
        <v>24009</v>
      </c>
      <c r="CL69">
        <f t="shared" si="44"/>
        <v>25.678074866310162</v>
      </c>
      <c r="CP69" s="27">
        <v>16</v>
      </c>
      <c r="CQ69">
        <v>1527</v>
      </c>
      <c r="CR69">
        <v>105783</v>
      </c>
      <c r="CS69">
        <f t="shared" si="45"/>
        <v>69.275049115913561</v>
      </c>
      <c r="CW69" s="27">
        <v>26</v>
      </c>
      <c r="CX69">
        <v>1032</v>
      </c>
      <c r="CY69">
        <v>43635</v>
      </c>
      <c r="CZ69">
        <f t="shared" si="46"/>
        <v>42.281976744186046</v>
      </c>
      <c r="DD69" s="27">
        <v>19</v>
      </c>
      <c r="DE69">
        <v>1252</v>
      </c>
      <c r="DF69">
        <v>39588</v>
      </c>
      <c r="DG69">
        <f t="shared" si="47"/>
        <v>31.619808306709267</v>
      </c>
      <c r="DK69" s="27">
        <v>31</v>
      </c>
      <c r="DL69">
        <v>3008</v>
      </c>
      <c r="DM69">
        <v>452508</v>
      </c>
      <c r="DN69">
        <f t="shared" si="48"/>
        <v>150.43484042553192</v>
      </c>
      <c r="DR69" s="27">
        <v>15</v>
      </c>
      <c r="DS69">
        <v>1610</v>
      </c>
      <c r="DT69">
        <v>100509</v>
      </c>
      <c r="DU69">
        <f t="shared" si="49"/>
        <v>62.427950310559005</v>
      </c>
      <c r="EF69" s="27">
        <v>15</v>
      </c>
      <c r="EG69">
        <v>1072</v>
      </c>
      <c r="EH69">
        <v>49609</v>
      </c>
      <c r="EI69">
        <f t="shared" si="50"/>
        <v>46.277052238805972</v>
      </c>
      <c r="EM69" s="27">
        <v>7</v>
      </c>
      <c r="EN69">
        <v>917</v>
      </c>
      <c r="EO69">
        <v>20036</v>
      </c>
      <c r="EP69">
        <f t="shared" si="51"/>
        <v>21.849509269356599</v>
      </c>
      <c r="ET69" s="27">
        <v>30</v>
      </c>
      <c r="EU69">
        <v>1344</v>
      </c>
      <c r="EV69">
        <v>51838</v>
      </c>
      <c r="EW69">
        <f t="shared" si="52"/>
        <v>38.569940476190474</v>
      </c>
      <c r="FA69" s="27">
        <v>10</v>
      </c>
      <c r="FB69">
        <v>1116</v>
      </c>
      <c r="FC69">
        <v>24980</v>
      </c>
      <c r="FD69">
        <f t="shared" si="53"/>
        <v>22.383512544802869</v>
      </c>
    </row>
    <row r="70" spans="8:160" x14ac:dyDescent="0.25">
      <c r="H70" s="27">
        <v>32</v>
      </c>
      <c r="I70">
        <v>12481</v>
      </c>
      <c r="M70" s="27">
        <v>34</v>
      </c>
      <c r="N70">
        <v>9775</v>
      </c>
      <c r="R70" s="27">
        <v>15</v>
      </c>
      <c r="S70">
        <v>4093</v>
      </c>
      <c r="W70" s="27">
        <v>23</v>
      </c>
      <c r="X70">
        <v>3441</v>
      </c>
      <c r="AB70" s="27">
        <v>17</v>
      </c>
      <c r="AC70">
        <v>2968</v>
      </c>
      <c r="AG70" s="27">
        <v>28</v>
      </c>
      <c r="AH70">
        <v>2117</v>
      </c>
      <c r="AL70" s="27">
        <v>20</v>
      </c>
      <c r="AM70">
        <v>2174</v>
      </c>
      <c r="AN70">
        <v>171311</v>
      </c>
      <c r="AO70">
        <f t="shared" si="37"/>
        <v>78.799908003679846</v>
      </c>
      <c r="AS70" s="27">
        <v>8</v>
      </c>
      <c r="AT70">
        <v>873</v>
      </c>
      <c r="AU70">
        <v>33603</v>
      </c>
      <c r="AV70">
        <f t="shared" si="38"/>
        <v>38.491408934707906</v>
      </c>
      <c r="AY70" t="s">
        <v>233</v>
      </c>
      <c r="AZ70" s="27">
        <v>1</v>
      </c>
      <c r="BA70">
        <v>130</v>
      </c>
      <c r="BB70">
        <v>4700</v>
      </c>
      <c r="BC70">
        <f t="shared" si="39"/>
        <v>36.153846153846153</v>
      </c>
      <c r="BG70" s="27">
        <v>8</v>
      </c>
      <c r="BH70">
        <v>1020</v>
      </c>
      <c r="BI70">
        <v>55902</v>
      </c>
      <c r="BJ70">
        <f t="shared" si="40"/>
        <v>54.805882352941175</v>
      </c>
      <c r="BN70" s="27">
        <v>15</v>
      </c>
      <c r="BO70">
        <v>898</v>
      </c>
      <c r="BP70">
        <v>45946</v>
      </c>
      <c r="BQ70">
        <f t="shared" si="41"/>
        <v>51.16481069042316</v>
      </c>
      <c r="BU70" s="27">
        <v>34</v>
      </c>
      <c r="BV70">
        <v>1151</v>
      </c>
      <c r="BW70">
        <v>65574</v>
      </c>
      <c r="BX70">
        <f t="shared" si="42"/>
        <v>56.971329278887922</v>
      </c>
      <c r="CB70" s="27">
        <v>21</v>
      </c>
      <c r="CC70">
        <v>1318</v>
      </c>
      <c r="CD70">
        <v>65641</v>
      </c>
      <c r="CE70">
        <f t="shared" si="43"/>
        <v>49.803490136570559</v>
      </c>
      <c r="CI70" s="27">
        <v>7</v>
      </c>
      <c r="CJ70">
        <v>935</v>
      </c>
      <c r="CK70">
        <v>28426</v>
      </c>
      <c r="CL70">
        <f t="shared" si="44"/>
        <v>30.402139037433155</v>
      </c>
      <c r="CP70" s="27">
        <v>17</v>
      </c>
      <c r="CQ70">
        <v>1664</v>
      </c>
      <c r="CR70">
        <v>77911</v>
      </c>
      <c r="CS70">
        <f t="shared" si="45"/>
        <v>46.82151442307692</v>
      </c>
      <c r="CW70" s="27">
        <v>27</v>
      </c>
      <c r="CX70">
        <v>1049</v>
      </c>
      <c r="CY70">
        <v>67521</v>
      </c>
      <c r="CZ70">
        <f t="shared" si="46"/>
        <v>64.367016205910389</v>
      </c>
      <c r="DD70" s="27">
        <v>20</v>
      </c>
      <c r="DE70">
        <v>1286</v>
      </c>
      <c r="DF70">
        <v>70883</v>
      </c>
      <c r="DG70">
        <f t="shared" si="47"/>
        <v>55.118973561430792</v>
      </c>
      <c r="DJ70" t="s">
        <v>233</v>
      </c>
      <c r="DK70" s="27">
        <v>1</v>
      </c>
      <c r="DL70">
        <v>303</v>
      </c>
      <c r="DM70">
        <v>15341</v>
      </c>
      <c r="DN70">
        <f t="shared" si="48"/>
        <v>50.630363036303628</v>
      </c>
      <c r="DR70" s="27">
        <v>16</v>
      </c>
      <c r="DS70">
        <v>1796</v>
      </c>
      <c r="DT70">
        <v>122478</v>
      </c>
      <c r="DU70">
        <f t="shared" si="49"/>
        <v>68.194877505567931</v>
      </c>
      <c r="EF70" s="27">
        <v>16</v>
      </c>
      <c r="EG70">
        <v>1111</v>
      </c>
      <c r="EH70">
        <v>11905</v>
      </c>
      <c r="EI70">
        <f t="shared" si="50"/>
        <v>10.715571557155716</v>
      </c>
      <c r="EM70" s="27">
        <v>8</v>
      </c>
      <c r="EN70">
        <v>920</v>
      </c>
      <c r="EO70">
        <v>46382</v>
      </c>
      <c r="EP70">
        <f t="shared" si="51"/>
        <v>50.415217391304346</v>
      </c>
      <c r="ET70" s="27">
        <v>31</v>
      </c>
      <c r="EU70">
        <v>1348</v>
      </c>
      <c r="EV70">
        <v>30143</v>
      </c>
      <c r="EW70">
        <f t="shared" si="52"/>
        <v>22.361275964391691</v>
      </c>
      <c r="FA70" s="27">
        <v>11</v>
      </c>
      <c r="FB70">
        <v>1142</v>
      </c>
      <c r="FC70">
        <v>30578</v>
      </c>
      <c r="FD70">
        <f t="shared" si="53"/>
        <v>26.775831873905428</v>
      </c>
    </row>
    <row r="71" spans="8:160" x14ac:dyDescent="0.25">
      <c r="H71" s="27">
        <v>33</v>
      </c>
      <c r="I71">
        <v>10875</v>
      </c>
      <c r="M71" s="27">
        <v>35</v>
      </c>
      <c r="N71">
        <v>8195</v>
      </c>
      <c r="R71" s="27">
        <v>16</v>
      </c>
      <c r="S71">
        <v>3797</v>
      </c>
      <c r="W71" s="27">
        <v>24</v>
      </c>
      <c r="X71">
        <v>3942</v>
      </c>
      <c r="AB71" s="27">
        <v>18</v>
      </c>
      <c r="AC71">
        <v>2637</v>
      </c>
      <c r="AG71" s="27">
        <v>29</v>
      </c>
      <c r="AH71">
        <v>1420</v>
      </c>
      <c r="AL71" s="27">
        <v>21</v>
      </c>
      <c r="AM71">
        <v>2598</v>
      </c>
      <c r="AN71">
        <v>40309</v>
      </c>
      <c r="AO71">
        <f t="shared" si="37"/>
        <v>15.515396458814473</v>
      </c>
      <c r="AS71" s="27">
        <v>9</v>
      </c>
      <c r="AT71">
        <v>875</v>
      </c>
      <c r="AU71">
        <v>64435</v>
      </c>
      <c r="AV71">
        <f t="shared" si="38"/>
        <v>73.64</v>
      </c>
      <c r="AZ71" s="27">
        <v>2</v>
      </c>
      <c r="BA71">
        <v>276</v>
      </c>
      <c r="BB71">
        <v>10010</v>
      </c>
      <c r="BC71">
        <f t="shared" si="39"/>
        <v>36.268115942028984</v>
      </c>
      <c r="BG71" s="27">
        <v>9</v>
      </c>
      <c r="BH71">
        <v>1296</v>
      </c>
      <c r="BI71">
        <v>57864</v>
      </c>
      <c r="BJ71">
        <f t="shared" si="40"/>
        <v>44.648148148148145</v>
      </c>
      <c r="BN71" s="27">
        <v>16</v>
      </c>
      <c r="BO71">
        <v>998</v>
      </c>
      <c r="BP71">
        <v>22071</v>
      </c>
      <c r="BQ71">
        <f t="shared" si="41"/>
        <v>22.115230460921843</v>
      </c>
      <c r="BU71" s="27">
        <v>35</v>
      </c>
      <c r="BV71">
        <v>1155</v>
      </c>
      <c r="BW71">
        <v>62166</v>
      </c>
      <c r="BX71">
        <f t="shared" si="42"/>
        <v>53.823376623376625</v>
      </c>
      <c r="CB71" s="27">
        <v>22</v>
      </c>
      <c r="CC71">
        <v>1333</v>
      </c>
      <c r="CD71">
        <v>50464</v>
      </c>
      <c r="CE71">
        <f t="shared" si="43"/>
        <v>37.85746436609152</v>
      </c>
      <c r="CI71" s="27">
        <v>8</v>
      </c>
      <c r="CJ71">
        <v>946</v>
      </c>
      <c r="CK71">
        <v>34361</v>
      </c>
      <c r="CL71">
        <f t="shared" si="44"/>
        <v>36.32241014799154</v>
      </c>
      <c r="CP71" s="27">
        <v>18</v>
      </c>
      <c r="CQ71">
        <v>1045</v>
      </c>
      <c r="CR71">
        <v>65173</v>
      </c>
      <c r="CS71">
        <f t="shared" si="45"/>
        <v>62.36650717703349</v>
      </c>
      <c r="CW71" s="27">
        <v>28</v>
      </c>
      <c r="CX71">
        <v>1052</v>
      </c>
      <c r="CY71">
        <v>113225</v>
      </c>
      <c r="CZ71">
        <f t="shared" si="46"/>
        <v>107.62832699619771</v>
      </c>
      <c r="DD71" s="27">
        <v>21</v>
      </c>
      <c r="DE71">
        <v>1286</v>
      </c>
      <c r="DF71">
        <v>88155</v>
      </c>
      <c r="DG71">
        <f t="shared" si="47"/>
        <v>68.549766718507001</v>
      </c>
      <c r="DK71" s="27">
        <v>2</v>
      </c>
      <c r="DL71">
        <v>390</v>
      </c>
      <c r="DM71">
        <v>12101</v>
      </c>
      <c r="DN71">
        <f t="shared" si="48"/>
        <v>31.02820512820513</v>
      </c>
      <c r="DR71" s="27">
        <v>17</v>
      </c>
      <c r="DS71">
        <v>2004</v>
      </c>
      <c r="DT71">
        <v>101675</v>
      </c>
      <c r="DU71">
        <f t="shared" si="49"/>
        <v>50.736027944111775</v>
      </c>
      <c r="EF71" s="27">
        <v>17</v>
      </c>
      <c r="EG71">
        <v>1131</v>
      </c>
      <c r="EH71">
        <v>70324</v>
      </c>
      <c r="EI71">
        <f t="shared" si="50"/>
        <v>62.178603006189213</v>
      </c>
      <c r="EM71" s="27">
        <v>9</v>
      </c>
      <c r="EN71">
        <v>927</v>
      </c>
      <c r="EO71">
        <v>11382</v>
      </c>
      <c r="EP71">
        <f t="shared" si="51"/>
        <v>12.278317152103559</v>
      </c>
      <c r="ET71" s="27">
        <v>32</v>
      </c>
      <c r="EU71">
        <v>1379</v>
      </c>
      <c r="EV71">
        <v>46305</v>
      </c>
      <c r="EW71">
        <f t="shared" si="52"/>
        <v>33.578680203045685</v>
      </c>
      <c r="FA71" s="27">
        <v>12</v>
      </c>
      <c r="FB71">
        <v>1142</v>
      </c>
      <c r="FC71">
        <v>17923</v>
      </c>
      <c r="FD71">
        <f t="shared" si="53"/>
        <v>15.694395796847635</v>
      </c>
    </row>
    <row r="72" spans="8:160" x14ac:dyDescent="0.25">
      <c r="H72" s="27">
        <v>34</v>
      </c>
      <c r="I72">
        <v>9059</v>
      </c>
      <c r="M72" s="27">
        <v>36</v>
      </c>
      <c r="N72">
        <v>8437</v>
      </c>
      <c r="R72" s="27">
        <v>17</v>
      </c>
      <c r="S72">
        <v>3444</v>
      </c>
      <c r="W72" s="27">
        <v>25</v>
      </c>
      <c r="X72">
        <v>2502</v>
      </c>
      <c r="AB72" s="27">
        <v>19</v>
      </c>
      <c r="AC72">
        <v>3352</v>
      </c>
      <c r="AG72" s="27">
        <v>30</v>
      </c>
      <c r="AH72">
        <v>1659</v>
      </c>
      <c r="AL72" s="27">
        <v>22</v>
      </c>
      <c r="AM72">
        <v>2780</v>
      </c>
      <c r="AN72">
        <v>217192</v>
      </c>
      <c r="AO72">
        <f t="shared" si="37"/>
        <v>78.126618705035966</v>
      </c>
      <c r="AS72" s="27">
        <v>10</v>
      </c>
      <c r="AT72">
        <v>1003</v>
      </c>
      <c r="AU72">
        <v>61671</v>
      </c>
      <c r="AV72">
        <f t="shared" si="38"/>
        <v>61.48654037886341</v>
      </c>
      <c r="AZ72" s="27">
        <v>3</v>
      </c>
      <c r="BA72">
        <v>651</v>
      </c>
      <c r="BB72">
        <v>24010</v>
      </c>
      <c r="BC72">
        <f t="shared" si="39"/>
        <v>36.881720430107528</v>
      </c>
      <c r="BG72" s="27">
        <v>10</v>
      </c>
      <c r="BH72">
        <v>1293</v>
      </c>
      <c r="BI72">
        <v>29167</v>
      </c>
      <c r="BJ72">
        <f t="shared" si="40"/>
        <v>22.557617942768754</v>
      </c>
      <c r="BN72" s="27">
        <v>17</v>
      </c>
      <c r="BO72">
        <v>1131</v>
      </c>
      <c r="BP72">
        <v>68024</v>
      </c>
      <c r="BQ72">
        <f t="shared" si="41"/>
        <v>60.145004420866492</v>
      </c>
      <c r="BU72" s="27">
        <v>36</v>
      </c>
      <c r="BV72">
        <v>1165</v>
      </c>
      <c r="BW72">
        <v>37740</v>
      </c>
      <c r="BX72">
        <f t="shared" si="42"/>
        <v>32.394849785407729</v>
      </c>
      <c r="CB72" s="27">
        <v>23</v>
      </c>
      <c r="CC72">
        <v>1357</v>
      </c>
      <c r="CD72">
        <v>56791</v>
      </c>
      <c r="CE72">
        <f t="shared" si="43"/>
        <v>41.850405305821667</v>
      </c>
      <c r="CI72" s="27">
        <v>9</v>
      </c>
      <c r="CJ72">
        <v>952</v>
      </c>
      <c r="CK72">
        <v>18035</v>
      </c>
      <c r="CL72">
        <f t="shared" si="44"/>
        <v>18.944327731092436</v>
      </c>
      <c r="CP72" s="27">
        <v>19</v>
      </c>
      <c r="CQ72">
        <v>1453</v>
      </c>
      <c r="CR72">
        <v>42553</v>
      </c>
      <c r="CS72">
        <f t="shared" si="45"/>
        <v>29.286304198210598</v>
      </c>
      <c r="CW72" s="27">
        <v>29</v>
      </c>
      <c r="CX72">
        <v>1054</v>
      </c>
      <c r="CY72">
        <v>43063</v>
      </c>
      <c r="CZ72">
        <f t="shared" si="46"/>
        <v>40.856736242884253</v>
      </c>
      <c r="DD72" s="27">
        <v>22</v>
      </c>
      <c r="DE72">
        <v>1361</v>
      </c>
      <c r="DF72">
        <v>40581</v>
      </c>
      <c r="DG72">
        <f t="shared" si="47"/>
        <v>29.817046289493021</v>
      </c>
      <c r="DK72" s="27">
        <v>3</v>
      </c>
      <c r="DL72">
        <v>464</v>
      </c>
      <c r="DM72">
        <v>1524</v>
      </c>
      <c r="DN72">
        <f t="shared" si="48"/>
        <v>3.2844827586206895</v>
      </c>
      <c r="DR72" s="27">
        <v>18</v>
      </c>
      <c r="DS72">
        <v>2044</v>
      </c>
      <c r="DT72">
        <v>87807</v>
      </c>
      <c r="DU72">
        <f t="shared" si="49"/>
        <v>42.958414872798436</v>
      </c>
      <c r="EF72" s="27">
        <v>18</v>
      </c>
      <c r="EG72">
        <v>1134</v>
      </c>
      <c r="EH72">
        <v>46368</v>
      </c>
      <c r="EI72">
        <f t="shared" si="50"/>
        <v>40.888888888888886</v>
      </c>
      <c r="EM72" s="27">
        <v>10</v>
      </c>
      <c r="EN72">
        <v>991</v>
      </c>
      <c r="EO72">
        <v>2383</v>
      </c>
      <c r="EP72">
        <f t="shared" si="51"/>
        <v>2.4046417759838548</v>
      </c>
      <c r="ET72" s="27">
        <v>33</v>
      </c>
      <c r="EU72">
        <v>1392</v>
      </c>
      <c r="EV72">
        <v>31686</v>
      </c>
      <c r="EW72">
        <f t="shared" si="52"/>
        <v>22.762931034482758</v>
      </c>
      <c r="FA72" s="27">
        <v>13</v>
      </c>
      <c r="FB72">
        <v>1165</v>
      </c>
      <c r="FC72">
        <v>28792</v>
      </c>
      <c r="FD72">
        <f t="shared" si="53"/>
        <v>24.714163090128757</v>
      </c>
    </row>
    <row r="73" spans="8:160" x14ac:dyDescent="0.25">
      <c r="H73" s="27">
        <v>35</v>
      </c>
      <c r="I73">
        <v>9757</v>
      </c>
      <c r="M73" s="27">
        <v>37</v>
      </c>
      <c r="N73">
        <v>8482</v>
      </c>
      <c r="R73" s="27">
        <v>18</v>
      </c>
      <c r="S73">
        <v>6179</v>
      </c>
      <c r="W73" s="27">
        <v>26</v>
      </c>
      <c r="X73">
        <v>3382</v>
      </c>
      <c r="AB73" s="27">
        <v>20</v>
      </c>
      <c r="AC73">
        <v>5682</v>
      </c>
      <c r="AL73" s="27">
        <v>23</v>
      </c>
      <c r="AM73">
        <v>4653</v>
      </c>
      <c r="AN73">
        <v>243765</v>
      </c>
      <c r="AO73">
        <f t="shared" si="37"/>
        <v>52.388781431334621</v>
      </c>
      <c r="AS73" s="27">
        <v>11</v>
      </c>
      <c r="AT73">
        <v>1023</v>
      </c>
      <c r="AU73">
        <v>64856</v>
      </c>
      <c r="AV73">
        <f t="shared" si="38"/>
        <v>63.397849462365592</v>
      </c>
      <c r="AZ73" s="27">
        <v>4</v>
      </c>
      <c r="BA73">
        <v>654</v>
      </c>
      <c r="BB73">
        <v>49347</v>
      </c>
      <c r="BC73">
        <f t="shared" si="39"/>
        <v>75.454128440366972</v>
      </c>
      <c r="BG73" s="27">
        <v>11</v>
      </c>
      <c r="BH73">
        <v>126</v>
      </c>
      <c r="BI73">
        <v>4346</v>
      </c>
      <c r="BJ73">
        <f t="shared" si="40"/>
        <v>34.492063492063494</v>
      </c>
      <c r="BN73" s="27">
        <v>18</v>
      </c>
      <c r="BO73">
        <v>1334</v>
      </c>
      <c r="BP73">
        <v>35008</v>
      </c>
      <c r="BQ73">
        <f t="shared" si="41"/>
        <v>26.242878560719639</v>
      </c>
      <c r="BU73" s="27">
        <v>37</v>
      </c>
      <c r="BV73">
        <v>1180</v>
      </c>
      <c r="BW73">
        <v>55807</v>
      </c>
      <c r="BX73">
        <f t="shared" si="42"/>
        <v>47.294067796610172</v>
      </c>
      <c r="CB73" s="27">
        <v>24</v>
      </c>
      <c r="CC73">
        <v>1409</v>
      </c>
      <c r="CD73">
        <v>80314</v>
      </c>
      <c r="CE73">
        <f t="shared" si="43"/>
        <v>57.000709723207947</v>
      </c>
      <c r="CI73" s="27">
        <v>10</v>
      </c>
      <c r="CJ73">
        <v>976</v>
      </c>
      <c r="CK73">
        <v>23381</v>
      </c>
      <c r="CL73">
        <f t="shared" si="44"/>
        <v>23.955942622950818</v>
      </c>
      <c r="CP73" s="27">
        <v>20</v>
      </c>
      <c r="CQ73">
        <v>1637</v>
      </c>
      <c r="CR73">
        <v>61206</v>
      </c>
      <c r="CS73">
        <f t="shared" si="45"/>
        <v>37.389126450824676</v>
      </c>
      <c r="CW73" s="27">
        <v>30</v>
      </c>
      <c r="CX73">
        <v>1062</v>
      </c>
      <c r="CY73">
        <v>78941</v>
      </c>
      <c r="CZ73">
        <f t="shared" si="46"/>
        <v>74.33239171374764</v>
      </c>
      <c r="DD73" s="27">
        <v>23</v>
      </c>
      <c r="DE73">
        <v>1395</v>
      </c>
      <c r="DF73">
        <v>233095</v>
      </c>
      <c r="DG73">
        <f t="shared" si="47"/>
        <v>167.09318996415772</v>
      </c>
      <c r="DK73" s="27">
        <v>4</v>
      </c>
      <c r="DL73">
        <v>518</v>
      </c>
      <c r="DM73">
        <v>40115</v>
      </c>
      <c r="DN73">
        <f t="shared" si="48"/>
        <v>77.442084942084946</v>
      </c>
      <c r="DR73" s="27">
        <v>19</v>
      </c>
      <c r="DS73">
        <v>2919</v>
      </c>
      <c r="DT73">
        <v>159356</v>
      </c>
      <c r="DU73">
        <f t="shared" si="49"/>
        <v>54.592668722165122</v>
      </c>
      <c r="EF73" s="27">
        <v>19</v>
      </c>
      <c r="EG73">
        <v>1160</v>
      </c>
      <c r="EH73">
        <v>20616</v>
      </c>
      <c r="EI73">
        <f t="shared" si="50"/>
        <v>17.77241379310345</v>
      </c>
      <c r="EM73" s="27">
        <v>11</v>
      </c>
      <c r="EN73">
        <v>1002</v>
      </c>
      <c r="EO73">
        <v>41376</v>
      </c>
      <c r="EP73">
        <f t="shared" si="51"/>
        <v>41.293413173652695</v>
      </c>
      <c r="ET73" s="27">
        <v>34</v>
      </c>
      <c r="EU73">
        <v>1406</v>
      </c>
      <c r="EV73">
        <v>31224</v>
      </c>
      <c r="EW73">
        <f t="shared" si="52"/>
        <v>22.207681365576104</v>
      </c>
      <c r="FA73" s="27">
        <v>14</v>
      </c>
      <c r="FB73">
        <v>1168</v>
      </c>
      <c r="FC73">
        <v>25385</v>
      </c>
      <c r="FD73">
        <f t="shared" si="53"/>
        <v>21.733732876712327</v>
      </c>
    </row>
    <row r="74" spans="8:160" x14ac:dyDescent="0.25">
      <c r="H74" s="27">
        <v>36</v>
      </c>
      <c r="I74">
        <v>9590</v>
      </c>
      <c r="L74" t="s">
        <v>233</v>
      </c>
      <c r="M74" s="27">
        <v>1</v>
      </c>
      <c r="N74">
        <v>9375</v>
      </c>
      <c r="R74" s="27">
        <v>19</v>
      </c>
      <c r="S74">
        <v>3987</v>
      </c>
      <c r="W74" s="27">
        <v>27</v>
      </c>
      <c r="X74">
        <v>2067</v>
      </c>
      <c r="AB74" s="27">
        <v>21</v>
      </c>
      <c r="AC74">
        <v>6129</v>
      </c>
      <c r="AS74" s="27">
        <v>12</v>
      </c>
      <c r="AT74">
        <v>1037</v>
      </c>
      <c r="AU74">
        <v>63334</v>
      </c>
      <c r="AV74">
        <f t="shared" si="38"/>
        <v>61.074252651880421</v>
      </c>
      <c r="AZ74" s="27">
        <v>5</v>
      </c>
      <c r="BA74">
        <v>772</v>
      </c>
      <c r="BB74">
        <v>64303</v>
      </c>
      <c r="BC74">
        <f t="shared" si="39"/>
        <v>83.2940414507772</v>
      </c>
      <c r="BG74" s="27">
        <v>12</v>
      </c>
      <c r="BH74">
        <v>1786</v>
      </c>
      <c r="BI74">
        <v>49</v>
      </c>
      <c r="BJ74">
        <f t="shared" si="40"/>
        <v>2.7435610302351622E-2</v>
      </c>
      <c r="BN74" s="27">
        <v>19</v>
      </c>
      <c r="BO74">
        <v>962</v>
      </c>
      <c r="BP74">
        <v>35547</v>
      </c>
      <c r="BQ74">
        <f t="shared" si="41"/>
        <v>36.951143451143452</v>
      </c>
      <c r="BU74" s="27">
        <v>38</v>
      </c>
      <c r="BV74">
        <v>1192</v>
      </c>
      <c r="BW74">
        <v>52537</v>
      </c>
      <c r="BX74">
        <f t="shared" si="42"/>
        <v>44.074664429530202</v>
      </c>
      <c r="CB74" s="27">
        <v>25</v>
      </c>
      <c r="CC74">
        <v>1446</v>
      </c>
      <c r="CD74">
        <v>100823</v>
      </c>
      <c r="CE74">
        <f t="shared" si="43"/>
        <v>69.72544951590595</v>
      </c>
      <c r="CI74" s="27">
        <v>11</v>
      </c>
      <c r="CJ74">
        <v>996</v>
      </c>
      <c r="CK74">
        <v>46591</v>
      </c>
      <c r="CL74">
        <f t="shared" si="44"/>
        <v>46.778112449799195</v>
      </c>
      <c r="CP74" s="27">
        <v>21</v>
      </c>
      <c r="CQ74">
        <v>884</v>
      </c>
      <c r="CR74">
        <v>51662</v>
      </c>
      <c r="CS74">
        <f t="shared" si="45"/>
        <v>58.441176470588232</v>
      </c>
      <c r="CW74" s="27">
        <v>31</v>
      </c>
      <c r="CX74">
        <v>1076</v>
      </c>
      <c r="CY74">
        <v>66109</v>
      </c>
      <c r="CZ74">
        <f t="shared" si="46"/>
        <v>61.439591078066911</v>
      </c>
      <c r="DD74" s="27">
        <v>24</v>
      </c>
      <c r="DE74">
        <v>1400</v>
      </c>
      <c r="DF74">
        <v>8714</v>
      </c>
      <c r="DG74">
        <f t="shared" si="47"/>
        <v>6.2242857142857142</v>
      </c>
      <c r="DK74" s="27">
        <v>5</v>
      </c>
      <c r="DL74">
        <v>535</v>
      </c>
      <c r="DM74">
        <v>14585</v>
      </c>
      <c r="DN74">
        <f t="shared" si="48"/>
        <v>27.261682242990656</v>
      </c>
      <c r="DR74" s="27">
        <v>20</v>
      </c>
      <c r="DS74">
        <v>3499</v>
      </c>
      <c r="DT74">
        <v>172354</v>
      </c>
      <c r="DU74">
        <f t="shared" si="49"/>
        <v>49.258073735352959</v>
      </c>
      <c r="EF74" s="27">
        <v>20</v>
      </c>
      <c r="EG74">
        <v>1168</v>
      </c>
      <c r="EH74">
        <v>50747</v>
      </c>
      <c r="EI74">
        <f t="shared" si="50"/>
        <v>43.447773972602739</v>
      </c>
      <c r="EM74" s="27">
        <v>12</v>
      </c>
      <c r="EN74">
        <v>1007</v>
      </c>
      <c r="EO74">
        <v>8065</v>
      </c>
      <c r="EP74">
        <f t="shared" si="51"/>
        <v>8.008937437934458</v>
      </c>
      <c r="ET74" s="27">
        <v>35</v>
      </c>
      <c r="EU74">
        <v>1547</v>
      </c>
      <c r="EV74">
        <v>111490</v>
      </c>
      <c r="EW74">
        <f t="shared" si="52"/>
        <v>72.068519715578546</v>
      </c>
      <c r="FA74" s="27">
        <v>15</v>
      </c>
      <c r="FB74">
        <v>1214</v>
      </c>
      <c r="FC74">
        <v>19564</v>
      </c>
      <c r="FD74">
        <f t="shared" si="53"/>
        <v>16.115321252059307</v>
      </c>
    </row>
    <row r="75" spans="8:160" x14ac:dyDescent="0.25">
      <c r="H75" s="27">
        <v>37</v>
      </c>
      <c r="I75">
        <v>7074</v>
      </c>
      <c r="M75" s="27">
        <v>2</v>
      </c>
      <c r="N75">
        <v>8157</v>
      </c>
      <c r="R75" s="27">
        <v>20</v>
      </c>
      <c r="S75">
        <v>4961</v>
      </c>
      <c r="W75" s="27">
        <v>28</v>
      </c>
      <c r="X75">
        <v>2580</v>
      </c>
      <c r="AB75" s="27">
        <v>22</v>
      </c>
      <c r="AC75">
        <v>2259</v>
      </c>
      <c r="AS75" s="27">
        <v>13</v>
      </c>
      <c r="AT75">
        <v>1039</v>
      </c>
      <c r="AU75">
        <v>86011</v>
      </c>
      <c r="AV75">
        <f t="shared" si="38"/>
        <v>82.782483156881611</v>
      </c>
      <c r="AZ75" s="27">
        <v>6</v>
      </c>
      <c r="BA75">
        <v>781</v>
      </c>
      <c r="BB75">
        <v>61326</v>
      </c>
      <c r="BC75">
        <f t="shared" si="39"/>
        <v>78.5224071702945</v>
      </c>
      <c r="BG75" s="27">
        <v>13</v>
      </c>
      <c r="BH75">
        <v>1418</v>
      </c>
      <c r="BI75">
        <v>74245</v>
      </c>
      <c r="BJ75">
        <f t="shared" si="40"/>
        <v>52.358956276445696</v>
      </c>
      <c r="BN75" s="27">
        <v>20</v>
      </c>
      <c r="BO75">
        <v>1108</v>
      </c>
      <c r="BP75">
        <v>74458</v>
      </c>
      <c r="BQ75">
        <f t="shared" si="41"/>
        <v>67.200361010830321</v>
      </c>
      <c r="BU75" s="27">
        <v>39</v>
      </c>
      <c r="BV75">
        <v>1225</v>
      </c>
      <c r="BW75">
        <v>47585</v>
      </c>
      <c r="BX75">
        <f t="shared" si="42"/>
        <v>38.844897959183676</v>
      </c>
      <c r="CB75" s="27">
        <v>26</v>
      </c>
      <c r="CC75">
        <v>1466</v>
      </c>
      <c r="CD75">
        <v>24745</v>
      </c>
      <c r="CE75">
        <f t="shared" si="43"/>
        <v>16.879263301500682</v>
      </c>
      <c r="CI75" s="27">
        <v>12</v>
      </c>
      <c r="CJ75">
        <v>1096</v>
      </c>
      <c r="CK75">
        <v>59697</v>
      </c>
      <c r="CL75">
        <f t="shared" si="44"/>
        <v>54.46806569343066</v>
      </c>
      <c r="CP75" s="27">
        <v>22</v>
      </c>
      <c r="CQ75">
        <v>1233</v>
      </c>
      <c r="CR75">
        <v>39828</v>
      </c>
      <c r="CS75">
        <f t="shared" si="45"/>
        <v>32.301703163017031</v>
      </c>
      <c r="CW75" s="27">
        <v>32</v>
      </c>
      <c r="CX75">
        <v>1082</v>
      </c>
      <c r="CY75">
        <v>67998</v>
      </c>
      <c r="CZ75">
        <f t="shared" si="46"/>
        <v>62.844731977818853</v>
      </c>
      <c r="DD75" s="27">
        <v>25</v>
      </c>
      <c r="DE75">
        <v>1412</v>
      </c>
      <c r="DF75">
        <v>33613</v>
      </c>
      <c r="DG75">
        <f t="shared" si="47"/>
        <v>23.805240793201133</v>
      </c>
      <c r="DK75" s="27">
        <v>6</v>
      </c>
      <c r="DL75">
        <v>669</v>
      </c>
      <c r="DM75">
        <v>54350</v>
      </c>
      <c r="DN75">
        <f t="shared" si="48"/>
        <v>81.240657698056808</v>
      </c>
      <c r="DR75" s="27">
        <v>21</v>
      </c>
      <c r="DS75">
        <v>3805</v>
      </c>
      <c r="DT75">
        <v>242944</v>
      </c>
      <c r="DU75">
        <f t="shared" si="49"/>
        <v>63.848620236530877</v>
      </c>
      <c r="EF75" s="27">
        <v>21</v>
      </c>
      <c r="EG75">
        <v>1193</v>
      </c>
      <c r="EH75">
        <v>61572</v>
      </c>
      <c r="EI75">
        <f t="shared" si="50"/>
        <v>51.611064543168482</v>
      </c>
      <c r="EM75" s="27">
        <v>13</v>
      </c>
      <c r="EN75">
        <v>1027</v>
      </c>
      <c r="EO75">
        <v>43645</v>
      </c>
      <c r="EP75">
        <f t="shared" si="51"/>
        <v>42.497565725413828</v>
      </c>
      <c r="ET75" s="27">
        <v>36</v>
      </c>
      <c r="EU75">
        <v>1564</v>
      </c>
      <c r="EV75">
        <v>40049</v>
      </c>
      <c r="EW75">
        <f t="shared" si="52"/>
        <v>25.606777493606138</v>
      </c>
      <c r="FA75" s="27">
        <v>16</v>
      </c>
      <c r="FB75">
        <v>1245</v>
      </c>
      <c r="FC75">
        <v>30313</v>
      </c>
      <c r="FD75">
        <f t="shared" si="53"/>
        <v>24.347791164658634</v>
      </c>
    </row>
    <row r="76" spans="8:160" x14ac:dyDescent="0.25">
      <c r="H76" s="27">
        <v>38</v>
      </c>
      <c r="I76">
        <v>9009</v>
      </c>
      <c r="M76" s="27">
        <v>3</v>
      </c>
      <c r="N76">
        <v>12469</v>
      </c>
      <c r="R76" s="27">
        <v>21</v>
      </c>
      <c r="S76">
        <v>4812</v>
      </c>
      <c r="W76" s="27">
        <v>29</v>
      </c>
      <c r="X76">
        <v>7735</v>
      </c>
      <c r="AB76" s="27">
        <v>23</v>
      </c>
      <c r="AC76">
        <v>1776</v>
      </c>
      <c r="AS76" s="27">
        <v>14</v>
      </c>
      <c r="AT76">
        <v>1046</v>
      </c>
      <c r="AU76">
        <v>77525</v>
      </c>
      <c r="AV76">
        <f t="shared" si="38"/>
        <v>74.115678776290636</v>
      </c>
      <c r="AZ76" s="27">
        <v>7</v>
      </c>
      <c r="BA76">
        <v>793</v>
      </c>
      <c r="BB76">
        <v>61278</v>
      </c>
      <c r="BC76">
        <f t="shared" si="39"/>
        <v>77.27364438839848</v>
      </c>
      <c r="BG76" s="27">
        <v>14</v>
      </c>
      <c r="BH76">
        <v>1428</v>
      </c>
      <c r="BI76">
        <v>69647</v>
      </c>
      <c r="BJ76">
        <f t="shared" si="40"/>
        <v>48.772408963585434</v>
      </c>
      <c r="BN76" s="27">
        <v>21</v>
      </c>
      <c r="BO76">
        <v>738</v>
      </c>
      <c r="BP76">
        <v>51889</v>
      </c>
      <c r="BQ76">
        <f t="shared" si="41"/>
        <v>70.310298102981037</v>
      </c>
      <c r="BU76" s="27">
        <v>40</v>
      </c>
      <c r="BV76">
        <v>1273</v>
      </c>
      <c r="BW76">
        <v>54942</v>
      </c>
      <c r="BX76">
        <f t="shared" si="42"/>
        <v>43.159465828750982</v>
      </c>
      <c r="CB76" s="27">
        <v>27</v>
      </c>
      <c r="CC76">
        <v>1476</v>
      </c>
      <c r="CD76">
        <v>65688</v>
      </c>
      <c r="CE76">
        <f t="shared" si="43"/>
        <v>44.50406504065041</v>
      </c>
      <c r="CI76" s="27">
        <v>13</v>
      </c>
      <c r="CJ76">
        <v>1099</v>
      </c>
      <c r="CK76">
        <v>42241</v>
      </c>
      <c r="CL76">
        <f t="shared" si="44"/>
        <v>38.435850773430388</v>
      </c>
      <c r="CP76" s="27">
        <v>23</v>
      </c>
      <c r="CQ76">
        <v>1265</v>
      </c>
      <c r="CR76">
        <v>42940</v>
      </c>
      <c r="CS76">
        <f t="shared" si="45"/>
        <v>33.944664031620555</v>
      </c>
      <c r="CW76" s="27">
        <v>33</v>
      </c>
      <c r="CX76">
        <v>1086</v>
      </c>
      <c r="CY76">
        <v>91295</v>
      </c>
      <c r="CZ76">
        <f t="shared" si="46"/>
        <v>84.065377532228368</v>
      </c>
      <c r="DD76" s="27">
        <v>27</v>
      </c>
      <c r="DE76">
        <v>1489</v>
      </c>
      <c r="DF76">
        <v>164966</v>
      </c>
      <c r="DG76">
        <f t="shared" si="47"/>
        <v>110.7897918065816</v>
      </c>
      <c r="DK76" s="27">
        <v>7</v>
      </c>
      <c r="DL76">
        <v>693</v>
      </c>
      <c r="DM76">
        <v>47834</v>
      </c>
      <c r="DN76">
        <f t="shared" si="48"/>
        <v>69.024531024531029</v>
      </c>
      <c r="EF76" s="27">
        <v>22</v>
      </c>
      <c r="EG76">
        <v>1227</v>
      </c>
      <c r="EH76">
        <v>54281</v>
      </c>
      <c r="EI76">
        <f t="shared" si="50"/>
        <v>44.238793806030969</v>
      </c>
      <c r="EM76" s="27">
        <v>14</v>
      </c>
      <c r="EN76">
        <v>1045</v>
      </c>
      <c r="EO76">
        <v>31431</v>
      </c>
      <c r="EP76">
        <f t="shared" si="51"/>
        <v>30.07751196172249</v>
      </c>
      <c r="ET76" s="27">
        <v>37</v>
      </c>
      <c r="EU76">
        <v>1573</v>
      </c>
      <c r="EV76">
        <v>12688</v>
      </c>
      <c r="EW76">
        <f t="shared" si="52"/>
        <v>8.0661157024793386</v>
      </c>
      <c r="FA76" s="27">
        <v>17</v>
      </c>
      <c r="FB76">
        <v>1247</v>
      </c>
      <c r="FC76">
        <v>18775</v>
      </c>
      <c r="FD76">
        <f t="shared" si="53"/>
        <v>15.056134723336006</v>
      </c>
    </row>
    <row r="77" spans="8:160" x14ac:dyDescent="0.25">
      <c r="H77" s="27">
        <v>39</v>
      </c>
      <c r="I77">
        <v>8145</v>
      </c>
      <c r="M77" s="27">
        <v>4</v>
      </c>
      <c r="N77">
        <v>10843</v>
      </c>
      <c r="R77" s="27">
        <v>22</v>
      </c>
      <c r="S77">
        <v>3797</v>
      </c>
      <c r="W77" s="27">
        <v>30</v>
      </c>
      <c r="X77">
        <v>4832</v>
      </c>
      <c r="AB77" s="27">
        <v>24</v>
      </c>
      <c r="AC77">
        <v>3205</v>
      </c>
      <c r="AS77" s="27">
        <v>15</v>
      </c>
      <c r="AT77">
        <v>1076</v>
      </c>
      <c r="AU77">
        <v>72878</v>
      </c>
      <c r="AV77">
        <f t="shared" si="38"/>
        <v>67.730483271375462</v>
      </c>
      <c r="AZ77" s="27">
        <v>8</v>
      </c>
      <c r="BA77">
        <v>879</v>
      </c>
      <c r="BB77">
        <v>68017</v>
      </c>
      <c r="BC77">
        <f t="shared" si="39"/>
        <v>77.379977246871448</v>
      </c>
      <c r="BG77" s="27">
        <v>15</v>
      </c>
      <c r="BH77">
        <v>289</v>
      </c>
      <c r="BI77">
        <v>11464</v>
      </c>
      <c r="BJ77">
        <f t="shared" si="40"/>
        <v>39.667820069204154</v>
      </c>
      <c r="BN77" s="27">
        <v>22</v>
      </c>
      <c r="BO77">
        <v>1729</v>
      </c>
      <c r="BP77">
        <v>71359</v>
      </c>
      <c r="BQ77">
        <f t="shared" si="41"/>
        <v>41.271833429728169</v>
      </c>
      <c r="BU77" s="27">
        <v>41</v>
      </c>
      <c r="BV77">
        <v>1424</v>
      </c>
      <c r="BW77">
        <v>79904</v>
      </c>
      <c r="BX77">
        <f t="shared" si="42"/>
        <v>56.112359550561798</v>
      </c>
      <c r="CB77" s="27">
        <v>28</v>
      </c>
      <c r="CC77">
        <v>1505</v>
      </c>
      <c r="CD77">
        <v>117895</v>
      </c>
      <c r="CE77">
        <f t="shared" si="43"/>
        <v>78.33554817275747</v>
      </c>
      <c r="CI77" s="27">
        <v>14</v>
      </c>
      <c r="CJ77">
        <v>1173</v>
      </c>
      <c r="CK77">
        <v>41529</v>
      </c>
      <c r="CL77">
        <f t="shared" si="44"/>
        <v>35.404092071611252</v>
      </c>
      <c r="CO77" t="s">
        <v>233</v>
      </c>
      <c r="CP77" s="27">
        <v>1</v>
      </c>
      <c r="CQ77">
        <v>120</v>
      </c>
      <c r="CR77">
        <v>4616</v>
      </c>
      <c r="CS77">
        <f t="shared" si="45"/>
        <v>38.466666666666669</v>
      </c>
      <c r="CW77" s="27">
        <v>34</v>
      </c>
      <c r="CX77">
        <v>1091</v>
      </c>
      <c r="CY77">
        <v>42513</v>
      </c>
      <c r="CZ77">
        <f t="shared" si="46"/>
        <v>38.967002749770849</v>
      </c>
      <c r="DD77" s="27">
        <v>28</v>
      </c>
      <c r="DE77">
        <v>1681</v>
      </c>
      <c r="DF77">
        <v>72706</v>
      </c>
      <c r="DG77">
        <f t="shared" si="47"/>
        <v>43.251635930993459</v>
      </c>
      <c r="DK77" s="27">
        <v>8</v>
      </c>
      <c r="DL77">
        <v>696</v>
      </c>
      <c r="DM77">
        <v>25283</v>
      </c>
      <c r="DN77">
        <f t="shared" si="48"/>
        <v>36.326149425287355</v>
      </c>
      <c r="EF77" s="27">
        <v>23</v>
      </c>
      <c r="EG77">
        <v>1229</v>
      </c>
      <c r="EH77">
        <v>52885</v>
      </c>
      <c r="EI77">
        <f t="shared" si="50"/>
        <v>43.030919446704637</v>
      </c>
      <c r="EM77" s="27">
        <v>15</v>
      </c>
      <c r="EN77">
        <v>1046</v>
      </c>
      <c r="EO77">
        <v>25641</v>
      </c>
      <c r="EP77">
        <f t="shared" si="51"/>
        <v>24.513384321223711</v>
      </c>
      <c r="ET77" s="27">
        <v>38</v>
      </c>
      <c r="EU77">
        <v>1682</v>
      </c>
      <c r="EV77">
        <v>33330</v>
      </c>
      <c r="EW77">
        <f t="shared" si="52"/>
        <v>19.815695600475625</v>
      </c>
      <c r="FA77" s="27">
        <v>18</v>
      </c>
      <c r="FB77">
        <v>1250</v>
      </c>
      <c r="FC77">
        <v>17762</v>
      </c>
      <c r="FD77">
        <f t="shared" si="53"/>
        <v>14.2096</v>
      </c>
    </row>
    <row r="78" spans="8:160" x14ac:dyDescent="0.25">
      <c r="H78" s="27">
        <v>40</v>
      </c>
      <c r="I78">
        <v>8795</v>
      </c>
      <c r="M78" s="27">
        <v>5</v>
      </c>
      <c r="N78">
        <v>9021</v>
      </c>
      <c r="R78" s="27">
        <v>23</v>
      </c>
      <c r="S78">
        <v>3624</v>
      </c>
      <c r="V78" t="s">
        <v>233</v>
      </c>
      <c r="W78" s="27">
        <v>1</v>
      </c>
      <c r="X78">
        <v>7358</v>
      </c>
      <c r="AS78" s="27">
        <v>16</v>
      </c>
      <c r="AT78">
        <v>1082</v>
      </c>
      <c r="AU78">
        <v>88300</v>
      </c>
      <c r="AV78">
        <f t="shared" si="38"/>
        <v>81.608133086876151</v>
      </c>
      <c r="AZ78" s="27">
        <v>9</v>
      </c>
      <c r="BA78">
        <v>911</v>
      </c>
      <c r="BB78">
        <v>67043</v>
      </c>
      <c r="BC78">
        <f t="shared" si="39"/>
        <v>73.592755214050499</v>
      </c>
      <c r="BG78" s="27">
        <v>16</v>
      </c>
      <c r="BH78">
        <v>1322</v>
      </c>
      <c r="BI78">
        <v>63253</v>
      </c>
      <c r="BJ78">
        <f t="shared" si="40"/>
        <v>47.846444780635402</v>
      </c>
      <c r="BN78" s="27">
        <v>23</v>
      </c>
      <c r="BO78">
        <v>1131</v>
      </c>
      <c r="BP78">
        <v>64134</v>
      </c>
      <c r="BQ78">
        <f t="shared" si="41"/>
        <v>56.705570291777185</v>
      </c>
      <c r="BU78" s="27">
        <v>42</v>
      </c>
      <c r="BV78">
        <v>1525</v>
      </c>
      <c r="BW78">
        <v>83879</v>
      </c>
      <c r="BX78">
        <f t="shared" si="42"/>
        <v>55.002622950819671</v>
      </c>
      <c r="CB78" s="27">
        <v>29</v>
      </c>
      <c r="CC78">
        <v>1525</v>
      </c>
      <c r="CD78">
        <v>95143</v>
      </c>
      <c r="CE78">
        <f t="shared" si="43"/>
        <v>62.388852459016391</v>
      </c>
      <c r="CI78" s="27">
        <v>15</v>
      </c>
      <c r="CJ78">
        <v>1192</v>
      </c>
      <c r="CK78">
        <v>32618</v>
      </c>
      <c r="CL78">
        <f t="shared" si="44"/>
        <v>27.364093959731544</v>
      </c>
      <c r="CP78" s="27">
        <v>2</v>
      </c>
      <c r="CQ78">
        <v>1058</v>
      </c>
      <c r="CR78">
        <v>48715</v>
      </c>
      <c r="CS78">
        <f t="shared" si="45"/>
        <v>46.044423440453684</v>
      </c>
      <c r="CW78" s="27">
        <v>35</v>
      </c>
      <c r="CX78">
        <v>1127</v>
      </c>
      <c r="CY78">
        <v>190896</v>
      </c>
      <c r="CZ78">
        <f t="shared" si="46"/>
        <v>169.38420585625553</v>
      </c>
      <c r="DD78" s="27">
        <v>29</v>
      </c>
      <c r="DE78">
        <v>1689</v>
      </c>
      <c r="DF78">
        <v>129263</v>
      </c>
      <c r="DG78">
        <f t="shared" si="47"/>
        <v>76.532267613972763</v>
      </c>
      <c r="DK78" s="27">
        <v>9</v>
      </c>
      <c r="DL78">
        <v>703</v>
      </c>
      <c r="DM78">
        <v>66657</v>
      </c>
      <c r="DN78">
        <f t="shared" si="48"/>
        <v>94.817923186344245</v>
      </c>
      <c r="EF78" s="27">
        <v>24</v>
      </c>
      <c r="EG78">
        <v>1247</v>
      </c>
      <c r="EH78">
        <v>33972</v>
      </c>
      <c r="EI78">
        <f t="shared" si="50"/>
        <v>27.242983159582998</v>
      </c>
      <c r="EM78" s="27">
        <v>16</v>
      </c>
      <c r="EN78">
        <v>1071</v>
      </c>
      <c r="EO78">
        <v>23531</v>
      </c>
      <c r="EP78">
        <f t="shared" si="51"/>
        <v>21.971055088702148</v>
      </c>
      <c r="ET78" s="27">
        <v>39</v>
      </c>
      <c r="EU78">
        <v>1695</v>
      </c>
      <c r="EV78">
        <v>86964</v>
      </c>
      <c r="EW78">
        <f t="shared" si="52"/>
        <v>51.306194690265485</v>
      </c>
      <c r="FA78" s="27">
        <v>19</v>
      </c>
      <c r="FB78">
        <v>1255</v>
      </c>
      <c r="FC78">
        <v>25361</v>
      </c>
      <c r="FD78">
        <f t="shared" si="53"/>
        <v>20.207968127490041</v>
      </c>
    </row>
    <row r="79" spans="8:160" x14ac:dyDescent="0.25">
      <c r="H79" s="27">
        <v>41</v>
      </c>
      <c r="I79">
        <v>10678</v>
      </c>
      <c r="M79" s="27">
        <v>6</v>
      </c>
      <c r="N79">
        <v>10034</v>
      </c>
      <c r="R79" s="27">
        <v>24</v>
      </c>
      <c r="S79">
        <v>3759</v>
      </c>
      <c r="W79" s="27">
        <v>2</v>
      </c>
      <c r="X79">
        <v>1626</v>
      </c>
      <c r="AS79" s="27">
        <v>17</v>
      </c>
      <c r="AT79">
        <v>1088</v>
      </c>
      <c r="AU79">
        <v>71655</v>
      </c>
      <c r="AV79">
        <f t="shared" si="38"/>
        <v>65.859375</v>
      </c>
      <c r="AZ79" s="27">
        <v>10</v>
      </c>
      <c r="BA79">
        <v>950</v>
      </c>
      <c r="BB79">
        <v>69264</v>
      </c>
      <c r="BC79">
        <f t="shared" si="39"/>
        <v>72.909473684210525</v>
      </c>
      <c r="BG79" s="27">
        <v>17</v>
      </c>
      <c r="BH79">
        <v>1607</v>
      </c>
      <c r="BI79">
        <v>92208</v>
      </c>
      <c r="BJ79">
        <f t="shared" si="40"/>
        <v>57.378967019290606</v>
      </c>
      <c r="BN79" s="27">
        <v>24</v>
      </c>
      <c r="BO79">
        <v>1021</v>
      </c>
      <c r="BP79">
        <v>42666</v>
      </c>
      <c r="BQ79">
        <f t="shared" si="41"/>
        <v>41.788442703232128</v>
      </c>
      <c r="BU79" s="27">
        <v>43</v>
      </c>
      <c r="BV79">
        <v>1605</v>
      </c>
      <c r="BW79">
        <v>42071</v>
      </c>
      <c r="BX79">
        <f t="shared" si="42"/>
        <v>26.21246105919003</v>
      </c>
      <c r="CB79" s="27">
        <v>30</v>
      </c>
      <c r="CC79">
        <v>1544</v>
      </c>
      <c r="CD79">
        <v>85157</v>
      </c>
      <c r="CE79">
        <f t="shared" si="43"/>
        <v>55.153497409326427</v>
      </c>
      <c r="CI79" s="27">
        <v>16</v>
      </c>
      <c r="CJ79">
        <v>1197</v>
      </c>
      <c r="CK79">
        <v>33052</v>
      </c>
      <c r="CL79">
        <f t="shared" si="44"/>
        <v>27.61236424394319</v>
      </c>
      <c r="CP79" s="27">
        <v>3</v>
      </c>
      <c r="CQ79">
        <v>1959</v>
      </c>
      <c r="CR79">
        <v>121066</v>
      </c>
      <c r="CS79">
        <f t="shared" si="45"/>
        <v>61.799897907095456</v>
      </c>
      <c r="CW79" s="27">
        <v>36</v>
      </c>
      <c r="CX79">
        <v>1144</v>
      </c>
      <c r="CY79">
        <v>37593</v>
      </c>
      <c r="CZ79">
        <f t="shared" si="46"/>
        <v>32.861013986013987</v>
      </c>
      <c r="DD79" s="27">
        <v>30</v>
      </c>
      <c r="DE79">
        <v>1823</v>
      </c>
      <c r="DF79">
        <v>171102</v>
      </c>
      <c r="DG79">
        <f t="shared" si="47"/>
        <v>93.85737794843665</v>
      </c>
      <c r="DK79" s="27">
        <v>10</v>
      </c>
      <c r="DL79">
        <v>709</v>
      </c>
      <c r="DM79">
        <v>134600</v>
      </c>
      <c r="DN79">
        <f t="shared" si="48"/>
        <v>189.84485190409026</v>
      </c>
      <c r="EF79" s="27">
        <v>25</v>
      </c>
      <c r="EG79">
        <v>1351</v>
      </c>
      <c r="EH79">
        <v>90621</v>
      </c>
      <c r="EI79">
        <f t="shared" si="50"/>
        <v>67.076980014803851</v>
      </c>
      <c r="EM79" s="27">
        <v>17</v>
      </c>
      <c r="EN79">
        <v>1078</v>
      </c>
      <c r="EO79">
        <v>63584</v>
      </c>
      <c r="EP79">
        <f t="shared" si="51"/>
        <v>58.983302411873844</v>
      </c>
      <c r="ET79" s="27">
        <v>40</v>
      </c>
      <c r="EU79">
        <v>1714</v>
      </c>
      <c r="EV79">
        <v>15530</v>
      </c>
      <c r="EW79">
        <f t="shared" si="52"/>
        <v>9.0606767794632432</v>
      </c>
      <c r="FA79" s="27">
        <v>20</v>
      </c>
      <c r="FB79">
        <v>1259</v>
      </c>
      <c r="FC79">
        <v>28381</v>
      </c>
      <c r="FD79">
        <f t="shared" si="53"/>
        <v>22.542494042891182</v>
      </c>
    </row>
    <row r="80" spans="8:160" x14ac:dyDescent="0.25">
      <c r="H80" s="27">
        <v>42</v>
      </c>
      <c r="I80">
        <v>10529</v>
      </c>
      <c r="M80" s="27">
        <v>7</v>
      </c>
      <c r="N80">
        <v>7162</v>
      </c>
      <c r="R80" s="27">
        <v>25</v>
      </c>
      <c r="S80">
        <v>4843</v>
      </c>
      <c r="W80" s="27">
        <v>3</v>
      </c>
      <c r="X80">
        <v>1357</v>
      </c>
      <c r="AS80" s="27">
        <v>18</v>
      </c>
      <c r="AT80">
        <v>1092</v>
      </c>
      <c r="AU80">
        <v>69677</v>
      </c>
      <c r="AV80">
        <f t="shared" si="38"/>
        <v>63.806776556776555</v>
      </c>
      <c r="AZ80" s="27">
        <v>11</v>
      </c>
      <c r="BA80">
        <v>1088</v>
      </c>
      <c r="BB80">
        <v>63084</v>
      </c>
      <c r="BC80">
        <f t="shared" si="39"/>
        <v>57.981617647058826</v>
      </c>
      <c r="BG80" s="27">
        <v>18</v>
      </c>
      <c r="BH80">
        <v>1523</v>
      </c>
      <c r="BI80">
        <v>72021</v>
      </c>
      <c r="BJ80">
        <f t="shared" si="40"/>
        <v>47.288903479973733</v>
      </c>
      <c r="BN80" s="27">
        <v>25</v>
      </c>
      <c r="BO80">
        <v>1126</v>
      </c>
      <c r="BP80">
        <v>45179</v>
      </c>
      <c r="BQ80">
        <f t="shared" si="41"/>
        <v>40.123445825932507</v>
      </c>
      <c r="BU80" s="27">
        <v>44</v>
      </c>
      <c r="BV80">
        <v>1622</v>
      </c>
      <c r="BW80">
        <v>75143</v>
      </c>
      <c r="BX80">
        <f t="shared" si="42"/>
        <v>46.327373612823678</v>
      </c>
      <c r="CB80" s="27">
        <v>31</v>
      </c>
      <c r="CC80">
        <v>1609</v>
      </c>
      <c r="CD80">
        <v>54940</v>
      </c>
      <c r="CE80">
        <f t="shared" si="43"/>
        <v>34.145431945307642</v>
      </c>
      <c r="CI80" s="27">
        <v>17</v>
      </c>
      <c r="CJ80">
        <v>1226</v>
      </c>
      <c r="CK80">
        <v>6725</v>
      </c>
      <c r="CL80">
        <f t="shared" si="44"/>
        <v>5.4853181076672106</v>
      </c>
      <c r="CP80" s="27">
        <v>4</v>
      </c>
      <c r="CQ80">
        <v>1030</v>
      </c>
      <c r="CR80">
        <v>50793</v>
      </c>
      <c r="CS80">
        <f t="shared" si="45"/>
        <v>49.313592233009707</v>
      </c>
      <c r="CW80" s="27">
        <v>37</v>
      </c>
      <c r="CX80">
        <v>1165</v>
      </c>
      <c r="CY80">
        <v>31575</v>
      </c>
      <c r="CZ80">
        <f t="shared" si="46"/>
        <v>27.103004291845494</v>
      </c>
      <c r="DD80" s="27">
        <v>31</v>
      </c>
      <c r="DE80">
        <v>1875</v>
      </c>
      <c r="DF80">
        <v>259341</v>
      </c>
      <c r="DG80">
        <f t="shared" si="47"/>
        <v>138.3152</v>
      </c>
      <c r="DK80" s="27">
        <v>11</v>
      </c>
      <c r="DL80">
        <v>744</v>
      </c>
      <c r="DM80">
        <v>53360</v>
      </c>
      <c r="DN80">
        <f t="shared" si="48"/>
        <v>71.72043010752688</v>
      </c>
      <c r="EF80" s="27">
        <v>26</v>
      </c>
      <c r="EG80">
        <v>1372</v>
      </c>
      <c r="EH80">
        <v>35440</v>
      </c>
      <c r="EI80">
        <f t="shared" si="50"/>
        <v>25.830903790087465</v>
      </c>
      <c r="EM80" s="27">
        <v>18</v>
      </c>
      <c r="EN80">
        <v>1116</v>
      </c>
      <c r="EO80">
        <v>32911</v>
      </c>
      <c r="EP80">
        <f t="shared" si="51"/>
        <v>29.490143369175627</v>
      </c>
      <c r="ET80" s="27">
        <v>41</v>
      </c>
      <c r="EU80">
        <v>2512</v>
      </c>
      <c r="EV80">
        <v>77166</v>
      </c>
      <c r="EW80">
        <f t="shared" si="52"/>
        <v>30.718949044585987</v>
      </c>
      <c r="FA80" s="27">
        <v>21</v>
      </c>
      <c r="FB80">
        <v>1271</v>
      </c>
      <c r="FC80">
        <v>22980</v>
      </c>
      <c r="FD80">
        <f t="shared" si="53"/>
        <v>18.08025177025964</v>
      </c>
    </row>
    <row r="81" spans="7:160" x14ac:dyDescent="0.25">
      <c r="H81" s="27">
        <v>43</v>
      </c>
      <c r="I81">
        <v>10734</v>
      </c>
      <c r="M81" s="27">
        <v>8</v>
      </c>
      <c r="N81">
        <v>13217</v>
      </c>
      <c r="R81" s="27">
        <v>26</v>
      </c>
      <c r="S81">
        <v>5861</v>
      </c>
      <c r="W81" s="27">
        <v>4</v>
      </c>
      <c r="X81">
        <v>3000</v>
      </c>
      <c r="AS81" s="27">
        <v>19</v>
      </c>
      <c r="AT81">
        <v>1114</v>
      </c>
      <c r="AU81">
        <v>88224</v>
      </c>
      <c r="AV81">
        <f t="shared" si="38"/>
        <v>79.195691202872538</v>
      </c>
      <c r="AZ81" s="27">
        <v>12</v>
      </c>
      <c r="BA81">
        <v>1159</v>
      </c>
      <c r="BB81">
        <v>56764</v>
      </c>
      <c r="BC81">
        <f t="shared" si="39"/>
        <v>48.976704055220019</v>
      </c>
      <c r="BG81" s="27">
        <v>19</v>
      </c>
      <c r="BH81">
        <v>1324</v>
      </c>
      <c r="BI81">
        <v>89892</v>
      </c>
      <c r="BJ81">
        <f t="shared" si="40"/>
        <v>67.894259818731115</v>
      </c>
      <c r="BN81" s="27">
        <v>26</v>
      </c>
      <c r="BO81">
        <v>1025</v>
      </c>
      <c r="BP81">
        <v>14848</v>
      </c>
      <c r="BQ81">
        <f t="shared" si="41"/>
        <v>14.485853658536586</v>
      </c>
      <c r="BU81" s="27">
        <v>45</v>
      </c>
      <c r="BV81">
        <v>2092</v>
      </c>
      <c r="BW81">
        <v>98325</v>
      </c>
      <c r="BX81">
        <f t="shared" si="42"/>
        <v>47.000478011472275</v>
      </c>
      <c r="CB81" s="27">
        <v>32</v>
      </c>
      <c r="CC81">
        <v>1798</v>
      </c>
      <c r="CD81">
        <v>71581</v>
      </c>
      <c r="CE81">
        <f t="shared" si="43"/>
        <v>39.811457174638484</v>
      </c>
      <c r="CI81" s="27">
        <v>18</v>
      </c>
      <c r="CJ81">
        <v>1341</v>
      </c>
      <c r="CK81">
        <v>56066</v>
      </c>
      <c r="CL81">
        <f t="shared" si="44"/>
        <v>41.809097688292319</v>
      </c>
      <c r="CP81" s="27">
        <v>5</v>
      </c>
      <c r="CQ81">
        <v>1372</v>
      </c>
      <c r="CR81">
        <v>69616</v>
      </c>
      <c r="CS81">
        <f t="shared" si="45"/>
        <v>50.740524781341108</v>
      </c>
      <c r="CW81" s="27">
        <v>38</v>
      </c>
      <c r="CX81">
        <v>1211</v>
      </c>
      <c r="CY81">
        <v>161959</v>
      </c>
      <c r="CZ81">
        <f t="shared" si="46"/>
        <v>133.73988439306359</v>
      </c>
      <c r="DD81" s="27">
        <v>32</v>
      </c>
      <c r="DE81">
        <v>2417</v>
      </c>
      <c r="DF81">
        <v>325936</v>
      </c>
      <c r="DG81">
        <f t="shared" si="47"/>
        <v>134.85146876292924</v>
      </c>
      <c r="DK81" s="27">
        <v>12</v>
      </c>
      <c r="DL81">
        <v>759</v>
      </c>
      <c r="DM81">
        <v>87312</v>
      </c>
      <c r="DN81">
        <f t="shared" si="48"/>
        <v>115.03557312252964</v>
      </c>
      <c r="EF81" s="27">
        <v>27</v>
      </c>
      <c r="EG81">
        <v>1384</v>
      </c>
      <c r="EH81">
        <v>40753</v>
      </c>
      <c r="EI81">
        <f t="shared" si="50"/>
        <v>29.445809248554912</v>
      </c>
      <c r="EM81" s="27">
        <v>19</v>
      </c>
      <c r="EN81">
        <v>1141</v>
      </c>
      <c r="EO81">
        <v>60308</v>
      </c>
      <c r="EP81">
        <f t="shared" si="51"/>
        <v>52.855390008764239</v>
      </c>
      <c r="FA81" s="27">
        <v>22</v>
      </c>
      <c r="FB81">
        <v>1281</v>
      </c>
      <c r="FC81">
        <v>14058</v>
      </c>
      <c r="FD81">
        <f t="shared" si="53"/>
        <v>10.974238875878219</v>
      </c>
    </row>
    <row r="82" spans="7:160" x14ac:dyDescent="0.25">
      <c r="G82" t="s">
        <v>233</v>
      </c>
      <c r="H82" s="27">
        <v>1</v>
      </c>
      <c r="I82">
        <v>10128</v>
      </c>
      <c r="M82" s="27">
        <v>9</v>
      </c>
      <c r="N82">
        <v>11333</v>
      </c>
      <c r="R82" s="27">
        <v>27</v>
      </c>
      <c r="S82">
        <v>4034</v>
      </c>
      <c r="W82" s="27">
        <v>5</v>
      </c>
      <c r="X82">
        <v>2137</v>
      </c>
      <c r="AS82" s="27">
        <v>20</v>
      </c>
      <c r="AT82">
        <v>1129</v>
      </c>
      <c r="AU82">
        <v>89626</v>
      </c>
      <c r="AV82">
        <f t="shared" si="38"/>
        <v>79.385296722763513</v>
      </c>
      <c r="AZ82" s="27">
        <v>13</v>
      </c>
      <c r="BA82">
        <v>1179</v>
      </c>
      <c r="BB82">
        <v>73726</v>
      </c>
      <c r="BC82">
        <f t="shared" si="39"/>
        <v>62.53265479219678</v>
      </c>
      <c r="BG82" s="27">
        <v>20</v>
      </c>
      <c r="BH82">
        <v>1359</v>
      </c>
      <c r="BI82">
        <v>67417</v>
      </c>
      <c r="BJ82">
        <f t="shared" si="40"/>
        <v>49.607799852832969</v>
      </c>
      <c r="BN82" s="27">
        <v>27</v>
      </c>
      <c r="BO82">
        <v>1481</v>
      </c>
      <c r="BP82">
        <v>99955</v>
      </c>
      <c r="BQ82">
        <f t="shared" si="41"/>
        <v>67.491559756921006</v>
      </c>
      <c r="BU82" s="27">
        <v>46</v>
      </c>
      <c r="BV82">
        <v>2521</v>
      </c>
      <c r="BW82">
        <v>71907</v>
      </c>
      <c r="BX82">
        <f t="shared" si="42"/>
        <v>28.523205077350259</v>
      </c>
      <c r="CB82" s="27">
        <v>33</v>
      </c>
      <c r="CC82">
        <v>2308</v>
      </c>
      <c r="CD82">
        <v>71475</v>
      </c>
      <c r="CE82">
        <f t="shared" si="43"/>
        <v>30.968370883882148</v>
      </c>
      <c r="CI82" s="27">
        <v>19</v>
      </c>
      <c r="CJ82">
        <v>1417</v>
      </c>
      <c r="CK82">
        <v>40199</v>
      </c>
      <c r="CL82">
        <f t="shared" si="44"/>
        <v>28.369089625970361</v>
      </c>
      <c r="CP82" s="27">
        <v>6</v>
      </c>
      <c r="CQ82">
        <v>1213</v>
      </c>
      <c r="CR82">
        <v>63568</v>
      </c>
      <c r="CS82">
        <f t="shared" si="45"/>
        <v>52.40560593569662</v>
      </c>
      <c r="CW82" s="27">
        <v>39</v>
      </c>
      <c r="CX82">
        <v>1241</v>
      </c>
      <c r="CY82">
        <v>129680</v>
      </c>
      <c r="CZ82">
        <f t="shared" si="46"/>
        <v>104.49637389202256</v>
      </c>
      <c r="DD82" s="27">
        <v>33</v>
      </c>
      <c r="DE82">
        <v>3769</v>
      </c>
      <c r="DF82">
        <v>374418</v>
      </c>
      <c r="DG82">
        <f t="shared" si="47"/>
        <v>99.34146988591138</v>
      </c>
      <c r="DK82" s="27">
        <v>13</v>
      </c>
      <c r="DL82">
        <v>777</v>
      </c>
      <c r="DM82">
        <v>22594</v>
      </c>
      <c r="DN82">
        <f t="shared" si="48"/>
        <v>29.07850707850708</v>
      </c>
      <c r="EF82" s="27">
        <v>28</v>
      </c>
      <c r="EG82">
        <v>1468</v>
      </c>
      <c r="EH82">
        <v>175727</v>
      </c>
      <c r="EI82">
        <f t="shared" si="50"/>
        <v>119.7050408719346</v>
      </c>
      <c r="EM82" s="27">
        <v>20</v>
      </c>
      <c r="EN82">
        <v>1157</v>
      </c>
      <c r="EO82">
        <v>35459</v>
      </c>
      <c r="EP82">
        <f t="shared" si="51"/>
        <v>30.647363872082973</v>
      </c>
      <c r="FA82" s="27">
        <v>23</v>
      </c>
      <c r="FB82">
        <v>1292</v>
      </c>
      <c r="FC82">
        <v>34550</v>
      </c>
      <c r="FD82">
        <f t="shared" si="53"/>
        <v>26.741486068111456</v>
      </c>
    </row>
    <row r="83" spans="7:160" x14ac:dyDescent="0.25">
      <c r="H83" s="27">
        <v>2</v>
      </c>
      <c r="I83">
        <v>10008</v>
      </c>
      <c r="M83" s="27">
        <v>10</v>
      </c>
      <c r="N83">
        <v>12046</v>
      </c>
      <c r="R83" s="27">
        <v>28</v>
      </c>
      <c r="S83">
        <v>2529</v>
      </c>
      <c r="W83" s="27">
        <v>6</v>
      </c>
      <c r="X83">
        <v>2436</v>
      </c>
      <c r="AS83" s="27">
        <v>21</v>
      </c>
      <c r="AT83">
        <v>1135</v>
      </c>
      <c r="AU83">
        <v>89731</v>
      </c>
      <c r="AV83">
        <f t="shared" si="38"/>
        <v>79.058149779735686</v>
      </c>
      <c r="AZ83" s="27">
        <v>14</v>
      </c>
      <c r="BA83">
        <v>1192</v>
      </c>
      <c r="BB83">
        <v>73739</v>
      </c>
      <c r="BC83">
        <f t="shared" si="39"/>
        <v>61.861577181208055</v>
      </c>
      <c r="BG83" s="27">
        <v>21</v>
      </c>
      <c r="BH83">
        <v>1371</v>
      </c>
      <c r="BI83">
        <v>41210</v>
      </c>
      <c r="BJ83">
        <f t="shared" si="40"/>
        <v>30.058351568198397</v>
      </c>
      <c r="BN83" s="27">
        <v>28</v>
      </c>
      <c r="BO83">
        <v>768</v>
      </c>
      <c r="BP83">
        <v>51453</v>
      </c>
      <c r="BQ83">
        <f t="shared" si="41"/>
        <v>66.99609375</v>
      </c>
      <c r="BU83" s="27">
        <v>47</v>
      </c>
      <c r="BV83">
        <v>3328</v>
      </c>
      <c r="BW83">
        <v>6800</v>
      </c>
      <c r="BX83">
        <f t="shared" si="42"/>
        <v>2.0432692307692308</v>
      </c>
      <c r="CI83" s="27">
        <v>20</v>
      </c>
      <c r="CJ83">
        <v>1422</v>
      </c>
      <c r="CK83">
        <v>57722</v>
      </c>
      <c r="CL83">
        <f t="shared" si="44"/>
        <v>40.592123769338961</v>
      </c>
      <c r="CP83" s="27">
        <v>7</v>
      </c>
      <c r="CQ83">
        <v>1432</v>
      </c>
      <c r="CR83">
        <v>70943</v>
      </c>
      <c r="CS83">
        <f t="shared" si="45"/>
        <v>49.541201117318437</v>
      </c>
      <c r="CW83" s="27">
        <v>40</v>
      </c>
      <c r="CX83">
        <v>1254</v>
      </c>
      <c r="CY83">
        <v>49923</v>
      </c>
      <c r="CZ83">
        <f t="shared" si="46"/>
        <v>39.811004784688997</v>
      </c>
      <c r="DD83" s="27">
        <v>34</v>
      </c>
      <c r="DE83">
        <v>3845</v>
      </c>
      <c r="DF83">
        <v>218561</v>
      </c>
      <c r="DG83">
        <f t="shared" si="47"/>
        <v>56.842912873862161</v>
      </c>
      <c r="DK83" s="27">
        <v>14</v>
      </c>
      <c r="DL83">
        <v>787</v>
      </c>
      <c r="DM83">
        <v>74241</v>
      </c>
      <c r="DN83">
        <f t="shared" si="48"/>
        <v>94.334180432020332</v>
      </c>
      <c r="EF83" s="27">
        <v>29</v>
      </c>
      <c r="EG83">
        <v>2308</v>
      </c>
      <c r="EH83">
        <v>128415</v>
      </c>
      <c r="EI83">
        <f t="shared" si="50"/>
        <v>55.639081455805893</v>
      </c>
      <c r="EM83" s="27">
        <v>21</v>
      </c>
      <c r="EN83">
        <v>1221</v>
      </c>
      <c r="EO83">
        <v>41216</v>
      </c>
      <c r="EP83">
        <f t="shared" si="51"/>
        <v>33.755937755937758</v>
      </c>
      <c r="FA83" s="27">
        <v>24</v>
      </c>
      <c r="FB83">
        <v>1343</v>
      </c>
      <c r="FC83">
        <v>33259</v>
      </c>
      <c r="FD83">
        <f t="shared" si="53"/>
        <v>24.764705882352942</v>
      </c>
    </row>
    <row r="84" spans="7:160" x14ac:dyDescent="0.25">
      <c r="H84" s="27">
        <v>3</v>
      </c>
      <c r="I84">
        <v>11247</v>
      </c>
      <c r="M84" s="27">
        <v>11</v>
      </c>
      <c r="N84">
        <v>7836</v>
      </c>
      <c r="R84" s="27">
        <v>29</v>
      </c>
      <c r="S84">
        <v>2740</v>
      </c>
      <c r="W84" s="27">
        <v>7</v>
      </c>
      <c r="X84">
        <v>2583</v>
      </c>
      <c r="AS84" s="27">
        <v>22</v>
      </c>
      <c r="AT84">
        <v>1137</v>
      </c>
      <c r="AU84">
        <v>109164</v>
      </c>
      <c r="AV84">
        <f t="shared" si="38"/>
        <v>96.010554089709757</v>
      </c>
      <c r="AZ84" s="27">
        <v>15</v>
      </c>
      <c r="BA84">
        <v>1204</v>
      </c>
      <c r="BB84">
        <v>78612</v>
      </c>
      <c r="BC84">
        <f t="shared" si="39"/>
        <v>65.292358803986716</v>
      </c>
      <c r="BG84" s="27">
        <v>22</v>
      </c>
      <c r="BH84">
        <v>1281</v>
      </c>
      <c r="BI84">
        <v>88545</v>
      </c>
      <c r="BJ84">
        <f t="shared" si="40"/>
        <v>69.121779859484775</v>
      </c>
      <c r="BN84" s="27">
        <v>29</v>
      </c>
      <c r="BO84">
        <v>1122</v>
      </c>
      <c r="BP84">
        <v>55086</v>
      </c>
      <c r="BQ84">
        <f t="shared" si="41"/>
        <v>49.096256684491976</v>
      </c>
      <c r="BT84" t="s">
        <v>233</v>
      </c>
      <c r="BU84" s="27">
        <v>1</v>
      </c>
      <c r="BV84">
        <v>116</v>
      </c>
      <c r="BW84">
        <v>2750</v>
      </c>
      <c r="BX84">
        <f t="shared" si="42"/>
        <v>23.706896551724139</v>
      </c>
      <c r="CI84" s="27">
        <v>21</v>
      </c>
      <c r="CJ84">
        <v>1602</v>
      </c>
      <c r="CK84">
        <v>22585</v>
      </c>
      <c r="CL84">
        <f t="shared" si="44"/>
        <v>14.098002496878902</v>
      </c>
      <c r="CP84" s="27">
        <v>8</v>
      </c>
      <c r="CQ84">
        <v>1156</v>
      </c>
      <c r="CR84">
        <v>32845</v>
      </c>
      <c r="CS84">
        <f t="shared" si="45"/>
        <v>28.412629757785467</v>
      </c>
      <c r="CW84" s="27">
        <v>41</v>
      </c>
      <c r="CX84">
        <v>1288</v>
      </c>
      <c r="CY84">
        <v>46039</v>
      </c>
      <c r="CZ84">
        <f t="shared" si="46"/>
        <v>35.744565217391305</v>
      </c>
      <c r="DC84" t="s">
        <v>233</v>
      </c>
      <c r="DD84" s="27">
        <v>1</v>
      </c>
      <c r="DE84">
        <v>447</v>
      </c>
      <c r="DF84">
        <v>26836</v>
      </c>
      <c r="DG84">
        <f t="shared" si="47"/>
        <v>60.035794183445191</v>
      </c>
      <c r="DK84" s="27">
        <v>15</v>
      </c>
      <c r="DL84">
        <v>843</v>
      </c>
      <c r="DM84">
        <v>32413</v>
      </c>
      <c r="DN84">
        <f t="shared" si="48"/>
        <v>38.449584816132862</v>
      </c>
      <c r="EF84" s="27">
        <v>30</v>
      </c>
      <c r="EG84">
        <v>2475</v>
      </c>
      <c r="EH84">
        <v>102813</v>
      </c>
      <c r="EI84">
        <f t="shared" si="50"/>
        <v>41.540606060606059</v>
      </c>
      <c r="EM84" s="27">
        <v>22</v>
      </c>
      <c r="EN84">
        <v>1259</v>
      </c>
      <c r="EO84">
        <v>18973</v>
      </c>
      <c r="EP84">
        <f t="shared" si="51"/>
        <v>15.069896743447181</v>
      </c>
      <c r="FA84" s="27">
        <v>25</v>
      </c>
      <c r="FB84">
        <v>1371</v>
      </c>
      <c r="FC84">
        <v>21719</v>
      </c>
      <c r="FD84">
        <f t="shared" si="53"/>
        <v>15.841721371261853</v>
      </c>
    </row>
    <row r="85" spans="7:160" x14ac:dyDescent="0.25">
      <c r="H85" s="27">
        <v>4</v>
      </c>
      <c r="I85">
        <v>11966</v>
      </c>
      <c r="M85" s="27">
        <v>12</v>
      </c>
      <c r="N85">
        <v>10540</v>
      </c>
      <c r="R85" s="27">
        <v>30</v>
      </c>
      <c r="S85">
        <v>2435</v>
      </c>
      <c r="W85" s="27">
        <v>8</v>
      </c>
      <c r="X85">
        <v>3415</v>
      </c>
      <c r="AS85" s="27">
        <v>23</v>
      </c>
      <c r="AT85">
        <v>1149</v>
      </c>
      <c r="AU85">
        <v>112688</v>
      </c>
      <c r="AV85">
        <f t="shared" si="38"/>
        <v>98.074847693646646</v>
      </c>
      <c r="AZ85" s="27">
        <v>16</v>
      </c>
      <c r="BA85">
        <v>1219</v>
      </c>
      <c r="BB85">
        <v>91134</v>
      </c>
      <c r="BC85">
        <f t="shared" si="39"/>
        <v>74.761279737489744</v>
      </c>
      <c r="BG85" s="27">
        <v>23</v>
      </c>
      <c r="BH85">
        <v>1238</v>
      </c>
      <c r="BI85">
        <v>71357</v>
      </c>
      <c r="BJ85">
        <f t="shared" si="40"/>
        <v>57.6389337641357</v>
      </c>
      <c r="BN85" s="27">
        <v>30</v>
      </c>
      <c r="BO85">
        <v>1390</v>
      </c>
      <c r="BP85">
        <v>38462</v>
      </c>
      <c r="BQ85">
        <f t="shared" si="41"/>
        <v>27.670503597122302</v>
      </c>
      <c r="BU85" s="27">
        <v>2</v>
      </c>
      <c r="BV85">
        <v>342</v>
      </c>
      <c r="BW85">
        <v>12916</v>
      </c>
      <c r="BX85">
        <f t="shared" si="42"/>
        <v>37.76608187134503</v>
      </c>
      <c r="CI85" s="27">
        <v>22</v>
      </c>
      <c r="CJ85">
        <v>1706</v>
      </c>
      <c r="CK85">
        <v>68478</v>
      </c>
      <c r="CL85">
        <f t="shared" si="44"/>
        <v>40.139507620164125</v>
      </c>
      <c r="CP85" s="27">
        <v>9</v>
      </c>
      <c r="CQ85">
        <v>724</v>
      </c>
      <c r="CR85">
        <v>18664</v>
      </c>
      <c r="CS85">
        <f t="shared" si="45"/>
        <v>25.77900552486188</v>
      </c>
      <c r="CW85" s="27">
        <v>42</v>
      </c>
      <c r="CX85">
        <v>1362</v>
      </c>
      <c r="CY85">
        <v>38221</v>
      </c>
      <c r="CZ85">
        <f t="shared" si="46"/>
        <v>28.062408223201174</v>
      </c>
      <c r="DD85" s="27">
        <v>2</v>
      </c>
      <c r="DE85">
        <v>631</v>
      </c>
      <c r="DF85">
        <v>14582</v>
      </c>
      <c r="DG85">
        <f t="shared" si="47"/>
        <v>23.109350237717909</v>
      </c>
      <c r="DK85" s="27">
        <v>16</v>
      </c>
      <c r="DL85">
        <v>858</v>
      </c>
      <c r="DM85">
        <v>65246</v>
      </c>
      <c r="DN85">
        <f t="shared" si="48"/>
        <v>76.044289044289044</v>
      </c>
      <c r="EF85" s="27">
        <v>31</v>
      </c>
      <c r="EG85">
        <v>2812</v>
      </c>
      <c r="EH85">
        <v>64733</v>
      </c>
      <c r="EI85">
        <f t="shared" si="50"/>
        <v>23.02027027027027</v>
      </c>
      <c r="EM85" s="27">
        <v>23</v>
      </c>
      <c r="EN85">
        <v>1275</v>
      </c>
      <c r="EO85">
        <v>19348</v>
      </c>
      <c r="EP85">
        <f t="shared" si="51"/>
        <v>15.174901960784315</v>
      </c>
      <c r="FA85" s="27">
        <v>26</v>
      </c>
      <c r="FB85">
        <v>1379</v>
      </c>
      <c r="FC85">
        <v>17860</v>
      </c>
      <c r="FD85">
        <f t="shared" si="53"/>
        <v>12.951414068165338</v>
      </c>
    </row>
    <row r="86" spans="7:160" x14ac:dyDescent="0.25">
      <c r="H86" s="27">
        <v>5</v>
      </c>
      <c r="I86">
        <v>14894</v>
      </c>
      <c r="M86" s="27">
        <v>13</v>
      </c>
      <c r="N86">
        <v>11916</v>
      </c>
      <c r="W86" s="27">
        <v>9</v>
      </c>
      <c r="X86">
        <v>3653</v>
      </c>
      <c r="AS86" s="27">
        <v>24</v>
      </c>
      <c r="AT86">
        <v>1175</v>
      </c>
      <c r="AU86">
        <v>112422</v>
      </c>
      <c r="AV86">
        <f t="shared" si="38"/>
        <v>95.678297872340423</v>
      </c>
      <c r="AZ86" s="27">
        <v>17</v>
      </c>
      <c r="BA86">
        <v>1220</v>
      </c>
      <c r="BB86">
        <v>93377</v>
      </c>
      <c r="BC86">
        <f t="shared" si="39"/>
        <v>76.538524590163931</v>
      </c>
      <c r="BG86" s="27">
        <v>24</v>
      </c>
      <c r="BH86">
        <v>1127</v>
      </c>
      <c r="BI86">
        <v>63848</v>
      </c>
      <c r="BJ86">
        <f t="shared" si="40"/>
        <v>56.653061224489797</v>
      </c>
      <c r="BN86" s="27">
        <v>31</v>
      </c>
      <c r="BO86">
        <v>1349</v>
      </c>
      <c r="BP86">
        <v>74145</v>
      </c>
      <c r="BQ86">
        <f t="shared" si="41"/>
        <v>54.962935507783541</v>
      </c>
      <c r="BU86" s="27">
        <v>3</v>
      </c>
      <c r="BV86">
        <v>443</v>
      </c>
      <c r="BW86">
        <v>13955</v>
      </c>
      <c r="BX86">
        <f t="shared" si="42"/>
        <v>31.501128668171557</v>
      </c>
      <c r="CI86" s="27">
        <v>23</v>
      </c>
      <c r="CJ86">
        <v>1716</v>
      </c>
      <c r="CK86">
        <v>42216</v>
      </c>
      <c r="CL86">
        <f t="shared" si="44"/>
        <v>24.6013986013986</v>
      </c>
      <c r="CP86" s="27">
        <v>10</v>
      </c>
      <c r="CQ86">
        <v>1404</v>
      </c>
      <c r="CR86">
        <v>88208</v>
      </c>
      <c r="CS86">
        <f t="shared" si="45"/>
        <v>62.826210826210826</v>
      </c>
      <c r="CW86" s="27">
        <v>43</v>
      </c>
      <c r="CX86">
        <v>1370</v>
      </c>
      <c r="CY86">
        <v>104904</v>
      </c>
      <c r="CZ86">
        <f t="shared" si="46"/>
        <v>76.572262773722628</v>
      </c>
      <c r="DD86" s="27">
        <v>3</v>
      </c>
      <c r="DE86">
        <v>655</v>
      </c>
      <c r="DF86">
        <v>16823</v>
      </c>
      <c r="DG86">
        <f t="shared" si="47"/>
        <v>25.683969465648854</v>
      </c>
      <c r="DK86" s="27">
        <v>17</v>
      </c>
      <c r="DL86">
        <v>872</v>
      </c>
      <c r="DM86">
        <v>45484</v>
      </c>
      <c r="DN86">
        <f t="shared" si="48"/>
        <v>52.160550458715598</v>
      </c>
      <c r="EF86" s="27">
        <v>32</v>
      </c>
      <c r="EG86">
        <v>2962</v>
      </c>
      <c r="EH86">
        <v>68996</v>
      </c>
      <c r="EI86">
        <f t="shared" si="50"/>
        <v>23.293720459149224</v>
      </c>
      <c r="EM86" s="27">
        <v>24</v>
      </c>
      <c r="EN86">
        <v>1307</v>
      </c>
      <c r="EO86">
        <v>34872</v>
      </c>
      <c r="EP86">
        <f t="shared" si="51"/>
        <v>26.680948737566947</v>
      </c>
      <c r="FA86" s="27">
        <v>27</v>
      </c>
      <c r="FB86">
        <v>1393</v>
      </c>
      <c r="FC86">
        <v>23245</v>
      </c>
      <c r="FD86">
        <f t="shared" si="53"/>
        <v>16.687006460875807</v>
      </c>
    </row>
    <row r="87" spans="7:160" x14ac:dyDescent="0.25">
      <c r="H87" s="27">
        <v>6</v>
      </c>
      <c r="I87">
        <v>10937</v>
      </c>
      <c r="M87" s="27">
        <v>14</v>
      </c>
      <c r="N87">
        <v>12110</v>
      </c>
      <c r="W87" s="27">
        <v>10</v>
      </c>
      <c r="X87">
        <v>8586</v>
      </c>
      <c r="AS87" s="27">
        <v>25</v>
      </c>
      <c r="AT87">
        <v>1231</v>
      </c>
      <c r="AU87">
        <v>140835</v>
      </c>
      <c r="AV87">
        <f t="shared" si="38"/>
        <v>114.40698619008936</v>
      </c>
      <c r="AZ87" s="27">
        <v>18</v>
      </c>
      <c r="BA87">
        <v>1236</v>
      </c>
      <c r="BB87">
        <v>112952</v>
      </c>
      <c r="BC87">
        <f t="shared" si="39"/>
        <v>91.385113268608421</v>
      </c>
      <c r="BG87" s="27">
        <v>25</v>
      </c>
      <c r="BH87">
        <v>1320</v>
      </c>
      <c r="BI87">
        <v>70366</v>
      </c>
      <c r="BJ87">
        <f t="shared" si="40"/>
        <v>53.307575757575755</v>
      </c>
      <c r="BN87" s="27">
        <v>32</v>
      </c>
      <c r="BO87">
        <v>869</v>
      </c>
      <c r="BP87">
        <v>37950</v>
      </c>
      <c r="BQ87">
        <f t="shared" si="41"/>
        <v>43.670886075949369</v>
      </c>
      <c r="BU87" s="27">
        <v>4</v>
      </c>
      <c r="BV87">
        <v>516</v>
      </c>
      <c r="BW87">
        <v>1152</v>
      </c>
      <c r="BX87">
        <f t="shared" si="42"/>
        <v>2.2325581395348837</v>
      </c>
      <c r="CI87" s="27">
        <v>24</v>
      </c>
      <c r="CJ87">
        <v>1986</v>
      </c>
      <c r="CK87">
        <v>103811</v>
      </c>
      <c r="CL87">
        <f t="shared" si="44"/>
        <v>52.271399798590132</v>
      </c>
      <c r="CP87" s="27">
        <v>11</v>
      </c>
      <c r="CQ87">
        <v>318</v>
      </c>
      <c r="CR87">
        <v>18851</v>
      </c>
      <c r="CS87">
        <f t="shared" si="45"/>
        <v>59.279874213836479</v>
      </c>
      <c r="CW87" s="27">
        <v>44</v>
      </c>
      <c r="CX87">
        <v>1385</v>
      </c>
      <c r="CY87">
        <v>60799</v>
      </c>
      <c r="CZ87">
        <f t="shared" si="46"/>
        <v>43.898194945848374</v>
      </c>
      <c r="DD87" s="27">
        <v>4</v>
      </c>
      <c r="DE87">
        <v>741</v>
      </c>
      <c r="DF87">
        <v>22782</v>
      </c>
      <c r="DG87">
        <f t="shared" si="47"/>
        <v>30.74493927125506</v>
      </c>
      <c r="DK87" s="27">
        <v>18</v>
      </c>
      <c r="DL87">
        <v>877</v>
      </c>
      <c r="DM87">
        <v>38596</v>
      </c>
      <c r="DN87">
        <f t="shared" si="48"/>
        <v>44.009122006841508</v>
      </c>
      <c r="EM87" s="27">
        <v>25</v>
      </c>
      <c r="EN87">
        <v>1317</v>
      </c>
      <c r="EO87">
        <v>18979</v>
      </c>
      <c r="EP87">
        <f t="shared" si="51"/>
        <v>14.410782080485953</v>
      </c>
      <c r="FA87" s="27">
        <v>28</v>
      </c>
      <c r="FB87">
        <v>1408</v>
      </c>
      <c r="FC87">
        <v>46051</v>
      </c>
      <c r="FD87">
        <f t="shared" si="53"/>
        <v>32.706676136363633</v>
      </c>
    </row>
    <row r="88" spans="7:160" x14ac:dyDescent="0.25">
      <c r="H88" s="27">
        <v>7</v>
      </c>
      <c r="I88">
        <v>10249</v>
      </c>
      <c r="M88" s="27">
        <v>15</v>
      </c>
      <c r="N88">
        <v>10021</v>
      </c>
      <c r="W88" s="27">
        <v>11</v>
      </c>
      <c r="X88">
        <v>2585</v>
      </c>
      <c r="AS88" s="27">
        <v>26</v>
      </c>
      <c r="AT88">
        <v>1260</v>
      </c>
      <c r="AU88">
        <v>139913</v>
      </c>
      <c r="AV88">
        <f t="shared" si="38"/>
        <v>111.04206349206349</v>
      </c>
      <c r="AZ88" s="27">
        <v>19</v>
      </c>
      <c r="BA88">
        <v>1251</v>
      </c>
      <c r="BB88">
        <v>109012</v>
      </c>
      <c r="BC88">
        <f t="shared" si="39"/>
        <v>87.139888089528384</v>
      </c>
      <c r="BG88" s="27">
        <v>26</v>
      </c>
      <c r="BH88">
        <v>1462</v>
      </c>
      <c r="BI88">
        <v>14952</v>
      </c>
      <c r="BJ88">
        <f t="shared" si="40"/>
        <v>10.227086183310533</v>
      </c>
      <c r="BN88" s="27">
        <v>33</v>
      </c>
      <c r="BO88">
        <v>1147</v>
      </c>
      <c r="BP88">
        <v>16369</v>
      </c>
      <c r="BQ88">
        <f t="shared" si="41"/>
        <v>14.271142109851787</v>
      </c>
      <c r="BU88" s="27">
        <v>5</v>
      </c>
      <c r="BV88">
        <v>525</v>
      </c>
      <c r="BW88">
        <v>5797</v>
      </c>
      <c r="BX88">
        <f t="shared" si="42"/>
        <v>11.041904761904762</v>
      </c>
      <c r="CI88" s="27">
        <v>25</v>
      </c>
      <c r="CJ88">
        <v>2418</v>
      </c>
      <c r="CK88">
        <v>14769</v>
      </c>
      <c r="CL88">
        <f t="shared" si="44"/>
        <v>6.1079404466501241</v>
      </c>
      <c r="CP88" s="27">
        <v>12</v>
      </c>
      <c r="CQ88">
        <v>3128</v>
      </c>
      <c r="CR88">
        <v>141667</v>
      </c>
      <c r="CS88">
        <f t="shared" si="45"/>
        <v>45.289961636828643</v>
      </c>
      <c r="CW88" s="27">
        <v>45</v>
      </c>
      <c r="CX88">
        <v>1427</v>
      </c>
      <c r="CY88">
        <v>140782</v>
      </c>
      <c r="CZ88">
        <f t="shared" si="46"/>
        <v>98.655921513665035</v>
      </c>
      <c r="DD88" s="27">
        <v>5</v>
      </c>
      <c r="DE88">
        <v>810</v>
      </c>
      <c r="DF88">
        <v>23839</v>
      </c>
      <c r="DG88">
        <f t="shared" si="47"/>
        <v>29.430864197530862</v>
      </c>
      <c r="DK88" s="27">
        <v>19</v>
      </c>
      <c r="DL88">
        <v>885</v>
      </c>
      <c r="DM88">
        <v>19248</v>
      </c>
      <c r="DN88">
        <f t="shared" si="48"/>
        <v>21.749152542372883</v>
      </c>
      <c r="EM88" s="27">
        <v>26</v>
      </c>
      <c r="EN88">
        <v>1325</v>
      </c>
      <c r="EO88">
        <v>159793</v>
      </c>
      <c r="EP88">
        <f t="shared" si="51"/>
        <v>120.59849056603774</v>
      </c>
      <c r="FA88" s="27">
        <v>29</v>
      </c>
      <c r="FB88">
        <v>1415</v>
      </c>
      <c r="FC88">
        <v>35373</v>
      </c>
      <c r="FD88">
        <f t="shared" si="53"/>
        <v>24.998586572438164</v>
      </c>
    </row>
    <row r="89" spans="7:160" x14ac:dyDescent="0.25">
      <c r="H89" s="27">
        <v>8</v>
      </c>
      <c r="I89">
        <v>10526</v>
      </c>
      <c r="M89" s="27">
        <v>16</v>
      </c>
      <c r="N89">
        <v>9254</v>
      </c>
      <c r="W89" s="27">
        <v>12</v>
      </c>
      <c r="X89">
        <v>8751</v>
      </c>
      <c r="AS89" s="27">
        <v>27</v>
      </c>
      <c r="AT89">
        <v>1266</v>
      </c>
      <c r="AU89">
        <v>128418</v>
      </c>
      <c r="AV89">
        <f t="shared" si="38"/>
        <v>101.43601895734596</v>
      </c>
      <c r="AZ89" s="27">
        <v>20</v>
      </c>
      <c r="BA89">
        <v>1259</v>
      </c>
      <c r="BB89">
        <v>40814</v>
      </c>
      <c r="BC89">
        <f t="shared" si="39"/>
        <v>32.417791898332013</v>
      </c>
      <c r="BG89" s="27">
        <v>27</v>
      </c>
      <c r="BH89">
        <v>3524</v>
      </c>
      <c r="BI89">
        <v>203943</v>
      </c>
      <c r="BJ89">
        <f t="shared" si="40"/>
        <v>57.872587968217935</v>
      </c>
      <c r="BN89" s="27">
        <v>34</v>
      </c>
      <c r="BO89">
        <v>1114</v>
      </c>
      <c r="BP89">
        <v>57607</v>
      </c>
      <c r="BQ89">
        <f t="shared" si="41"/>
        <v>51.711849192100537</v>
      </c>
      <c r="BU89" s="27">
        <v>6</v>
      </c>
      <c r="BV89">
        <v>737</v>
      </c>
      <c r="BW89">
        <v>14226</v>
      </c>
      <c r="BX89">
        <f t="shared" si="42"/>
        <v>19.302578018995931</v>
      </c>
      <c r="CI89" s="27">
        <v>26</v>
      </c>
      <c r="CJ89">
        <v>2424</v>
      </c>
      <c r="CK89">
        <v>105019</v>
      </c>
      <c r="CL89">
        <f t="shared" si="44"/>
        <v>43.324669966996701</v>
      </c>
      <c r="CP89" s="27">
        <v>13</v>
      </c>
      <c r="CQ89">
        <v>1943</v>
      </c>
      <c r="CR89">
        <v>37947</v>
      </c>
      <c r="CS89">
        <f t="shared" si="45"/>
        <v>19.530108080288215</v>
      </c>
      <c r="CW89" s="27">
        <v>46</v>
      </c>
      <c r="CX89">
        <v>1483</v>
      </c>
      <c r="CY89">
        <v>151945</v>
      </c>
      <c r="CZ89">
        <f t="shared" si="46"/>
        <v>102.45785569790964</v>
      </c>
      <c r="DD89" s="27">
        <v>6</v>
      </c>
      <c r="DE89">
        <v>861</v>
      </c>
      <c r="DF89">
        <v>100573</v>
      </c>
      <c r="DG89">
        <f t="shared" si="47"/>
        <v>116.80952380952381</v>
      </c>
      <c r="DK89" s="27">
        <v>20</v>
      </c>
      <c r="DL89">
        <v>889</v>
      </c>
      <c r="DM89">
        <v>77374</v>
      </c>
      <c r="DN89">
        <f t="shared" si="48"/>
        <v>87.03487064116986</v>
      </c>
      <c r="EM89" s="27">
        <v>27</v>
      </c>
      <c r="EN89">
        <v>1356</v>
      </c>
      <c r="EO89">
        <v>51091</v>
      </c>
      <c r="EP89">
        <f t="shared" si="51"/>
        <v>37.677728613569322</v>
      </c>
      <c r="FA89" s="27">
        <v>30</v>
      </c>
      <c r="FB89">
        <v>1545</v>
      </c>
      <c r="FC89">
        <v>26524</v>
      </c>
      <c r="FD89">
        <f t="shared" si="53"/>
        <v>17.167637540453075</v>
      </c>
    </row>
    <row r="90" spans="7:160" x14ac:dyDescent="0.25">
      <c r="H90" s="27">
        <v>9</v>
      </c>
      <c r="I90">
        <v>13766</v>
      </c>
      <c r="M90" s="27">
        <v>17</v>
      </c>
      <c r="N90">
        <v>14198</v>
      </c>
      <c r="W90" s="27">
        <v>13</v>
      </c>
      <c r="X90">
        <v>8154</v>
      </c>
      <c r="AS90" s="27">
        <v>28</v>
      </c>
      <c r="AT90">
        <v>1266</v>
      </c>
      <c r="AU90">
        <v>127101</v>
      </c>
      <c r="AV90">
        <f t="shared" si="38"/>
        <v>100.39573459715639</v>
      </c>
      <c r="AZ90" s="27">
        <v>21</v>
      </c>
      <c r="BA90">
        <v>1312</v>
      </c>
      <c r="BB90">
        <v>97857</v>
      </c>
      <c r="BC90">
        <f t="shared" si="39"/>
        <v>74.586128048780495</v>
      </c>
      <c r="BG90" s="27">
        <v>28</v>
      </c>
      <c r="BH90">
        <v>1453</v>
      </c>
      <c r="BI90">
        <v>90243</v>
      </c>
      <c r="BJ90">
        <f t="shared" si="40"/>
        <v>62.108052305574674</v>
      </c>
      <c r="BN90" s="27">
        <v>35</v>
      </c>
      <c r="BO90">
        <v>176</v>
      </c>
      <c r="BP90">
        <v>5337</v>
      </c>
      <c r="BQ90">
        <f t="shared" si="41"/>
        <v>30.323863636363637</v>
      </c>
      <c r="BU90" s="27">
        <v>7</v>
      </c>
      <c r="BV90">
        <v>840</v>
      </c>
      <c r="BW90">
        <v>51826</v>
      </c>
      <c r="BX90">
        <f t="shared" si="42"/>
        <v>61.69761904761905</v>
      </c>
      <c r="CI90" s="27">
        <v>27</v>
      </c>
      <c r="CJ90">
        <v>2586</v>
      </c>
      <c r="CK90">
        <v>39256</v>
      </c>
      <c r="CL90">
        <f t="shared" si="44"/>
        <v>15.180201082753287</v>
      </c>
      <c r="CP90" s="27">
        <v>14</v>
      </c>
      <c r="CQ90">
        <v>1448</v>
      </c>
      <c r="CR90">
        <v>31326</v>
      </c>
      <c r="CS90">
        <f t="shared" si="45"/>
        <v>21.633977900552487</v>
      </c>
      <c r="CW90" s="27">
        <v>47</v>
      </c>
      <c r="CX90">
        <v>1499</v>
      </c>
      <c r="CY90">
        <v>98417</v>
      </c>
      <c r="CZ90">
        <f t="shared" si="46"/>
        <v>65.655103402268182</v>
      </c>
      <c r="DD90" s="27">
        <v>7</v>
      </c>
      <c r="DE90">
        <v>912</v>
      </c>
      <c r="DF90">
        <v>49238</v>
      </c>
      <c r="DG90">
        <f t="shared" si="47"/>
        <v>53.989035087719301</v>
      </c>
      <c r="DK90" s="27">
        <v>21</v>
      </c>
      <c r="DL90">
        <v>910</v>
      </c>
      <c r="DM90">
        <v>14983</v>
      </c>
      <c r="DN90">
        <f t="shared" si="48"/>
        <v>16.464835164835165</v>
      </c>
      <c r="EM90" s="27">
        <v>28</v>
      </c>
      <c r="EN90">
        <v>1357</v>
      </c>
      <c r="EO90">
        <v>17708</v>
      </c>
      <c r="EP90">
        <f t="shared" si="51"/>
        <v>13.049373618275608</v>
      </c>
      <c r="FA90" s="27">
        <v>31</v>
      </c>
      <c r="FB90">
        <v>1590</v>
      </c>
      <c r="FC90">
        <v>18542</v>
      </c>
      <c r="FD90">
        <f t="shared" si="53"/>
        <v>11.661635220125786</v>
      </c>
    </row>
    <row r="91" spans="7:160" x14ac:dyDescent="0.25">
      <c r="H91" s="27">
        <v>10</v>
      </c>
      <c r="I91">
        <v>11694</v>
      </c>
      <c r="M91" s="27">
        <v>18</v>
      </c>
      <c r="N91">
        <v>10782</v>
      </c>
      <c r="W91" s="27">
        <v>14</v>
      </c>
      <c r="X91">
        <v>8482</v>
      </c>
      <c r="AS91" s="27">
        <v>29</v>
      </c>
      <c r="AT91">
        <v>1282</v>
      </c>
      <c r="AU91">
        <v>176111</v>
      </c>
      <c r="AV91">
        <f t="shared" si="38"/>
        <v>137.37207488299532</v>
      </c>
      <c r="AZ91" s="27">
        <v>22</v>
      </c>
      <c r="BA91">
        <v>1319</v>
      </c>
      <c r="BB91">
        <v>112195</v>
      </c>
      <c r="BC91">
        <f t="shared" si="39"/>
        <v>85.060652009097808</v>
      </c>
      <c r="BG91" s="27">
        <v>29</v>
      </c>
      <c r="BH91">
        <v>1301</v>
      </c>
      <c r="BI91">
        <v>58416</v>
      </c>
      <c r="BJ91">
        <f t="shared" si="40"/>
        <v>44.900845503458875</v>
      </c>
      <c r="BU91" s="27">
        <v>8</v>
      </c>
      <c r="BV91">
        <v>857</v>
      </c>
      <c r="BW91">
        <v>28456</v>
      </c>
      <c r="BX91">
        <f t="shared" si="42"/>
        <v>33.204200700116687</v>
      </c>
      <c r="CI91" s="27">
        <v>28</v>
      </c>
      <c r="CJ91">
        <v>2832</v>
      </c>
      <c r="CK91">
        <v>141561</v>
      </c>
      <c r="CL91">
        <f t="shared" si="44"/>
        <v>49.986228813559322</v>
      </c>
      <c r="CP91" s="27">
        <v>15</v>
      </c>
      <c r="CQ91">
        <v>1659</v>
      </c>
      <c r="CR91">
        <v>103157</v>
      </c>
      <c r="CS91">
        <f t="shared" si="45"/>
        <v>62.180229053646777</v>
      </c>
      <c r="CW91" s="27">
        <v>48</v>
      </c>
      <c r="CX91">
        <v>1690</v>
      </c>
      <c r="CY91">
        <v>177387</v>
      </c>
      <c r="CZ91">
        <f t="shared" si="46"/>
        <v>104.96272189349112</v>
      </c>
      <c r="DD91" s="27">
        <v>8</v>
      </c>
      <c r="DE91">
        <v>944</v>
      </c>
      <c r="DF91">
        <v>42717</v>
      </c>
      <c r="DG91">
        <f t="shared" si="47"/>
        <v>45.251059322033896</v>
      </c>
      <c r="DK91" s="27">
        <v>22</v>
      </c>
      <c r="DL91">
        <v>925</v>
      </c>
      <c r="DM91">
        <v>57884</v>
      </c>
      <c r="DN91">
        <f t="shared" si="48"/>
        <v>62.577297297297299</v>
      </c>
      <c r="EM91" s="27">
        <v>29</v>
      </c>
      <c r="EN91">
        <v>1394</v>
      </c>
      <c r="EO91">
        <v>12881</v>
      </c>
      <c r="EP91">
        <f t="shared" si="51"/>
        <v>9.2403156384505021</v>
      </c>
      <c r="FA91" s="27">
        <v>32</v>
      </c>
      <c r="FB91">
        <v>1590</v>
      </c>
      <c r="FC91">
        <v>46652</v>
      </c>
      <c r="FD91">
        <f t="shared" si="53"/>
        <v>29.340880503144653</v>
      </c>
    </row>
    <row r="92" spans="7:160" x14ac:dyDescent="0.25">
      <c r="H92" s="27">
        <v>11</v>
      </c>
      <c r="I92">
        <v>8126</v>
      </c>
      <c r="M92" s="27">
        <v>19</v>
      </c>
      <c r="N92">
        <v>7746</v>
      </c>
      <c r="W92" s="27">
        <v>15</v>
      </c>
      <c r="X92">
        <v>5523</v>
      </c>
      <c r="AS92" s="27">
        <v>30</v>
      </c>
      <c r="AT92">
        <v>1344</v>
      </c>
      <c r="AU92">
        <v>131915</v>
      </c>
      <c r="AV92">
        <f t="shared" si="38"/>
        <v>98.151041666666671</v>
      </c>
      <c r="AZ92" s="27">
        <v>23</v>
      </c>
      <c r="BA92">
        <v>1460</v>
      </c>
      <c r="BB92">
        <v>144597</v>
      </c>
      <c r="BC92">
        <f t="shared" si="39"/>
        <v>99.039041095890411</v>
      </c>
      <c r="BG92" s="27">
        <v>30</v>
      </c>
      <c r="BH92">
        <v>204</v>
      </c>
      <c r="BI92">
        <v>144</v>
      </c>
      <c r="BJ92">
        <f t="shared" si="40"/>
        <v>0.70588235294117652</v>
      </c>
      <c r="BU92" s="27">
        <v>9</v>
      </c>
      <c r="BV92">
        <v>910</v>
      </c>
      <c r="BW92">
        <v>42528</v>
      </c>
      <c r="BX92">
        <f t="shared" si="42"/>
        <v>46.734065934065931</v>
      </c>
      <c r="CI92" s="27">
        <v>29</v>
      </c>
      <c r="CJ92">
        <v>7120</v>
      </c>
      <c r="CK92">
        <v>247048</v>
      </c>
      <c r="CL92">
        <f t="shared" si="44"/>
        <v>34.697752808988767</v>
      </c>
      <c r="CP92" s="27">
        <v>16</v>
      </c>
      <c r="CQ92">
        <v>2187</v>
      </c>
      <c r="CR92">
        <v>89931</v>
      </c>
      <c r="CS92">
        <f t="shared" si="45"/>
        <v>41.120713305898491</v>
      </c>
      <c r="CW92" s="27">
        <v>49</v>
      </c>
      <c r="CX92">
        <v>1708</v>
      </c>
      <c r="CY92">
        <v>229364</v>
      </c>
      <c r="CZ92">
        <f t="shared" si="46"/>
        <v>134.28805620608898</v>
      </c>
      <c r="DD92" s="27">
        <v>9</v>
      </c>
      <c r="DE92">
        <v>947</v>
      </c>
      <c r="DF92">
        <v>53216</v>
      </c>
      <c r="DG92">
        <f t="shared" si="47"/>
        <v>56.194297782470962</v>
      </c>
      <c r="DK92" s="27">
        <v>23</v>
      </c>
      <c r="DL92">
        <v>999</v>
      </c>
      <c r="DM92">
        <v>36723</v>
      </c>
      <c r="DN92">
        <f t="shared" si="48"/>
        <v>36.75975975975976</v>
      </c>
      <c r="EM92" s="27">
        <v>30</v>
      </c>
      <c r="EN92">
        <v>1422</v>
      </c>
      <c r="EO92">
        <v>191723</v>
      </c>
      <c r="EP92">
        <f t="shared" si="51"/>
        <v>134.82630098452884</v>
      </c>
      <c r="FA92" s="27">
        <v>33</v>
      </c>
      <c r="FB92">
        <v>1598</v>
      </c>
      <c r="FC92">
        <v>15005</v>
      </c>
      <c r="FD92">
        <f t="shared" si="53"/>
        <v>9.3898623279098867</v>
      </c>
    </row>
    <row r="93" spans="7:160" x14ac:dyDescent="0.25">
      <c r="H93" s="27">
        <v>12</v>
      </c>
      <c r="I93">
        <v>11285</v>
      </c>
      <c r="M93" s="27">
        <v>20</v>
      </c>
      <c r="N93">
        <v>9220</v>
      </c>
      <c r="W93" s="27">
        <v>16</v>
      </c>
      <c r="X93">
        <v>6775</v>
      </c>
      <c r="AS93" s="27">
        <v>31</v>
      </c>
      <c r="AT93">
        <v>1348</v>
      </c>
      <c r="AU93">
        <v>154189</v>
      </c>
      <c r="AV93">
        <f t="shared" si="38"/>
        <v>114.38353115727003</v>
      </c>
      <c r="AZ93" s="27">
        <v>24</v>
      </c>
      <c r="BA93">
        <v>1463</v>
      </c>
      <c r="BB93">
        <v>110549</v>
      </c>
      <c r="BC93">
        <f t="shared" si="39"/>
        <v>75.563226247436774</v>
      </c>
      <c r="BU93" s="27">
        <v>10</v>
      </c>
      <c r="BV93">
        <v>926</v>
      </c>
      <c r="BW93">
        <v>37236</v>
      </c>
      <c r="BX93">
        <f t="shared" si="42"/>
        <v>40.211663066954642</v>
      </c>
      <c r="CP93" s="27">
        <v>17</v>
      </c>
      <c r="CQ93">
        <v>543</v>
      </c>
      <c r="CR93">
        <v>31773</v>
      </c>
      <c r="CS93">
        <f t="shared" si="45"/>
        <v>58.513812154696133</v>
      </c>
      <c r="CW93" s="27">
        <v>50</v>
      </c>
      <c r="CX93">
        <v>1784</v>
      </c>
      <c r="CY93">
        <v>172464</v>
      </c>
      <c r="CZ93">
        <f t="shared" si="46"/>
        <v>96.672645739910308</v>
      </c>
      <c r="DD93" s="27">
        <v>10</v>
      </c>
      <c r="DE93">
        <v>987</v>
      </c>
      <c r="DF93">
        <v>29104</v>
      </c>
      <c r="DG93">
        <f t="shared" si="47"/>
        <v>29.487335359675786</v>
      </c>
      <c r="DK93" s="27">
        <v>24</v>
      </c>
      <c r="DL93">
        <v>1104</v>
      </c>
      <c r="DM93">
        <v>34557</v>
      </c>
      <c r="DN93">
        <f t="shared" si="48"/>
        <v>31.301630434782609</v>
      </c>
      <c r="EM93" s="27">
        <v>31</v>
      </c>
      <c r="EN93">
        <v>2046</v>
      </c>
      <c r="EO93">
        <v>84433</v>
      </c>
      <c r="EP93">
        <f t="shared" si="51"/>
        <v>41.26735092864125</v>
      </c>
      <c r="FA93" s="27">
        <v>34</v>
      </c>
      <c r="FB93">
        <v>1660</v>
      </c>
      <c r="FC93">
        <v>55840</v>
      </c>
      <c r="FD93">
        <f t="shared" si="53"/>
        <v>33.638554216867469</v>
      </c>
    </row>
    <row r="94" spans="7:160" x14ac:dyDescent="0.25">
      <c r="H94" s="27">
        <v>13</v>
      </c>
      <c r="I94">
        <v>10338</v>
      </c>
      <c r="M94" s="27">
        <v>21</v>
      </c>
      <c r="N94">
        <v>9522</v>
      </c>
      <c r="W94" s="27">
        <v>17</v>
      </c>
      <c r="X94">
        <v>7375</v>
      </c>
      <c r="AS94" s="27">
        <v>32</v>
      </c>
      <c r="AT94">
        <v>1359</v>
      </c>
      <c r="AU94">
        <v>109179</v>
      </c>
      <c r="AV94">
        <f t="shared" si="38"/>
        <v>80.337748344370866</v>
      </c>
      <c r="AZ94" s="27">
        <v>25</v>
      </c>
      <c r="BA94">
        <v>1479</v>
      </c>
      <c r="BB94">
        <v>75244</v>
      </c>
      <c r="BC94">
        <f t="shared" si="39"/>
        <v>50.874915483434755</v>
      </c>
      <c r="BU94" s="27">
        <v>11</v>
      </c>
      <c r="BV94">
        <v>938</v>
      </c>
      <c r="BW94">
        <v>49184</v>
      </c>
      <c r="BX94">
        <f t="shared" si="42"/>
        <v>52.434968017057571</v>
      </c>
      <c r="CP94" s="27">
        <v>18</v>
      </c>
      <c r="CQ94">
        <v>1204</v>
      </c>
      <c r="CR94">
        <v>50025</v>
      </c>
      <c r="CS94">
        <f t="shared" si="45"/>
        <v>41.549003322259139</v>
      </c>
      <c r="CW94" s="27">
        <v>51</v>
      </c>
      <c r="CX94">
        <v>1824</v>
      </c>
      <c r="CY94">
        <v>190986</v>
      </c>
      <c r="CZ94">
        <f t="shared" si="46"/>
        <v>104.70723684210526</v>
      </c>
      <c r="DD94" s="27">
        <v>11</v>
      </c>
      <c r="DE94">
        <v>995</v>
      </c>
      <c r="DF94">
        <v>43120</v>
      </c>
      <c r="DG94">
        <f t="shared" si="47"/>
        <v>43.336683417085425</v>
      </c>
      <c r="DK94" s="27">
        <v>25</v>
      </c>
      <c r="DL94">
        <v>1137</v>
      </c>
      <c r="DM94">
        <v>11245</v>
      </c>
      <c r="DN94">
        <f t="shared" si="48"/>
        <v>9.8900615655233075</v>
      </c>
      <c r="EM94" s="27">
        <v>32</v>
      </c>
      <c r="EN94">
        <v>2127</v>
      </c>
      <c r="EO94">
        <v>64716</v>
      </c>
      <c r="EP94">
        <f t="shared" si="51"/>
        <v>30.425952045133993</v>
      </c>
      <c r="FA94" s="27">
        <v>35</v>
      </c>
      <c r="FB94">
        <v>1966</v>
      </c>
      <c r="FC94">
        <v>51464</v>
      </c>
      <c r="FD94">
        <f t="shared" si="53"/>
        <v>26.177009155645983</v>
      </c>
    </row>
    <row r="95" spans="7:160" x14ac:dyDescent="0.25">
      <c r="H95" s="27">
        <v>14</v>
      </c>
      <c r="I95">
        <v>10967</v>
      </c>
      <c r="M95" s="27">
        <v>22</v>
      </c>
      <c r="N95">
        <v>9890</v>
      </c>
      <c r="W95" s="27">
        <v>18</v>
      </c>
      <c r="X95">
        <v>7547</v>
      </c>
      <c r="AS95" s="27">
        <v>33</v>
      </c>
      <c r="AT95">
        <v>1376</v>
      </c>
      <c r="AU95">
        <v>121074</v>
      </c>
      <c r="AV95">
        <f t="shared" si="38"/>
        <v>87.989825581395351</v>
      </c>
      <c r="AZ95" s="27">
        <v>26</v>
      </c>
      <c r="BA95">
        <v>1538</v>
      </c>
      <c r="BB95">
        <v>139876</v>
      </c>
      <c r="BC95">
        <f t="shared" si="39"/>
        <v>90.946684005201561</v>
      </c>
      <c r="BU95" s="27">
        <v>12</v>
      </c>
      <c r="BV95">
        <v>950</v>
      </c>
      <c r="BW95">
        <v>47478</v>
      </c>
      <c r="BX95">
        <f t="shared" si="42"/>
        <v>49.97684210526316</v>
      </c>
      <c r="CP95" s="27">
        <v>19</v>
      </c>
      <c r="CQ95">
        <v>1181</v>
      </c>
      <c r="CR95">
        <v>55874</v>
      </c>
      <c r="CS95">
        <f t="shared" si="45"/>
        <v>47.310753598645213</v>
      </c>
      <c r="CW95" s="27">
        <v>52</v>
      </c>
      <c r="CX95">
        <v>1895</v>
      </c>
      <c r="CY95">
        <v>99752</v>
      </c>
      <c r="CZ95">
        <f t="shared" si="46"/>
        <v>52.639577836411611</v>
      </c>
      <c r="DD95" s="27">
        <v>12</v>
      </c>
      <c r="DE95">
        <v>1016</v>
      </c>
      <c r="DF95">
        <v>72469</v>
      </c>
      <c r="DG95">
        <f t="shared" si="47"/>
        <v>71.327755905511808</v>
      </c>
      <c r="DK95" s="27">
        <v>26</v>
      </c>
      <c r="DL95">
        <v>1141</v>
      </c>
      <c r="DM95">
        <v>95363</v>
      </c>
      <c r="DN95">
        <f t="shared" si="48"/>
        <v>83.57843996494303</v>
      </c>
    </row>
    <row r="96" spans="7:160" x14ac:dyDescent="0.25">
      <c r="H96" s="27">
        <v>15</v>
      </c>
      <c r="I96">
        <v>12563</v>
      </c>
      <c r="M96" s="27">
        <v>23</v>
      </c>
      <c r="N96">
        <v>10399</v>
      </c>
      <c r="W96" s="27">
        <v>19</v>
      </c>
      <c r="X96">
        <v>6138</v>
      </c>
      <c r="AS96" s="27">
        <v>34</v>
      </c>
      <c r="AT96">
        <v>1616</v>
      </c>
      <c r="AU96">
        <v>139902</v>
      </c>
      <c r="AV96">
        <f t="shared" si="38"/>
        <v>86.573019801980195</v>
      </c>
      <c r="AZ96" s="27">
        <v>27</v>
      </c>
      <c r="BA96">
        <v>1571</v>
      </c>
      <c r="BB96">
        <v>94410</v>
      </c>
      <c r="BC96">
        <f t="shared" si="39"/>
        <v>60.095480585614261</v>
      </c>
      <c r="BU96" s="27">
        <v>13</v>
      </c>
      <c r="BV96">
        <v>954</v>
      </c>
      <c r="BW96">
        <v>57887</v>
      </c>
      <c r="BX96">
        <f t="shared" si="42"/>
        <v>60.678197064989519</v>
      </c>
      <c r="CP96" s="27">
        <v>20</v>
      </c>
      <c r="CQ96">
        <v>2251</v>
      </c>
      <c r="CR96">
        <v>87814</v>
      </c>
      <c r="CS96">
        <f t="shared" si="45"/>
        <v>39.011106175033319</v>
      </c>
      <c r="CW96" s="27">
        <v>53</v>
      </c>
      <c r="CX96">
        <v>1910</v>
      </c>
      <c r="CY96">
        <v>107560</v>
      </c>
      <c r="CZ96">
        <f t="shared" si="46"/>
        <v>56.31413612565445</v>
      </c>
      <c r="DD96" s="27">
        <v>13</v>
      </c>
      <c r="DE96">
        <v>1109</v>
      </c>
      <c r="DF96">
        <v>65624</v>
      </c>
      <c r="DG96">
        <f t="shared" si="47"/>
        <v>59.174030658250679</v>
      </c>
      <c r="DK96" s="27">
        <v>27</v>
      </c>
      <c r="DL96">
        <v>1162</v>
      </c>
      <c r="DM96">
        <v>68332</v>
      </c>
      <c r="DN96">
        <f t="shared" si="48"/>
        <v>58.80550774526678</v>
      </c>
    </row>
    <row r="97" spans="8:118" x14ac:dyDescent="0.25">
      <c r="H97" s="27">
        <v>16</v>
      </c>
      <c r="I97">
        <v>12995</v>
      </c>
      <c r="M97" s="27">
        <v>24</v>
      </c>
      <c r="N97">
        <v>12520</v>
      </c>
      <c r="W97" s="27">
        <v>20</v>
      </c>
      <c r="X97">
        <v>3493</v>
      </c>
      <c r="AS97" s="27">
        <v>35</v>
      </c>
      <c r="AT97">
        <v>1658</v>
      </c>
      <c r="AU97">
        <v>131496</v>
      </c>
      <c r="AV97">
        <f t="shared" si="38"/>
        <v>79.310012062726173</v>
      </c>
      <c r="AZ97" s="27">
        <v>28</v>
      </c>
      <c r="BA97">
        <v>1662</v>
      </c>
      <c r="BB97">
        <v>126804</v>
      </c>
      <c r="BC97">
        <f t="shared" si="39"/>
        <v>76.29602888086643</v>
      </c>
      <c r="BU97" s="27">
        <v>14</v>
      </c>
      <c r="BV97">
        <v>996</v>
      </c>
      <c r="BW97">
        <v>45831</v>
      </c>
      <c r="BX97">
        <f t="shared" si="42"/>
        <v>46.015060240963855</v>
      </c>
      <c r="CP97" s="27">
        <v>21</v>
      </c>
      <c r="CQ97">
        <v>1049</v>
      </c>
      <c r="CR97">
        <v>50132</v>
      </c>
      <c r="CS97">
        <f t="shared" si="45"/>
        <v>47.790276453765493</v>
      </c>
      <c r="CW97" s="27">
        <v>54</v>
      </c>
      <c r="CX97">
        <v>1958</v>
      </c>
      <c r="CY97">
        <v>169381</v>
      </c>
      <c r="CZ97">
        <f t="shared" si="46"/>
        <v>86.507150153217566</v>
      </c>
      <c r="DD97" s="27">
        <v>14</v>
      </c>
      <c r="DE97">
        <v>1123</v>
      </c>
      <c r="DF97">
        <v>112989</v>
      </c>
      <c r="DG97">
        <f t="shared" si="47"/>
        <v>100.61353517364203</v>
      </c>
      <c r="DK97" s="27">
        <v>28</v>
      </c>
      <c r="DL97">
        <v>1211</v>
      </c>
      <c r="DM97">
        <v>83189</v>
      </c>
      <c r="DN97">
        <f t="shared" si="48"/>
        <v>68.694467382328654</v>
      </c>
    </row>
    <row r="98" spans="8:118" x14ac:dyDescent="0.25">
      <c r="H98" s="27">
        <v>17</v>
      </c>
      <c r="I98">
        <v>10018</v>
      </c>
      <c r="M98" s="27">
        <v>25</v>
      </c>
      <c r="N98">
        <v>15928</v>
      </c>
      <c r="W98" s="27">
        <v>21</v>
      </c>
      <c r="X98">
        <v>3938</v>
      </c>
      <c r="AS98" s="27">
        <v>36</v>
      </c>
      <c r="AT98">
        <v>2634</v>
      </c>
      <c r="AU98">
        <v>256971</v>
      </c>
      <c r="AV98">
        <f t="shared" si="38"/>
        <v>97.559225512528471</v>
      </c>
      <c r="AZ98" s="27">
        <v>29</v>
      </c>
      <c r="BA98">
        <v>1713</v>
      </c>
      <c r="BB98">
        <v>121462</v>
      </c>
      <c r="BC98">
        <f t="shared" si="39"/>
        <v>70.906012842965552</v>
      </c>
      <c r="BU98" s="27">
        <v>15</v>
      </c>
      <c r="BV98">
        <v>1027</v>
      </c>
      <c r="BW98">
        <v>44434</v>
      </c>
      <c r="BX98">
        <f t="shared" si="42"/>
        <v>43.265822784810126</v>
      </c>
      <c r="CP98" s="27">
        <v>22</v>
      </c>
      <c r="CQ98">
        <v>1500</v>
      </c>
      <c r="CR98">
        <v>82059</v>
      </c>
      <c r="CS98">
        <f t="shared" si="45"/>
        <v>54.706000000000003</v>
      </c>
      <c r="CW98" s="27">
        <v>55</v>
      </c>
      <c r="CX98">
        <v>2341</v>
      </c>
      <c r="CY98">
        <v>119005</v>
      </c>
      <c r="CZ98">
        <f t="shared" si="46"/>
        <v>50.835113199487395</v>
      </c>
      <c r="DD98" s="27">
        <v>15</v>
      </c>
      <c r="DE98">
        <v>1128</v>
      </c>
      <c r="DF98">
        <v>53132</v>
      </c>
      <c r="DG98">
        <f t="shared" si="47"/>
        <v>47.102836879432623</v>
      </c>
      <c r="DK98" s="27">
        <v>29</v>
      </c>
      <c r="DL98">
        <v>1263</v>
      </c>
      <c r="DM98">
        <v>115846</v>
      </c>
      <c r="DN98">
        <f t="shared" si="48"/>
        <v>91.722882026920033</v>
      </c>
    </row>
    <row r="99" spans="8:118" x14ac:dyDescent="0.25">
      <c r="H99" s="27">
        <v>18</v>
      </c>
      <c r="I99">
        <v>9509</v>
      </c>
      <c r="M99" s="27">
        <v>26</v>
      </c>
      <c r="N99">
        <v>11566</v>
      </c>
      <c r="W99" s="27">
        <v>22</v>
      </c>
      <c r="X99">
        <v>1487</v>
      </c>
      <c r="AZ99" s="27">
        <v>30</v>
      </c>
      <c r="BA99">
        <v>1865</v>
      </c>
      <c r="BB99">
        <v>104531</v>
      </c>
      <c r="BC99">
        <f t="shared" ref="BC99:BC104" si="54">BB99/BA99</f>
        <v>56.048793565683646</v>
      </c>
      <c r="BU99" s="27">
        <v>16</v>
      </c>
      <c r="BV99">
        <v>1030</v>
      </c>
      <c r="BW99">
        <v>42065</v>
      </c>
      <c r="BX99">
        <f t="shared" ref="BX99:BX118" si="55">BW99/BV99</f>
        <v>40.839805825242721</v>
      </c>
      <c r="CP99" s="27">
        <v>23</v>
      </c>
      <c r="CQ99">
        <v>1501</v>
      </c>
      <c r="CR99">
        <v>77107</v>
      </c>
      <c r="CS99">
        <f t="shared" ref="CS99:CS101" si="56">CR99/CQ99</f>
        <v>51.37041972018654</v>
      </c>
      <c r="CW99" s="27">
        <v>56</v>
      </c>
      <c r="CX99">
        <v>2444</v>
      </c>
      <c r="CY99">
        <v>77039</v>
      </c>
      <c r="CZ99">
        <f t="shared" ref="CZ99:CZ130" si="57">CY99/CX99</f>
        <v>31.521685761047465</v>
      </c>
      <c r="DD99" s="27">
        <v>16</v>
      </c>
      <c r="DE99">
        <v>1160</v>
      </c>
      <c r="DF99">
        <v>77608</v>
      </c>
      <c r="DG99">
        <f t="shared" ref="DG99:DG120" si="58">DF99/DE99</f>
        <v>66.903448275862075</v>
      </c>
      <c r="DK99" s="27">
        <v>30</v>
      </c>
      <c r="DL99">
        <v>1620</v>
      </c>
      <c r="DM99">
        <v>124986</v>
      </c>
      <c r="DN99">
        <f t="shared" ref="DN99:DN108" si="59">DM99/DL99</f>
        <v>77.151851851851845</v>
      </c>
    </row>
    <row r="100" spans="8:118" x14ac:dyDescent="0.25">
      <c r="H100" s="27">
        <v>19</v>
      </c>
      <c r="I100">
        <v>9099</v>
      </c>
      <c r="M100" s="27">
        <v>27</v>
      </c>
      <c r="N100">
        <v>13300</v>
      </c>
      <c r="W100" s="27">
        <v>23</v>
      </c>
      <c r="X100">
        <v>2550</v>
      </c>
      <c r="AZ100" s="27">
        <v>31</v>
      </c>
      <c r="BA100">
        <v>1984</v>
      </c>
      <c r="BB100">
        <v>101621</v>
      </c>
      <c r="BC100">
        <f t="shared" si="54"/>
        <v>51.220262096774192</v>
      </c>
      <c r="BU100" s="27">
        <v>17</v>
      </c>
      <c r="BV100">
        <v>1038</v>
      </c>
      <c r="BW100">
        <v>45088</v>
      </c>
      <c r="BX100">
        <f t="shared" si="55"/>
        <v>43.437379576107901</v>
      </c>
      <c r="CP100" s="27">
        <v>24</v>
      </c>
      <c r="CQ100">
        <v>1398</v>
      </c>
      <c r="CR100">
        <v>79241</v>
      </c>
      <c r="CS100">
        <f t="shared" si="56"/>
        <v>56.681688125894134</v>
      </c>
      <c r="CW100" s="27">
        <v>57</v>
      </c>
      <c r="CX100">
        <v>2496</v>
      </c>
      <c r="CY100">
        <v>174138</v>
      </c>
      <c r="CZ100">
        <f t="shared" si="57"/>
        <v>69.76682692307692</v>
      </c>
      <c r="DD100" s="27">
        <v>17</v>
      </c>
      <c r="DE100">
        <v>1178</v>
      </c>
      <c r="DF100">
        <v>81297</v>
      </c>
      <c r="DG100">
        <f t="shared" si="58"/>
        <v>69.012733446519519</v>
      </c>
      <c r="DK100" s="27">
        <v>31</v>
      </c>
      <c r="DL100">
        <v>1723</v>
      </c>
      <c r="DM100">
        <v>179429</v>
      </c>
      <c r="DN100">
        <f t="shared" si="59"/>
        <v>104.13755078351713</v>
      </c>
    </row>
    <row r="101" spans="8:118" x14ac:dyDescent="0.25">
      <c r="H101" s="27">
        <v>20</v>
      </c>
      <c r="I101">
        <v>11860</v>
      </c>
      <c r="M101" s="27">
        <v>28</v>
      </c>
      <c r="N101">
        <v>11291</v>
      </c>
      <c r="AZ101" s="27">
        <v>32</v>
      </c>
      <c r="BA101">
        <v>2126</v>
      </c>
      <c r="BB101">
        <v>128881</v>
      </c>
      <c r="BC101">
        <f t="shared" si="54"/>
        <v>60.621354656632171</v>
      </c>
      <c r="BU101" s="27">
        <v>18</v>
      </c>
      <c r="BV101">
        <v>1045</v>
      </c>
      <c r="BW101">
        <v>64999</v>
      </c>
      <c r="BX101">
        <f t="shared" si="55"/>
        <v>62.2</v>
      </c>
      <c r="CP101" s="27">
        <v>25</v>
      </c>
      <c r="CQ101">
        <v>2110</v>
      </c>
      <c r="CR101">
        <v>104689</v>
      </c>
      <c r="CS101">
        <f t="shared" si="56"/>
        <v>49.615639810426543</v>
      </c>
      <c r="CW101" s="27">
        <v>58</v>
      </c>
      <c r="CX101">
        <v>2851</v>
      </c>
      <c r="CY101">
        <v>141907</v>
      </c>
      <c r="CZ101">
        <f t="shared" si="57"/>
        <v>49.774465099964928</v>
      </c>
      <c r="DD101" s="27">
        <v>18</v>
      </c>
      <c r="DE101">
        <v>1197</v>
      </c>
      <c r="DF101">
        <v>41144</v>
      </c>
      <c r="DG101">
        <f t="shared" si="58"/>
        <v>34.372598162071846</v>
      </c>
      <c r="DK101" s="27">
        <v>32</v>
      </c>
      <c r="DL101">
        <v>1917</v>
      </c>
      <c r="DM101">
        <v>282751</v>
      </c>
      <c r="DN101">
        <f t="shared" si="59"/>
        <v>147.49660928534169</v>
      </c>
    </row>
    <row r="102" spans="8:118" x14ac:dyDescent="0.25">
      <c r="H102" s="27">
        <v>21</v>
      </c>
      <c r="I102">
        <v>10301</v>
      </c>
      <c r="M102" s="27">
        <v>29</v>
      </c>
      <c r="N102">
        <v>12926</v>
      </c>
      <c r="AZ102" s="27">
        <v>33</v>
      </c>
      <c r="BA102">
        <v>2201</v>
      </c>
      <c r="BB102">
        <v>160453</v>
      </c>
      <c r="BC102">
        <f t="shared" si="54"/>
        <v>72.900045433893681</v>
      </c>
      <c r="BU102" s="27">
        <v>19</v>
      </c>
      <c r="BV102">
        <v>1122</v>
      </c>
      <c r="BW102">
        <v>53987</v>
      </c>
      <c r="BX102">
        <f t="shared" si="55"/>
        <v>48.116755793226382</v>
      </c>
      <c r="CW102" s="27">
        <v>59</v>
      </c>
      <c r="CX102">
        <v>2949</v>
      </c>
      <c r="CY102">
        <v>393071</v>
      </c>
      <c r="CZ102">
        <f t="shared" si="57"/>
        <v>133.28958969142082</v>
      </c>
      <c r="DD102" s="27">
        <v>19</v>
      </c>
      <c r="DE102">
        <v>1214</v>
      </c>
      <c r="DF102">
        <v>70441</v>
      </c>
      <c r="DG102">
        <f t="shared" si="58"/>
        <v>58.023887973640853</v>
      </c>
      <c r="DK102" s="27">
        <v>33</v>
      </c>
      <c r="DL102">
        <v>1980</v>
      </c>
      <c r="DM102">
        <v>302757</v>
      </c>
      <c r="DN102">
        <f t="shared" si="59"/>
        <v>152.90757575757576</v>
      </c>
    </row>
    <row r="103" spans="8:118" x14ac:dyDescent="0.25">
      <c r="H103" s="27">
        <v>22</v>
      </c>
      <c r="I103">
        <v>10510</v>
      </c>
      <c r="M103" s="27">
        <v>30</v>
      </c>
      <c r="N103">
        <v>11419</v>
      </c>
      <c r="AZ103" s="27">
        <v>34</v>
      </c>
      <c r="BA103">
        <v>2225</v>
      </c>
      <c r="BB103">
        <v>110069</v>
      </c>
      <c r="BC103">
        <f t="shared" si="54"/>
        <v>49.469213483146071</v>
      </c>
      <c r="BU103" s="27">
        <v>20</v>
      </c>
      <c r="BV103">
        <v>1129</v>
      </c>
      <c r="BW103">
        <v>26115</v>
      </c>
      <c r="BX103">
        <f t="shared" si="55"/>
        <v>23.131089459698849</v>
      </c>
      <c r="CW103" s="27">
        <v>60</v>
      </c>
      <c r="CX103">
        <v>4409</v>
      </c>
      <c r="CY103">
        <v>687828</v>
      </c>
      <c r="CZ103">
        <f t="shared" si="57"/>
        <v>156.00544341120437</v>
      </c>
      <c r="DD103" s="27">
        <v>20</v>
      </c>
      <c r="DE103">
        <v>1254</v>
      </c>
      <c r="DF103">
        <v>104569</v>
      </c>
      <c r="DG103">
        <f t="shared" si="58"/>
        <v>83.388357256778306</v>
      </c>
      <c r="DK103" s="27">
        <v>34</v>
      </c>
      <c r="DL103">
        <v>2038</v>
      </c>
      <c r="DM103">
        <v>333901</v>
      </c>
      <c r="DN103">
        <f t="shared" si="59"/>
        <v>163.83758586849854</v>
      </c>
    </row>
    <row r="104" spans="8:118" x14ac:dyDescent="0.25">
      <c r="H104" s="27">
        <v>23</v>
      </c>
      <c r="I104">
        <v>10696</v>
      </c>
      <c r="M104" s="27">
        <v>31</v>
      </c>
      <c r="N104">
        <v>10601</v>
      </c>
      <c r="AZ104" s="27">
        <v>35</v>
      </c>
      <c r="BA104">
        <v>4825</v>
      </c>
      <c r="BB104">
        <v>137344</v>
      </c>
      <c r="BC104">
        <f t="shared" si="54"/>
        <v>28.465077720207255</v>
      </c>
      <c r="BU104" s="27">
        <v>21</v>
      </c>
      <c r="BV104">
        <v>1167</v>
      </c>
      <c r="BW104">
        <v>33108</v>
      </c>
      <c r="BX104">
        <f t="shared" si="55"/>
        <v>28.370179948586117</v>
      </c>
      <c r="CV104" t="s">
        <v>233</v>
      </c>
      <c r="CW104" s="27">
        <v>1</v>
      </c>
      <c r="CX104">
        <v>386</v>
      </c>
      <c r="CY104">
        <v>22601</v>
      </c>
      <c r="CZ104">
        <f t="shared" si="57"/>
        <v>58.551813471502591</v>
      </c>
      <c r="DD104" s="27">
        <v>21</v>
      </c>
      <c r="DE104">
        <v>1265</v>
      </c>
      <c r="DF104">
        <v>91795</v>
      </c>
      <c r="DG104">
        <f t="shared" si="58"/>
        <v>72.565217391304344</v>
      </c>
      <c r="DK104" s="27">
        <v>35</v>
      </c>
      <c r="DL104">
        <v>2189</v>
      </c>
      <c r="DM104">
        <v>163028</v>
      </c>
      <c r="DN104">
        <f t="shared" si="59"/>
        <v>74.476016445865696</v>
      </c>
    </row>
    <row r="105" spans="8:118" x14ac:dyDescent="0.25">
      <c r="H105" s="27">
        <v>24</v>
      </c>
      <c r="I105">
        <v>10341</v>
      </c>
      <c r="M105" s="27">
        <v>32</v>
      </c>
      <c r="N105">
        <v>8725</v>
      </c>
      <c r="BU105" s="27">
        <v>22</v>
      </c>
      <c r="BV105">
        <v>1191</v>
      </c>
      <c r="BW105">
        <v>40842</v>
      </c>
      <c r="BX105">
        <f t="shared" si="55"/>
        <v>34.29219143576826</v>
      </c>
      <c r="CW105" s="27">
        <v>2</v>
      </c>
      <c r="CX105">
        <v>394</v>
      </c>
      <c r="CY105">
        <v>19925</v>
      </c>
      <c r="CZ105">
        <f t="shared" si="57"/>
        <v>50.571065989847718</v>
      </c>
      <c r="DD105" s="27">
        <v>22</v>
      </c>
      <c r="DE105">
        <v>1287</v>
      </c>
      <c r="DF105">
        <v>73359</v>
      </c>
      <c r="DG105">
        <f t="shared" si="58"/>
        <v>57</v>
      </c>
      <c r="DK105" s="27">
        <v>36</v>
      </c>
      <c r="DL105">
        <v>2324</v>
      </c>
      <c r="DM105">
        <v>289418</v>
      </c>
      <c r="DN105">
        <f t="shared" si="59"/>
        <v>124.53442340791739</v>
      </c>
    </row>
    <row r="106" spans="8:118" x14ac:dyDescent="0.25">
      <c r="H106" s="27">
        <v>25</v>
      </c>
      <c r="I106">
        <v>6449</v>
      </c>
      <c r="M106" s="27">
        <v>33</v>
      </c>
      <c r="N106">
        <v>11348</v>
      </c>
      <c r="BU106" s="27">
        <v>23</v>
      </c>
      <c r="BV106">
        <v>1192</v>
      </c>
      <c r="BW106">
        <v>19621</v>
      </c>
      <c r="BX106">
        <f t="shared" si="55"/>
        <v>16.460570469798657</v>
      </c>
      <c r="CW106" s="27">
        <v>3</v>
      </c>
      <c r="CX106">
        <v>557</v>
      </c>
      <c r="CY106">
        <v>12030</v>
      </c>
      <c r="CZ106">
        <f t="shared" si="57"/>
        <v>21.597845601436266</v>
      </c>
      <c r="DD106" s="27">
        <v>23</v>
      </c>
      <c r="DE106">
        <v>1290</v>
      </c>
      <c r="DF106">
        <v>202097</v>
      </c>
      <c r="DG106">
        <f t="shared" si="58"/>
        <v>156.66434108527133</v>
      </c>
      <c r="DK106" s="27">
        <v>37</v>
      </c>
      <c r="DL106">
        <v>2517</v>
      </c>
      <c r="DM106">
        <v>273855</v>
      </c>
      <c r="DN106">
        <f t="shared" si="59"/>
        <v>108.80214541120381</v>
      </c>
    </row>
    <row r="107" spans="8:118" x14ac:dyDescent="0.25">
      <c r="H107" s="27">
        <v>26</v>
      </c>
      <c r="I107">
        <v>9631</v>
      </c>
      <c r="M107" s="27">
        <v>34</v>
      </c>
      <c r="N107">
        <v>8016</v>
      </c>
      <c r="BU107" s="27">
        <v>24</v>
      </c>
      <c r="BV107">
        <v>1195</v>
      </c>
      <c r="BW107">
        <v>78285</v>
      </c>
      <c r="BX107">
        <f t="shared" si="55"/>
        <v>65.510460251046027</v>
      </c>
      <c r="CW107" s="27">
        <v>4</v>
      </c>
      <c r="CX107">
        <v>624</v>
      </c>
      <c r="CY107">
        <v>23227</v>
      </c>
      <c r="CZ107">
        <f t="shared" si="57"/>
        <v>37.222756410256409</v>
      </c>
      <c r="DD107" s="27">
        <v>24</v>
      </c>
      <c r="DE107">
        <v>1305</v>
      </c>
      <c r="DF107">
        <v>112708</v>
      </c>
      <c r="DG107">
        <f t="shared" si="58"/>
        <v>86.366283524904219</v>
      </c>
      <c r="DK107" s="27">
        <v>38</v>
      </c>
      <c r="DL107">
        <v>2829</v>
      </c>
      <c r="DM107">
        <v>341407</v>
      </c>
      <c r="DN107">
        <f t="shared" si="59"/>
        <v>120.68115942028986</v>
      </c>
    </row>
    <row r="108" spans="8:118" x14ac:dyDescent="0.25">
      <c r="H108" s="27">
        <v>27</v>
      </c>
      <c r="I108">
        <v>9523</v>
      </c>
      <c r="M108" s="27">
        <v>35</v>
      </c>
      <c r="N108">
        <v>10927</v>
      </c>
      <c r="BU108" s="27">
        <v>25</v>
      </c>
      <c r="BV108">
        <v>1326</v>
      </c>
      <c r="BW108">
        <v>78497</v>
      </c>
      <c r="BX108">
        <f t="shared" si="55"/>
        <v>59.198340874811464</v>
      </c>
      <c r="CW108" s="27">
        <v>5</v>
      </c>
      <c r="CX108">
        <v>633</v>
      </c>
      <c r="CY108">
        <v>41904</v>
      </c>
      <c r="CZ108">
        <f t="shared" si="57"/>
        <v>66.199052132701425</v>
      </c>
      <c r="DD108" s="27">
        <v>25</v>
      </c>
      <c r="DE108">
        <v>1414</v>
      </c>
      <c r="DF108">
        <v>72758</v>
      </c>
      <c r="DG108">
        <f t="shared" si="58"/>
        <v>51.455445544554458</v>
      </c>
      <c r="DK108" s="27">
        <v>39</v>
      </c>
      <c r="DL108">
        <v>3044</v>
      </c>
      <c r="DM108">
        <v>262442</v>
      </c>
      <c r="DN108">
        <f t="shared" si="59"/>
        <v>86.216162943495405</v>
      </c>
    </row>
    <row r="109" spans="8:118" x14ac:dyDescent="0.25">
      <c r="H109" s="27">
        <v>28</v>
      </c>
      <c r="I109">
        <v>13131</v>
      </c>
      <c r="M109" s="27">
        <v>36</v>
      </c>
      <c r="N109">
        <v>8416</v>
      </c>
      <c r="BU109" s="27">
        <v>26</v>
      </c>
      <c r="BV109">
        <v>1435</v>
      </c>
      <c r="BW109">
        <v>35228</v>
      </c>
      <c r="BX109">
        <f t="shared" si="55"/>
        <v>24.549128919860628</v>
      </c>
      <c r="CW109" s="27">
        <v>6</v>
      </c>
      <c r="CX109">
        <v>645</v>
      </c>
      <c r="CY109">
        <v>29745</v>
      </c>
      <c r="CZ109">
        <f t="shared" si="57"/>
        <v>46.116279069767444</v>
      </c>
      <c r="DD109" s="27">
        <v>26</v>
      </c>
      <c r="DE109">
        <v>1457</v>
      </c>
      <c r="DF109">
        <v>39397</v>
      </c>
      <c r="DG109">
        <f t="shared" si="58"/>
        <v>27.039807824296499</v>
      </c>
    </row>
    <row r="110" spans="8:118" x14ac:dyDescent="0.25">
      <c r="H110" s="27">
        <v>29</v>
      </c>
      <c r="I110">
        <v>8078</v>
      </c>
      <c r="M110" s="27">
        <v>37</v>
      </c>
      <c r="N110">
        <v>8469</v>
      </c>
      <c r="BU110" s="27">
        <v>27</v>
      </c>
      <c r="BV110">
        <v>1451</v>
      </c>
      <c r="BW110">
        <v>238</v>
      </c>
      <c r="BX110">
        <f t="shared" si="55"/>
        <v>0.16402481047553411</v>
      </c>
      <c r="CW110" s="27">
        <v>7</v>
      </c>
      <c r="CX110">
        <v>672</v>
      </c>
      <c r="CY110">
        <v>61374</v>
      </c>
      <c r="CZ110">
        <f t="shared" si="57"/>
        <v>91.330357142857139</v>
      </c>
      <c r="DD110" s="27">
        <v>27</v>
      </c>
      <c r="DE110">
        <v>1465</v>
      </c>
      <c r="DF110">
        <v>96285</v>
      </c>
      <c r="DG110">
        <f t="shared" si="58"/>
        <v>65.723549488054601</v>
      </c>
    </row>
    <row r="111" spans="8:118" x14ac:dyDescent="0.25">
      <c r="M111" s="27">
        <v>38</v>
      </c>
      <c r="N111">
        <v>11033</v>
      </c>
      <c r="BU111" s="27">
        <v>28</v>
      </c>
      <c r="BV111">
        <v>1459</v>
      </c>
      <c r="BW111">
        <v>63954</v>
      </c>
      <c r="BX111">
        <f t="shared" si="55"/>
        <v>43.834132967786154</v>
      </c>
      <c r="CW111" s="27">
        <v>8</v>
      </c>
      <c r="CX111">
        <v>680</v>
      </c>
      <c r="CY111">
        <v>28368</v>
      </c>
      <c r="CZ111">
        <f t="shared" si="57"/>
        <v>41.71764705882353</v>
      </c>
      <c r="DD111" s="27">
        <v>28</v>
      </c>
      <c r="DE111">
        <v>1613</v>
      </c>
      <c r="DF111">
        <v>111864</v>
      </c>
      <c r="DG111">
        <f t="shared" si="58"/>
        <v>69.351518908865472</v>
      </c>
    </row>
    <row r="112" spans="8:118" x14ac:dyDescent="0.25">
      <c r="M112" s="27">
        <v>39</v>
      </c>
      <c r="N112">
        <v>6868</v>
      </c>
      <c r="BU112" s="27">
        <v>29</v>
      </c>
      <c r="BV112">
        <v>1602</v>
      </c>
      <c r="BW112">
        <v>22800</v>
      </c>
      <c r="BX112">
        <f t="shared" si="55"/>
        <v>14.232209737827715</v>
      </c>
      <c r="CW112" s="27">
        <v>9</v>
      </c>
      <c r="CX112">
        <v>685</v>
      </c>
      <c r="CY112">
        <v>48312</v>
      </c>
      <c r="CZ112">
        <f t="shared" si="57"/>
        <v>70.528467153284666</v>
      </c>
      <c r="DD112" s="27">
        <v>29</v>
      </c>
      <c r="DE112">
        <v>1734</v>
      </c>
      <c r="DF112">
        <v>106437</v>
      </c>
      <c r="DG112">
        <f t="shared" si="58"/>
        <v>61.382352941176471</v>
      </c>
    </row>
    <row r="113" spans="13:111" x14ac:dyDescent="0.25">
      <c r="M113" s="27">
        <v>40</v>
      </c>
      <c r="N113">
        <v>10527</v>
      </c>
      <c r="BU113" s="27">
        <v>30</v>
      </c>
      <c r="BV113">
        <v>1916</v>
      </c>
      <c r="BW113">
        <v>93009</v>
      </c>
      <c r="BX113">
        <f t="shared" si="55"/>
        <v>48.543319415448849</v>
      </c>
      <c r="CW113" s="27">
        <v>10</v>
      </c>
      <c r="CX113">
        <v>871</v>
      </c>
      <c r="CY113">
        <v>45495</v>
      </c>
      <c r="CZ113">
        <f t="shared" si="57"/>
        <v>52.233065442020667</v>
      </c>
      <c r="DD113" s="27">
        <v>30</v>
      </c>
      <c r="DE113">
        <v>1738</v>
      </c>
      <c r="DF113">
        <v>178058</v>
      </c>
      <c r="DG113">
        <f t="shared" si="58"/>
        <v>102.44994246260069</v>
      </c>
    </row>
    <row r="114" spans="13:111" x14ac:dyDescent="0.25">
      <c r="M114" s="27">
        <v>41</v>
      </c>
      <c r="N114">
        <v>7293</v>
      </c>
      <c r="BU114" s="27">
        <v>31</v>
      </c>
      <c r="BV114">
        <v>1947</v>
      </c>
      <c r="BW114">
        <v>33932</v>
      </c>
      <c r="BX114">
        <f t="shared" si="55"/>
        <v>17.427837699024138</v>
      </c>
      <c r="CW114" s="27">
        <v>11</v>
      </c>
      <c r="CX114">
        <v>877</v>
      </c>
      <c r="CY114">
        <v>53507</v>
      </c>
      <c r="CZ114">
        <f t="shared" si="57"/>
        <v>61.011402508551882</v>
      </c>
      <c r="DD114" s="27">
        <v>31</v>
      </c>
      <c r="DE114">
        <v>1742</v>
      </c>
      <c r="DF114">
        <v>113626</v>
      </c>
      <c r="DG114">
        <f t="shared" si="58"/>
        <v>65.227324913892076</v>
      </c>
    </row>
    <row r="115" spans="13:111" x14ac:dyDescent="0.25">
      <c r="M115" s="27">
        <v>42</v>
      </c>
      <c r="N115">
        <v>10422</v>
      </c>
      <c r="BU115" s="27">
        <v>32</v>
      </c>
      <c r="BV115">
        <v>2887</v>
      </c>
      <c r="BW115">
        <v>118838</v>
      </c>
      <c r="BX115">
        <f t="shared" si="55"/>
        <v>41.163145133356423</v>
      </c>
      <c r="CW115" s="27">
        <v>12</v>
      </c>
      <c r="CX115">
        <v>882</v>
      </c>
      <c r="CY115">
        <v>87098</v>
      </c>
      <c r="CZ115">
        <f t="shared" si="57"/>
        <v>98.750566893424036</v>
      </c>
      <c r="DD115" s="27">
        <v>32</v>
      </c>
      <c r="DE115">
        <v>1764</v>
      </c>
      <c r="DF115">
        <v>126000</v>
      </c>
      <c r="DG115">
        <f t="shared" si="58"/>
        <v>71.428571428571431</v>
      </c>
    </row>
    <row r="116" spans="13:111" x14ac:dyDescent="0.25">
      <c r="BU116" s="27">
        <v>33</v>
      </c>
      <c r="BV116">
        <v>3837</v>
      </c>
      <c r="BW116">
        <v>43253</v>
      </c>
      <c r="BX116">
        <f t="shared" si="55"/>
        <v>11.272608808965337</v>
      </c>
      <c r="CW116" s="27">
        <v>13</v>
      </c>
      <c r="CX116">
        <v>895</v>
      </c>
      <c r="CY116">
        <v>34659</v>
      </c>
      <c r="CZ116">
        <f t="shared" si="57"/>
        <v>38.725139664804466</v>
      </c>
      <c r="DD116" s="27">
        <v>33</v>
      </c>
      <c r="DE116">
        <v>1822</v>
      </c>
      <c r="DF116">
        <v>86758</v>
      </c>
      <c r="DG116">
        <f t="shared" si="58"/>
        <v>47.616904500548848</v>
      </c>
    </row>
    <row r="117" spans="13:111" x14ac:dyDescent="0.25">
      <c r="BU117" s="27">
        <v>34</v>
      </c>
      <c r="BV117">
        <v>4023</v>
      </c>
      <c r="BW117">
        <v>84235</v>
      </c>
      <c r="BX117">
        <f t="shared" si="55"/>
        <v>20.938354461844394</v>
      </c>
      <c r="CW117" s="27">
        <v>14</v>
      </c>
      <c r="CX117">
        <v>926</v>
      </c>
      <c r="CY117">
        <v>66831</v>
      </c>
      <c r="CZ117">
        <f t="shared" si="57"/>
        <v>72.171706263498919</v>
      </c>
      <c r="DD117" s="27">
        <v>34</v>
      </c>
      <c r="DE117">
        <v>1968</v>
      </c>
      <c r="DF117">
        <v>115760</v>
      </c>
      <c r="DG117">
        <f t="shared" si="58"/>
        <v>58.821138211382113</v>
      </c>
    </row>
    <row r="118" spans="13:111" x14ac:dyDescent="0.25">
      <c r="BU118" s="27">
        <v>35</v>
      </c>
      <c r="BV118">
        <v>5153</v>
      </c>
      <c r="BW118">
        <v>90788</v>
      </c>
      <c r="BX118">
        <f t="shared" si="55"/>
        <v>17.618474674946633</v>
      </c>
      <c r="CW118" s="27">
        <v>15</v>
      </c>
      <c r="CX118">
        <v>952</v>
      </c>
      <c r="CY118">
        <v>50066</v>
      </c>
      <c r="CZ118">
        <f t="shared" si="57"/>
        <v>52.590336134453779</v>
      </c>
      <c r="DD118" s="27">
        <v>35</v>
      </c>
      <c r="DE118">
        <v>2370</v>
      </c>
      <c r="DF118">
        <v>183641</v>
      </c>
      <c r="DG118">
        <f t="shared" si="58"/>
        <v>77.485654008438814</v>
      </c>
    </row>
    <row r="119" spans="13:111" x14ac:dyDescent="0.25">
      <c r="CW119" s="27">
        <v>16</v>
      </c>
      <c r="CX119">
        <v>961</v>
      </c>
      <c r="CY119">
        <v>121347</v>
      </c>
      <c r="CZ119">
        <f t="shared" si="57"/>
        <v>126.27159209157128</v>
      </c>
      <c r="DD119" s="27">
        <v>36</v>
      </c>
      <c r="DE119">
        <v>2405</v>
      </c>
      <c r="DF119">
        <v>110796</v>
      </c>
      <c r="DG119">
        <f t="shared" si="58"/>
        <v>46.069022869022866</v>
      </c>
    </row>
    <row r="120" spans="13:111" x14ac:dyDescent="0.25">
      <c r="CW120" s="27">
        <v>17</v>
      </c>
      <c r="CX120">
        <v>967</v>
      </c>
      <c r="CY120">
        <v>64292</v>
      </c>
      <c r="CZ120">
        <f t="shared" si="57"/>
        <v>66.486039296794203</v>
      </c>
      <c r="DD120" s="27">
        <v>37</v>
      </c>
      <c r="DE120">
        <v>3043</v>
      </c>
      <c r="DF120">
        <v>177803</v>
      </c>
      <c r="DG120">
        <f t="shared" si="58"/>
        <v>58.430167597765362</v>
      </c>
    </row>
    <row r="121" spans="13:111" x14ac:dyDescent="0.25">
      <c r="CW121" s="27">
        <v>18</v>
      </c>
      <c r="CX121">
        <v>979</v>
      </c>
      <c r="CY121">
        <v>94356</v>
      </c>
      <c r="CZ121">
        <f t="shared" si="57"/>
        <v>96.379979570990812</v>
      </c>
    </row>
    <row r="122" spans="13:111" x14ac:dyDescent="0.25">
      <c r="CW122" s="27">
        <v>19</v>
      </c>
      <c r="CX122">
        <v>1100</v>
      </c>
      <c r="CY122">
        <v>42008</v>
      </c>
      <c r="CZ122">
        <f t="shared" si="57"/>
        <v>38.189090909090908</v>
      </c>
    </row>
    <row r="123" spans="13:111" x14ac:dyDescent="0.25">
      <c r="CW123" s="27">
        <v>20</v>
      </c>
      <c r="CX123">
        <v>1103</v>
      </c>
      <c r="CY123">
        <v>63395</v>
      </c>
      <c r="CZ123">
        <f t="shared" si="57"/>
        <v>57.475067996373525</v>
      </c>
    </row>
    <row r="124" spans="13:111" x14ac:dyDescent="0.25">
      <c r="CW124" s="27">
        <v>21</v>
      </c>
      <c r="CX124">
        <v>1105</v>
      </c>
      <c r="CY124">
        <v>96742</v>
      </c>
      <c r="CZ124">
        <f t="shared" si="57"/>
        <v>87.54932126696832</v>
      </c>
    </row>
    <row r="125" spans="13:111" x14ac:dyDescent="0.25">
      <c r="CW125" s="27">
        <v>22</v>
      </c>
      <c r="CX125">
        <v>1110</v>
      </c>
      <c r="CY125">
        <v>19858</v>
      </c>
      <c r="CZ125">
        <f t="shared" si="57"/>
        <v>17.890090090090091</v>
      </c>
    </row>
    <row r="126" spans="13:111" x14ac:dyDescent="0.25">
      <c r="CW126" s="27">
        <v>23</v>
      </c>
      <c r="CX126">
        <v>1116</v>
      </c>
      <c r="CY126">
        <v>81768</v>
      </c>
      <c r="CZ126">
        <f t="shared" si="57"/>
        <v>73.268817204301072</v>
      </c>
    </row>
    <row r="127" spans="13:111" x14ac:dyDescent="0.25">
      <c r="CW127" s="27">
        <v>24</v>
      </c>
      <c r="CX127">
        <v>1122</v>
      </c>
      <c r="CY127">
        <v>51418</v>
      </c>
      <c r="CZ127">
        <f t="shared" si="57"/>
        <v>45.827094474153299</v>
      </c>
    </row>
    <row r="128" spans="13:111" x14ac:dyDescent="0.25">
      <c r="CW128" s="27">
        <v>25</v>
      </c>
      <c r="CX128">
        <v>1139</v>
      </c>
      <c r="CY128">
        <v>81668</v>
      </c>
      <c r="CZ128">
        <f t="shared" si="57"/>
        <v>71.701492537313428</v>
      </c>
    </row>
    <row r="129" spans="101:104" x14ac:dyDescent="0.25">
      <c r="CW129" s="27">
        <v>26</v>
      </c>
      <c r="CX129">
        <v>1179</v>
      </c>
      <c r="CY129">
        <v>114353</v>
      </c>
      <c r="CZ129">
        <f t="shared" si="57"/>
        <v>96.991518235793052</v>
      </c>
    </row>
    <row r="130" spans="101:104" x14ac:dyDescent="0.25">
      <c r="CW130" s="27">
        <v>27</v>
      </c>
      <c r="CX130">
        <v>1211</v>
      </c>
      <c r="CY130">
        <v>144703</v>
      </c>
      <c r="CZ130">
        <f t="shared" si="57"/>
        <v>119.49050371593724</v>
      </c>
    </row>
    <row r="131" spans="101:104" x14ac:dyDescent="0.25">
      <c r="CW131" s="27">
        <v>28</v>
      </c>
      <c r="CX131">
        <v>1213</v>
      </c>
      <c r="CY131">
        <v>187367</v>
      </c>
      <c r="CZ131">
        <f t="shared" ref="CZ131:CZ155" si="60">CY131/CX131</f>
        <v>154.46578730420444</v>
      </c>
    </row>
    <row r="132" spans="101:104" x14ac:dyDescent="0.25">
      <c r="CW132" s="27">
        <v>29</v>
      </c>
      <c r="CX132">
        <v>1250</v>
      </c>
      <c r="CY132">
        <v>76559</v>
      </c>
      <c r="CZ132">
        <f t="shared" si="60"/>
        <v>61.247199999999999</v>
      </c>
    </row>
    <row r="133" spans="101:104" x14ac:dyDescent="0.25">
      <c r="CW133" s="27">
        <v>30</v>
      </c>
      <c r="CX133">
        <v>1254</v>
      </c>
      <c r="CY133">
        <v>47320</v>
      </c>
      <c r="CZ133">
        <f t="shared" si="60"/>
        <v>37.735247208931419</v>
      </c>
    </row>
    <row r="134" spans="101:104" x14ac:dyDescent="0.25">
      <c r="CW134" s="27">
        <v>31</v>
      </c>
      <c r="CX134">
        <v>1258</v>
      </c>
      <c r="CY134">
        <v>95689</v>
      </c>
      <c r="CZ134">
        <f t="shared" si="60"/>
        <v>76.0643879173291</v>
      </c>
    </row>
    <row r="135" spans="101:104" x14ac:dyDescent="0.25">
      <c r="CW135" s="27">
        <v>32</v>
      </c>
      <c r="CX135">
        <v>1269</v>
      </c>
      <c r="CY135">
        <v>36723</v>
      </c>
      <c r="CZ135">
        <f t="shared" si="60"/>
        <v>28.938534278959811</v>
      </c>
    </row>
    <row r="136" spans="101:104" x14ac:dyDescent="0.25">
      <c r="CW136" s="27">
        <v>33</v>
      </c>
      <c r="CX136">
        <v>1315</v>
      </c>
      <c r="CY136">
        <v>71606</v>
      </c>
      <c r="CZ136">
        <f t="shared" si="60"/>
        <v>54.453231939163501</v>
      </c>
    </row>
    <row r="137" spans="101:104" x14ac:dyDescent="0.25">
      <c r="CW137" s="27">
        <v>34</v>
      </c>
      <c r="CX137">
        <v>1416</v>
      </c>
      <c r="CY137">
        <v>158709</v>
      </c>
      <c r="CZ137">
        <f t="shared" si="60"/>
        <v>112.08262711864407</v>
      </c>
    </row>
    <row r="138" spans="101:104" x14ac:dyDescent="0.25">
      <c r="CW138" s="27">
        <v>35</v>
      </c>
      <c r="CX138">
        <v>1416</v>
      </c>
      <c r="CY138">
        <v>64784</v>
      </c>
      <c r="CZ138">
        <f t="shared" si="60"/>
        <v>45.751412429378533</v>
      </c>
    </row>
    <row r="139" spans="101:104" x14ac:dyDescent="0.25">
      <c r="CW139" s="27">
        <v>36</v>
      </c>
      <c r="CX139">
        <v>1438</v>
      </c>
      <c r="CY139">
        <v>117944</v>
      </c>
      <c r="CZ139">
        <f t="shared" si="60"/>
        <v>82.019471488178027</v>
      </c>
    </row>
    <row r="140" spans="101:104" x14ac:dyDescent="0.25">
      <c r="CW140" s="27">
        <v>37</v>
      </c>
      <c r="CX140">
        <v>1500</v>
      </c>
      <c r="CY140">
        <v>93538</v>
      </c>
      <c r="CZ140">
        <f t="shared" si="60"/>
        <v>62.358666666666664</v>
      </c>
    </row>
    <row r="141" spans="101:104" x14ac:dyDescent="0.25">
      <c r="CW141" s="27">
        <v>38</v>
      </c>
      <c r="CX141">
        <v>1508</v>
      </c>
      <c r="CY141">
        <v>168577</v>
      </c>
      <c r="CZ141">
        <f t="shared" si="60"/>
        <v>111.78846153846153</v>
      </c>
    </row>
    <row r="142" spans="101:104" x14ac:dyDescent="0.25">
      <c r="CW142" s="27">
        <v>39</v>
      </c>
      <c r="CX142">
        <v>1638</v>
      </c>
      <c r="CY142">
        <v>138689</v>
      </c>
      <c r="CZ142">
        <f t="shared" si="60"/>
        <v>84.669719169719173</v>
      </c>
    </row>
    <row r="143" spans="101:104" x14ac:dyDescent="0.25">
      <c r="CW143" s="27">
        <v>40</v>
      </c>
      <c r="CX143">
        <v>1710</v>
      </c>
      <c r="CY143">
        <v>116742</v>
      </c>
      <c r="CZ143">
        <f t="shared" si="60"/>
        <v>68.270175438596496</v>
      </c>
    </row>
    <row r="144" spans="101:104" x14ac:dyDescent="0.25">
      <c r="CW144" s="27">
        <v>41</v>
      </c>
      <c r="CX144">
        <v>1715</v>
      </c>
      <c r="CY144">
        <v>81611</v>
      </c>
      <c r="CZ144">
        <f t="shared" si="60"/>
        <v>47.586588921282797</v>
      </c>
    </row>
    <row r="145" spans="101:104" x14ac:dyDescent="0.25">
      <c r="CW145" s="27">
        <v>42</v>
      </c>
      <c r="CX145">
        <v>1722</v>
      </c>
      <c r="CY145">
        <v>49227</v>
      </c>
      <c r="CZ145">
        <f t="shared" si="60"/>
        <v>28.587108013937282</v>
      </c>
    </row>
    <row r="146" spans="101:104" x14ac:dyDescent="0.25">
      <c r="CW146" s="27">
        <v>43</v>
      </c>
      <c r="CX146">
        <v>1724</v>
      </c>
      <c r="CY146">
        <v>164574</v>
      </c>
      <c r="CZ146">
        <f t="shared" si="60"/>
        <v>95.460556844547568</v>
      </c>
    </row>
    <row r="147" spans="101:104" x14ac:dyDescent="0.25">
      <c r="CW147" s="27">
        <v>44</v>
      </c>
      <c r="CX147">
        <v>1743</v>
      </c>
      <c r="CY147">
        <v>98199</v>
      </c>
      <c r="CZ147">
        <f t="shared" si="60"/>
        <v>56.339070567986234</v>
      </c>
    </row>
    <row r="148" spans="101:104" x14ac:dyDescent="0.25">
      <c r="CW148" s="27">
        <v>45</v>
      </c>
      <c r="CX148">
        <v>1758</v>
      </c>
      <c r="CY148">
        <v>235628</v>
      </c>
      <c r="CZ148">
        <f t="shared" si="60"/>
        <v>134.03185437997723</v>
      </c>
    </row>
    <row r="149" spans="101:104" x14ac:dyDescent="0.25">
      <c r="CW149" s="27">
        <v>46</v>
      </c>
      <c r="CX149">
        <v>1883</v>
      </c>
      <c r="CY149">
        <v>133951</v>
      </c>
      <c r="CZ149">
        <f t="shared" si="60"/>
        <v>71.137015400955917</v>
      </c>
    </row>
    <row r="150" spans="101:104" x14ac:dyDescent="0.25">
      <c r="CW150" s="27">
        <v>47</v>
      </c>
      <c r="CX150">
        <v>1969</v>
      </c>
      <c r="CY150">
        <v>140029</v>
      </c>
      <c r="CZ150">
        <f t="shared" si="60"/>
        <v>71.116810563737943</v>
      </c>
    </row>
    <row r="151" spans="101:104" x14ac:dyDescent="0.25">
      <c r="CW151" s="27">
        <v>48</v>
      </c>
      <c r="CX151">
        <v>2139</v>
      </c>
      <c r="CY151">
        <v>83929</v>
      </c>
      <c r="CZ151">
        <f t="shared" si="60"/>
        <v>39.237494156147733</v>
      </c>
    </row>
    <row r="152" spans="101:104" x14ac:dyDescent="0.25">
      <c r="CW152" s="27">
        <v>49</v>
      </c>
      <c r="CX152">
        <v>2169</v>
      </c>
      <c r="CY152">
        <v>175098</v>
      </c>
      <c r="CZ152">
        <f t="shared" si="60"/>
        <v>80.727524204702632</v>
      </c>
    </row>
    <row r="153" spans="101:104" x14ac:dyDescent="0.25">
      <c r="CW153" s="27">
        <v>50</v>
      </c>
      <c r="CX153">
        <v>2212</v>
      </c>
      <c r="CY153">
        <v>411893</v>
      </c>
      <c r="CZ153">
        <f t="shared" si="60"/>
        <v>186.20840867992766</v>
      </c>
    </row>
    <row r="154" spans="101:104" x14ac:dyDescent="0.25">
      <c r="CW154" s="27">
        <v>51</v>
      </c>
      <c r="CX154">
        <v>2325</v>
      </c>
      <c r="CY154">
        <v>169010</v>
      </c>
      <c r="CZ154">
        <f t="shared" si="60"/>
        <v>72.692473118279565</v>
      </c>
    </row>
    <row r="155" spans="101:104" x14ac:dyDescent="0.25">
      <c r="CW155" s="27">
        <v>52</v>
      </c>
      <c r="CX155">
        <v>2892</v>
      </c>
      <c r="CY155">
        <v>277719</v>
      </c>
      <c r="CZ155">
        <f t="shared" si="60"/>
        <v>96.030082987551864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467A-162F-44E4-86BA-685354CE4328}">
  <dimension ref="A1:EM262"/>
  <sheetViews>
    <sheetView workbookViewId="0"/>
  </sheetViews>
  <sheetFormatPr defaultRowHeight="15" x14ac:dyDescent="0.25"/>
  <cols>
    <col min="1" max="1" width="12.5703125" customWidth="1"/>
    <col min="2" max="2" width="10.140625" customWidth="1"/>
    <col min="3" max="3" width="9.7109375" customWidth="1"/>
    <col min="5" max="5" width="7.28515625" customWidth="1"/>
    <col min="6" max="6" width="9.140625" style="27"/>
    <col min="7" max="7" width="15.28515625" customWidth="1"/>
    <col min="8" max="8" width="16.5703125" customWidth="1"/>
    <col min="9" max="9" width="18.28515625" customWidth="1"/>
    <col min="10" max="10" width="8.140625" customWidth="1"/>
    <col min="12" max="12" width="7.85546875" customWidth="1"/>
    <col min="13" max="13" width="7" style="27" customWidth="1"/>
    <col min="14" max="14" width="15" customWidth="1"/>
    <col min="15" max="15" width="16.28515625" customWidth="1"/>
    <col min="16" max="16" width="18.140625" customWidth="1"/>
    <col min="17" max="17" width="7.28515625" customWidth="1"/>
    <col min="19" max="19" width="8.140625" customWidth="1"/>
    <col min="20" max="20" width="7.28515625" style="27" customWidth="1"/>
    <col min="21" max="21" width="14.7109375" customWidth="1"/>
    <col min="22" max="22" width="16" customWidth="1"/>
    <col min="23" max="23" width="18.28515625" customWidth="1"/>
    <col min="24" max="24" width="6.7109375" customWidth="1"/>
    <col min="26" max="26" width="7.5703125" customWidth="1"/>
    <col min="27" max="27" width="7.85546875" style="27" customWidth="1"/>
    <col min="28" max="28" width="14.85546875" customWidth="1"/>
    <col min="29" max="29" width="16.42578125" customWidth="1"/>
    <col min="30" max="30" width="18.42578125" customWidth="1"/>
    <col min="31" max="31" width="8.140625" customWidth="1"/>
    <col min="33" max="33" width="7.42578125" customWidth="1"/>
    <col min="34" max="34" width="6.85546875" style="27" customWidth="1"/>
    <col min="35" max="35" width="13.7109375" customWidth="1"/>
    <col min="36" max="36" width="16.42578125" customWidth="1"/>
    <col min="37" max="37" width="18" customWidth="1"/>
    <col min="38" max="38" width="8.140625" customWidth="1"/>
    <col min="40" max="40" width="8.7109375" customWidth="1"/>
    <col min="41" max="41" width="8.5703125" style="27" customWidth="1"/>
    <col min="42" max="42" width="16.140625" customWidth="1"/>
    <col min="43" max="43" width="16" customWidth="1"/>
    <col min="44" max="44" width="19.140625" customWidth="1"/>
    <col min="45" max="45" width="9.5703125" customWidth="1"/>
    <col min="47" max="47" width="7.28515625" customWidth="1"/>
    <col min="48" max="48" width="6.5703125" style="27" customWidth="1"/>
    <col min="49" max="49" width="13.5703125" customWidth="1"/>
    <col min="50" max="50" width="16.140625" customWidth="1"/>
    <col min="51" max="51" width="17.85546875" customWidth="1"/>
    <col min="52" max="52" width="10.7109375" customWidth="1"/>
    <col min="54" max="54" width="7.85546875" customWidth="1"/>
    <col min="55" max="55" width="7.85546875" style="27" customWidth="1"/>
    <col min="56" max="56" width="15.5703125" customWidth="1"/>
    <col min="57" max="57" width="15.7109375" customWidth="1"/>
    <col min="58" max="58" width="18.28515625" customWidth="1"/>
    <col min="59" max="59" width="9.7109375" customWidth="1"/>
    <col min="61" max="61" width="8" customWidth="1"/>
    <col min="62" max="62" width="7.28515625" style="27" customWidth="1"/>
    <col min="63" max="63" width="14.140625" customWidth="1"/>
    <col min="64" max="64" width="16.28515625" customWidth="1"/>
    <col min="65" max="65" width="18.5703125" customWidth="1"/>
    <col min="66" max="66" width="10" customWidth="1"/>
    <col min="68" max="68" width="8.140625" customWidth="1"/>
    <col min="69" max="69" width="8.140625" style="27" customWidth="1"/>
    <col min="70" max="70" width="13.85546875" customWidth="1"/>
    <col min="71" max="71" width="16.42578125" customWidth="1"/>
    <col min="72" max="72" width="18.7109375" customWidth="1"/>
    <col min="73" max="73" width="10.5703125" customWidth="1"/>
    <col min="75" max="75" width="7.7109375" customWidth="1"/>
    <col min="76" max="76" width="7.28515625" style="27" customWidth="1"/>
    <col min="77" max="77" width="14.42578125" customWidth="1"/>
    <col min="78" max="78" width="16" customWidth="1"/>
    <col min="79" max="79" width="18.28515625" customWidth="1"/>
    <col min="80" max="80" width="11.140625" customWidth="1"/>
    <col min="82" max="82" width="8" customWidth="1"/>
    <col min="83" max="83" width="6.85546875" style="27" customWidth="1"/>
    <col min="84" max="84" width="14.140625" customWidth="1"/>
    <col min="85" max="85" width="15.85546875" customWidth="1"/>
    <col min="86" max="86" width="18.140625" customWidth="1"/>
    <col min="87" max="87" width="10" customWidth="1"/>
    <col min="89" max="89" width="7.85546875" customWidth="1"/>
    <col min="90" max="90" width="7.42578125" style="27" customWidth="1"/>
    <col min="91" max="91" width="13.7109375" customWidth="1"/>
    <col min="92" max="92" width="16" customWidth="1"/>
    <col min="93" max="93" width="18.28515625" customWidth="1"/>
    <col min="94" max="94" width="10.28515625" customWidth="1"/>
    <col min="96" max="96" width="8.140625" customWidth="1"/>
    <col min="97" max="97" width="7" style="27" customWidth="1"/>
    <col min="98" max="98" width="14.85546875" customWidth="1"/>
    <col min="99" max="99" width="15.5703125" customWidth="1"/>
    <col min="100" max="100" width="18" customWidth="1"/>
    <col min="101" max="101" width="10.28515625" customWidth="1"/>
    <col min="103" max="103" width="7" customWidth="1"/>
    <col min="104" max="104" width="7.85546875" style="27" customWidth="1"/>
    <col min="105" max="105" width="15.85546875" customWidth="1"/>
    <col min="106" max="106" width="16.140625" customWidth="1"/>
    <col min="107" max="107" width="18.42578125" customWidth="1"/>
    <col min="108" max="108" width="10.140625" customWidth="1"/>
    <col min="110" max="110" width="7.85546875" customWidth="1"/>
    <col min="111" max="111" width="7" style="27" customWidth="1"/>
    <col min="112" max="112" width="14.5703125" customWidth="1"/>
    <col min="113" max="113" width="15.85546875" customWidth="1"/>
    <col min="114" max="114" width="18" customWidth="1"/>
    <col min="115" max="115" width="10.140625" customWidth="1"/>
    <col min="117" max="117" width="8" customWidth="1"/>
    <col min="118" max="118" width="6.85546875" style="27" customWidth="1"/>
    <col min="119" max="119" width="13.7109375" customWidth="1"/>
    <col min="120" max="120" width="16.42578125" customWidth="1"/>
    <col min="121" max="121" width="18.42578125" customWidth="1"/>
    <col min="122" max="122" width="9.85546875" customWidth="1"/>
    <col min="124" max="124" width="7.42578125" customWidth="1"/>
    <col min="125" max="125" width="7" style="27" customWidth="1"/>
    <col min="126" max="126" width="15.140625" customWidth="1"/>
    <col min="127" max="127" width="16.140625" customWidth="1"/>
    <col min="128" max="128" width="18" customWidth="1"/>
    <col min="129" max="129" width="11.42578125" customWidth="1"/>
    <col min="131" max="131" width="7" customWidth="1"/>
    <col min="132" max="132" width="6.85546875" style="27" customWidth="1"/>
    <col min="133" max="133" width="14.7109375" customWidth="1"/>
    <col min="134" max="134" width="16.140625" customWidth="1"/>
    <col min="135" max="135" width="18.28515625" customWidth="1"/>
    <col min="136" max="136" width="11.28515625" customWidth="1"/>
    <col min="138" max="138" width="8.140625" customWidth="1"/>
    <col min="139" max="139" width="7.42578125" style="27" customWidth="1"/>
    <col min="140" max="140" width="15.85546875" customWidth="1"/>
    <col min="141" max="141" width="16.42578125" customWidth="1"/>
    <col min="142" max="142" width="18.5703125" customWidth="1"/>
    <col min="143" max="143" width="9.85546875" customWidth="1"/>
  </cols>
  <sheetData>
    <row r="1" spans="1:143" x14ac:dyDescent="0.25">
      <c r="A1" s="18" t="s">
        <v>412</v>
      </c>
      <c r="E1" s="82" t="s">
        <v>409</v>
      </c>
      <c r="G1" s="27"/>
      <c r="L1" s="82" t="s">
        <v>409</v>
      </c>
      <c r="N1" s="27"/>
      <c r="S1" s="82" t="s">
        <v>409</v>
      </c>
      <c r="U1" s="27"/>
      <c r="Z1" s="82" t="s">
        <v>409</v>
      </c>
      <c r="AB1" s="27"/>
      <c r="AG1" s="82" t="s">
        <v>409</v>
      </c>
      <c r="AI1" s="27"/>
      <c r="AN1" s="82" t="s">
        <v>409</v>
      </c>
      <c r="AP1" s="27"/>
      <c r="AU1" s="82" t="s">
        <v>409</v>
      </c>
      <c r="AW1" s="27"/>
      <c r="BB1" s="82" t="s">
        <v>409</v>
      </c>
      <c r="BD1" s="27"/>
      <c r="BI1" s="82" t="s">
        <v>409</v>
      </c>
      <c r="BK1" s="27"/>
      <c r="BP1" s="82" t="s">
        <v>409</v>
      </c>
      <c r="BR1" s="27"/>
      <c r="BW1" s="82" t="s">
        <v>408</v>
      </c>
      <c r="BY1" s="27"/>
      <c r="CD1" s="82" t="s">
        <v>408</v>
      </c>
      <c r="CF1" s="27"/>
      <c r="CK1" s="82" t="s">
        <v>408</v>
      </c>
      <c r="CM1" s="27"/>
      <c r="CR1" s="82" t="s">
        <v>408</v>
      </c>
      <c r="CT1" s="27"/>
      <c r="CY1" s="82" t="s">
        <v>408</v>
      </c>
      <c r="DA1" s="27"/>
      <c r="DF1" s="82" t="s">
        <v>408</v>
      </c>
      <c r="DH1" s="27"/>
      <c r="DM1" s="82" t="s">
        <v>408</v>
      </c>
      <c r="DO1" s="27"/>
      <c r="DT1" s="82" t="s">
        <v>408</v>
      </c>
      <c r="DV1" s="27"/>
      <c r="EA1" s="82" t="s">
        <v>408</v>
      </c>
      <c r="EC1" s="27"/>
      <c r="EH1" s="82" t="s">
        <v>408</v>
      </c>
      <c r="EJ1" s="27"/>
    </row>
    <row r="2" spans="1:143" ht="15.75" x14ac:dyDescent="0.25">
      <c r="A2" s="36" t="s">
        <v>435</v>
      </c>
      <c r="B2" s="18" t="s">
        <v>434</v>
      </c>
      <c r="C2" s="18" t="s">
        <v>433</v>
      </c>
      <c r="E2" s="18" t="s">
        <v>28</v>
      </c>
      <c r="F2" s="81" t="s">
        <v>240</v>
      </c>
      <c r="G2" s="81" t="s">
        <v>407</v>
      </c>
      <c r="H2" s="26" t="s">
        <v>406</v>
      </c>
      <c r="I2" s="26" t="s">
        <v>405</v>
      </c>
      <c r="J2" s="29" t="s">
        <v>364</v>
      </c>
      <c r="L2" s="18" t="s">
        <v>31</v>
      </c>
      <c r="M2" s="81" t="s">
        <v>240</v>
      </c>
      <c r="N2" s="81" t="s">
        <v>407</v>
      </c>
      <c r="O2" s="26" t="s">
        <v>406</v>
      </c>
      <c r="P2" s="26" t="s">
        <v>405</v>
      </c>
      <c r="Q2" s="29" t="s">
        <v>364</v>
      </c>
      <c r="S2" s="18" t="s">
        <v>24</v>
      </c>
      <c r="T2" s="81" t="s">
        <v>240</v>
      </c>
      <c r="U2" s="81" t="s">
        <v>407</v>
      </c>
      <c r="V2" s="26" t="s">
        <v>406</v>
      </c>
      <c r="W2" s="26" t="s">
        <v>405</v>
      </c>
      <c r="X2" s="29" t="s">
        <v>364</v>
      </c>
      <c r="Z2" s="18" t="s">
        <v>29</v>
      </c>
      <c r="AA2" s="81" t="s">
        <v>240</v>
      </c>
      <c r="AB2" s="81" t="s">
        <v>407</v>
      </c>
      <c r="AC2" s="26" t="s">
        <v>406</v>
      </c>
      <c r="AD2" s="26" t="s">
        <v>405</v>
      </c>
      <c r="AE2" s="29" t="s">
        <v>364</v>
      </c>
      <c r="AG2" s="18" t="s">
        <v>27</v>
      </c>
      <c r="AH2" s="81" t="s">
        <v>240</v>
      </c>
      <c r="AI2" s="81" t="s">
        <v>407</v>
      </c>
      <c r="AJ2" s="26" t="s">
        <v>406</v>
      </c>
      <c r="AK2" s="26" t="s">
        <v>405</v>
      </c>
      <c r="AL2" s="29" t="s">
        <v>364</v>
      </c>
      <c r="AN2" s="18" t="s">
        <v>32</v>
      </c>
      <c r="AO2" s="81" t="s">
        <v>240</v>
      </c>
      <c r="AP2" s="81" t="s">
        <v>407</v>
      </c>
      <c r="AQ2" s="26" t="s">
        <v>406</v>
      </c>
      <c r="AR2" s="26" t="s">
        <v>405</v>
      </c>
      <c r="AS2" s="29" t="s">
        <v>364</v>
      </c>
      <c r="AU2" s="18" t="s">
        <v>30</v>
      </c>
      <c r="AV2" s="81" t="s">
        <v>240</v>
      </c>
      <c r="AW2" s="81" t="s">
        <v>407</v>
      </c>
      <c r="AX2" s="26" t="s">
        <v>406</v>
      </c>
      <c r="AY2" s="26" t="s">
        <v>405</v>
      </c>
      <c r="AZ2" s="29" t="s">
        <v>364</v>
      </c>
      <c r="BB2" s="18" t="s">
        <v>25</v>
      </c>
      <c r="BC2" s="81" t="s">
        <v>240</v>
      </c>
      <c r="BD2" s="81" t="s">
        <v>407</v>
      </c>
      <c r="BE2" s="26" t="s">
        <v>406</v>
      </c>
      <c r="BF2" s="26" t="s">
        <v>405</v>
      </c>
      <c r="BG2" s="29" t="s">
        <v>364</v>
      </c>
      <c r="BI2" s="18" t="s">
        <v>26</v>
      </c>
      <c r="BJ2" s="81" t="s">
        <v>240</v>
      </c>
      <c r="BK2" s="81" t="s">
        <v>407</v>
      </c>
      <c r="BL2" s="26" t="s">
        <v>406</v>
      </c>
      <c r="BM2" s="26" t="s">
        <v>405</v>
      </c>
      <c r="BN2" s="29" t="s">
        <v>364</v>
      </c>
      <c r="BP2" s="18" t="s">
        <v>76</v>
      </c>
      <c r="BQ2" s="81" t="s">
        <v>240</v>
      </c>
      <c r="BR2" s="81" t="s">
        <v>407</v>
      </c>
      <c r="BS2" s="26" t="s">
        <v>406</v>
      </c>
      <c r="BT2" s="26" t="s">
        <v>405</v>
      </c>
      <c r="BU2" s="29" t="s">
        <v>364</v>
      </c>
      <c r="BW2" s="18" t="s">
        <v>28</v>
      </c>
      <c r="BX2" s="81" t="s">
        <v>240</v>
      </c>
      <c r="BY2" s="81" t="s">
        <v>407</v>
      </c>
      <c r="BZ2" s="26" t="s">
        <v>406</v>
      </c>
      <c r="CA2" s="26" t="s">
        <v>405</v>
      </c>
      <c r="CB2" s="29" t="s">
        <v>364</v>
      </c>
      <c r="CD2" s="18" t="s">
        <v>31</v>
      </c>
      <c r="CE2" s="81" t="s">
        <v>240</v>
      </c>
      <c r="CF2" s="81" t="s">
        <v>407</v>
      </c>
      <c r="CG2" s="26" t="s">
        <v>406</v>
      </c>
      <c r="CH2" s="26" t="s">
        <v>405</v>
      </c>
      <c r="CI2" s="29" t="s">
        <v>364</v>
      </c>
      <c r="CK2" s="18" t="s">
        <v>24</v>
      </c>
      <c r="CL2" s="81" t="s">
        <v>240</v>
      </c>
      <c r="CM2" s="81" t="s">
        <v>407</v>
      </c>
      <c r="CN2" s="26" t="s">
        <v>406</v>
      </c>
      <c r="CO2" s="26" t="s">
        <v>405</v>
      </c>
      <c r="CP2" s="29" t="s">
        <v>364</v>
      </c>
      <c r="CR2" s="18" t="s">
        <v>29</v>
      </c>
      <c r="CS2" s="81" t="s">
        <v>240</v>
      </c>
      <c r="CT2" s="81" t="s">
        <v>407</v>
      </c>
      <c r="CU2" s="26" t="s">
        <v>406</v>
      </c>
      <c r="CV2" s="26" t="s">
        <v>405</v>
      </c>
      <c r="CW2" s="29" t="s">
        <v>364</v>
      </c>
      <c r="CY2" s="18" t="s">
        <v>27</v>
      </c>
      <c r="CZ2" s="81" t="s">
        <v>240</v>
      </c>
      <c r="DA2" s="81" t="s">
        <v>407</v>
      </c>
      <c r="DB2" s="26" t="s">
        <v>406</v>
      </c>
      <c r="DC2" s="26" t="s">
        <v>405</v>
      </c>
      <c r="DD2" s="29" t="s">
        <v>364</v>
      </c>
      <c r="DF2" s="18" t="s">
        <v>32</v>
      </c>
      <c r="DG2" s="81" t="s">
        <v>240</v>
      </c>
      <c r="DH2" s="81" t="s">
        <v>407</v>
      </c>
      <c r="DI2" s="26" t="s">
        <v>406</v>
      </c>
      <c r="DJ2" s="26" t="s">
        <v>405</v>
      </c>
      <c r="DK2" s="29" t="s">
        <v>364</v>
      </c>
      <c r="DM2" s="18" t="s">
        <v>30</v>
      </c>
      <c r="DN2" s="81" t="s">
        <v>240</v>
      </c>
      <c r="DO2" s="81" t="s">
        <v>407</v>
      </c>
      <c r="DP2" s="26" t="s">
        <v>406</v>
      </c>
      <c r="DQ2" s="26" t="s">
        <v>405</v>
      </c>
      <c r="DR2" s="29" t="s">
        <v>364</v>
      </c>
      <c r="DT2" s="18" t="s">
        <v>25</v>
      </c>
      <c r="DU2" s="81" t="s">
        <v>240</v>
      </c>
      <c r="DV2" s="81" t="s">
        <v>407</v>
      </c>
      <c r="DW2" s="26" t="s">
        <v>406</v>
      </c>
      <c r="DX2" s="26" t="s">
        <v>405</v>
      </c>
      <c r="DY2" s="29" t="s">
        <v>364</v>
      </c>
      <c r="EA2" s="18" t="s">
        <v>26</v>
      </c>
      <c r="EB2" s="81" t="s">
        <v>240</v>
      </c>
      <c r="EC2" s="81" t="s">
        <v>407</v>
      </c>
      <c r="ED2" s="26" t="s">
        <v>406</v>
      </c>
      <c r="EE2" s="26" t="s">
        <v>405</v>
      </c>
      <c r="EF2" s="29" t="s">
        <v>364</v>
      </c>
      <c r="EH2" s="18" t="s">
        <v>76</v>
      </c>
      <c r="EI2" s="81" t="s">
        <v>240</v>
      </c>
      <c r="EJ2" s="81" t="s">
        <v>407</v>
      </c>
      <c r="EK2" s="26" t="s">
        <v>406</v>
      </c>
      <c r="EL2" s="26" t="s">
        <v>405</v>
      </c>
      <c r="EM2" s="29" t="s">
        <v>364</v>
      </c>
    </row>
    <row r="3" spans="1:143" x14ac:dyDescent="0.25">
      <c r="A3" s="21" t="s">
        <v>28</v>
      </c>
      <c r="B3">
        <f>J3</f>
        <v>59.198412193538864</v>
      </c>
      <c r="C3">
        <f>CB3</f>
        <v>36.089612651618403</v>
      </c>
      <c r="E3" t="s">
        <v>236</v>
      </c>
      <c r="F3" s="27">
        <v>1</v>
      </c>
      <c r="G3">
        <v>232</v>
      </c>
      <c r="H3">
        <v>19641</v>
      </c>
      <c r="I3">
        <f t="shared" ref="I3:I34" si="0">H3/G3</f>
        <v>84.659482758620683</v>
      </c>
      <c r="J3">
        <f>AVERAGE(I3:I155)</f>
        <v>59.198412193538864</v>
      </c>
      <c r="L3" t="s">
        <v>236</v>
      </c>
      <c r="M3" s="27">
        <v>1</v>
      </c>
      <c r="N3">
        <v>250</v>
      </c>
      <c r="O3">
        <v>5827</v>
      </c>
      <c r="P3">
        <f t="shared" ref="P3:P34" si="1">O3/N3</f>
        <v>23.308</v>
      </c>
      <c r="Q3">
        <f>AVERAGE(P3:P140)</f>
        <v>69.371212843791042</v>
      </c>
      <c r="S3" t="s">
        <v>236</v>
      </c>
      <c r="T3" s="27">
        <v>1</v>
      </c>
      <c r="U3">
        <v>329</v>
      </c>
      <c r="V3">
        <v>13482</v>
      </c>
      <c r="W3">
        <f t="shared" ref="W3:W34" si="2">V3/U3</f>
        <v>40.978723404255319</v>
      </c>
      <c r="X3">
        <f>AVERAGE(W3:W158)</f>
        <v>71.763577421572052</v>
      </c>
      <c r="Z3" t="s">
        <v>236</v>
      </c>
      <c r="AA3" s="27">
        <v>1</v>
      </c>
      <c r="AB3">
        <v>225</v>
      </c>
      <c r="AC3">
        <v>4800</v>
      </c>
      <c r="AD3">
        <f t="shared" ref="AD3:AD34" si="3">AC3/AB3</f>
        <v>21.333333333333332</v>
      </c>
      <c r="AE3">
        <f>AVERAGE(AD3:AD137)</f>
        <v>71.734244596240387</v>
      </c>
      <c r="AG3" t="s">
        <v>236</v>
      </c>
      <c r="AH3" s="27">
        <v>1</v>
      </c>
      <c r="AI3">
        <v>196</v>
      </c>
      <c r="AJ3">
        <v>10377</v>
      </c>
      <c r="AK3">
        <f t="shared" ref="AK3:AK66" si="4">AJ3/AI3</f>
        <v>52.943877551020407</v>
      </c>
      <c r="AL3">
        <f>AVERAGE(AK3:AK240)</f>
        <v>45.248275252451727</v>
      </c>
      <c r="AN3" t="s">
        <v>236</v>
      </c>
      <c r="AO3" s="27">
        <v>1</v>
      </c>
      <c r="AP3">
        <v>126</v>
      </c>
      <c r="AQ3">
        <v>7921</v>
      </c>
      <c r="AR3">
        <f t="shared" ref="AR3:AR66" si="5">AQ3/AP3</f>
        <v>62.865079365079367</v>
      </c>
      <c r="AS3">
        <f>AVERAGE(AR3:AR262)</f>
        <v>55.199980298805819</v>
      </c>
      <c r="AU3" t="s">
        <v>236</v>
      </c>
      <c r="AV3" s="27">
        <v>1</v>
      </c>
      <c r="AW3">
        <v>261</v>
      </c>
      <c r="AX3">
        <v>26059</v>
      </c>
      <c r="AY3">
        <f t="shared" ref="AY3:AY34" si="6">AX3/AW3</f>
        <v>99.842911877394641</v>
      </c>
      <c r="AZ3">
        <f>AVERAGE(AY3:AY122)</f>
        <v>69.070188099476979</v>
      </c>
      <c r="BB3" t="s">
        <v>236</v>
      </c>
      <c r="BC3" s="27">
        <v>1</v>
      </c>
      <c r="BD3">
        <v>393</v>
      </c>
      <c r="BE3">
        <v>34467</v>
      </c>
      <c r="BF3">
        <f t="shared" ref="BF3:BF34" si="7">BE3/BD3</f>
        <v>87.702290076335885</v>
      </c>
      <c r="BG3">
        <f>AVERAGE(BF3:BF123)</f>
        <v>74.600694938716813</v>
      </c>
      <c r="BI3" t="s">
        <v>236</v>
      </c>
      <c r="BJ3" s="27">
        <v>1</v>
      </c>
      <c r="BK3">
        <v>748</v>
      </c>
      <c r="BL3">
        <v>64965</v>
      </c>
      <c r="BM3">
        <f t="shared" ref="BM3:BM34" si="8">BL3/BK3</f>
        <v>86.851604278074873</v>
      </c>
      <c r="BN3">
        <f>AVERAGE(BM3:BM81)</f>
        <v>76.166530943260213</v>
      </c>
      <c r="BP3" t="s">
        <v>236</v>
      </c>
      <c r="BQ3" s="27">
        <v>1</v>
      </c>
      <c r="BR3">
        <v>3065</v>
      </c>
      <c r="BS3">
        <v>239385</v>
      </c>
      <c r="BT3">
        <f t="shared" ref="BT3:BT24" si="9">BS3/BR3</f>
        <v>78.102773246329534</v>
      </c>
      <c r="BU3">
        <f>AVERAGE(BT3:BT24)</f>
        <v>75.741161029192881</v>
      </c>
      <c r="BW3" t="s">
        <v>236</v>
      </c>
      <c r="BX3" s="27">
        <v>1</v>
      </c>
      <c r="BY3">
        <v>230</v>
      </c>
      <c r="BZ3">
        <v>10904</v>
      </c>
      <c r="CA3">
        <f t="shared" ref="CA3:CA34" si="10">BZ3/BY3</f>
        <v>47.408695652173911</v>
      </c>
      <c r="CB3">
        <f>AVERAGE(CA3:CA60)</f>
        <v>36.089612651618403</v>
      </c>
      <c r="CD3" t="s">
        <v>236</v>
      </c>
      <c r="CE3" s="27">
        <v>1</v>
      </c>
      <c r="CF3">
        <v>221</v>
      </c>
      <c r="CG3">
        <v>5046</v>
      </c>
      <c r="CH3">
        <f t="shared" ref="CH3:CH34" si="11">CG3/CF3</f>
        <v>22.832579185520363</v>
      </c>
      <c r="CI3">
        <f>AVERAGE(CH3:CH114)</f>
        <v>30.142367096782266</v>
      </c>
      <c r="CK3" t="s">
        <v>236</v>
      </c>
      <c r="CL3" s="27">
        <v>1</v>
      </c>
      <c r="CM3">
        <v>452</v>
      </c>
      <c r="CN3">
        <v>7224</v>
      </c>
      <c r="CO3">
        <f t="shared" ref="CO3:CO66" si="12">CN3/CM3</f>
        <v>15.982300884955752</v>
      </c>
      <c r="CP3">
        <f>AVERAGE(CO3:CO211)</f>
        <v>35.358983026650087</v>
      </c>
      <c r="CR3" t="s">
        <v>236</v>
      </c>
      <c r="CS3" s="27">
        <v>1</v>
      </c>
      <c r="CT3">
        <v>255</v>
      </c>
      <c r="CU3">
        <v>886</v>
      </c>
      <c r="CV3">
        <f t="shared" ref="CV3:CV34" si="13">CU3/CT3</f>
        <v>3.4745098039215687</v>
      </c>
      <c r="CW3">
        <f>AVERAGE(CV3:CV166)</f>
        <v>27.986703985810742</v>
      </c>
      <c r="CY3" t="s">
        <v>236</v>
      </c>
      <c r="CZ3" s="27">
        <v>1</v>
      </c>
      <c r="DA3">
        <v>197</v>
      </c>
      <c r="DB3">
        <v>544</v>
      </c>
      <c r="DC3">
        <f t="shared" ref="DC3:DC34" si="14">DB3/DA3</f>
        <v>2.7614213197969542</v>
      </c>
      <c r="DD3">
        <f>AVERAGE(DC3:DC182)</f>
        <v>36.845234730110434</v>
      </c>
      <c r="DF3" t="s">
        <v>236</v>
      </c>
      <c r="DG3" s="27">
        <v>1</v>
      </c>
      <c r="DH3">
        <v>963</v>
      </c>
      <c r="DI3">
        <v>1654</v>
      </c>
      <c r="DJ3">
        <f t="shared" ref="DJ3:DJ66" si="15">DI3/DH3</f>
        <v>1.7175493250259606</v>
      </c>
      <c r="DK3">
        <f>AVERAGE(DJ3:DJ256)</f>
        <v>22.312648587909237</v>
      </c>
      <c r="DM3" t="s">
        <v>236</v>
      </c>
      <c r="DN3" s="27">
        <v>1</v>
      </c>
      <c r="DO3">
        <v>478</v>
      </c>
      <c r="DP3">
        <v>8553</v>
      </c>
      <c r="DQ3">
        <f t="shared" ref="DQ3:DQ34" si="16">DP3/DO3</f>
        <v>17.893305439330543</v>
      </c>
      <c r="DR3">
        <f>AVERAGE(DQ3:DQ89)</f>
        <v>20.280702442232506</v>
      </c>
      <c r="DT3" t="s">
        <v>236</v>
      </c>
      <c r="DU3" s="27">
        <v>1</v>
      </c>
      <c r="DV3">
        <v>507</v>
      </c>
      <c r="DW3">
        <v>4635</v>
      </c>
      <c r="DX3">
        <f t="shared" ref="DX3:DX34" si="17">DW3/DV3</f>
        <v>9.1420118343195274</v>
      </c>
      <c r="DY3">
        <f>AVERAGE(DX3:DX98)</f>
        <v>37.392776398623369</v>
      </c>
      <c r="EA3" t="s">
        <v>236</v>
      </c>
      <c r="EB3" s="27">
        <v>1</v>
      </c>
      <c r="EC3">
        <v>260</v>
      </c>
      <c r="ED3">
        <v>4384</v>
      </c>
      <c r="EE3">
        <f t="shared" ref="EE3:EE34" si="18">ED3/EC3</f>
        <v>16.861538461538462</v>
      </c>
      <c r="EF3">
        <f>AVERAGE(EE3:EE83)</f>
        <v>16.507421391195358</v>
      </c>
      <c r="EH3" t="s">
        <v>236</v>
      </c>
      <c r="EI3" s="27">
        <v>1</v>
      </c>
      <c r="EJ3">
        <v>1917</v>
      </c>
      <c r="EK3">
        <v>120034</v>
      </c>
      <c r="EL3">
        <f t="shared" ref="EL3:EL21" si="19">EK3/EJ3</f>
        <v>62.615545122587378</v>
      </c>
      <c r="EM3">
        <f>AVERAGE(EL3:EL21)</f>
        <v>42.67555740461362</v>
      </c>
    </row>
    <row r="4" spans="1:143" x14ac:dyDescent="0.25">
      <c r="A4" s="21" t="s">
        <v>31</v>
      </c>
      <c r="B4">
        <f>Q3</f>
        <v>69.371212843791042</v>
      </c>
      <c r="C4">
        <f>CI3</f>
        <v>30.142367096782266</v>
      </c>
      <c r="F4" s="27">
        <v>2</v>
      </c>
      <c r="G4">
        <v>567</v>
      </c>
      <c r="H4">
        <v>25976</v>
      </c>
      <c r="I4">
        <f t="shared" si="0"/>
        <v>45.813051146384481</v>
      </c>
      <c r="M4" s="27">
        <v>2</v>
      </c>
      <c r="N4">
        <v>407</v>
      </c>
      <c r="O4">
        <v>13851</v>
      </c>
      <c r="P4">
        <f t="shared" si="1"/>
        <v>34.031941031941031</v>
      </c>
      <c r="T4" s="27">
        <v>2</v>
      </c>
      <c r="U4">
        <v>542</v>
      </c>
      <c r="V4">
        <v>24814</v>
      </c>
      <c r="W4">
        <f t="shared" si="2"/>
        <v>45.782287822878232</v>
      </c>
      <c r="AA4" s="27">
        <v>2</v>
      </c>
      <c r="AB4">
        <v>271</v>
      </c>
      <c r="AC4">
        <v>11107</v>
      </c>
      <c r="AD4">
        <f t="shared" si="3"/>
        <v>40.985239852398522</v>
      </c>
      <c r="AH4" s="27">
        <v>2</v>
      </c>
      <c r="AI4">
        <v>200</v>
      </c>
      <c r="AJ4">
        <v>3684</v>
      </c>
      <c r="AK4">
        <f t="shared" si="4"/>
        <v>18.420000000000002</v>
      </c>
      <c r="AO4" s="27">
        <v>2</v>
      </c>
      <c r="AP4">
        <v>127</v>
      </c>
      <c r="AQ4">
        <v>4534</v>
      </c>
      <c r="AR4">
        <f t="shared" si="5"/>
        <v>35.7007874015748</v>
      </c>
      <c r="AV4" s="27">
        <v>2</v>
      </c>
      <c r="AW4">
        <v>274</v>
      </c>
      <c r="AX4">
        <v>25245</v>
      </c>
      <c r="AY4">
        <f t="shared" si="6"/>
        <v>92.135036496350367</v>
      </c>
      <c r="BC4" s="27">
        <v>2</v>
      </c>
      <c r="BD4">
        <v>650</v>
      </c>
      <c r="BE4">
        <v>54842</v>
      </c>
      <c r="BF4">
        <f t="shared" si="7"/>
        <v>84.372307692307686</v>
      </c>
      <c r="BJ4" s="27">
        <v>2</v>
      </c>
      <c r="BK4">
        <v>913</v>
      </c>
      <c r="BL4">
        <v>82158</v>
      </c>
      <c r="BM4">
        <f t="shared" si="8"/>
        <v>89.986856516976999</v>
      </c>
      <c r="BQ4" s="27">
        <v>2</v>
      </c>
      <c r="BR4">
        <v>739</v>
      </c>
      <c r="BS4">
        <v>12988</v>
      </c>
      <c r="BT4">
        <f t="shared" si="9"/>
        <v>17.575101488497971</v>
      </c>
      <c r="BX4" s="27">
        <v>2</v>
      </c>
      <c r="BY4">
        <v>897</v>
      </c>
      <c r="BZ4">
        <v>51865</v>
      </c>
      <c r="CA4">
        <f t="shared" si="10"/>
        <v>57.820512820512818</v>
      </c>
      <c r="CE4" s="27">
        <v>2</v>
      </c>
      <c r="CF4">
        <v>268</v>
      </c>
      <c r="CG4">
        <v>10757</v>
      </c>
      <c r="CH4">
        <f t="shared" si="11"/>
        <v>40.138059701492537</v>
      </c>
      <c r="CL4" s="27">
        <v>2</v>
      </c>
      <c r="CM4">
        <v>542</v>
      </c>
      <c r="CN4">
        <v>16629</v>
      </c>
      <c r="CO4">
        <f t="shared" si="12"/>
        <v>30.680811808118083</v>
      </c>
      <c r="CS4" s="27">
        <v>2</v>
      </c>
      <c r="CT4">
        <v>342</v>
      </c>
      <c r="CU4">
        <v>12590</v>
      </c>
      <c r="CV4">
        <f t="shared" si="13"/>
        <v>36.812865497076025</v>
      </c>
      <c r="CZ4" s="27">
        <v>2</v>
      </c>
      <c r="DA4">
        <v>197</v>
      </c>
      <c r="DB4">
        <v>4903</v>
      </c>
      <c r="DC4">
        <f t="shared" si="14"/>
        <v>24.888324873096447</v>
      </c>
      <c r="DG4" s="27">
        <v>2</v>
      </c>
      <c r="DH4">
        <v>822</v>
      </c>
      <c r="DI4">
        <v>3291</v>
      </c>
      <c r="DJ4">
        <f t="shared" si="15"/>
        <v>4.0036496350364965</v>
      </c>
      <c r="DN4" s="27">
        <v>2</v>
      </c>
      <c r="DO4">
        <v>486</v>
      </c>
      <c r="DP4">
        <v>7728</v>
      </c>
      <c r="DQ4">
        <f t="shared" si="16"/>
        <v>15.901234567901234</v>
      </c>
      <c r="DU4" s="27">
        <v>2</v>
      </c>
      <c r="DV4">
        <v>714</v>
      </c>
      <c r="DW4">
        <v>27155</v>
      </c>
      <c r="DX4">
        <f t="shared" si="17"/>
        <v>38.03221288515406</v>
      </c>
      <c r="EB4" s="27">
        <v>2</v>
      </c>
      <c r="EC4">
        <v>272</v>
      </c>
      <c r="ED4">
        <v>2434</v>
      </c>
      <c r="EE4">
        <f t="shared" si="18"/>
        <v>8.9485294117647065</v>
      </c>
      <c r="EI4" s="27">
        <v>2</v>
      </c>
      <c r="EJ4">
        <v>3770</v>
      </c>
      <c r="EK4">
        <v>117611</v>
      </c>
      <c r="EL4">
        <f t="shared" si="19"/>
        <v>31.19655172413793</v>
      </c>
    </row>
    <row r="5" spans="1:143" x14ac:dyDescent="0.25">
      <c r="A5" s="21" t="s">
        <v>24</v>
      </c>
      <c r="B5">
        <f>X3</f>
        <v>71.763577421572052</v>
      </c>
      <c r="C5">
        <f>CP3</f>
        <v>35.358983026650087</v>
      </c>
      <c r="F5" s="27">
        <v>3</v>
      </c>
      <c r="G5">
        <v>674</v>
      </c>
      <c r="H5">
        <v>16047</v>
      </c>
      <c r="I5">
        <f t="shared" si="0"/>
        <v>23.808605341246292</v>
      </c>
      <c r="M5" s="27">
        <v>3</v>
      </c>
      <c r="N5">
        <v>514</v>
      </c>
      <c r="O5">
        <v>38392</v>
      </c>
      <c r="P5">
        <f t="shared" si="1"/>
        <v>74.692607003891055</v>
      </c>
      <c r="T5" s="27">
        <v>3</v>
      </c>
      <c r="U5">
        <v>586</v>
      </c>
      <c r="V5">
        <v>34605</v>
      </c>
      <c r="W5">
        <f t="shared" si="2"/>
        <v>59.052901023890783</v>
      </c>
      <c r="AA5" s="27">
        <v>3</v>
      </c>
      <c r="AB5">
        <v>275</v>
      </c>
      <c r="AC5">
        <v>2747</v>
      </c>
      <c r="AD5">
        <f t="shared" si="3"/>
        <v>9.9890909090909084</v>
      </c>
      <c r="AH5" s="27">
        <v>3</v>
      </c>
      <c r="AI5">
        <v>201</v>
      </c>
      <c r="AJ5">
        <v>3694</v>
      </c>
      <c r="AK5">
        <f t="shared" si="4"/>
        <v>18.378109452736318</v>
      </c>
      <c r="AO5" s="27">
        <v>3</v>
      </c>
      <c r="AP5">
        <v>188</v>
      </c>
      <c r="AQ5">
        <v>11928</v>
      </c>
      <c r="AR5">
        <f t="shared" si="5"/>
        <v>63.446808510638299</v>
      </c>
      <c r="AV5" s="27">
        <v>3</v>
      </c>
      <c r="AW5">
        <v>297</v>
      </c>
      <c r="AX5">
        <v>21946</v>
      </c>
      <c r="AY5">
        <f t="shared" si="6"/>
        <v>73.892255892255889</v>
      </c>
      <c r="BC5" s="27">
        <v>3</v>
      </c>
      <c r="BD5">
        <v>764</v>
      </c>
      <c r="BE5">
        <v>74869</v>
      </c>
      <c r="BF5">
        <f t="shared" si="7"/>
        <v>97.996073298429323</v>
      </c>
      <c r="BJ5" s="27">
        <v>3</v>
      </c>
      <c r="BK5">
        <v>933</v>
      </c>
      <c r="BL5">
        <v>86645</v>
      </c>
      <c r="BM5">
        <f t="shared" si="8"/>
        <v>92.867095391211151</v>
      </c>
      <c r="BQ5" s="27">
        <v>3</v>
      </c>
      <c r="BR5">
        <v>2595</v>
      </c>
      <c r="BS5">
        <v>336187</v>
      </c>
      <c r="BT5">
        <f t="shared" si="9"/>
        <v>129.55183044315993</v>
      </c>
      <c r="BX5" s="27">
        <v>3</v>
      </c>
      <c r="BY5">
        <v>956</v>
      </c>
      <c r="BZ5">
        <v>24367</v>
      </c>
      <c r="CA5">
        <f t="shared" si="10"/>
        <v>25.488493723849373</v>
      </c>
      <c r="CE5" s="27">
        <v>3</v>
      </c>
      <c r="CF5">
        <v>270</v>
      </c>
      <c r="CG5">
        <v>2233</v>
      </c>
      <c r="CH5">
        <f t="shared" si="11"/>
        <v>8.2703703703703706</v>
      </c>
      <c r="CL5" s="27">
        <v>3</v>
      </c>
      <c r="CM5">
        <v>590</v>
      </c>
      <c r="CN5">
        <v>22578</v>
      </c>
      <c r="CO5">
        <f t="shared" si="12"/>
        <v>38.267796610169491</v>
      </c>
      <c r="CS5" s="27">
        <v>3</v>
      </c>
      <c r="CT5">
        <v>351</v>
      </c>
      <c r="CU5">
        <v>5036</v>
      </c>
      <c r="CV5">
        <f t="shared" si="13"/>
        <v>14.347578347578347</v>
      </c>
      <c r="CZ5" s="27">
        <v>3</v>
      </c>
      <c r="DA5">
        <v>209</v>
      </c>
      <c r="DB5">
        <v>6389</v>
      </c>
      <c r="DC5">
        <f t="shared" si="14"/>
        <v>30.56937799043062</v>
      </c>
      <c r="DG5" s="27">
        <v>3</v>
      </c>
      <c r="DH5">
        <v>160</v>
      </c>
      <c r="DI5">
        <v>1071</v>
      </c>
      <c r="DJ5">
        <f t="shared" si="15"/>
        <v>6.6937499999999996</v>
      </c>
      <c r="DN5" s="27">
        <v>3</v>
      </c>
      <c r="DO5">
        <v>869</v>
      </c>
      <c r="DP5">
        <v>12942</v>
      </c>
      <c r="DQ5">
        <f t="shared" si="16"/>
        <v>14.892980437284235</v>
      </c>
      <c r="DU5" s="27">
        <v>3</v>
      </c>
      <c r="DV5">
        <v>817</v>
      </c>
      <c r="DW5">
        <v>34359</v>
      </c>
      <c r="DX5">
        <f t="shared" si="17"/>
        <v>42.055079559363527</v>
      </c>
      <c r="EB5" s="27">
        <v>3</v>
      </c>
      <c r="EC5">
        <v>529</v>
      </c>
      <c r="ED5">
        <v>14132</v>
      </c>
      <c r="EE5">
        <f t="shared" si="18"/>
        <v>26.714555765595463</v>
      </c>
      <c r="EI5" s="27">
        <v>3</v>
      </c>
      <c r="EJ5">
        <v>1815</v>
      </c>
      <c r="EK5">
        <v>97657</v>
      </c>
      <c r="EL5">
        <f t="shared" si="19"/>
        <v>53.805509641873279</v>
      </c>
    </row>
    <row r="6" spans="1:143" x14ac:dyDescent="0.25">
      <c r="A6" s="21" t="s">
        <v>29</v>
      </c>
      <c r="B6">
        <f>AE3</f>
        <v>71.734244596240387</v>
      </c>
      <c r="C6">
        <f>CW3</f>
        <v>27.986703985810742</v>
      </c>
      <c r="F6" s="27">
        <v>4</v>
      </c>
      <c r="G6">
        <v>809</v>
      </c>
      <c r="H6">
        <v>67991</v>
      </c>
      <c r="I6">
        <f t="shared" si="0"/>
        <v>84.043263288009882</v>
      </c>
      <c r="M6" s="27">
        <v>4</v>
      </c>
      <c r="N6">
        <v>528</v>
      </c>
      <c r="O6">
        <v>27463</v>
      </c>
      <c r="P6">
        <f t="shared" si="1"/>
        <v>52.013257575757578</v>
      </c>
      <c r="T6" s="27">
        <v>4</v>
      </c>
      <c r="U6">
        <v>590</v>
      </c>
      <c r="V6">
        <v>17228</v>
      </c>
      <c r="W6">
        <f t="shared" si="2"/>
        <v>29.2</v>
      </c>
      <c r="AA6" s="27">
        <v>4</v>
      </c>
      <c r="AB6">
        <v>325</v>
      </c>
      <c r="AC6">
        <v>18338</v>
      </c>
      <c r="AD6">
        <f t="shared" si="3"/>
        <v>56.424615384615386</v>
      </c>
      <c r="AH6" s="27">
        <v>4</v>
      </c>
      <c r="AI6">
        <v>263</v>
      </c>
      <c r="AJ6">
        <v>1816</v>
      </c>
      <c r="AK6">
        <f t="shared" si="4"/>
        <v>6.9049429657794681</v>
      </c>
      <c r="AO6" s="27">
        <v>4</v>
      </c>
      <c r="AP6">
        <v>243</v>
      </c>
      <c r="AQ6">
        <v>15263</v>
      </c>
      <c r="AR6">
        <f t="shared" si="5"/>
        <v>62.81069958847737</v>
      </c>
      <c r="AV6" s="27">
        <v>4</v>
      </c>
      <c r="AW6">
        <v>397</v>
      </c>
      <c r="AX6">
        <v>19776</v>
      </c>
      <c r="AY6">
        <f t="shared" si="6"/>
        <v>49.813602015113354</v>
      </c>
      <c r="BC6" s="27">
        <v>4</v>
      </c>
      <c r="BD6">
        <v>789</v>
      </c>
      <c r="BE6">
        <v>91858</v>
      </c>
      <c r="BF6">
        <f t="shared" si="7"/>
        <v>116.4233206590621</v>
      </c>
      <c r="BJ6" s="27">
        <v>4</v>
      </c>
      <c r="BK6">
        <v>934</v>
      </c>
      <c r="BL6">
        <v>92740</v>
      </c>
      <c r="BM6">
        <f t="shared" si="8"/>
        <v>99.293361884368309</v>
      </c>
      <c r="BQ6" s="27">
        <v>4</v>
      </c>
      <c r="BR6">
        <v>2380</v>
      </c>
      <c r="BS6">
        <v>116913</v>
      </c>
      <c r="BT6">
        <f t="shared" si="9"/>
        <v>49.123109243697478</v>
      </c>
      <c r="BX6" s="27">
        <v>4</v>
      </c>
      <c r="BY6">
        <v>1073</v>
      </c>
      <c r="BZ6">
        <v>46835</v>
      </c>
      <c r="CA6">
        <f t="shared" si="10"/>
        <v>43.648648648648646</v>
      </c>
      <c r="CE6" s="27">
        <v>4</v>
      </c>
      <c r="CF6">
        <v>307</v>
      </c>
      <c r="CG6">
        <v>4509</v>
      </c>
      <c r="CH6">
        <f t="shared" si="11"/>
        <v>14.687296416938111</v>
      </c>
      <c r="CL6" s="27">
        <v>4</v>
      </c>
      <c r="CM6">
        <v>684</v>
      </c>
      <c r="CN6">
        <v>37548</v>
      </c>
      <c r="CO6">
        <f t="shared" si="12"/>
        <v>54.89473684210526</v>
      </c>
      <c r="CS6" s="27">
        <v>4</v>
      </c>
      <c r="CT6">
        <v>380</v>
      </c>
      <c r="CU6">
        <v>11615</v>
      </c>
      <c r="CV6">
        <f t="shared" si="13"/>
        <v>30.565789473684209</v>
      </c>
      <c r="CZ6" s="27">
        <v>4</v>
      </c>
      <c r="DA6">
        <v>211</v>
      </c>
      <c r="DB6">
        <v>8651</v>
      </c>
      <c r="DC6">
        <f t="shared" si="14"/>
        <v>41</v>
      </c>
      <c r="DG6" s="27">
        <v>4</v>
      </c>
      <c r="DH6">
        <v>802</v>
      </c>
      <c r="DI6">
        <v>6015</v>
      </c>
      <c r="DJ6">
        <f t="shared" si="15"/>
        <v>7.5</v>
      </c>
      <c r="DN6" s="27">
        <v>4</v>
      </c>
      <c r="DO6">
        <v>904</v>
      </c>
      <c r="DP6">
        <v>18014</v>
      </c>
      <c r="DQ6">
        <f t="shared" si="16"/>
        <v>19.926991150442479</v>
      </c>
      <c r="DU6" s="27">
        <v>4</v>
      </c>
      <c r="DV6">
        <v>836</v>
      </c>
      <c r="DW6">
        <v>39047</v>
      </c>
      <c r="DX6">
        <f t="shared" si="17"/>
        <v>46.706937799043061</v>
      </c>
      <c r="EB6" s="27">
        <v>4</v>
      </c>
      <c r="EC6">
        <v>819</v>
      </c>
      <c r="ED6">
        <v>10465</v>
      </c>
      <c r="EE6">
        <f t="shared" si="18"/>
        <v>12.777777777777779</v>
      </c>
      <c r="EI6" s="27">
        <v>4</v>
      </c>
      <c r="EJ6">
        <v>1766</v>
      </c>
      <c r="EK6">
        <v>86128</v>
      </c>
      <c r="EL6">
        <f t="shared" si="19"/>
        <v>48.770101925254814</v>
      </c>
    </row>
    <row r="7" spans="1:143" x14ac:dyDescent="0.25">
      <c r="A7" s="21" t="s">
        <v>27</v>
      </c>
      <c r="B7">
        <f>AL3</f>
        <v>45.248275252451727</v>
      </c>
      <c r="C7">
        <f>DD3</f>
        <v>36.845234730110434</v>
      </c>
      <c r="F7" s="27">
        <v>5</v>
      </c>
      <c r="G7">
        <v>862</v>
      </c>
      <c r="H7">
        <v>72148</v>
      </c>
      <c r="I7">
        <f t="shared" si="0"/>
        <v>83.698375870069611</v>
      </c>
      <c r="M7" s="27">
        <v>5</v>
      </c>
      <c r="N7">
        <v>569</v>
      </c>
      <c r="O7">
        <v>7243</v>
      </c>
      <c r="P7">
        <f t="shared" si="1"/>
        <v>12.729349736379614</v>
      </c>
      <c r="T7" s="27">
        <v>5</v>
      </c>
      <c r="U7">
        <v>744</v>
      </c>
      <c r="V7">
        <v>44246</v>
      </c>
      <c r="W7">
        <f t="shared" si="2"/>
        <v>59.47043010752688</v>
      </c>
      <c r="AA7" s="27">
        <v>5</v>
      </c>
      <c r="AB7">
        <v>362</v>
      </c>
      <c r="AC7">
        <v>19095</v>
      </c>
      <c r="AD7">
        <f t="shared" si="3"/>
        <v>52.748618784530386</v>
      </c>
      <c r="AH7" s="27">
        <v>5</v>
      </c>
      <c r="AI7">
        <v>267</v>
      </c>
      <c r="AJ7">
        <v>7732</v>
      </c>
      <c r="AK7">
        <f t="shared" si="4"/>
        <v>28.95880149812734</v>
      </c>
      <c r="AO7" s="27">
        <v>5</v>
      </c>
      <c r="AP7">
        <v>266</v>
      </c>
      <c r="AQ7">
        <v>19709</v>
      </c>
      <c r="AR7">
        <f t="shared" si="5"/>
        <v>74.093984962406012</v>
      </c>
      <c r="AV7" s="27">
        <v>5</v>
      </c>
      <c r="AW7">
        <v>967</v>
      </c>
      <c r="AX7">
        <v>56763</v>
      </c>
      <c r="AY7">
        <f t="shared" si="6"/>
        <v>58.700103412616336</v>
      </c>
      <c r="BC7" s="27">
        <v>5</v>
      </c>
      <c r="BD7">
        <v>928</v>
      </c>
      <c r="BE7">
        <v>64982</v>
      </c>
      <c r="BF7">
        <f t="shared" si="7"/>
        <v>70.02370689655173</v>
      </c>
      <c r="BJ7" s="27">
        <v>5</v>
      </c>
      <c r="BK7">
        <v>973</v>
      </c>
      <c r="BL7">
        <v>64723</v>
      </c>
      <c r="BM7">
        <f t="shared" si="8"/>
        <v>66.519013360739976</v>
      </c>
      <c r="BQ7" s="27">
        <v>5</v>
      </c>
      <c r="BR7">
        <v>1873</v>
      </c>
      <c r="BS7">
        <v>167272</v>
      </c>
      <c r="BT7">
        <f t="shared" si="9"/>
        <v>89.306994127068876</v>
      </c>
      <c r="BX7" s="27">
        <v>5</v>
      </c>
      <c r="BY7">
        <v>1260</v>
      </c>
      <c r="BZ7">
        <v>86375</v>
      </c>
      <c r="CA7">
        <f t="shared" si="10"/>
        <v>68.551587301587304</v>
      </c>
      <c r="CE7" s="27">
        <v>5</v>
      </c>
      <c r="CF7">
        <v>312</v>
      </c>
      <c r="CG7">
        <v>8630</v>
      </c>
      <c r="CH7">
        <f t="shared" si="11"/>
        <v>27.660256410256409</v>
      </c>
      <c r="CL7" s="27">
        <v>5</v>
      </c>
      <c r="CM7">
        <v>706</v>
      </c>
      <c r="CN7">
        <v>26083</v>
      </c>
      <c r="CO7">
        <f t="shared" si="12"/>
        <v>36.944759206798864</v>
      </c>
      <c r="CS7" s="27">
        <v>5</v>
      </c>
      <c r="CT7">
        <v>391</v>
      </c>
      <c r="CU7">
        <v>19838</v>
      </c>
      <c r="CV7">
        <f t="shared" si="13"/>
        <v>50.736572890025577</v>
      </c>
      <c r="CZ7" s="27">
        <v>5</v>
      </c>
      <c r="DA7">
        <v>217</v>
      </c>
      <c r="DB7">
        <v>6134</v>
      </c>
      <c r="DC7">
        <f t="shared" si="14"/>
        <v>28.267281105990783</v>
      </c>
      <c r="DG7" s="27">
        <v>5</v>
      </c>
      <c r="DH7">
        <v>521</v>
      </c>
      <c r="DI7">
        <v>3976</v>
      </c>
      <c r="DJ7">
        <f t="shared" si="15"/>
        <v>7.6314779270633402</v>
      </c>
      <c r="DN7" s="27">
        <v>5</v>
      </c>
      <c r="DO7">
        <v>960</v>
      </c>
      <c r="DP7">
        <v>26804</v>
      </c>
      <c r="DQ7">
        <f t="shared" si="16"/>
        <v>27.920833333333334</v>
      </c>
      <c r="DU7" s="27">
        <v>5</v>
      </c>
      <c r="DV7">
        <v>890</v>
      </c>
      <c r="DW7">
        <v>29675</v>
      </c>
      <c r="DX7">
        <f t="shared" si="17"/>
        <v>33.342696629213485</v>
      </c>
      <c r="EB7" s="27">
        <v>5</v>
      </c>
      <c r="EC7">
        <v>819</v>
      </c>
      <c r="ED7">
        <v>831</v>
      </c>
      <c r="EE7">
        <f t="shared" si="18"/>
        <v>1.0146520146520146</v>
      </c>
      <c r="EI7" s="27">
        <v>5</v>
      </c>
      <c r="EJ7">
        <v>2189</v>
      </c>
      <c r="EK7">
        <v>112792</v>
      </c>
      <c r="EL7">
        <f t="shared" si="19"/>
        <v>51.526724531749657</v>
      </c>
    </row>
    <row r="8" spans="1:143" x14ac:dyDescent="0.25">
      <c r="A8" s="21" t="s">
        <v>32</v>
      </c>
      <c r="B8">
        <f>AS3</f>
        <v>55.199980298805819</v>
      </c>
      <c r="C8">
        <f>DK3</f>
        <v>22.312648587909237</v>
      </c>
      <c r="F8" s="27">
        <v>6</v>
      </c>
      <c r="G8">
        <v>875</v>
      </c>
      <c r="H8">
        <v>60386</v>
      </c>
      <c r="I8">
        <f t="shared" si="0"/>
        <v>69.012571428571434</v>
      </c>
      <c r="M8" s="27">
        <v>6</v>
      </c>
      <c r="N8">
        <v>570</v>
      </c>
      <c r="O8">
        <v>71870</v>
      </c>
      <c r="P8">
        <f t="shared" si="1"/>
        <v>126.08771929824562</v>
      </c>
      <c r="T8" s="27">
        <v>6</v>
      </c>
      <c r="U8">
        <v>793</v>
      </c>
      <c r="V8">
        <v>6871</v>
      </c>
      <c r="W8">
        <f t="shared" si="2"/>
        <v>8.6645649432534686</v>
      </c>
      <c r="AA8" s="27">
        <v>6</v>
      </c>
      <c r="AB8">
        <v>364</v>
      </c>
      <c r="AC8">
        <v>24906</v>
      </c>
      <c r="AD8">
        <f t="shared" si="3"/>
        <v>68.42307692307692</v>
      </c>
      <c r="AH8" s="27">
        <v>6</v>
      </c>
      <c r="AI8">
        <v>281</v>
      </c>
      <c r="AJ8">
        <v>4467</v>
      </c>
      <c r="AK8">
        <f t="shared" si="4"/>
        <v>15.896797153024911</v>
      </c>
      <c r="AO8" s="27">
        <v>6</v>
      </c>
      <c r="AP8">
        <v>271</v>
      </c>
      <c r="AQ8">
        <v>9697</v>
      </c>
      <c r="AR8">
        <f t="shared" si="5"/>
        <v>35.782287822878232</v>
      </c>
      <c r="AV8" s="27">
        <v>6</v>
      </c>
      <c r="AW8">
        <v>1009</v>
      </c>
      <c r="AX8">
        <v>64602</v>
      </c>
      <c r="AY8">
        <f t="shared" si="6"/>
        <v>64.02576808721507</v>
      </c>
      <c r="BC8" s="27">
        <v>6</v>
      </c>
      <c r="BD8">
        <v>943</v>
      </c>
      <c r="BE8">
        <v>109371</v>
      </c>
      <c r="BF8">
        <f t="shared" si="7"/>
        <v>115.98197242841994</v>
      </c>
      <c r="BJ8" s="27">
        <v>6</v>
      </c>
      <c r="BK8">
        <v>991</v>
      </c>
      <c r="BL8">
        <v>34269</v>
      </c>
      <c r="BM8">
        <f t="shared" si="8"/>
        <v>34.580221997981837</v>
      </c>
      <c r="BQ8" s="27">
        <v>6</v>
      </c>
      <c r="BR8">
        <v>2999</v>
      </c>
      <c r="BS8">
        <v>219843</v>
      </c>
      <c r="BT8">
        <f t="shared" si="9"/>
        <v>73.305435145048349</v>
      </c>
      <c r="BX8" s="27">
        <v>6</v>
      </c>
      <c r="BY8">
        <v>1398</v>
      </c>
      <c r="BZ8">
        <v>91590</v>
      </c>
      <c r="CA8">
        <f t="shared" si="10"/>
        <v>65.515021459227469</v>
      </c>
      <c r="CE8" s="27">
        <v>6</v>
      </c>
      <c r="CF8">
        <v>316</v>
      </c>
      <c r="CG8">
        <v>7717</v>
      </c>
      <c r="CH8">
        <f t="shared" si="11"/>
        <v>24.420886075949365</v>
      </c>
      <c r="CL8" s="27">
        <v>6</v>
      </c>
      <c r="CM8">
        <v>749</v>
      </c>
      <c r="CN8">
        <v>29777</v>
      </c>
      <c r="CO8">
        <f t="shared" si="12"/>
        <v>39.755674232309744</v>
      </c>
      <c r="CS8" s="27">
        <v>6</v>
      </c>
      <c r="CT8">
        <v>434</v>
      </c>
      <c r="CU8">
        <v>1915</v>
      </c>
      <c r="CV8">
        <f t="shared" si="13"/>
        <v>4.4124423963133639</v>
      </c>
      <c r="CZ8" s="27">
        <v>6</v>
      </c>
      <c r="DA8">
        <v>221</v>
      </c>
      <c r="DB8">
        <v>6938</v>
      </c>
      <c r="DC8">
        <f t="shared" si="14"/>
        <v>31.393665158371039</v>
      </c>
      <c r="DG8" s="27">
        <v>6</v>
      </c>
      <c r="DH8">
        <v>967</v>
      </c>
      <c r="DI8">
        <v>7605</v>
      </c>
      <c r="DJ8">
        <f t="shared" si="15"/>
        <v>7.8645294725956569</v>
      </c>
      <c r="DN8" s="27">
        <v>6</v>
      </c>
      <c r="DO8">
        <v>1117</v>
      </c>
      <c r="DP8">
        <v>30007</v>
      </c>
      <c r="DQ8">
        <f t="shared" si="16"/>
        <v>26.863921217547002</v>
      </c>
      <c r="DU8" s="27">
        <v>6</v>
      </c>
      <c r="DV8">
        <v>934</v>
      </c>
      <c r="DW8">
        <v>31714</v>
      </c>
      <c r="DX8">
        <f t="shared" si="17"/>
        <v>33.95503211991435</v>
      </c>
      <c r="EB8" s="27">
        <v>6</v>
      </c>
      <c r="EC8">
        <v>862</v>
      </c>
      <c r="ED8">
        <v>17162</v>
      </c>
      <c r="EE8">
        <f t="shared" si="18"/>
        <v>19.909512761020881</v>
      </c>
      <c r="EI8" s="27">
        <v>6</v>
      </c>
      <c r="EJ8">
        <v>2953</v>
      </c>
      <c r="EK8">
        <v>54644</v>
      </c>
      <c r="EL8">
        <f t="shared" si="19"/>
        <v>18.50457162207924</v>
      </c>
    </row>
    <row r="9" spans="1:143" x14ac:dyDescent="0.25">
      <c r="A9" s="21" t="s">
        <v>30</v>
      </c>
      <c r="B9">
        <f>AZ3</f>
        <v>69.070188099476979</v>
      </c>
      <c r="C9">
        <f>DR3</f>
        <v>20.280702442232506</v>
      </c>
      <c r="F9" s="27">
        <v>7</v>
      </c>
      <c r="G9">
        <v>883</v>
      </c>
      <c r="H9">
        <v>61568</v>
      </c>
      <c r="I9">
        <f t="shared" si="0"/>
        <v>69.725934314835783</v>
      </c>
      <c r="M9" s="27">
        <v>7</v>
      </c>
      <c r="N9">
        <v>626</v>
      </c>
      <c r="O9">
        <v>39208</v>
      </c>
      <c r="P9">
        <f t="shared" si="1"/>
        <v>62.632587859424923</v>
      </c>
      <c r="T9" s="27">
        <v>7</v>
      </c>
      <c r="U9">
        <v>801</v>
      </c>
      <c r="V9">
        <v>42937</v>
      </c>
      <c r="W9">
        <f t="shared" si="2"/>
        <v>53.604244694132333</v>
      </c>
      <c r="AA9" s="27">
        <v>7</v>
      </c>
      <c r="AB9">
        <v>528</v>
      </c>
      <c r="AC9">
        <v>2570</v>
      </c>
      <c r="AD9">
        <f t="shared" si="3"/>
        <v>4.8674242424242422</v>
      </c>
      <c r="AH9" s="27">
        <v>7</v>
      </c>
      <c r="AI9">
        <v>283</v>
      </c>
      <c r="AJ9">
        <v>12951</v>
      </c>
      <c r="AK9">
        <f t="shared" si="4"/>
        <v>45.763250883392224</v>
      </c>
      <c r="AO9" s="27">
        <v>7</v>
      </c>
      <c r="AP9">
        <v>301</v>
      </c>
      <c r="AQ9">
        <v>16241</v>
      </c>
      <c r="AR9">
        <f t="shared" si="5"/>
        <v>53.956810631229239</v>
      </c>
      <c r="AV9" s="27">
        <v>7</v>
      </c>
      <c r="AW9">
        <v>1113</v>
      </c>
      <c r="AX9">
        <v>63545</v>
      </c>
      <c r="AY9">
        <f t="shared" si="6"/>
        <v>57.093441150044924</v>
      </c>
      <c r="BC9" s="27">
        <v>7</v>
      </c>
      <c r="BD9">
        <v>955</v>
      </c>
      <c r="BE9">
        <v>89517</v>
      </c>
      <c r="BF9">
        <f t="shared" si="7"/>
        <v>93.735078534031416</v>
      </c>
      <c r="BJ9" s="27">
        <v>7</v>
      </c>
      <c r="BK9">
        <v>998</v>
      </c>
      <c r="BL9">
        <v>90814</v>
      </c>
      <c r="BM9">
        <f t="shared" si="8"/>
        <v>90.99599198396794</v>
      </c>
      <c r="BQ9" s="27">
        <v>7</v>
      </c>
      <c r="BR9">
        <v>1171</v>
      </c>
      <c r="BS9">
        <v>38739</v>
      </c>
      <c r="BT9">
        <f t="shared" si="9"/>
        <v>33.081981212638773</v>
      </c>
      <c r="BX9" s="27">
        <v>7</v>
      </c>
      <c r="BY9">
        <v>1444</v>
      </c>
      <c r="BZ9">
        <v>79205</v>
      </c>
      <c r="CA9">
        <f t="shared" si="10"/>
        <v>54.851108033240997</v>
      </c>
      <c r="CE9" s="27">
        <v>7</v>
      </c>
      <c r="CF9">
        <v>338</v>
      </c>
      <c r="CG9">
        <v>17506</v>
      </c>
      <c r="CH9">
        <f t="shared" si="11"/>
        <v>51.792899408284022</v>
      </c>
      <c r="CL9" s="27">
        <v>7</v>
      </c>
      <c r="CM9">
        <v>763</v>
      </c>
      <c r="CN9">
        <v>18573</v>
      </c>
      <c r="CO9">
        <f t="shared" si="12"/>
        <v>24.342070773263433</v>
      </c>
      <c r="CS9" s="27">
        <v>7</v>
      </c>
      <c r="CT9">
        <v>511</v>
      </c>
      <c r="CU9">
        <v>14135</v>
      </c>
      <c r="CV9">
        <f t="shared" si="13"/>
        <v>27.661448140900195</v>
      </c>
      <c r="CZ9" s="27">
        <v>7</v>
      </c>
      <c r="DA9">
        <v>306</v>
      </c>
      <c r="DB9">
        <v>6741</v>
      </c>
      <c r="DC9">
        <f t="shared" si="14"/>
        <v>22.029411764705884</v>
      </c>
      <c r="DG9" s="27">
        <v>7</v>
      </c>
      <c r="DH9">
        <v>697</v>
      </c>
      <c r="DI9">
        <v>6207</v>
      </c>
      <c r="DJ9">
        <f t="shared" si="15"/>
        <v>8.9053084648493552</v>
      </c>
      <c r="DN9" s="27">
        <v>7</v>
      </c>
      <c r="DO9">
        <v>1315</v>
      </c>
      <c r="DP9">
        <v>21603</v>
      </c>
      <c r="DQ9">
        <f t="shared" si="16"/>
        <v>16.428136882129277</v>
      </c>
      <c r="DU9" s="27">
        <v>7</v>
      </c>
      <c r="DV9">
        <v>959</v>
      </c>
      <c r="DW9">
        <v>33924</v>
      </c>
      <c r="DX9">
        <f t="shared" si="17"/>
        <v>35.37434827945777</v>
      </c>
      <c r="EB9" s="27">
        <v>7</v>
      </c>
      <c r="EC9">
        <v>866</v>
      </c>
      <c r="ED9">
        <v>17872</v>
      </c>
      <c r="EE9">
        <f t="shared" si="18"/>
        <v>20.637413394919168</v>
      </c>
      <c r="EH9" t="s">
        <v>234</v>
      </c>
      <c r="EI9" s="27">
        <v>1</v>
      </c>
      <c r="EJ9">
        <v>2263</v>
      </c>
      <c r="EK9">
        <v>120754</v>
      </c>
      <c r="EL9">
        <f t="shared" si="19"/>
        <v>53.360141405214314</v>
      </c>
    </row>
    <row r="10" spans="1:143" x14ac:dyDescent="0.25">
      <c r="A10" s="21" t="s">
        <v>25</v>
      </c>
      <c r="B10">
        <f>BG3</f>
        <v>74.600694938716813</v>
      </c>
      <c r="C10">
        <f>DY3</f>
        <v>37.392776398623369</v>
      </c>
      <c r="F10" s="27">
        <v>8</v>
      </c>
      <c r="G10">
        <v>886</v>
      </c>
      <c r="H10">
        <v>70751</v>
      </c>
      <c r="I10">
        <f t="shared" si="0"/>
        <v>79.854401805869074</v>
      </c>
      <c r="M10" s="27">
        <v>8</v>
      </c>
      <c r="N10">
        <v>716</v>
      </c>
      <c r="O10">
        <v>27037</v>
      </c>
      <c r="P10">
        <f t="shared" si="1"/>
        <v>37.761173184357538</v>
      </c>
      <c r="T10" s="27">
        <v>8</v>
      </c>
      <c r="U10">
        <v>824</v>
      </c>
      <c r="V10">
        <v>50212</v>
      </c>
      <c r="W10">
        <f t="shared" si="2"/>
        <v>60.936893203883493</v>
      </c>
      <c r="AA10" s="27">
        <v>8</v>
      </c>
      <c r="AB10">
        <v>565</v>
      </c>
      <c r="AC10">
        <v>1449</v>
      </c>
      <c r="AD10">
        <f t="shared" si="3"/>
        <v>2.5646017699115045</v>
      </c>
      <c r="AH10" s="27">
        <v>8</v>
      </c>
      <c r="AI10">
        <v>299</v>
      </c>
      <c r="AJ10">
        <v>18077</v>
      </c>
      <c r="AK10">
        <f t="shared" si="4"/>
        <v>60.458193979933114</v>
      </c>
      <c r="AO10" s="27">
        <v>8</v>
      </c>
      <c r="AP10">
        <v>308</v>
      </c>
      <c r="AQ10">
        <v>16469</v>
      </c>
      <c r="AR10">
        <f t="shared" si="5"/>
        <v>53.470779220779221</v>
      </c>
      <c r="AV10" s="27">
        <v>8</v>
      </c>
      <c r="AW10">
        <v>1117</v>
      </c>
      <c r="AX10">
        <v>40838</v>
      </c>
      <c r="AY10">
        <f t="shared" si="6"/>
        <v>36.560429722470907</v>
      </c>
      <c r="BC10" s="27">
        <v>8</v>
      </c>
      <c r="BD10">
        <v>981</v>
      </c>
      <c r="BE10">
        <v>99261</v>
      </c>
      <c r="BF10">
        <f t="shared" si="7"/>
        <v>101.18348623853211</v>
      </c>
      <c r="BJ10" s="27">
        <v>8</v>
      </c>
      <c r="BK10">
        <v>1030</v>
      </c>
      <c r="BL10">
        <v>66734</v>
      </c>
      <c r="BM10">
        <f t="shared" si="8"/>
        <v>64.790291262135923</v>
      </c>
      <c r="BP10" t="s">
        <v>234</v>
      </c>
      <c r="BQ10" s="27">
        <v>1</v>
      </c>
      <c r="BR10">
        <v>1649</v>
      </c>
      <c r="BS10">
        <v>151245</v>
      </c>
      <c r="BT10">
        <f t="shared" si="9"/>
        <v>91.719223771983025</v>
      </c>
      <c r="BX10" s="27">
        <v>8</v>
      </c>
      <c r="BY10">
        <v>1533</v>
      </c>
      <c r="BZ10">
        <v>35424</v>
      </c>
      <c r="CA10">
        <f t="shared" si="10"/>
        <v>23.107632093933464</v>
      </c>
      <c r="CE10" s="27">
        <v>8</v>
      </c>
      <c r="CF10">
        <v>365</v>
      </c>
      <c r="CG10">
        <v>5712</v>
      </c>
      <c r="CH10">
        <f t="shared" si="11"/>
        <v>15.64931506849315</v>
      </c>
      <c r="CL10" s="27">
        <v>8</v>
      </c>
      <c r="CM10">
        <v>791</v>
      </c>
      <c r="CN10">
        <v>32431</v>
      </c>
      <c r="CO10">
        <f t="shared" si="12"/>
        <v>41</v>
      </c>
      <c r="CS10" s="27">
        <v>8</v>
      </c>
      <c r="CT10">
        <v>527</v>
      </c>
      <c r="CU10">
        <v>17623</v>
      </c>
      <c r="CV10">
        <f t="shared" si="13"/>
        <v>33.440227703984817</v>
      </c>
      <c r="CZ10" s="27">
        <v>8</v>
      </c>
      <c r="DA10">
        <v>318</v>
      </c>
      <c r="DB10">
        <v>307</v>
      </c>
      <c r="DC10">
        <f t="shared" si="14"/>
        <v>0.96540880503144655</v>
      </c>
      <c r="DG10" s="27">
        <v>8</v>
      </c>
      <c r="DH10">
        <v>570</v>
      </c>
      <c r="DI10">
        <v>5613</v>
      </c>
      <c r="DJ10">
        <f t="shared" si="15"/>
        <v>9.8473684210526322</v>
      </c>
      <c r="DN10" s="27">
        <v>8</v>
      </c>
      <c r="DO10">
        <v>1459</v>
      </c>
      <c r="DP10">
        <v>34454</v>
      </c>
      <c r="DQ10">
        <f t="shared" si="16"/>
        <v>23.614804660726524</v>
      </c>
      <c r="DU10" s="27">
        <v>8</v>
      </c>
      <c r="DV10">
        <v>979</v>
      </c>
      <c r="DW10">
        <v>33112</v>
      </c>
      <c r="DX10">
        <f t="shared" si="17"/>
        <v>33.822267620020426</v>
      </c>
      <c r="EB10" s="27">
        <v>8</v>
      </c>
      <c r="EC10">
        <v>973</v>
      </c>
      <c r="ED10">
        <v>29829</v>
      </c>
      <c r="EE10">
        <f t="shared" si="18"/>
        <v>30.656731757451183</v>
      </c>
      <c r="EI10" s="27">
        <v>2</v>
      </c>
      <c r="EJ10">
        <v>1981</v>
      </c>
      <c r="EK10">
        <v>149482</v>
      </c>
      <c r="EL10">
        <f t="shared" si="19"/>
        <v>75.45784957092377</v>
      </c>
    </row>
    <row r="11" spans="1:143" x14ac:dyDescent="0.25">
      <c r="A11" s="21" t="s">
        <v>26</v>
      </c>
      <c r="B11">
        <f>BN3</f>
        <v>76.166530943260213</v>
      </c>
      <c r="C11">
        <f>EF3</f>
        <v>16.507421391195358</v>
      </c>
      <c r="F11" s="27">
        <v>9</v>
      </c>
      <c r="G11">
        <v>950</v>
      </c>
      <c r="H11">
        <v>69837</v>
      </c>
      <c r="I11">
        <f t="shared" si="0"/>
        <v>73.512631578947364</v>
      </c>
      <c r="M11" s="27">
        <v>9</v>
      </c>
      <c r="N11">
        <v>771</v>
      </c>
      <c r="O11">
        <v>29972</v>
      </c>
      <c r="P11">
        <f t="shared" si="1"/>
        <v>38.874189364461735</v>
      </c>
      <c r="T11" s="27">
        <v>9</v>
      </c>
      <c r="U11">
        <v>845</v>
      </c>
      <c r="V11">
        <v>26846</v>
      </c>
      <c r="W11">
        <f t="shared" si="2"/>
        <v>31.770414201183431</v>
      </c>
      <c r="AA11" s="27">
        <v>9</v>
      </c>
      <c r="AB11">
        <v>573</v>
      </c>
      <c r="AC11">
        <v>28153</v>
      </c>
      <c r="AD11">
        <f t="shared" si="3"/>
        <v>49.132635253054104</v>
      </c>
      <c r="AH11" s="27">
        <v>9</v>
      </c>
      <c r="AI11">
        <v>338</v>
      </c>
      <c r="AJ11">
        <v>8948</v>
      </c>
      <c r="AK11">
        <f t="shared" si="4"/>
        <v>26.473372781065088</v>
      </c>
      <c r="AO11" s="27">
        <v>9</v>
      </c>
      <c r="AP11">
        <v>367</v>
      </c>
      <c r="AQ11">
        <v>36523</v>
      </c>
      <c r="AR11">
        <f t="shared" si="5"/>
        <v>99.517711171662128</v>
      </c>
      <c r="AV11" s="27">
        <v>9</v>
      </c>
      <c r="AW11">
        <v>1193</v>
      </c>
      <c r="AX11">
        <v>85773</v>
      </c>
      <c r="AY11">
        <f t="shared" si="6"/>
        <v>71.896898575020955</v>
      </c>
      <c r="BC11" s="27">
        <v>9</v>
      </c>
      <c r="BD11">
        <v>1001</v>
      </c>
      <c r="BE11">
        <v>77458</v>
      </c>
      <c r="BF11">
        <f t="shared" si="7"/>
        <v>77.380619380619379</v>
      </c>
      <c r="BJ11" s="27">
        <v>9</v>
      </c>
      <c r="BK11">
        <v>1049</v>
      </c>
      <c r="BL11">
        <v>53765</v>
      </c>
      <c r="BM11">
        <f t="shared" si="8"/>
        <v>51.253574833174454</v>
      </c>
      <c r="BQ11" s="27">
        <v>2</v>
      </c>
      <c r="BR11">
        <v>2149</v>
      </c>
      <c r="BS11">
        <v>150298</v>
      </c>
      <c r="BT11">
        <f t="shared" si="9"/>
        <v>69.93857608189856</v>
      </c>
      <c r="BX11" s="27">
        <v>9</v>
      </c>
      <c r="BY11">
        <v>1643</v>
      </c>
      <c r="BZ11">
        <v>8416</v>
      </c>
      <c r="CA11">
        <f t="shared" si="10"/>
        <v>5.1223371880706026</v>
      </c>
      <c r="CE11" s="27">
        <v>9</v>
      </c>
      <c r="CF11">
        <v>465</v>
      </c>
      <c r="CG11">
        <v>6422</v>
      </c>
      <c r="CH11">
        <f t="shared" si="11"/>
        <v>13.810752688172043</v>
      </c>
      <c r="CL11" s="27">
        <v>9</v>
      </c>
      <c r="CM11">
        <v>853</v>
      </c>
      <c r="CN11">
        <v>12479</v>
      </c>
      <c r="CO11">
        <f t="shared" si="12"/>
        <v>14.629542790152403</v>
      </c>
      <c r="CS11" s="27">
        <v>9</v>
      </c>
      <c r="CT11">
        <v>542</v>
      </c>
      <c r="CU11">
        <v>17353</v>
      </c>
      <c r="CV11">
        <f t="shared" si="13"/>
        <v>32.016605166051662</v>
      </c>
      <c r="CZ11" s="27">
        <v>9</v>
      </c>
      <c r="DA11">
        <v>319</v>
      </c>
      <c r="DB11">
        <v>11655</v>
      </c>
      <c r="DC11">
        <f t="shared" si="14"/>
        <v>36.536050156739812</v>
      </c>
      <c r="DG11" s="27">
        <v>9</v>
      </c>
      <c r="DH11">
        <v>460</v>
      </c>
      <c r="DI11">
        <v>4933</v>
      </c>
      <c r="DJ11">
        <f t="shared" si="15"/>
        <v>10.723913043478261</v>
      </c>
      <c r="DN11" s="27">
        <v>9</v>
      </c>
      <c r="DO11">
        <v>1483</v>
      </c>
      <c r="DP11">
        <v>44971</v>
      </c>
      <c r="DQ11">
        <f t="shared" si="16"/>
        <v>30.32434254888739</v>
      </c>
      <c r="DU11" s="27">
        <v>9</v>
      </c>
      <c r="DV11">
        <v>1057</v>
      </c>
      <c r="DW11">
        <v>24490</v>
      </c>
      <c r="DX11">
        <f t="shared" si="17"/>
        <v>23.169347209082307</v>
      </c>
      <c r="EB11" s="27">
        <v>9</v>
      </c>
      <c r="EC11">
        <v>1039</v>
      </c>
      <c r="ED11">
        <v>25074</v>
      </c>
      <c r="EE11">
        <f t="shared" si="18"/>
        <v>24.132820019249277</v>
      </c>
      <c r="EI11" s="27">
        <v>3</v>
      </c>
      <c r="EJ11">
        <v>569</v>
      </c>
      <c r="EK11">
        <v>30322</v>
      </c>
      <c r="EL11">
        <f t="shared" si="19"/>
        <v>53.289982425307556</v>
      </c>
    </row>
    <row r="12" spans="1:143" x14ac:dyDescent="0.25">
      <c r="A12" s="21" t="s">
        <v>76</v>
      </c>
      <c r="B12">
        <f>BU3</f>
        <v>75.741161029192881</v>
      </c>
      <c r="C12">
        <f>EM3</f>
        <v>42.67555740461362</v>
      </c>
      <c r="F12" s="27">
        <v>10</v>
      </c>
      <c r="G12">
        <v>969</v>
      </c>
      <c r="H12">
        <v>71981</v>
      </c>
      <c r="I12">
        <f t="shared" si="0"/>
        <v>74.283797729618158</v>
      </c>
      <c r="M12" s="27">
        <v>10</v>
      </c>
      <c r="N12">
        <v>810</v>
      </c>
      <c r="O12">
        <v>74614</v>
      </c>
      <c r="P12">
        <f t="shared" si="1"/>
        <v>92.116049382716056</v>
      </c>
      <c r="T12" s="27">
        <v>10</v>
      </c>
      <c r="U12">
        <v>873</v>
      </c>
      <c r="V12">
        <v>48285</v>
      </c>
      <c r="W12">
        <f t="shared" si="2"/>
        <v>55.309278350515463</v>
      </c>
      <c r="AA12" s="27">
        <v>10</v>
      </c>
      <c r="AB12">
        <v>593</v>
      </c>
      <c r="AC12">
        <v>30934</v>
      </c>
      <c r="AD12">
        <f t="shared" si="3"/>
        <v>52.165261382799322</v>
      </c>
      <c r="AH12" s="27">
        <v>10</v>
      </c>
      <c r="AI12">
        <v>388</v>
      </c>
      <c r="AJ12">
        <v>14559</v>
      </c>
      <c r="AK12">
        <f t="shared" si="4"/>
        <v>37.523195876288661</v>
      </c>
      <c r="AO12" s="27">
        <v>10</v>
      </c>
      <c r="AP12">
        <v>394</v>
      </c>
      <c r="AQ12">
        <v>29493</v>
      </c>
      <c r="AR12">
        <f t="shared" si="5"/>
        <v>74.85532994923858</v>
      </c>
      <c r="AV12" s="27">
        <v>10</v>
      </c>
      <c r="AW12">
        <v>1197</v>
      </c>
      <c r="AX12">
        <v>47211</v>
      </c>
      <c r="AY12">
        <f t="shared" si="6"/>
        <v>39.441102756892228</v>
      </c>
      <c r="BC12" s="27">
        <v>10</v>
      </c>
      <c r="BD12">
        <v>1045</v>
      </c>
      <c r="BE12">
        <v>65819</v>
      </c>
      <c r="BF12">
        <f t="shared" si="7"/>
        <v>62.984688995215308</v>
      </c>
      <c r="BJ12" s="27">
        <v>10</v>
      </c>
      <c r="BK12">
        <v>1060</v>
      </c>
      <c r="BL12">
        <v>49547</v>
      </c>
      <c r="BM12">
        <f t="shared" si="8"/>
        <v>46.742452830188682</v>
      </c>
      <c r="BQ12" s="27">
        <v>3</v>
      </c>
      <c r="BR12">
        <v>1741</v>
      </c>
      <c r="BS12">
        <v>170403</v>
      </c>
      <c r="BT12">
        <f t="shared" si="9"/>
        <v>97.87650775416428</v>
      </c>
      <c r="BX12" s="27">
        <v>10</v>
      </c>
      <c r="BY12">
        <v>1646</v>
      </c>
      <c r="BZ12">
        <v>90033</v>
      </c>
      <c r="CA12">
        <f t="shared" si="10"/>
        <v>54.69805589307412</v>
      </c>
      <c r="CE12" s="27">
        <v>10</v>
      </c>
      <c r="CF12">
        <v>502</v>
      </c>
      <c r="CG12">
        <v>4058</v>
      </c>
      <c r="CH12">
        <f t="shared" si="11"/>
        <v>8.0836653386454191</v>
      </c>
      <c r="CL12" s="27">
        <v>10</v>
      </c>
      <c r="CM12">
        <v>887</v>
      </c>
      <c r="CN12">
        <v>18224</v>
      </c>
      <c r="CO12">
        <f t="shared" si="12"/>
        <v>20.5456595264938</v>
      </c>
      <c r="CS12" s="27">
        <v>10</v>
      </c>
      <c r="CT12">
        <v>544</v>
      </c>
      <c r="CU12">
        <v>28915</v>
      </c>
      <c r="CV12">
        <f t="shared" si="13"/>
        <v>53.152573529411768</v>
      </c>
      <c r="CZ12" s="27">
        <v>10</v>
      </c>
      <c r="DA12">
        <v>353</v>
      </c>
      <c r="DB12">
        <v>3080</v>
      </c>
      <c r="DC12">
        <f t="shared" si="14"/>
        <v>8.7252124645892355</v>
      </c>
      <c r="DG12" s="27">
        <v>10</v>
      </c>
      <c r="DH12">
        <v>564</v>
      </c>
      <c r="DI12">
        <v>6184</v>
      </c>
      <c r="DJ12">
        <f t="shared" si="15"/>
        <v>10.964539007092199</v>
      </c>
      <c r="DN12" s="27">
        <v>10</v>
      </c>
      <c r="DO12">
        <v>1555</v>
      </c>
      <c r="DP12">
        <v>34832</v>
      </c>
      <c r="DQ12">
        <f t="shared" si="16"/>
        <v>22.4</v>
      </c>
      <c r="DU12" s="27">
        <v>10</v>
      </c>
      <c r="DV12">
        <v>1091</v>
      </c>
      <c r="DW12">
        <v>33725</v>
      </c>
      <c r="DX12">
        <f t="shared" si="17"/>
        <v>30.912007332722272</v>
      </c>
      <c r="EB12" s="27">
        <v>10</v>
      </c>
      <c r="EC12">
        <v>1069</v>
      </c>
      <c r="ED12">
        <v>15279</v>
      </c>
      <c r="EE12">
        <f t="shared" si="18"/>
        <v>14.292797006548176</v>
      </c>
      <c r="EI12" s="27">
        <v>4</v>
      </c>
      <c r="EJ12">
        <v>3191</v>
      </c>
      <c r="EK12">
        <v>35137</v>
      </c>
      <c r="EL12">
        <f t="shared" si="19"/>
        <v>11.011281729865246</v>
      </c>
    </row>
    <row r="13" spans="1:143" x14ac:dyDescent="0.25">
      <c r="A13" s="18" t="s">
        <v>235</v>
      </c>
      <c r="B13">
        <f>AVERAGE(B3:B12)</f>
        <v>66.809427761704683</v>
      </c>
      <c r="C13">
        <f>AVERAGE(C3:C12)</f>
        <v>30.559200771554607</v>
      </c>
      <c r="F13" s="27">
        <v>11</v>
      </c>
      <c r="G13">
        <v>979</v>
      </c>
      <c r="H13">
        <v>70182</v>
      </c>
      <c r="I13">
        <f t="shared" si="0"/>
        <v>71.687436159346277</v>
      </c>
      <c r="M13" s="27">
        <v>11</v>
      </c>
      <c r="N13">
        <v>811</v>
      </c>
      <c r="O13">
        <v>1329</v>
      </c>
      <c r="P13">
        <f t="shared" si="1"/>
        <v>1.6387176325524044</v>
      </c>
      <c r="T13" s="27">
        <v>11</v>
      </c>
      <c r="U13">
        <v>876</v>
      </c>
      <c r="V13">
        <v>40888</v>
      </c>
      <c r="W13">
        <f t="shared" si="2"/>
        <v>46.675799086757991</v>
      </c>
      <c r="AA13" s="27">
        <v>11</v>
      </c>
      <c r="AB13">
        <v>611</v>
      </c>
      <c r="AC13">
        <v>15350</v>
      </c>
      <c r="AD13">
        <f t="shared" si="3"/>
        <v>25.122749590834697</v>
      </c>
      <c r="AH13" s="27">
        <v>11</v>
      </c>
      <c r="AI13">
        <v>417</v>
      </c>
      <c r="AJ13">
        <v>15029</v>
      </c>
      <c r="AK13">
        <f t="shared" si="4"/>
        <v>36.040767386091126</v>
      </c>
      <c r="AO13" s="27">
        <v>11</v>
      </c>
      <c r="AP13">
        <v>398</v>
      </c>
      <c r="AQ13">
        <v>6872</v>
      </c>
      <c r="AR13">
        <f t="shared" si="5"/>
        <v>17.266331658291456</v>
      </c>
      <c r="AV13" s="27">
        <v>11</v>
      </c>
      <c r="AW13">
        <v>1254</v>
      </c>
      <c r="AX13">
        <v>66128</v>
      </c>
      <c r="AY13">
        <f t="shared" si="6"/>
        <v>52.733652312599681</v>
      </c>
      <c r="BC13" s="27">
        <v>11</v>
      </c>
      <c r="BD13">
        <v>1051</v>
      </c>
      <c r="BE13">
        <v>132961</v>
      </c>
      <c r="BF13">
        <f t="shared" si="7"/>
        <v>126.50903901046622</v>
      </c>
      <c r="BJ13" s="27">
        <v>11</v>
      </c>
      <c r="BK13">
        <v>1104</v>
      </c>
      <c r="BL13">
        <v>73407</v>
      </c>
      <c r="BM13">
        <f t="shared" si="8"/>
        <v>66.491847826086953</v>
      </c>
      <c r="BQ13" s="27">
        <v>4</v>
      </c>
      <c r="BR13">
        <v>2054</v>
      </c>
      <c r="BS13">
        <v>135440</v>
      </c>
      <c r="BT13">
        <f t="shared" si="9"/>
        <v>65.939629990262901</v>
      </c>
      <c r="BX13" s="27">
        <v>11</v>
      </c>
      <c r="BY13">
        <v>1654</v>
      </c>
      <c r="BZ13">
        <v>9728</v>
      </c>
      <c r="CA13">
        <f t="shared" si="10"/>
        <v>5.8814993954050783</v>
      </c>
      <c r="CE13" s="27">
        <v>11</v>
      </c>
      <c r="CF13">
        <v>514</v>
      </c>
      <c r="CG13">
        <v>21239</v>
      </c>
      <c r="CH13">
        <f t="shared" si="11"/>
        <v>41.321011673151752</v>
      </c>
      <c r="CL13" s="27">
        <v>11</v>
      </c>
      <c r="CM13">
        <v>888</v>
      </c>
      <c r="CN13">
        <v>27604</v>
      </c>
      <c r="CO13">
        <f t="shared" si="12"/>
        <v>31.085585585585587</v>
      </c>
      <c r="CS13" s="27">
        <v>11</v>
      </c>
      <c r="CT13">
        <v>554</v>
      </c>
      <c r="CU13">
        <v>26993</v>
      </c>
      <c r="CV13">
        <f t="shared" si="13"/>
        <v>48.723826714801447</v>
      </c>
      <c r="CZ13" s="27">
        <v>11</v>
      </c>
      <c r="DA13">
        <v>383</v>
      </c>
      <c r="DB13">
        <v>16485</v>
      </c>
      <c r="DC13">
        <f t="shared" si="14"/>
        <v>43.041775456919062</v>
      </c>
      <c r="DG13" s="27">
        <v>11</v>
      </c>
      <c r="DH13">
        <v>702</v>
      </c>
      <c r="DI13">
        <v>7761</v>
      </c>
      <c r="DJ13">
        <f t="shared" si="15"/>
        <v>11.055555555555555</v>
      </c>
      <c r="DN13" s="27">
        <v>11</v>
      </c>
      <c r="DO13">
        <v>1592</v>
      </c>
      <c r="DP13">
        <v>43589</v>
      </c>
      <c r="DQ13">
        <f t="shared" si="16"/>
        <v>27.380025125628141</v>
      </c>
      <c r="DU13" s="27">
        <v>11</v>
      </c>
      <c r="DV13">
        <v>1112</v>
      </c>
      <c r="DW13">
        <v>30065</v>
      </c>
      <c r="DX13">
        <f t="shared" si="17"/>
        <v>27.036870503597122</v>
      </c>
      <c r="EB13" s="27">
        <v>11</v>
      </c>
      <c r="EC13">
        <v>1091</v>
      </c>
      <c r="ED13">
        <v>26236</v>
      </c>
      <c r="EE13">
        <f t="shared" si="18"/>
        <v>24.047662694775436</v>
      </c>
      <c r="EI13" s="27">
        <v>5</v>
      </c>
      <c r="EJ13">
        <v>2369</v>
      </c>
      <c r="EK13">
        <v>124231</v>
      </c>
      <c r="EL13">
        <f t="shared" si="19"/>
        <v>52.440270156184042</v>
      </c>
    </row>
    <row r="14" spans="1:143" x14ac:dyDescent="0.25">
      <c r="A14" s="18" t="s">
        <v>1</v>
      </c>
      <c r="B14">
        <f>STDEV(B3:B12)</f>
        <v>10.25289340762497</v>
      </c>
      <c r="C14">
        <f>STDEV(C3:C12)</f>
        <v>8.5928819812988593</v>
      </c>
      <c r="F14" s="27">
        <v>12</v>
      </c>
      <c r="G14">
        <v>984</v>
      </c>
      <c r="H14">
        <v>80617</v>
      </c>
      <c r="I14">
        <f t="shared" si="0"/>
        <v>81.927845528455279</v>
      </c>
      <c r="M14" s="27">
        <v>12</v>
      </c>
      <c r="N14">
        <v>826</v>
      </c>
      <c r="O14">
        <v>46654</v>
      </c>
      <c r="P14">
        <f t="shared" si="1"/>
        <v>56.481840193704599</v>
      </c>
      <c r="T14" s="27">
        <v>12</v>
      </c>
      <c r="U14">
        <v>896</v>
      </c>
      <c r="V14">
        <v>34254</v>
      </c>
      <c r="W14">
        <f t="shared" si="2"/>
        <v>38.229910714285715</v>
      </c>
      <c r="AA14" s="27">
        <v>12</v>
      </c>
      <c r="AB14">
        <v>616</v>
      </c>
      <c r="AC14">
        <v>43923</v>
      </c>
      <c r="AD14">
        <f t="shared" si="3"/>
        <v>71.303571428571431</v>
      </c>
      <c r="AH14" s="27">
        <v>12</v>
      </c>
      <c r="AI14">
        <v>447</v>
      </c>
      <c r="AJ14">
        <v>11641</v>
      </c>
      <c r="AK14">
        <f t="shared" si="4"/>
        <v>26.042505592841163</v>
      </c>
      <c r="AO14" s="27">
        <v>12</v>
      </c>
      <c r="AP14">
        <v>408</v>
      </c>
      <c r="AQ14">
        <v>14590</v>
      </c>
      <c r="AR14">
        <f t="shared" si="5"/>
        <v>35.759803921568626</v>
      </c>
      <c r="AV14" s="27">
        <v>12</v>
      </c>
      <c r="AW14">
        <v>1263</v>
      </c>
      <c r="AX14">
        <v>78339</v>
      </c>
      <c r="AY14">
        <f t="shared" si="6"/>
        <v>62.026128266033254</v>
      </c>
      <c r="BC14" s="27">
        <v>12</v>
      </c>
      <c r="BD14">
        <v>1051</v>
      </c>
      <c r="BE14">
        <v>94333</v>
      </c>
      <c r="BF14">
        <f t="shared" si="7"/>
        <v>89.755470980019027</v>
      </c>
      <c r="BJ14" s="27">
        <v>12</v>
      </c>
      <c r="BK14">
        <v>1129</v>
      </c>
      <c r="BL14">
        <v>97839</v>
      </c>
      <c r="BM14">
        <f t="shared" si="8"/>
        <v>86.659875996457046</v>
      </c>
      <c r="BQ14" s="27">
        <v>5</v>
      </c>
      <c r="BR14">
        <v>1436</v>
      </c>
      <c r="BS14">
        <v>143209</v>
      </c>
      <c r="BT14">
        <f t="shared" si="9"/>
        <v>99.727715877437319</v>
      </c>
      <c r="BX14" s="27">
        <v>12</v>
      </c>
      <c r="BY14">
        <v>1947</v>
      </c>
      <c r="BZ14">
        <v>84421</v>
      </c>
      <c r="CA14">
        <f t="shared" si="10"/>
        <v>43.359527478171543</v>
      </c>
      <c r="CE14" s="27">
        <v>12</v>
      </c>
      <c r="CF14">
        <v>579</v>
      </c>
      <c r="CG14">
        <v>3948</v>
      </c>
      <c r="CH14">
        <f t="shared" si="11"/>
        <v>6.8186528497409329</v>
      </c>
      <c r="CL14" s="27">
        <v>12</v>
      </c>
      <c r="CM14">
        <v>902</v>
      </c>
      <c r="CN14">
        <v>39608</v>
      </c>
      <c r="CO14">
        <f t="shared" si="12"/>
        <v>43.911308203991133</v>
      </c>
      <c r="CS14" s="27">
        <v>12</v>
      </c>
      <c r="CT14">
        <v>559</v>
      </c>
      <c r="CU14">
        <v>21085</v>
      </c>
      <c r="CV14">
        <f t="shared" si="13"/>
        <v>37.719141323792485</v>
      </c>
      <c r="CZ14" s="27">
        <v>12</v>
      </c>
      <c r="DA14">
        <v>430</v>
      </c>
      <c r="DB14">
        <v>1372</v>
      </c>
      <c r="DC14">
        <f t="shared" si="14"/>
        <v>3.1906976744186046</v>
      </c>
      <c r="DG14" s="27">
        <v>12</v>
      </c>
      <c r="DH14">
        <v>152</v>
      </c>
      <c r="DI14">
        <v>1685</v>
      </c>
      <c r="DJ14">
        <f t="shared" si="15"/>
        <v>11.085526315789474</v>
      </c>
      <c r="DN14" s="27">
        <v>12</v>
      </c>
      <c r="DO14">
        <v>1621</v>
      </c>
      <c r="DP14">
        <v>37498</v>
      </c>
      <c r="DQ14">
        <f t="shared" si="16"/>
        <v>23.132634176434301</v>
      </c>
      <c r="DU14" s="27">
        <v>12</v>
      </c>
      <c r="DV14">
        <v>1138</v>
      </c>
      <c r="DW14">
        <v>47411</v>
      </c>
      <c r="DX14">
        <f t="shared" si="17"/>
        <v>41.661687170474515</v>
      </c>
      <c r="EB14" s="27">
        <v>12</v>
      </c>
      <c r="EC14">
        <v>1167</v>
      </c>
      <c r="ED14">
        <v>34230</v>
      </c>
      <c r="EE14">
        <f t="shared" si="18"/>
        <v>29.331619537275063</v>
      </c>
      <c r="EI14" s="27">
        <v>6</v>
      </c>
      <c r="EJ14">
        <v>1686</v>
      </c>
      <c r="EK14">
        <v>75409</v>
      </c>
      <c r="EL14">
        <f t="shared" si="19"/>
        <v>44.726571767497035</v>
      </c>
    </row>
    <row r="15" spans="1:143" x14ac:dyDescent="0.25">
      <c r="A15" s="18" t="s">
        <v>432</v>
      </c>
      <c r="B15">
        <f>B14/SQRT(10)</f>
        <v>3.242249577502009</v>
      </c>
      <c r="C15">
        <f>C14/SQRT(10)</f>
        <v>2.7173078725924782</v>
      </c>
      <c r="F15" s="27">
        <v>13</v>
      </c>
      <c r="G15">
        <v>1016</v>
      </c>
      <c r="H15">
        <v>53845</v>
      </c>
      <c r="I15">
        <f t="shared" si="0"/>
        <v>52.997047244094489</v>
      </c>
      <c r="M15" s="27">
        <v>13</v>
      </c>
      <c r="N15">
        <v>845</v>
      </c>
      <c r="O15">
        <v>72514</v>
      </c>
      <c r="P15">
        <f t="shared" si="1"/>
        <v>85.815384615384616</v>
      </c>
      <c r="T15" s="27">
        <v>13</v>
      </c>
      <c r="U15">
        <v>900</v>
      </c>
      <c r="V15">
        <v>72087</v>
      </c>
      <c r="W15">
        <f t="shared" si="2"/>
        <v>80.096666666666664</v>
      </c>
      <c r="AA15" s="27">
        <v>13</v>
      </c>
      <c r="AB15">
        <v>758</v>
      </c>
      <c r="AC15">
        <v>14689</v>
      </c>
      <c r="AD15">
        <f t="shared" si="3"/>
        <v>19.378627968337732</v>
      </c>
      <c r="AH15" s="27">
        <v>13</v>
      </c>
      <c r="AI15">
        <v>451</v>
      </c>
      <c r="AJ15">
        <v>29171</v>
      </c>
      <c r="AK15">
        <f t="shared" si="4"/>
        <v>64.680709534368077</v>
      </c>
      <c r="AO15" s="27">
        <v>13</v>
      </c>
      <c r="AP15">
        <v>429</v>
      </c>
      <c r="AQ15">
        <v>34913</v>
      </c>
      <c r="AR15">
        <f t="shared" si="5"/>
        <v>81.382284382284382</v>
      </c>
      <c r="AV15" s="27">
        <v>13</v>
      </c>
      <c r="AW15">
        <v>1285</v>
      </c>
      <c r="AX15">
        <v>70488</v>
      </c>
      <c r="AY15">
        <f t="shared" si="6"/>
        <v>54.854474708171203</v>
      </c>
      <c r="BC15" s="27">
        <v>13</v>
      </c>
      <c r="BD15">
        <v>1054</v>
      </c>
      <c r="BE15">
        <v>135394</v>
      </c>
      <c r="BF15">
        <f t="shared" si="7"/>
        <v>128.45730550284631</v>
      </c>
      <c r="BJ15" s="27">
        <v>13</v>
      </c>
      <c r="BK15">
        <v>1151</v>
      </c>
      <c r="BL15">
        <v>70478</v>
      </c>
      <c r="BM15">
        <f t="shared" si="8"/>
        <v>61.23197219808862</v>
      </c>
      <c r="BQ15" s="27">
        <v>6</v>
      </c>
      <c r="BR15">
        <v>2073</v>
      </c>
      <c r="BS15">
        <v>171885</v>
      </c>
      <c r="BT15">
        <f t="shared" si="9"/>
        <v>82.91606367583212</v>
      </c>
      <c r="BX15" s="27">
        <v>13</v>
      </c>
      <c r="BY15">
        <v>1994</v>
      </c>
      <c r="BZ15">
        <v>42797</v>
      </c>
      <c r="CA15">
        <f t="shared" si="10"/>
        <v>21.462888665997994</v>
      </c>
      <c r="CE15" s="27">
        <v>13</v>
      </c>
      <c r="CF15">
        <v>658</v>
      </c>
      <c r="CG15">
        <v>24166</v>
      </c>
      <c r="CH15">
        <f t="shared" si="11"/>
        <v>36.726443768996958</v>
      </c>
      <c r="CL15" s="27">
        <v>13</v>
      </c>
      <c r="CM15">
        <v>908</v>
      </c>
      <c r="CN15">
        <v>34272</v>
      </c>
      <c r="CO15">
        <f t="shared" si="12"/>
        <v>37.744493392070481</v>
      </c>
      <c r="CS15" s="27">
        <v>13</v>
      </c>
      <c r="CT15">
        <v>563</v>
      </c>
      <c r="CU15">
        <v>11034</v>
      </c>
      <c r="CV15">
        <f t="shared" si="13"/>
        <v>19.598579040852574</v>
      </c>
      <c r="CZ15" s="27">
        <v>13</v>
      </c>
      <c r="DA15">
        <v>449</v>
      </c>
      <c r="DB15">
        <v>38417</v>
      </c>
      <c r="DC15">
        <f t="shared" si="14"/>
        <v>85.561247216035639</v>
      </c>
      <c r="DG15" s="27">
        <v>13</v>
      </c>
      <c r="DH15">
        <v>951</v>
      </c>
      <c r="DI15">
        <v>12059</v>
      </c>
      <c r="DJ15">
        <f t="shared" si="15"/>
        <v>12.680336487907466</v>
      </c>
      <c r="DN15" s="27">
        <v>13</v>
      </c>
      <c r="DO15">
        <v>1681</v>
      </c>
      <c r="DP15">
        <v>43288</v>
      </c>
      <c r="DQ15">
        <f t="shared" si="16"/>
        <v>25.751338488994644</v>
      </c>
      <c r="DU15" s="27">
        <v>13</v>
      </c>
      <c r="DV15">
        <v>1165</v>
      </c>
      <c r="DW15">
        <v>94499</v>
      </c>
      <c r="DX15">
        <f t="shared" si="17"/>
        <v>81.115021459227464</v>
      </c>
      <c r="EB15" s="27">
        <v>13</v>
      </c>
      <c r="EC15">
        <v>1196</v>
      </c>
      <c r="ED15">
        <v>16639</v>
      </c>
      <c r="EE15">
        <f t="shared" si="18"/>
        <v>13.912207357859531</v>
      </c>
      <c r="EH15" t="s">
        <v>233</v>
      </c>
      <c r="EI15" s="27">
        <v>1</v>
      </c>
      <c r="EJ15">
        <v>2665</v>
      </c>
      <c r="EK15">
        <v>89291</v>
      </c>
      <c r="EL15">
        <f t="shared" si="19"/>
        <v>33.505065666041276</v>
      </c>
    </row>
    <row r="16" spans="1:143" x14ac:dyDescent="0.25">
      <c r="A16" s="18" t="s">
        <v>220</v>
      </c>
      <c r="C16">
        <f>_xlfn.T.TEST(B3:B12,C3:C12,2,1)</f>
        <v>1.7425295725410722E-5</v>
      </c>
      <c r="F16" s="27">
        <v>14</v>
      </c>
      <c r="G16">
        <v>1021</v>
      </c>
      <c r="H16">
        <v>78887</v>
      </c>
      <c r="I16">
        <f t="shared" si="0"/>
        <v>77.264446620959845</v>
      </c>
      <c r="M16" s="27">
        <v>14</v>
      </c>
      <c r="N16">
        <v>869</v>
      </c>
      <c r="O16">
        <v>62810</v>
      </c>
      <c r="P16">
        <f t="shared" si="1"/>
        <v>72.278481012658233</v>
      </c>
      <c r="T16" s="27">
        <v>14</v>
      </c>
      <c r="U16">
        <v>938</v>
      </c>
      <c r="V16">
        <v>25898</v>
      </c>
      <c r="W16">
        <f t="shared" si="2"/>
        <v>27.609808102345415</v>
      </c>
      <c r="AA16" s="27">
        <v>14</v>
      </c>
      <c r="AB16">
        <v>771</v>
      </c>
      <c r="AC16">
        <v>24054</v>
      </c>
      <c r="AD16">
        <f t="shared" si="3"/>
        <v>31.198443579766536</v>
      </c>
      <c r="AH16" s="27">
        <v>14</v>
      </c>
      <c r="AI16">
        <v>465</v>
      </c>
      <c r="AJ16">
        <v>3605</v>
      </c>
      <c r="AK16">
        <f t="shared" si="4"/>
        <v>7.752688172043011</v>
      </c>
      <c r="AO16" s="27">
        <v>14</v>
      </c>
      <c r="AP16">
        <v>432</v>
      </c>
      <c r="AQ16">
        <v>24932</v>
      </c>
      <c r="AR16">
        <f t="shared" si="5"/>
        <v>57.712962962962962</v>
      </c>
      <c r="AV16" s="27">
        <v>14</v>
      </c>
      <c r="AW16">
        <v>1293</v>
      </c>
      <c r="AX16">
        <v>44857</v>
      </c>
      <c r="AY16">
        <f t="shared" si="6"/>
        <v>34.69218870843001</v>
      </c>
      <c r="BC16" s="27">
        <v>14</v>
      </c>
      <c r="BD16">
        <v>1085</v>
      </c>
      <c r="BE16">
        <v>51066</v>
      </c>
      <c r="BF16">
        <f t="shared" si="7"/>
        <v>47.065437788018436</v>
      </c>
      <c r="BJ16" s="27">
        <v>14</v>
      </c>
      <c r="BK16">
        <v>1181</v>
      </c>
      <c r="BL16">
        <v>88998</v>
      </c>
      <c r="BM16">
        <f t="shared" si="8"/>
        <v>75.358171041490266</v>
      </c>
      <c r="BQ16" s="27">
        <v>7</v>
      </c>
      <c r="BR16">
        <v>1087</v>
      </c>
      <c r="BS16">
        <v>81622</v>
      </c>
      <c r="BT16">
        <f t="shared" si="9"/>
        <v>75.089236430542783</v>
      </c>
      <c r="BX16" s="27">
        <v>14</v>
      </c>
      <c r="BY16">
        <v>2058</v>
      </c>
      <c r="BZ16">
        <v>35940</v>
      </c>
      <c r="CA16">
        <f t="shared" si="10"/>
        <v>17.463556851311953</v>
      </c>
      <c r="CE16" s="27">
        <v>14</v>
      </c>
      <c r="CF16">
        <v>677</v>
      </c>
      <c r="CG16">
        <v>3414</v>
      </c>
      <c r="CH16">
        <f t="shared" si="11"/>
        <v>5.0428360413589361</v>
      </c>
      <c r="CL16" s="27">
        <v>14</v>
      </c>
      <c r="CM16">
        <v>924</v>
      </c>
      <c r="CN16">
        <v>37301</v>
      </c>
      <c r="CO16">
        <f t="shared" si="12"/>
        <v>40.36904761904762</v>
      </c>
      <c r="CS16" s="27">
        <v>14</v>
      </c>
      <c r="CT16">
        <v>655</v>
      </c>
      <c r="CU16">
        <v>6560</v>
      </c>
      <c r="CV16">
        <f t="shared" si="13"/>
        <v>10.01526717557252</v>
      </c>
      <c r="CZ16" s="27">
        <v>14</v>
      </c>
      <c r="DA16">
        <v>452</v>
      </c>
      <c r="DB16">
        <v>9319</v>
      </c>
      <c r="DC16">
        <f t="shared" si="14"/>
        <v>20.61725663716814</v>
      </c>
      <c r="DG16" s="27">
        <v>14</v>
      </c>
      <c r="DH16">
        <v>1073</v>
      </c>
      <c r="DI16">
        <v>13733</v>
      </c>
      <c r="DJ16">
        <f t="shared" si="15"/>
        <v>12.798695246971109</v>
      </c>
      <c r="DN16" s="27">
        <v>14</v>
      </c>
      <c r="DO16">
        <v>1797</v>
      </c>
      <c r="DP16">
        <v>47046</v>
      </c>
      <c r="DQ16">
        <f t="shared" si="16"/>
        <v>26.180300500834726</v>
      </c>
      <c r="DU16" s="27">
        <v>14</v>
      </c>
      <c r="DV16">
        <v>1169</v>
      </c>
      <c r="DW16">
        <v>58012</v>
      </c>
      <c r="DX16">
        <f t="shared" si="17"/>
        <v>49.625320786997435</v>
      </c>
      <c r="EB16" s="27">
        <v>14</v>
      </c>
      <c r="EC16">
        <v>1198</v>
      </c>
      <c r="ED16">
        <v>31155</v>
      </c>
      <c r="EE16">
        <f t="shared" si="18"/>
        <v>26.005843071786309</v>
      </c>
      <c r="EI16" s="27">
        <v>2</v>
      </c>
      <c r="EJ16">
        <v>2417</v>
      </c>
      <c r="EK16">
        <v>111086</v>
      </c>
      <c r="EL16">
        <f t="shared" si="19"/>
        <v>45.960281340504757</v>
      </c>
    </row>
    <row r="17" spans="6:142" x14ac:dyDescent="0.25">
      <c r="F17" s="27">
        <v>15</v>
      </c>
      <c r="G17">
        <v>1023</v>
      </c>
      <c r="H17">
        <v>70264</v>
      </c>
      <c r="I17">
        <f t="shared" si="0"/>
        <v>68.684261974584558</v>
      </c>
      <c r="M17" s="27">
        <v>15</v>
      </c>
      <c r="N17">
        <v>896</v>
      </c>
      <c r="O17">
        <v>86740</v>
      </c>
      <c r="P17">
        <f t="shared" si="1"/>
        <v>96.808035714285708</v>
      </c>
      <c r="T17" s="27">
        <v>15</v>
      </c>
      <c r="U17">
        <v>956</v>
      </c>
      <c r="V17">
        <v>49563</v>
      </c>
      <c r="W17">
        <f t="shared" si="2"/>
        <v>51.844142259414227</v>
      </c>
      <c r="AA17" s="27">
        <v>15</v>
      </c>
      <c r="AB17">
        <v>785</v>
      </c>
      <c r="AC17">
        <v>27266</v>
      </c>
      <c r="AD17">
        <f t="shared" si="3"/>
        <v>34.733757961783439</v>
      </c>
      <c r="AH17" s="27">
        <v>15</v>
      </c>
      <c r="AI17">
        <v>466</v>
      </c>
      <c r="AJ17">
        <v>16107</v>
      </c>
      <c r="AK17">
        <f t="shared" si="4"/>
        <v>34.564377682403432</v>
      </c>
      <c r="AO17" s="27">
        <v>15</v>
      </c>
      <c r="AP17">
        <v>446</v>
      </c>
      <c r="AQ17">
        <v>21773</v>
      </c>
      <c r="AR17">
        <f t="shared" si="5"/>
        <v>48.818385650224215</v>
      </c>
      <c r="AV17" s="27">
        <v>15</v>
      </c>
      <c r="AW17">
        <v>1323</v>
      </c>
      <c r="AX17">
        <v>74667</v>
      </c>
      <c r="AY17">
        <f t="shared" si="6"/>
        <v>56.437641723356009</v>
      </c>
      <c r="BC17" s="27">
        <v>15</v>
      </c>
      <c r="BD17">
        <v>1112</v>
      </c>
      <c r="BE17">
        <v>87723</v>
      </c>
      <c r="BF17">
        <f t="shared" si="7"/>
        <v>78.887589928057551</v>
      </c>
      <c r="BJ17" s="27">
        <v>15</v>
      </c>
      <c r="BK17">
        <v>1187</v>
      </c>
      <c r="BL17">
        <v>77615</v>
      </c>
      <c r="BM17">
        <f t="shared" si="8"/>
        <v>65.387531592249374</v>
      </c>
      <c r="BP17" t="s">
        <v>233</v>
      </c>
      <c r="BQ17" s="27">
        <v>1</v>
      </c>
      <c r="BR17">
        <v>2139</v>
      </c>
      <c r="BS17">
        <v>155579</v>
      </c>
      <c r="BT17">
        <f t="shared" si="9"/>
        <v>72.734455352968681</v>
      </c>
      <c r="BX17" s="27">
        <v>15</v>
      </c>
      <c r="BY17">
        <v>2116</v>
      </c>
      <c r="BZ17">
        <v>71259</v>
      </c>
      <c r="CA17">
        <f t="shared" si="10"/>
        <v>33.676275992438562</v>
      </c>
      <c r="CE17" s="27">
        <v>15</v>
      </c>
      <c r="CF17">
        <v>723</v>
      </c>
      <c r="CG17">
        <v>53932</v>
      </c>
      <c r="CH17">
        <f t="shared" si="11"/>
        <v>74.594744121715081</v>
      </c>
      <c r="CL17" s="27">
        <v>15</v>
      </c>
      <c r="CM17">
        <v>928</v>
      </c>
      <c r="CN17">
        <v>21972</v>
      </c>
      <c r="CO17">
        <f t="shared" si="12"/>
        <v>23.676724137931036</v>
      </c>
      <c r="CS17" s="27">
        <v>15</v>
      </c>
      <c r="CT17">
        <v>682</v>
      </c>
      <c r="CU17">
        <v>16012</v>
      </c>
      <c r="CV17">
        <f t="shared" si="13"/>
        <v>23.478005865102638</v>
      </c>
      <c r="CZ17" s="27">
        <v>15</v>
      </c>
      <c r="DA17">
        <v>454</v>
      </c>
      <c r="DB17">
        <v>6880</v>
      </c>
      <c r="DC17">
        <f t="shared" si="14"/>
        <v>15.154185022026432</v>
      </c>
      <c r="DG17" s="27">
        <v>15</v>
      </c>
      <c r="DH17">
        <v>327</v>
      </c>
      <c r="DI17">
        <v>4400</v>
      </c>
      <c r="DJ17">
        <f t="shared" si="15"/>
        <v>13.455657492354741</v>
      </c>
      <c r="DN17" s="27">
        <v>15</v>
      </c>
      <c r="DO17">
        <v>1843</v>
      </c>
      <c r="DP17">
        <v>44771</v>
      </c>
      <c r="DQ17">
        <f t="shared" si="16"/>
        <v>24.292457948996201</v>
      </c>
      <c r="DU17" s="27">
        <v>15</v>
      </c>
      <c r="DV17">
        <v>1183</v>
      </c>
      <c r="DW17">
        <v>26058</v>
      </c>
      <c r="DX17">
        <f t="shared" si="17"/>
        <v>22.027049873203719</v>
      </c>
      <c r="EB17" s="27">
        <v>15</v>
      </c>
      <c r="EC17">
        <v>1211</v>
      </c>
      <c r="ED17">
        <v>25303</v>
      </c>
      <c r="EE17">
        <f t="shared" si="18"/>
        <v>20.894302229562346</v>
      </c>
      <c r="EI17" s="27">
        <v>3</v>
      </c>
      <c r="EJ17">
        <v>2119</v>
      </c>
      <c r="EK17">
        <v>93994</v>
      </c>
      <c r="EL17">
        <f t="shared" si="19"/>
        <v>44.35771590372817</v>
      </c>
    </row>
    <row r="18" spans="6:142" x14ac:dyDescent="0.25">
      <c r="F18" s="27">
        <v>16</v>
      </c>
      <c r="G18">
        <v>1035</v>
      </c>
      <c r="H18">
        <v>64975</v>
      </c>
      <c r="I18">
        <f t="shared" si="0"/>
        <v>62.777777777777779</v>
      </c>
      <c r="M18" s="27">
        <v>16</v>
      </c>
      <c r="N18">
        <v>898</v>
      </c>
      <c r="O18">
        <v>66647</v>
      </c>
      <c r="P18">
        <f t="shared" si="1"/>
        <v>74.217149220489972</v>
      </c>
      <c r="T18" s="27">
        <v>16</v>
      </c>
      <c r="U18">
        <v>965</v>
      </c>
      <c r="V18">
        <v>75793</v>
      </c>
      <c r="W18">
        <f t="shared" si="2"/>
        <v>78.541968911917095</v>
      </c>
      <c r="AA18" s="27">
        <v>16</v>
      </c>
      <c r="AB18">
        <v>923</v>
      </c>
      <c r="AC18">
        <v>63459</v>
      </c>
      <c r="AD18">
        <f t="shared" si="3"/>
        <v>68.752979414951241</v>
      </c>
      <c r="AH18" s="27">
        <v>16</v>
      </c>
      <c r="AI18">
        <v>470</v>
      </c>
      <c r="AJ18">
        <v>5956</v>
      </c>
      <c r="AK18">
        <f t="shared" si="4"/>
        <v>12.672340425531916</v>
      </c>
      <c r="AO18" s="27">
        <v>16</v>
      </c>
      <c r="AP18">
        <v>453</v>
      </c>
      <c r="AQ18">
        <v>14076</v>
      </c>
      <c r="AR18">
        <f t="shared" si="5"/>
        <v>31.072847682119207</v>
      </c>
      <c r="AV18" s="27">
        <v>16</v>
      </c>
      <c r="AW18">
        <v>1335</v>
      </c>
      <c r="AX18">
        <v>53336</v>
      </c>
      <c r="AY18">
        <f t="shared" si="6"/>
        <v>39.952059925093636</v>
      </c>
      <c r="BC18" s="27">
        <v>16</v>
      </c>
      <c r="BD18">
        <v>1119</v>
      </c>
      <c r="BE18">
        <v>26404</v>
      </c>
      <c r="BF18">
        <f t="shared" si="7"/>
        <v>23.596067917783735</v>
      </c>
      <c r="BJ18" s="27">
        <v>16</v>
      </c>
      <c r="BK18">
        <v>1189</v>
      </c>
      <c r="BL18">
        <v>88171</v>
      </c>
      <c r="BM18">
        <f t="shared" si="8"/>
        <v>74.155592935239696</v>
      </c>
      <c r="BQ18" s="27">
        <v>2</v>
      </c>
      <c r="BR18">
        <v>2516</v>
      </c>
      <c r="BS18">
        <v>128602</v>
      </c>
      <c r="BT18">
        <f t="shared" si="9"/>
        <v>51.113672496025437</v>
      </c>
      <c r="BX18" s="27">
        <v>16</v>
      </c>
      <c r="BY18">
        <v>2502</v>
      </c>
      <c r="BZ18">
        <v>115508</v>
      </c>
      <c r="CA18">
        <f t="shared" si="10"/>
        <v>46.166266986410868</v>
      </c>
      <c r="CE18" s="27">
        <v>16</v>
      </c>
      <c r="CF18">
        <v>736</v>
      </c>
      <c r="CG18">
        <v>34019</v>
      </c>
      <c r="CH18">
        <f t="shared" si="11"/>
        <v>46.221467391304351</v>
      </c>
      <c r="CL18" s="27">
        <v>16</v>
      </c>
      <c r="CM18">
        <v>952</v>
      </c>
      <c r="CN18">
        <v>44320</v>
      </c>
      <c r="CO18">
        <f t="shared" si="12"/>
        <v>46.554621848739494</v>
      </c>
      <c r="CS18" s="27">
        <v>16</v>
      </c>
      <c r="CT18">
        <v>688</v>
      </c>
      <c r="CU18">
        <v>17855</v>
      </c>
      <c r="CV18">
        <f t="shared" si="13"/>
        <v>25.95203488372093</v>
      </c>
      <c r="CZ18" s="27">
        <v>16</v>
      </c>
      <c r="DA18">
        <v>477</v>
      </c>
      <c r="DB18">
        <v>33603</v>
      </c>
      <c r="DC18">
        <f t="shared" si="14"/>
        <v>70.44654088050315</v>
      </c>
      <c r="DG18" s="27">
        <v>16</v>
      </c>
      <c r="DH18">
        <v>310</v>
      </c>
      <c r="DI18">
        <v>4176</v>
      </c>
      <c r="DJ18">
        <f t="shared" si="15"/>
        <v>13.470967741935484</v>
      </c>
      <c r="DN18" s="27">
        <v>16</v>
      </c>
      <c r="DO18">
        <v>1887</v>
      </c>
      <c r="DP18">
        <v>54572</v>
      </c>
      <c r="DQ18">
        <f t="shared" si="16"/>
        <v>28.919978802331745</v>
      </c>
      <c r="DU18" s="27">
        <v>16</v>
      </c>
      <c r="DV18">
        <v>1224</v>
      </c>
      <c r="DW18">
        <v>12466</v>
      </c>
      <c r="DX18">
        <f t="shared" si="17"/>
        <v>10.184640522875817</v>
      </c>
      <c r="EB18" s="27">
        <v>16</v>
      </c>
      <c r="EC18">
        <v>1375</v>
      </c>
      <c r="ED18">
        <v>32327</v>
      </c>
      <c r="EE18">
        <f t="shared" si="18"/>
        <v>23.510545454545454</v>
      </c>
      <c r="EI18" s="27">
        <v>4</v>
      </c>
      <c r="EJ18">
        <v>1937</v>
      </c>
      <c r="EK18">
        <v>73726</v>
      </c>
      <c r="EL18">
        <f t="shared" si="19"/>
        <v>38.061951471347442</v>
      </c>
    </row>
    <row r="19" spans="6:142" x14ac:dyDescent="0.25">
      <c r="F19" s="27">
        <v>17</v>
      </c>
      <c r="G19">
        <v>1053</v>
      </c>
      <c r="H19">
        <v>53449</v>
      </c>
      <c r="I19">
        <f t="shared" si="0"/>
        <v>50.75878442545109</v>
      </c>
      <c r="M19" s="27">
        <v>17</v>
      </c>
      <c r="N19">
        <v>913</v>
      </c>
      <c r="O19">
        <v>76324</v>
      </c>
      <c r="P19">
        <f t="shared" si="1"/>
        <v>83.596933187294638</v>
      </c>
      <c r="T19" s="27">
        <v>17</v>
      </c>
      <c r="U19">
        <v>972</v>
      </c>
      <c r="V19">
        <v>63818</v>
      </c>
      <c r="W19">
        <f t="shared" si="2"/>
        <v>65.656378600823047</v>
      </c>
      <c r="AA19" s="27">
        <v>17</v>
      </c>
      <c r="AB19">
        <v>937</v>
      </c>
      <c r="AC19">
        <v>36884</v>
      </c>
      <c r="AD19">
        <f t="shared" si="3"/>
        <v>39.363927427961578</v>
      </c>
      <c r="AH19" s="27">
        <v>17</v>
      </c>
      <c r="AI19">
        <v>474</v>
      </c>
      <c r="AJ19">
        <v>46849</v>
      </c>
      <c r="AK19">
        <f t="shared" si="4"/>
        <v>98.83755274261604</v>
      </c>
      <c r="AO19" s="27">
        <v>17</v>
      </c>
      <c r="AP19">
        <v>458</v>
      </c>
      <c r="AQ19">
        <v>14163</v>
      </c>
      <c r="AR19">
        <f t="shared" si="5"/>
        <v>30.9235807860262</v>
      </c>
      <c r="AV19" s="27">
        <v>17</v>
      </c>
      <c r="AW19">
        <v>1341</v>
      </c>
      <c r="AX19">
        <v>27588</v>
      </c>
      <c r="AY19">
        <f t="shared" si="6"/>
        <v>20.572706935123044</v>
      </c>
      <c r="BC19" s="27">
        <v>17</v>
      </c>
      <c r="BD19">
        <v>1152</v>
      </c>
      <c r="BE19">
        <v>53402</v>
      </c>
      <c r="BF19">
        <f t="shared" si="7"/>
        <v>46.355902777777779</v>
      </c>
      <c r="BJ19" s="27">
        <v>17</v>
      </c>
      <c r="BK19">
        <v>1207</v>
      </c>
      <c r="BL19">
        <v>87911</v>
      </c>
      <c r="BM19">
        <f t="shared" si="8"/>
        <v>72.834299917149963</v>
      </c>
      <c r="BQ19" s="27">
        <v>3</v>
      </c>
      <c r="BR19">
        <v>1733</v>
      </c>
      <c r="BS19">
        <v>159227</v>
      </c>
      <c r="BT19">
        <f t="shared" si="9"/>
        <v>91.879399884593198</v>
      </c>
      <c r="BX19" s="27">
        <v>17</v>
      </c>
      <c r="BY19">
        <v>2663</v>
      </c>
      <c r="BZ19">
        <v>39843</v>
      </c>
      <c r="CA19">
        <f t="shared" si="10"/>
        <v>14.961697333834021</v>
      </c>
      <c r="CE19" s="27">
        <v>17</v>
      </c>
      <c r="CF19">
        <v>846</v>
      </c>
      <c r="CG19">
        <v>26066</v>
      </c>
      <c r="CH19">
        <f t="shared" si="11"/>
        <v>30.810874704491727</v>
      </c>
      <c r="CL19" s="27">
        <v>17</v>
      </c>
      <c r="CM19">
        <v>969</v>
      </c>
      <c r="CN19">
        <v>22419</v>
      </c>
      <c r="CO19">
        <f t="shared" si="12"/>
        <v>23.13622291021672</v>
      </c>
      <c r="CS19" s="27">
        <v>17</v>
      </c>
      <c r="CT19">
        <v>688</v>
      </c>
      <c r="CU19">
        <v>13591</v>
      </c>
      <c r="CV19">
        <f t="shared" si="13"/>
        <v>19.754360465116278</v>
      </c>
      <c r="CZ19" s="27">
        <v>17</v>
      </c>
      <c r="DA19">
        <v>499</v>
      </c>
      <c r="DB19">
        <v>17336</v>
      </c>
      <c r="DC19">
        <f t="shared" si="14"/>
        <v>34.741482965931866</v>
      </c>
      <c r="DG19" s="27">
        <v>17</v>
      </c>
      <c r="DH19">
        <v>424</v>
      </c>
      <c r="DI19">
        <v>5731</v>
      </c>
      <c r="DJ19">
        <f t="shared" si="15"/>
        <v>13.516509433962264</v>
      </c>
      <c r="DN19" s="27">
        <v>17</v>
      </c>
      <c r="DO19">
        <v>2013</v>
      </c>
      <c r="DP19">
        <v>69420</v>
      </c>
      <c r="DQ19">
        <f t="shared" si="16"/>
        <v>34.485842026825637</v>
      </c>
      <c r="DU19" s="27">
        <v>17</v>
      </c>
      <c r="DV19">
        <v>1254</v>
      </c>
      <c r="DW19">
        <v>45989</v>
      </c>
      <c r="DX19">
        <f t="shared" si="17"/>
        <v>36.673843700159487</v>
      </c>
      <c r="EB19" s="27">
        <v>17</v>
      </c>
      <c r="EC19">
        <v>1511</v>
      </c>
      <c r="ED19">
        <v>8782</v>
      </c>
      <c r="EE19">
        <f t="shared" si="18"/>
        <v>5.8120450033090671</v>
      </c>
      <c r="EI19" s="27">
        <v>5</v>
      </c>
      <c r="EJ19">
        <v>2046</v>
      </c>
      <c r="EK19">
        <v>75960</v>
      </c>
      <c r="EL19">
        <f t="shared" si="19"/>
        <v>37.126099706744867</v>
      </c>
    </row>
    <row r="20" spans="6:142" x14ac:dyDescent="0.25">
      <c r="F20" s="27">
        <v>18</v>
      </c>
      <c r="G20">
        <v>1078</v>
      </c>
      <c r="H20">
        <v>81387</v>
      </c>
      <c r="I20">
        <f t="shared" si="0"/>
        <v>75.498144712430431</v>
      </c>
      <c r="M20" s="27">
        <v>18</v>
      </c>
      <c r="N20">
        <v>929</v>
      </c>
      <c r="O20">
        <v>69635</v>
      </c>
      <c r="P20">
        <f t="shared" si="1"/>
        <v>74.95694294940796</v>
      </c>
      <c r="T20" s="27">
        <v>18</v>
      </c>
      <c r="U20">
        <v>975</v>
      </c>
      <c r="V20">
        <v>72380</v>
      </c>
      <c r="W20">
        <f t="shared" si="2"/>
        <v>74.235897435897442</v>
      </c>
      <c r="AA20" s="27">
        <v>18</v>
      </c>
      <c r="AB20">
        <v>981</v>
      </c>
      <c r="AC20">
        <v>63604</v>
      </c>
      <c r="AD20">
        <f t="shared" si="3"/>
        <v>64.835881753312947</v>
      </c>
      <c r="AH20" s="27">
        <v>18</v>
      </c>
      <c r="AI20">
        <v>475</v>
      </c>
      <c r="AJ20">
        <v>8703</v>
      </c>
      <c r="AK20">
        <f t="shared" si="4"/>
        <v>18.322105263157894</v>
      </c>
      <c r="AO20" s="27">
        <v>18</v>
      </c>
      <c r="AP20">
        <v>483</v>
      </c>
      <c r="AQ20">
        <v>23900</v>
      </c>
      <c r="AR20">
        <f t="shared" si="5"/>
        <v>49.4824016563147</v>
      </c>
      <c r="AV20" s="27">
        <v>18</v>
      </c>
      <c r="AW20">
        <v>1350</v>
      </c>
      <c r="AX20">
        <v>56744</v>
      </c>
      <c r="AY20">
        <f t="shared" si="6"/>
        <v>42.032592592592593</v>
      </c>
      <c r="BC20" s="27">
        <v>18</v>
      </c>
      <c r="BD20">
        <v>1198</v>
      </c>
      <c r="BE20">
        <v>132266</v>
      </c>
      <c r="BF20">
        <f t="shared" si="7"/>
        <v>110.40567612687813</v>
      </c>
      <c r="BJ20" s="27">
        <v>18</v>
      </c>
      <c r="BK20">
        <v>1207</v>
      </c>
      <c r="BL20">
        <v>80204</v>
      </c>
      <c r="BM20">
        <f t="shared" si="8"/>
        <v>66.449047224523611</v>
      </c>
      <c r="BQ20" s="27">
        <v>4</v>
      </c>
      <c r="BR20">
        <v>1438</v>
      </c>
      <c r="BS20">
        <v>146649</v>
      </c>
      <c r="BT20">
        <f t="shared" si="9"/>
        <v>101.98122392211404</v>
      </c>
      <c r="BX20" s="27">
        <v>18</v>
      </c>
      <c r="BY20">
        <v>3152</v>
      </c>
      <c r="BZ20">
        <v>117378</v>
      </c>
      <c r="CA20">
        <f t="shared" si="10"/>
        <v>37.239213197969541</v>
      </c>
      <c r="CE20" s="27">
        <v>18</v>
      </c>
      <c r="CF20">
        <v>855</v>
      </c>
      <c r="CG20">
        <v>25990</v>
      </c>
      <c r="CH20">
        <f t="shared" si="11"/>
        <v>30.397660818713451</v>
      </c>
      <c r="CL20" s="27">
        <v>18</v>
      </c>
      <c r="CM20">
        <v>990</v>
      </c>
      <c r="CN20">
        <v>39629</v>
      </c>
      <c r="CO20">
        <f t="shared" si="12"/>
        <v>40.029292929292929</v>
      </c>
      <c r="CS20" s="27">
        <v>18</v>
      </c>
      <c r="CT20">
        <v>725</v>
      </c>
      <c r="CU20">
        <v>28428</v>
      </c>
      <c r="CV20">
        <f t="shared" si="13"/>
        <v>39.21103448275862</v>
      </c>
      <c r="CZ20" s="27">
        <v>18</v>
      </c>
      <c r="DA20">
        <v>521</v>
      </c>
      <c r="DB20">
        <v>357</v>
      </c>
      <c r="DC20">
        <f t="shared" si="14"/>
        <v>0.68522072936660272</v>
      </c>
      <c r="DG20" s="27">
        <v>18</v>
      </c>
      <c r="DH20">
        <v>10960</v>
      </c>
      <c r="DI20">
        <v>151685</v>
      </c>
      <c r="DJ20">
        <f t="shared" si="15"/>
        <v>13.839872262773723</v>
      </c>
      <c r="DN20" s="27">
        <v>18</v>
      </c>
      <c r="DO20">
        <v>2045</v>
      </c>
      <c r="DP20">
        <v>37864</v>
      </c>
      <c r="DQ20">
        <f t="shared" si="16"/>
        <v>18.515403422982885</v>
      </c>
      <c r="DU20" s="27">
        <v>18</v>
      </c>
      <c r="DV20">
        <v>1302</v>
      </c>
      <c r="DW20">
        <v>41797</v>
      </c>
      <c r="DX20">
        <f t="shared" si="17"/>
        <v>32.102150537634408</v>
      </c>
      <c r="EB20" s="27">
        <v>18</v>
      </c>
      <c r="EC20">
        <v>1529</v>
      </c>
      <c r="ED20">
        <v>14214</v>
      </c>
      <c r="EE20">
        <f t="shared" si="18"/>
        <v>9.2962720732504902</v>
      </c>
      <c r="EI20" s="27">
        <v>6</v>
      </c>
      <c r="EJ20">
        <v>2922</v>
      </c>
      <c r="EK20">
        <v>123789</v>
      </c>
      <c r="EL20">
        <f t="shared" si="19"/>
        <v>42.364476386036962</v>
      </c>
    </row>
    <row r="21" spans="6:142" x14ac:dyDescent="0.25">
      <c r="F21" s="27">
        <v>19</v>
      </c>
      <c r="G21">
        <v>1094</v>
      </c>
      <c r="H21">
        <v>71228</v>
      </c>
      <c r="I21">
        <f t="shared" si="0"/>
        <v>65.107861060329071</v>
      </c>
      <c r="M21" s="27">
        <v>19</v>
      </c>
      <c r="N21">
        <v>932</v>
      </c>
      <c r="O21">
        <v>124929</v>
      </c>
      <c r="P21">
        <f t="shared" si="1"/>
        <v>134.04399141630901</v>
      </c>
      <c r="T21" s="27">
        <v>19</v>
      </c>
      <c r="U21">
        <v>978</v>
      </c>
      <c r="V21">
        <v>71075</v>
      </c>
      <c r="W21">
        <f t="shared" si="2"/>
        <v>72.673824130879339</v>
      </c>
      <c r="AA21" s="27">
        <v>19</v>
      </c>
      <c r="AB21">
        <v>1001</v>
      </c>
      <c r="AC21">
        <v>63976</v>
      </c>
      <c r="AD21">
        <f t="shared" si="3"/>
        <v>63.912087912087912</v>
      </c>
      <c r="AH21" s="27">
        <v>19</v>
      </c>
      <c r="AI21">
        <v>475</v>
      </c>
      <c r="AJ21">
        <v>36138</v>
      </c>
      <c r="AK21">
        <f t="shared" si="4"/>
        <v>76.08</v>
      </c>
      <c r="AO21" s="27">
        <v>19</v>
      </c>
      <c r="AP21">
        <v>490</v>
      </c>
      <c r="AQ21">
        <v>44409</v>
      </c>
      <c r="AR21">
        <f t="shared" si="5"/>
        <v>90.630612244897961</v>
      </c>
      <c r="AV21" s="27">
        <v>19</v>
      </c>
      <c r="AW21">
        <v>1368</v>
      </c>
      <c r="AX21">
        <v>91397</v>
      </c>
      <c r="AY21">
        <f t="shared" si="6"/>
        <v>66.810672514619881</v>
      </c>
      <c r="BC21" s="27">
        <v>19</v>
      </c>
      <c r="BD21">
        <v>1218</v>
      </c>
      <c r="BE21">
        <v>114220</v>
      </c>
      <c r="BF21">
        <f t="shared" si="7"/>
        <v>93.776683087027919</v>
      </c>
      <c r="BJ21" s="27">
        <v>19</v>
      </c>
      <c r="BK21">
        <v>1232</v>
      </c>
      <c r="BL21">
        <v>127606</v>
      </c>
      <c r="BM21">
        <f t="shared" si="8"/>
        <v>103.5762987012987</v>
      </c>
      <c r="BQ21" s="27">
        <v>5</v>
      </c>
      <c r="BR21">
        <v>1311</v>
      </c>
      <c r="BS21">
        <v>83460</v>
      </c>
      <c r="BT21">
        <f t="shared" si="9"/>
        <v>63.661327231121284</v>
      </c>
      <c r="BW21" t="s">
        <v>234</v>
      </c>
      <c r="BX21" s="27">
        <v>1</v>
      </c>
      <c r="BY21">
        <v>145</v>
      </c>
      <c r="BZ21">
        <v>2166</v>
      </c>
      <c r="CA21">
        <f t="shared" si="10"/>
        <v>14.937931034482759</v>
      </c>
      <c r="CE21" s="27">
        <v>19</v>
      </c>
      <c r="CF21">
        <v>866</v>
      </c>
      <c r="CG21">
        <v>21305</v>
      </c>
      <c r="CH21">
        <f t="shared" si="11"/>
        <v>24.60161662817552</v>
      </c>
      <c r="CL21" s="27">
        <v>19</v>
      </c>
      <c r="CM21">
        <v>1041</v>
      </c>
      <c r="CN21">
        <v>23248</v>
      </c>
      <c r="CO21">
        <f t="shared" si="12"/>
        <v>22.332372718539865</v>
      </c>
      <c r="CS21" s="27">
        <v>19</v>
      </c>
      <c r="CT21">
        <v>730</v>
      </c>
      <c r="CU21">
        <v>21229</v>
      </c>
      <c r="CV21">
        <f t="shared" si="13"/>
        <v>29.080821917808219</v>
      </c>
      <c r="CZ21" s="27">
        <v>19</v>
      </c>
      <c r="DA21">
        <v>528</v>
      </c>
      <c r="DB21">
        <v>43625</v>
      </c>
      <c r="DC21">
        <f t="shared" si="14"/>
        <v>82.623106060606062</v>
      </c>
      <c r="DG21" s="27">
        <v>19</v>
      </c>
      <c r="DH21">
        <v>532</v>
      </c>
      <c r="DI21">
        <v>7418</v>
      </c>
      <c r="DJ21">
        <f t="shared" si="15"/>
        <v>13.943609022556391</v>
      </c>
      <c r="DN21" s="27">
        <v>19</v>
      </c>
      <c r="DO21">
        <v>2109</v>
      </c>
      <c r="DP21">
        <v>15379</v>
      </c>
      <c r="DQ21">
        <f t="shared" si="16"/>
        <v>7.2920815552394496</v>
      </c>
      <c r="DU21" s="27">
        <v>19</v>
      </c>
      <c r="DV21">
        <v>1307</v>
      </c>
      <c r="DW21">
        <v>65095</v>
      </c>
      <c r="DX21">
        <f t="shared" si="17"/>
        <v>49.804896710022952</v>
      </c>
      <c r="EB21" s="27">
        <v>19</v>
      </c>
      <c r="EC21">
        <v>1566</v>
      </c>
      <c r="ED21">
        <v>20303</v>
      </c>
      <c r="EE21">
        <f t="shared" si="18"/>
        <v>12.964878671775223</v>
      </c>
      <c r="EI21" s="27">
        <v>7</v>
      </c>
      <c r="EJ21">
        <v>2909</v>
      </c>
      <c r="EK21">
        <v>37104</v>
      </c>
      <c r="EL21">
        <f t="shared" si="19"/>
        <v>12.754898590580956</v>
      </c>
    </row>
    <row r="22" spans="6:142" x14ac:dyDescent="0.25">
      <c r="F22" s="27">
        <v>20</v>
      </c>
      <c r="G22">
        <v>1098</v>
      </c>
      <c r="H22">
        <v>88761</v>
      </c>
      <c r="I22">
        <f t="shared" si="0"/>
        <v>80.838797814207652</v>
      </c>
      <c r="M22" s="27">
        <v>20</v>
      </c>
      <c r="N22">
        <v>934</v>
      </c>
      <c r="O22">
        <v>76574</v>
      </c>
      <c r="P22">
        <f t="shared" si="1"/>
        <v>81.985010706638121</v>
      </c>
      <c r="T22" s="27">
        <v>20</v>
      </c>
      <c r="U22">
        <v>1019</v>
      </c>
      <c r="V22">
        <v>74317</v>
      </c>
      <c r="W22">
        <f t="shared" si="2"/>
        <v>72.931305201177622</v>
      </c>
      <c r="AA22" s="27">
        <v>20</v>
      </c>
      <c r="AB22">
        <v>1002</v>
      </c>
      <c r="AC22">
        <v>51000</v>
      </c>
      <c r="AD22">
        <f t="shared" si="3"/>
        <v>50.898203592814369</v>
      </c>
      <c r="AH22" s="27">
        <v>20</v>
      </c>
      <c r="AI22">
        <v>490</v>
      </c>
      <c r="AJ22">
        <v>24177</v>
      </c>
      <c r="AK22">
        <f t="shared" si="4"/>
        <v>49.340816326530614</v>
      </c>
      <c r="AO22" s="27">
        <v>20</v>
      </c>
      <c r="AP22">
        <v>493</v>
      </c>
      <c r="AQ22">
        <v>29991</v>
      </c>
      <c r="AR22">
        <f t="shared" si="5"/>
        <v>60.833671399594323</v>
      </c>
      <c r="AV22" s="27">
        <v>20</v>
      </c>
      <c r="AW22">
        <v>1403</v>
      </c>
      <c r="AX22">
        <v>60855</v>
      </c>
      <c r="AY22">
        <f t="shared" si="6"/>
        <v>43.374910905203137</v>
      </c>
      <c r="BC22" s="27">
        <v>20</v>
      </c>
      <c r="BD22">
        <v>1283</v>
      </c>
      <c r="BE22">
        <v>55164</v>
      </c>
      <c r="BF22">
        <f t="shared" si="7"/>
        <v>42.996102883865937</v>
      </c>
      <c r="BJ22" s="27">
        <v>20</v>
      </c>
      <c r="BK22">
        <v>1292</v>
      </c>
      <c r="BL22">
        <v>65213</v>
      </c>
      <c r="BM22">
        <f t="shared" si="8"/>
        <v>50.474458204334368</v>
      </c>
      <c r="BQ22" s="27">
        <v>6</v>
      </c>
      <c r="BR22">
        <v>3101</v>
      </c>
      <c r="BS22">
        <v>261220</v>
      </c>
      <c r="BT22">
        <f t="shared" si="9"/>
        <v>84.237342792647539</v>
      </c>
      <c r="BX22" s="27">
        <v>2</v>
      </c>
      <c r="BY22">
        <v>422</v>
      </c>
      <c r="BZ22">
        <v>26631</v>
      </c>
      <c r="CA22">
        <f t="shared" si="10"/>
        <v>63.106635071090047</v>
      </c>
      <c r="CE22" s="27">
        <v>20</v>
      </c>
      <c r="CF22">
        <v>894</v>
      </c>
      <c r="CG22">
        <v>8730</v>
      </c>
      <c r="CH22">
        <f t="shared" si="11"/>
        <v>9.7651006711409387</v>
      </c>
      <c r="CL22" s="27">
        <v>20</v>
      </c>
      <c r="CM22">
        <v>1042</v>
      </c>
      <c r="CN22">
        <v>15237</v>
      </c>
      <c r="CO22">
        <f t="shared" si="12"/>
        <v>14.622840690978887</v>
      </c>
      <c r="CS22" s="27">
        <v>20</v>
      </c>
      <c r="CT22">
        <v>745</v>
      </c>
      <c r="CU22">
        <v>10784</v>
      </c>
      <c r="CV22">
        <f t="shared" si="13"/>
        <v>14.4751677852349</v>
      </c>
      <c r="CZ22" s="27">
        <v>20</v>
      </c>
      <c r="DA22">
        <v>530</v>
      </c>
      <c r="DB22">
        <v>137</v>
      </c>
      <c r="DC22">
        <f t="shared" si="14"/>
        <v>0.25849056603773585</v>
      </c>
      <c r="DG22" s="27">
        <v>20</v>
      </c>
      <c r="DH22">
        <v>5007</v>
      </c>
      <c r="DI22">
        <v>69931</v>
      </c>
      <c r="DJ22">
        <f t="shared" si="15"/>
        <v>13.966646694627521</v>
      </c>
      <c r="DN22" s="27">
        <v>20</v>
      </c>
      <c r="DO22">
        <v>2483</v>
      </c>
      <c r="DP22">
        <v>95532</v>
      </c>
      <c r="DQ22">
        <f t="shared" si="16"/>
        <v>38.474426097462747</v>
      </c>
      <c r="DU22" s="27">
        <v>20</v>
      </c>
      <c r="DV22">
        <v>1329</v>
      </c>
      <c r="DW22">
        <v>38606</v>
      </c>
      <c r="DX22">
        <f t="shared" si="17"/>
        <v>29.048908954100828</v>
      </c>
      <c r="EB22" s="27">
        <v>20</v>
      </c>
      <c r="EC22">
        <v>1610</v>
      </c>
      <c r="ED22">
        <v>12436</v>
      </c>
      <c r="EE22">
        <f t="shared" si="18"/>
        <v>7.7242236024844724</v>
      </c>
    </row>
    <row r="23" spans="6:142" x14ac:dyDescent="0.25">
      <c r="F23" s="27">
        <v>21</v>
      </c>
      <c r="G23">
        <v>1119</v>
      </c>
      <c r="H23">
        <v>46726</v>
      </c>
      <c r="I23">
        <f t="shared" si="0"/>
        <v>41.756925826630919</v>
      </c>
      <c r="M23" s="27">
        <v>21</v>
      </c>
      <c r="N23">
        <v>937</v>
      </c>
      <c r="O23">
        <v>65016</v>
      </c>
      <c r="P23">
        <f t="shared" si="1"/>
        <v>69.387406616862322</v>
      </c>
      <c r="T23" s="27">
        <v>21</v>
      </c>
      <c r="U23">
        <v>1064</v>
      </c>
      <c r="V23">
        <v>67796</v>
      </c>
      <c r="W23">
        <f t="shared" si="2"/>
        <v>63.718045112781958</v>
      </c>
      <c r="AA23" s="27">
        <v>21</v>
      </c>
      <c r="AB23">
        <v>1036</v>
      </c>
      <c r="AC23">
        <v>67598</v>
      </c>
      <c r="AD23">
        <f t="shared" si="3"/>
        <v>65.249034749034749</v>
      </c>
      <c r="AH23" s="27">
        <v>21</v>
      </c>
      <c r="AI23">
        <v>498</v>
      </c>
      <c r="AJ23">
        <v>9910</v>
      </c>
      <c r="AK23">
        <f t="shared" si="4"/>
        <v>19.899598393574298</v>
      </c>
      <c r="AO23" s="27">
        <v>21</v>
      </c>
      <c r="AP23">
        <v>493</v>
      </c>
      <c r="AQ23">
        <v>48126</v>
      </c>
      <c r="AR23">
        <f t="shared" si="5"/>
        <v>97.61866125760649</v>
      </c>
      <c r="AV23" s="27">
        <v>21</v>
      </c>
      <c r="AW23">
        <v>1403</v>
      </c>
      <c r="AX23">
        <v>14417</v>
      </c>
      <c r="AY23">
        <f t="shared" si="6"/>
        <v>10.27583749109052</v>
      </c>
      <c r="BC23" s="27">
        <v>21</v>
      </c>
      <c r="BD23">
        <v>1283</v>
      </c>
      <c r="BE23">
        <v>105236</v>
      </c>
      <c r="BF23">
        <f t="shared" si="7"/>
        <v>82.023382696804362</v>
      </c>
      <c r="BJ23" s="27">
        <v>21</v>
      </c>
      <c r="BK23">
        <v>1322</v>
      </c>
      <c r="BL23">
        <v>83301</v>
      </c>
      <c r="BM23">
        <f t="shared" si="8"/>
        <v>63.011346444780635</v>
      </c>
      <c r="BQ23" s="27">
        <v>7</v>
      </c>
      <c r="BR23">
        <v>1398</v>
      </c>
      <c r="BS23">
        <v>119794</v>
      </c>
      <c r="BT23">
        <f t="shared" si="9"/>
        <v>85.689556509298995</v>
      </c>
      <c r="BX23" s="27">
        <v>3</v>
      </c>
      <c r="BY23">
        <v>677</v>
      </c>
      <c r="BZ23">
        <v>22408</v>
      </c>
      <c r="CA23">
        <f t="shared" si="10"/>
        <v>33.098966026587888</v>
      </c>
      <c r="CE23" s="27">
        <v>21</v>
      </c>
      <c r="CF23">
        <v>974</v>
      </c>
      <c r="CG23">
        <v>47121</v>
      </c>
      <c r="CH23">
        <f t="shared" si="11"/>
        <v>48.378850102669404</v>
      </c>
      <c r="CL23" s="27">
        <v>21</v>
      </c>
      <c r="CM23">
        <v>1062</v>
      </c>
      <c r="CN23">
        <v>34237</v>
      </c>
      <c r="CO23">
        <f t="shared" si="12"/>
        <v>32.238229755178907</v>
      </c>
      <c r="CS23" s="27">
        <v>21</v>
      </c>
      <c r="CT23">
        <v>785</v>
      </c>
      <c r="CU23">
        <v>22960</v>
      </c>
      <c r="CV23">
        <f t="shared" si="13"/>
        <v>29.248407643312103</v>
      </c>
      <c r="CZ23" s="27">
        <v>21</v>
      </c>
      <c r="DA23">
        <v>567</v>
      </c>
      <c r="DB23">
        <v>35480</v>
      </c>
      <c r="DC23">
        <f t="shared" si="14"/>
        <v>62.57495590828924</v>
      </c>
      <c r="DG23" s="27">
        <v>21</v>
      </c>
      <c r="DH23">
        <v>945</v>
      </c>
      <c r="DI23">
        <v>13213</v>
      </c>
      <c r="DJ23">
        <f t="shared" si="15"/>
        <v>13.982010582010583</v>
      </c>
      <c r="DN23" s="27">
        <v>21</v>
      </c>
      <c r="DO23">
        <v>2725</v>
      </c>
      <c r="DP23">
        <v>84693</v>
      </c>
      <c r="DQ23">
        <f t="shared" si="16"/>
        <v>31.08</v>
      </c>
      <c r="DU23" s="27">
        <v>21</v>
      </c>
      <c r="DV23">
        <v>1368</v>
      </c>
      <c r="DW23">
        <v>7096</v>
      </c>
      <c r="DX23">
        <f t="shared" si="17"/>
        <v>5.1871345029239766</v>
      </c>
      <c r="EB23" s="27">
        <v>21</v>
      </c>
      <c r="EC23">
        <v>1623</v>
      </c>
      <c r="ED23">
        <v>3110</v>
      </c>
      <c r="EE23">
        <f t="shared" si="18"/>
        <v>1.9162045594577941</v>
      </c>
    </row>
    <row r="24" spans="6:142" x14ac:dyDescent="0.25">
      <c r="F24" s="27">
        <v>22</v>
      </c>
      <c r="G24">
        <v>1122</v>
      </c>
      <c r="H24">
        <v>51909</v>
      </c>
      <c r="I24">
        <f t="shared" si="0"/>
        <v>46.264705882352942</v>
      </c>
      <c r="M24" s="27">
        <v>22</v>
      </c>
      <c r="N24">
        <v>962</v>
      </c>
      <c r="O24">
        <v>67406</v>
      </c>
      <c r="P24">
        <f t="shared" si="1"/>
        <v>70.068607068607065</v>
      </c>
      <c r="T24" s="27">
        <v>22</v>
      </c>
      <c r="U24">
        <v>1064</v>
      </c>
      <c r="V24">
        <v>90286</v>
      </c>
      <c r="W24">
        <f t="shared" si="2"/>
        <v>84.85526315789474</v>
      </c>
      <c r="AA24" s="27">
        <v>22</v>
      </c>
      <c r="AB24">
        <v>1047</v>
      </c>
      <c r="AC24">
        <v>63951</v>
      </c>
      <c r="AD24">
        <f t="shared" si="3"/>
        <v>61.080229226361034</v>
      </c>
      <c r="AH24" s="27">
        <v>22</v>
      </c>
      <c r="AI24">
        <v>504</v>
      </c>
      <c r="AJ24">
        <v>13165</v>
      </c>
      <c r="AK24">
        <f t="shared" si="4"/>
        <v>26.121031746031747</v>
      </c>
      <c r="AO24" s="27">
        <v>22</v>
      </c>
      <c r="AP24">
        <v>504</v>
      </c>
      <c r="AQ24">
        <v>11611</v>
      </c>
      <c r="AR24">
        <f t="shared" si="5"/>
        <v>23.037698412698411</v>
      </c>
      <c r="AV24" s="27">
        <v>22</v>
      </c>
      <c r="AW24">
        <v>1413</v>
      </c>
      <c r="AX24">
        <v>116937</v>
      </c>
      <c r="AY24">
        <f t="shared" si="6"/>
        <v>82.757961783439484</v>
      </c>
      <c r="BC24" s="27">
        <v>22</v>
      </c>
      <c r="BD24">
        <v>1389</v>
      </c>
      <c r="BE24">
        <v>130624</v>
      </c>
      <c r="BF24">
        <f t="shared" si="7"/>
        <v>94.041756659467239</v>
      </c>
      <c r="BJ24" s="27">
        <v>22</v>
      </c>
      <c r="BK24">
        <v>1409</v>
      </c>
      <c r="BL24">
        <v>129066</v>
      </c>
      <c r="BM24">
        <f t="shared" si="8"/>
        <v>91.601135557132721</v>
      </c>
      <c r="BQ24" s="27">
        <v>8</v>
      </c>
      <c r="BR24">
        <v>285</v>
      </c>
      <c r="BS24">
        <v>17600</v>
      </c>
      <c r="BT24">
        <f t="shared" si="9"/>
        <v>61.754385964912281</v>
      </c>
      <c r="BX24" s="27">
        <v>4</v>
      </c>
      <c r="BY24">
        <v>1068</v>
      </c>
      <c r="BZ24">
        <v>9559</v>
      </c>
      <c r="CA24">
        <f t="shared" si="10"/>
        <v>8.9503745318352053</v>
      </c>
      <c r="CE24" s="27">
        <v>22</v>
      </c>
      <c r="CF24">
        <v>974</v>
      </c>
      <c r="CG24">
        <v>37725</v>
      </c>
      <c r="CH24">
        <f t="shared" si="11"/>
        <v>38.732032854209443</v>
      </c>
      <c r="CL24" s="27">
        <v>22</v>
      </c>
      <c r="CM24">
        <v>1063</v>
      </c>
      <c r="CN24">
        <v>41967</v>
      </c>
      <c r="CO24">
        <f t="shared" si="12"/>
        <v>39.479774223894637</v>
      </c>
      <c r="CS24" s="27">
        <v>22</v>
      </c>
      <c r="CT24">
        <v>793</v>
      </c>
      <c r="CU24">
        <v>28505</v>
      </c>
      <c r="CV24">
        <f t="shared" si="13"/>
        <v>35.945775535939468</v>
      </c>
      <c r="CZ24" s="27">
        <v>22</v>
      </c>
      <c r="DA24">
        <v>594</v>
      </c>
      <c r="DB24">
        <v>16055</v>
      </c>
      <c r="DC24">
        <f t="shared" si="14"/>
        <v>27.028619528619529</v>
      </c>
      <c r="DG24" s="27">
        <v>22</v>
      </c>
      <c r="DH24">
        <v>805</v>
      </c>
      <c r="DI24">
        <v>11324</v>
      </c>
      <c r="DJ24">
        <f t="shared" si="15"/>
        <v>14.067080745341615</v>
      </c>
      <c r="DN24" s="27">
        <v>22</v>
      </c>
      <c r="DO24">
        <v>2784</v>
      </c>
      <c r="DP24">
        <v>11231</v>
      </c>
      <c r="DQ24">
        <f t="shared" si="16"/>
        <v>4.0341235632183912</v>
      </c>
      <c r="DU24" s="27">
        <v>22</v>
      </c>
      <c r="DV24">
        <v>1555</v>
      </c>
      <c r="DW24">
        <v>119418</v>
      </c>
      <c r="DX24">
        <f t="shared" si="17"/>
        <v>76.796141479099674</v>
      </c>
      <c r="EB24" s="27">
        <v>22</v>
      </c>
      <c r="EC24">
        <v>1731</v>
      </c>
      <c r="ED24">
        <v>16010</v>
      </c>
      <c r="EE24">
        <f t="shared" si="18"/>
        <v>9.2489890236857306</v>
      </c>
    </row>
    <row r="25" spans="6:142" x14ac:dyDescent="0.25">
      <c r="F25" s="27">
        <v>23</v>
      </c>
      <c r="G25">
        <v>1173</v>
      </c>
      <c r="H25">
        <v>7857</v>
      </c>
      <c r="I25">
        <f t="shared" si="0"/>
        <v>6.6982097186700766</v>
      </c>
      <c r="M25" s="27">
        <v>23</v>
      </c>
      <c r="N25">
        <v>1003</v>
      </c>
      <c r="O25">
        <v>95434</v>
      </c>
      <c r="P25">
        <f t="shared" si="1"/>
        <v>95.148554336989037</v>
      </c>
      <c r="T25" s="27">
        <v>23</v>
      </c>
      <c r="U25">
        <v>1107</v>
      </c>
      <c r="V25">
        <v>81605</v>
      </c>
      <c r="W25">
        <f t="shared" si="2"/>
        <v>73.717253839205057</v>
      </c>
      <c r="AA25" s="27">
        <v>23</v>
      </c>
      <c r="AB25">
        <v>1047</v>
      </c>
      <c r="AC25">
        <v>70063</v>
      </c>
      <c r="AD25">
        <f t="shared" si="3"/>
        <v>66.917860553963706</v>
      </c>
      <c r="AH25" s="27">
        <v>23</v>
      </c>
      <c r="AI25">
        <v>509</v>
      </c>
      <c r="AJ25">
        <v>53700</v>
      </c>
      <c r="AK25">
        <f t="shared" si="4"/>
        <v>105.50098231827111</v>
      </c>
      <c r="AO25" s="27">
        <v>23</v>
      </c>
      <c r="AP25">
        <v>513</v>
      </c>
      <c r="AQ25">
        <v>29757</v>
      </c>
      <c r="AR25">
        <f t="shared" si="5"/>
        <v>58.005847953216374</v>
      </c>
      <c r="AV25" s="27">
        <v>23</v>
      </c>
      <c r="AW25">
        <v>1448</v>
      </c>
      <c r="AX25">
        <v>65195</v>
      </c>
      <c r="AY25">
        <f t="shared" si="6"/>
        <v>45.024171270718234</v>
      </c>
      <c r="BC25" s="27">
        <v>23</v>
      </c>
      <c r="BD25">
        <v>1393</v>
      </c>
      <c r="BE25">
        <v>149299</v>
      </c>
      <c r="BF25">
        <f t="shared" si="7"/>
        <v>107.17803302225413</v>
      </c>
      <c r="BJ25" s="27">
        <v>23</v>
      </c>
      <c r="BK25">
        <v>1468</v>
      </c>
      <c r="BL25">
        <v>176110</v>
      </c>
      <c r="BM25">
        <f t="shared" si="8"/>
        <v>119.96594005449592</v>
      </c>
      <c r="BX25" s="27">
        <v>5</v>
      </c>
      <c r="BY25">
        <v>1228</v>
      </c>
      <c r="BZ25">
        <v>7720</v>
      </c>
      <c r="CA25">
        <f t="shared" si="10"/>
        <v>6.2866449511400653</v>
      </c>
      <c r="CE25" s="27">
        <v>23</v>
      </c>
      <c r="CF25">
        <v>991</v>
      </c>
      <c r="CG25">
        <v>48172</v>
      </c>
      <c r="CH25">
        <f t="shared" si="11"/>
        <v>48.609485368314836</v>
      </c>
      <c r="CL25" s="27">
        <v>23</v>
      </c>
      <c r="CM25">
        <v>1077</v>
      </c>
      <c r="CN25">
        <v>48449</v>
      </c>
      <c r="CO25">
        <f t="shared" si="12"/>
        <v>44.985143918291548</v>
      </c>
      <c r="CS25" s="27">
        <v>23</v>
      </c>
      <c r="CT25">
        <v>803</v>
      </c>
      <c r="CU25">
        <v>21091</v>
      </c>
      <c r="CV25">
        <f t="shared" si="13"/>
        <v>26.265255292652554</v>
      </c>
      <c r="CZ25" s="27">
        <v>23</v>
      </c>
      <c r="DA25">
        <v>599</v>
      </c>
      <c r="DB25">
        <v>27144</v>
      </c>
      <c r="DC25">
        <f t="shared" si="14"/>
        <v>45.315525876460768</v>
      </c>
      <c r="DG25" s="27">
        <v>23</v>
      </c>
      <c r="DH25">
        <v>406</v>
      </c>
      <c r="DI25">
        <v>5727</v>
      </c>
      <c r="DJ25">
        <f t="shared" si="15"/>
        <v>14.105911330049262</v>
      </c>
      <c r="DN25" s="27">
        <v>23</v>
      </c>
      <c r="DO25">
        <v>3539</v>
      </c>
      <c r="DP25">
        <v>52150</v>
      </c>
      <c r="DQ25">
        <f t="shared" si="16"/>
        <v>14.735801073749647</v>
      </c>
      <c r="DU25" s="27">
        <v>23</v>
      </c>
      <c r="DV25">
        <v>1788</v>
      </c>
      <c r="DW25">
        <v>111388</v>
      </c>
      <c r="DX25">
        <f t="shared" si="17"/>
        <v>62.297539149888145</v>
      </c>
      <c r="EB25" s="27">
        <v>23</v>
      </c>
      <c r="EC25">
        <v>2013</v>
      </c>
      <c r="ED25">
        <v>26428</v>
      </c>
      <c r="EE25">
        <f t="shared" si="18"/>
        <v>13.128663686040735</v>
      </c>
    </row>
    <row r="26" spans="6:142" x14ac:dyDescent="0.25">
      <c r="F26" s="27">
        <v>24</v>
      </c>
      <c r="G26">
        <v>1183</v>
      </c>
      <c r="H26">
        <v>75804</v>
      </c>
      <c r="I26">
        <f t="shared" si="0"/>
        <v>64.077768385460686</v>
      </c>
      <c r="M26" s="27">
        <v>24</v>
      </c>
      <c r="N26">
        <v>1023</v>
      </c>
      <c r="O26">
        <v>114474</v>
      </c>
      <c r="P26">
        <f t="shared" si="1"/>
        <v>111.90029325513197</v>
      </c>
      <c r="T26" s="27">
        <v>24</v>
      </c>
      <c r="U26">
        <v>1109</v>
      </c>
      <c r="V26">
        <v>93334</v>
      </c>
      <c r="W26">
        <f t="shared" si="2"/>
        <v>84.160504959422909</v>
      </c>
      <c r="AA26" s="27">
        <v>24</v>
      </c>
      <c r="AB26">
        <v>1050</v>
      </c>
      <c r="AC26">
        <v>64822</v>
      </c>
      <c r="AD26">
        <f t="shared" si="3"/>
        <v>61.735238095238095</v>
      </c>
      <c r="AH26" s="27">
        <v>24</v>
      </c>
      <c r="AI26">
        <v>523</v>
      </c>
      <c r="AJ26">
        <v>3635</v>
      </c>
      <c r="AK26">
        <f t="shared" si="4"/>
        <v>6.9502868068833656</v>
      </c>
      <c r="AO26" s="27">
        <v>24</v>
      </c>
      <c r="AP26">
        <v>522</v>
      </c>
      <c r="AQ26">
        <v>23927</v>
      </c>
      <c r="AR26">
        <f t="shared" si="5"/>
        <v>45.837164750957854</v>
      </c>
      <c r="AV26" s="27">
        <v>24</v>
      </c>
      <c r="AW26">
        <v>1509</v>
      </c>
      <c r="AX26">
        <v>115905</v>
      </c>
      <c r="AY26">
        <f t="shared" si="6"/>
        <v>76.809145129224646</v>
      </c>
      <c r="BC26" s="27">
        <v>24</v>
      </c>
      <c r="BD26">
        <v>1414</v>
      </c>
      <c r="BE26">
        <v>155235</v>
      </c>
      <c r="BF26">
        <f t="shared" si="7"/>
        <v>109.78429985855729</v>
      </c>
      <c r="BJ26" s="27">
        <v>24</v>
      </c>
      <c r="BK26">
        <v>1582</v>
      </c>
      <c r="BL26">
        <v>112513</v>
      </c>
      <c r="BM26">
        <f t="shared" si="8"/>
        <v>71.120733249051838</v>
      </c>
      <c r="BX26" s="27">
        <v>6</v>
      </c>
      <c r="BY26">
        <v>1310</v>
      </c>
      <c r="BZ26">
        <v>91130</v>
      </c>
      <c r="CA26">
        <f t="shared" si="10"/>
        <v>69.564885496183209</v>
      </c>
      <c r="CE26" s="27">
        <v>24</v>
      </c>
      <c r="CF26">
        <v>1040</v>
      </c>
      <c r="CG26">
        <v>39881</v>
      </c>
      <c r="CH26">
        <f t="shared" si="11"/>
        <v>38.347115384615385</v>
      </c>
      <c r="CL26" s="27">
        <v>24</v>
      </c>
      <c r="CM26">
        <v>1091</v>
      </c>
      <c r="CN26">
        <v>24298</v>
      </c>
      <c r="CO26">
        <f t="shared" si="12"/>
        <v>22.271310724106325</v>
      </c>
      <c r="CS26" s="27">
        <v>24</v>
      </c>
      <c r="CT26">
        <v>805</v>
      </c>
      <c r="CU26">
        <v>39024</v>
      </c>
      <c r="CV26">
        <f t="shared" si="13"/>
        <v>48.477018633540375</v>
      </c>
      <c r="CZ26" s="27">
        <v>24</v>
      </c>
      <c r="DA26">
        <v>606</v>
      </c>
      <c r="DB26">
        <v>3632</v>
      </c>
      <c r="DC26">
        <f t="shared" si="14"/>
        <v>5.9933993399339931</v>
      </c>
      <c r="DG26" s="27">
        <v>24</v>
      </c>
      <c r="DH26">
        <v>682</v>
      </c>
      <c r="DI26">
        <v>9947</v>
      </c>
      <c r="DJ26">
        <f t="shared" si="15"/>
        <v>14.585043988269796</v>
      </c>
      <c r="DM26" t="s">
        <v>234</v>
      </c>
      <c r="DN26" s="27">
        <v>1</v>
      </c>
      <c r="DO26">
        <v>301</v>
      </c>
      <c r="DP26">
        <v>2371</v>
      </c>
      <c r="DQ26">
        <f t="shared" si="16"/>
        <v>7.8770764119601333</v>
      </c>
      <c r="DU26" s="27">
        <v>24</v>
      </c>
      <c r="DV26">
        <v>1866</v>
      </c>
      <c r="DW26">
        <v>110753</v>
      </c>
      <c r="DX26">
        <f t="shared" si="17"/>
        <v>59.353161843515544</v>
      </c>
      <c r="EB26" s="27">
        <v>24</v>
      </c>
      <c r="EC26">
        <v>2106</v>
      </c>
      <c r="ED26">
        <v>16744</v>
      </c>
      <c r="EE26">
        <f t="shared" si="18"/>
        <v>7.9506172839506171</v>
      </c>
    </row>
    <row r="27" spans="6:142" x14ac:dyDescent="0.25">
      <c r="F27" s="27">
        <v>25</v>
      </c>
      <c r="G27">
        <v>1226</v>
      </c>
      <c r="H27">
        <v>58202</v>
      </c>
      <c r="I27">
        <f t="shared" si="0"/>
        <v>47.473083197389883</v>
      </c>
      <c r="M27" s="27">
        <v>25</v>
      </c>
      <c r="N27">
        <v>1024</v>
      </c>
      <c r="O27">
        <v>85505</v>
      </c>
      <c r="P27">
        <f t="shared" si="1"/>
        <v>83.5009765625</v>
      </c>
      <c r="T27" s="27">
        <v>25</v>
      </c>
      <c r="U27">
        <v>1115</v>
      </c>
      <c r="V27">
        <v>69590</v>
      </c>
      <c r="W27">
        <f t="shared" si="2"/>
        <v>62.412556053811656</v>
      </c>
      <c r="AA27" s="27">
        <v>25</v>
      </c>
      <c r="AB27">
        <v>1065</v>
      </c>
      <c r="AC27">
        <v>122846</v>
      </c>
      <c r="AD27">
        <f t="shared" si="3"/>
        <v>115.34835680751173</v>
      </c>
      <c r="AH27" s="27">
        <v>25</v>
      </c>
      <c r="AI27">
        <v>524</v>
      </c>
      <c r="AJ27">
        <v>3329</v>
      </c>
      <c r="AK27">
        <f t="shared" si="4"/>
        <v>6.3530534351145036</v>
      </c>
      <c r="AO27" s="27">
        <v>25</v>
      </c>
      <c r="AP27">
        <v>522</v>
      </c>
      <c r="AQ27">
        <v>8985</v>
      </c>
      <c r="AR27">
        <f t="shared" si="5"/>
        <v>17.212643678160919</v>
      </c>
      <c r="AV27" s="27">
        <v>25</v>
      </c>
      <c r="AW27">
        <v>1516</v>
      </c>
      <c r="AX27">
        <v>85974</v>
      </c>
      <c r="AY27">
        <f t="shared" si="6"/>
        <v>56.711081794195252</v>
      </c>
      <c r="BC27" s="27">
        <v>25</v>
      </c>
      <c r="BD27">
        <v>1491</v>
      </c>
      <c r="BE27">
        <v>115359</v>
      </c>
      <c r="BF27">
        <f t="shared" si="7"/>
        <v>77.370221327967812</v>
      </c>
      <c r="BJ27" s="27">
        <v>25</v>
      </c>
      <c r="BK27">
        <v>1615</v>
      </c>
      <c r="BL27">
        <v>123290</v>
      </c>
      <c r="BM27">
        <f t="shared" si="8"/>
        <v>76.340557275541798</v>
      </c>
      <c r="BX27" s="27">
        <v>7</v>
      </c>
      <c r="BY27">
        <v>1371</v>
      </c>
      <c r="BZ27">
        <v>63180</v>
      </c>
      <c r="CA27">
        <f t="shared" si="10"/>
        <v>46.08315098468271</v>
      </c>
      <c r="CE27" s="27">
        <v>25</v>
      </c>
      <c r="CF27">
        <v>1057</v>
      </c>
      <c r="CG27">
        <v>34236</v>
      </c>
      <c r="CH27">
        <f t="shared" si="11"/>
        <v>32.389782403027439</v>
      </c>
      <c r="CL27" s="27">
        <v>25</v>
      </c>
      <c r="CM27">
        <v>1097</v>
      </c>
      <c r="CN27">
        <v>48490</v>
      </c>
      <c r="CO27">
        <f t="shared" si="12"/>
        <v>44.20237010027347</v>
      </c>
      <c r="CS27" s="27">
        <v>25</v>
      </c>
      <c r="CT27">
        <v>822</v>
      </c>
      <c r="CU27">
        <v>28932</v>
      </c>
      <c r="CV27">
        <f t="shared" si="13"/>
        <v>35.197080291970806</v>
      </c>
      <c r="CZ27" s="27">
        <v>25</v>
      </c>
      <c r="DA27">
        <v>624</v>
      </c>
      <c r="DB27">
        <v>26201</v>
      </c>
      <c r="DC27">
        <f t="shared" si="14"/>
        <v>41.988782051282051</v>
      </c>
      <c r="DG27" s="27">
        <v>25</v>
      </c>
      <c r="DH27">
        <v>339</v>
      </c>
      <c r="DI27">
        <v>4993</v>
      </c>
      <c r="DJ27">
        <f t="shared" si="15"/>
        <v>14.728613569321533</v>
      </c>
      <c r="DN27" s="27">
        <v>2</v>
      </c>
      <c r="DO27">
        <v>325</v>
      </c>
      <c r="DP27">
        <v>7907</v>
      </c>
      <c r="DQ27">
        <f t="shared" si="16"/>
        <v>24.329230769230769</v>
      </c>
      <c r="DU27" s="27">
        <v>25</v>
      </c>
      <c r="DV27">
        <v>1922</v>
      </c>
      <c r="DW27">
        <v>122768</v>
      </c>
      <c r="DX27">
        <f t="shared" si="17"/>
        <v>63.87513007284079</v>
      </c>
      <c r="EB27" s="27">
        <v>25</v>
      </c>
      <c r="EC27">
        <v>2335</v>
      </c>
      <c r="ED27">
        <v>7953</v>
      </c>
      <c r="EE27">
        <f t="shared" si="18"/>
        <v>3.4059957173447537</v>
      </c>
    </row>
    <row r="28" spans="6:142" x14ac:dyDescent="0.25">
      <c r="F28" s="27">
        <v>26</v>
      </c>
      <c r="G28">
        <v>1233</v>
      </c>
      <c r="H28">
        <v>91763</v>
      </c>
      <c r="I28">
        <f t="shared" si="0"/>
        <v>74.422546634225469</v>
      </c>
      <c r="M28" s="27">
        <v>26</v>
      </c>
      <c r="N28">
        <v>1027</v>
      </c>
      <c r="O28">
        <v>85673</v>
      </c>
      <c r="P28">
        <f t="shared" si="1"/>
        <v>83.420642648490755</v>
      </c>
      <c r="T28" s="27">
        <v>26</v>
      </c>
      <c r="U28">
        <v>1123</v>
      </c>
      <c r="V28">
        <v>66495</v>
      </c>
      <c r="W28">
        <f t="shared" si="2"/>
        <v>59.211932324131787</v>
      </c>
      <c r="AA28" s="27">
        <v>26</v>
      </c>
      <c r="AB28">
        <v>1103</v>
      </c>
      <c r="AC28">
        <v>84990</v>
      </c>
      <c r="AD28">
        <f t="shared" si="3"/>
        <v>77.053490480507705</v>
      </c>
      <c r="AH28" s="27">
        <v>26</v>
      </c>
      <c r="AI28">
        <v>528</v>
      </c>
      <c r="AJ28">
        <v>35853</v>
      </c>
      <c r="AK28">
        <f t="shared" si="4"/>
        <v>67.903409090909093</v>
      </c>
      <c r="AO28" s="27">
        <v>26</v>
      </c>
      <c r="AP28">
        <v>525</v>
      </c>
      <c r="AQ28">
        <v>64416</v>
      </c>
      <c r="AR28">
        <f t="shared" si="5"/>
        <v>122.69714285714285</v>
      </c>
      <c r="AV28" s="27">
        <v>26</v>
      </c>
      <c r="AW28">
        <v>1532</v>
      </c>
      <c r="AX28">
        <v>74821</v>
      </c>
      <c r="AY28">
        <f t="shared" si="6"/>
        <v>48.838772845953002</v>
      </c>
      <c r="BC28" s="27">
        <v>26</v>
      </c>
      <c r="BD28">
        <v>1503</v>
      </c>
      <c r="BE28">
        <v>109692</v>
      </c>
      <c r="BF28">
        <f t="shared" si="7"/>
        <v>72.982035928143716</v>
      </c>
      <c r="BJ28" s="27">
        <v>26</v>
      </c>
      <c r="BK28">
        <v>1690</v>
      </c>
      <c r="BL28">
        <v>207138</v>
      </c>
      <c r="BM28">
        <f t="shared" si="8"/>
        <v>122.56686390532545</v>
      </c>
      <c r="BX28" s="27">
        <v>8</v>
      </c>
      <c r="BY28">
        <v>1440</v>
      </c>
      <c r="BZ28">
        <v>47112</v>
      </c>
      <c r="CA28">
        <f t="shared" si="10"/>
        <v>32.716666666666669</v>
      </c>
      <c r="CE28" s="27">
        <v>26</v>
      </c>
      <c r="CF28">
        <v>1108</v>
      </c>
      <c r="CG28">
        <v>28820</v>
      </c>
      <c r="CH28">
        <f t="shared" si="11"/>
        <v>26.010830324909747</v>
      </c>
      <c r="CL28" s="27">
        <v>26</v>
      </c>
      <c r="CM28">
        <v>1105</v>
      </c>
      <c r="CN28">
        <v>10824</v>
      </c>
      <c r="CO28">
        <f t="shared" si="12"/>
        <v>9.7954751131221727</v>
      </c>
      <c r="CS28" s="27">
        <v>26</v>
      </c>
      <c r="CT28">
        <v>825</v>
      </c>
      <c r="CU28">
        <v>46036</v>
      </c>
      <c r="CV28">
        <f t="shared" si="13"/>
        <v>55.801212121212124</v>
      </c>
      <c r="CZ28" s="27">
        <v>26</v>
      </c>
      <c r="DA28">
        <v>631</v>
      </c>
      <c r="DB28">
        <v>57599</v>
      </c>
      <c r="DC28">
        <f t="shared" si="14"/>
        <v>91.282091917591131</v>
      </c>
      <c r="DG28" s="27">
        <v>26</v>
      </c>
      <c r="DH28">
        <v>510</v>
      </c>
      <c r="DI28">
        <v>7561</v>
      </c>
      <c r="DJ28">
        <f t="shared" si="15"/>
        <v>14.825490196078432</v>
      </c>
      <c r="DN28" s="27">
        <v>3</v>
      </c>
      <c r="DO28">
        <v>777</v>
      </c>
      <c r="DP28">
        <v>21555</v>
      </c>
      <c r="DQ28">
        <f t="shared" si="16"/>
        <v>27.74131274131274</v>
      </c>
      <c r="DU28" s="27">
        <v>26</v>
      </c>
      <c r="DV28">
        <v>2012</v>
      </c>
      <c r="DW28">
        <v>85091</v>
      </c>
      <c r="DX28">
        <f t="shared" si="17"/>
        <v>42.291749502982107</v>
      </c>
      <c r="EB28" s="27">
        <v>26</v>
      </c>
      <c r="EC28">
        <v>2519</v>
      </c>
      <c r="ED28">
        <v>37364</v>
      </c>
      <c r="EE28">
        <f t="shared" si="18"/>
        <v>14.832870186581976</v>
      </c>
    </row>
    <row r="29" spans="6:142" x14ac:dyDescent="0.25">
      <c r="F29" s="27">
        <v>27</v>
      </c>
      <c r="G29">
        <v>1266</v>
      </c>
      <c r="H29">
        <v>81837</v>
      </c>
      <c r="I29">
        <f t="shared" si="0"/>
        <v>64.642180094786724</v>
      </c>
      <c r="M29" s="27">
        <v>27</v>
      </c>
      <c r="N29">
        <v>1051</v>
      </c>
      <c r="O29">
        <v>65082</v>
      </c>
      <c r="P29">
        <f t="shared" si="1"/>
        <v>61.923882017126544</v>
      </c>
      <c r="T29" s="27">
        <v>27</v>
      </c>
      <c r="U29">
        <v>1129</v>
      </c>
      <c r="V29">
        <v>61561</v>
      </c>
      <c r="W29">
        <f t="shared" si="2"/>
        <v>54.527015057573074</v>
      </c>
      <c r="AA29" s="27">
        <v>27</v>
      </c>
      <c r="AB29">
        <v>1125</v>
      </c>
      <c r="AC29">
        <v>51466</v>
      </c>
      <c r="AD29">
        <f t="shared" si="3"/>
        <v>45.747555555555557</v>
      </c>
      <c r="AH29" s="27">
        <v>27</v>
      </c>
      <c r="AI29">
        <v>532</v>
      </c>
      <c r="AJ29">
        <v>17409</v>
      </c>
      <c r="AK29">
        <f t="shared" si="4"/>
        <v>32.723684210526315</v>
      </c>
      <c r="AO29" s="27">
        <v>27</v>
      </c>
      <c r="AP29">
        <v>529</v>
      </c>
      <c r="AQ29">
        <v>12473</v>
      </c>
      <c r="AR29">
        <f t="shared" si="5"/>
        <v>23.578449905482042</v>
      </c>
      <c r="AV29" s="27">
        <v>27</v>
      </c>
      <c r="AW29">
        <v>1628</v>
      </c>
      <c r="AX29">
        <v>154817</v>
      </c>
      <c r="AY29">
        <f t="shared" si="6"/>
        <v>95.096437346437341</v>
      </c>
      <c r="BC29" s="27">
        <v>27</v>
      </c>
      <c r="BD29">
        <v>1506</v>
      </c>
      <c r="BE29">
        <v>121298</v>
      </c>
      <c r="BF29">
        <f t="shared" si="7"/>
        <v>80.543160690571042</v>
      </c>
      <c r="BJ29" s="27">
        <v>27</v>
      </c>
      <c r="BK29">
        <v>1725</v>
      </c>
      <c r="BL29">
        <v>158534</v>
      </c>
      <c r="BM29">
        <f t="shared" si="8"/>
        <v>91.903768115942029</v>
      </c>
      <c r="BX29" s="27">
        <v>9</v>
      </c>
      <c r="BY29">
        <v>1449</v>
      </c>
      <c r="BZ29">
        <v>27032</v>
      </c>
      <c r="CA29">
        <f t="shared" si="10"/>
        <v>18.655624568668046</v>
      </c>
      <c r="CE29" s="27">
        <v>27</v>
      </c>
      <c r="CF29">
        <v>1190</v>
      </c>
      <c r="CG29">
        <v>11060</v>
      </c>
      <c r="CH29">
        <f t="shared" si="11"/>
        <v>9.2941176470588243</v>
      </c>
      <c r="CL29" s="27">
        <v>27</v>
      </c>
      <c r="CM29">
        <v>1107</v>
      </c>
      <c r="CN29">
        <v>46682</v>
      </c>
      <c r="CO29">
        <f t="shared" si="12"/>
        <v>42.16982836495032</v>
      </c>
      <c r="CS29" s="27">
        <v>27</v>
      </c>
      <c r="CT29">
        <v>874</v>
      </c>
      <c r="CU29">
        <v>6376</v>
      </c>
      <c r="CV29">
        <f t="shared" si="13"/>
        <v>7.2951945080091534</v>
      </c>
      <c r="CZ29" s="27">
        <v>27</v>
      </c>
      <c r="DA29">
        <v>631</v>
      </c>
      <c r="DB29">
        <v>27782</v>
      </c>
      <c r="DC29">
        <f t="shared" si="14"/>
        <v>44.028526148969888</v>
      </c>
      <c r="DG29" s="27">
        <v>27</v>
      </c>
      <c r="DH29">
        <v>951</v>
      </c>
      <c r="DI29">
        <v>14213</v>
      </c>
      <c r="DJ29">
        <f t="shared" si="15"/>
        <v>14.945320715036804</v>
      </c>
      <c r="DN29" s="27">
        <v>4</v>
      </c>
      <c r="DO29">
        <v>778</v>
      </c>
      <c r="DP29">
        <v>6168</v>
      </c>
      <c r="DQ29">
        <f t="shared" si="16"/>
        <v>7.928020565552699</v>
      </c>
      <c r="DU29" s="27">
        <v>27</v>
      </c>
      <c r="DV29">
        <v>2103</v>
      </c>
      <c r="DW29">
        <v>67673</v>
      </c>
      <c r="DX29">
        <f t="shared" si="17"/>
        <v>32.179267712791251</v>
      </c>
      <c r="EB29" s="27">
        <v>27</v>
      </c>
      <c r="EC29">
        <v>2729</v>
      </c>
      <c r="ED29">
        <v>11489</v>
      </c>
      <c r="EE29">
        <f t="shared" si="18"/>
        <v>4.2099670208867721</v>
      </c>
    </row>
    <row r="30" spans="6:142" x14ac:dyDescent="0.25">
      <c r="F30" s="27">
        <v>28</v>
      </c>
      <c r="G30">
        <v>1298</v>
      </c>
      <c r="H30">
        <v>42128</v>
      </c>
      <c r="I30">
        <f t="shared" si="0"/>
        <v>32.456086286594761</v>
      </c>
      <c r="M30" s="27">
        <v>28</v>
      </c>
      <c r="N30">
        <v>1072</v>
      </c>
      <c r="O30">
        <v>90702</v>
      </c>
      <c r="P30">
        <f t="shared" si="1"/>
        <v>84.610074626865668</v>
      </c>
      <c r="T30" s="27">
        <v>28</v>
      </c>
      <c r="U30">
        <v>1160</v>
      </c>
      <c r="V30">
        <v>105270</v>
      </c>
      <c r="W30">
        <f t="shared" si="2"/>
        <v>90.75</v>
      </c>
      <c r="AA30" s="27">
        <v>28</v>
      </c>
      <c r="AB30">
        <v>1131</v>
      </c>
      <c r="AC30">
        <v>98090</v>
      </c>
      <c r="AD30">
        <f t="shared" si="3"/>
        <v>86.728558797524315</v>
      </c>
      <c r="AH30" s="27">
        <v>28</v>
      </c>
      <c r="AI30">
        <v>533</v>
      </c>
      <c r="AJ30">
        <v>17186</v>
      </c>
      <c r="AK30">
        <f t="shared" si="4"/>
        <v>32.243902439024389</v>
      </c>
      <c r="AO30" s="27">
        <v>28</v>
      </c>
      <c r="AP30">
        <v>529</v>
      </c>
      <c r="AQ30">
        <v>7983</v>
      </c>
      <c r="AR30">
        <f t="shared" si="5"/>
        <v>15.090737240075615</v>
      </c>
      <c r="AV30" s="27">
        <v>28</v>
      </c>
      <c r="AW30">
        <v>1630</v>
      </c>
      <c r="AX30">
        <v>146186</v>
      </c>
      <c r="AY30">
        <f t="shared" si="6"/>
        <v>89.684662576687117</v>
      </c>
      <c r="BC30" s="27">
        <v>28</v>
      </c>
      <c r="BD30">
        <v>1527</v>
      </c>
      <c r="BE30">
        <v>97257</v>
      </c>
      <c r="BF30">
        <f t="shared" si="7"/>
        <v>63.691552062868368</v>
      </c>
      <c r="BJ30" s="27">
        <v>28</v>
      </c>
      <c r="BK30">
        <v>1784</v>
      </c>
      <c r="BL30">
        <v>131616</v>
      </c>
      <c r="BM30">
        <f t="shared" si="8"/>
        <v>73.775784753363226</v>
      </c>
      <c r="BX30" s="27">
        <v>10</v>
      </c>
      <c r="BY30">
        <v>1471</v>
      </c>
      <c r="BZ30">
        <v>63272</v>
      </c>
      <c r="CA30">
        <f t="shared" si="10"/>
        <v>43.012916383412644</v>
      </c>
      <c r="CE30" s="27">
        <v>28</v>
      </c>
      <c r="CF30">
        <v>1224</v>
      </c>
      <c r="CG30">
        <v>62257</v>
      </c>
      <c r="CH30">
        <f t="shared" si="11"/>
        <v>50.863562091503269</v>
      </c>
      <c r="CL30" s="27">
        <v>28</v>
      </c>
      <c r="CM30">
        <v>1116</v>
      </c>
      <c r="CN30">
        <v>31341</v>
      </c>
      <c r="CO30">
        <f t="shared" si="12"/>
        <v>28.083333333333332</v>
      </c>
      <c r="CS30" s="27">
        <v>28</v>
      </c>
      <c r="CT30">
        <v>903</v>
      </c>
      <c r="CU30">
        <v>39232</v>
      </c>
      <c r="CV30">
        <f t="shared" si="13"/>
        <v>43.446290143964561</v>
      </c>
      <c r="CZ30" s="27">
        <v>28</v>
      </c>
      <c r="DA30">
        <v>632</v>
      </c>
      <c r="DB30">
        <v>30081</v>
      </c>
      <c r="DC30">
        <f t="shared" si="14"/>
        <v>47.596518987341774</v>
      </c>
      <c r="DG30" s="27">
        <v>28</v>
      </c>
      <c r="DH30">
        <v>4114</v>
      </c>
      <c r="DI30">
        <v>64179</v>
      </c>
      <c r="DJ30">
        <f t="shared" si="15"/>
        <v>15.600145843461352</v>
      </c>
      <c r="DN30" s="27">
        <v>5</v>
      </c>
      <c r="DO30">
        <v>805</v>
      </c>
      <c r="DP30">
        <v>24222</v>
      </c>
      <c r="DQ30">
        <f t="shared" si="16"/>
        <v>30.08944099378882</v>
      </c>
      <c r="DU30" s="27">
        <v>28</v>
      </c>
      <c r="DV30">
        <v>3726</v>
      </c>
      <c r="DW30">
        <v>41392</v>
      </c>
      <c r="DX30">
        <f t="shared" si="17"/>
        <v>11.108964036500268</v>
      </c>
      <c r="EB30" s="27">
        <v>28</v>
      </c>
      <c r="EC30">
        <v>3143</v>
      </c>
      <c r="ED30">
        <v>23498</v>
      </c>
      <c r="EE30">
        <f t="shared" si="18"/>
        <v>7.4762965319758194</v>
      </c>
    </row>
    <row r="31" spans="6:142" x14ac:dyDescent="0.25">
      <c r="F31" s="27">
        <v>29</v>
      </c>
      <c r="G31">
        <v>1344</v>
      </c>
      <c r="H31">
        <v>89646</v>
      </c>
      <c r="I31">
        <f t="shared" si="0"/>
        <v>66.700892857142861</v>
      </c>
      <c r="M31" s="27">
        <v>29</v>
      </c>
      <c r="N31">
        <v>1090</v>
      </c>
      <c r="O31">
        <v>101320</v>
      </c>
      <c r="P31">
        <f t="shared" si="1"/>
        <v>92.954128440366972</v>
      </c>
      <c r="T31" s="27">
        <v>29</v>
      </c>
      <c r="U31">
        <v>1168</v>
      </c>
      <c r="V31">
        <v>102216</v>
      </c>
      <c r="W31">
        <f t="shared" si="2"/>
        <v>87.513698630136986</v>
      </c>
      <c r="AA31" s="27">
        <v>29</v>
      </c>
      <c r="AB31">
        <v>1164</v>
      </c>
      <c r="AC31">
        <v>99551</v>
      </c>
      <c r="AD31">
        <f t="shared" si="3"/>
        <v>85.524914089347078</v>
      </c>
      <c r="AH31" s="27">
        <v>29</v>
      </c>
      <c r="AI31">
        <v>535</v>
      </c>
      <c r="AJ31">
        <v>25888</v>
      </c>
      <c r="AK31">
        <f t="shared" si="4"/>
        <v>48.38878504672897</v>
      </c>
      <c r="AO31" s="27">
        <v>29</v>
      </c>
      <c r="AP31">
        <v>530</v>
      </c>
      <c r="AQ31">
        <v>18599</v>
      </c>
      <c r="AR31">
        <f t="shared" si="5"/>
        <v>35.092452830188677</v>
      </c>
      <c r="AV31" s="27">
        <v>29</v>
      </c>
      <c r="AW31">
        <v>1748</v>
      </c>
      <c r="AX31">
        <v>149293</v>
      </c>
      <c r="AY31">
        <f t="shared" si="6"/>
        <v>85.40789473684211</v>
      </c>
      <c r="BC31" s="27">
        <v>29</v>
      </c>
      <c r="BD31">
        <v>1573</v>
      </c>
      <c r="BE31">
        <v>144862</v>
      </c>
      <c r="BF31">
        <f t="shared" si="7"/>
        <v>92.092816274634458</v>
      </c>
      <c r="BJ31" s="27">
        <v>29</v>
      </c>
      <c r="BK31">
        <v>1977</v>
      </c>
      <c r="BL31">
        <v>119303</v>
      </c>
      <c r="BM31">
        <f t="shared" si="8"/>
        <v>60.345472938796156</v>
      </c>
      <c r="BX31" s="27">
        <v>11</v>
      </c>
      <c r="BY31">
        <v>1490</v>
      </c>
      <c r="BZ31">
        <v>57983</v>
      </c>
      <c r="CA31">
        <f t="shared" si="10"/>
        <v>38.91476510067114</v>
      </c>
      <c r="CE31" s="27">
        <v>29</v>
      </c>
      <c r="CF31">
        <v>1398</v>
      </c>
      <c r="CG31">
        <v>71555</v>
      </c>
      <c r="CH31">
        <f t="shared" si="11"/>
        <v>51.183834048640918</v>
      </c>
      <c r="CL31" s="27">
        <v>29</v>
      </c>
      <c r="CM31">
        <v>1117</v>
      </c>
      <c r="CN31">
        <v>18564</v>
      </c>
      <c r="CO31">
        <f t="shared" si="12"/>
        <v>16.619516562220234</v>
      </c>
      <c r="CS31" s="27">
        <v>29</v>
      </c>
      <c r="CT31">
        <v>915</v>
      </c>
      <c r="CU31">
        <v>28938</v>
      </c>
      <c r="CV31">
        <f t="shared" si="13"/>
        <v>31.626229508196722</v>
      </c>
      <c r="CZ31" s="27">
        <v>29</v>
      </c>
      <c r="DA31">
        <v>633</v>
      </c>
      <c r="DB31">
        <v>44613</v>
      </c>
      <c r="DC31">
        <f t="shared" si="14"/>
        <v>70.478672985781984</v>
      </c>
      <c r="DG31" s="27">
        <v>29</v>
      </c>
      <c r="DH31">
        <v>484</v>
      </c>
      <c r="DI31">
        <v>7606</v>
      </c>
      <c r="DJ31">
        <f t="shared" si="15"/>
        <v>15.714876033057852</v>
      </c>
      <c r="DN31" s="27">
        <v>6</v>
      </c>
      <c r="DO31">
        <v>853</v>
      </c>
      <c r="DP31">
        <v>30205</v>
      </c>
      <c r="DQ31">
        <f t="shared" si="16"/>
        <v>35.410316529894487</v>
      </c>
      <c r="DU31" s="27">
        <v>29</v>
      </c>
      <c r="DV31">
        <v>4158</v>
      </c>
      <c r="DW31">
        <v>200719</v>
      </c>
      <c r="DX31">
        <f t="shared" si="17"/>
        <v>48.272967772967775</v>
      </c>
      <c r="EB31" s="27">
        <v>29</v>
      </c>
      <c r="EC31">
        <v>4170</v>
      </c>
      <c r="ED31">
        <v>95944</v>
      </c>
      <c r="EE31">
        <f t="shared" si="18"/>
        <v>23.008153477218226</v>
      </c>
    </row>
    <row r="32" spans="6:142" x14ac:dyDescent="0.25">
      <c r="F32" s="27">
        <v>30</v>
      </c>
      <c r="G32">
        <v>1401</v>
      </c>
      <c r="H32">
        <v>74056</v>
      </c>
      <c r="I32">
        <f t="shared" si="0"/>
        <v>52.859386152748037</v>
      </c>
      <c r="M32" s="27">
        <v>30</v>
      </c>
      <c r="N32">
        <v>1142</v>
      </c>
      <c r="O32">
        <v>82016</v>
      </c>
      <c r="P32">
        <f t="shared" si="1"/>
        <v>71.817863397548166</v>
      </c>
      <c r="T32" s="27">
        <v>30</v>
      </c>
      <c r="U32">
        <v>1170</v>
      </c>
      <c r="V32">
        <v>55166</v>
      </c>
      <c r="W32">
        <f t="shared" si="2"/>
        <v>47.15042735042735</v>
      </c>
      <c r="AA32" s="27">
        <v>30</v>
      </c>
      <c r="AB32">
        <v>1200</v>
      </c>
      <c r="AC32">
        <v>79443</v>
      </c>
      <c r="AD32">
        <f t="shared" si="3"/>
        <v>66.202500000000001</v>
      </c>
      <c r="AH32" s="27">
        <v>30</v>
      </c>
      <c r="AI32">
        <v>540</v>
      </c>
      <c r="AJ32">
        <v>3544</v>
      </c>
      <c r="AK32">
        <f t="shared" si="4"/>
        <v>6.5629629629629633</v>
      </c>
      <c r="AO32" s="27">
        <v>30</v>
      </c>
      <c r="AP32">
        <v>531</v>
      </c>
      <c r="AQ32">
        <v>8144</v>
      </c>
      <c r="AR32">
        <f t="shared" si="5"/>
        <v>15.337099811676083</v>
      </c>
      <c r="AV32" s="27">
        <v>30</v>
      </c>
      <c r="AW32">
        <v>1876</v>
      </c>
      <c r="AX32">
        <v>165456</v>
      </c>
      <c r="AY32">
        <f t="shared" si="6"/>
        <v>88.196162046908313</v>
      </c>
      <c r="BC32" s="27">
        <v>30</v>
      </c>
      <c r="BD32">
        <v>1579</v>
      </c>
      <c r="BE32">
        <v>157740</v>
      </c>
      <c r="BF32">
        <f t="shared" si="7"/>
        <v>99.898670044331851</v>
      </c>
      <c r="BJ32" s="27">
        <v>30</v>
      </c>
      <c r="BK32">
        <v>2609</v>
      </c>
      <c r="BL32">
        <v>206849</v>
      </c>
      <c r="BM32">
        <f t="shared" si="8"/>
        <v>79.282866998850139</v>
      </c>
      <c r="BX32" s="27">
        <v>12</v>
      </c>
      <c r="BY32">
        <v>1495</v>
      </c>
      <c r="BZ32">
        <v>86666</v>
      </c>
      <c r="CA32">
        <f t="shared" si="10"/>
        <v>57.970568561872909</v>
      </c>
      <c r="CE32" s="27">
        <v>30</v>
      </c>
      <c r="CF32">
        <v>1464</v>
      </c>
      <c r="CG32">
        <v>58472</v>
      </c>
      <c r="CH32">
        <f t="shared" si="11"/>
        <v>39.939890710382514</v>
      </c>
      <c r="CL32" s="27">
        <v>30</v>
      </c>
      <c r="CM32">
        <v>1136</v>
      </c>
      <c r="CN32">
        <v>45635</v>
      </c>
      <c r="CO32">
        <f t="shared" si="12"/>
        <v>40.171654929577464</v>
      </c>
      <c r="CS32" s="27">
        <v>30</v>
      </c>
      <c r="CT32">
        <v>931</v>
      </c>
      <c r="CU32">
        <v>99</v>
      </c>
      <c r="CV32">
        <f t="shared" si="13"/>
        <v>0.10633727175080558</v>
      </c>
      <c r="CZ32" s="27">
        <v>30</v>
      </c>
      <c r="DA32">
        <v>634</v>
      </c>
      <c r="DB32">
        <v>11134</v>
      </c>
      <c r="DC32">
        <f t="shared" si="14"/>
        <v>17.561514195583594</v>
      </c>
      <c r="DG32" s="27">
        <v>30</v>
      </c>
      <c r="DH32">
        <v>1660</v>
      </c>
      <c r="DI32">
        <v>27227</v>
      </c>
      <c r="DJ32">
        <f t="shared" si="15"/>
        <v>16.401807228915661</v>
      </c>
      <c r="DN32" s="27">
        <v>7</v>
      </c>
      <c r="DO32">
        <v>855</v>
      </c>
      <c r="DP32">
        <v>23019</v>
      </c>
      <c r="DQ32">
        <f t="shared" si="16"/>
        <v>26.92280701754386</v>
      </c>
      <c r="DU32" s="27">
        <v>30</v>
      </c>
      <c r="DV32">
        <v>5255</v>
      </c>
      <c r="DW32">
        <v>39718</v>
      </c>
      <c r="DX32">
        <f t="shared" si="17"/>
        <v>7.5581351094196005</v>
      </c>
      <c r="EA32" t="s">
        <v>234</v>
      </c>
      <c r="EB32" s="27">
        <v>1</v>
      </c>
      <c r="EC32">
        <v>462</v>
      </c>
      <c r="ED32">
        <v>6680</v>
      </c>
      <c r="EE32">
        <f t="shared" si="18"/>
        <v>14.458874458874458</v>
      </c>
    </row>
    <row r="33" spans="5:135" x14ac:dyDescent="0.25">
      <c r="F33" s="27">
        <v>31</v>
      </c>
      <c r="G33">
        <v>1463</v>
      </c>
      <c r="H33">
        <v>120814</v>
      </c>
      <c r="I33">
        <f t="shared" si="0"/>
        <v>82.579630895420365</v>
      </c>
      <c r="M33" s="27">
        <v>31</v>
      </c>
      <c r="N33">
        <v>1165</v>
      </c>
      <c r="O33">
        <v>128040</v>
      </c>
      <c r="P33">
        <f t="shared" si="1"/>
        <v>109.90557939914163</v>
      </c>
      <c r="T33" s="27">
        <v>31</v>
      </c>
      <c r="U33">
        <v>1192</v>
      </c>
      <c r="V33">
        <v>88730</v>
      </c>
      <c r="W33">
        <f t="shared" si="2"/>
        <v>74.437919463087255</v>
      </c>
      <c r="AA33" s="27">
        <v>31</v>
      </c>
      <c r="AB33">
        <v>1240</v>
      </c>
      <c r="AC33">
        <v>124782</v>
      </c>
      <c r="AD33">
        <f t="shared" si="3"/>
        <v>100.63064516129032</v>
      </c>
      <c r="AH33" s="27">
        <v>31</v>
      </c>
      <c r="AI33">
        <v>543</v>
      </c>
      <c r="AJ33">
        <v>7677</v>
      </c>
      <c r="AK33">
        <f t="shared" si="4"/>
        <v>14.138121546961326</v>
      </c>
      <c r="AO33" s="27">
        <v>31</v>
      </c>
      <c r="AP33">
        <v>531</v>
      </c>
      <c r="AQ33">
        <v>22715</v>
      </c>
      <c r="AR33">
        <f t="shared" si="5"/>
        <v>42.777777777777779</v>
      </c>
      <c r="AV33" s="27">
        <v>31</v>
      </c>
      <c r="AW33">
        <v>1929</v>
      </c>
      <c r="AX33">
        <v>131274</v>
      </c>
      <c r="AY33">
        <f t="shared" si="6"/>
        <v>68.052877138413692</v>
      </c>
      <c r="BC33" s="27">
        <v>31</v>
      </c>
      <c r="BD33">
        <v>1677</v>
      </c>
      <c r="BE33">
        <v>100185</v>
      </c>
      <c r="BF33">
        <f t="shared" si="7"/>
        <v>59.740608228980321</v>
      </c>
      <c r="BJ33" s="27">
        <v>31</v>
      </c>
      <c r="BK33">
        <v>3463</v>
      </c>
      <c r="BL33">
        <v>291595</v>
      </c>
      <c r="BM33">
        <f t="shared" si="8"/>
        <v>84.20300317643661</v>
      </c>
      <c r="BX33" s="27">
        <v>13</v>
      </c>
      <c r="BY33">
        <v>1616</v>
      </c>
      <c r="BZ33">
        <v>48416</v>
      </c>
      <c r="CA33">
        <f t="shared" si="10"/>
        <v>29.96039603960396</v>
      </c>
      <c r="CE33" s="27">
        <v>31</v>
      </c>
      <c r="CF33">
        <v>1590</v>
      </c>
      <c r="CG33">
        <v>79772</v>
      </c>
      <c r="CH33">
        <f t="shared" si="11"/>
        <v>50.171069182389935</v>
      </c>
      <c r="CL33" s="27">
        <v>31</v>
      </c>
      <c r="CM33">
        <v>1137</v>
      </c>
      <c r="CN33">
        <v>16522</v>
      </c>
      <c r="CO33">
        <f t="shared" si="12"/>
        <v>14.531222515391381</v>
      </c>
      <c r="CS33" s="27">
        <v>31</v>
      </c>
      <c r="CT33">
        <v>999</v>
      </c>
      <c r="CU33">
        <v>16851</v>
      </c>
      <c r="CV33">
        <f t="shared" si="13"/>
        <v>16.867867867867869</v>
      </c>
      <c r="CZ33" s="27">
        <v>31</v>
      </c>
      <c r="DA33">
        <v>671</v>
      </c>
      <c r="DB33">
        <v>41370</v>
      </c>
      <c r="DC33">
        <f t="shared" si="14"/>
        <v>61.65424739195231</v>
      </c>
      <c r="DG33" s="27">
        <v>31</v>
      </c>
      <c r="DH33">
        <v>425</v>
      </c>
      <c r="DI33">
        <v>6982</v>
      </c>
      <c r="DJ33">
        <f t="shared" si="15"/>
        <v>16.428235294117648</v>
      </c>
      <c r="DN33" s="27">
        <v>8</v>
      </c>
      <c r="DO33">
        <v>900</v>
      </c>
      <c r="DP33">
        <v>43814</v>
      </c>
      <c r="DQ33">
        <f t="shared" si="16"/>
        <v>48.682222222222222</v>
      </c>
      <c r="DT33" t="s">
        <v>234</v>
      </c>
      <c r="DU33" s="27">
        <v>1</v>
      </c>
      <c r="DV33">
        <v>879</v>
      </c>
      <c r="DW33">
        <v>47337</v>
      </c>
      <c r="DX33">
        <f t="shared" si="17"/>
        <v>53.853242320819113</v>
      </c>
      <c r="EB33" s="27">
        <v>2</v>
      </c>
      <c r="EC33">
        <v>473</v>
      </c>
      <c r="ED33">
        <v>10386</v>
      </c>
      <c r="EE33">
        <f t="shared" si="18"/>
        <v>21.957716701902747</v>
      </c>
    </row>
    <row r="34" spans="5:135" x14ac:dyDescent="0.25">
      <c r="F34" s="27">
        <v>32</v>
      </c>
      <c r="G34">
        <v>1465</v>
      </c>
      <c r="H34">
        <v>65760</v>
      </c>
      <c r="I34">
        <f t="shared" si="0"/>
        <v>44.887372013651877</v>
      </c>
      <c r="M34" s="27">
        <v>32</v>
      </c>
      <c r="N34">
        <v>1171</v>
      </c>
      <c r="O34">
        <v>133078</v>
      </c>
      <c r="P34">
        <f t="shared" si="1"/>
        <v>113.64474807856533</v>
      </c>
      <c r="T34" s="27">
        <v>32</v>
      </c>
      <c r="U34">
        <v>1201</v>
      </c>
      <c r="V34">
        <v>61516</v>
      </c>
      <c r="W34">
        <f t="shared" si="2"/>
        <v>51.220649458784344</v>
      </c>
      <c r="AA34" s="27">
        <v>32</v>
      </c>
      <c r="AB34">
        <v>1250</v>
      </c>
      <c r="AC34">
        <v>59948</v>
      </c>
      <c r="AD34">
        <f t="shared" si="3"/>
        <v>47.958399999999997</v>
      </c>
      <c r="AH34" s="27">
        <v>32</v>
      </c>
      <c r="AI34">
        <v>546</v>
      </c>
      <c r="AJ34">
        <v>24486</v>
      </c>
      <c r="AK34">
        <f t="shared" si="4"/>
        <v>44.846153846153847</v>
      </c>
      <c r="AO34" s="27">
        <v>32</v>
      </c>
      <c r="AP34">
        <v>531</v>
      </c>
      <c r="AQ34">
        <v>18170</v>
      </c>
      <c r="AR34">
        <f t="shared" si="5"/>
        <v>34.218455743879474</v>
      </c>
      <c r="AV34" s="27">
        <v>32</v>
      </c>
      <c r="AW34">
        <v>1949</v>
      </c>
      <c r="AX34">
        <v>159501</v>
      </c>
      <c r="AY34">
        <f t="shared" si="6"/>
        <v>81.837352488455622</v>
      </c>
      <c r="BC34" s="27">
        <v>32</v>
      </c>
      <c r="BD34">
        <v>1759</v>
      </c>
      <c r="BE34">
        <v>51213</v>
      </c>
      <c r="BF34">
        <f t="shared" si="7"/>
        <v>29.114837976122796</v>
      </c>
      <c r="BJ34" s="27">
        <v>32</v>
      </c>
      <c r="BK34">
        <v>4077</v>
      </c>
      <c r="BL34">
        <v>314228</v>
      </c>
      <c r="BM34">
        <f t="shared" si="8"/>
        <v>77.073338238901158</v>
      </c>
      <c r="BX34" s="27">
        <v>14</v>
      </c>
      <c r="BY34">
        <v>1625</v>
      </c>
      <c r="BZ34">
        <v>59031</v>
      </c>
      <c r="CA34">
        <f t="shared" si="10"/>
        <v>36.32676923076923</v>
      </c>
      <c r="CE34" s="27">
        <v>32</v>
      </c>
      <c r="CF34">
        <v>1635</v>
      </c>
      <c r="CG34">
        <v>62359</v>
      </c>
      <c r="CH34">
        <f t="shared" si="11"/>
        <v>38.140061162079512</v>
      </c>
      <c r="CL34" s="27">
        <v>32</v>
      </c>
      <c r="CM34">
        <v>1159</v>
      </c>
      <c r="CN34">
        <v>22481</v>
      </c>
      <c r="CO34">
        <f t="shared" si="12"/>
        <v>19.396893874029335</v>
      </c>
      <c r="CS34" s="27">
        <v>32</v>
      </c>
      <c r="CT34">
        <v>1103</v>
      </c>
      <c r="CU34">
        <v>36798</v>
      </c>
      <c r="CV34">
        <f t="shared" si="13"/>
        <v>33.361740707162284</v>
      </c>
      <c r="CZ34" s="27">
        <v>32</v>
      </c>
      <c r="DA34">
        <v>691</v>
      </c>
      <c r="DB34">
        <v>61261</v>
      </c>
      <c r="DC34">
        <f t="shared" si="14"/>
        <v>88.655571635311148</v>
      </c>
      <c r="DG34" s="27">
        <v>32</v>
      </c>
      <c r="DH34">
        <v>660</v>
      </c>
      <c r="DI34">
        <v>10965</v>
      </c>
      <c r="DJ34">
        <f t="shared" si="15"/>
        <v>16.613636363636363</v>
      </c>
      <c r="DN34" s="27">
        <v>9</v>
      </c>
      <c r="DO34">
        <v>938</v>
      </c>
      <c r="DP34">
        <v>15024</v>
      </c>
      <c r="DQ34">
        <f t="shared" si="16"/>
        <v>16.017057569296377</v>
      </c>
      <c r="DU34" s="27">
        <v>2</v>
      </c>
      <c r="DV34">
        <v>1146</v>
      </c>
      <c r="DW34">
        <v>516</v>
      </c>
      <c r="DX34">
        <f t="shared" si="17"/>
        <v>0.45026178010471202</v>
      </c>
      <c r="EB34" s="27">
        <v>3</v>
      </c>
      <c r="EC34">
        <v>582</v>
      </c>
      <c r="ED34">
        <v>19392</v>
      </c>
      <c r="EE34">
        <f t="shared" si="18"/>
        <v>33.319587628865982</v>
      </c>
    </row>
    <row r="35" spans="5:135" x14ac:dyDescent="0.25">
      <c r="F35" s="27">
        <v>33</v>
      </c>
      <c r="G35">
        <v>1465</v>
      </c>
      <c r="H35">
        <v>132866</v>
      </c>
      <c r="I35">
        <f t="shared" ref="I35:I66" si="20">H35/G35</f>
        <v>90.693515358361779</v>
      </c>
      <c r="M35" s="27">
        <v>33</v>
      </c>
      <c r="N35">
        <v>1181</v>
      </c>
      <c r="O35">
        <v>73162</v>
      </c>
      <c r="P35">
        <f t="shared" ref="P35:P66" si="21">O35/N35</f>
        <v>61.949195596951739</v>
      </c>
      <c r="T35" s="27">
        <v>33</v>
      </c>
      <c r="U35">
        <v>1217</v>
      </c>
      <c r="V35">
        <v>91180</v>
      </c>
      <c r="W35">
        <f t="shared" ref="W35:W66" si="22">V35/U35</f>
        <v>74.921939194741171</v>
      </c>
      <c r="AA35" s="27">
        <v>33</v>
      </c>
      <c r="AB35">
        <v>1258</v>
      </c>
      <c r="AC35">
        <v>97807</v>
      </c>
      <c r="AD35">
        <f t="shared" ref="AD35:AD66" si="23">AC35/AB35</f>
        <v>77.748012718600947</v>
      </c>
      <c r="AH35" s="27">
        <v>33</v>
      </c>
      <c r="AI35">
        <v>546</v>
      </c>
      <c r="AJ35">
        <v>57583</v>
      </c>
      <c r="AK35">
        <f t="shared" si="4"/>
        <v>105.46336996336996</v>
      </c>
      <c r="AO35" s="27">
        <v>33</v>
      </c>
      <c r="AP35">
        <v>532</v>
      </c>
      <c r="AQ35">
        <v>72639</v>
      </c>
      <c r="AR35">
        <f t="shared" si="5"/>
        <v>136.53947368421052</v>
      </c>
      <c r="AV35" s="27">
        <v>33</v>
      </c>
      <c r="AW35">
        <v>2004</v>
      </c>
      <c r="AX35">
        <v>126004</v>
      </c>
      <c r="AY35">
        <f t="shared" ref="AY35:AY66" si="24">AX35/AW35</f>
        <v>62.876247504990019</v>
      </c>
      <c r="BC35" s="27">
        <v>33</v>
      </c>
      <c r="BD35">
        <v>1769</v>
      </c>
      <c r="BE35">
        <v>97719</v>
      </c>
      <c r="BF35">
        <f t="shared" ref="BF35:BF66" si="25">BE35/BD35</f>
        <v>55.23968343697004</v>
      </c>
      <c r="BI35" t="s">
        <v>234</v>
      </c>
      <c r="BJ35" s="27">
        <v>1</v>
      </c>
      <c r="BK35">
        <v>709</v>
      </c>
      <c r="BL35">
        <v>45764</v>
      </c>
      <c r="BM35">
        <f t="shared" ref="BM35:BM66" si="26">BL35/BK35</f>
        <v>64.547249647390686</v>
      </c>
      <c r="BX35" s="27">
        <v>15</v>
      </c>
      <c r="BY35">
        <v>1666</v>
      </c>
      <c r="BZ35">
        <v>32106</v>
      </c>
      <c r="CA35">
        <f t="shared" ref="CA35:CA60" si="27">BZ35/BY35</f>
        <v>19.271308523409363</v>
      </c>
      <c r="CE35" s="27">
        <v>33</v>
      </c>
      <c r="CF35">
        <v>1708</v>
      </c>
      <c r="CG35">
        <v>90730</v>
      </c>
      <c r="CH35">
        <f t="shared" ref="CH35:CH66" si="28">CG35/CF35</f>
        <v>53.120608899297423</v>
      </c>
      <c r="CL35" s="27">
        <v>33</v>
      </c>
      <c r="CM35">
        <v>1199</v>
      </c>
      <c r="CN35">
        <v>12301</v>
      </c>
      <c r="CO35">
        <f t="shared" si="12"/>
        <v>10.259382819015846</v>
      </c>
      <c r="CS35" s="27">
        <v>33</v>
      </c>
      <c r="CT35">
        <v>1196</v>
      </c>
      <c r="CU35">
        <v>60256</v>
      </c>
      <c r="CV35">
        <f t="shared" ref="CV35:CV66" si="29">CU35/CT35</f>
        <v>50.381270903010034</v>
      </c>
      <c r="CZ35" s="27">
        <v>33</v>
      </c>
      <c r="DA35">
        <v>708</v>
      </c>
      <c r="DB35">
        <v>14017</v>
      </c>
      <c r="DC35">
        <f t="shared" ref="DC35:DC66" si="30">DB35/DA35</f>
        <v>19.798022598870055</v>
      </c>
      <c r="DG35" s="27">
        <v>33</v>
      </c>
      <c r="DH35">
        <v>2068</v>
      </c>
      <c r="DI35">
        <v>35307</v>
      </c>
      <c r="DJ35">
        <f t="shared" si="15"/>
        <v>17.073017408123793</v>
      </c>
      <c r="DN35" s="27">
        <v>10</v>
      </c>
      <c r="DO35">
        <v>963</v>
      </c>
      <c r="DP35">
        <v>39794</v>
      </c>
      <c r="DQ35">
        <f t="shared" ref="DQ35:DQ66" si="31">DP35/DO35</f>
        <v>41.322949117341643</v>
      </c>
      <c r="DU35" s="27">
        <v>3</v>
      </c>
      <c r="DV35">
        <v>1855</v>
      </c>
      <c r="DW35">
        <v>51347</v>
      </c>
      <c r="DX35">
        <f t="shared" ref="DX35:DX66" si="32">DW35/DV35</f>
        <v>27.680323450134772</v>
      </c>
      <c r="EB35" s="27">
        <v>4</v>
      </c>
      <c r="EC35">
        <v>724</v>
      </c>
      <c r="ED35">
        <v>19660</v>
      </c>
      <c r="EE35">
        <f t="shared" ref="EE35:EE66" si="33">ED35/EC35</f>
        <v>27.154696132596683</v>
      </c>
    </row>
    <row r="36" spans="5:135" x14ac:dyDescent="0.25">
      <c r="F36" s="27">
        <v>34</v>
      </c>
      <c r="G36">
        <v>1476</v>
      </c>
      <c r="H36">
        <v>49836</v>
      </c>
      <c r="I36">
        <f t="shared" si="20"/>
        <v>33.764227642276424</v>
      </c>
      <c r="M36" s="27">
        <v>34</v>
      </c>
      <c r="N36">
        <v>1189</v>
      </c>
      <c r="O36">
        <v>171797</v>
      </c>
      <c r="P36">
        <f t="shared" si="21"/>
        <v>144.48864592094196</v>
      </c>
      <c r="T36" s="27">
        <v>34</v>
      </c>
      <c r="U36">
        <v>1225</v>
      </c>
      <c r="V36">
        <v>118627</v>
      </c>
      <c r="W36">
        <f t="shared" si="22"/>
        <v>96.838367346938782</v>
      </c>
      <c r="AA36" s="27">
        <v>34</v>
      </c>
      <c r="AB36">
        <v>1272</v>
      </c>
      <c r="AC36">
        <v>1558</v>
      </c>
      <c r="AD36">
        <f t="shared" si="23"/>
        <v>1.2248427672955975</v>
      </c>
      <c r="AH36" s="27">
        <v>34</v>
      </c>
      <c r="AI36">
        <v>550</v>
      </c>
      <c r="AJ36">
        <v>63481</v>
      </c>
      <c r="AK36">
        <f t="shared" si="4"/>
        <v>115.42</v>
      </c>
      <c r="AO36" s="27">
        <v>34</v>
      </c>
      <c r="AP36">
        <v>534</v>
      </c>
      <c r="AQ36">
        <v>34991</v>
      </c>
      <c r="AR36">
        <f t="shared" si="5"/>
        <v>65.526217228464418</v>
      </c>
      <c r="AV36" s="27">
        <v>34</v>
      </c>
      <c r="AW36">
        <v>2469</v>
      </c>
      <c r="AX36">
        <v>173618</v>
      </c>
      <c r="AY36">
        <f t="shared" si="24"/>
        <v>70.319157553665448</v>
      </c>
      <c r="BC36" s="27">
        <v>34</v>
      </c>
      <c r="BD36">
        <v>1803</v>
      </c>
      <c r="BE36">
        <v>113965</v>
      </c>
      <c r="BF36">
        <f t="shared" si="25"/>
        <v>63.208541320022185</v>
      </c>
      <c r="BJ36" s="27">
        <v>2</v>
      </c>
      <c r="BK36">
        <v>754</v>
      </c>
      <c r="BL36">
        <v>55428</v>
      </c>
      <c r="BM36">
        <f t="shared" si="26"/>
        <v>73.511936339522549</v>
      </c>
      <c r="BX36" s="27">
        <v>16</v>
      </c>
      <c r="BY36">
        <v>1817</v>
      </c>
      <c r="BZ36">
        <v>5268</v>
      </c>
      <c r="CA36">
        <f t="shared" si="27"/>
        <v>2.8992845349477161</v>
      </c>
      <c r="CE36" s="27">
        <v>34</v>
      </c>
      <c r="CF36">
        <v>1710</v>
      </c>
      <c r="CG36">
        <v>24367</v>
      </c>
      <c r="CH36">
        <f t="shared" si="28"/>
        <v>14.249707602339182</v>
      </c>
      <c r="CL36" s="27">
        <v>34</v>
      </c>
      <c r="CM36">
        <v>1249</v>
      </c>
      <c r="CN36">
        <v>62759</v>
      </c>
      <c r="CO36">
        <f t="shared" si="12"/>
        <v>50.24739791833467</v>
      </c>
      <c r="CS36" s="27">
        <v>34</v>
      </c>
      <c r="CT36">
        <v>1210</v>
      </c>
      <c r="CU36">
        <v>49365</v>
      </c>
      <c r="CV36">
        <f t="shared" si="29"/>
        <v>40.797520661157023</v>
      </c>
      <c r="CZ36" s="27">
        <v>34</v>
      </c>
      <c r="DA36">
        <v>739</v>
      </c>
      <c r="DB36">
        <v>15552</v>
      </c>
      <c r="DC36">
        <f t="shared" si="30"/>
        <v>21.044654939106902</v>
      </c>
      <c r="DG36" s="27">
        <v>34</v>
      </c>
      <c r="DH36">
        <v>1411</v>
      </c>
      <c r="DI36">
        <v>24998</v>
      </c>
      <c r="DJ36">
        <f t="shared" si="15"/>
        <v>17.716513111268604</v>
      </c>
      <c r="DN36" s="27">
        <v>11</v>
      </c>
      <c r="DO36">
        <v>1003</v>
      </c>
      <c r="DP36">
        <v>9463</v>
      </c>
      <c r="DQ36">
        <f t="shared" si="31"/>
        <v>9.4346959122632104</v>
      </c>
      <c r="DU36" s="27">
        <v>4</v>
      </c>
      <c r="DV36">
        <v>837</v>
      </c>
      <c r="DW36">
        <v>45831</v>
      </c>
      <c r="DX36">
        <f t="shared" si="32"/>
        <v>54.756272401433691</v>
      </c>
      <c r="EB36" s="27">
        <v>5</v>
      </c>
      <c r="EC36">
        <v>794</v>
      </c>
      <c r="ED36">
        <v>20263</v>
      </c>
      <c r="EE36">
        <f t="shared" si="33"/>
        <v>25.520151133501258</v>
      </c>
    </row>
    <row r="37" spans="5:135" x14ac:dyDescent="0.25">
      <c r="F37" s="27">
        <v>35</v>
      </c>
      <c r="G37">
        <v>1512</v>
      </c>
      <c r="H37">
        <v>99984</v>
      </c>
      <c r="I37">
        <f t="shared" si="20"/>
        <v>66.126984126984127</v>
      </c>
      <c r="M37" s="27">
        <v>35</v>
      </c>
      <c r="N37">
        <v>1221</v>
      </c>
      <c r="O37">
        <v>85865</v>
      </c>
      <c r="P37">
        <f t="shared" si="21"/>
        <v>70.32350532350533</v>
      </c>
      <c r="T37" s="27">
        <v>35</v>
      </c>
      <c r="U37">
        <v>1251</v>
      </c>
      <c r="V37">
        <v>103304</v>
      </c>
      <c r="W37">
        <f t="shared" si="22"/>
        <v>82.577138289368506</v>
      </c>
      <c r="AA37" s="27">
        <v>35</v>
      </c>
      <c r="AB37">
        <v>1285</v>
      </c>
      <c r="AC37">
        <v>99405</v>
      </c>
      <c r="AD37">
        <f t="shared" si="23"/>
        <v>77.357976653696497</v>
      </c>
      <c r="AH37" s="27">
        <v>35</v>
      </c>
      <c r="AI37">
        <v>552</v>
      </c>
      <c r="AJ37">
        <v>55017</v>
      </c>
      <c r="AK37">
        <f t="shared" si="4"/>
        <v>99.668478260869563</v>
      </c>
      <c r="AO37" s="27">
        <v>35</v>
      </c>
      <c r="AP37">
        <v>535</v>
      </c>
      <c r="AQ37">
        <v>12308</v>
      </c>
      <c r="AR37">
        <f t="shared" si="5"/>
        <v>23.005607476635515</v>
      </c>
      <c r="AV37" s="27">
        <v>35</v>
      </c>
      <c r="AW37">
        <v>2933</v>
      </c>
      <c r="AX37">
        <v>169939</v>
      </c>
      <c r="AY37">
        <f t="shared" si="24"/>
        <v>57.940334128878284</v>
      </c>
      <c r="BC37" s="27">
        <v>35</v>
      </c>
      <c r="BD37">
        <v>1808</v>
      </c>
      <c r="BE37">
        <v>172076</v>
      </c>
      <c r="BF37">
        <f t="shared" si="25"/>
        <v>95.174778761061944</v>
      </c>
      <c r="BJ37" s="27">
        <v>3</v>
      </c>
      <c r="BK37">
        <v>834</v>
      </c>
      <c r="BL37">
        <v>121495</v>
      </c>
      <c r="BM37">
        <f t="shared" si="26"/>
        <v>145.67745803357315</v>
      </c>
      <c r="BX37" s="27">
        <v>17</v>
      </c>
      <c r="BY37">
        <v>1826</v>
      </c>
      <c r="BZ37">
        <v>61329</v>
      </c>
      <c r="CA37">
        <f t="shared" si="27"/>
        <v>33.586527929901422</v>
      </c>
      <c r="CE37" s="27">
        <v>35</v>
      </c>
      <c r="CF37">
        <v>1861</v>
      </c>
      <c r="CG37">
        <v>97987</v>
      </c>
      <c r="CH37">
        <f t="shared" si="28"/>
        <v>52.652874798495432</v>
      </c>
      <c r="CL37" s="27">
        <v>35</v>
      </c>
      <c r="CM37">
        <v>1271</v>
      </c>
      <c r="CN37">
        <v>55043</v>
      </c>
      <c r="CO37">
        <f t="shared" si="12"/>
        <v>43.306845003933908</v>
      </c>
      <c r="CS37" s="27">
        <v>35</v>
      </c>
      <c r="CT37">
        <v>1238</v>
      </c>
      <c r="CU37">
        <v>755</v>
      </c>
      <c r="CV37">
        <f t="shared" si="29"/>
        <v>0.60985460420032311</v>
      </c>
      <c r="CZ37" s="27">
        <v>35</v>
      </c>
      <c r="DA37">
        <v>741</v>
      </c>
      <c r="DB37">
        <v>24683</v>
      </c>
      <c r="DC37">
        <f t="shared" si="30"/>
        <v>33.310391363022944</v>
      </c>
      <c r="DG37" s="27">
        <v>35</v>
      </c>
      <c r="DH37">
        <v>539</v>
      </c>
      <c r="DI37">
        <v>9651</v>
      </c>
      <c r="DJ37">
        <f t="shared" si="15"/>
        <v>17.905380333951761</v>
      </c>
      <c r="DN37" s="27">
        <v>12</v>
      </c>
      <c r="DO37">
        <v>1006</v>
      </c>
      <c r="DP37">
        <v>9494</v>
      </c>
      <c r="DQ37">
        <f t="shared" si="31"/>
        <v>9.4373757455268397</v>
      </c>
      <c r="DU37" s="27">
        <v>5</v>
      </c>
      <c r="DV37">
        <v>922</v>
      </c>
      <c r="DW37">
        <v>55787</v>
      </c>
      <c r="DX37">
        <f t="shared" si="32"/>
        <v>60.506507592190893</v>
      </c>
      <c r="EB37" s="27">
        <v>6</v>
      </c>
      <c r="EC37">
        <v>810</v>
      </c>
      <c r="ED37">
        <v>3057</v>
      </c>
      <c r="EE37">
        <f t="shared" si="33"/>
        <v>3.7740740740740741</v>
      </c>
    </row>
    <row r="38" spans="5:135" x14ac:dyDescent="0.25">
      <c r="F38" s="27">
        <v>36</v>
      </c>
      <c r="G38">
        <v>1542</v>
      </c>
      <c r="H38">
        <v>49886</v>
      </c>
      <c r="I38">
        <f t="shared" si="20"/>
        <v>32.351491569390404</v>
      </c>
      <c r="M38" s="27">
        <v>36</v>
      </c>
      <c r="N38">
        <v>1250</v>
      </c>
      <c r="O38">
        <v>167726</v>
      </c>
      <c r="P38">
        <f t="shared" si="21"/>
        <v>134.1808</v>
      </c>
      <c r="T38" s="27">
        <v>36</v>
      </c>
      <c r="U38">
        <v>1255</v>
      </c>
      <c r="V38">
        <v>76593</v>
      </c>
      <c r="W38">
        <f t="shared" si="22"/>
        <v>61.030278884462149</v>
      </c>
      <c r="AA38" s="27">
        <v>36</v>
      </c>
      <c r="AB38">
        <v>1292</v>
      </c>
      <c r="AC38">
        <v>74729</v>
      </c>
      <c r="AD38">
        <f t="shared" si="23"/>
        <v>57.839783281733745</v>
      </c>
      <c r="AH38" s="27">
        <v>36</v>
      </c>
      <c r="AI38">
        <v>563</v>
      </c>
      <c r="AJ38">
        <v>15591</v>
      </c>
      <c r="AK38">
        <f t="shared" si="4"/>
        <v>27.692717584369451</v>
      </c>
      <c r="AO38" s="27">
        <v>36</v>
      </c>
      <c r="AP38">
        <v>536</v>
      </c>
      <c r="AQ38">
        <v>44883</v>
      </c>
      <c r="AR38">
        <f t="shared" si="5"/>
        <v>83.736940298507463</v>
      </c>
      <c r="AV38" s="27">
        <v>36</v>
      </c>
      <c r="AW38">
        <v>3149</v>
      </c>
      <c r="AX38">
        <v>91254</v>
      </c>
      <c r="AY38">
        <f t="shared" si="24"/>
        <v>28.978723404255319</v>
      </c>
      <c r="BC38" s="27">
        <v>36</v>
      </c>
      <c r="BD38">
        <v>1827</v>
      </c>
      <c r="BE38">
        <v>88238</v>
      </c>
      <c r="BF38">
        <f t="shared" si="25"/>
        <v>48.29666119321292</v>
      </c>
      <c r="BJ38" s="27">
        <v>4</v>
      </c>
      <c r="BK38">
        <v>926</v>
      </c>
      <c r="BL38">
        <v>82992</v>
      </c>
      <c r="BM38">
        <f t="shared" si="26"/>
        <v>89.624190064794817</v>
      </c>
      <c r="BX38" s="27">
        <v>18</v>
      </c>
      <c r="BY38">
        <v>1853</v>
      </c>
      <c r="BZ38">
        <v>8403</v>
      </c>
      <c r="CA38">
        <f t="shared" si="27"/>
        <v>4.5348084187803561</v>
      </c>
      <c r="CE38" s="27">
        <v>36</v>
      </c>
      <c r="CF38">
        <v>1917</v>
      </c>
      <c r="CG38">
        <v>80316</v>
      </c>
      <c r="CH38">
        <f t="shared" si="28"/>
        <v>41.896713615023472</v>
      </c>
      <c r="CL38" s="27">
        <v>36</v>
      </c>
      <c r="CM38">
        <v>1320</v>
      </c>
      <c r="CN38">
        <v>21280</v>
      </c>
      <c r="CO38">
        <f t="shared" si="12"/>
        <v>16.121212121212121</v>
      </c>
      <c r="CS38" s="27">
        <v>36</v>
      </c>
      <c r="CT38">
        <v>1264</v>
      </c>
      <c r="CU38">
        <v>68506</v>
      </c>
      <c r="CV38">
        <f t="shared" si="29"/>
        <v>54.197784810126585</v>
      </c>
      <c r="CZ38" s="27">
        <v>36</v>
      </c>
      <c r="DA38">
        <v>754</v>
      </c>
      <c r="DB38">
        <v>23036</v>
      </c>
      <c r="DC38">
        <f t="shared" si="30"/>
        <v>30.551724137931036</v>
      </c>
      <c r="DG38" s="27">
        <v>36</v>
      </c>
      <c r="DH38">
        <v>250</v>
      </c>
      <c r="DI38">
        <v>4485</v>
      </c>
      <c r="DJ38">
        <f t="shared" si="15"/>
        <v>17.940000000000001</v>
      </c>
      <c r="DN38" s="27">
        <v>13</v>
      </c>
      <c r="DO38">
        <v>1010</v>
      </c>
      <c r="DP38">
        <v>25194</v>
      </c>
      <c r="DQ38">
        <f t="shared" si="31"/>
        <v>24.944554455445545</v>
      </c>
      <c r="DU38" s="27">
        <v>6</v>
      </c>
      <c r="DV38">
        <v>1071</v>
      </c>
      <c r="DW38">
        <v>31990</v>
      </c>
      <c r="DX38">
        <f t="shared" si="32"/>
        <v>29.869281045751634</v>
      </c>
      <c r="EB38" s="27">
        <v>7</v>
      </c>
      <c r="EC38">
        <v>821</v>
      </c>
      <c r="ED38">
        <v>15314</v>
      </c>
      <c r="EE38">
        <f t="shared" si="33"/>
        <v>18.652862362971984</v>
      </c>
    </row>
    <row r="39" spans="5:135" x14ac:dyDescent="0.25">
      <c r="F39" s="27">
        <v>37</v>
      </c>
      <c r="G39">
        <v>1619</v>
      </c>
      <c r="H39">
        <v>71795</v>
      </c>
      <c r="I39">
        <f t="shared" si="20"/>
        <v>44.345274861025324</v>
      </c>
      <c r="M39" s="27">
        <v>37</v>
      </c>
      <c r="N39">
        <v>1259</v>
      </c>
      <c r="O39">
        <v>146716</v>
      </c>
      <c r="P39">
        <f t="shared" si="21"/>
        <v>116.53375694996029</v>
      </c>
      <c r="T39" s="27">
        <v>37</v>
      </c>
      <c r="U39">
        <v>1281</v>
      </c>
      <c r="V39">
        <v>79853</v>
      </c>
      <c r="W39">
        <f t="shared" si="22"/>
        <v>62.336455893832941</v>
      </c>
      <c r="AA39" s="27">
        <v>37</v>
      </c>
      <c r="AB39">
        <v>1311</v>
      </c>
      <c r="AC39">
        <v>99319</v>
      </c>
      <c r="AD39">
        <f t="shared" si="23"/>
        <v>75.7581998474447</v>
      </c>
      <c r="AH39" s="27">
        <v>37</v>
      </c>
      <c r="AI39">
        <v>565</v>
      </c>
      <c r="AJ39">
        <v>12568</v>
      </c>
      <c r="AK39">
        <f t="shared" si="4"/>
        <v>22.244247787610618</v>
      </c>
      <c r="AO39" s="27">
        <v>37</v>
      </c>
      <c r="AP39">
        <v>536</v>
      </c>
      <c r="AQ39">
        <v>45189</v>
      </c>
      <c r="AR39">
        <f t="shared" si="5"/>
        <v>84.307835820895519</v>
      </c>
      <c r="AV39" s="27">
        <v>37</v>
      </c>
      <c r="AW39">
        <v>3347</v>
      </c>
      <c r="AX39">
        <v>245721</v>
      </c>
      <c r="AY39">
        <f t="shared" si="24"/>
        <v>73.415297281147289</v>
      </c>
      <c r="BC39" s="27">
        <v>37</v>
      </c>
      <c r="BD39">
        <v>1861</v>
      </c>
      <c r="BE39">
        <v>170148</v>
      </c>
      <c r="BF39">
        <f t="shared" si="25"/>
        <v>91.428264373992477</v>
      </c>
      <c r="BJ39" s="27">
        <v>5</v>
      </c>
      <c r="BK39">
        <v>945</v>
      </c>
      <c r="BL39">
        <v>140251</v>
      </c>
      <c r="BM39">
        <f t="shared" si="26"/>
        <v>148.41375661375662</v>
      </c>
      <c r="BX39" s="27">
        <v>19</v>
      </c>
      <c r="BY39">
        <v>2063</v>
      </c>
      <c r="BZ39">
        <v>79593</v>
      </c>
      <c r="CA39">
        <f t="shared" si="27"/>
        <v>38.581192438196801</v>
      </c>
      <c r="CE39" s="27">
        <v>37</v>
      </c>
      <c r="CF39">
        <v>2915</v>
      </c>
      <c r="CG39">
        <v>89811</v>
      </c>
      <c r="CH39">
        <f t="shared" si="28"/>
        <v>30.809948542024014</v>
      </c>
      <c r="CL39" s="27">
        <v>37</v>
      </c>
      <c r="CM39">
        <v>1331</v>
      </c>
      <c r="CN39">
        <v>6072</v>
      </c>
      <c r="CO39">
        <f t="shared" si="12"/>
        <v>4.5619834710743801</v>
      </c>
      <c r="CS39" s="27">
        <v>37</v>
      </c>
      <c r="CT39">
        <v>1356</v>
      </c>
      <c r="CU39">
        <v>19791</v>
      </c>
      <c r="CV39">
        <f t="shared" si="29"/>
        <v>14.595132743362832</v>
      </c>
      <c r="CZ39" s="27">
        <v>37</v>
      </c>
      <c r="DA39">
        <v>829</v>
      </c>
      <c r="DB39">
        <v>48088</v>
      </c>
      <c r="DC39">
        <f t="shared" si="30"/>
        <v>58.007237635705671</v>
      </c>
      <c r="DG39" s="27">
        <v>37</v>
      </c>
      <c r="DH39">
        <v>505</v>
      </c>
      <c r="DI39">
        <v>9183</v>
      </c>
      <c r="DJ39">
        <f t="shared" si="15"/>
        <v>18.184158415841583</v>
      </c>
      <c r="DN39" s="27">
        <v>14</v>
      </c>
      <c r="DO39">
        <v>1050</v>
      </c>
      <c r="DP39">
        <v>28364</v>
      </c>
      <c r="DQ39">
        <f t="shared" si="31"/>
        <v>27.013333333333332</v>
      </c>
      <c r="DU39" s="27">
        <v>7</v>
      </c>
      <c r="DV39">
        <v>1521</v>
      </c>
      <c r="DW39">
        <v>0</v>
      </c>
      <c r="DX39">
        <f t="shared" si="32"/>
        <v>0</v>
      </c>
      <c r="EB39" s="27">
        <v>8</v>
      </c>
      <c r="EC39">
        <v>1064</v>
      </c>
      <c r="ED39">
        <v>6981</v>
      </c>
      <c r="EE39">
        <f t="shared" si="33"/>
        <v>6.5610902255639099</v>
      </c>
    </row>
    <row r="40" spans="5:135" x14ac:dyDescent="0.25">
      <c r="F40" s="27">
        <v>38</v>
      </c>
      <c r="G40">
        <v>1672</v>
      </c>
      <c r="H40">
        <v>159567</v>
      </c>
      <c r="I40">
        <f t="shared" si="20"/>
        <v>95.434808612440193</v>
      </c>
      <c r="M40" s="27">
        <v>38</v>
      </c>
      <c r="N40">
        <v>1278</v>
      </c>
      <c r="O40">
        <v>97804</v>
      </c>
      <c r="P40">
        <f t="shared" si="21"/>
        <v>76.528951486697963</v>
      </c>
      <c r="T40" s="27">
        <v>38</v>
      </c>
      <c r="U40">
        <v>1328</v>
      </c>
      <c r="V40">
        <v>97440</v>
      </c>
      <c r="W40">
        <f t="shared" si="22"/>
        <v>73.373493975903614</v>
      </c>
      <c r="AA40" s="27">
        <v>38</v>
      </c>
      <c r="AB40">
        <v>1321</v>
      </c>
      <c r="AC40">
        <v>72079</v>
      </c>
      <c r="AD40">
        <f t="shared" si="23"/>
        <v>54.563966691900077</v>
      </c>
      <c r="AH40" s="27">
        <v>38</v>
      </c>
      <c r="AI40">
        <v>568</v>
      </c>
      <c r="AJ40">
        <v>6907</v>
      </c>
      <c r="AK40">
        <f t="shared" si="4"/>
        <v>12.160211267605634</v>
      </c>
      <c r="AO40" s="27">
        <v>38</v>
      </c>
      <c r="AP40">
        <v>540</v>
      </c>
      <c r="AQ40">
        <v>40639</v>
      </c>
      <c r="AR40">
        <f t="shared" si="5"/>
        <v>75.257407407407413</v>
      </c>
      <c r="AV40" s="27">
        <v>38</v>
      </c>
      <c r="AW40">
        <v>3409</v>
      </c>
      <c r="AX40">
        <v>191353</v>
      </c>
      <c r="AY40">
        <f t="shared" si="24"/>
        <v>56.131710178938107</v>
      </c>
      <c r="BC40" s="27">
        <v>38</v>
      </c>
      <c r="BD40">
        <v>1902</v>
      </c>
      <c r="BE40">
        <v>130053</v>
      </c>
      <c r="BF40">
        <f t="shared" si="25"/>
        <v>68.376971608832804</v>
      </c>
      <c r="BJ40" s="27">
        <v>6</v>
      </c>
      <c r="BK40">
        <v>951</v>
      </c>
      <c r="BL40">
        <v>56943</v>
      </c>
      <c r="BM40">
        <f t="shared" si="26"/>
        <v>59.876971608832811</v>
      </c>
      <c r="BX40" s="27">
        <v>20</v>
      </c>
      <c r="BY40">
        <v>2100</v>
      </c>
      <c r="BZ40">
        <v>80551</v>
      </c>
      <c r="CA40">
        <f t="shared" si="27"/>
        <v>38.357619047619046</v>
      </c>
      <c r="CE40" s="27">
        <v>38</v>
      </c>
      <c r="CF40">
        <v>3182</v>
      </c>
      <c r="CG40">
        <v>87030</v>
      </c>
      <c r="CH40">
        <f t="shared" si="28"/>
        <v>27.350722815839095</v>
      </c>
      <c r="CL40" s="27">
        <v>38</v>
      </c>
      <c r="CM40">
        <v>1424</v>
      </c>
      <c r="CN40">
        <v>73838</v>
      </c>
      <c r="CO40">
        <f t="shared" si="12"/>
        <v>51.852528089887642</v>
      </c>
      <c r="CS40" s="27">
        <v>38</v>
      </c>
      <c r="CT40">
        <v>1386</v>
      </c>
      <c r="CU40">
        <v>14747</v>
      </c>
      <c r="CV40">
        <f t="shared" si="29"/>
        <v>10.63997113997114</v>
      </c>
      <c r="CZ40" s="27">
        <v>38</v>
      </c>
      <c r="DA40">
        <v>878</v>
      </c>
      <c r="DB40">
        <v>14786</v>
      </c>
      <c r="DC40">
        <f t="shared" si="30"/>
        <v>16.840546697038725</v>
      </c>
      <c r="DG40" s="27">
        <v>38</v>
      </c>
      <c r="DH40">
        <v>647</v>
      </c>
      <c r="DI40">
        <v>11986</v>
      </c>
      <c r="DJ40">
        <f t="shared" si="15"/>
        <v>18.525502318392583</v>
      </c>
      <c r="DN40" s="27">
        <v>15</v>
      </c>
      <c r="DO40">
        <v>1076</v>
      </c>
      <c r="DP40">
        <v>37276</v>
      </c>
      <c r="DQ40">
        <f t="shared" si="31"/>
        <v>34.643122676579928</v>
      </c>
      <c r="DU40" s="27">
        <v>8</v>
      </c>
      <c r="DV40">
        <v>961</v>
      </c>
      <c r="DW40">
        <v>23672</v>
      </c>
      <c r="DX40">
        <f t="shared" si="32"/>
        <v>24.632674297606659</v>
      </c>
      <c r="EB40" s="27">
        <v>9</v>
      </c>
      <c r="EC40">
        <v>1106</v>
      </c>
      <c r="ED40">
        <v>30754</v>
      </c>
      <c r="EE40">
        <f t="shared" si="33"/>
        <v>27.806509945750452</v>
      </c>
    </row>
    <row r="41" spans="5:135" x14ac:dyDescent="0.25">
      <c r="F41" s="27">
        <v>39</v>
      </c>
      <c r="G41">
        <v>1740</v>
      </c>
      <c r="H41">
        <v>53333</v>
      </c>
      <c r="I41">
        <f t="shared" si="20"/>
        <v>30.651149425287358</v>
      </c>
      <c r="M41" s="27">
        <v>39</v>
      </c>
      <c r="N41">
        <v>1344</v>
      </c>
      <c r="O41">
        <v>128899</v>
      </c>
      <c r="P41">
        <f t="shared" si="21"/>
        <v>95.906994047619051</v>
      </c>
      <c r="T41" s="27">
        <v>39</v>
      </c>
      <c r="U41">
        <v>1331</v>
      </c>
      <c r="V41">
        <v>84481</v>
      </c>
      <c r="W41">
        <f t="shared" si="22"/>
        <v>63.471825694966192</v>
      </c>
      <c r="AA41" s="27">
        <v>39</v>
      </c>
      <c r="AB41">
        <v>1338</v>
      </c>
      <c r="AC41">
        <v>106945</v>
      </c>
      <c r="AD41">
        <f t="shared" si="23"/>
        <v>79.928998505231689</v>
      </c>
      <c r="AH41" s="27">
        <v>39</v>
      </c>
      <c r="AI41">
        <v>569</v>
      </c>
      <c r="AJ41">
        <v>39293</v>
      </c>
      <c r="AK41">
        <f t="shared" si="4"/>
        <v>69.056239015817226</v>
      </c>
      <c r="AO41" s="27">
        <v>39</v>
      </c>
      <c r="AP41">
        <v>543</v>
      </c>
      <c r="AQ41">
        <v>19442</v>
      </c>
      <c r="AR41">
        <f t="shared" si="5"/>
        <v>35.804788213627994</v>
      </c>
      <c r="AU41" t="s">
        <v>234</v>
      </c>
      <c r="AV41" s="27">
        <v>1</v>
      </c>
      <c r="AW41">
        <v>380</v>
      </c>
      <c r="AX41">
        <v>21419</v>
      </c>
      <c r="AY41">
        <f t="shared" si="24"/>
        <v>56.36578947368421</v>
      </c>
      <c r="BC41" s="27">
        <v>39</v>
      </c>
      <c r="BD41">
        <v>1945</v>
      </c>
      <c r="BE41">
        <v>122631</v>
      </c>
      <c r="BF41">
        <f t="shared" si="25"/>
        <v>63.049357326478152</v>
      </c>
      <c r="BJ41" s="27">
        <v>7</v>
      </c>
      <c r="BK41">
        <v>978</v>
      </c>
      <c r="BL41">
        <v>85890</v>
      </c>
      <c r="BM41">
        <f t="shared" si="26"/>
        <v>87.822085889570559</v>
      </c>
      <c r="BX41" s="27">
        <v>21</v>
      </c>
      <c r="BY41">
        <v>2302</v>
      </c>
      <c r="BZ41">
        <v>111820</v>
      </c>
      <c r="CA41">
        <f t="shared" si="27"/>
        <v>48.575152041702864</v>
      </c>
      <c r="CE41" s="27">
        <v>39</v>
      </c>
      <c r="CF41">
        <v>3617</v>
      </c>
      <c r="CG41">
        <v>181640</v>
      </c>
      <c r="CH41">
        <f t="shared" si="28"/>
        <v>50.218413049488525</v>
      </c>
      <c r="CL41" s="27">
        <v>39</v>
      </c>
      <c r="CM41">
        <v>1477</v>
      </c>
      <c r="CN41">
        <v>91793</v>
      </c>
      <c r="CO41">
        <f t="shared" si="12"/>
        <v>62.14827352742045</v>
      </c>
      <c r="CS41" s="27">
        <v>39</v>
      </c>
      <c r="CT41">
        <v>1393</v>
      </c>
      <c r="CU41">
        <v>34208</v>
      </c>
      <c r="CV41">
        <f t="shared" si="29"/>
        <v>24.557071069633885</v>
      </c>
      <c r="CZ41" s="27">
        <v>39</v>
      </c>
      <c r="DA41">
        <v>916</v>
      </c>
      <c r="DB41">
        <v>26405</v>
      </c>
      <c r="DC41">
        <f t="shared" si="30"/>
        <v>28.8264192139738</v>
      </c>
      <c r="DG41" s="27">
        <v>39</v>
      </c>
      <c r="DH41">
        <v>210</v>
      </c>
      <c r="DI41">
        <v>3896</v>
      </c>
      <c r="DJ41">
        <f t="shared" si="15"/>
        <v>18.552380952380954</v>
      </c>
      <c r="DN41" s="27">
        <v>16</v>
      </c>
      <c r="DO41">
        <v>1084</v>
      </c>
      <c r="DP41">
        <v>12775</v>
      </c>
      <c r="DQ41">
        <f t="shared" si="31"/>
        <v>11.785055350553506</v>
      </c>
      <c r="DU41" s="27">
        <v>9</v>
      </c>
      <c r="DV41">
        <v>1136</v>
      </c>
      <c r="DW41">
        <v>55857</v>
      </c>
      <c r="DX41">
        <f t="shared" si="32"/>
        <v>49.169894366197184</v>
      </c>
      <c r="EB41" s="27">
        <v>10</v>
      </c>
      <c r="EC41">
        <v>1116</v>
      </c>
      <c r="ED41">
        <v>32717</v>
      </c>
      <c r="EE41">
        <f t="shared" si="33"/>
        <v>29.316308243727597</v>
      </c>
    </row>
    <row r="42" spans="5:135" x14ac:dyDescent="0.25">
      <c r="F42" s="27">
        <v>40</v>
      </c>
      <c r="G42">
        <v>1742</v>
      </c>
      <c r="H42">
        <v>163823</v>
      </c>
      <c r="I42">
        <f t="shared" si="20"/>
        <v>94.043053960964414</v>
      </c>
      <c r="M42" s="27">
        <v>40</v>
      </c>
      <c r="N42">
        <v>1370</v>
      </c>
      <c r="O42">
        <v>96184</v>
      </c>
      <c r="P42">
        <f t="shared" si="21"/>
        <v>70.207299270072994</v>
      </c>
      <c r="T42" s="27">
        <v>40</v>
      </c>
      <c r="U42">
        <v>1351</v>
      </c>
      <c r="V42">
        <v>83010</v>
      </c>
      <c r="W42">
        <f t="shared" si="22"/>
        <v>61.443375277572166</v>
      </c>
      <c r="AA42" s="27">
        <v>40</v>
      </c>
      <c r="AB42">
        <v>1412</v>
      </c>
      <c r="AC42">
        <v>161846</v>
      </c>
      <c r="AD42">
        <f t="shared" si="23"/>
        <v>114.62181303116148</v>
      </c>
      <c r="AH42" s="27">
        <v>40</v>
      </c>
      <c r="AI42">
        <v>581</v>
      </c>
      <c r="AJ42">
        <v>7768</v>
      </c>
      <c r="AK42">
        <f t="shared" si="4"/>
        <v>13.370051635111876</v>
      </c>
      <c r="AO42" s="27">
        <v>40</v>
      </c>
      <c r="AP42">
        <v>544</v>
      </c>
      <c r="AQ42">
        <v>22341</v>
      </c>
      <c r="AR42">
        <f t="shared" si="5"/>
        <v>41.068014705882355</v>
      </c>
      <c r="AV42" s="27">
        <v>2</v>
      </c>
      <c r="AW42">
        <v>453</v>
      </c>
      <c r="AX42">
        <v>30441</v>
      </c>
      <c r="AY42">
        <f t="shared" si="24"/>
        <v>67.198675496688736</v>
      </c>
      <c r="BC42" s="27">
        <v>40</v>
      </c>
      <c r="BD42">
        <v>2140</v>
      </c>
      <c r="BE42">
        <v>123534</v>
      </c>
      <c r="BF42">
        <f t="shared" si="25"/>
        <v>57.726168224299066</v>
      </c>
      <c r="BJ42" s="27">
        <v>8</v>
      </c>
      <c r="BK42">
        <v>1045</v>
      </c>
      <c r="BL42">
        <v>88540</v>
      </c>
      <c r="BM42">
        <f t="shared" si="26"/>
        <v>84.727272727272734</v>
      </c>
      <c r="BX42" s="27">
        <v>22</v>
      </c>
      <c r="BY42">
        <v>2685</v>
      </c>
      <c r="BZ42">
        <v>121596</v>
      </c>
      <c r="CA42">
        <f t="shared" si="27"/>
        <v>45.287150837988825</v>
      </c>
      <c r="CE42" s="27">
        <v>40</v>
      </c>
      <c r="CF42">
        <v>5793</v>
      </c>
      <c r="CG42">
        <v>85168</v>
      </c>
      <c r="CH42">
        <f t="shared" si="28"/>
        <v>14.701881581218712</v>
      </c>
      <c r="CL42" s="27">
        <v>40</v>
      </c>
      <c r="CM42">
        <v>1507</v>
      </c>
      <c r="CN42">
        <v>43092</v>
      </c>
      <c r="CO42">
        <f t="shared" si="12"/>
        <v>28.594558725945586</v>
      </c>
      <c r="CS42" s="27">
        <v>40</v>
      </c>
      <c r="CT42">
        <v>1410</v>
      </c>
      <c r="CU42">
        <v>73804</v>
      </c>
      <c r="CV42">
        <f t="shared" si="29"/>
        <v>52.343262411347517</v>
      </c>
      <c r="CZ42" s="27">
        <v>40</v>
      </c>
      <c r="DA42">
        <v>962</v>
      </c>
      <c r="DB42">
        <v>31449</v>
      </c>
      <c r="DC42">
        <f t="shared" si="30"/>
        <v>32.691268191268193</v>
      </c>
      <c r="DG42" s="27">
        <v>40</v>
      </c>
      <c r="DH42">
        <v>2451</v>
      </c>
      <c r="DI42">
        <v>45995</v>
      </c>
      <c r="DJ42">
        <f t="shared" si="15"/>
        <v>18.765809873521011</v>
      </c>
      <c r="DN42" s="27">
        <v>17</v>
      </c>
      <c r="DO42">
        <v>1105</v>
      </c>
      <c r="DP42">
        <v>16413</v>
      </c>
      <c r="DQ42">
        <f t="shared" si="31"/>
        <v>14.853393665158372</v>
      </c>
      <c r="DU42" s="27">
        <v>10</v>
      </c>
      <c r="DV42">
        <v>982</v>
      </c>
      <c r="DW42">
        <v>71532</v>
      </c>
      <c r="DX42">
        <f t="shared" si="32"/>
        <v>72.843177189409374</v>
      </c>
      <c r="EB42" s="27">
        <v>11</v>
      </c>
      <c r="EC42">
        <v>1130</v>
      </c>
      <c r="ED42">
        <v>38366</v>
      </c>
      <c r="EE42">
        <f t="shared" si="33"/>
        <v>33.952212389380534</v>
      </c>
    </row>
    <row r="43" spans="5:135" x14ac:dyDescent="0.25">
      <c r="F43" s="27">
        <v>41</v>
      </c>
      <c r="G43">
        <v>2381</v>
      </c>
      <c r="H43">
        <v>150674</v>
      </c>
      <c r="I43">
        <f t="shared" si="20"/>
        <v>63.281814363712726</v>
      </c>
      <c r="M43" s="27">
        <v>41</v>
      </c>
      <c r="N43">
        <v>1704</v>
      </c>
      <c r="O43">
        <v>213808</v>
      </c>
      <c r="P43">
        <f t="shared" si="21"/>
        <v>125.47417840375587</v>
      </c>
      <c r="T43" s="27">
        <v>41</v>
      </c>
      <c r="U43">
        <v>1401</v>
      </c>
      <c r="V43">
        <v>141217</v>
      </c>
      <c r="W43">
        <f t="shared" si="22"/>
        <v>100.79728765167738</v>
      </c>
      <c r="AA43" s="27">
        <v>41</v>
      </c>
      <c r="AB43">
        <v>1449</v>
      </c>
      <c r="AC43">
        <v>84166</v>
      </c>
      <c r="AD43">
        <f t="shared" si="23"/>
        <v>58.085576259489301</v>
      </c>
      <c r="AH43" s="27">
        <v>41</v>
      </c>
      <c r="AI43">
        <v>582</v>
      </c>
      <c r="AJ43">
        <v>1403</v>
      </c>
      <c r="AK43">
        <f t="shared" si="4"/>
        <v>2.4106529209621992</v>
      </c>
      <c r="AO43" s="27">
        <v>41</v>
      </c>
      <c r="AP43">
        <v>544</v>
      </c>
      <c r="AQ43">
        <v>21253</v>
      </c>
      <c r="AR43">
        <f t="shared" si="5"/>
        <v>39.068014705882355</v>
      </c>
      <c r="AV43" s="27">
        <v>3</v>
      </c>
      <c r="AW43">
        <v>485</v>
      </c>
      <c r="AX43">
        <v>45704</v>
      </c>
      <c r="AY43">
        <f t="shared" si="24"/>
        <v>94.235051546391759</v>
      </c>
      <c r="BC43" s="27">
        <v>41</v>
      </c>
      <c r="BD43">
        <v>2364</v>
      </c>
      <c r="BE43">
        <v>115568</v>
      </c>
      <c r="BF43">
        <f t="shared" si="25"/>
        <v>48.886632825719119</v>
      </c>
      <c r="BJ43" s="27">
        <v>9</v>
      </c>
      <c r="BK43">
        <v>1059</v>
      </c>
      <c r="BL43">
        <v>73966</v>
      </c>
      <c r="BM43">
        <f t="shared" si="26"/>
        <v>69.845136921624174</v>
      </c>
      <c r="BW43" t="s">
        <v>233</v>
      </c>
      <c r="BX43" s="27">
        <v>1</v>
      </c>
      <c r="BY43">
        <v>330</v>
      </c>
      <c r="BZ43">
        <v>12347</v>
      </c>
      <c r="CA43">
        <f t="shared" si="27"/>
        <v>37.415151515151514</v>
      </c>
      <c r="CE43" s="27">
        <v>41</v>
      </c>
      <c r="CF43">
        <v>6079</v>
      </c>
      <c r="CG43">
        <v>298525</v>
      </c>
      <c r="CH43">
        <f t="shared" si="28"/>
        <v>49.107583484125676</v>
      </c>
      <c r="CL43" s="27">
        <v>41</v>
      </c>
      <c r="CM43">
        <v>1610</v>
      </c>
      <c r="CN43">
        <v>70434</v>
      </c>
      <c r="CO43">
        <f t="shared" si="12"/>
        <v>43.747826086956522</v>
      </c>
      <c r="CS43" s="27">
        <v>41</v>
      </c>
      <c r="CT43">
        <v>1419</v>
      </c>
      <c r="CU43">
        <v>36433</v>
      </c>
      <c r="CV43">
        <f t="shared" si="29"/>
        <v>25.675123326286116</v>
      </c>
      <c r="CZ43" s="27">
        <v>41</v>
      </c>
      <c r="DA43">
        <v>1051</v>
      </c>
      <c r="DB43">
        <v>26398</v>
      </c>
      <c r="DC43">
        <f t="shared" si="30"/>
        <v>25.117031398667937</v>
      </c>
      <c r="DG43" s="27">
        <v>41</v>
      </c>
      <c r="DH43">
        <v>506</v>
      </c>
      <c r="DI43">
        <v>9497</v>
      </c>
      <c r="DJ43">
        <f t="shared" si="15"/>
        <v>18.768774703557312</v>
      </c>
      <c r="DN43" s="27">
        <v>18</v>
      </c>
      <c r="DO43">
        <v>1114</v>
      </c>
      <c r="DP43">
        <v>28759</v>
      </c>
      <c r="DQ43">
        <f t="shared" si="31"/>
        <v>25.815978456014363</v>
      </c>
      <c r="DU43" s="27">
        <v>11</v>
      </c>
      <c r="DV43">
        <v>2798</v>
      </c>
      <c r="DW43">
        <v>142340</v>
      </c>
      <c r="DX43">
        <f t="shared" si="32"/>
        <v>50.872051465332383</v>
      </c>
      <c r="EB43" s="27">
        <v>12</v>
      </c>
      <c r="EC43">
        <v>1179</v>
      </c>
      <c r="ED43">
        <v>2292</v>
      </c>
      <c r="EE43">
        <f t="shared" si="33"/>
        <v>1.9440203562340967</v>
      </c>
    </row>
    <row r="44" spans="5:135" x14ac:dyDescent="0.25">
      <c r="F44" s="27">
        <v>42</v>
      </c>
      <c r="G44">
        <v>2434</v>
      </c>
      <c r="H44">
        <v>146633</v>
      </c>
      <c r="I44">
        <f t="shared" si="20"/>
        <v>60.243631881676251</v>
      </c>
      <c r="M44" s="27">
        <v>42</v>
      </c>
      <c r="N44">
        <v>1709</v>
      </c>
      <c r="O44">
        <v>185938</v>
      </c>
      <c r="P44">
        <f t="shared" si="21"/>
        <v>108.79929783499122</v>
      </c>
      <c r="T44" s="27">
        <v>42</v>
      </c>
      <c r="U44">
        <v>1403</v>
      </c>
      <c r="V44">
        <v>137710</v>
      </c>
      <c r="W44">
        <f t="shared" si="22"/>
        <v>98.153955808980754</v>
      </c>
      <c r="AA44" s="27">
        <v>42</v>
      </c>
      <c r="AB44">
        <v>1501</v>
      </c>
      <c r="AC44">
        <v>96461</v>
      </c>
      <c r="AD44">
        <f t="shared" si="23"/>
        <v>64.264490339773488</v>
      </c>
      <c r="AH44" s="27">
        <v>42</v>
      </c>
      <c r="AI44">
        <v>589</v>
      </c>
      <c r="AJ44">
        <v>2113</v>
      </c>
      <c r="AK44">
        <f t="shared" si="4"/>
        <v>3.5874363327674024</v>
      </c>
      <c r="AO44" s="27">
        <v>42</v>
      </c>
      <c r="AP44">
        <v>545</v>
      </c>
      <c r="AQ44">
        <v>17051</v>
      </c>
      <c r="AR44">
        <f t="shared" si="5"/>
        <v>31.28623853211009</v>
      </c>
      <c r="AV44" s="27">
        <v>4</v>
      </c>
      <c r="AW44">
        <v>594</v>
      </c>
      <c r="AX44">
        <v>11805</v>
      </c>
      <c r="AY44">
        <f t="shared" si="24"/>
        <v>19.873737373737374</v>
      </c>
      <c r="BC44" s="27">
        <v>42</v>
      </c>
      <c r="BD44">
        <v>4551</v>
      </c>
      <c r="BE44">
        <v>195490</v>
      </c>
      <c r="BF44">
        <f t="shared" si="25"/>
        <v>42.95539441880905</v>
      </c>
      <c r="BJ44" s="27">
        <v>10</v>
      </c>
      <c r="BK44">
        <v>1059</v>
      </c>
      <c r="BL44">
        <v>47822</v>
      </c>
      <c r="BM44">
        <f t="shared" si="26"/>
        <v>45.157695939565627</v>
      </c>
      <c r="BX44" s="27">
        <v>2</v>
      </c>
      <c r="BY44">
        <v>498</v>
      </c>
      <c r="BZ44">
        <v>12031</v>
      </c>
      <c r="CA44">
        <f t="shared" si="27"/>
        <v>24.158634538152612</v>
      </c>
      <c r="CD44" t="s">
        <v>234</v>
      </c>
      <c r="CE44" s="27">
        <v>1</v>
      </c>
      <c r="CF44">
        <v>257</v>
      </c>
      <c r="CG44">
        <v>4827</v>
      </c>
      <c r="CH44">
        <f t="shared" si="28"/>
        <v>18.782101167315176</v>
      </c>
      <c r="CL44" s="27">
        <v>42</v>
      </c>
      <c r="CM44">
        <v>1672</v>
      </c>
      <c r="CN44">
        <v>41344</v>
      </c>
      <c r="CO44">
        <f t="shared" si="12"/>
        <v>24.727272727272727</v>
      </c>
      <c r="CS44" s="27">
        <v>42</v>
      </c>
      <c r="CT44">
        <v>1433</v>
      </c>
      <c r="CU44">
        <v>63432</v>
      </c>
      <c r="CV44">
        <f t="shared" si="29"/>
        <v>44.265177948360083</v>
      </c>
      <c r="CZ44" s="27">
        <v>42</v>
      </c>
      <c r="DA44">
        <v>1096</v>
      </c>
      <c r="DB44">
        <v>33115</v>
      </c>
      <c r="DC44">
        <f t="shared" si="30"/>
        <v>30.214416058394161</v>
      </c>
      <c r="DG44" s="27">
        <v>42</v>
      </c>
      <c r="DH44">
        <v>591</v>
      </c>
      <c r="DI44">
        <v>11193</v>
      </c>
      <c r="DJ44">
        <f t="shared" si="15"/>
        <v>18.939086294416242</v>
      </c>
      <c r="DN44" s="27">
        <v>19</v>
      </c>
      <c r="DO44">
        <v>1176</v>
      </c>
      <c r="DP44">
        <v>5554</v>
      </c>
      <c r="DQ44">
        <f t="shared" si="31"/>
        <v>4.7227891156462585</v>
      </c>
      <c r="DU44" s="27">
        <v>12</v>
      </c>
      <c r="DV44">
        <v>1521</v>
      </c>
      <c r="DW44">
        <v>107345</v>
      </c>
      <c r="DX44">
        <f t="shared" si="32"/>
        <v>70.575279421433265</v>
      </c>
      <c r="EB44" s="27">
        <v>13</v>
      </c>
      <c r="EC44">
        <v>1196</v>
      </c>
      <c r="ED44">
        <v>27247</v>
      </c>
      <c r="EE44">
        <f t="shared" si="33"/>
        <v>22.781772575250837</v>
      </c>
    </row>
    <row r="45" spans="5:135" x14ac:dyDescent="0.25">
      <c r="F45" s="27">
        <v>43</v>
      </c>
      <c r="G45">
        <v>2796</v>
      </c>
      <c r="H45">
        <v>108031</v>
      </c>
      <c r="I45">
        <f t="shared" si="20"/>
        <v>38.637696709585121</v>
      </c>
      <c r="M45" s="27">
        <v>43</v>
      </c>
      <c r="N45">
        <v>1741</v>
      </c>
      <c r="O45">
        <v>120025</v>
      </c>
      <c r="P45">
        <f t="shared" si="21"/>
        <v>68.940264215967829</v>
      </c>
      <c r="T45" s="27">
        <v>43</v>
      </c>
      <c r="U45">
        <v>1404</v>
      </c>
      <c r="V45">
        <v>107984</v>
      </c>
      <c r="W45">
        <f t="shared" si="22"/>
        <v>76.911680911680918</v>
      </c>
      <c r="AA45" s="27">
        <v>43</v>
      </c>
      <c r="AB45">
        <v>1571</v>
      </c>
      <c r="AC45">
        <v>129917</v>
      </c>
      <c r="AD45">
        <f t="shared" si="23"/>
        <v>82.697008274984086</v>
      </c>
      <c r="AH45" s="27">
        <v>43</v>
      </c>
      <c r="AI45">
        <v>590</v>
      </c>
      <c r="AJ45">
        <v>56913</v>
      </c>
      <c r="AK45">
        <f t="shared" si="4"/>
        <v>96.462711864406785</v>
      </c>
      <c r="AO45" s="27">
        <v>43</v>
      </c>
      <c r="AP45">
        <v>545</v>
      </c>
      <c r="AQ45">
        <v>72823</v>
      </c>
      <c r="AR45">
        <f t="shared" si="5"/>
        <v>133.62018348623855</v>
      </c>
      <c r="AV45" s="27">
        <v>5</v>
      </c>
      <c r="AW45">
        <v>639</v>
      </c>
      <c r="AX45">
        <v>47234</v>
      </c>
      <c r="AY45">
        <f t="shared" si="24"/>
        <v>73.918622848200314</v>
      </c>
      <c r="BB45" t="s">
        <v>234</v>
      </c>
      <c r="BC45" s="27">
        <v>1</v>
      </c>
      <c r="BD45">
        <v>675</v>
      </c>
      <c r="BE45">
        <v>48733</v>
      </c>
      <c r="BF45">
        <f t="shared" si="25"/>
        <v>72.197037037037035</v>
      </c>
      <c r="BJ45" s="27">
        <v>11</v>
      </c>
      <c r="BK45">
        <v>1060</v>
      </c>
      <c r="BL45">
        <v>90435</v>
      </c>
      <c r="BM45">
        <f t="shared" si="26"/>
        <v>85.316037735849051</v>
      </c>
      <c r="BX45" s="27">
        <v>3</v>
      </c>
      <c r="BY45">
        <v>958</v>
      </c>
      <c r="BZ45">
        <v>43390</v>
      </c>
      <c r="CA45">
        <f t="shared" si="27"/>
        <v>45.292275574112736</v>
      </c>
      <c r="CE45" s="27">
        <v>2</v>
      </c>
      <c r="CF45">
        <v>265</v>
      </c>
      <c r="CG45">
        <v>278</v>
      </c>
      <c r="CH45">
        <f t="shared" si="28"/>
        <v>1.0490566037735849</v>
      </c>
      <c r="CL45" s="27">
        <v>43</v>
      </c>
      <c r="CM45">
        <v>1804</v>
      </c>
      <c r="CN45">
        <v>60425</v>
      </c>
      <c r="CO45">
        <f t="shared" si="12"/>
        <v>33.495011086474499</v>
      </c>
      <c r="CS45" s="27">
        <v>43</v>
      </c>
      <c r="CT45">
        <v>1441</v>
      </c>
      <c r="CU45">
        <v>74192</v>
      </c>
      <c r="CV45">
        <f t="shared" si="29"/>
        <v>51.48646773074254</v>
      </c>
      <c r="CZ45" s="27">
        <v>43</v>
      </c>
      <c r="DA45">
        <v>1101</v>
      </c>
      <c r="DB45">
        <v>40920</v>
      </c>
      <c r="DC45">
        <f t="shared" si="30"/>
        <v>37.166212534059945</v>
      </c>
      <c r="DG45" s="27">
        <v>43</v>
      </c>
      <c r="DH45">
        <v>6412</v>
      </c>
      <c r="DI45">
        <v>121822</v>
      </c>
      <c r="DJ45">
        <f t="shared" si="15"/>
        <v>18.999064254522771</v>
      </c>
      <c r="DN45" s="27">
        <v>20</v>
      </c>
      <c r="DO45">
        <v>1207</v>
      </c>
      <c r="DP45">
        <v>17405</v>
      </c>
      <c r="DQ45">
        <f t="shared" si="31"/>
        <v>14.420049710024855</v>
      </c>
      <c r="DU45" s="27">
        <v>13</v>
      </c>
      <c r="DV45">
        <v>965</v>
      </c>
      <c r="DW45">
        <v>50632</v>
      </c>
      <c r="DX45">
        <f t="shared" si="32"/>
        <v>52.468393782383423</v>
      </c>
      <c r="EB45" s="27">
        <v>14</v>
      </c>
      <c r="EC45">
        <v>1264</v>
      </c>
      <c r="ED45">
        <v>4030</v>
      </c>
      <c r="EE45">
        <f t="shared" si="33"/>
        <v>3.1882911392405062</v>
      </c>
    </row>
    <row r="46" spans="5:135" x14ac:dyDescent="0.25">
      <c r="F46" s="27">
        <v>44</v>
      </c>
      <c r="G46">
        <v>2899</v>
      </c>
      <c r="H46">
        <v>147540</v>
      </c>
      <c r="I46">
        <f t="shared" si="20"/>
        <v>50.893411521214212</v>
      </c>
      <c r="M46" s="27">
        <v>44</v>
      </c>
      <c r="N46">
        <v>1742</v>
      </c>
      <c r="O46">
        <v>122614</v>
      </c>
      <c r="P46">
        <f t="shared" si="21"/>
        <v>70.38691159586682</v>
      </c>
      <c r="T46" s="27">
        <v>44</v>
      </c>
      <c r="U46">
        <v>1437</v>
      </c>
      <c r="V46">
        <v>104182</v>
      </c>
      <c r="W46">
        <f t="shared" si="22"/>
        <v>72.499652052887967</v>
      </c>
      <c r="AA46" s="27">
        <v>44</v>
      </c>
      <c r="AB46">
        <v>1604</v>
      </c>
      <c r="AC46">
        <v>67022</v>
      </c>
      <c r="AD46">
        <f t="shared" si="23"/>
        <v>41.784289276807982</v>
      </c>
      <c r="AH46" s="27">
        <v>44</v>
      </c>
      <c r="AI46">
        <v>597</v>
      </c>
      <c r="AJ46">
        <v>10979</v>
      </c>
      <c r="AK46">
        <f t="shared" si="4"/>
        <v>18.390284757118927</v>
      </c>
      <c r="AO46" s="27">
        <v>44</v>
      </c>
      <c r="AP46">
        <v>548</v>
      </c>
      <c r="AQ46">
        <v>16318</v>
      </c>
      <c r="AR46">
        <f t="shared" si="5"/>
        <v>29.777372262773724</v>
      </c>
      <c r="AV46" s="27">
        <v>6</v>
      </c>
      <c r="AW46">
        <v>663</v>
      </c>
      <c r="AX46">
        <v>16288</v>
      </c>
      <c r="AY46">
        <f t="shared" si="24"/>
        <v>24.567119155354451</v>
      </c>
      <c r="BC46" s="27">
        <v>2</v>
      </c>
      <c r="BD46">
        <v>767</v>
      </c>
      <c r="BE46">
        <v>55139</v>
      </c>
      <c r="BF46">
        <f t="shared" si="25"/>
        <v>71.889178617992172</v>
      </c>
      <c r="BJ46" s="27">
        <v>12</v>
      </c>
      <c r="BK46">
        <v>1176</v>
      </c>
      <c r="BL46">
        <v>99822</v>
      </c>
      <c r="BM46">
        <f t="shared" si="26"/>
        <v>84.882653061224488</v>
      </c>
      <c r="BX46" s="27">
        <v>4</v>
      </c>
      <c r="BY46">
        <v>1060</v>
      </c>
      <c r="BZ46">
        <v>33263</v>
      </c>
      <c r="CA46">
        <f t="shared" si="27"/>
        <v>31.380188679245283</v>
      </c>
      <c r="CE46" s="27">
        <v>3</v>
      </c>
      <c r="CF46">
        <v>375</v>
      </c>
      <c r="CG46">
        <v>6624</v>
      </c>
      <c r="CH46">
        <f t="shared" si="28"/>
        <v>17.664000000000001</v>
      </c>
      <c r="CL46" s="27">
        <v>44</v>
      </c>
      <c r="CM46">
        <v>1908</v>
      </c>
      <c r="CN46">
        <v>79675</v>
      </c>
      <c r="CO46">
        <f t="shared" si="12"/>
        <v>41.758385744234801</v>
      </c>
      <c r="CS46" s="27">
        <v>44</v>
      </c>
      <c r="CT46">
        <v>1460</v>
      </c>
      <c r="CU46">
        <v>17351</v>
      </c>
      <c r="CV46">
        <f t="shared" si="29"/>
        <v>11.884246575342466</v>
      </c>
      <c r="CZ46" s="27">
        <v>44</v>
      </c>
      <c r="DA46">
        <v>1154</v>
      </c>
      <c r="DB46">
        <v>53871</v>
      </c>
      <c r="DC46">
        <f t="shared" si="30"/>
        <v>46.681975736568461</v>
      </c>
      <c r="DG46" s="27">
        <v>44</v>
      </c>
      <c r="DH46">
        <v>3076</v>
      </c>
      <c r="DI46">
        <v>59229</v>
      </c>
      <c r="DJ46">
        <f t="shared" si="15"/>
        <v>19.255201560468141</v>
      </c>
      <c r="DN46" s="27">
        <v>21</v>
      </c>
      <c r="DO46">
        <v>1285</v>
      </c>
      <c r="DP46">
        <v>7628</v>
      </c>
      <c r="DQ46">
        <f t="shared" si="31"/>
        <v>5.9361867704280158</v>
      </c>
      <c r="DU46" s="27">
        <v>14</v>
      </c>
      <c r="DV46">
        <v>1561</v>
      </c>
      <c r="DW46">
        <v>99193</v>
      </c>
      <c r="DX46">
        <f t="shared" si="32"/>
        <v>63.544522741832161</v>
      </c>
      <c r="EB46" s="27">
        <v>15</v>
      </c>
      <c r="EC46">
        <v>1273</v>
      </c>
      <c r="ED46">
        <v>20686</v>
      </c>
      <c r="EE46">
        <f t="shared" si="33"/>
        <v>16.249803613511389</v>
      </c>
    </row>
    <row r="47" spans="5:135" x14ac:dyDescent="0.25">
      <c r="F47" s="27">
        <v>45</v>
      </c>
      <c r="G47">
        <v>3257</v>
      </c>
      <c r="H47">
        <v>192088</v>
      </c>
      <c r="I47">
        <f t="shared" si="20"/>
        <v>58.976972674240095</v>
      </c>
      <c r="M47" s="27">
        <v>45</v>
      </c>
      <c r="N47">
        <v>1959</v>
      </c>
      <c r="O47">
        <v>92336</v>
      </c>
      <c r="P47">
        <f t="shared" si="21"/>
        <v>47.134252169474223</v>
      </c>
      <c r="T47" s="27">
        <v>45</v>
      </c>
      <c r="U47">
        <v>1465</v>
      </c>
      <c r="V47">
        <v>134829</v>
      </c>
      <c r="W47">
        <f t="shared" si="22"/>
        <v>92.033447098976112</v>
      </c>
      <c r="AA47" s="27">
        <v>45</v>
      </c>
      <c r="AB47">
        <v>1833</v>
      </c>
      <c r="AC47">
        <v>115277</v>
      </c>
      <c r="AD47">
        <f t="shared" si="23"/>
        <v>62.889798145117297</v>
      </c>
      <c r="AH47" s="27">
        <v>45</v>
      </c>
      <c r="AI47">
        <v>606</v>
      </c>
      <c r="AJ47">
        <v>27735</v>
      </c>
      <c r="AK47">
        <f t="shared" si="4"/>
        <v>45.767326732673268</v>
      </c>
      <c r="AO47" s="27">
        <v>45</v>
      </c>
      <c r="AP47">
        <v>551</v>
      </c>
      <c r="AQ47">
        <v>15667</v>
      </c>
      <c r="AR47">
        <f t="shared" si="5"/>
        <v>28.433756805807622</v>
      </c>
      <c r="AV47" s="27">
        <v>7</v>
      </c>
      <c r="AW47">
        <v>716</v>
      </c>
      <c r="AX47">
        <v>48858</v>
      </c>
      <c r="AY47">
        <f t="shared" si="24"/>
        <v>68.237430167597765</v>
      </c>
      <c r="BC47" s="27">
        <v>3</v>
      </c>
      <c r="BD47">
        <v>810</v>
      </c>
      <c r="BE47">
        <v>63918</v>
      </c>
      <c r="BF47">
        <f t="shared" si="25"/>
        <v>78.911111111111111</v>
      </c>
      <c r="BJ47" s="27">
        <v>13</v>
      </c>
      <c r="BK47">
        <v>1176</v>
      </c>
      <c r="BL47">
        <v>57586</v>
      </c>
      <c r="BM47">
        <f t="shared" si="26"/>
        <v>48.967687074829932</v>
      </c>
      <c r="BX47" s="27">
        <v>5</v>
      </c>
      <c r="BY47">
        <v>1258</v>
      </c>
      <c r="BZ47">
        <v>54248</v>
      </c>
      <c r="CA47">
        <f t="shared" si="27"/>
        <v>43.122416534181241</v>
      </c>
      <c r="CE47" s="27">
        <v>4</v>
      </c>
      <c r="CF47">
        <v>493</v>
      </c>
      <c r="CG47">
        <v>8283</v>
      </c>
      <c r="CH47">
        <f t="shared" si="28"/>
        <v>16.801217038539555</v>
      </c>
      <c r="CL47" s="27">
        <v>45</v>
      </c>
      <c r="CM47">
        <v>1922</v>
      </c>
      <c r="CN47">
        <v>84953</v>
      </c>
      <c r="CO47">
        <f t="shared" si="12"/>
        <v>44.200312174817896</v>
      </c>
      <c r="CS47" s="27">
        <v>45</v>
      </c>
      <c r="CT47">
        <v>1474</v>
      </c>
      <c r="CU47">
        <v>39426</v>
      </c>
      <c r="CV47">
        <f t="shared" si="29"/>
        <v>26.747625508819539</v>
      </c>
      <c r="CZ47" s="27">
        <v>45</v>
      </c>
      <c r="DA47">
        <v>1216</v>
      </c>
      <c r="DB47">
        <v>56014</v>
      </c>
      <c r="DC47">
        <f t="shared" si="30"/>
        <v>46.064144736842103</v>
      </c>
      <c r="DG47" s="27">
        <v>45</v>
      </c>
      <c r="DH47">
        <v>1180</v>
      </c>
      <c r="DI47">
        <v>22761</v>
      </c>
      <c r="DJ47">
        <f t="shared" si="15"/>
        <v>19.288983050847456</v>
      </c>
      <c r="DN47" s="27">
        <v>22</v>
      </c>
      <c r="DO47">
        <v>1369</v>
      </c>
      <c r="DP47">
        <v>30258</v>
      </c>
      <c r="DQ47">
        <f t="shared" si="31"/>
        <v>22.10226442658875</v>
      </c>
      <c r="DU47" s="27">
        <v>15</v>
      </c>
      <c r="DV47">
        <v>2819</v>
      </c>
      <c r="DW47">
        <v>85687</v>
      </c>
      <c r="DX47">
        <f t="shared" si="32"/>
        <v>30.396239801347996</v>
      </c>
      <c r="EB47" s="27">
        <v>16</v>
      </c>
      <c r="EC47">
        <v>1276</v>
      </c>
      <c r="ED47">
        <v>24654</v>
      </c>
      <c r="EE47">
        <f t="shared" si="33"/>
        <v>19.321316614420063</v>
      </c>
    </row>
    <row r="48" spans="5:135" x14ac:dyDescent="0.25">
      <c r="E48" t="s">
        <v>234</v>
      </c>
      <c r="F48" s="27">
        <v>1</v>
      </c>
      <c r="G48">
        <v>350</v>
      </c>
      <c r="H48">
        <v>20347</v>
      </c>
      <c r="I48">
        <f t="shared" si="20"/>
        <v>58.134285714285717</v>
      </c>
      <c r="M48" s="27">
        <v>46</v>
      </c>
      <c r="N48">
        <v>2298</v>
      </c>
      <c r="O48">
        <v>205536</v>
      </c>
      <c r="P48">
        <f t="shared" si="21"/>
        <v>89.441253263707566</v>
      </c>
      <c r="T48" s="27">
        <v>46</v>
      </c>
      <c r="U48">
        <v>1491</v>
      </c>
      <c r="V48">
        <v>107862</v>
      </c>
      <c r="W48">
        <f t="shared" si="22"/>
        <v>72.3420523138833</v>
      </c>
      <c r="AA48" s="27">
        <v>46</v>
      </c>
      <c r="AB48">
        <v>2056</v>
      </c>
      <c r="AC48">
        <v>222004</v>
      </c>
      <c r="AD48">
        <f t="shared" si="23"/>
        <v>107.97859922178988</v>
      </c>
      <c r="AH48" s="27">
        <v>46</v>
      </c>
      <c r="AI48">
        <v>606</v>
      </c>
      <c r="AJ48">
        <v>29550</v>
      </c>
      <c r="AK48">
        <f t="shared" si="4"/>
        <v>48.762376237623762</v>
      </c>
      <c r="AO48" s="27">
        <v>46</v>
      </c>
      <c r="AP48">
        <v>551</v>
      </c>
      <c r="AQ48">
        <v>63237</v>
      </c>
      <c r="AR48">
        <f t="shared" si="5"/>
        <v>114.76769509981851</v>
      </c>
      <c r="AV48" s="27">
        <v>8</v>
      </c>
      <c r="AW48">
        <v>734</v>
      </c>
      <c r="AX48">
        <v>46022</v>
      </c>
      <c r="AY48">
        <f t="shared" si="24"/>
        <v>62.700272479564035</v>
      </c>
      <c r="BC48" s="27">
        <v>4</v>
      </c>
      <c r="BD48">
        <v>830</v>
      </c>
      <c r="BE48">
        <v>44868</v>
      </c>
      <c r="BF48">
        <f t="shared" si="25"/>
        <v>54.057831325301201</v>
      </c>
      <c r="BJ48" s="27">
        <v>14</v>
      </c>
      <c r="BK48">
        <v>1210</v>
      </c>
      <c r="BL48">
        <v>69817</v>
      </c>
      <c r="BM48">
        <f t="shared" si="26"/>
        <v>57.7</v>
      </c>
      <c r="BX48" s="27">
        <v>6</v>
      </c>
      <c r="BY48">
        <v>1319</v>
      </c>
      <c r="BZ48">
        <v>26971</v>
      </c>
      <c r="CA48">
        <f t="shared" si="27"/>
        <v>20.448066717210008</v>
      </c>
      <c r="CE48" s="27">
        <v>5</v>
      </c>
      <c r="CF48">
        <v>571</v>
      </c>
      <c r="CG48">
        <v>14938</v>
      </c>
      <c r="CH48">
        <f t="shared" si="28"/>
        <v>26.161120840630474</v>
      </c>
      <c r="CL48" s="27">
        <v>46</v>
      </c>
      <c r="CM48">
        <v>1980</v>
      </c>
      <c r="CN48">
        <v>48272</v>
      </c>
      <c r="CO48">
        <f t="shared" si="12"/>
        <v>24.379797979797981</v>
      </c>
      <c r="CS48" s="27">
        <v>46</v>
      </c>
      <c r="CT48">
        <v>1525</v>
      </c>
      <c r="CU48">
        <v>71715</v>
      </c>
      <c r="CV48">
        <f t="shared" si="29"/>
        <v>47.026229508196721</v>
      </c>
      <c r="CZ48" s="27">
        <v>46</v>
      </c>
      <c r="DA48">
        <v>1231</v>
      </c>
      <c r="DB48">
        <v>72122</v>
      </c>
      <c r="DC48">
        <f t="shared" si="30"/>
        <v>58.588139723801788</v>
      </c>
      <c r="DG48" s="27">
        <v>46</v>
      </c>
      <c r="DH48">
        <v>534</v>
      </c>
      <c r="DI48">
        <v>10827</v>
      </c>
      <c r="DJ48">
        <f t="shared" si="15"/>
        <v>20.275280898876403</v>
      </c>
      <c r="DN48" s="27">
        <v>23</v>
      </c>
      <c r="DO48">
        <v>1492</v>
      </c>
      <c r="DP48">
        <v>44092</v>
      </c>
      <c r="DQ48">
        <f t="shared" si="31"/>
        <v>29.552278820375335</v>
      </c>
      <c r="DU48" s="27">
        <v>16</v>
      </c>
      <c r="DV48">
        <v>1486</v>
      </c>
      <c r="DW48">
        <v>74198</v>
      </c>
      <c r="DX48">
        <f t="shared" si="32"/>
        <v>49.931359353970393</v>
      </c>
      <c r="EB48" s="27">
        <v>17</v>
      </c>
      <c r="EC48">
        <v>1296</v>
      </c>
      <c r="ED48">
        <v>20065</v>
      </c>
      <c r="EE48">
        <f t="shared" si="33"/>
        <v>15.482253086419753</v>
      </c>
    </row>
    <row r="49" spans="6:135" x14ac:dyDescent="0.25">
      <c r="F49" s="27">
        <v>2</v>
      </c>
      <c r="G49">
        <v>362</v>
      </c>
      <c r="H49">
        <v>23364</v>
      </c>
      <c r="I49">
        <f t="shared" si="20"/>
        <v>64.541436464088392</v>
      </c>
      <c r="M49" s="27">
        <v>47</v>
      </c>
      <c r="N49">
        <v>2757</v>
      </c>
      <c r="O49">
        <v>182832</v>
      </c>
      <c r="P49">
        <f t="shared" si="21"/>
        <v>66.315560391730145</v>
      </c>
      <c r="T49" s="27">
        <v>47</v>
      </c>
      <c r="U49">
        <v>1493</v>
      </c>
      <c r="V49">
        <v>89192</v>
      </c>
      <c r="W49">
        <f t="shared" si="22"/>
        <v>59.740120562625584</v>
      </c>
      <c r="AA49" s="27">
        <v>47</v>
      </c>
      <c r="AB49">
        <v>2353</v>
      </c>
      <c r="AC49">
        <v>196615</v>
      </c>
      <c r="AD49">
        <f t="shared" si="23"/>
        <v>83.559286017849558</v>
      </c>
      <c r="AH49" s="27">
        <v>47</v>
      </c>
      <c r="AI49">
        <v>620</v>
      </c>
      <c r="AJ49">
        <v>49735</v>
      </c>
      <c r="AK49">
        <f t="shared" si="4"/>
        <v>80.217741935483872</v>
      </c>
      <c r="AO49" s="27">
        <v>47</v>
      </c>
      <c r="AP49">
        <v>552</v>
      </c>
      <c r="AQ49">
        <v>54815</v>
      </c>
      <c r="AR49">
        <f t="shared" si="5"/>
        <v>99.302536231884062</v>
      </c>
      <c r="AV49" s="27">
        <v>9</v>
      </c>
      <c r="AW49">
        <v>758</v>
      </c>
      <c r="AX49">
        <v>81905</v>
      </c>
      <c r="AY49">
        <f t="shared" si="24"/>
        <v>108.05408970976254</v>
      </c>
      <c r="BC49" s="27">
        <v>5</v>
      </c>
      <c r="BD49">
        <v>838</v>
      </c>
      <c r="BE49">
        <v>79621</v>
      </c>
      <c r="BF49">
        <f t="shared" si="25"/>
        <v>95.013126491646773</v>
      </c>
      <c r="BJ49" s="27">
        <v>15</v>
      </c>
      <c r="BK49">
        <v>1251</v>
      </c>
      <c r="BL49">
        <v>96487</v>
      </c>
      <c r="BM49">
        <f t="shared" si="26"/>
        <v>77.12789768185452</v>
      </c>
      <c r="BX49" s="27">
        <v>7</v>
      </c>
      <c r="BY49">
        <v>1319</v>
      </c>
      <c r="BZ49">
        <v>73031</v>
      </c>
      <c r="CA49">
        <f t="shared" si="27"/>
        <v>55.368460955269143</v>
      </c>
      <c r="CE49" s="27">
        <v>6</v>
      </c>
      <c r="CF49">
        <v>675</v>
      </c>
      <c r="CG49">
        <v>27973</v>
      </c>
      <c r="CH49">
        <f t="shared" si="28"/>
        <v>41.441481481481482</v>
      </c>
      <c r="CL49" s="27">
        <v>47</v>
      </c>
      <c r="CM49">
        <v>2290</v>
      </c>
      <c r="CN49">
        <v>59488</v>
      </c>
      <c r="CO49">
        <f t="shared" si="12"/>
        <v>25.977292576419213</v>
      </c>
      <c r="CS49" s="27">
        <v>47</v>
      </c>
      <c r="CT49">
        <v>1536</v>
      </c>
      <c r="CU49">
        <v>70132</v>
      </c>
      <c r="CV49">
        <f t="shared" si="29"/>
        <v>45.658854166666664</v>
      </c>
      <c r="CZ49" s="27">
        <v>47</v>
      </c>
      <c r="DA49">
        <v>1320</v>
      </c>
      <c r="DB49">
        <v>56122</v>
      </c>
      <c r="DC49">
        <f t="shared" si="30"/>
        <v>42.516666666666666</v>
      </c>
      <c r="DG49" s="27">
        <v>47</v>
      </c>
      <c r="DH49">
        <v>507</v>
      </c>
      <c r="DI49">
        <v>10346</v>
      </c>
      <c r="DJ49">
        <f t="shared" si="15"/>
        <v>20.406311637080869</v>
      </c>
      <c r="DN49" s="27">
        <v>24</v>
      </c>
      <c r="DO49">
        <v>1495</v>
      </c>
      <c r="DP49">
        <v>437</v>
      </c>
      <c r="DQ49">
        <f t="shared" si="31"/>
        <v>0.29230769230769232</v>
      </c>
      <c r="DU49" s="27">
        <v>17</v>
      </c>
      <c r="DV49">
        <v>1388</v>
      </c>
      <c r="DW49">
        <v>45382</v>
      </c>
      <c r="DX49">
        <f t="shared" si="32"/>
        <v>32.695965417867434</v>
      </c>
      <c r="EB49" s="27">
        <v>18</v>
      </c>
      <c r="EC49">
        <v>1315</v>
      </c>
      <c r="ED49">
        <v>20190</v>
      </c>
      <c r="EE49">
        <f t="shared" si="33"/>
        <v>15.35361216730038</v>
      </c>
    </row>
    <row r="50" spans="6:135" x14ac:dyDescent="0.25">
      <c r="F50" s="27">
        <v>3</v>
      </c>
      <c r="G50">
        <v>393</v>
      </c>
      <c r="H50">
        <v>29800</v>
      </c>
      <c r="I50">
        <f t="shared" si="20"/>
        <v>75.82697201017811</v>
      </c>
      <c r="M50" s="27">
        <v>48</v>
      </c>
      <c r="N50">
        <v>2824</v>
      </c>
      <c r="O50">
        <v>64315</v>
      </c>
      <c r="P50">
        <f t="shared" si="21"/>
        <v>22.774433427762041</v>
      </c>
      <c r="T50" s="27">
        <v>48</v>
      </c>
      <c r="U50">
        <v>1582</v>
      </c>
      <c r="V50">
        <v>109188</v>
      </c>
      <c r="W50">
        <f t="shared" si="22"/>
        <v>69.018963337547405</v>
      </c>
      <c r="AA50" s="27">
        <v>48</v>
      </c>
      <c r="AB50">
        <v>2385</v>
      </c>
      <c r="AC50">
        <v>107229</v>
      </c>
      <c r="AD50">
        <f t="shared" si="23"/>
        <v>44.959748427672956</v>
      </c>
      <c r="AH50" s="27">
        <v>48</v>
      </c>
      <c r="AI50">
        <v>624</v>
      </c>
      <c r="AJ50">
        <v>8258</v>
      </c>
      <c r="AK50">
        <f t="shared" si="4"/>
        <v>13.233974358974359</v>
      </c>
      <c r="AO50" s="27">
        <v>48</v>
      </c>
      <c r="AP50">
        <v>555</v>
      </c>
      <c r="AQ50">
        <v>22964</v>
      </c>
      <c r="AR50">
        <f t="shared" si="5"/>
        <v>41.376576576576575</v>
      </c>
      <c r="AV50" s="27">
        <v>10</v>
      </c>
      <c r="AW50">
        <v>769</v>
      </c>
      <c r="AX50">
        <v>11205</v>
      </c>
      <c r="AY50">
        <f t="shared" si="24"/>
        <v>14.570871261378414</v>
      </c>
      <c r="BC50" s="27">
        <v>6</v>
      </c>
      <c r="BD50">
        <v>853</v>
      </c>
      <c r="BE50">
        <v>53587</v>
      </c>
      <c r="BF50">
        <f t="shared" si="25"/>
        <v>62.821805392731534</v>
      </c>
      <c r="BJ50" s="27">
        <v>16</v>
      </c>
      <c r="BK50">
        <v>1363</v>
      </c>
      <c r="BL50">
        <v>90673</v>
      </c>
      <c r="BM50">
        <f t="shared" si="26"/>
        <v>66.524578136463688</v>
      </c>
      <c r="BX50" s="27">
        <v>8</v>
      </c>
      <c r="BY50">
        <v>1378</v>
      </c>
      <c r="BZ50">
        <v>27060</v>
      </c>
      <c r="CA50">
        <f t="shared" si="27"/>
        <v>19.637155297532654</v>
      </c>
      <c r="CE50" s="27">
        <v>7</v>
      </c>
      <c r="CF50">
        <v>743</v>
      </c>
      <c r="CG50">
        <v>17845</v>
      </c>
      <c r="CH50">
        <f t="shared" si="28"/>
        <v>24.01749663526245</v>
      </c>
      <c r="CL50" s="27">
        <v>48</v>
      </c>
      <c r="CM50">
        <v>2881</v>
      </c>
      <c r="CN50">
        <v>46899</v>
      </c>
      <c r="CO50">
        <f t="shared" si="12"/>
        <v>16.278722665741061</v>
      </c>
      <c r="CS50" s="27">
        <v>48</v>
      </c>
      <c r="CT50">
        <v>1563</v>
      </c>
      <c r="CU50">
        <v>100947</v>
      </c>
      <c r="CV50">
        <f t="shared" si="29"/>
        <v>64.585412667946258</v>
      </c>
      <c r="CZ50" s="27">
        <v>48</v>
      </c>
      <c r="DA50">
        <v>1438</v>
      </c>
      <c r="DB50">
        <v>82098</v>
      </c>
      <c r="DC50">
        <f t="shared" si="30"/>
        <v>57.091794158553547</v>
      </c>
      <c r="DG50" s="27">
        <v>48</v>
      </c>
      <c r="DH50">
        <v>2112</v>
      </c>
      <c r="DI50">
        <v>43646</v>
      </c>
      <c r="DJ50">
        <f t="shared" si="15"/>
        <v>20.665719696969695</v>
      </c>
      <c r="DN50" s="27">
        <v>25</v>
      </c>
      <c r="DO50">
        <v>1506</v>
      </c>
      <c r="DP50">
        <v>37137</v>
      </c>
      <c r="DQ50">
        <f t="shared" si="31"/>
        <v>24.659362549800797</v>
      </c>
      <c r="DU50" s="27">
        <v>18</v>
      </c>
      <c r="DV50">
        <v>1545</v>
      </c>
      <c r="DW50">
        <v>103626</v>
      </c>
      <c r="DX50">
        <f t="shared" si="32"/>
        <v>67.071844660194174</v>
      </c>
      <c r="EB50" s="27">
        <v>19</v>
      </c>
      <c r="EC50">
        <v>1333</v>
      </c>
      <c r="ED50">
        <v>35845</v>
      </c>
      <c r="EE50">
        <f t="shared" si="33"/>
        <v>26.89047261815454</v>
      </c>
    </row>
    <row r="51" spans="6:135" x14ac:dyDescent="0.25">
      <c r="F51" s="27">
        <v>4</v>
      </c>
      <c r="G51">
        <v>403</v>
      </c>
      <c r="H51">
        <v>27448</v>
      </c>
      <c r="I51">
        <f t="shared" si="20"/>
        <v>68.109181141439208</v>
      </c>
      <c r="M51" s="27">
        <v>49</v>
      </c>
      <c r="N51">
        <v>3195</v>
      </c>
      <c r="O51">
        <v>201009</v>
      </c>
      <c r="P51">
        <f t="shared" si="21"/>
        <v>62.913615023474179</v>
      </c>
      <c r="T51" s="27">
        <v>49</v>
      </c>
      <c r="U51">
        <v>1590</v>
      </c>
      <c r="V51">
        <v>124240</v>
      </c>
      <c r="W51">
        <f t="shared" si="22"/>
        <v>78.138364779874209</v>
      </c>
      <c r="AA51" s="27">
        <v>49</v>
      </c>
      <c r="AB51">
        <v>3640</v>
      </c>
      <c r="AC51">
        <v>118097</v>
      </c>
      <c r="AD51">
        <f t="shared" si="23"/>
        <v>32.444230769230771</v>
      </c>
      <c r="AH51" s="27">
        <v>49</v>
      </c>
      <c r="AI51">
        <v>639</v>
      </c>
      <c r="AJ51">
        <v>29742</v>
      </c>
      <c r="AK51">
        <f t="shared" si="4"/>
        <v>46.544600938967136</v>
      </c>
      <c r="AO51" s="27">
        <v>49</v>
      </c>
      <c r="AP51">
        <v>555</v>
      </c>
      <c r="AQ51">
        <v>53223</v>
      </c>
      <c r="AR51">
        <f t="shared" si="5"/>
        <v>95.8972972972973</v>
      </c>
      <c r="AV51" s="27">
        <v>11</v>
      </c>
      <c r="AW51">
        <v>780</v>
      </c>
      <c r="AX51">
        <v>10702</v>
      </c>
      <c r="AY51">
        <f t="shared" si="24"/>
        <v>13.72051282051282</v>
      </c>
      <c r="BC51" s="27">
        <v>7</v>
      </c>
      <c r="BD51">
        <v>888</v>
      </c>
      <c r="BE51">
        <v>69517</v>
      </c>
      <c r="BF51">
        <f t="shared" si="25"/>
        <v>78.284909909909913</v>
      </c>
      <c r="BJ51" s="27">
        <v>17</v>
      </c>
      <c r="BK51">
        <v>1409</v>
      </c>
      <c r="BL51">
        <v>124789</v>
      </c>
      <c r="BM51">
        <f t="shared" si="26"/>
        <v>88.565649396735267</v>
      </c>
      <c r="BX51" s="27">
        <v>9</v>
      </c>
      <c r="BY51">
        <v>1414</v>
      </c>
      <c r="BZ51">
        <v>20177</v>
      </c>
      <c r="CA51">
        <f t="shared" si="27"/>
        <v>14.269448373408769</v>
      </c>
      <c r="CE51" s="27">
        <v>8</v>
      </c>
      <c r="CF51">
        <v>817</v>
      </c>
      <c r="CG51">
        <v>20940</v>
      </c>
      <c r="CH51">
        <f t="shared" si="28"/>
        <v>25.630354957160343</v>
      </c>
      <c r="CL51" s="27">
        <v>49</v>
      </c>
      <c r="CM51">
        <v>2906</v>
      </c>
      <c r="CN51">
        <v>116957</v>
      </c>
      <c r="CO51">
        <f t="shared" si="12"/>
        <v>40.246730901582929</v>
      </c>
      <c r="CS51" s="27">
        <v>49</v>
      </c>
      <c r="CT51">
        <v>1641</v>
      </c>
      <c r="CU51">
        <v>43430</v>
      </c>
      <c r="CV51">
        <f t="shared" si="29"/>
        <v>26.465569774527726</v>
      </c>
      <c r="CZ51" s="27">
        <v>49</v>
      </c>
      <c r="DA51">
        <v>1448</v>
      </c>
      <c r="DB51">
        <v>29993</v>
      </c>
      <c r="DC51">
        <f t="shared" si="30"/>
        <v>20.71339779005525</v>
      </c>
      <c r="DG51" s="27">
        <v>49</v>
      </c>
      <c r="DH51">
        <v>1680</v>
      </c>
      <c r="DI51">
        <v>34995</v>
      </c>
      <c r="DJ51">
        <f t="shared" si="15"/>
        <v>20.830357142857142</v>
      </c>
      <c r="DN51" s="27">
        <v>26</v>
      </c>
      <c r="DO51">
        <v>1638</v>
      </c>
      <c r="DP51">
        <v>69143</v>
      </c>
      <c r="DQ51">
        <f t="shared" si="31"/>
        <v>42.211843711843713</v>
      </c>
      <c r="DU51" s="27">
        <v>19</v>
      </c>
      <c r="DV51">
        <v>1905</v>
      </c>
      <c r="DW51">
        <v>74947</v>
      </c>
      <c r="DX51">
        <f t="shared" si="32"/>
        <v>39.342257217847767</v>
      </c>
      <c r="EB51" s="27">
        <v>20</v>
      </c>
      <c r="EC51">
        <v>1358</v>
      </c>
      <c r="ED51">
        <v>31687</v>
      </c>
      <c r="EE51">
        <f t="shared" si="33"/>
        <v>23.33357879234168</v>
      </c>
    </row>
    <row r="52" spans="6:135" x14ac:dyDescent="0.25">
      <c r="F52" s="27">
        <v>5</v>
      </c>
      <c r="G52">
        <v>432</v>
      </c>
      <c r="H52">
        <v>8013</v>
      </c>
      <c r="I52">
        <f t="shared" si="20"/>
        <v>18.548611111111111</v>
      </c>
      <c r="L52" t="s">
        <v>234</v>
      </c>
      <c r="M52" s="27">
        <v>1</v>
      </c>
      <c r="N52">
        <v>304</v>
      </c>
      <c r="O52">
        <v>6732</v>
      </c>
      <c r="P52">
        <f t="shared" si="21"/>
        <v>22.144736842105264</v>
      </c>
      <c r="T52" s="27">
        <v>50</v>
      </c>
      <c r="U52">
        <v>1629</v>
      </c>
      <c r="V52">
        <v>113878</v>
      </c>
      <c r="W52">
        <f t="shared" si="22"/>
        <v>69.906691221608355</v>
      </c>
      <c r="AA52" s="27">
        <v>50</v>
      </c>
      <c r="AB52">
        <v>3982</v>
      </c>
      <c r="AC52">
        <v>138809</v>
      </c>
      <c r="AD52">
        <f t="shared" si="23"/>
        <v>34.85911602209945</v>
      </c>
      <c r="AH52" s="27">
        <v>50</v>
      </c>
      <c r="AI52">
        <v>642</v>
      </c>
      <c r="AJ52">
        <v>44976</v>
      </c>
      <c r="AK52">
        <f t="shared" si="4"/>
        <v>70.056074766355138</v>
      </c>
      <c r="AO52" s="27">
        <v>50</v>
      </c>
      <c r="AP52">
        <v>556</v>
      </c>
      <c r="AQ52">
        <v>24777</v>
      </c>
      <c r="AR52">
        <f t="shared" si="5"/>
        <v>44.562949640287769</v>
      </c>
      <c r="AV52" s="27">
        <v>12</v>
      </c>
      <c r="AW52">
        <v>932</v>
      </c>
      <c r="AX52">
        <v>64374</v>
      </c>
      <c r="AY52">
        <f t="shared" si="24"/>
        <v>69.070815450643778</v>
      </c>
      <c r="BC52" s="27">
        <v>8</v>
      </c>
      <c r="BD52">
        <v>951</v>
      </c>
      <c r="BE52">
        <v>79859</v>
      </c>
      <c r="BF52">
        <f t="shared" si="25"/>
        <v>83.973711882229239</v>
      </c>
      <c r="BJ52" s="27">
        <v>18</v>
      </c>
      <c r="BK52">
        <v>1571</v>
      </c>
      <c r="BL52">
        <v>156033</v>
      </c>
      <c r="BM52">
        <f t="shared" si="26"/>
        <v>99.320814767663904</v>
      </c>
      <c r="BX52" s="27">
        <v>10</v>
      </c>
      <c r="BY52">
        <v>1451</v>
      </c>
      <c r="BZ52">
        <v>78381</v>
      </c>
      <c r="CA52">
        <f t="shared" si="27"/>
        <v>54.018607856650583</v>
      </c>
      <c r="CE52" s="27">
        <v>9</v>
      </c>
      <c r="CF52">
        <v>845</v>
      </c>
      <c r="CG52">
        <v>33267</v>
      </c>
      <c r="CH52">
        <f t="shared" si="28"/>
        <v>39.369230769230768</v>
      </c>
      <c r="CL52" s="27">
        <v>50</v>
      </c>
      <c r="CM52">
        <v>3459</v>
      </c>
      <c r="CN52">
        <v>110949</v>
      </c>
      <c r="CO52">
        <f t="shared" si="12"/>
        <v>32.075455333911535</v>
      </c>
      <c r="CS52" s="27">
        <v>50</v>
      </c>
      <c r="CT52">
        <v>1950</v>
      </c>
      <c r="CU52">
        <v>118285</v>
      </c>
      <c r="CV52">
        <f t="shared" si="29"/>
        <v>60.658974358974362</v>
      </c>
      <c r="CZ52" s="27">
        <v>50</v>
      </c>
      <c r="DA52">
        <v>1490</v>
      </c>
      <c r="DB52">
        <v>53678</v>
      </c>
      <c r="DC52">
        <f t="shared" si="30"/>
        <v>36.0255033557047</v>
      </c>
      <c r="DG52" s="27">
        <v>50</v>
      </c>
      <c r="DH52">
        <v>1077</v>
      </c>
      <c r="DI52">
        <v>22609</v>
      </c>
      <c r="DJ52">
        <f t="shared" si="15"/>
        <v>20.992571959145774</v>
      </c>
      <c r="DN52" s="27">
        <v>27</v>
      </c>
      <c r="DO52">
        <v>1748</v>
      </c>
      <c r="DP52">
        <v>48850</v>
      </c>
      <c r="DQ52">
        <f t="shared" si="31"/>
        <v>27.946224256292908</v>
      </c>
      <c r="DU52" s="27">
        <v>20</v>
      </c>
      <c r="DV52">
        <v>1628</v>
      </c>
      <c r="DW52">
        <v>107236</v>
      </c>
      <c r="DX52">
        <f t="shared" si="32"/>
        <v>65.86977886977887</v>
      </c>
      <c r="EB52" s="27">
        <v>21</v>
      </c>
      <c r="EC52">
        <v>1363</v>
      </c>
      <c r="ED52">
        <v>36709</v>
      </c>
      <c r="EE52">
        <f t="shared" si="33"/>
        <v>26.932501834189289</v>
      </c>
    </row>
    <row r="53" spans="6:135" x14ac:dyDescent="0.25">
      <c r="F53" s="27">
        <v>6</v>
      </c>
      <c r="G53">
        <v>440</v>
      </c>
      <c r="H53">
        <v>20288</v>
      </c>
      <c r="I53">
        <f t="shared" si="20"/>
        <v>46.109090909090909</v>
      </c>
      <c r="M53" s="27">
        <v>2</v>
      </c>
      <c r="N53">
        <v>346</v>
      </c>
      <c r="O53">
        <v>26660</v>
      </c>
      <c r="P53">
        <f t="shared" si="21"/>
        <v>77.052023121387279</v>
      </c>
      <c r="T53" s="27">
        <v>51</v>
      </c>
      <c r="U53">
        <v>1680</v>
      </c>
      <c r="V53">
        <v>147048</v>
      </c>
      <c r="W53">
        <f t="shared" si="22"/>
        <v>87.528571428571425</v>
      </c>
      <c r="AA53" s="27">
        <v>51</v>
      </c>
      <c r="AB53">
        <v>4339</v>
      </c>
      <c r="AC53">
        <v>122975</v>
      </c>
      <c r="AD53">
        <f t="shared" si="23"/>
        <v>28.341783821156948</v>
      </c>
      <c r="AH53" s="27">
        <v>51</v>
      </c>
      <c r="AI53">
        <v>644</v>
      </c>
      <c r="AJ53">
        <v>29850</v>
      </c>
      <c r="AK53">
        <f t="shared" si="4"/>
        <v>46.350931677018636</v>
      </c>
      <c r="AO53" s="27">
        <v>51</v>
      </c>
      <c r="AP53">
        <v>557</v>
      </c>
      <c r="AQ53">
        <v>49679</v>
      </c>
      <c r="AR53">
        <f t="shared" si="5"/>
        <v>89.190305206463194</v>
      </c>
      <c r="AV53" s="27">
        <v>13</v>
      </c>
      <c r="AW53">
        <v>978</v>
      </c>
      <c r="AX53">
        <v>92605</v>
      </c>
      <c r="AY53">
        <f t="shared" si="24"/>
        <v>94.688139059304703</v>
      </c>
      <c r="BC53" s="27">
        <v>9</v>
      </c>
      <c r="BD53">
        <v>990</v>
      </c>
      <c r="BE53">
        <v>56178</v>
      </c>
      <c r="BF53">
        <f t="shared" si="25"/>
        <v>56.745454545454542</v>
      </c>
      <c r="BJ53" s="27">
        <v>19</v>
      </c>
      <c r="BK53">
        <v>1681</v>
      </c>
      <c r="BL53">
        <v>115987</v>
      </c>
      <c r="BM53">
        <f t="shared" si="26"/>
        <v>68.998810232004757</v>
      </c>
      <c r="BX53" s="27">
        <v>11</v>
      </c>
      <c r="BY53">
        <v>1492</v>
      </c>
      <c r="BZ53">
        <v>87736</v>
      </c>
      <c r="CA53">
        <f t="shared" si="27"/>
        <v>58.804289544235928</v>
      </c>
      <c r="CE53" s="27">
        <v>10</v>
      </c>
      <c r="CF53">
        <v>895</v>
      </c>
      <c r="CG53">
        <v>22506</v>
      </c>
      <c r="CH53">
        <f t="shared" si="28"/>
        <v>25.146368715083799</v>
      </c>
      <c r="CK53" t="s">
        <v>234</v>
      </c>
      <c r="CL53" s="27">
        <v>1</v>
      </c>
      <c r="CM53">
        <v>142</v>
      </c>
      <c r="CN53">
        <v>4227</v>
      </c>
      <c r="CO53">
        <f t="shared" si="12"/>
        <v>29.767605633802816</v>
      </c>
      <c r="CS53" s="27">
        <v>51</v>
      </c>
      <c r="CT53">
        <v>2011</v>
      </c>
      <c r="CU53">
        <v>63841</v>
      </c>
      <c r="CV53">
        <f t="shared" si="29"/>
        <v>31.745897563401293</v>
      </c>
      <c r="CZ53" s="27">
        <v>51</v>
      </c>
      <c r="DA53">
        <v>1555</v>
      </c>
      <c r="DB53">
        <v>52488</v>
      </c>
      <c r="DC53">
        <f t="shared" si="30"/>
        <v>33.754340836012865</v>
      </c>
      <c r="DG53" s="27">
        <v>51</v>
      </c>
      <c r="DH53">
        <v>450</v>
      </c>
      <c r="DI53">
        <v>9621</v>
      </c>
      <c r="DJ53">
        <f t="shared" si="15"/>
        <v>21.38</v>
      </c>
      <c r="DN53" s="27">
        <v>28</v>
      </c>
      <c r="DO53">
        <v>1836</v>
      </c>
      <c r="DP53">
        <v>8492</v>
      </c>
      <c r="DQ53">
        <f t="shared" si="31"/>
        <v>4.6252723311546839</v>
      </c>
      <c r="DU53" s="27">
        <v>21</v>
      </c>
      <c r="DV53">
        <v>1743</v>
      </c>
      <c r="DW53">
        <v>48184</v>
      </c>
      <c r="DX53">
        <f t="shared" si="32"/>
        <v>27.644291451520367</v>
      </c>
      <c r="EB53" s="27">
        <v>22</v>
      </c>
      <c r="EC53">
        <v>1364</v>
      </c>
      <c r="ED53">
        <v>31024</v>
      </c>
      <c r="EE53">
        <f t="shared" si="33"/>
        <v>22.744868035190617</v>
      </c>
    </row>
    <row r="54" spans="6:135" x14ac:dyDescent="0.25">
      <c r="F54" s="27">
        <v>7</v>
      </c>
      <c r="G54">
        <v>552</v>
      </c>
      <c r="H54">
        <v>32716</v>
      </c>
      <c r="I54">
        <f t="shared" si="20"/>
        <v>59.268115942028984</v>
      </c>
      <c r="M54" s="27">
        <v>3</v>
      </c>
      <c r="N54">
        <v>543</v>
      </c>
      <c r="O54">
        <v>18021</v>
      </c>
      <c r="P54">
        <f t="shared" si="21"/>
        <v>33.187845303867405</v>
      </c>
      <c r="T54" s="27">
        <v>52</v>
      </c>
      <c r="U54">
        <v>1718</v>
      </c>
      <c r="V54">
        <v>141780</v>
      </c>
      <c r="W54">
        <f t="shared" si="22"/>
        <v>82.526193247962752</v>
      </c>
      <c r="Z54" t="s">
        <v>234</v>
      </c>
      <c r="AA54" s="27">
        <v>1</v>
      </c>
      <c r="AB54">
        <v>248</v>
      </c>
      <c r="AC54">
        <v>13810</v>
      </c>
      <c r="AD54">
        <f t="shared" si="23"/>
        <v>55.685483870967744</v>
      </c>
      <c r="AH54" s="27">
        <v>52</v>
      </c>
      <c r="AI54">
        <v>646</v>
      </c>
      <c r="AJ54">
        <v>45479</v>
      </c>
      <c r="AK54">
        <f t="shared" si="4"/>
        <v>70.400928792569658</v>
      </c>
      <c r="AO54" s="27">
        <v>52</v>
      </c>
      <c r="AP54">
        <v>558</v>
      </c>
      <c r="AQ54">
        <v>28028</v>
      </c>
      <c r="AR54">
        <f t="shared" si="5"/>
        <v>50.229390681003586</v>
      </c>
      <c r="AV54" s="27">
        <v>14</v>
      </c>
      <c r="AW54">
        <v>1054</v>
      </c>
      <c r="AX54">
        <v>26536</v>
      </c>
      <c r="AY54">
        <f t="shared" si="24"/>
        <v>25.176470588235293</v>
      </c>
      <c r="BC54" s="27">
        <v>10</v>
      </c>
      <c r="BD54">
        <v>991</v>
      </c>
      <c r="BE54">
        <v>73928</v>
      </c>
      <c r="BF54">
        <f t="shared" si="25"/>
        <v>74.599394550958621</v>
      </c>
      <c r="BJ54" s="27">
        <v>20</v>
      </c>
      <c r="BK54">
        <v>1903</v>
      </c>
      <c r="BL54">
        <v>79915</v>
      </c>
      <c r="BM54">
        <f t="shared" si="26"/>
        <v>41.994219653179194</v>
      </c>
      <c r="BX54" s="27">
        <v>12</v>
      </c>
      <c r="BY54">
        <v>1532</v>
      </c>
      <c r="BZ54">
        <v>42461</v>
      </c>
      <c r="CA54">
        <f t="shared" si="27"/>
        <v>27.716057441253263</v>
      </c>
      <c r="CE54" s="27">
        <v>11</v>
      </c>
      <c r="CF54">
        <v>928</v>
      </c>
      <c r="CG54">
        <v>51851</v>
      </c>
      <c r="CH54">
        <f t="shared" si="28"/>
        <v>55.873922413793103</v>
      </c>
      <c r="CL54" s="27">
        <v>2</v>
      </c>
      <c r="CM54">
        <v>322</v>
      </c>
      <c r="CN54">
        <v>8846</v>
      </c>
      <c r="CO54">
        <f t="shared" si="12"/>
        <v>27.472049689440993</v>
      </c>
      <c r="CS54" s="27">
        <v>52</v>
      </c>
      <c r="CT54">
        <v>2967</v>
      </c>
      <c r="CU54">
        <v>40014</v>
      </c>
      <c r="CV54">
        <f t="shared" si="29"/>
        <v>13.486349848331647</v>
      </c>
      <c r="CZ54" s="27">
        <v>52</v>
      </c>
      <c r="DA54">
        <v>1586</v>
      </c>
      <c r="DB54">
        <v>50866</v>
      </c>
      <c r="DC54">
        <f t="shared" si="30"/>
        <v>32.071878940731402</v>
      </c>
      <c r="DG54" s="27">
        <v>52</v>
      </c>
      <c r="DH54">
        <v>807</v>
      </c>
      <c r="DI54">
        <v>17560</v>
      </c>
      <c r="DJ54">
        <f t="shared" si="15"/>
        <v>21.759603469640645</v>
      </c>
      <c r="DN54" s="27">
        <v>29</v>
      </c>
      <c r="DO54">
        <v>1950</v>
      </c>
      <c r="DP54">
        <v>46552</v>
      </c>
      <c r="DQ54">
        <f t="shared" si="31"/>
        <v>23.872820512820514</v>
      </c>
      <c r="DU54" s="27">
        <v>22</v>
      </c>
      <c r="DV54">
        <v>1013</v>
      </c>
      <c r="DW54">
        <v>2421</v>
      </c>
      <c r="DX54">
        <f t="shared" si="32"/>
        <v>2.3899308983218166</v>
      </c>
      <c r="EB54" s="27">
        <v>23</v>
      </c>
      <c r="EC54">
        <v>1393</v>
      </c>
      <c r="ED54">
        <v>22030</v>
      </c>
      <c r="EE54">
        <f t="shared" si="33"/>
        <v>15.814788226848528</v>
      </c>
    </row>
    <row r="55" spans="6:135" x14ac:dyDescent="0.25">
      <c r="F55" s="27">
        <v>8</v>
      </c>
      <c r="G55">
        <v>564</v>
      </c>
      <c r="H55">
        <v>36710</v>
      </c>
      <c r="I55">
        <f t="shared" si="20"/>
        <v>65.088652482269509</v>
      </c>
      <c r="M55" s="27">
        <v>4</v>
      </c>
      <c r="N55">
        <v>573</v>
      </c>
      <c r="O55">
        <v>28029</v>
      </c>
      <c r="P55">
        <f t="shared" si="21"/>
        <v>48.916230366492144</v>
      </c>
      <c r="T55" s="27">
        <v>53</v>
      </c>
      <c r="U55">
        <v>1863</v>
      </c>
      <c r="V55">
        <v>156113</v>
      </c>
      <c r="W55">
        <f t="shared" si="22"/>
        <v>83.796564680622652</v>
      </c>
      <c r="AA55" s="27">
        <v>2</v>
      </c>
      <c r="AB55">
        <v>297</v>
      </c>
      <c r="AC55">
        <v>8617</v>
      </c>
      <c r="AD55">
        <f t="shared" si="23"/>
        <v>29.013468013468014</v>
      </c>
      <c r="AH55" s="27">
        <v>53</v>
      </c>
      <c r="AI55">
        <v>649</v>
      </c>
      <c r="AJ55">
        <v>35218</v>
      </c>
      <c r="AK55">
        <f t="shared" si="4"/>
        <v>54.265023112480741</v>
      </c>
      <c r="AO55" s="27">
        <v>53</v>
      </c>
      <c r="AP55">
        <v>562</v>
      </c>
      <c r="AQ55">
        <v>19004</v>
      </c>
      <c r="AR55">
        <f t="shared" si="5"/>
        <v>33.814946619217082</v>
      </c>
      <c r="AV55" s="27">
        <v>15</v>
      </c>
      <c r="AW55">
        <v>1169</v>
      </c>
      <c r="AX55">
        <v>36888</v>
      </c>
      <c r="AY55">
        <f t="shared" si="24"/>
        <v>31.555175363558597</v>
      </c>
      <c r="BC55" s="27">
        <v>11</v>
      </c>
      <c r="BD55">
        <v>994</v>
      </c>
      <c r="BE55">
        <v>77653</v>
      </c>
      <c r="BF55">
        <f t="shared" si="25"/>
        <v>78.121730382293762</v>
      </c>
      <c r="BJ55" s="27">
        <v>21</v>
      </c>
      <c r="BK55">
        <v>1944</v>
      </c>
      <c r="BL55">
        <v>109603</v>
      </c>
      <c r="BM55">
        <f t="shared" si="26"/>
        <v>56.380144032921812</v>
      </c>
      <c r="BX55" s="27">
        <v>13</v>
      </c>
      <c r="BY55">
        <v>1552</v>
      </c>
      <c r="BZ55">
        <v>53389</v>
      </c>
      <c r="CA55">
        <f t="shared" si="27"/>
        <v>34.400128865979383</v>
      </c>
      <c r="CE55" s="27">
        <v>12</v>
      </c>
      <c r="CF55">
        <v>981</v>
      </c>
      <c r="CG55">
        <v>24265</v>
      </c>
      <c r="CH55">
        <f t="shared" si="28"/>
        <v>24.734964322120284</v>
      </c>
      <c r="CL55" s="27">
        <v>3</v>
      </c>
      <c r="CM55">
        <v>407</v>
      </c>
      <c r="CN55">
        <v>13555</v>
      </c>
      <c r="CO55">
        <f t="shared" si="12"/>
        <v>33.304668304668304</v>
      </c>
      <c r="CS55" s="27">
        <v>53</v>
      </c>
      <c r="CT55">
        <v>3175</v>
      </c>
      <c r="CU55">
        <v>114894</v>
      </c>
      <c r="CV55">
        <f t="shared" si="29"/>
        <v>36.187086614173225</v>
      </c>
      <c r="CZ55" s="27">
        <v>53</v>
      </c>
      <c r="DA55">
        <v>1616</v>
      </c>
      <c r="DB55">
        <v>60838</v>
      </c>
      <c r="DC55">
        <f t="shared" si="30"/>
        <v>37.647277227722775</v>
      </c>
      <c r="DG55" s="27">
        <v>53</v>
      </c>
      <c r="DH55">
        <v>1088</v>
      </c>
      <c r="DI55">
        <v>24283</v>
      </c>
      <c r="DJ55">
        <f t="shared" si="15"/>
        <v>22.318933823529413</v>
      </c>
      <c r="DN55" s="27">
        <v>30</v>
      </c>
      <c r="DO55">
        <v>2015</v>
      </c>
      <c r="DP55">
        <v>60234</v>
      </c>
      <c r="DQ55">
        <f t="shared" si="31"/>
        <v>29.892803970223326</v>
      </c>
      <c r="DU55" s="27">
        <v>23</v>
      </c>
      <c r="DV55">
        <v>2958</v>
      </c>
      <c r="DW55">
        <v>120904</v>
      </c>
      <c r="DX55">
        <f t="shared" si="32"/>
        <v>40.873563218390807</v>
      </c>
      <c r="EB55" s="27">
        <v>24</v>
      </c>
      <c r="EC55">
        <v>1434</v>
      </c>
      <c r="ED55">
        <v>14066</v>
      </c>
      <c r="EE55">
        <f t="shared" si="33"/>
        <v>9.8089260808926078</v>
      </c>
    </row>
    <row r="56" spans="6:135" x14ac:dyDescent="0.25">
      <c r="F56" s="27">
        <v>9</v>
      </c>
      <c r="G56">
        <v>605</v>
      </c>
      <c r="H56">
        <v>52593</v>
      </c>
      <c r="I56">
        <f t="shared" si="20"/>
        <v>86.930578512396693</v>
      </c>
      <c r="M56" s="27">
        <v>5</v>
      </c>
      <c r="N56">
        <v>595</v>
      </c>
      <c r="O56">
        <v>31357</v>
      </c>
      <c r="P56">
        <f t="shared" si="21"/>
        <v>52.700840336134455</v>
      </c>
      <c r="T56" s="27">
        <v>54</v>
      </c>
      <c r="U56">
        <v>1894</v>
      </c>
      <c r="V56">
        <v>94295</v>
      </c>
      <c r="W56">
        <f t="shared" si="22"/>
        <v>49.786166842661032</v>
      </c>
      <c r="AA56" s="27">
        <v>3</v>
      </c>
      <c r="AB56">
        <v>404</v>
      </c>
      <c r="AC56">
        <v>17850</v>
      </c>
      <c r="AD56">
        <f t="shared" si="23"/>
        <v>44.183168316831683</v>
      </c>
      <c r="AH56" s="27">
        <v>54</v>
      </c>
      <c r="AI56">
        <v>649</v>
      </c>
      <c r="AJ56">
        <v>46487</v>
      </c>
      <c r="AK56">
        <f t="shared" si="4"/>
        <v>71.628659476117107</v>
      </c>
      <c r="AO56" s="27">
        <v>54</v>
      </c>
      <c r="AP56">
        <v>568</v>
      </c>
      <c r="AQ56">
        <v>21821</v>
      </c>
      <c r="AR56">
        <f t="shared" si="5"/>
        <v>38.41725352112676</v>
      </c>
      <c r="AV56" s="27">
        <v>16</v>
      </c>
      <c r="AW56">
        <v>1209</v>
      </c>
      <c r="AX56">
        <v>107019</v>
      </c>
      <c r="AY56">
        <f t="shared" si="24"/>
        <v>88.518610421836229</v>
      </c>
      <c r="BC56" s="27">
        <v>12</v>
      </c>
      <c r="BD56">
        <v>1002</v>
      </c>
      <c r="BE56">
        <v>89216</v>
      </c>
      <c r="BF56">
        <f t="shared" si="25"/>
        <v>89.0379241516966</v>
      </c>
      <c r="BJ56" s="27">
        <v>22</v>
      </c>
      <c r="BK56">
        <v>2015</v>
      </c>
      <c r="BL56">
        <v>165708</v>
      </c>
      <c r="BM56">
        <f t="shared" si="26"/>
        <v>82.237220843672461</v>
      </c>
      <c r="BX56" s="27">
        <v>14</v>
      </c>
      <c r="BY56">
        <v>1588</v>
      </c>
      <c r="BZ56">
        <v>88969</v>
      </c>
      <c r="CA56">
        <f t="shared" si="27"/>
        <v>56.025818639798487</v>
      </c>
      <c r="CE56" s="27">
        <v>13</v>
      </c>
      <c r="CF56">
        <v>1024</v>
      </c>
      <c r="CG56">
        <v>22290</v>
      </c>
      <c r="CH56">
        <f t="shared" si="28"/>
        <v>21.767578125</v>
      </c>
      <c r="CL56" s="27">
        <v>4</v>
      </c>
      <c r="CM56">
        <v>443</v>
      </c>
      <c r="CN56">
        <v>13025</v>
      </c>
      <c r="CO56">
        <f t="shared" si="12"/>
        <v>29.401805869074494</v>
      </c>
      <c r="CS56" s="27">
        <v>54</v>
      </c>
      <c r="CT56">
        <v>3356</v>
      </c>
      <c r="CU56">
        <v>133141</v>
      </c>
      <c r="CV56">
        <f t="shared" si="29"/>
        <v>39.672526817640048</v>
      </c>
      <c r="CZ56" s="27">
        <v>54</v>
      </c>
      <c r="DA56">
        <v>2126</v>
      </c>
      <c r="DB56">
        <v>123421</v>
      </c>
      <c r="DC56">
        <f t="shared" si="30"/>
        <v>58.05315145813735</v>
      </c>
      <c r="DG56" s="27">
        <v>54</v>
      </c>
      <c r="DH56">
        <v>874</v>
      </c>
      <c r="DI56">
        <v>20007</v>
      </c>
      <c r="DJ56">
        <f t="shared" si="15"/>
        <v>22.891304347826086</v>
      </c>
      <c r="DN56" s="27">
        <v>31</v>
      </c>
      <c r="DO56">
        <v>2020</v>
      </c>
      <c r="DP56">
        <v>9615</v>
      </c>
      <c r="DQ56">
        <f t="shared" si="31"/>
        <v>4.7599009900990099</v>
      </c>
      <c r="DU56" s="27">
        <v>24</v>
      </c>
      <c r="DV56">
        <v>1043</v>
      </c>
      <c r="DW56">
        <v>46278</v>
      </c>
      <c r="DX56">
        <f t="shared" si="32"/>
        <v>44.370086289549377</v>
      </c>
      <c r="EB56" s="27">
        <v>25</v>
      </c>
      <c r="EC56">
        <v>1437</v>
      </c>
      <c r="ED56">
        <v>41359</v>
      </c>
      <c r="EE56">
        <f t="shared" si="33"/>
        <v>28.781489213639528</v>
      </c>
    </row>
    <row r="57" spans="6:135" x14ac:dyDescent="0.25">
      <c r="F57" s="27">
        <v>10</v>
      </c>
      <c r="G57">
        <v>627</v>
      </c>
      <c r="H57">
        <v>25393</v>
      </c>
      <c r="I57">
        <f t="shared" si="20"/>
        <v>40.499202551834131</v>
      </c>
      <c r="M57" s="27">
        <v>6</v>
      </c>
      <c r="N57">
        <v>611</v>
      </c>
      <c r="O57">
        <v>43888</v>
      </c>
      <c r="P57">
        <f t="shared" si="21"/>
        <v>71.829787234042556</v>
      </c>
      <c r="T57" s="27">
        <v>55</v>
      </c>
      <c r="U57">
        <v>2096</v>
      </c>
      <c r="V57">
        <v>141510</v>
      </c>
      <c r="W57">
        <f t="shared" si="22"/>
        <v>67.514312977099237</v>
      </c>
      <c r="AA57" s="27">
        <v>4</v>
      </c>
      <c r="AB57">
        <v>453</v>
      </c>
      <c r="AC57">
        <v>45499</v>
      </c>
      <c r="AD57">
        <f t="shared" si="23"/>
        <v>100.439293598234</v>
      </c>
      <c r="AH57" s="27">
        <v>55</v>
      </c>
      <c r="AI57">
        <v>653</v>
      </c>
      <c r="AJ57">
        <v>52935</v>
      </c>
      <c r="AK57">
        <f t="shared" si="4"/>
        <v>81.064318529862177</v>
      </c>
      <c r="AO57" s="27">
        <v>55</v>
      </c>
      <c r="AP57">
        <v>568</v>
      </c>
      <c r="AQ57">
        <v>45246</v>
      </c>
      <c r="AR57">
        <f t="shared" si="5"/>
        <v>79.658450704225359</v>
      </c>
      <c r="AV57" s="27">
        <v>17</v>
      </c>
      <c r="AW57">
        <v>1210</v>
      </c>
      <c r="AX57">
        <v>74818</v>
      </c>
      <c r="AY57">
        <f t="shared" si="24"/>
        <v>61.833057851239673</v>
      </c>
      <c r="BC57" s="27">
        <v>13</v>
      </c>
      <c r="BD57">
        <v>1042</v>
      </c>
      <c r="BE57">
        <v>21444</v>
      </c>
      <c r="BF57">
        <f t="shared" si="25"/>
        <v>20.579654510556622</v>
      </c>
      <c r="BJ57" s="27">
        <v>23</v>
      </c>
      <c r="BK57">
        <v>2032</v>
      </c>
      <c r="BL57">
        <v>150683</v>
      </c>
      <c r="BM57">
        <f t="shared" si="26"/>
        <v>74.155019685039363</v>
      </c>
      <c r="BX57" s="27">
        <v>15</v>
      </c>
      <c r="BY57">
        <v>1614</v>
      </c>
      <c r="BZ57">
        <v>69775</v>
      </c>
      <c r="CA57">
        <f t="shared" si="27"/>
        <v>43.231102850061959</v>
      </c>
      <c r="CE57" s="27">
        <v>14</v>
      </c>
      <c r="CF57">
        <v>1074</v>
      </c>
      <c r="CG57">
        <v>51071</v>
      </c>
      <c r="CH57">
        <f t="shared" si="28"/>
        <v>47.552141527001865</v>
      </c>
      <c r="CL57" s="27">
        <v>5</v>
      </c>
      <c r="CM57">
        <v>562</v>
      </c>
      <c r="CN57">
        <v>211</v>
      </c>
      <c r="CO57">
        <f t="shared" si="12"/>
        <v>0.37544483985765126</v>
      </c>
      <c r="CS57" s="27">
        <v>55</v>
      </c>
      <c r="CT57">
        <v>3681</v>
      </c>
      <c r="CU57">
        <v>157528</v>
      </c>
      <c r="CV57">
        <f t="shared" si="29"/>
        <v>42.794892692203206</v>
      </c>
      <c r="CZ57" s="27">
        <v>55</v>
      </c>
      <c r="DA57">
        <v>2287</v>
      </c>
      <c r="DB57">
        <v>106291</v>
      </c>
      <c r="DC57">
        <f t="shared" si="30"/>
        <v>46.476169654569304</v>
      </c>
      <c r="DG57" s="27">
        <v>55</v>
      </c>
      <c r="DH57">
        <v>347</v>
      </c>
      <c r="DI57">
        <v>8056</v>
      </c>
      <c r="DJ57">
        <f t="shared" si="15"/>
        <v>23.21613832853026</v>
      </c>
      <c r="DN57" s="27">
        <v>32</v>
      </c>
      <c r="DO57">
        <v>2066</v>
      </c>
      <c r="DP57">
        <v>13660</v>
      </c>
      <c r="DQ57">
        <f t="shared" si="31"/>
        <v>6.6118102613746368</v>
      </c>
      <c r="DU57" s="27">
        <v>25</v>
      </c>
      <c r="DV57">
        <v>872</v>
      </c>
      <c r="DW57">
        <v>54177</v>
      </c>
      <c r="DX57">
        <f t="shared" si="32"/>
        <v>62.1295871559633</v>
      </c>
      <c r="EB57" s="27">
        <v>26</v>
      </c>
      <c r="EC57">
        <v>1662</v>
      </c>
      <c r="ED57">
        <v>31000</v>
      </c>
      <c r="EE57">
        <f t="shared" si="33"/>
        <v>18.652226233453671</v>
      </c>
    </row>
    <row r="58" spans="6:135" x14ac:dyDescent="0.25">
      <c r="F58" s="27">
        <v>11</v>
      </c>
      <c r="G58">
        <v>637</v>
      </c>
      <c r="H58">
        <v>27739</v>
      </c>
      <c r="I58">
        <f t="shared" si="20"/>
        <v>43.546310832025121</v>
      </c>
      <c r="M58" s="27">
        <v>7</v>
      </c>
      <c r="N58">
        <v>783</v>
      </c>
      <c r="O58">
        <v>30183</v>
      </c>
      <c r="P58">
        <f t="shared" si="21"/>
        <v>38.547892720306514</v>
      </c>
      <c r="S58" t="s">
        <v>234</v>
      </c>
      <c r="T58" s="27">
        <v>1</v>
      </c>
      <c r="U58">
        <v>231</v>
      </c>
      <c r="V58">
        <v>12988</v>
      </c>
      <c r="W58">
        <f t="shared" si="22"/>
        <v>56.225108225108222</v>
      </c>
      <c r="AA58" s="27">
        <v>5</v>
      </c>
      <c r="AB58">
        <v>551</v>
      </c>
      <c r="AC58">
        <v>49870</v>
      </c>
      <c r="AD58">
        <f t="shared" si="23"/>
        <v>90.508166969147013</v>
      </c>
      <c r="AH58" s="27">
        <v>56</v>
      </c>
      <c r="AI58">
        <v>655</v>
      </c>
      <c r="AJ58">
        <v>40335</v>
      </c>
      <c r="AK58">
        <f t="shared" si="4"/>
        <v>61.580152671755727</v>
      </c>
      <c r="AO58" s="27">
        <v>56</v>
      </c>
      <c r="AP58">
        <v>571</v>
      </c>
      <c r="AQ58">
        <v>4766</v>
      </c>
      <c r="AR58">
        <f t="shared" si="5"/>
        <v>8.3467600700525395</v>
      </c>
      <c r="AV58" s="27">
        <v>18</v>
      </c>
      <c r="AW58">
        <v>1223</v>
      </c>
      <c r="AX58">
        <v>78835</v>
      </c>
      <c r="AY58">
        <f t="shared" si="24"/>
        <v>64.460343417825015</v>
      </c>
      <c r="BC58" s="27">
        <v>14</v>
      </c>
      <c r="BD58">
        <v>1101</v>
      </c>
      <c r="BE58">
        <v>49501</v>
      </c>
      <c r="BF58">
        <f t="shared" si="25"/>
        <v>44.960036330608538</v>
      </c>
      <c r="BJ58" s="27">
        <v>24</v>
      </c>
      <c r="BK58">
        <v>2147</v>
      </c>
      <c r="BL58">
        <v>188755</v>
      </c>
      <c r="BM58">
        <f t="shared" si="26"/>
        <v>87.91569632044714</v>
      </c>
      <c r="BX58" s="27">
        <v>16</v>
      </c>
      <c r="BY58">
        <v>2018</v>
      </c>
      <c r="BZ58">
        <v>98790</v>
      </c>
      <c r="CA58">
        <f t="shared" si="27"/>
        <v>48.954410307234888</v>
      </c>
      <c r="CE58" s="27">
        <v>15</v>
      </c>
      <c r="CF58">
        <v>1126</v>
      </c>
      <c r="CG58">
        <v>13130</v>
      </c>
      <c r="CH58">
        <f t="shared" si="28"/>
        <v>11.660746003552397</v>
      </c>
      <c r="CL58" s="27">
        <v>6</v>
      </c>
      <c r="CM58">
        <v>586</v>
      </c>
      <c r="CN58">
        <v>1870</v>
      </c>
      <c r="CO58">
        <f t="shared" si="12"/>
        <v>3.1911262798634814</v>
      </c>
      <c r="CR58" t="s">
        <v>234</v>
      </c>
      <c r="CS58" s="27">
        <v>1</v>
      </c>
      <c r="CT58">
        <v>261</v>
      </c>
      <c r="CU58">
        <v>13447</v>
      </c>
      <c r="CV58">
        <f t="shared" si="29"/>
        <v>51.521072796934867</v>
      </c>
      <c r="CZ58" s="27">
        <v>56</v>
      </c>
      <c r="DA58">
        <v>3412</v>
      </c>
      <c r="DB58">
        <v>120334</v>
      </c>
      <c r="DC58">
        <f t="shared" si="30"/>
        <v>35.267878077373972</v>
      </c>
      <c r="DG58" s="27">
        <v>56</v>
      </c>
      <c r="DH58">
        <v>134</v>
      </c>
      <c r="DI58">
        <v>3143</v>
      </c>
      <c r="DJ58">
        <f t="shared" si="15"/>
        <v>23.455223880597014</v>
      </c>
      <c r="DN58" s="27">
        <v>33</v>
      </c>
      <c r="DO58">
        <v>2203</v>
      </c>
      <c r="DP58">
        <v>36329</v>
      </c>
      <c r="DQ58">
        <f t="shared" si="31"/>
        <v>16.490694507489788</v>
      </c>
      <c r="DU58" s="27">
        <v>26</v>
      </c>
      <c r="DV58">
        <v>936</v>
      </c>
      <c r="DW58">
        <v>14611</v>
      </c>
      <c r="DX58">
        <f t="shared" si="32"/>
        <v>15.610042735042734</v>
      </c>
      <c r="EB58" s="27">
        <v>27</v>
      </c>
      <c r="EC58">
        <v>2033</v>
      </c>
      <c r="ED58">
        <v>63491</v>
      </c>
      <c r="EE58">
        <f t="shared" si="33"/>
        <v>31.230201672405311</v>
      </c>
    </row>
    <row r="59" spans="6:135" x14ac:dyDescent="0.25">
      <c r="F59" s="27">
        <v>12</v>
      </c>
      <c r="G59">
        <v>658</v>
      </c>
      <c r="H59">
        <v>38893</v>
      </c>
      <c r="I59">
        <f t="shared" si="20"/>
        <v>59.107902735562313</v>
      </c>
      <c r="M59" s="27">
        <v>8</v>
      </c>
      <c r="N59">
        <v>806</v>
      </c>
      <c r="O59">
        <v>61379</v>
      </c>
      <c r="P59">
        <f t="shared" si="21"/>
        <v>76.152605459057071</v>
      </c>
      <c r="T59" s="27">
        <v>2</v>
      </c>
      <c r="U59">
        <v>383</v>
      </c>
      <c r="V59">
        <v>30686</v>
      </c>
      <c r="W59">
        <f t="shared" si="22"/>
        <v>80.120104438642301</v>
      </c>
      <c r="AA59" s="27">
        <v>6</v>
      </c>
      <c r="AB59">
        <v>554</v>
      </c>
      <c r="AC59">
        <v>40734</v>
      </c>
      <c r="AD59">
        <f t="shared" si="23"/>
        <v>73.527075812274362</v>
      </c>
      <c r="AH59" s="27">
        <v>57</v>
      </c>
      <c r="AI59">
        <v>657</v>
      </c>
      <c r="AJ59">
        <v>19444</v>
      </c>
      <c r="AK59">
        <f t="shared" si="4"/>
        <v>29.595129375951295</v>
      </c>
      <c r="AO59" s="27">
        <v>57</v>
      </c>
      <c r="AP59">
        <v>575</v>
      </c>
      <c r="AQ59">
        <v>30821</v>
      </c>
      <c r="AR59">
        <f t="shared" si="5"/>
        <v>53.60173913043478</v>
      </c>
      <c r="AV59" s="27">
        <v>19</v>
      </c>
      <c r="AW59">
        <v>1253</v>
      </c>
      <c r="AX59">
        <v>83897</v>
      </c>
      <c r="AY59">
        <f t="shared" si="24"/>
        <v>66.956903431763763</v>
      </c>
      <c r="BC59" s="27">
        <v>15</v>
      </c>
      <c r="BD59">
        <v>1120</v>
      </c>
      <c r="BE59">
        <v>40327</v>
      </c>
      <c r="BF59">
        <f t="shared" si="25"/>
        <v>36.006250000000001</v>
      </c>
      <c r="BJ59" s="27">
        <v>25</v>
      </c>
      <c r="BK59">
        <v>2330</v>
      </c>
      <c r="BL59">
        <v>134420</v>
      </c>
      <c r="BM59">
        <f t="shared" si="26"/>
        <v>57.690987124463518</v>
      </c>
      <c r="BX59" s="27">
        <v>17</v>
      </c>
      <c r="BY59">
        <v>2026</v>
      </c>
      <c r="BZ59">
        <v>80984</v>
      </c>
      <c r="CA59">
        <f t="shared" si="27"/>
        <v>39.972359328726554</v>
      </c>
      <c r="CE59" s="27">
        <v>16</v>
      </c>
      <c r="CF59">
        <v>1159</v>
      </c>
      <c r="CG59">
        <v>40891</v>
      </c>
      <c r="CH59">
        <f t="shared" si="28"/>
        <v>35.281276962899049</v>
      </c>
      <c r="CL59" s="27">
        <v>7</v>
      </c>
      <c r="CM59">
        <v>595</v>
      </c>
      <c r="CN59">
        <v>10995</v>
      </c>
      <c r="CO59">
        <f t="shared" si="12"/>
        <v>18.478991596638654</v>
      </c>
      <c r="CS59" s="27">
        <v>2</v>
      </c>
      <c r="CT59">
        <v>286</v>
      </c>
      <c r="CU59">
        <v>11573</v>
      </c>
      <c r="CV59">
        <f t="shared" si="29"/>
        <v>40.465034965034967</v>
      </c>
      <c r="CY59" t="s">
        <v>234</v>
      </c>
      <c r="CZ59" s="27">
        <v>1</v>
      </c>
      <c r="DA59">
        <v>112</v>
      </c>
      <c r="DB59">
        <v>432</v>
      </c>
      <c r="DC59">
        <f t="shared" si="30"/>
        <v>3.8571428571428572</v>
      </c>
      <c r="DG59" s="27">
        <v>57</v>
      </c>
      <c r="DH59">
        <v>418</v>
      </c>
      <c r="DI59">
        <v>9816</v>
      </c>
      <c r="DJ59">
        <f t="shared" si="15"/>
        <v>23.483253588516746</v>
      </c>
      <c r="DN59" s="27">
        <v>34</v>
      </c>
      <c r="DO59">
        <v>2232</v>
      </c>
      <c r="DP59">
        <v>2822</v>
      </c>
      <c r="DQ59">
        <f t="shared" si="31"/>
        <v>1.2643369175627239</v>
      </c>
      <c r="DT59" t="s">
        <v>233</v>
      </c>
      <c r="DU59" s="27">
        <v>1</v>
      </c>
      <c r="DV59">
        <v>242</v>
      </c>
      <c r="DW59">
        <v>7612</v>
      </c>
      <c r="DX59">
        <f t="shared" si="32"/>
        <v>31.454545454545453</v>
      </c>
      <c r="EB59" s="27">
        <v>28</v>
      </c>
      <c r="EC59">
        <v>2060</v>
      </c>
      <c r="ED59">
        <v>27954</v>
      </c>
      <c r="EE59">
        <f t="shared" si="33"/>
        <v>13.569902912621359</v>
      </c>
    </row>
    <row r="60" spans="6:135" x14ac:dyDescent="0.25">
      <c r="F60" s="27">
        <v>13</v>
      </c>
      <c r="G60">
        <v>660</v>
      </c>
      <c r="H60">
        <v>32403</v>
      </c>
      <c r="I60">
        <f t="shared" si="20"/>
        <v>49.095454545454544</v>
      </c>
      <c r="M60" s="27">
        <v>9</v>
      </c>
      <c r="N60">
        <v>838</v>
      </c>
      <c r="O60">
        <v>71526</v>
      </c>
      <c r="P60">
        <f t="shared" si="21"/>
        <v>85.353221957040574</v>
      </c>
      <c r="T60" s="27">
        <v>3</v>
      </c>
      <c r="U60">
        <v>600</v>
      </c>
      <c r="V60">
        <v>53743</v>
      </c>
      <c r="W60">
        <f t="shared" si="22"/>
        <v>89.571666666666673</v>
      </c>
      <c r="AA60" s="27">
        <v>7</v>
      </c>
      <c r="AB60">
        <v>561</v>
      </c>
      <c r="AC60">
        <v>2738</v>
      </c>
      <c r="AD60">
        <f t="shared" si="23"/>
        <v>4.880570409982175</v>
      </c>
      <c r="AH60" s="27">
        <v>58</v>
      </c>
      <c r="AI60">
        <v>659</v>
      </c>
      <c r="AJ60">
        <v>15027</v>
      </c>
      <c r="AK60">
        <f t="shared" si="4"/>
        <v>22.802731411229136</v>
      </c>
      <c r="AO60" s="27">
        <v>58</v>
      </c>
      <c r="AP60">
        <v>576</v>
      </c>
      <c r="AQ60">
        <v>22516</v>
      </c>
      <c r="AR60">
        <f t="shared" si="5"/>
        <v>39.090277777777779</v>
      </c>
      <c r="AV60" s="27">
        <v>20</v>
      </c>
      <c r="AW60">
        <v>1297</v>
      </c>
      <c r="AX60">
        <v>107593</v>
      </c>
      <c r="AY60">
        <f t="shared" si="24"/>
        <v>82.955281418658444</v>
      </c>
      <c r="BC60" s="27">
        <v>16</v>
      </c>
      <c r="BD60">
        <v>1165</v>
      </c>
      <c r="BE60">
        <v>103904</v>
      </c>
      <c r="BF60">
        <f t="shared" si="25"/>
        <v>89.187982832618019</v>
      </c>
      <c r="BJ60" s="27">
        <v>26</v>
      </c>
      <c r="BK60">
        <v>3338</v>
      </c>
      <c r="BL60">
        <v>109124</v>
      </c>
      <c r="BM60">
        <f t="shared" si="26"/>
        <v>32.691431995206713</v>
      </c>
      <c r="BX60" s="27">
        <v>18</v>
      </c>
      <c r="BY60">
        <v>2253</v>
      </c>
      <c r="BZ60">
        <v>94357</v>
      </c>
      <c r="CA60">
        <f t="shared" si="27"/>
        <v>41.880603639591655</v>
      </c>
      <c r="CE60" s="27">
        <v>17</v>
      </c>
      <c r="CF60">
        <v>1207</v>
      </c>
      <c r="CG60">
        <v>42178</v>
      </c>
      <c r="CH60">
        <f t="shared" si="28"/>
        <v>34.944490472245235</v>
      </c>
      <c r="CL60" s="27">
        <v>8</v>
      </c>
      <c r="CM60">
        <v>615</v>
      </c>
      <c r="CN60">
        <v>19767</v>
      </c>
      <c r="CO60">
        <f t="shared" si="12"/>
        <v>32.141463414634146</v>
      </c>
      <c r="CS60" s="27">
        <v>3</v>
      </c>
      <c r="CT60">
        <v>342</v>
      </c>
      <c r="CU60">
        <v>1190</v>
      </c>
      <c r="CV60">
        <f t="shared" si="29"/>
        <v>3.4795321637426899</v>
      </c>
      <c r="CZ60" s="27">
        <v>2</v>
      </c>
      <c r="DA60">
        <v>130</v>
      </c>
      <c r="DB60">
        <v>2747</v>
      </c>
      <c r="DC60">
        <f t="shared" si="30"/>
        <v>21.130769230769232</v>
      </c>
      <c r="DG60" s="27">
        <v>58</v>
      </c>
      <c r="DH60">
        <v>322</v>
      </c>
      <c r="DI60">
        <v>7676</v>
      </c>
      <c r="DJ60">
        <f t="shared" si="15"/>
        <v>23.838509316770185</v>
      </c>
      <c r="DN60" s="27">
        <v>35</v>
      </c>
      <c r="DO60">
        <v>2498</v>
      </c>
      <c r="DP60">
        <v>67807</v>
      </c>
      <c r="DQ60">
        <f t="shared" si="31"/>
        <v>27.144515612489993</v>
      </c>
      <c r="DU60" s="27">
        <v>2</v>
      </c>
      <c r="DV60">
        <v>288</v>
      </c>
      <c r="DW60">
        <v>6938</v>
      </c>
      <c r="DX60">
        <f t="shared" si="32"/>
        <v>24.090277777777779</v>
      </c>
      <c r="EB60" s="27">
        <v>29</v>
      </c>
      <c r="EC60">
        <v>2128</v>
      </c>
      <c r="ED60">
        <v>6744</v>
      </c>
      <c r="EE60">
        <f t="shared" si="33"/>
        <v>3.1691729323308269</v>
      </c>
    </row>
    <row r="61" spans="6:135" x14ac:dyDescent="0.25">
      <c r="F61" s="27">
        <v>14</v>
      </c>
      <c r="G61">
        <v>677</v>
      </c>
      <c r="H61">
        <v>40869</v>
      </c>
      <c r="I61">
        <f t="shared" si="20"/>
        <v>60.367799113737078</v>
      </c>
      <c r="M61" s="27">
        <v>10</v>
      </c>
      <c r="N61">
        <v>854</v>
      </c>
      <c r="O61">
        <v>70197</v>
      </c>
      <c r="P61">
        <f t="shared" si="21"/>
        <v>82.197892271662766</v>
      </c>
      <c r="T61" s="27">
        <v>4</v>
      </c>
      <c r="U61">
        <v>601</v>
      </c>
      <c r="V61">
        <v>32419</v>
      </c>
      <c r="W61">
        <f t="shared" si="22"/>
        <v>53.941763727121462</v>
      </c>
      <c r="AA61" s="27">
        <v>8</v>
      </c>
      <c r="AB61">
        <v>583</v>
      </c>
      <c r="AC61">
        <v>54387</v>
      </c>
      <c r="AD61">
        <f t="shared" si="23"/>
        <v>93.288164665523155</v>
      </c>
      <c r="AH61" s="27">
        <v>59</v>
      </c>
      <c r="AI61">
        <v>661</v>
      </c>
      <c r="AJ61">
        <v>18012</v>
      </c>
      <c r="AK61">
        <f t="shared" si="4"/>
        <v>27.249621785173979</v>
      </c>
      <c r="AO61" s="27">
        <v>59</v>
      </c>
      <c r="AP61">
        <v>581</v>
      </c>
      <c r="AQ61">
        <v>43536</v>
      </c>
      <c r="AR61">
        <f t="shared" si="5"/>
        <v>74.932874354561108</v>
      </c>
      <c r="AV61" s="27">
        <v>21</v>
      </c>
      <c r="AW61">
        <v>1311</v>
      </c>
      <c r="AX61">
        <v>42799</v>
      </c>
      <c r="AY61">
        <f t="shared" si="24"/>
        <v>32.646071700991612</v>
      </c>
      <c r="BC61" s="27">
        <v>17</v>
      </c>
      <c r="BD61">
        <v>1216</v>
      </c>
      <c r="BE61">
        <v>80719</v>
      </c>
      <c r="BF61">
        <f t="shared" si="25"/>
        <v>66.38075657894737</v>
      </c>
      <c r="BJ61" s="27">
        <v>27</v>
      </c>
      <c r="BK61">
        <v>3778</v>
      </c>
      <c r="BL61">
        <v>287174</v>
      </c>
      <c r="BM61">
        <f t="shared" si="26"/>
        <v>76.012175754367391</v>
      </c>
      <c r="CE61" s="27">
        <v>18</v>
      </c>
      <c r="CF61">
        <v>1226</v>
      </c>
      <c r="CG61">
        <v>21527</v>
      </c>
      <c r="CH61">
        <f t="shared" si="28"/>
        <v>17.558727569331158</v>
      </c>
      <c r="CL61" s="27">
        <v>9</v>
      </c>
      <c r="CM61">
        <v>622</v>
      </c>
      <c r="CN61">
        <v>23673</v>
      </c>
      <c r="CO61">
        <f t="shared" si="12"/>
        <v>38.059485530546624</v>
      </c>
      <c r="CS61" s="27">
        <v>4</v>
      </c>
      <c r="CT61">
        <v>395</v>
      </c>
      <c r="CU61">
        <v>12313</v>
      </c>
      <c r="CV61">
        <f t="shared" si="29"/>
        <v>31.172151898734178</v>
      </c>
      <c r="CZ61" s="27">
        <v>3</v>
      </c>
      <c r="DA61">
        <v>188</v>
      </c>
      <c r="DB61">
        <v>460</v>
      </c>
      <c r="DC61">
        <f t="shared" si="30"/>
        <v>2.4468085106382977</v>
      </c>
      <c r="DG61" s="27">
        <v>59</v>
      </c>
      <c r="DH61">
        <v>358</v>
      </c>
      <c r="DI61">
        <v>8816</v>
      </c>
      <c r="DJ61">
        <f t="shared" si="15"/>
        <v>24.625698324022345</v>
      </c>
      <c r="DN61" s="27">
        <v>36</v>
      </c>
      <c r="DO61">
        <v>2586</v>
      </c>
      <c r="DP61">
        <v>51625</v>
      </c>
      <c r="DQ61">
        <f t="shared" si="31"/>
        <v>19.963263727764886</v>
      </c>
      <c r="DU61" s="27">
        <v>3</v>
      </c>
      <c r="DV61">
        <v>388</v>
      </c>
      <c r="DW61">
        <v>13238</v>
      </c>
      <c r="DX61">
        <f t="shared" si="32"/>
        <v>34.118556701030926</v>
      </c>
      <c r="EB61" s="27">
        <v>30</v>
      </c>
      <c r="EC61">
        <v>2156</v>
      </c>
      <c r="ED61">
        <v>32240</v>
      </c>
      <c r="EE61">
        <f t="shared" si="33"/>
        <v>14.953617810760669</v>
      </c>
    </row>
    <row r="62" spans="6:135" x14ac:dyDescent="0.25">
      <c r="F62" s="27">
        <v>15</v>
      </c>
      <c r="G62">
        <v>684</v>
      </c>
      <c r="H62">
        <v>39553</v>
      </c>
      <c r="I62">
        <f t="shared" si="20"/>
        <v>57.826023391812868</v>
      </c>
      <c r="M62" s="27">
        <v>11</v>
      </c>
      <c r="N62">
        <v>863</v>
      </c>
      <c r="O62">
        <v>78039</v>
      </c>
      <c r="P62">
        <f t="shared" si="21"/>
        <v>90.427578215527234</v>
      </c>
      <c r="T62" s="27">
        <v>5</v>
      </c>
      <c r="U62">
        <v>622</v>
      </c>
      <c r="V62">
        <v>58129</v>
      </c>
      <c r="W62">
        <f t="shared" si="22"/>
        <v>93.454983922829584</v>
      </c>
      <c r="AA62" s="27">
        <v>9</v>
      </c>
      <c r="AB62">
        <v>645</v>
      </c>
      <c r="AC62">
        <v>81619</v>
      </c>
      <c r="AD62">
        <f t="shared" si="23"/>
        <v>126.54108527131783</v>
      </c>
      <c r="AH62" s="27">
        <v>60</v>
      </c>
      <c r="AI62">
        <v>666</v>
      </c>
      <c r="AJ62">
        <v>54691</v>
      </c>
      <c r="AK62">
        <f t="shared" si="4"/>
        <v>82.118618618618612</v>
      </c>
      <c r="AO62" s="27">
        <v>60</v>
      </c>
      <c r="AP62">
        <v>587</v>
      </c>
      <c r="AQ62">
        <v>13492</v>
      </c>
      <c r="AR62">
        <f t="shared" si="5"/>
        <v>22.984667802385008</v>
      </c>
      <c r="AV62" s="27">
        <v>22</v>
      </c>
      <c r="AW62">
        <v>1348</v>
      </c>
      <c r="AX62">
        <v>61479</v>
      </c>
      <c r="AY62">
        <f t="shared" si="24"/>
        <v>45.607566765578632</v>
      </c>
      <c r="BC62" s="27">
        <v>18</v>
      </c>
      <c r="BD62">
        <v>1224</v>
      </c>
      <c r="BE62">
        <v>69621</v>
      </c>
      <c r="BF62">
        <f t="shared" si="25"/>
        <v>56.879901960784316</v>
      </c>
      <c r="BI62" t="s">
        <v>233</v>
      </c>
      <c r="BJ62" s="27">
        <v>1</v>
      </c>
      <c r="BK62">
        <v>259</v>
      </c>
      <c r="BL62">
        <v>16788</v>
      </c>
      <c r="BM62">
        <f t="shared" si="26"/>
        <v>64.818532818532816</v>
      </c>
      <c r="CE62" s="27">
        <v>19</v>
      </c>
      <c r="CF62">
        <v>1228</v>
      </c>
      <c r="CG62">
        <v>65858</v>
      </c>
      <c r="CH62">
        <f t="shared" si="28"/>
        <v>53.630293159609117</v>
      </c>
      <c r="CL62" s="27">
        <v>10</v>
      </c>
      <c r="CM62">
        <v>645</v>
      </c>
      <c r="CN62">
        <v>21503</v>
      </c>
      <c r="CO62">
        <f t="shared" si="12"/>
        <v>33.337984496124029</v>
      </c>
      <c r="CS62" s="27">
        <v>5</v>
      </c>
      <c r="CT62">
        <v>451</v>
      </c>
      <c r="CU62">
        <v>4272</v>
      </c>
      <c r="CV62">
        <f t="shared" si="29"/>
        <v>9.4722838137472287</v>
      </c>
      <c r="CZ62" s="27">
        <v>4</v>
      </c>
      <c r="DA62">
        <v>220</v>
      </c>
      <c r="DB62">
        <v>4667</v>
      </c>
      <c r="DC62">
        <f t="shared" si="30"/>
        <v>21.213636363636365</v>
      </c>
      <c r="DG62" s="27">
        <v>60</v>
      </c>
      <c r="DH62">
        <v>1322</v>
      </c>
      <c r="DI62">
        <v>33173</v>
      </c>
      <c r="DJ62">
        <f t="shared" si="15"/>
        <v>25.093040847201209</v>
      </c>
      <c r="DN62" s="27">
        <v>37</v>
      </c>
      <c r="DO62">
        <v>2767</v>
      </c>
      <c r="DP62">
        <v>57962</v>
      </c>
      <c r="DQ62">
        <f t="shared" si="31"/>
        <v>20.947596675099387</v>
      </c>
      <c r="DU62" s="27">
        <v>4</v>
      </c>
      <c r="DV62">
        <v>554</v>
      </c>
      <c r="DW62">
        <v>9823</v>
      </c>
      <c r="DX62">
        <f t="shared" si="32"/>
        <v>17.731046931407942</v>
      </c>
      <c r="EB62" s="27">
        <v>31</v>
      </c>
      <c r="EC62">
        <v>2328</v>
      </c>
      <c r="ED62">
        <v>37742</v>
      </c>
      <c r="EE62">
        <f t="shared" si="33"/>
        <v>16.212199312714777</v>
      </c>
    </row>
    <row r="63" spans="6:135" x14ac:dyDescent="0.25">
      <c r="F63" s="27">
        <v>16</v>
      </c>
      <c r="G63">
        <v>740</v>
      </c>
      <c r="H63">
        <v>48118</v>
      </c>
      <c r="I63">
        <f t="shared" si="20"/>
        <v>65.024324324324326</v>
      </c>
      <c r="M63" s="27">
        <v>12</v>
      </c>
      <c r="N63">
        <v>864</v>
      </c>
      <c r="O63">
        <v>48911</v>
      </c>
      <c r="P63">
        <f t="shared" si="21"/>
        <v>56.609953703703702</v>
      </c>
      <c r="T63" s="27">
        <v>6</v>
      </c>
      <c r="U63">
        <v>623</v>
      </c>
      <c r="V63">
        <v>16320</v>
      </c>
      <c r="W63">
        <f t="shared" si="22"/>
        <v>26.195826645264848</v>
      </c>
      <c r="AA63" s="27">
        <v>10</v>
      </c>
      <c r="AB63">
        <v>647</v>
      </c>
      <c r="AC63">
        <v>73000</v>
      </c>
      <c r="AD63">
        <f t="shared" si="23"/>
        <v>112.82843894899537</v>
      </c>
      <c r="AH63" s="27">
        <v>61</v>
      </c>
      <c r="AI63">
        <v>668</v>
      </c>
      <c r="AJ63">
        <v>52261</v>
      </c>
      <c r="AK63">
        <f t="shared" si="4"/>
        <v>78.235029940119759</v>
      </c>
      <c r="AO63" s="27">
        <v>61</v>
      </c>
      <c r="AP63">
        <v>597</v>
      </c>
      <c r="AQ63">
        <v>68668</v>
      </c>
      <c r="AR63">
        <f t="shared" si="5"/>
        <v>115.0217755443886</v>
      </c>
      <c r="AV63" s="27">
        <v>23</v>
      </c>
      <c r="AW63">
        <v>1376</v>
      </c>
      <c r="AX63">
        <v>103154</v>
      </c>
      <c r="AY63">
        <f t="shared" si="24"/>
        <v>74.966569767441854</v>
      </c>
      <c r="BC63" s="27">
        <v>19</v>
      </c>
      <c r="BD63">
        <v>1357</v>
      </c>
      <c r="BE63">
        <v>84231</v>
      </c>
      <c r="BF63">
        <f t="shared" si="25"/>
        <v>62.071481208548271</v>
      </c>
      <c r="BJ63" s="27">
        <v>2</v>
      </c>
      <c r="BK63">
        <v>1014</v>
      </c>
      <c r="BL63">
        <v>85505</v>
      </c>
      <c r="BM63">
        <f t="shared" si="26"/>
        <v>84.324457593688365</v>
      </c>
      <c r="CE63" s="27">
        <v>20</v>
      </c>
      <c r="CF63">
        <v>1232</v>
      </c>
      <c r="CG63">
        <v>23804</v>
      </c>
      <c r="CH63">
        <f t="shared" si="28"/>
        <v>19.321428571428573</v>
      </c>
      <c r="CL63" s="27">
        <v>11</v>
      </c>
      <c r="CM63">
        <v>651</v>
      </c>
      <c r="CN63">
        <v>24408</v>
      </c>
      <c r="CO63">
        <f t="shared" si="12"/>
        <v>37.493087557603687</v>
      </c>
      <c r="CS63" s="27">
        <v>6</v>
      </c>
      <c r="CT63">
        <v>458</v>
      </c>
      <c r="CU63">
        <v>4045</v>
      </c>
      <c r="CV63">
        <f t="shared" si="29"/>
        <v>8.8318777292576414</v>
      </c>
      <c r="CZ63" s="27">
        <v>6</v>
      </c>
      <c r="DA63">
        <v>277</v>
      </c>
      <c r="DB63">
        <v>8432</v>
      </c>
      <c r="DC63">
        <f t="shared" si="30"/>
        <v>30.440433212996389</v>
      </c>
      <c r="DG63" s="27">
        <v>61</v>
      </c>
      <c r="DH63">
        <v>372</v>
      </c>
      <c r="DI63">
        <v>9637</v>
      </c>
      <c r="DJ63">
        <f t="shared" si="15"/>
        <v>25.905913978494624</v>
      </c>
      <c r="DN63" s="27">
        <v>38</v>
      </c>
      <c r="DO63">
        <v>3694</v>
      </c>
      <c r="DP63">
        <v>122362</v>
      </c>
      <c r="DQ63">
        <f t="shared" si="31"/>
        <v>33.124526258798049</v>
      </c>
      <c r="DU63" s="27">
        <v>5</v>
      </c>
      <c r="DV63">
        <v>606</v>
      </c>
      <c r="DW63">
        <v>16720</v>
      </c>
      <c r="DX63">
        <f t="shared" si="32"/>
        <v>27.590759075907592</v>
      </c>
      <c r="EA63" t="s">
        <v>233</v>
      </c>
      <c r="EB63" s="27">
        <v>1</v>
      </c>
      <c r="EC63">
        <v>265</v>
      </c>
      <c r="ED63">
        <v>3251</v>
      </c>
      <c r="EE63">
        <f t="shared" si="33"/>
        <v>12.267924528301887</v>
      </c>
    </row>
    <row r="64" spans="6:135" x14ac:dyDescent="0.25">
      <c r="F64" s="27">
        <v>17</v>
      </c>
      <c r="G64">
        <v>750</v>
      </c>
      <c r="H64">
        <v>22665</v>
      </c>
      <c r="I64">
        <f t="shared" si="20"/>
        <v>30.22</v>
      </c>
      <c r="M64" s="27">
        <v>13</v>
      </c>
      <c r="N64">
        <v>869</v>
      </c>
      <c r="O64">
        <v>70397</v>
      </c>
      <c r="P64">
        <f t="shared" si="21"/>
        <v>81.00920598388953</v>
      </c>
      <c r="T64" s="27">
        <v>7</v>
      </c>
      <c r="U64">
        <v>754</v>
      </c>
      <c r="V64">
        <v>63602</v>
      </c>
      <c r="W64">
        <f t="shared" si="22"/>
        <v>84.352785145888589</v>
      </c>
      <c r="AA64" s="27">
        <v>11</v>
      </c>
      <c r="AB64">
        <v>774</v>
      </c>
      <c r="AC64">
        <v>62878</v>
      </c>
      <c r="AD64">
        <f t="shared" si="23"/>
        <v>81.237726098191217</v>
      </c>
      <c r="AH64" s="27">
        <v>62</v>
      </c>
      <c r="AI64">
        <v>670</v>
      </c>
      <c r="AJ64">
        <v>59101</v>
      </c>
      <c r="AK64">
        <f t="shared" si="4"/>
        <v>88.210447761194033</v>
      </c>
      <c r="AO64" s="27">
        <v>62</v>
      </c>
      <c r="AP64">
        <v>597</v>
      </c>
      <c r="AQ64">
        <v>26662</v>
      </c>
      <c r="AR64">
        <f t="shared" si="5"/>
        <v>44.659966499162479</v>
      </c>
      <c r="AV64" s="27">
        <v>24</v>
      </c>
      <c r="AW64">
        <v>1446</v>
      </c>
      <c r="AX64">
        <v>66555</v>
      </c>
      <c r="AY64">
        <f t="shared" si="24"/>
        <v>46.026970954356848</v>
      </c>
      <c r="BC64" s="27">
        <v>20</v>
      </c>
      <c r="BD64">
        <v>1370</v>
      </c>
      <c r="BE64">
        <v>75872</v>
      </c>
      <c r="BF64">
        <f t="shared" si="25"/>
        <v>55.381021897810221</v>
      </c>
      <c r="BJ64" s="27">
        <v>3</v>
      </c>
      <c r="BK64">
        <v>1108</v>
      </c>
      <c r="BL64">
        <v>96276</v>
      </c>
      <c r="BM64">
        <f t="shared" si="26"/>
        <v>86.891696750902526</v>
      </c>
      <c r="CE64" s="27">
        <v>21</v>
      </c>
      <c r="CF64">
        <v>1243</v>
      </c>
      <c r="CG64">
        <v>36470</v>
      </c>
      <c r="CH64">
        <f t="shared" si="28"/>
        <v>29.340305711987128</v>
      </c>
      <c r="CL64" s="27">
        <v>12</v>
      </c>
      <c r="CM64">
        <v>663</v>
      </c>
      <c r="CN64">
        <v>153</v>
      </c>
      <c r="CO64">
        <f t="shared" si="12"/>
        <v>0.23076923076923078</v>
      </c>
      <c r="CS64" s="27">
        <v>7</v>
      </c>
      <c r="CT64">
        <v>475</v>
      </c>
      <c r="CU64">
        <v>5840</v>
      </c>
      <c r="CV64">
        <f t="shared" si="29"/>
        <v>12.294736842105262</v>
      </c>
      <c r="CZ64" s="27">
        <v>7</v>
      </c>
      <c r="DA64">
        <v>307</v>
      </c>
      <c r="DB64">
        <v>19487</v>
      </c>
      <c r="DC64">
        <f t="shared" si="30"/>
        <v>63.475570032573287</v>
      </c>
      <c r="DG64" s="27">
        <v>62</v>
      </c>
      <c r="DH64">
        <v>442</v>
      </c>
      <c r="DI64">
        <v>11545</v>
      </c>
      <c r="DJ64">
        <f t="shared" si="15"/>
        <v>26.119909502262445</v>
      </c>
      <c r="DM64" t="s">
        <v>233</v>
      </c>
      <c r="DN64" s="27">
        <v>1</v>
      </c>
      <c r="DO64">
        <v>247</v>
      </c>
      <c r="DP64">
        <v>847</v>
      </c>
      <c r="DQ64">
        <f t="shared" si="31"/>
        <v>3.42914979757085</v>
      </c>
      <c r="DU64" s="27">
        <v>6</v>
      </c>
      <c r="DV64">
        <v>653</v>
      </c>
      <c r="DW64">
        <v>31475</v>
      </c>
      <c r="DX64">
        <f t="shared" si="32"/>
        <v>48.200612557427256</v>
      </c>
      <c r="EB64" s="27">
        <v>2</v>
      </c>
      <c r="EC64">
        <v>420</v>
      </c>
      <c r="ED64">
        <v>1579</v>
      </c>
      <c r="EE64">
        <f t="shared" si="33"/>
        <v>3.7595238095238095</v>
      </c>
    </row>
    <row r="65" spans="6:135" x14ac:dyDescent="0.25">
      <c r="F65" s="27">
        <v>18</v>
      </c>
      <c r="G65">
        <v>794</v>
      </c>
      <c r="H65">
        <v>36493</v>
      </c>
      <c r="I65">
        <f t="shared" si="20"/>
        <v>45.960957178841312</v>
      </c>
      <c r="M65" s="27">
        <v>14</v>
      </c>
      <c r="N65">
        <v>877</v>
      </c>
      <c r="O65">
        <v>62522</v>
      </c>
      <c r="P65">
        <f t="shared" si="21"/>
        <v>71.29076396807298</v>
      </c>
      <c r="T65" s="27">
        <v>8</v>
      </c>
      <c r="U65">
        <v>800</v>
      </c>
      <c r="V65">
        <v>48061</v>
      </c>
      <c r="W65">
        <f t="shared" si="22"/>
        <v>60.076250000000002</v>
      </c>
      <c r="AA65" s="27">
        <v>12</v>
      </c>
      <c r="AB65">
        <v>777</v>
      </c>
      <c r="AC65">
        <v>77909</v>
      </c>
      <c r="AD65">
        <f t="shared" si="23"/>
        <v>100.26898326898326</v>
      </c>
      <c r="AH65" s="27">
        <v>63</v>
      </c>
      <c r="AI65">
        <v>675</v>
      </c>
      <c r="AJ65">
        <v>17383</v>
      </c>
      <c r="AK65">
        <f t="shared" si="4"/>
        <v>25.752592592592592</v>
      </c>
      <c r="AO65" s="27">
        <v>63</v>
      </c>
      <c r="AP65">
        <v>602</v>
      </c>
      <c r="AQ65">
        <v>16357</v>
      </c>
      <c r="AR65">
        <f t="shared" si="5"/>
        <v>27.17109634551495</v>
      </c>
      <c r="AV65" s="27">
        <v>25</v>
      </c>
      <c r="AW65">
        <v>1472</v>
      </c>
      <c r="AX65">
        <v>32814</v>
      </c>
      <c r="AY65">
        <f t="shared" si="24"/>
        <v>22.292119565217391</v>
      </c>
      <c r="BC65" s="27">
        <v>21</v>
      </c>
      <c r="BD65">
        <v>1494</v>
      </c>
      <c r="BE65">
        <v>94741</v>
      </c>
      <c r="BF65">
        <f t="shared" si="25"/>
        <v>63.414323962516733</v>
      </c>
      <c r="BJ65" s="27">
        <v>4</v>
      </c>
      <c r="BK65">
        <v>1130</v>
      </c>
      <c r="BL65">
        <v>97589</v>
      </c>
      <c r="BM65">
        <f t="shared" si="26"/>
        <v>86.361946902654864</v>
      </c>
      <c r="CE65" s="27">
        <v>22</v>
      </c>
      <c r="CF65">
        <v>1301</v>
      </c>
      <c r="CG65">
        <v>29558</v>
      </c>
      <c r="CH65">
        <f t="shared" si="28"/>
        <v>22.719446579554187</v>
      </c>
      <c r="CL65" s="27">
        <v>13</v>
      </c>
      <c r="CM65">
        <v>694</v>
      </c>
      <c r="CN65">
        <v>822</v>
      </c>
      <c r="CO65">
        <f t="shared" si="12"/>
        <v>1.1844380403458212</v>
      </c>
      <c r="CS65" s="27">
        <v>8</v>
      </c>
      <c r="CT65">
        <v>508</v>
      </c>
      <c r="CU65">
        <v>2223</v>
      </c>
      <c r="CV65">
        <f t="shared" si="29"/>
        <v>4.3759842519685037</v>
      </c>
      <c r="CZ65" s="27">
        <v>8</v>
      </c>
      <c r="DA65">
        <v>334</v>
      </c>
      <c r="DB65">
        <v>19029</v>
      </c>
      <c r="DC65">
        <f t="shared" si="30"/>
        <v>56.973053892215567</v>
      </c>
      <c r="DG65" s="27">
        <v>63</v>
      </c>
      <c r="DH65">
        <v>813</v>
      </c>
      <c r="DI65">
        <v>22106</v>
      </c>
      <c r="DJ65">
        <f t="shared" si="15"/>
        <v>27.190651906519065</v>
      </c>
      <c r="DN65" s="27">
        <v>2</v>
      </c>
      <c r="DO65">
        <v>409</v>
      </c>
      <c r="DP65">
        <v>6792</v>
      </c>
      <c r="DQ65">
        <f t="shared" si="31"/>
        <v>16.606356968215159</v>
      </c>
      <c r="DU65" s="27">
        <v>7</v>
      </c>
      <c r="DV65">
        <v>695</v>
      </c>
      <c r="DW65">
        <v>43301</v>
      </c>
      <c r="DX65">
        <f t="shared" si="32"/>
        <v>62.303597122302158</v>
      </c>
      <c r="EB65" s="27">
        <v>3</v>
      </c>
      <c r="EC65">
        <v>607</v>
      </c>
      <c r="ED65">
        <v>2207</v>
      </c>
      <c r="EE65">
        <f t="shared" si="33"/>
        <v>3.6359143327841843</v>
      </c>
    </row>
    <row r="66" spans="6:135" x14ac:dyDescent="0.25">
      <c r="F66" s="27">
        <v>19</v>
      </c>
      <c r="G66">
        <v>814</v>
      </c>
      <c r="H66">
        <v>34873</v>
      </c>
      <c r="I66">
        <f t="shared" si="20"/>
        <v>42.841523341523342</v>
      </c>
      <c r="M66" s="27">
        <v>15</v>
      </c>
      <c r="N66">
        <v>885</v>
      </c>
      <c r="O66">
        <v>36343</v>
      </c>
      <c r="P66">
        <f t="shared" si="21"/>
        <v>41.065536723163845</v>
      </c>
      <c r="T66" s="27">
        <v>9</v>
      </c>
      <c r="U66">
        <v>853</v>
      </c>
      <c r="V66">
        <v>56348</v>
      </c>
      <c r="W66">
        <f t="shared" si="22"/>
        <v>66.058616647127778</v>
      </c>
      <c r="AA66" s="27">
        <v>13</v>
      </c>
      <c r="AB66">
        <v>849</v>
      </c>
      <c r="AC66">
        <v>89673</v>
      </c>
      <c r="AD66">
        <f t="shared" si="23"/>
        <v>105.62190812720848</v>
      </c>
      <c r="AH66" s="27">
        <v>64</v>
      </c>
      <c r="AI66">
        <v>679</v>
      </c>
      <c r="AJ66">
        <v>13788</v>
      </c>
      <c r="AK66">
        <f t="shared" si="4"/>
        <v>20.306332842415316</v>
      </c>
      <c r="AO66" s="27">
        <v>64</v>
      </c>
      <c r="AP66">
        <v>606</v>
      </c>
      <c r="AQ66">
        <v>20471</v>
      </c>
      <c r="AR66">
        <f t="shared" si="5"/>
        <v>33.78052805280528</v>
      </c>
      <c r="AV66" s="27">
        <v>26</v>
      </c>
      <c r="AW66">
        <v>1478</v>
      </c>
      <c r="AX66">
        <v>94119</v>
      </c>
      <c r="AY66">
        <f t="shared" si="24"/>
        <v>63.679972936400539</v>
      </c>
      <c r="BC66" s="27">
        <v>22</v>
      </c>
      <c r="BD66">
        <v>1557</v>
      </c>
      <c r="BE66">
        <v>105994</v>
      </c>
      <c r="BF66">
        <f t="shared" si="25"/>
        <v>68.07578676942839</v>
      </c>
      <c r="BJ66" s="27">
        <v>5</v>
      </c>
      <c r="BK66">
        <v>1173</v>
      </c>
      <c r="BL66">
        <v>69854</v>
      </c>
      <c r="BM66">
        <f t="shared" si="26"/>
        <v>59.551577152600167</v>
      </c>
      <c r="CE66" s="27">
        <v>23</v>
      </c>
      <c r="CF66">
        <v>1309</v>
      </c>
      <c r="CG66">
        <v>66493</v>
      </c>
      <c r="CH66">
        <f t="shared" si="28"/>
        <v>50.796791443850267</v>
      </c>
      <c r="CL66" s="27">
        <v>14</v>
      </c>
      <c r="CM66">
        <v>699</v>
      </c>
      <c r="CN66">
        <v>27773</v>
      </c>
      <c r="CO66">
        <f t="shared" si="12"/>
        <v>39.732474964234619</v>
      </c>
      <c r="CS66" s="27">
        <v>9</v>
      </c>
      <c r="CT66">
        <v>509</v>
      </c>
      <c r="CU66">
        <v>8774</v>
      </c>
      <c r="CV66">
        <f t="shared" si="29"/>
        <v>17.237721021611002</v>
      </c>
      <c r="CZ66" s="27">
        <v>9</v>
      </c>
      <c r="DA66">
        <v>341</v>
      </c>
      <c r="DB66">
        <v>2</v>
      </c>
      <c r="DC66">
        <f t="shared" si="30"/>
        <v>5.8651026392961877E-3</v>
      </c>
      <c r="DG66" s="27">
        <v>64</v>
      </c>
      <c r="DH66">
        <v>1742</v>
      </c>
      <c r="DI66">
        <v>49263</v>
      </c>
      <c r="DJ66">
        <f t="shared" si="15"/>
        <v>28.279563719862228</v>
      </c>
      <c r="DN66" s="27">
        <v>3</v>
      </c>
      <c r="DO66">
        <v>534</v>
      </c>
      <c r="DP66">
        <v>8320</v>
      </c>
      <c r="DQ66">
        <f t="shared" si="31"/>
        <v>15.580524344569289</v>
      </c>
      <c r="DU66" s="27">
        <v>8</v>
      </c>
      <c r="DV66">
        <v>748</v>
      </c>
      <c r="DW66">
        <v>34034</v>
      </c>
      <c r="DX66">
        <f t="shared" si="32"/>
        <v>45.5</v>
      </c>
      <c r="EB66" s="27">
        <v>4</v>
      </c>
      <c r="EC66">
        <v>752</v>
      </c>
      <c r="ED66">
        <v>21440</v>
      </c>
      <c r="EE66">
        <f t="shared" si="33"/>
        <v>28.51063829787234</v>
      </c>
    </row>
    <row r="67" spans="6:135" x14ac:dyDescent="0.25">
      <c r="F67" s="27">
        <v>20</v>
      </c>
      <c r="G67">
        <v>829</v>
      </c>
      <c r="H67">
        <v>49313</v>
      </c>
      <c r="I67">
        <f t="shared" ref="I67:I98" si="34">H67/G67</f>
        <v>59.484921592279854</v>
      </c>
      <c r="M67" s="27">
        <v>16</v>
      </c>
      <c r="N67">
        <v>926</v>
      </c>
      <c r="O67">
        <v>90494</v>
      </c>
      <c r="P67">
        <f t="shared" ref="P67:P98" si="35">O67/N67</f>
        <v>97.725701943844498</v>
      </c>
      <c r="T67" s="27">
        <v>10</v>
      </c>
      <c r="U67">
        <v>871</v>
      </c>
      <c r="V67">
        <v>62969</v>
      </c>
      <c r="W67">
        <f t="shared" ref="W67:W98" si="36">V67/U67</f>
        <v>72.295063145809408</v>
      </c>
      <c r="AA67" s="27">
        <v>14</v>
      </c>
      <c r="AB67">
        <v>888</v>
      </c>
      <c r="AC67">
        <v>49109</v>
      </c>
      <c r="AD67">
        <f t="shared" ref="AD67:AD98" si="37">AC67/AB67</f>
        <v>55.302927927927925</v>
      </c>
      <c r="AH67" s="27">
        <v>65</v>
      </c>
      <c r="AI67">
        <v>679</v>
      </c>
      <c r="AJ67">
        <v>25440</v>
      </c>
      <c r="AK67">
        <f t="shared" ref="AK67:AK130" si="38">AJ67/AI67</f>
        <v>37.466863033873345</v>
      </c>
      <c r="AO67" s="27">
        <v>65</v>
      </c>
      <c r="AP67">
        <v>606</v>
      </c>
      <c r="AQ67">
        <v>13878</v>
      </c>
      <c r="AR67">
        <f t="shared" ref="AR67:AR130" si="39">AQ67/AP67</f>
        <v>22.900990099009903</v>
      </c>
      <c r="AV67" s="27">
        <v>27</v>
      </c>
      <c r="AW67">
        <v>1497</v>
      </c>
      <c r="AX67">
        <v>68344</v>
      </c>
      <c r="AY67">
        <f t="shared" ref="AY67:AY98" si="40">AX67/AW67</f>
        <v>45.653974615898463</v>
      </c>
      <c r="BC67" s="27">
        <v>23</v>
      </c>
      <c r="BD67">
        <v>1610</v>
      </c>
      <c r="BE67">
        <v>80297</v>
      </c>
      <c r="BF67">
        <f t="shared" ref="BF67:BF98" si="41">BE67/BD67</f>
        <v>49.873913043478261</v>
      </c>
      <c r="BJ67" s="27">
        <v>6</v>
      </c>
      <c r="BK67">
        <v>1276</v>
      </c>
      <c r="BL67">
        <v>60158</v>
      </c>
      <c r="BM67">
        <f t="shared" ref="BM67:BM81" si="42">BL67/BK67</f>
        <v>47.145768025078368</v>
      </c>
      <c r="CE67" s="27">
        <v>24</v>
      </c>
      <c r="CF67">
        <v>1309</v>
      </c>
      <c r="CG67">
        <v>21341</v>
      </c>
      <c r="CH67">
        <f t="shared" ref="CH67:CH98" si="43">CG67/CF67</f>
        <v>16.303284950343773</v>
      </c>
      <c r="CL67" s="27">
        <v>15</v>
      </c>
      <c r="CM67">
        <v>705</v>
      </c>
      <c r="CN67">
        <v>30714</v>
      </c>
      <c r="CO67">
        <f t="shared" ref="CO67:CO130" si="44">CN67/CM67</f>
        <v>43.565957446808511</v>
      </c>
      <c r="CS67" s="27">
        <v>10</v>
      </c>
      <c r="CT67">
        <v>527</v>
      </c>
      <c r="CU67">
        <v>35671</v>
      </c>
      <c r="CV67">
        <f t="shared" ref="CV67:CV98" si="45">CU67/CT67</f>
        <v>67.686907020872866</v>
      </c>
      <c r="CZ67" s="27">
        <v>10</v>
      </c>
      <c r="DA67">
        <v>358</v>
      </c>
      <c r="DB67">
        <v>13006</v>
      </c>
      <c r="DC67">
        <f t="shared" ref="DC67:DC98" si="46">DB67/DA67</f>
        <v>36.329608938547487</v>
      </c>
      <c r="DG67" s="27">
        <v>65</v>
      </c>
      <c r="DH67">
        <v>489</v>
      </c>
      <c r="DI67">
        <v>13915</v>
      </c>
      <c r="DJ67">
        <f t="shared" ref="DJ67:DJ130" si="47">DI67/DH67</f>
        <v>28.456032719836401</v>
      </c>
      <c r="DN67" s="27">
        <v>4</v>
      </c>
      <c r="DO67">
        <v>737</v>
      </c>
      <c r="DP67">
        <v>14405</v>
      </c>
      <c r="DQ67">
        <f t="shared" ref="DQ67:DQ89" si="48">DP67/DO67</f>
        <v>19.545454545454547</v>
      </c>
      <c r="DU67" s="27">
        <v>9</v>
      </c>
      <c r="DV67">
        <v>771</v>
      </c>
      <c r="DW67">
        <v>10221</v>
      </c>
      <c r="DX67">
        <f t="shared" ref="DX67:DX98" si="49">DW67/DV67</f>
        <v>13.256809338521402</v>
      </c>
      <c r="EB67" s="27">
        <v>5</v>
      </c>
      <c r="EC67">
        <v>878</v>
      </c>
      <c r="ED67">
        <v>17158</v>
      </c>
      <c r="EE67">
        <f t="shared" ref="EE67:EE83" si="50">ED67/EC67</f>
        <v>19.542141230068339</v>
      </c>
    </row>
    <row r="68" spans="6:135" x14ac:dyDescent="0.25">
      <c r="F68" s="27">
        <v>21</v>
      </c>
      <c r="G68">
        <v>837</v>
      </c>
      <c r="H68">
        <v>34265</v>
      </c>
      <c r="I68">
        <f t="shared" si="34"/>
        <v>40.937873357228199</v>
      </c>
      <c r="M68" s="27">
        <v>17</v>
      </c>
      <c r="N68">
        <v>931</v>
      </c>
      <c r="O68">
        <v>71644</v>
      </c>
      <c r="P68">
        <f t="shared" si="35"/>
        <v>76.953813104189038</v>
      </c>
      <c r="T68" s="27">
        <v>11</v>
      </c>
      <c r="U68">
        <v>876</v>
      </c>
      <c r="V68">
        <v>52633</v>
      </c>
      <c r="W68">
        <f t="shared" si="36"/>
        <v>60.083333333333336</v>
      </c>
      <c r="AA68" s="27">
        <v>15</v>
      </c>
      <c r="AB68">
        <v>897</v>
      </c>
      <c r="AC68">
        <v>79550</v>
      </c>
      <c r="AD68">
        <f t="shared" si="37"/>
        <v>88.684503901895212</v>
      </c>
      <c r="AH68" s="27">
        <v>66</v>
      </c>
      <c r="AI68">
        <v>682</v>
      </c>
      <c r="AJ68">
        <v>61629</v>
      </c>
      <c r="AK68">
        <f t="shared" si="38"/>
        <v>90.365102639296182</v>
      </c>
      <c r="AO68" s="27">
        <v>66</v>
      </c>
      <c r="AP68">
        <v>609</v>
      </c>
      <c r="AQ68">
        <v>24406</v>
      </c>
      <c r="AR68">
        <f t="shared" si="39"/>
        <v>40.075533661740558</v>
      </c>
      <c r="AV68" s="27">
        <v>28</v>
      </c>
      <c r="AW68">
        <v>1501</v>
      </c>
      <c r="AX68">
        <v>95896</v>
      </c>
      <c r="AY68">
        <f t="shared" si="40"/>
        <v>63.888074616922054</v>
      </c>
      <c r="BC68" s="27">
        <v>24</v>
      </c>
      <c r="BD68">
        <v>1663</v>
      </c>
      <c r="BE68">
        <v>165394</v>
      </c>
      <c r="BF68">
        <f t="shared" si="41"/>
        <v>99.455201443174985</v>
      </c>
      <c r="BJ68" s="27">
        <v>7</v>
      </c>
      <c r="BK68">
        <v>1463</v>
      </c>
      <c r="BL68">
        <v>114288</v>
      </c>
      <c r="BM68">
        <f t="shared" si="42"/>
        <v>78.118933697881062</v>
      </c>
      <c r="CE68" s="27">
        <v>25</v>
      </c>
      <c r="CF68">
        <v>1589</v>
      </c>
      <c r="CG68">
        <v>70279</v>
      </c>
      <c r="CH68">
        <f t="shared" si="43"/>
        <v>44.228445563247327</v>
      </c>
      <c r="CL68" s="27">
        <v>16</v>
      </c>
      <c r="CM68">
        <v>733</v>
      </c>
      <c r="CN68">
        <v>28546</v>
      </c>
      <c r="CO68">
        <f t="shared" si="44"/>
        <v>38.944065484311054</v>
      </c>
      <c r="CS68" s="27">
        <v>11</v>
      </c>
      <c r="CT68">
        <v>532</v>
      </c>
      <c r="CU68">
        <v>27164</v>
      </c>
      <c r="CV68">
        <f t="shared" si="45"/>
        <v>51.060150375939848</v>
      </c>
      <c r="CZ68" s="27">
        <v>11</v>
      </c>
      <c r="DA68">
        <v>360</v>
      </c>
      <c r="DB68">
        <v>10803</v>
      </c>
      <c r="DC68">
        <f t="shared" si="46"/>
        <v>30.008333333333333</v>
      </c>
      <c r="DG68" s="27">
        <v>66</v>
      </c>
      <c r="DH68">
        <v>590</v>
      </c>
      <c r="DI68">
        <v>16903</v>
      </c>
      <c r="DJ68">
        <f t="shared" si="47"/>
        <v>28.649152542372882</v>
      </c>
      <c r="DN68" s="27">
        <v>5</v>
      </c>
      <c r="DO68">
        <v>766</v>
      </c>
      <c r="DP68">
        <v>9588</v>
      </c>
      <c r="DQ68">
        <f t="shared" si="48"/>
        <v>12.516971279373369</v>
      </c>
      <c r="DU68" s="27">
        <v>10</v>
      </c>
      <c r="DV68">
        <v>899</v>
      </c>
      <c r="DW68">
        <v>34794</v>
      </c>
      <c r="DX68">
        <f t="shared" si="49"/>
        <v>38.70300333704116</v>
      </c>
      <c r="EB68" s="27">
        <v>6</v>
      </c>
      <c r="EC68">
        <v>937</v>
      </c>
      <c r="ED68">
        <v>22360</v>
      </c>
      <c r="EE68">
        <f t="shared" si="50"/>
        <v>23.863393810032019</v>
      </c>
    </row>
    <row r="69" spans="6:135" x14ac:dyDescent="0.25">
      <c r="F69" s="27">
        <v>22</v>
      </c>
      <c r="G69">
        <v>853</v>
      </c>
      <c r="H69">
        <v>55237</v>
      </c>
      <c r="I69">
        <f t="shared" si="34"/>
        <v>64.756154747948415</v>
      </c>
      <c r="M69" s="27">
        <v>18</v>
      </c>
      <c r="N69">
        <v>956</v>
      </c>
      <c r="O69">
        <v>52356</v>
      </c>
      <c r="P69">
        <f t="shared" si="35"/>
        <v>54.76569037656904</v>
      </c>
      <c r="T69" s="27">
        <v>12</v>
      </c>
      <c r="U69">
        <v>891</v>
      </c>
      <c r="V69">
        <v>48137</v>
      </c>
      <c r="W69">
        <f t="shared" si="36"/>
        <v>54.025813692480362</v>
      </c>
      <c r="AA69" s="27">
        <v>16</v>
      </c>
      <c r="AB69">
        <v>901</v>
      </c>
      <c r="AC69">
        <v>109212</v>
      </c>
      <c r="AD69">
        <f t="shared" si="37"/>
        <v>121.21198668146504</v>
      </c>
      <c r="AH69" s="27">
        <v>67</v>
      </c>
      <c r="AI69">
        <v>688</v>
      </c>
      <c r="AJ69">
        <v>50097</v>
      </c>
      <c r="AK69">
        <f t="shared" si="38"/>
        <v>72.815406976744185</v>
      </c>
      <c r="AO69" s="27">
        <v>67</v>
      </c>
      <c r="AP69">
        <v>609</v>
      </c>
      <c r="AQ69">
        <v>65163</v>
      </c>
      <c r="AR69">
        <f t="shared" si="39"/>
        <v>107</v>
      </c>
      <c r="AV69" s="27">
        <v>29</v>
      </c>
      <c r="AW69">
        <v>1513</v>
      </c>
      <c r="AX69">
        <v>142667</v>
      </c>
      <c r="AY69">
        <f t="shared" si="40"/>
        <v>94.294117647058826</v>
      </c>
      <c r="BC69" s="27">
        <v>25</v>
      </c>
      <c r="BD69">
        <v>1688</v>
      </c>
      <c r="BE69">
        <v>104184</v>
      </c>
      <c r="BF69">
        <f t="shared" si="41"/>
        <v>61.720379146919434</v>
      </c>
      <c r="BJ69" s="27">
        <v>8</v>
      </c>
      <c r="BK69">
        <v>1741</v>
      </c>
      <c r="BL69">
        <v>185474</v>
      </c>
      <c r="BM69">
        <f t="shared" si="42"/>
        <v>106.53302699597933</v>
      </c>
      <c r="CE69" s="27">
        <v>26</v>
      </c>
      <c r="CF69">
        <v>1593</v>
      </c>
      <c r="CG69">
        <v>27938</v>
      </c>
      <c r="CH69">
        <f t="shared" si="43"/>
        <v>17.537978656622723</v>
      </c>
      <c r="CL69" s="27">
        <v>17</v>
      </c>
      <c r="CM69">
        <v>734</v>
      </c>
      <c r="CN69">
        <v>28901</v>
      </c>
      <c r="CO69">
        <f t="shared" si="44"/>
        <v>39.374659400544957</v>
      </c>
      <c r="CS69" s="27">
        <v>12</v>
      </c>
      <c r="CT69">
        <v>560</v>
      </c>
      <c r="CU69">
        <v>3317</v>
      </c>
      <c r="CV69">
        <f t="shared" si="45"/>
        <v>5.9232142857142858</v>
      </c>
      <c r="CZ69" s="27">
        <v>12</v>
      </c>
      <c r="DA69">
        <v>373</v>
      </c>
      <c r="DB69">
        <v>12871</v>
      </c>
      <c r="DC69">
        <f t="shared" si="46"/>
        <v>34.506702412868634</v>
      </c>
      <c r="DG69" s="27">
        <v>67</v>
      </c>
      <c r="DH69">
        <v>530</v>
      </c>
      <c r="DI69">
        <v>15396</v>
      </c>
      <c r="DJ69">
        <f t="shared" si="47"/>
        <v>29.049056603773586</v>
      </c>
      <c r="DN69" s="27">
        <v>6</v>
      </c>
      <c r="DO69">
        <v>831</v>
      </c>
      <c r="DP69">
        <v>313</v>
      </c>
      <c r="DQ69">
        <f t="shared" si="48"/>
        <v>0.37665463297232249</v>
      </c>
      <c r="DU69" s="27">
        <v>11</v>
      </c>
      <c r="DV69">
        <v>919</v>
      </c>
      <c r="DW69">
        <v>4776</v>
      </c>
      <c r="DX69">
        <f t="shared" si="49"/>
        <v>5.1969532100108813</v>
      </c>
      <c r="EB69" s="27">
        <v>8</v>
      </c>
      <c r="EC69">
        <v>1073</v>
      </c>
      <c r="ED69">
        <v>24702</v>
      </c>
      <c r="EE69">
        <f t="shared" si="50"/>
        <v>23.021435228331779</v>
      </c>
    </row>
    <row r="70" spans="6:135" x14ac:dyDescent="0.25">
      <c r="F70" s="27">
        <v>23</v>
      </c>
      <c r="G70">
        <v>853</v>
      </c>
      <c r="H70">
        <v>55570</v>
      </c>
      <c r="I70">
        <f t="shared" si="34"/>
        <v>65.146541617819466</v>
      </c>
      <c r="M70" s="27">
        <v>19</v>
      </c>
      <c r="N70">
        <v>989</v>
      </c>
      <c r="O70">
        <v>67965</v>
      </c>
      <c r="P70">
        <f t="shared" si="35"/>
        <v>68.720930232558146</v>
      </c>
      <c r="T70" s="27">
        <v>13</v>
      </c>
      <c r="U70">
        <v>902</v>
      </c>
      <c r="V70">
        <v>65599</v>
      </c>
      <c r="W70">
        <f t="shared" si="36"/>
        <v>72.72616407982261</v>
      </c>
      <c r="AA70" s="27">
        <v>17</v>
      </c>
      <c r="AB70">
        <v>956</v>
      </c>
      <c r="AC70">
        <v>85369</v>
      </c>
      <c r="AD70">
        <f t="shared" si="37"/>
        <v>89.29811715481172</v>
      </c>
      <c r="AH70" s="27">
        <v>68</v>
      </c>
      <c r="AI70">
        <v>697</v>
      </c>
      <c r="AJ70">
        <v>18252</v>
      </c>
      <c r="AK70">
        <f t="shared" si="38"/>
        <v>26.186513629842182</v>
      </c>
      <c r="AO70" s="27">
        <v>68</v>
      </c>
      <c r="AP70">
        <v>611</v>
      </c>
      <c r="AQ70">
        <v>48406</v>
      </c>
      <c r="AR70">
        <f t="shared" si="39"/>
        <v>79.224222585924707</v>
      </c>
      <c r="AV70" s="27">
        <v>30</v>
      </c>
      <c r="AW70">
        <v>1528</v>
      </c>
      <c r="AX70">
        <v>114470</v>
      </c>
      <c r="AY70">
        <f t="shared" si="40"/>
        <v>74.91492146596859</v>
      </c>
      <c r="BC70" s="27">
        <v>26</v>
      </c>
      <c r="BD70">
        <v>1846</v>
      </c>
      <c r="BE70">
        <v>119053</v>
      </c>
      <c r="BF70">
        <f t="shared" si="41"/>
        <v>64.49241603466956</v>
      </c>
      <c r="BJ70" s="27">
        <v>9</v>
      </c>
      <c r="BK70">
        <v>1772</v>
      </c>
      <c r="BL70">
        <v>151821</v>
      </c>
      <c r="BM70">
        <f t="shared" si="42"/>
        <v>85.67776523702031</v>
      </c>
      <c r="CE70" s="27">
        <v>27</v>
      </c>
      <c r="CF70">
        <v>1700</v>
      </c>
      <c r="CG70">
        <v>52007</v>
      </c>
      <c r="CH70">
        <f t="shared" si="43"/>
        <v>30.592352941176472</v>
      </c>
      <c r="CL70" s="27">
        <v>18</v>
      </c>
      <c r="CM70">
        <v>734</v>
      </c>
      <c r="CN70">
        <v>22910</v>
      </c>
      <c r="CO70">
        <f t="shared" si="44"/>
        <v>31.212534059945504</v>
      </c>
      <c r="CS70" s="27">
        <v>13</v>
      </c>
      <c r="CT70">
        <v>623</v>
      </c>
      <c r="CU70">
        <v>11353</v>
      </c>
      <c r="CV70">
        <f t="shared" si="45"/>
        <v>18.223113964686998</v>
      </c>
      <c r="CZ70" s="27">
        <v>13</v>
      </c>
      <c r="DA70">
        <v>420</v>
      </c>
      <c r="DB70">
        <v>23791</v>
      </c>
      <c r="DC70">
        <f t="shared" si="46"/>
        <v>56.645238095238092</v>
      </c>
      <c r="DG70" s="27">
        <v>68</v>
      </c>
      <c r="DH70">
        <v>223</v>
      </c>
      <c r="DI70">
        <v>6480</v>
      </c>
      <c r="DJ70">
        <f t="shared" si="47"/>
        <v>29.058295964125559</v>
      </c>
      <c r="DN70" s="27">
        <v>7</v>
      </c>
      <c r="DO70">
        <v>923</v>
      </c>
      <c r="DP70">
        <v>29813</v>
      </c>
      <c r="DQ70">
        <f t="shared" si="48"/>
        <v>32.300108342361867</v>
      </c>
      <c r="DU70" s="27">
        <v>12</v>
      </c>
      <c r="DV70">
        <v>923</v>
      </c>
      <c r="DW70">
        <v>20632</v>
      </c>
      <c r="DX70">
        <f t="shared" si="49"/>
        <v>22.353196099674975</v>
      </c>
      <c r="EB70" s="27">
        <v>9</v>
      </c>
      <c r="EC70">
        <v>1103</v>
      </c>
      <c r="ED70">
        <v>30932</v>
      </c>
      <c r="EE70">
        <f t="shared" si="50"/>
        <v>28.043517679057118</v>
      </c>
    </row>
    <row r="71" spans="6:135" x14ac:dyDescent="0.25">
      <c r="F71" s="27">
        <v>24</v>
      </c>
      <c r="G71">
        <v>866</v>
      </c>
      <c r="H71">
        <v>40492</v>
      </c>
      <c r="I71">
        <f t="shared" si="34"/>
        <v>46.757505773672058</v>
      </c>
      <c r="M71" s="27">
        <v>20</v>
      </c>
      <c r="N71">
        <v>1045</v>
      </c>
      <c r="O71">
        <v>103961</v>
      </c>
      <c r="P71">
        <f t="shared" si="35"/>
        <v>99.484210526315792</v>
      </c>
      <c r="T71" s="27">
        <v>14</v>
      </c>
      <c r="U71">
        <v>927</v>
      </c>
      <c r="V71">
        <v>64017</v>
      </c>
      <c r="W71">
        <f t="shared" si="36"/>
        <v>69.05825242718447</v>
      </c>
      <c r="AA71" s="27">
        <v>18</v>
      </c>
      <c r="AB71">
        <v>985</v>
      </c>
      <c r="AC71">
        <v>51969</v>
      </c>
      <c r="AD71">
        <f t="shared" si="37"/>
        <v>52.760406091370555</v>
      </c>
      <c r="AH71" s="27">
        <v>69</v>
      </c>
      <c r="AI71">
        <v>699</v>
      </c>
      <c r="AJ71">
        <v>17451</v>
      </c>
      <c r="AK71">
        <f t="shared" si="38"/>
        <v>24.965665236051503</v>
      </c>
      <c r="AO71" s="27">
        <v>69</v>
      </c>
      <c r="AP71">
        <v>613</v>
      </c>
      <c r="AQ71">
        <v>22116</v>
      </c>
      <c r="AR71">
        <f t="shared" si="39"/>
        <v>36.078303425774877</v>
      </c>
      <c r="AV71" s="27">
        <v>31</v>
      </c>
      <c r="AW71">
        <v>1597</v>
      </c>
      <c r="AX71">
        <v>129310</v>
      </c>
      <c r="AY71">
        <f t="shared" si="40"/>
        <v>80.970569818409516</v>
      </c>
      <c r="BC71" s="27">
        <v>27</v>
      </c>
      <c r="BD71">
        <v>1868</v>
      </c>
      <c r="BE71">
        <v>78445</v>
      </c>
      <c r="BF71">
        <f t="shared" si="41"/>
        <v>41.994111349036402</v>
      </c>
      <c r="BJ71" s="27">
        <v>10</v>
      </c>
      <c r="BK71">
        <v>1950</v>
      </c>
      <c r="BL71">
        <v>155740</v>
      </c>
      <c r="BM71">
        <f t="shared" si="42"/>
        <v>79.86666666666666</v>
      </c>
      <c r="CE71" s="27">
        <v>28</v>
      </c>
      <c r="CF71">
        <v>1780</v>
      </c>
      <c r="CG71">
        <v>51816</v>
      </c>
      <c r="CH71">
        <f t="shared" si="43"/>
        <v>29.110112359550563</v>
      </c>
      <c r="CL71" s="27">
        <v>19</v>
      </c>
      <c r="CM71">
        <v>736</v>
      </c>
      <c r="CN71">
        <v>30443</v>
      </c>
      <c r="CO71">
        <f t="shared" si="44"/>
        <v>41.362771739130437</v>
      </c>
      <c r="CS71" s="27">
        <v>14</v>
      </c>
      <c r="CT71">
        <v>626</v>
      </c>
      <c r="CU71">
        <v>34340</v>
      </c>
      <c r="CV71">
        <f t="shared" si="45"/>
        <v>54.856230031948883</v>
      </c>
      <c r="CZ71" s="27">
        <v>14</v>
      </c>
      <c r="DA71">
        <v>421</v>
      </c>
      <c r="DB71">
        <v>18205</v>
      </c>
      <c r="DC71">
        <f t="shared" si="46"/>
        <v>43.242280285035626</v>
      </c>
      <c r="DG71" s="27">
        <v>69</v>
      </c>
      <c r="DH71">
        <v>2590</v>
      </c>
      <c r="DI71">
        <v>75518</v>
      </c>
      <c r="DJ71">
        <f t="shared" si="47"/>
        <v>29.157528957528957</v>
      </c>
      <c r="DN71" s="27">
        <v>8</v>
      </c>
      <c r="DO71">
        <v>929</v>
      </c>
      <c r="DP71">
        <v>11933</v>
      </c>
      <c r="DQ71">
        <f t="shared" si="48"/>
        <v>12.844994617868675</v>
      </c>
      <c r="DU71" s="27">
        <v>13</v>
      </c>
      <c r="DV71">
        <v>955</v>
      </c>
      <c r="DW71">
        <v>58623</v>
      </c>
      <c r="DX71">
        <f t="shared" si="49"/>
        <v>61.385340314136123</v>
      </c>
      <c r="EB71" s="27">
        <v>10</v>
      </c>
      <c r="EC71">
        <v>1203</v>
      </c>
      <c r="ED71">
        <v>10000</v>
      </c>
      <c r="EE71">
        <f t="shared" si="50"/>
        <v>8.3125519534497094</v>
      </c>
    </row>
    <row r="72" spans="6:135" x14ac:dyDescent="0.25">
      <c r="F72" s="27">
        <v>25</v>
      </c>
      <c r="G72">
        <v>917</v>
      </c>
      <c r="H72">
        <v>39102</v>
      </c>
      <c r="I72">
        <f t="shared" si="34"/>
        <v>42.641221374045799</v>
      </c>
      <c r="M72" s="27">
        <v>21</v>
      </c>
      <c r="N72">
        <v>1045</v>
      </c>
      <c r="O72">
        <v>63518</v>
      </c>
      <c r="P72">
        <f t="shared" si="35"/>
        <v>60.782775119617227</v>
      </c>
      <c r="T72" s="27">
        <v>15</v>
      </c>
      <c r="U72">
        <v>932</v>
      </c>
      <c r="V72">
        <v>66979</v>
      </c>
      <c r="W72">
        <f t="shared" si="36"/>
        <v>71.865879828326186</v>
      </c>
      <c r="AA72" s="27">
        <v>19</v>
      </c>
      <c r="AB72">
        <v>994</v>
      </c>
      <c r="AC72">
        <v>59372</v>
      </c>
      <c r="AD72">
        <f t="shared" si="37"/>
        <v>59.730382293762574</v>
      </c>
      <c r="AH72" s="27">
        <v>70</v>
      </c>
      <c r="AI72">
        <v>718</v>
      </c>
      <c r="AJ72">
        <v>35014</v>
      </c>
      <c r="AK72">
        <f t="shared" si="38"/>
        <v>48.766016713091922</v>
      </c>
      <c r="AO72" s="27">
        <v>70</v>
      </c>
      <c r="AP72">
        <v>625</v>
      </c>
      <c r="AQ72">
        <v>40604</v>
      </c>
      <c r="AR72">
        <f t="shared" si="39"/>
        <v>64.966399999999993</v>
      </c>
      <c r="AV72" s="27">
        <v>32</v>
      </c>
      <c r="AW72">
        <v>1603</v>
      </c>
      <c r="AX72">
        <v>140321</v>
      </c>
      <c r="AY72">
        <f t="shared" si="40"/>
        <v>87.536494073611976</v>
      </c>
      <c r="BC72" s="27">
        <v>28</v>
      </c>
      <c r="BD72">
        <v>1868</v>
      </c>
      <c r="BE72">
        <v>126175</v>
      </c>
      <c r="BF72">
        <f t="shared" si="41"/>
        <v>67.545503211991431</v>
      </c>
      <c r="BJ72" s="27">
        <v>11</v>
      </c>
      <c r="BK72">
        <v>2119</v>
      </c>
      <c r="BL72">
        <v>123350</v>
      </c>
      <c r="BM72">
        <f t="shared" si="42"/>
        <v>58.211420481359134</v>
      </c>
      <c r="CE72" s="27">
        <v>29</v>
      </c>
      <c r="CF72">
        <v>1801</v>
      </c>
      <c r="CG72">
        <v>67797</v>
      </c>
      <c r="CH72">
        <f t="shared" si="43"/>
        <v>37.644086618545252</v>
      </c>
      <c r="CL72" s="27">
        <v>20</v>
      </c>
      <c r="CM72">
        <v>744</v>
      </c>
      <c r="CN72">
        <v>37350</v>
      </c>
      <c r="CO72">
        <f t="shared" si="44"/>
        <v>50.201612903225808</v>
      </c>
      <c r="CS72" s="27">
        <v>15</v>
      </c>
      <c r="CT72">
        <v>661</v>
      </c>
      <c r="CU72">
        <v>57016</v>
      </c>
      <c r="CV72">
        <f t="shared" si="45"/>
        <v>86.2571860816944</v>
      </c>
      <c r="CZ72" s="27">
        <v>15</v>
      </c>
      <c r="DA72">
        <v>428</v>
      </c>
      <c r="DB72">
        <v>19333</v>
      </c>
      <c r="DC72">
        <f t="shared" si="46"/>
        <v>45.170560747663551</v>
      </c>
      <c r="DG72" s="27">
        <v>70</v>
      </c>
      <c r="DH72">
        <v>531</v>
      </c>
      <c r="DI72">
        <v>16229</v>
      </c>
      <c r="DJ72">
        <f t="shared" si="47"/>
        <v>30.563088512241055</v>
      </c>
      <c r="DN72" s="27">
        <v>9</v>
      </c>
      <c r="DO72">
        <v>1114</v>
      </c>
      <c r="DP72">
        <v>36891</v>
      </c>
      <c r="DQ72">
        <f t="shared" si="48"/>
        <v>33.115798922800721</v>
      </c>
      <c r="DU72" s="27">
        <v>14</v>
      </c>
      <c r="DV72">
        <v>969</v>
      </c>
      <c r="DW72">
        <v>5951</v>
      </c>
      <c r="DX72">
        <f t="shared" si="49"/>
        <v>6.1413828689370487</v>
      </c>
      <c r="EB72" s="27">
        <v>11</v>
      </c>
      <c r="EC72">
        <v>1271</v>
      </c>
      <c r="ED72">
        <v>31352</v>
      </c>
      <c r="EE72">
        <f t="shared" si="50"/>
        <v>24.667191188040913</v>
      </c>
    </row>
    <row r="73" spans="6:135" x14ac:dyDescent="0.25">
      <c r="F73" s="27">
        <v>26</v>
      </c>
      <c r="G73">
        <v>923</v>
      </c>
      <c r="H73">
        <v>8745</v>
      </c>
      <c r="I73">
        <f t="shared" si="34"/>
        <v>9.4745395449620808</v>
      </c>
      <c r="M73" s="27">
        <v>22</v>
      </c>
      <c r="N73">
        <v>1067</v>
      </c>
      <c r="O73">
        <v>58718</v>
      </c>
      <c r="P73">
        <f t="shared" si="35"/>
        <v>55.03092783505155</v>
      </c>
      <c r="T73" s="27">
        <v>16</v>
      </c>
      <c r="U73">
        <v>967</v>
      </c>
      <c r="V73">
        <v>60561</v>
      </c>
      <c r="W73">
        <f t="shared" si="36"/>
        <v>62.627714581178907</v>
      </c>
      <c r="AA73" s="27">
        <v>20</v>
      </c>
      <c r="AB73">
        <v>1012</v>
      </c>
      <c r="AC73">
        <v>129151</v>
      </c>
      <c r="AD73">
        <f t="shared" si="37"/>
        <v>127.6195652173913</v>
      </c>
      <c r="AH73" s="27">
        <v>71</v>
      </c>
      <c r="AI73">
        <v>730</v>
      </c>
      <c r="AJ73">
        <v>65197</v>
      </c>
      <c r="AK73">
        <f t="shared" si="38"/>
        <v>89.310958904109583</v>
      </c>
      <c r="AO73" s="27">
        <v>71</v>
      </c>
      <c r="AP73">
        <v>627</v>
      </c>
      <c r="AQ73">
        <v>52018</v>
      </c>
      <c r="AR73">
        <f t="shared" si="39"/>
        <v>82.963317384370015</v>
      </c>
      <c r="AV73" s="27">
        <v>33</v>
      </c>
      <c r="AW73">
        <v>1638</v>
      </c>
      <c r="AX73">
        <v>14543</v>
      </c>
      <c r="AY73">
        <f t="shared" si="40"/>
        <v>8.8785103785103789</v>
      </c>
      <c r="BC73" s="27">
        <v>29</v>
      </c>
      <c r="BD73">
        <v>1975</v>
      </c>
      <c r="BE73">
        <v>143738</v>
      </c>
      <c r="BF73">
        <f t="shared" si="41"/>
        <v>72.778734177215185</v>
      </c>
      <c r="BJ73" s="27">
        <v>12</v>
      </c>
      <c r="BK73">
        <v>2147</v>
      </c>
      <c r="BL73">
        <v>139693</v>
      </c>
      <c r="BM73">
        <f t="shared" si="42"/>
        <v>65.064275733581738</v>
      </c>
      <c r="CE73" s="27">
        <v>30</v>
      </c>
      <c r="CF73">
        <v>1808</v>
      </c>
      <c r="CG73">
        <v>71899</v>
      </c>
      <c r="CH73">
        <f t="shared" si="43"/>
        <v>39.767146017699112</v>
      </c>
      <c r="CL73" s="27">
        <v>21</v>
      </c>
      <c r="CM73">
        <v>745</v>
      </c>
      <c r="CN73">
        <v>27526</v>
      </c>
      <c r="CO73">
        <f t="shared" si="44"/>
        <v>36.947651006711411</v>
      </c>
      <c r="CS73" s="27">
        <v>16</v>
      </c>
      <c r="CT73">
        <v>670</v>
      </c>
      <c r="CU73">
        <v>35556</v>
      </c>
      <c r="CV73">
        <f t="shared" si="45"/>
        <v>53.068656716417912</v>
      </c>
      <c r="CZ73" s="27">
        <v>16</v>
      </c>
      <c r="DA73">
        <v>436</v>
      </c>
      <c r="DB73">
        <v>3846</v>
      </c>
      <c r="DC73">
        <f t="shared" si="46"/>
        <v>8.8211009174311918</v>
      </c>
      <c r="DG73" s="27">
        <v>71</v>
      </c>
      <c r="DH73">
        <v>333</v>
      </c>
      <c r="DI73">
        <v>10340</v>
      </c>
      <c r="DJ73">
        <f t="shared" si="47"/>
        <v>31.051051051051051</v>
      </c>
      <c r="DN73" s="27">
        <v>10</v>
      </c>
      <c r="DO73">
        <v>1409</v>
      </c>
      <c r="DP73">
        <v>28377</v>
      </c>
      <c r="DQ73">
        <f t="shared" si="48"/>
        <v>20.139815471965932</v>
      </c>
      <c r="DU73" s="27">
        <v>15</v>
      </c>
      <c r="DV73">
        <v>977</v>
      </c>
      <c r="DW73">
        <v>46677</v>
      </c>
      <c r="DX73">
        <f t="shared" si="49"/>
        <v>47.775844421699077</v>
      </c>
      <c r="EB73" s="27">
        <v>12</v>
      </c>
      <c r="EC73">
        <v>1288</v>
      </c>
      <c r="ED73">
        <v>28332</v>
      </c>
      <c r="EE73">
        <f t="shared" si="50"/>
        <v>21.996894409937887</v>
      </c>
    </row>
    <row r="74" spans="6:135" x14ac:dyDescent="0.25">
      <c r="F74" s="27">
        <v>27</v>
      </c>
      <c r="G74">
        <v>935</v>
      </c>
      <c r="H74">
        <v>42271</v>
      </c>
      <c r="I74">
        <f t="shared" si="34"/>
        <v>45.209625668449199</v>
      </c>
      <c r="M74" s="27">
        <v>23</v>
      </c>
      <c r="N74">
        <v>1134</v>
      </c>
      <c r="O74">
        <v>116995</v>
      </c>
      <c r="P74">
        <f t="shared" si="35"/>
        <v>103.17019400352734</v>
      </c>
      <c r="T74" s="27">
        <v>17</v>
      </c>
      <c r="U74">
        <v>976</v>
      </c>
      <c r="V74">
        <v>54872</v>
      </c>
      <c r="W74">
        <f t="shared" si="36"/>
        <v>56.221311475409834</v>
      </c>
      <c r="AA74" s="27">
        <v>21</v>
      </c>
      <c r="AB74">
        <v>1030</v>
      </c>
      <c r="AC74">
        <v>50159</v>
      </c>
      <c r="AD74">
        <f t="shared" si="37"/>
        <v>48.698058252427181</v>
      </c>
      <c r="AH74" s="27">
        <v>72</v>
      </c>
      <c r="AI74">
        <v>741</v>
      </c>
      <c r="AJ74">
        <v>31447</v>
      </c>
      <c r="AK74">
        <f t="shared" si="38"/>
        <v>42.438596491228068</v>
      </c>
      <c r="AO74" s="27">
        <v>72</v>
      </c>
      <c r="AP74">
        <v>638</v>
      </c>
      <c r="AQ74">
        <v>35975</v>
      </c>
      <c r="AR74">
        <f t="shared" si="39"/>
        <v>56.387147335423201</v>
      </c>
      <c r="AV74" s="27">
        <v>34</v>
      </c>
      <c r="AW74">
        <v>1681</v>
      </c>
      <c r="AX74">
        <v>208630</v>
      </c>
      <c r="AY74">
        <f t="shared" si="40"/>
        <v>124.11064842355741</v>
      </c>
      <c r="BC74" s="27">
        <v>30</v>
      </c>
      <c r="BD74">
        <v>1985</v>
      </c>
      <c r="BE74">
        <v>138819</v>
      </c>
      <c r="BF74">
        <f t="shared" si="41"/>
        <v>69.934005037783379</v>
      </c>
      <c r="BJ74" s="27">
        <v>13</v>
      </c>
      <c r="BK74">
        <v>2165</v>
      </c>
      <c r="BL74">
        <v>184378</v>
      </c>
      <c r="BM74">
        <f t="shared" si="42"/>
        <v>85.163048498845271</v>
      </c>
      <c r="CE74" s="27">
        <v>31</v>
      </c>
      <c r="CF74">
        <v>1831</v>
      </c>
      <c r="CG74">
        <v>91718</v>
      </c>
      <c r="CH74">
        <f t="shared" si="43"/>
        <v>50.09175314036046</v>
      </c>
      <c r="CL74" s="27">
        <v>22</v>
      </c>
      <c r="CM74">
        <v>747</v>
      </c>
      <c r="CN74">
        <v>20904</v>
      </c>
      <c r="CO74">
        <f t="shared" si="44"/>
        <v>27.983935742971887</v>
      </c>
      <c r="CS74" s="27">
        <v>17</v>
      </c>
      <c r="CT74">
        <v>675</v>
      </c>
      <c r="CU74">
        <v>24410</v>
      </c>
      <c r="CV74">
        <f t="shared" si="45"/>
        <v>36.162962962962965</v>
      </c>
      <c r="CZ74" s="27">
        <v>17</v>
      </c>
      <c r="DA74">
        <v>438</v>
      </c>
      <c r="DB74">
        <v>720</v>
      </c>
      <c r="DC74">
        <f t="shared" si="46"/>
        <v>1.6438356164383561</v>
      </c>
      <c r="DG74" s="27">
        <v>72</v>
      </c>
      <c r="DH74">
        <v>520</v>
      </c>
      <c r="DI74">
        <v>16267</v>
      </c>
      <c r="DJ74">
        <f t="shared" si="47"/>
        <v>31.282692307692308</v>
      </c>
      <c r="DN74" s="27">
        <v>11</v>
      </c>
      <c r="DO74">
        <v>1529</v>
      </c>
      <c r="DP74">
        <v>40101</v>
      </c>
      <c r="DQ74">
        <f t="shared" si="48"/>
        <v>26.226945716154351</v>
      </c>
      <c r="DU74" s="27">
        <v>16</v>
      </c>
      <c r="DV74">
        <v>1006</v>
      </c>
      <c r="DW74">
        <v>50467</v>
      </c>
      <c r="DX74">
        <f t="shared" si="49"/>
        <v>50.166003976143138</v>
      </c>
      <c r="EB74" s="27">
        <v>13</v>
      </c>
      <c r="EC74">
        <v>1363</v>
      </c>
      <c r="ED74">
        <v>5606</v>
      </c>
      <c r="EE74">
        <f t="shared" si="50"/>
        <v>4.1129860601614086</v>
      </c>
    </row>
    <row r="75" spans="6:135" x14ac:dyDescent="0.25">
      <c r="F75" s="27">
        <v>28</v>
      </c>
      <c r="G75">
        <v>940</v>
      </c>
      <c r="H75">
        <v>43471</v>
      </c>
      <c r="I75">
        <f t="shared" si="34"/>
        <v>46.245744680851061</v>
      </c>
      <c r="M75" s="27">
        <v>24</v>
      </c>
      <c r="N75">
        <v>1135</v>
      </c>
      <c r="O75">
        <v>43644</v>
      </c>
      <c r="P75">
        <f t="shared" si="35"/>
        <v>38.452863436123351</v>
      </c>
      <c r="T75" s="27">
        <v>18</v>
      </c>
      <c r="U75">
        <v>990</v>
      </c>
      <c r="V75">
        <v>94754</v>
      </c>
      <c r="W75">
        <f t="shared" si="36"/>
        <v>95.711111111111109</v>
      </c>
      <c r="AA75" s="27">
        <v>22</v>
      </c>
      <c r="AB75">
        <v>1044</v>
      </c>
      <c r="AC75">
        <v>46731</v>
      </c>
      <c r="AD75">
        <f t="shared" si="37"/>
        <v>44.761494252873561</v>
      </c>
      <c r="AH75" s="27">
        <v>73</v>
      </c>
      <c r="AI75">
        <v>751</v>
      </c>
      <c r="AJ75">
        <v>77417</v>
      </c>
      <c r="AK75">
        <f t="shared" si="38"/>
        <v>103.08521970705726</v>
      </c>
      <c r="AO75" s="27">
        <v>73</v>
      </c>
      <c r="AP75">
        <v>638</v>
      </c>
      <c r="AQ75">
        <v>12871</v>
      </c>
      <c r="AR75">
        <f t="shared" si="39"/>
        <v>20.17398119122257</v>
      </c>
      <c r="AV75" s="27">
        <v>35</v>
      </c>
      <c r="AW75">
        <v>1685</v>
      </c>
      <c r="AX75">
        <v>216663</v>
      </c>
      <c r="AY75">
        <f t="shared" si="40"/>
        <v>128.58338278931751</v>
      </c>
      <c r="BC75" s="27">
        <v>31</v>
      </c>
      <c r="BD75">
        <v>2064</v>
      </c>
      <c r="BE75">
        <v>128558</v>
      </c>
      <c r="BF75">
        <f t="shared" si="41"/>
        <v>62.285852713178294</v>
      </c>
      <c r="BJ75" s="27">
        <v>14</v>
      </c>
      <c r="BK75">
        <v>2334</v>
      </c>
      <c r="BL75">
        <v>165024</v>
      </c>
      <c r="BM75">
        <f t="shared" si="42"/>
        <v>70.704370179948583</v>
      </c>
      <c r="CE75" s="27">
        <v>32</v>
      </c>
      <c r="CF75">
        <v>1833</v>
      </c>
      <c r="CG75">
        <v>30887</v>
      </c>
      <c r="CH75">
        <f t="shared" si="43"/>
        <v>16.850518276050192</v>
      </c>
      <c r="CL75" s="27">
        <v>23</v>
      </c>
      <c r="CM75">
        <v>751</v>
      </c>
      <c r="CN75">
        <v>25536</v>
      </c>
      <c r="CO75">
        <f t="shared" si="44"/>
        <v>34.002663115845536</v>
      </c>
      <c r="CS75" s="27">
        <v>18</v>
      </c>
      <c r="CT75">
        <v>694</v>
      </c>
      <c r="CU75">
        <v>26796</v>
      </c>
      <c r="CV75">
        <f t="shared" si="45"/>
        <v>38.610951008645536</v>
      </c>
      <c r="CZ75" s="27">
        <v>18</v>
      </c>
      <c r="DA75">
        <v>441</v>
      </c>
      <c r="DB75">
        <v>22860</v>
      </c>
      <c r="DC75">
        <f t="shared" si="46"/>
        <v>51.836734693877553</v>
      </c>
      <c r="DG75" s="27">
        <v>73</v>
      </c>
      <c r="DH75">
        <v>227</v>
      </c>
      <c r="DI75">
        <v>7291</v>
      </c>
      <c r="DJ75">
        <f t="shared" si="47"/>
        <v>32.118942731277535</v>
      </c>
      <c r="DN75" s="27">
        <v>12</v>
      </c>
      <c r="DO75">
        <v>1532</v>
      </c>
      <c r="DP75">
        <v>24663</v>
      </c>
      <c r="DQ75">
        <f t="shared" si="48"/>
        <v>16.098563968668408</v>
      </c>
      <c r="DU75" s="27">
        <v>17</v>
      </c>
      <c r="DV75">
        <v>1048</v>
      </c>
      <c r="DW75">
        <v>37633</v>
      </c>
      <c r="DX75">
        <f t="shared" si="49"/>
        <v>35.909351145038165</v>
      </c>
      <c r="EB75" s="27">
        <v>14</v>
      </c>
      <c r="EC75">
        <v>1374</v>
      </c>
      <c r="ED75">
        <v>24261</v>
      </c>
      <c r="EE75">
        <f t="shared" si="50"/>
        <v>17.657205240174672</v>
      </c>
    </row>
    <row r="76" spans="6:135" x14ac:dyDescent="0.25">
      <c r="F76" s="27">
        <v>29</v>
      </c>
      <c r="G76">
        <v>972</v>
      </c>
      <c r="H76">
        <v>76376</v>
      </c>
      <c r="I76">
        <f t="shared" si="34"/>
        <v>78.576131687242793</v>
      </c>
      <c r="M76" s="27">
        <v>25</v>
      </c>
      <c r="N76">
        <v>1156</v>
      </c>
      <c r="O76">
        <v>74275</v>
      </c>
      <c r="P76">
        <f t="shared" si="35"/>
        <v>64.251730103806224</v>
      </c>
      <c r="T76" s="27">
        <v>19</v>
      </c>
      <c r="U76">
        <v>1013</v>
      </c>
      <c r="V76">
        <v>82880</v>
      </c>
      <c r="W76">
        <f t="shared" si="36"/>
        <v>81.816386969397826</v>
      </c>
      <c r="AA76" s="27">
        <v>23</v>
      </c>
      <c r="AB76">
        <v>1086</v>
      </c>
      <c r="AC76">
        <v>137529</v>
      </c>
      <c r="AD76">
        <f t="shared" si="37"/>
        <v>126.63812154696133</v>
      </c>
      <c r="AH76" s="27">
        <v>74</v>
      </c>
      <c r="AI76">
        <v>776</v>
      </c>
      <c r="AJ76">
        <v>75643</v>
      </c>
      <c r="AK76">
        <f t="shared" si="38"/>
        <v>97.478092783505161</v>
      </c>
      <c r="AO76" s="27">
        <v>74</v>
      </c>
      <c r="AP76">
        <v>642</v>
      </c>
      <c r="AQ76">
        <v>20960</v>
      </c>
      <c r="AR76">
        <f t="shared" si="39"/>
        <v>32.647975077881618</v>
      </c>
      <c r="AV76" s="27">
        <v>36</v>
      </c>
      <c r="AW76">
        <v>1703</v>
      </c>
      <c r="AX76">
        <v>134763</v>
      </c>
      <c r="AY76">
        <f t="shared" si="40"/>
        <v>79.132706987668826</v>
      </c>
      <c r="BC76" s="27">
        <v>32</v>
      </c>
      <c r="BD76">
        <v>2119</v>
      </c>
      <c r="BE76">
        <v>150715</v>
      </c>
      <c r="BF76">
        <f t="shared" si="41"/>
        <v>71.125530910806987</v>
      </c>
      <c r="BJ76" s="27">
        <v>15</v>
      </c>
      <c r="BK76">
        <v>2406</v>
      </c>
      <c r="BL76">
        <v>161350</v>
      </c>
      <c r="BM76">
        <f t="shared" si="42"/>
        <v>67.061512884455524</v>
      </c>
      <c r="CE76" s="27">
        <v>33</v>
      </c>
      <c r="CF76">
        <v>1861</v>
      </c>
      <c r="CG76">
        <v>81348</v>
      </c>
      <c r="CH76">
        <f t="shared" si="43"/>
        <v>43.711982804943581</v>
      </c>
      <c r="CL76" s="27">
        <v>24</v>
      </c>
      <c r="CM76">
        <v>754</v>
      </c>
      <c r="CN76">
        <v>16301</v>
      </c>
      <c r="CO76">
        <f t="shared" si="44"/>
        <v>21.619363395225463</v>
      </c>
      <c r="CS76" s="27">
        <v>19</v>
      </c>
      <c r="CT76">
        <v>695</v>
      </c>
      <c r="CU76">
        <v>21439</v>
      </c>
      <c r="CV76">
        <f t="shared" si="45"/>
        <v>30.84748201438849</v>
      </c>
      <c r="CZ76" s="27">
        <v>19</v>
      </c>
      <c r="DA76">
        <v>453</v>
      </c>
      <c r="DB76">
        <v>17750</v>
      </c>
      <c r="DC76">
        <f t="shared" si="46"/>
        <v>39.183222958057392</v>
      </c>
      <c r="DG76" s="27">
        <v>74</v>
      </c>
      <c r="DH76">
        <v>486</v>
      </c>
      <c r="DI76">
        <v>15967</v>
      </c>
      <c r="DJ76">
        <f t="shared" si="47"/>
        <v>32.853909465020578</v>
      </c>
      <c r="DN76" s="27">
        <v>13</v>
      </c>
      <c r="DO76">
        <v>1576</v>
      </c>
      <c r="DP76">
        <v>19502</v>
      </c>
      <c r="DQ76">
        <f t="shared" si="48"/>
        <v>12.374365482233502</v>
      </c>
      <c r="DU76" s="27">
        <v>18</v>
      </c>
      <c r="DV76">
        <v>1081</v>
      </c>
      <c r="DW76">
        <v>46377</v>
      </c>
      <c r="DX76">
        <f t="shared" si="49"/>
        <v>42.901942645698426</v>
      </c>
      <c r="EB76" s="27">
        <v>15</v>
      </c>
      <c r="EC76">
        <v>1377</v>
      </c>
      <c r="ED76">
        <v>18079</v>
      </c>
      <c r="EE76">
        <f t="shared" si="50"/>
        <v>13.129266521423384</v>
      </c>
    </row>
    <row r="77" spans="6:135" x14ac:dyDescent="0.25">
      <c r="F77" s="27">
        <v>30</v>
      </c>
      <c r="G77">
        <v>979</v>
      </c>
      <c r="H77">
        <v>35597</v>
      </c>
      <c r="I77">
        <f t="shared" si="34"/>
        <v>36.360572012257407</v>
      </c>
      <c r="M77" s="27">
        <v>26</v>
      </c>
      <c r="N77">
        <v>1197</v>
      </c>
      <c r="O77">
        <v>99473</v>
      </c>
      <c r="P77">
        <f t="shared" si="35"/>
        <v>83.101921470342518</v>
      </c>
      <c r="T77" s="27">
        <v>20</v>
      </c>
      <c r="U77">
        <v>1014</v>
      </c>
      <c r="V77">
        <v>59722</v>
      </c>
      <c r="W77">
        <f t="shared" si="36"/>
        <v>58.897435897435898</v>
      </c>
      <c r="AA77" s="27">
        <v>24</v>
      </c>
      <c r="AB77">
        <v>1114</v>
      </c>
      <c r="AC77">
        <v>128453</v>
      </c>
      <c r="AD77">
        <f t="shared" si="37"/>
        <v>115.30789946140035</v>
      </c>
      <c r="AH77" s="27">
        <v>75</v>
      </c>
      <c r="AI77">
        <v>784</v>
      </c>
      <c r="AJ77">
        <v>42945</v>
      </c>
      <c r="AK77">
        <f t="shared" si="38"/>
        <v>54.776785714285715</v>
      </c>
      <c r="AO77" s="27">
        <v>75</v>
      </c>
      <c r="AP77">
        <v>647</v>
      </c>
      <c r="AQ77">
        <v>20422</v>
      </c>
      <c r="AR77">
        <f t="shared" si="39"/>
        <v>31.564142194744978</v>
      </c>
      <c r="AV77" s="27">
        <v>37</v>
      </c>
      <c r="AW77">
        <v>1708</v>
      </c>
      <c r="AX77">
        <v>233629</v>
      </c>
      <c r="AY77">
        <f t="shared" si="40"/>
        <v>136.78512880562062</v>
      </c>
      <c r="BC77" s="27">
        <v>33</v>
      </c>
      <c r="BD77">
        <v>2157</v>
      </c>
      <c r="BE77">
        <v>174522</v>
      </c>
      <c r="BF77">
        <f t="shared" si="41"/>
        <v>80.909596662030594</v>
      </c>
      <c r="BJ77" s="27">
        <v>16</v>
      </c>
      <c r="BK77">
        <v>2732</v>
      </c>
      <c r="BL77">
        <v>220731</v>
      </c>
      <c r="BM77">
        <f t="shared" si="42"/>
        <v>80.794655929721813</v>
      </c>
      <c r="CE77" s="27">
        <v>34</v>
      </c>
      <c r="CF77">
        <v>1917</v>
      </c>
      <c r="CG77">
        <v>68022</v>
      </c>
      <c r="CH77">
        <f t="shared" si="43"/>
        <v>35.483568075117368</v>
      </c>
      <c r="CL77" s="27">
        <v>25</v>
      </c>
      <c r="CM77">
        <v>776</v>
      </c>
      <c r="CN77">
        <v>29630</v>
      </c>
      <c r="CO77">
        <f t="shared" si="44"/>
        <v>38.182989690721648</v>
      </c>
      <c r="CS77" s="27">
        <v>20</v>
      </c>
      <c r="CT77">
        <v>739</v>
      </c>
      <c r="CU77">
        <v>18521</v>
      </c>
      <c r="CV77">
        <f t="shared" si="45"/>
        <v>25.062246278755076</v>
      </c>
      <c r="CZ77" s="27">
        <v>21</v>
      </c>
      <c r="DA77">
        <v>469</v>
      </c>
      <c r="DB77">
        <v>31235</v>
      </c>
      <c r="DC77">
        <f t="shared" si="46"/>
        <v>66.599147121535182</v>
      </c>
      <c r="DG77" s="27">
        <v>75</v>
      </c>
      <c r="DH77">
        <v>500</v>
      </c>
      <c r="DI77">
        <v>18116</v>
      </c>
      <c r="DJ77">
        <f t="shared" si="47"/>
        <v>36.231999999999999</v>
      </c>
      <c r="DN77" s="27">
        <v>14</v>
      </c>
      <c r="DO77">
        <v>1697</v>
      </c>
      <c r="DP77">
        <v>29915</v>
      </c>
      <c r="DQ77">
        <f t="shared" si="48"/>
        <v>17.628167354154389</v>
      </c>
      <c r="DU77" s="27">
        <v>19</v>
      </c>
      <c r="DV77">
        <v>1103</v>
      </c>
      <c r="DW77">
        <v>41233</v>
      </c>
      <c r="DX77">
        <f t="shared" si="49"/>
        <v>37.38259292837715</v>
      </c>
      <c r="EB77" s="27">
        <v>16</v>
      </c>
      <c r="EC77">
        <v>1439</v>
      </c>
      <c r="ED77">
        <v>10477</v>
      </c>
      <c r="EE77">
        <f t="shared" si="50"/>
        <v>7.2807505211952748</v>
      </c>
    </row>
    <row r="78" spans="6:135" x14ac:dyDescent="0.25">
      <c r="F78" s="27">
        <v>31</v>
      </c>
      <c r="G78">
        <v>982</v>
      </c>
      <c r="H78">
        <v>26077</v>
      </c>
      <c r="I78">
        <f t="shared" si="34"/>
        <v>26.554989816700612</v>
      </c>
      <c r="M78" s="27">
        <v>27</v>
      </c>
      <c r="N78">
        <v>1210</v>
      </c>
      <c r="O78">
        <v>91527</v>
      </c>
      <c r="P78">
        <f t="shared" si="35"/>
        <v>75.642148760330585</v>
      </c>
      <c r="T78" s="27">
        <v>21</v>
      </c>
      <c r="U78">
        <v>1016</v>
      </c>
      <c r="V78">
        <v>68341</v>
      </c>
      <c r="W78">
        <f t="shared" si="36"/>
        <v>67.264763779527556</v>
      </c>
      <c r="AA78" s="27">
        <v>25</v>
      </c>
      <c r="AB78">
        <v>1124</v>
      </c>
      <c r="AC78">
        <v>93204</v>
      </c>
      <c r="AD78">
        <f t="shared" si="37"/>
        <v>82.921708185053376</v>
      </c>
      <c r="AH78" s="27">
        <v>76</v>
      </c>
      <c r="AI78">
        <v>794</v>
      </c>
      <c r="AJ78">
        <v>47910</v>
      </c>
      <c r="AK78">
        <f t="shared" si="38"/>
        <v>60.340050377833755</v>
      </c>
      <c r="AO78" s="27">
        <v>76</v>
      </c>
      <c r="AP78">
        <v>648</v>
      </c>
      <c r="AQ78">
        <v>24346</v>
      </c>
      <c r="AR78">
        <f t="shared" si="39"/>
        <v>37.570987654320987</v>
      </c>
      <c r="AV78" s="27">
        <v>38</v>
      </c>
      <c r="AW78">
        <v>1752</v>
      </c>
      <c r="AX78">
        <v>174161</v>
      </c>
      <c r="AY78">
        <f t="shared" si="40"/>
        <v>99.406963470319639</v>
      </c>
      <c r="BC78" s="27">
        <v>34</v>
      </c>
      <c r="BD78">
        <v>2589</v>
      </c>
      <c r="BE78">
        <v>211001</v>
      </c>
      <c r="BF78">
        <f t="shared" si="41"/>
        <v>81.499034376207035</v>
      </c>
      <c r="BJ78" s="27">
        <v>17</v>
      </c>
      <c r="BK78">
        <v>3093</v>
      </c>
      <c r="BL78">
        <v>251922</v>
      </c>
      <c r="BM78">
        <f t="shared" si="42"/>
        <v>81.449078564500482</v>
      </c>
      <c r="CE78" s="27">
        <v>35</v>
      </c>
      <c r="CF78">
        <v>2260</v>
      </c>
      <c r="CG78">
        <v>65562</v>
      </c>
      <c r="CH78">
        <f t="shared" si="43"/>
        <v>29.009734513274335</v>
      </c>
      <c r="CL78" s="27">
        <v>26</v>
      </c>
      <c r="CM78">
        <v>780</v>
      </c>
      <c r="CN78">
        <v>29040</v>
      </c>
      <c r="CO78">
        <f t="shared" si="44"/>
        <v>37.230769230769234</v>
      </c>
      <c r="CS78" s="27">
        <v>21</v>
      </c>
      <c r="CT78">
        <v>750</v>
      </c>
      <c r="CU78">
        <v>6030</v>
      </c>
      <c r="CV78">
        <f t="shared" si="45"/>
        <v>8.0399999999999991</v>
      </c>
      <c r="CZ78" s="27">
        <v>22</v>
      </c>
      <c r="DA78">
        <v>474</v>
      </c>
      <c r="DB78">
        <v>28398</v>
      </c>
      <c r="DC78">
        <f t="shared" si="46"/>
        <v>59.911392405063289</v>
      </c>
      <c r="DG78" s="27">
        <v>76</v>
      </c>
      <c r="DH78">
        <v>837</v>
      </c>
      <c r="DI78">
        <v>32693</v>
      </c>
      <c r="DJ78">
        <f t="shared" si="47"/>
        <v>39.059737156511353</v>
      </c>
      <c r="DN78" s="27">
        <v>15</v>
      </c>
      <c r="DO78">
        <v>1784</v>
      </c>
      <c r="DP78">
        <v>38275</v>
      </c>
      <c r="DQ78">
        <f t="shared" si="48"/>
        <v>21.454596412556054</v>
      </c>
      <c r="DU78" s="27">
        <v>20</v>
      </c>
      <c r="DV78">
        <v>1187</v>
      </c>
      <c r="DW78">
        <v>29393</v>
      </c>
      <c r="DX78">
        <f t="shared" si="49"/>
        <v>24.762426284751474</v>
      </c>
      <c r="EB78" s="27">
        <v>17</v>
      </c>
      <c r="EC78">
        <v>1467</v>
      </c>
      <c r="ED78">
        <v>12357</v>
      </c>
      <c r="EE78">
        <f t="shared" si="50"/>
        <v>8.4233128834355835</v>
      </c>
    </row>
    <row r="79" spans="6:135" x14ac:dyDescent="0.25">
      <c r="F79" s="27">
        <v>32</v>
      </c>
      <c r="G79">
        <v>984</v>
      </c>
      <c r="H79">
        <v>52788</v>
      </c>
      <c r="I79">
        <f t="shared" si="34"/>
        <v>53.646341463414636</v>
      </c>
      <c r="M79" s="27">
        <v>28</v>
      </c>
      <c r="N79">
        <v>1210</v>
      </c>
      <c r="O79">
        <v>110709</v>
      </c>
      <c r="P79">
        <f t="shared" si="35"/>
        <v>91.495041322314052</v>
      </c>
      <c r="T79" s="27">
        <v>22</v>
      </c>
      <c r="U79">
        <v>1030</v>
      </c>
      <c r="V79">
        <v>97400</v>
      </c>
      <c r="W79">
        <f t="shared" si="36"/>
        <v>94.5631067961165</v>
      </c>
      <c r="AA79" s="27">
        <v>26</v>
      </c>
      <c r="AB79">
        <v>1130</v>
      </c>
      <c r="AC79">
        <v>147394</v>
      </c>
      <c r="AD79">
        <f t="shared" si="37"/>
        <v>130.43716814159293</v>
      </c>
      <c r="AH79" s="27">
        <v>77</v>
      </c>
      <c r="AI79">
        <v>816</v>
      </c>
      <c r="AJ79">
        <v>4923</v>
      </c>
      <c r="AK79">
        <f t="shared" si="38"/>
        <v>6.0330882352941178</v>
      </c>
      <c r="AO79" s="27">
        <v>77</v>
      </c>
      <c r="AP79">
        <v>661</v>
      </c>
      <c r="AQ79">
        <v>44584</v>
      </c>
      <c r="AR79">
        <f t="shared" si="39"/>
        <v>67.44931921331316</v>
      </c>
      <c r="AV79" s="27">
        <v>39</v>
      </c>
      <c r="AW79">
        <v>1990</v>
      </c>
      <c r="AX79">
        <v>144481</v>
      </c>
      <c r="AY79">
        <f t="shared" si="40"/>
        <v>72.603517587939692</v>
      </c>
      <c r="BC79" s="27">
        <v>35</v>
      </c>
      <c r="BD79">
        <v>2701</v>
      </c>
      <c r="BE79">
        <v>86933</v>
      </c>
      <c r="BF79">
        <f t="shared" si="41"/>
        <v>32.185486856719734</v>
      </c>
      <c r="BJ79" s="27">
        <v>18</v>
      </c>
      <c r="BK79">
        <v>3187</v>
      </c>
      <c r="BL79">
        <v>209756</v>
      </c>
      <c r="BM79">
        <f t="shared" si="42"/>
        <v>65.816128020081578</v>
      </c>
      <c r="CE79" s="27">
        <v>36</v>
      </c>
      <c r="CF79">
        <v>2281</v>
      </c>
      <c r="CG79">
        <v>114084</v>
      </c>
      <c r="CH79">
        <f t="shared" si="43"/>
        <v>50.014905743095134</v>
      </c>
      <c r="CL79" s="27">
        <v>27</v>
      </c>
      <c r="CM79">
        <v>784</v>
      </c>
      <c r="CN79">
        <v>38621</v>
      </c>
      <c r="CO79">
        <f t="shared" si="44"/>
        <v>49.261479591836732</v>
      </c>
      <c r="CS79" s="27">
        <v>22</v>
      </c>
      <c r="CT79">
        <v>783</v>
      </c>
      <c r="CU79">
        <v>21285</v>
      </c>
      <c r="CV79">
        <f t="shared" si="45"/>
        <v>27.183908045977013</v>
      </c>
      <c r="CZ79" s="27">
        <v>23</v>
      </c>
      <c r="DA79">
        <v>475</v>
      </c>
      <c r="DB79">
        <v>19864</v>
      </c>
      <c r="DC79">
        <f t="shared" si="46"/>
        <v>41.81894736842105</v>
      </c>
      <c r="DG79" s="27">
        <v>77</v>
      </c>
      <c r="DH79">
        <v>996</v>
      </c>
      <c r="DI79">
        <v>40120</v>
      </c>
      <c r="DJ79">
        <f t="shared" si="47"/>
        <v>40.281124497991968</v>
      </c>
      <c r="DN79" s="27">
        <v>16</v>
      </c>
      <c r="DO79">
        <v>1855</v>
      </c>
      <c r="DP79">
        <v>41281</v>
      </c>
      <c r="DQ79">
        <f t="shared" si="48"/>
        <v>22.253908355795147</v>
      </c>
      <c r="DU79" s="27">
        <v>21</v>
      </c>
      <c r="DV79">
        <v>1213</v>
      </c>
      <c r="DW79">
        <v>54179</v>
      </c>
      <c r="DX79">
        <f t="shared" si="49"/>
        <v>44.665292662819454</v>
      </c>
      <c r="EB79" s="27">
        <v>18</v>
      </c>
      <c r="EC79">
        <v>1577</v>
      </c>
      <c r="ED79">
        <v>18338</v>
      </c>
      <c r="EE79">
        <f t="shared" si="50"/>
        <v>11.628408370323399</v>
      </c>
    </row>
    <row r="80" spans="6:135" x14ac:dyDescent="0.25">
      <c r="F80" s="27">
        <v>33</v>
      </c>
      <c r="G80">
        <v>1034</v>
      </c>
      <c r="H80">
        <v>85166</v>
      </c>
      <c r="I80">
        <f t="shared" si="34"/>
        <v>82.36557059961315</v>
      </c>
      <c r="M80" s="27">
        <v>29</v>
      </c>
      <c r="N80">
        <v>1324</v>
      </c>
      <c r="O80">
        <v>128674</v>
      </c>
      <c r="P80">
        <f t="shared" si="35"/>
        <v>97.185800604229613</v>
      </c>
      <c r="T80" s="27">
        <v>23</v>
      </c>
      <c r="U80">
        <v>1082</v>
      </c>
      <c r="V80">
        <v>108285</v>
      </c>
      <c r="W80">
        <f t="shared" si="36"/>
        <v>100.07855822550832</v>
      </c>
      <c r="AA80" s="27">
        <v>27</v>
      </c>
      <c r="AB80">
        <v>1238</v>
      </c>
      <c r="AC80">
        <v>42397</v>
      </c>
      <c r="AD80">
        <f t="shared" si="37"/>
        <v>34.246365105008074</v>
      </c>
      <c r="AH80" s="27">
        <v>78</v>
      </c>
      <c r="AI80">
        <v>864</v>
      </c>
      <c r="AJ80">
        <v>12171</v>
      </c>
      <c r="AK80">
        <f t="shared" si="38"/>
        <v>14.086805555555555</v>
      </c>
      <c r="AO80" s="27">
        <v>78</v>
      </c>
      <c r="AP80">
        <v>661</v>
      </c>
      <c r="AQ80">
        <v>14481</v>
      </c>
      <c r="AR80">
        <f t="shared" si="39"/>
        <v>21.907715582450834</v>
      </c>
      <c r="AV80" s="27">
        <v>40</v>
      </c>
      <c r="AW80">
        <v>2001</v>
      </c>
      <c r="AX80">
        <v>220201</v>
      </c>
      <c r="AY80">
        <f t="shared" si="40"/>
        <v>110.04547726136931</v>
      </c>
      <c r="BC80" s="27">
        <v>36</v>
      </c>
      <c r="BD80">
        <v>2931</v>
      </c>
      <c r="BE80">
        <v>168214</v>
      </c>
      <c r="BF80">
        <f t="shared" si="41"/>
        <v>57.391334015694305</v>
      </c>
      <c r="BJ80" s="27">
        <v>19</v>
      </c>
      <c r="BK80">
        <v>3195</v>
      </c>
      <c r="BL80">
        <v>220310</v>
      </c>
      <c r="BM80">
        <f t="shared" si="42"/>
        <v>68.954616588419398</v>
      </c>
      <c r="CE80" s="27">
        <v>37</v>
      </c>
      <c r="CF80">
        <v>2436</v>
      </c>
      <c r="CG80">
        <v>52578</v>
      </c>
      <c r="CH80">
        <f t="shared" si="43"/>
        <v>21.58374384236453</v>
      </c>
      <c r="CL80" s="27">
        <v>28</v>
      </c>
      <c r="CM80">
        <v>793</v>
      </c>
      <c r="CN80">
        <v>37360</v>
      </c>
      <c r="CO80">
        <f t="shared" si="44"/>
        <v>47.112232030264821</v>
      </c>
      <c r="CS80" s="27">
        <v>23</v>
      </c>
      <c r="CT80">
        <v>815</v>
      </c>
      <c r="CU80">
        <v>31384</v>
      </c>
      <c r="CV80">
        <f t="shared" si="45"/>
        <v>38.507975460122701</v>
      </c>
      <c r="CZ80" s="27">
        <v>24</v>
      </c>
      <c r="DA80">
        <v>489</v>
      </c>
      <c r="DB80">
        <v>27421</v>
      </c>
      <c r="DC80">
        <f t="shared" si="46"/>
        <v>56.075664621676893</v>
      </c>
      <c r="DG80" s="27">
        <v>78</v>
      </c>
      <c r="DH80">
        <v>1436</v>
      </c>
      <c r="DI80">
        <v>58854</v>
      </c>
      <c r="DJ80">
        <f t="shared" si="47"/>
        <v>40.984679665738163</v>
      </c>
      <c r="DN80" s="27">
        <v>17</v>
      </c>
      <c r="DO80">
        <v>1929</v>
      </c>
      <c r="DP80">
        <v>57429</v>
      </c>
      <c r="DQ80">
        <f t="shared" si="48"/>
        <v>29.771384136858476</v>
      </c>
      <c r="DU80" s="27">
        <v>22</v>
      </c>
      <c r="DV80">
        <v>1224</v>
      </c>
      <c r="DW80">
        <v>36250</v>
      </c>
      <c r="DX80">
        <f t="shared" si="49"/>
        <v>29.616013071895424</v>
      </c>
      <c r="EB80" s="27">
        <v>19</v>
      </c>
      <c r="EC80">
        <v>1603</v>
      </c>
      <c r="ED80">
        <v>22050</v>
      </c>
      <c r="EE80">
        <f t="shared" si="50"/>
        <v>13.755458515283843</v>
      </c>
    </row>
    <row r="81" spans="6:135" x14ac:dyDescent="0.25">
      <c r="F81" s="27">
        <v>34</v>
      </c>
      <c r="G81">
        <v>1049</v>
      </c>
      <c r="H81">
        <v>107495</v>
      </c>
      <c r="I81">
        <f t="shared" si="34"/>
        <v>102.47378455672069</v>
      </c>
      <c r="M81" s="27">
        <v>30</v>
      </c>
      <c r="N81">
        <v>1324</v>
      </c>
      <c r="O81">
        <v>116296</v>
      </c>
      <c r="P81">
        <f t="shared" si="35"/>
        <v>87.836858006042291</v>
      </c>
      <c r="T81" s="27">
        <v>24</v>
      </c>
      <c r="U81">
        <v>1140</v>
      </c>
      <c r="V81">
        <v>103826</v>
      </c>
      <c r="W81">
        <f t="shared" si="36"/>
        <v>91.075438596491225</v>
      </c>
      <c r="AA81" s="27">
        <v>28</v>
      </c>
      <c r="AB81">
        <v>1246</v>
      </c>
      <c r="AC81">
        <v>53517</v>
      </c>
      <c r="AD81">
        <f t="shared" si="37"/>
        <v>42.951043338683789</v>
      </c>
      <c r="AH81" s="27">
        <v>79</v>
      </c>
      <c r="AI81">
        <v>908</v>
      </c>
      <c r="AJ81">
        <v>74367</v>
      </c>
      <c r="AK81">
        <f t="shared" si="38"/>
        <v>81.901982378854626</v>
      </c>
      <c r="AO81" s="27">
        <v>79</v>
      </c>
      <c r="AP81">
        <v>662</v>
      </c>
      <c r="AQ81">
        <v>54021</v>
      </c>
      <c r="AR81">
        <f t="shared" si="39"/>
        <v>81.602719033232631</v>
      </c>
      <c r="AV81" s="27">
        <v>41</v>
      </c>
      <c r="AW81">
        <v>2004</v>
      </c>
      <c r="AX81">
        <v>212356</v>
      </c>
      <c r="AY81">
        <f t="shared" si="40"/>
        <v>105.96606786427145</v>
      </c>
      <c r="BB81" t="s">
        <v>233</v>
      </c>
      <c r="BC81" s="27">
        <v>1</v>
      </c>
      <c r="BD81">
        <v>393</v>
      </c>
      <c r="BE81">
        <v>16843</v>
      </c>
      <c r="BF81">
        <f t="shared" si="41"/>
        <v>42.857506361323153</v>
      </c>
      <c r="BJ81" s="27">
        <v>20</v>
      </c>
      <c r="BK81">
        <v>3741</v>
      </c>
      <c r="BL81">
        <v>304036</v>
      </c>
      <c r="BM81">
        <f t="shared" si="42"/>
        <v>81.271317829457359</v>
      </c>
      <c r="CE81" s="27">
        <v>38</v>
      </c>
      <c r="CF81">
        <v>2616</v>
      </c>
      <c r="CG81">
        <v>67333</v>
      </c>
      <c r="CH81">
        <f t="shared" si="43"/>
        <v>25.738914373088686</v>
      </c>
      <c r="CL81" s="27">
        <v>29</v>
      </c>
      <c r="CM81">
        <v>795</v>
      </c>
      <c r="CN81">
        <v>28166</v>
      </c>
      <c r="CO81">
        <f t="shared" si="44"/>
        <v>35.428930817610066</v>
      </c>
      <c r="CS81" s="27">
        <v>24</v>
      </c>
      <c r="CT81">
        <v>822</v>
      </c>
      <c r="CU81">
        <v>2584</v>
      </c>
      <c r="CV81">
        <f t="shared" si="45"/>
        <v>3.1435523114355233</v>
      </c>
      <c r="CZ81" s="27">
        <v>25</v>
      </c>
      <c r="DA81">
        <v>489</v>
      </c>
      <c r="DB81">
        <v>11686</v>
      </c>
      <c r="DC81">
        <f t="shared" si="46"/>
        <v>23.897750511247445</v>
      </c>
      <c r="DG81" s="27">
        <v>79</v>
      </c>
      <c r="DH81">
        <v>389</v>
      </c>
      <c r="DI81">
        <v>16158</v>
      </c>
      <c r="DJ81">
        <f t="shared" si="47"/>
        <v>41.537275064267355</v>
      </c>
      <c r="DN81" s="27">
        <v>18</v>
      </c>
      <c r="DO81">
        <v>2106</v>
      </c>
      <c r="DP81">
        <v>54163</v>
      </c>
      <c r="DQ81">
        <f t="shared" si="48"/>
        <v>25.718423551756885</v>
      </c>
      <c r="DU81" s="27">
        <v>23</v>
      </c>
      <c r="DV81">
        <v>1228</v>
      </c>
      <c r="DW81">
        <v>27913</v>
      </c>
      <c r="DX81">
        <f t="shared" si="49"/>
        <v>22.730456026058633</v>
      </c>
      <c r="EB81" s="27">
        <v>21</v>
      </c>
      <c r="EC81">
        <v>1910</v>
      </c>
      <c r="ED81">
        <v>32927</v>
      </c>
      <c r="EE81">
        <f t="shared" si="50"/>
        <v>17.239267015706805</v>
      </c>
    </row>
    <row r="82" spans="6:135" x14ac:dyDescent="0.25">
      <c r="F82" s="27">
        <v>35</v>
      </c>
      <c r="G82">
        <v>1089</v>
      </c>
      <c r="H82">
        <v>69221</v>
      </c>
      <c r="I82">
        <f t="shared" si="34"/>
        <v>63.563820018365476</v>
      </c>
      <c r="M82" s="27">
        <v>31</v>
      </c>
      <c r="N82">
        <v>1372</v>
      </c>
      <c r="O82">
        <v>80284</v>
      </c>
      <c r="P82">
        <f t="shared" si="35"/>
        <v>58.516034985422742</v>
      </c>
      <c r="T82" s="27">
        <v>25</v>
      </c>
      <c r="U82">
        <v>1154</v>
      </c>
      <c r="V82">
        <v>77695</v>
      </c>
      <c r="W82">
        <f t="shared" si="36"/>
        <v>67.326689774696703</v>
      </c>
      <c r="AA82" s="27">
        <v>29</v>
      </c>
      <c r="AB82">
        <v>1305</v>
      </c>
      <c r="AC82">
        <v>170931</v>
      </c>
      <c r="AD82">
        <f t="shared" si="37"/>
        <v>130.98160919540229</v>
      </c>
      <c r="AH82" s="27">
        <v>80</v>
      </c>
      <c r="AI82">
        <v>919</v>
      </c>
      <c r="AJ82">
        <v>52879</v>
      </c>
      <c r="AK82">
        <f t="shared" si="38"/>
        <v>57.539717083786726</v>
      </c>
      <c r="AO82" s="27">
        <v>80</v>
      </c>
      <c r="AP82">
        <v>664</v>
      </c>
      <c r="AQ82">
        <v>29060</v>
      </c>
      <c r="AR82">
        <f t="shared" si="39"/>
        <v>43.765060240963855</v>
      </c>
      <c r="AV82" s="27">
        <v>42</v>
      </c>
      <c r="AW82">
        <v>2144</v>
      </c>
      <c r="AX82">
        <v>154120</v>
      </c>
      <c r="AY82">
        <f t="shared" si="40"/>
        <v>71.884328358208961</v>
      </c>
      <c r="BC82" s="27">
        <v>2</v>
      </c>
      <c r="BD82">
        <v>425</v>
      </c>
      <c r="BE82">
        <v>35376</v>
      </c>
      <c r="BF82">
        <f t="shared" si="41"/>
        <v>83.237647058823526</v>
      </c>
      <c r="CE82" s="27">
        <v>39</v>
      </c>
      <c r="CF82">
        <v>3938</v>
      </c>
      <c r="CG82">
        <v>130844</v>
      </c>
      <c r="CH82">
        <f t="shared" si="43"/>
        <v>33.226003047232098</v>
      </c>
      <c r="CL82" s="27">
        <v>30</v>
      </c>
      <c r="CM82">
        <v>797</v>
      </c>
      <c r="CN82">
        <v>23957</v>
      </c>
      <c r="CO82">
        <f t="shared" si="44"/>
        <v>30.058971141781683</v>
      </c>
      <c r="CS82" s="27">
        <v>25</v>
      </c>
      <c r="CT82">
        <v>834</v>
      </c>
      <c r="CU82">
        <v>28655</v>
      </c>
      <c r="CV82">
        <f t="shared" si="45"/>
        <v>34.358513189448445</v>
      </c>
      <c r="CZ82" s="27">
        <v>26</v>
      </c>
      <c r="DA82">
        <v>492</v>
      </c>
      <c r="DB82">
        <v>11040</v>
      </c>
      <c r="DC82">
        <f t="shared" si="46"/>
        <v>22.439024390243901</v>
      </c>
      <c r="DG82" s="27">
        <v>80</v>
      </c>
      <c r="DH82">
        <v>1354</v>
      </c>
      <c r="DI82">
        <v>57381</v>
      </c>
      <c r="DJ82">
        <f t="shared" si="47"/>
        <v>42.378877400295423</v>
      </c>
      <c r="DN82" s="27">
        <v>19</v>
      </c>
      <c r="DO82">
        <v>2127</v>
      </c>
      <c r="DP82">
        <v>12346</v>
      </c>
      <c r="DQ82">
        <f t="shared" si="48"/>
        <v>5.8044193700047018</v>
      </c>
      <c r="DU82" s="27">
        <v>24</v>
      </c>
      <c r="DV82">
        <v>1240</v>
      </c>
      <c r="DW82">
        <v>40988</v>
      </c>
      <c r="DX82">
        <f t="shared" si="49"/>
        <v>33.054838709677419</v>
      </c>
      <c r="EB82" s="27">
        <v>22</v>
      </c>
      <c r="EC82">
        <v>1924</v>
      </c>
      <c r="ED82">
        <v>33135</v>
      </c>
      <c r="EE82">
        <f t="shared" si="50"/>
        <v>17.221933471933472</v>
      </c>
    </row>
    <row r="83" spans="6:135" x14ac:dyDescent="0.25">
      <c r="F83" s="27">
        <v>36</v>
      </c>
      <c r="G83">
        <v>1111</v>
      </c>
      <c r="H83">
        <v>54508</v>
      </c>
      <c r="I83">
        <f t="shared" si="34"/>
        <v>49.06210621062106</v>
      </c>
      <c r="M83" s="27">
        <v>32</v>
      </c>
      <c r="N83">
        <v>1387</v>
      </c>
      <c r="O83">
        <v>124358</v>
      </c>
      <c r="P83">
        <f t="shared" si="35"/>
        <v>89.659697188175926</v>
      </c>
      <c r="T83" s="27">
        <v>26</v>
      </c>
      <c r="U83">
        <v>1224</v>
      </c>
      <c r="V83">
        <v>65913</v>
      </c>
      <c r="W83">
        <f t="shared" si="36"/>
        <v>53.850490196078432</v>
      </c>
      <c r="AA83" s="27">
        <v>30</v>
      </c>
      <c r="AB83">
        <v>1333</v>
      </c>
      <c r="AC83">
        <v>77293</v>
      </c>
      <c r="AD83">
        <f t="shared" si="37"/>
        <v>57.984246061515378</v>
      </c>
      <c r="AH83" s="27">
        <v>81</v>
      </c>
      <c r="AI83">
        <v>920</v>
      </c>
      <c r="AJ83">
        <v>2974</v>
      </c>
      <c r="AK83">
        <f t="shared" si="38"/>
        <v>3.232608695652174</v>
      </c>
      <c r="AO83" s="27">
        <v>81</v>
      </c>
      <c r="AP83">
        <v>667</v>
      </c>
      <c r="AQ83">
        <v>40782</v>
      </c>
      <c r="AR83">
        <f t="shared" si="39"/>
        <v>61.142428785607194</v>
      </c>
      <c r="AV83" s="27">
        <v>43</v>
      </c>
      <c r="AW83">
        <v>2314</v>
      </c>
      <c r="AX83">
        <v>79714</v>
      </c>
      <c r="AY83">
        <f t="shared" si="40"/>
        <v>34.4485738980121</v>
      </c>
      <c r="BC83" s="27">
        <v>3</v>
      </c>
      <c r="BD83">
        <v>474</v>
      </c>
      <c r="BE83">
        <v>18799</v>
      </c>
      <c r="BF83">
        <f t="shared" si="41"/>
        <v>39.660337552742618</v>
      </c>
      <c r="CE83" s="27">
        <v>40</v>
      </c>
      <c r="CF83">
        <v>7481</v>
      </c>
      <c r="CG83">
        <v>91171</v>
      </c>
      <c r="CH83">
        <f t="shared" si="43"/>
        <v>12.187007084614356</v>
      </c>
      <c r="CL83" s="27">
        <v>31</v>
      </c>
      <c r="CM83">
        <v>800</v>
      </c>
      <c r="CN83">
        <v>29661</v>
      </c>
      <c r="CO83">
        <f t="shared" si="44"/>
        <v>37.076250000000002</v>
      </c>
      <c r="CS83" s="27">
        <v>26</v>
      </c>
      <c r="CT83">
        <v>840</v>
      </c>
      <c r="CU83">
        <v>30274</v>
      </c>
      <c r="CV83">
        <f t="shared" si="45"/>
        <v>36.040476190476191</v>
      </c>
      <c r="CZ83" s="27">
        <v>27</v>
      </c>
      <c r="DA83">
        <v>494</v>
      </c>
      <c r="DB83">
        <v>24739</v>
      </c>
      <c r="DC83">
        <f t="shared" si="46"/>
        <v>50.078947368421055</v>
      </c>
      <c r="DG83" s="27">
        <v>81</v>
      </c>
      <c r="DH83">
        <v>255</v>
      </c>
      <c r="DI83">
        <v>11165</v>
      </c>
      <c r="DJ83">
        <f t="shared" si="47"/>
        <v>43.784313725490193</v>
      </c>
      <c r="DN83" s="27">
        <v>20</v>
      </c>
      <c r="DO83">
        <v>2141</v>
      </c>
      <c r="DP83">
        <v>21912</v>
      </c>
      <c r="DQ83">
        <f t="shared" si="48"/>
        <v>10.234469873890705</v>
      </c>
      <c r="DU83" s="27">
        <v>25</v>
      </c>
      <c r="DV83">
        <v>1330</v>
      </c>
      <c r="DW83">
        <v>55090</v>
      </c>
      <c r="DX83">
        <f t="shared" si="49"/>
        <v>41.421052631578945</v>
      </c>
      <c r="EB83" s="27">
        <v>23</v>
      </c>
      <c r="EC83">
        <v>2576</v>
      </c>
      <c r="ED83">
        <v>14216</v>
      </c>
      <c r="EE83">
        <f t="shared" si="50"/>
        <v>5.5186335403726705</v>
      </c>
    </row>
    <row r="84" spans="6:135" x14ac:dyDescent="0.25">
      <c r="F84" s="27">
        <v>37</v>
      </c>
      <c r="G84">
        <v>1189</v>
      </c>
      <c r="H84">
        <v>107296</v>
      </c>
      <c r="I84">
        <f t="shared" si="34"/>
        <v>90.24053826745164</v>
      </c>
      <c r="M84" s="27">
        <v>33</v>
      </c>
      <c r="N84">
        <v>1451</v>
      </c>
      <c r="O84">
        <v>84233</v>
      </c>
      <c r="P84">
        <f t="shared" si="35"/>
        <v>58.051688490696073</v>
      </c>
      <c r="T84" s="27">
        <v>27</v>
      </c>
      <c r="U84">
        <v>1229</v>
      </c>
      <c r="V84">
        <v>92893</v>
      </c>
      <c r="W84">
        <f t="shared" si="36"/>
        <v>75.584214808787635</v>
      </c>
      <c r="AA84" s="27">
        <v>31</v>
      </c>
      <c r="AB84">
        <v>1357</v>
      </c>
      <c r="AC84">
        <v>91495</v>
      </c>
      <c r="AD84">
        <f t="shared" si="37"/>
        <v>67.424465733235081</v>
      </c>
      <c r="AH84" s="27">
        <v>82</v>
      </c>
      <c r="AI84">
        <v>920</v>
      </c>
      <c r="AJ84">
        <v>41088</v>
      </c>
      <c r="AK84">
        <f t="shared" si="38"/>
        <v>44.660869565217389</v>
      </c>
      <c r="AO84" s="27">
        <v>82</v>
      </c>
      <c r="AP84">
        <v>670</v>
      </c>
      <c r="AQ84">
        <v>48088</v>
      </c>
      <c r="AR84">
        <f t="shared" si="39"/>
        <v>71.773134328358211</v>
      </c>
      <c r="AV84" s="27">
        <v>44</v>
      </c>
      <c r="AW84">
        <v>2460</v>
      </c>
      <c r="AX84">
        <v>112916</v>
      </c>
      <c r="AY84">
        <f t="shared" si="40"/>
        <v>45.900813008130079</v>
      </c>
      <c r="BC84" s="27">
        <v>4</v>
      </c>
      <c r="BD84">
        <v>553</v>
      </c>
      <c r="BE84">
        <v>52641</v>
      </c>
      <c r="BF84">
        <f t="shared" si="41"/>
        <v>95.19168173598554</v>
      </c>
      <c r="CD84" t="s">
        <v>233</v>
      </c>
      <c r="CE84" s="27">
        <v>1</v>
      </c>
      <c r="CF84">
        <v>500</v>
      </c>
      <c r="CG84">
        <v>11426</v>
      </c>
      <c r="CH84">
        <f t="shared" si="43"/>
        <v>22.852</v>
      </c>
      <c r="CL84" s="27">
        <v>32</v>
      </c>
      <c r="CM84">
        <v>800</v>
      </c>
      <c r="CN84">
        <v>20723</v>
      </c>
      <c r="CO84">
        <f t="shared" si="44"/>
        <v>25.903749999999999</v>
      </c>
      <c r="CS84" s="27">
        <v>27</v>
      </c>
      <c r="CT84">
        <v>845</v>
      </c>
      <c r="CU84">
        <v>7656</v>
      </c>
      <c r="CV84">
        <f t="shared" si="45"/>
        <v>9.0603550295857982</v>
      </c>
      <c r="CZ84" s="27">
        <v>28</v>
      </c>
      <c r="DA84">
        <v>496</v>
      </c>
      <c r="DB84">
        <v>30125</v>
      </c>
      <c r="DC84">
        <f t="shared" si="46"/>
        <v>60.735887096774192</v>
      </c>
      <c r="DG84" s="27">
        <v>82</v>
      </c>
      <c r="DH84">
        <v>679</v>
      </c>
      <c r="DI84">
        <v>29741</v>
      </c>
      <c r="DJ84">
        <f t="shared" si="47"/>
        <v>43.801178203240056</v>
      </c>
      <c r="DN84" s="27">
        <v>21</v>
      </c>
      <c r="DO84">
        <v>2208</v>
      </c>
      <c r="DP84">
        <v>32801</v>
      </c>
      <c r="DQ84">
        <f t="shared" si="48"/>
        <v>14.85552536231884</v>
      </c>
      <c r="DU84" s="27">
        <v>26</v>
      </c>
      <c r="DV84">
        <v>1348</v>
      </c>
      <c r="DW84">
        <v>56335</v>
      </c>
      <c r="DX84">
        <f t="shared" si="49"/>
        <v>41.791543026706229</v>
      </c>
    </row>
    <row r="85" spans="6:135" x14ac:dyDescent="0.25">
      <c r="F85" s="27">
        <v>38</v>
      </c>
      <c r="G85">
        <v>1190</v>
      </c>
      <c r="H85">
        <v>71685</v>
      </c>
      <c r="I85">
        <f t="shared" si="34"/>
        <v>60.239495798319325</v>
      </c>
      <c r="M85" s="27">
        <v>34</v>
      </c>
      <c r="N85">
        <v>1481</v>
      </c>
      <c r="O85">
        <v>114764</v>
      </c>
      <c r="P85">
        <f t="shared" si="35"/>
        <v>77.490884537474685</v>
      </c>
      <c r="T85" s="27">
        <v>28</v>
      </c>
      <c r="U85">
        <v>1272</v>
      </c>
      <c r="V85">
        <v>147099</v>
      </c>
      <c r="W85">
        <f t="shared" si="36"/>
        <v>115.64386792452831</v>
      </c>
      <c r="AA85" s="27">
        <v>32</v>
      </c>
      <c r="AB85">
        <v>1367</v>
      </c>
      <c r="AC85">
        <v>212641</v>
      </c>
      <c r="AD85">
        <f t="shared" si="37"/>
        <v>155.55303584491588</v>
      </c>
      <c r="AH85" s="27">
        <v>83</v>
      </c>
      <c r="AI85">
        <v>978</v>
      </c>
      <c r="AJ85">
        <v>95034</v>
      </c>
      <c r="AK85">
        <f t="shared" si="38"/>
        <v>97.171779141104295</v>
      </c>
      <c r="AO85" s="27">
        <v>83</v>
      </c>
      <c r="AP85">
        <v>674</v>
      </c>
      <c r="AQ85">
        <v>27102</v>
      </c>
      <c r="AR85">
        <f t="shared" si="39"/>
        <v>40.210682492581604</v>
      </c>
      <c r="AV85" s="27">
        <v>45</v>
      </c>
      <c r="AW85">
        <v>3014</v>
      </c>
      <c r="AX85">
        <v>287449</v>
      </c>
      <c r="AY85">
        <f t="shared" si="40"/>
        <v>95.371267418712677</v>
      </c>
      <c r="BC85" s="27">
        <v>5</v>
      </c>
      <c r="BD85">
        <v>651</v>
      </c>
      <c r="BE85">
        <v>76096</v>
      </c>
      <c r="BF85">
        <f t="shared" si="41"/>
        <v>116.89093701996927</v>
      </c>
      <c r="CE85" s="27">
        <v>2</v>
      </c>
      <c r="CF85">
        <v>661</v>
      </c>
      <c r="CG85">
        <v>16219</v>
      </c>
      <c r="CH85">
        <f t="shared" si="43"/>
        <v>24.537065052950076</v>
      </c>
      <c r="CL85" s="27">
        <v>33</v>
      </c>
      <c r="CM85">
        <v>801</v>
      </c>
      <c r="CN85">
        <v>19977</v>
      </c>
      <c r="CO85">
        <f t="shared" si="44"/>
        <v>24.940074906367041</v>
      </c>
      <c r="CS85" s="27">
        <v>28</v>
      </c>
      <c r="CT85">
        <v>849</v>
      </c>
      <c r="CU85">
        <v>28513</v>
      </c>
      <c r="CV85">
        <f t="shared" si="45"/>
        <v>33.584216725559479</v>
      </c>
      <c r="CZ85" s="27">
        <v>29</v>
      </c>
      <c r="DA85">
        <v>497</v>
      </c>
      <c r="DB85">
        <v>14834</v>
      </c>
      <c r="DC85">
        <f t="shared" si="46"/>
        <v>29.847082494969818</v>
      </c>
      <c r="DG85" s="27">
        <v>83</v>
      </c>
      <c r="DH85">
        <v>784</v>
      </c>
      <c r="DI85">
        <v>34724</v>
      </c>
      <c r="DJ85">
        <f t="shared" si="47"/>
        <v>44.29081632653061</v>
      </c>
      <c r="DN85" s="27">
        <v>22</v>
      </c>
      <c r="DO85">
        <v>2799</v>
      </c>
      <c r="DP85">
        <v>58958</v>
      </c>
      <c r="DQ85">
        <f t="shared" si="48"/>
        <v>21.063951411218291</v>
      </c>
      <c r="DU85" s="27">
        <v>27</v>
      </c>
      <c r="DV85">
        <v>1585</v>
      </c>
      <c r="DW85">
        <v>61253</v>
      </c>
      <c r="DX85">
        <f t="shared" si="49"/>
        <v>38.645425867507889</v>
      </c>
    </row>
    <row r="86" spans="6:135" x14ac:dyDescent="0.25">
      <c r="F86" s="27">
        <v>39</v>
      </c>
      <c r="G86">
        <v>1208</v>
      </c>
      <c r="H86">
        <v>88682</v>
      </c>
      <c r="I86">
        <f t="shared" si="34"/>
        <v>73.412251655629134</v>
      </c>
      <c r="M86" s="27">
        <v>35</v>
      </c>
      <c r="N86">
        <v>1834</v>
      </c>
      <c r="O86">
        <v>78885</v>
      </c>
      <c r="P86">
        <f t="shared" si="35"/>
        <v>43.012540894220287</v>
      </c>
      <c r="T86" s="27">
        <v>29</v>
      </c>
      <c r="U86">
        <v>1294</v>
      </c>
      <c r="V86">
        <v>83505</v>
      </c>
      <c r="W86">
        <f t="shared" si="36"/>
        <v>64.532457496136018</v>
      </c>
      <c r="AA86" s="27">
        <v>33</v>
      </c>
      <c r="AB86">
        <v>1483</v>
      </c>
      <c r="AC86">
        <v>102528</v>
      </c>
      <c r="AD86">
        <f t="shared" si="37"/>
        <v>69.135536075522595</v>
      </c>
      <c r="AH86" s="27">
        <v>84</v>
      </c>
      <c r="AI86">
        <v>1005</v>
      </c>
      <c r="AJ86">
        <v>16463</v>
      </c>
      <c r="AK86">
        <f t="shared" si="38"/>
        <v>16.381094527363185</v>
      </c>
      <c r="AO86" s="27">
        <v>84</v>
      </c>
      <c r="AP86">
        <v>676</v>
      </c>
      <c r="AQ86">
        <v>79320</v>
      </c>
      <c r="AR86">
        <f t="shared" si="39"/>
        <v>117.33727810650888</v>
      </c>
      <c r="AV86" s="27">
        <v>46</v>
      </c>
      <c r="AW86">
        <v>3071</v>
      </c>
      <c r="AX86">
        <v>139568</v>
      </c>
      <c r="AY86">
        <f t="shared" si="40"/>
        <v>45.447085639856724</v>
      </c>
      <c r="BC86" s="27">
        <v>6</v>
      </c>
      <c r="BD86">
        <v>688</v>
      </c>
      <c r="BE86">
        <v>45826</v>
      </c>
      <c r="BF86">
        <f t="shared" si="41"/>
        <v>66.607558139534888</v>
      </c>
      <c r="CE86" s="27">
        <v>3</v>
      </c>
      <c r="CF86">
        <v>773</v>
      </c>
      <c r="CG86">
        <v>27038</v>
      </c>
      <c r="CH86">
        <f t="shared" si="43"/>
        <v>34.978007761966367</v>
      </c>
      <c r="CL86" s="27">
        <v>34</v>
      </c>
      <c r="CM86">
        <v>806</v>
      </c>
      <c r="CN86">
        <v>27201</v>
      </c>
      <c r="CO86">
        <f t="shared" si="44"/>
        <v>33.74813895781638</v>
      </c>
      <c r="CS86" s="27">
        <v>29</v>
      </c>
      <c r="CT86">
        <v>881</v>
      </c>
      <c r="CU86">
        <v>31047</v>
      </c>
      <c r="CV86">
        <f t="shared" si="45"/>
        <v>35.240635641316686</v>
      </c>
      <c r="CZ86" s="27">
        <v>30</v>
      </c>
      <c r="DA86">
        <v>500</v>
      </c>
      <c r="DB86">
        <v>28064</v>
      </c>
      <c r="DC86">
        <f t="shared" si="46"/>
        <v>56.128</v>
      </c>
      <c r="DG86" s="27">
        <v>84</v>
      </c>
      <c r="DH86">
        <v>1400</v>
      </c>
      <c r="DI86">
        <v>63010</v>
      </c>
      <c r="DJ86">
        <f t="shared" si="47"/>
        <v>45.00714285714286</v>
      </c>
      <c r="DN86" s="27">
        <v>23</v>
      </c>
      <c r="DO86">
        <v>2835</v>
      </c>
      <c r="DP86">
        <v>68874</v>
      </c>
      <c r="DQ86">
        <f t="shared" si="48"/>
        <v>24.294179894179894</v>
      </c>
      <c r="DU86" s="27">
        <v>28</v>
      </c>
      <c r="DV86">
        <v>1770</v>
      </c>
      <c r="DW86">
        <v>81831</v>
      </c>
      <c r="DX86">
        <f t="shared" si="49"/>
        <v>46.232203389830509</v>
      </c>
    </row>
    <row r="87" spans="6:135" x14ac:dyDescent="0.25">
      <c r="F87" s="27">
        <v>40</v>
      </c>
      <c r="G87">
        <v>1220</v>
      </c>
      <c r="H87">
        <v>94025</v>
      </c>
      <c r="I87">
        <f t="shared" si="34"/>
        <v>77.069672131147541</v>
      </c>
      <c r="M87" s="27">
        <v>36</v>
      </c>
      <c r="N87">
        <v>1839</v>
      </c>
      <c r="O87">
        <v>80013</v>
      </c>
      <c r="P87">
        <f t="shared" si="35"/>
        <v>43.508972267536706</v>
      </c>
      <c r="T87" s="27">
        <v>30</v>
      </c>
      <c r="U87">
        <v>1302</v>
      </c>
      <c r="V87">
        <v>119918</v>
      </c>
      <c r="W87">
        <f t="shared" si="36"/>
        <v>92.102918586789556</v>
      </c>
      <c r="AA87" s="27">
        <v>34</v>
      </c>
      <c r="AB87">
        <v>1503</v>
      </c>
      <c r="AC87">
        <v>63420</v>
      </c>
      <c r="AD87">
        <f t="shared" si="37"/>
        <v>42.19560878243513</v>
      </c>
      <c r="AH87" s="27">
        <v>85</v>
      </c>
      <c r="AI87">
        <v>1052</v>
      </c>
      <c r="AJ87">
        <v>11373</v>
      </c>
      <c r="AK87">
        <f t="shared" si="38"/>
        <v>10.810836501901141</v>
      </c>
      <c r="AO87" s="27">
        <v>85</v>
      </c>
      <c r="AP87">
        <v>677</v>
      </c>
      <c r="AQ87">
        <v>19230</v>
      </c>
      <c r="AR87">
        <f t="shared" si="39"/>
        <v>28.404726735598228</v>
      </c>
      <c r="AU87" t="s">
        <v>233</v>
      </c>
      <c r="AV87" s="27">
        <v>1</v>
      </c>
      <c r="AW87">
        <v>208</v>
      </c>
      <c r="AX87">
        <v>20670</v>
      </c>
      <c r="AY87">
        <f t="shared" si="40"/>
        <v>99.375</v>
      </c>
      <c r="BC87" s="27">
        <v>7</v>
      </c>
      <c r="BD87">
        <v>717</v>
      </c>
      <c r="BE87">
        <v>60244</v>
      </c>
      <c r="BF87">
        <f t="shared" si="41"/>
        <v>84.022315202231525</v>
      </c>
      <c r="CE87" s="27">
        <v>4</v>
      </c>
      <c r="CF87">
        <v>885</v>
      </c>
      <c r="CG87">
        <v>9620</v>
      </c>
      <c r="CH87">
        <f t="shared" si="43"/>
        <v>10.870056497175142</v>
      </c>
      <c r="CL87" s="27">
        <v>35</v>
      </c>
      <c r="CM87">
        <v>808</v>
      </c>
      <c r="CN87">
        <v>26606</v>
      </c>
      <c r="CO87">
        <f t="shared" si="44"/>
        <v>32.928217821782177</v>
      </c>
      <c r="CS87" s="27">
        <v>30</v>
      </c>
      <c r="CT87">
        <v>907</v>
      </c>
      <c r="CU87">
        <v>15887</v>
      </c>
      <c r="CV87">
        <f t="shared" si="45"/>
        <v>17.515986769570009</v>
      </c>
      <c r="CZ87" s="27">
        <v>31</v>
      </c>
      <c r="DA87">
        <v>513</v>
      </c>
      <c r="DB87">
        <v>17843</v>
      </c>
      <c r="DC87">
        <f t="shared" si="46"/>
        <v>34.781676413255362</v>
      </c>
      <c r="DG87" s="27">
        <v>85</v>
      </c>
      <c r="DH87">
        <v>698</v>
      </c>
      <c r="DI87">
        <v>33214</v>
      </c>
      <c r="DJ87">
        <f t="shared" si="47"/>
        <v>47.58452722063037</v>
      </c>
      <c r="DN87" s="27">
        <v>24</v>
      </c>
      <c r="DO87">
        <v>3032</v>
      </c>
      <c r="DP87">
        <v>51039</v>
      </c>
      <c r="DQ87">
        <f t="shared" si="48"/>
        <v>16.833443271767809</v>
      </c>
      <c r="DU87" s="27">
        <v>29</v>
      </c>
      <c r="DV87">
        <v>1779</v>
      </c>
      <c r="DW87">
        <v>8909</v>
      </c>
      <c r="DX87">
        <f t="shared" si="49"/>
        <v>5.007869589657111</v>
      </c>
    </row>
    <row r="88" spans="6:135" x14ac:dyDescent="0.25">
      <c r="F88" s="27">
        <v>41</v>
      </c>
      <c r="G88">
        <v>1220</v>
      </c>
      <c r="H88">
        <v>86237</v>
      </c>
      <c r="I88">
        <f t="shared" si="34"/>
        <v>70.686065573770492</v>
      </c>
      <c r="M88" s="27">
        <v>37</v>
      </c>
      <c r="N88">
        <v>1846</v>
      </c>
      <c r="O88">
        <v>126381</v>
      </c>
      <c r="P88">
        <f t="shared" si="35"/>
        <v>68.462080173347772</v>
      </c>
      <c r="T88" s="27">
        <v>31</v>
      </c>
      <c r="U88">
        <v>1338</v>
      </c>
      <c r="V88">
        <v>76442</v>
      </c>
      <c r="W88">
        <f t="shared" si="36"/>
        <v>57.131539611360239</v>
      </c>
      <c r="AA88" s="27">
        <v>35</v>
      </c>
      <c r="AB88">
        <v>1503</v>
      </c>
      <c r="AC88">
        <v>148307</v>
      </c>
      <c r="AD88">
        <f t="shared" si="37"/>
        <v>98.673985362608121</v>
      </c>
      <c r="AH88" s="27">
        <v>86</v>
      </c>
      <c r="AI88">
        <v>1059</v>
      </c>
      <c r="AJ88">
        <v>2283</v>
      </c>
      <c r="AK88">
        <f t="shared" si="38"/>
        <v>2.1558073654390935</v>
      </c>
      <c r="AO88" s="27">
        <v>86</v>
      </c>
      <c r="AP88">
        <v>678</v>
      </c>
      <c r="AQ88">
        <v>65421</v>
      </c>
      <c r="AR88">
        <f t="shared" si="39"/>
        <v>96.491150442477874</v>
      </c>
      <c r="AV88" s="27">
        <v>2</v>
      </c>
      <c r="AW88">
        <v>420</v>
      </c>
      <c r="AX88">
        <v>33750</v>
      </c>
      <c r="AY88">
        <f t="shared" si="40"/>
        <v>80.357142857142861</v>
      </c>
      <c r="BC88" s="27">
        <v>8</v>
      </c>
      <c r="BD88">
        <v>730</v>
      </c>
      <c r="BE88">
        <v>80982</v>
      </c>
      <c r="BF88">
        <f t="shared" si="41"/>
        <v>110.93424657534247</v>
      </c>
      <c r="CE88" s="27">
        <v>5</v>
      </c>
      <c r="CF88">
        <v>956</v>
      </c>
      <c r="CG88">
        <v>28415</v>
      </c>
      <c r="CH88">
        <f t="shared" si="43"/>
        <v>29.722803347280333</v>
      </c>
      <c r="CL88" s="27">
        <v>36</v>
      </c>
      <c r="CM88">
        <v>811</v>
      </c>
      <c r="CN88">
        <v>38632</v>
      </c>
      <c r="CO88">
        <f t="shared" si="44"/>
        <v>47.635018495684342</v>
      </c>
      <c r="CS88" s="27">
        <v>31</v>
      </c>
      <c r="CT88">
        <v>919</v>
      </c>
      <c r="CU88">
        <v>36093</v>
      </c>
      <c r="CV88">
        <f t="shared" si="45"/>
        <v>39.274211099020675</v>
      </c>
      <c r="CZ88" s="27">
        <v>32</v>
      </c>
      <c r="DA88">
        <v>515</v>
      </c>
      <c r="DB88">
        <v>26902</v>
      </c>
      <c r="DC88">
        <f t="shared" si="46"/>
        <v>52.236893203883497</v>
      </c>
      <c r="DG88" s="27">
        <v>86</v>
      </c>
      <c r="DH88">
        <v>493</v>
      </c>
      <c r="DI88">
        <v>26317</v>
      </c>
      <c r="DJ88">
        <f t="shared" si="47"/>
        <v>53.38133874239351</v>
      </c>
      <c r="DN88" s="27">
        <v>25</v>
      </c>
      <c r="DO88">
        <v>3145</v>
      </c>
      <c r="DP88">
        <v>27761</v>
      </c>
      <c r="DQ88">
        <f t="shared" si="48"/>
        <v>8.827027027027027</v>
      </c>
      <c r="DU88" s="27">
        <v>30</v>
      </c>
      <c r="DV88">
        <v>1836</v>
      </c>
      <c r="DW88">
        <v>48826</v>
      </c>
      <c r="DX88">
        <f t="shared" si="49"/>
        <v>26.593681917211327</v>
      </c>
    </row>
    <row r="89" spans="6:135" x14ac:dyDescent="0.25">
      <c r="F89" s="27">
        <v>42</v>
      </c>
      <c r="G89">
        <v>1231</v>
      </c>
      <c r="H89">
        <v>103908</v>
      </c>
      <c r="I89">
        <f t="shared" si="34"/>
        <v>84.409423233143784</v>
      </c>
      <c r="M89" s="27">
        <v>38</v>
      </c>
      <c r="N89">
        <v>2237</v>
      </c>
      <c r="O89">
        <v>123122</v>
      </c>
      <c r="P89">
        <f t="shared" si="35"/>
        <v>55.038891372373712</v>
      </c>
      <c r="T89" s="27">
        <v>32</v>
      </c>
      <c r="U89">
        <v>1388</v>
      </c>
      <c r="V89">
        <v>65323</v>
      </c>
      <c r="W89">
        <f t="shared" si="36"/>
        <v>47.062680115273778</v>
      </c>
      <c r="AA89" s="27">
        <v>36</v>
      </c>
      <c r="AB89">
        <v>1533</v>
      </c>
      <c r="AC89">
        <v>168679</v>
      </c>
      <c r="AD89">
        <f t="shared" si="37"/>
        <v>110.03196347031964</v>
      </c>
      <c r="AH89" s="27">
        <v>87</v>
      </c>
      <c r="AI89">
        <v>1061</v>
      </c>
      <c r="AJ89">
        <v>76762</v>
      </c>
      <c r="AK89">
        <f t="shared" si="38"/>
        <v>72.348727615457122</v>
      </c>
      <c r="AO89" s="27">
        <v>87</v>
      </c>
      <c r="AP89">
        <v>683</v>
      </c>
      <c r="AQ89">
        <v>27736</v>
      </c>
      <c r="AR89">
        <f t="shared" si="39"/>
        <v>40.609077598828698</v>
      </c>
      <c r="AV89" s="27">
        <v>3</v>
      </c>
      <c r="AW89">
        <v>619</v>
      </c>
      <c r="AX89">
        <v>46351</v>
      </c>
      <c r="AY89">
        <f t="shared" si="40"/>
        <v>74.880452342487885</v>
      </c>
      <c r="BC89" s="27">
        <v>9</v>
      </c>
      <c r="BD89">
        <v>752</v>
      </c>
      <c r="BE89">
        <v>60254</v>
      </c>
      <c r="BF89">
        <f t="shared" si="41"/>
        <v>80.125</v>
      </c>
      <c r="CE89" s="27">
        <v>6</v>
      </c>
      <c r="CF89">
        <v>1002</v>
      </c>
      <c r="CG89">
        <v>30123</v>
      </c>
      <c r="CH89">
        <f t="shared" si="43"/>
        <v>30.062874251497007</v>
      </c>
      <c r="CL89" s="27">
        <v>37</v>
      </c>
      <c r="CM89">
        <v>813</v>
      </c>
      <c r="CN89">
        <v>0</v>
      </c>
      <c r="CO89">
        <f t="shared" si="44"/>
        <v>0</v>
      </c>
      <c r="CS89" s="27">
        <v>32</v>
      </c>
      <c r="CT89">
        <v>973</v>
      </c>
      <c r="CU89">
        <v>47343</v>
      </c>
      <c r="CV89">
        <f t="shared" si="45"/>
        <v>48.656731757451183</v>
      </c>
      <c r="CZ89" s="27">
        <v>33</v>
      </c>
      <c r="DA89">
        <v>519</v>
      </c>
      <c r="DB89">
        <v>2</v>
      </c>
      <c r="DC89">
        <f t="shared" si="46"/>
        <v>3.8535645472061657E-3</v>
      </c>
      <c r="DF89" t="s">
        <v>234</v>
      </c>
      <c r="DG89" s="27">
        <v>1</v>
      </c>
      <c r="DH89">
        <v>155</v>
      </c>
      <c r="DI89">
        <v>830</v>
      </c>
      <c r="DJ89">
        <f t="shared" si="47"/>
        <v>5.354838709677419</v>
      </c>
      <c r="DN89" s="27">
        <v>26</v>
      </c>
      <c r="DO89">
        <v>6115</v>
      </c>
      <c r="DP89">
        <v>117996</v>
      </c>
      <c r="DQ89">
        <f t="shared" si="48"/>
        <v>19.296156991005724</v>
      </c>
      <c r="DU89" s="27">
        <v>31</v>
      </c>
      <c r="DV89">
        <v>1875</v>
      </c>
      <c r="DW89">
        <v>114036</v>
      </c>
      <c r="DX89">
        <f t="shared" si="49"/>
        <v>60.819200000000002</v>
      </c>
    </row>
    <row r="90" spans="6:135" x14ac:dyDescent="0.25">
      <c r="F90" s="27">
        <v>43</v>
      </c>
      <c r="G90">
        <v>1261</v>
      </c>
      <c r="H90">
        <v>79955</v>
      </c>
      <c r="I90">
        <f t="shared" si="34"/>
        <v>63.406026962727992</v>
      </c>
      <c r="M90" s="27">
        <v>39</v>
      </c>
      <c r="N90">
        <v>2514</v>
      </c>
      <c r="O90">
        <v>61301</v>
      </c>
      <c r="P90">
        <f t="shared" si="35"/>
        <v>24.383850437549722</v>
      </c>
      <c r="T90" s="27">
        <v>33</v>
      </c>
      <c r="U90">
        <v>1473</v>
      </c>
      <c r="V90">
        <v>87966</v>
      </c>
      <c r="W90">
        <f t="shared" si="36"/>
        <v>59.718940936863547</v>
      </c>
      <c r="AA90" s="27">
        <v>37</v>
      </c>
      <c r="AB90">
        <v>1611</v>
      </c>
      <c r="AC90">
        <v>78372</v>
      </c>
      <c r="AD90">
        <f t="shared" si="37"/>
        <v>48.648044692737429</v>
      </c>
      <c r="AH90" s="27">
        <v>88</v>
      </c>
      <c r="AI90">
        <v>1088</v>
      </c>
      <c r="AJ90">
        <v>15375</v>
      </c>
      <c r="AK90">
        <f t="shared" si="38"/>
        <v>14.131433823529411</v>
      </c>
      <c r="AO90" s="27">
        <v>88</v>
      </c>
      <c r="AP90">
        <v>694</v>
      </c>
      <c r="AQ90">
        <v>37788</v>
      </c>
      <c r="AR90">
        <f t="shared" si="39"/>
        <v>54.449567723342938</v>
      </c>
      <c r="AV90" s="27">
        <v>4</v>
      </c>
      <c r="AW90">
        <v>778</v>
      </c>
      <c r="AX90">
        <v>67378</v>
      </c>
      <c r="AY90">
        <f t="shared" si="40"/>
        <v>86.604113110539842</v>
      </c>
      <c r="BC90" s="27">
        <v>10</v>
      </c>
      <c r="BD90">
        <v>787</v>
      </c>
      <c r="BE90">
        <v>58153</v>
      </c>
      <c r="BF90">
        <f t="shared" si="41"/>
        <v>73.891994917407871</v>
      </c>
      <c r="CE90" s="27">
        <v>7</v>
      </c>
      <c r="CF90">
        <v>1042</v>
      </c>
      <c r="CG90">
        <v>40539</v>
      </c>
      <c r="CH90">
        <f t="shared" si="43"/>
        <v>38.904990403071018</v>
      </c>
      <c r="CL90" s="27">
        <v>38</v>
      </c>
      <c r="CM90">
        <v>816</v>
      </c>
      <c r="CN90">
        <v>0</v>
      </c>
      <c r="CO90">
        <f t="shared" si="44"/>
        <v>0</v>
      </c>
      <c r="CS90" s="27">
        <v>33</v>
      </c>
      <c r="CT90">
        <v>978</v>
      </c>
      <c r="CU90">
        <v>36211</v>
      </c>
      <c r="CV90">
        <f t="shared" si="45"/>
        <v>37.025562372188141</v>
      </c>
      <c r="CZ90" s="27">
        <v>34</v>
      </c>
      <c r="DA90">
        <v>525</v>
      </c>
      <c r="DB90">
        <v>21249</v>
      </c>
      <c r="DC90">
        <f t="shared" si="46"/>
        <v>40.474285714285713</v>
      </c>
      <c r="DG90" s="27">
        <v>2</v>
      </c>
      <c r="DH90">
        <v>156</v>
      </c>
      <c r="DI90">
        <v>633</v>
      </c>
      <c r="DJ90">
        <f t="shared" si="47"/>
        <v>4.0576923076923075</v>
      </c>
      <c r="DU90" s="27">
        <v>32</v>
      </c>
      <c r="DV90">
        <v>1928</v>
      </c>
      <c r="DW90">
        <v>20534</v>
      </c>
      <c r="DX90">
        <f t="shared" si="49"/>
        <v>10.650414937759336</v>
      </c>
    </row>
    <row r="91" spans="6:135" x14ac:dyDescent="0.25">
      <c r="F91" s="27">
        <v>44</v>
      </c>
      <c r="G91">
        <v>1305</v>
      </c>
      <c r="H91">
        <v>74724</v>
      </c>
      <c r="I91">
        <f t="shared" si="34"/>
        <v>57.259770114942526</v>
      </c>
      <c r="M91" s="27">
        <v>40</v>
      </c>
      <c r="N91">
        <v>2582</v>
      </c>
      <c r="O91">
        <v>161374</v>
      </c>
      <c r="P91">
        <f t="shared" si="35"/>
        <v>62.499612703330754</v>
      </c>
      <c r="T91" s="27">
        <v>34</v>
      </c>
      <c r="U91">
        <v>1506</v>
      </c>
      <c r="V91">
        <v>186043</v>
      </c>
      <c r="W91">
        <f t="shared" si="36"/>
        <v>123.53452855245683</v>
      </c>
      <c r="AA91" s="27">
        <v>38</v>
      </c>
      <c r="AB91">
        <v>1852</v>
      </c>
      <c r="AC91">
        <v>111801</v>
      </c>
      <c r="AD91">
        <f t="shared" si="37"/>
        <v>60.367710583153347</v>
      </c>
      <c r="AH91" s="27">
        <v>89</v>
      </c>
      <c r="AI91">
        <v>1093</v>
      </c>
      <c r="AJ91">
        <v>59330</v>
      </c>
      <c r="AK91">
        <f t="shared" si="38"/>
        <v>54.281793229643185</v>
      </c>
      <c r="AO91" s="27">
        <v>89</v>
      </c>
      <c r="AP91">
        <v>705</v>
      </c>
      <c r="AQ91">
        <v>25113</v>
      </c>
      <c r="AR91">
        <f t="shared" si="39"/>
        <v>35.621276595744682</v>
      </c>
      <c r="AV91" s="27">
        <v>5</v>
      </c>
      <c r="AW91">
        <v>892</v>
      </c>
      <c r="AX91">
        <v>57704</v>
      </c>
      <c r="AY91">
        <f t="shared" si="40"/>
        <v>64.690582959641262</v>
      </c>
      <c r="BC91" s="27">
        <v>11</v>
      </c>
      <c r="BD91">
        <v>840</v>
      </c>
      <c r="BE91">
        <v>83269</v>
      </c>
      <c r="BF91">
        <f t="shared" si="41"/>
        <v>99.129761904761907</v>
      </c>
      <c r="CE91" s="27">
        <v>8</v>
      </c>
      <c r="CF91">
        <v>1072</v>
      </c>
      <c r="CG91">
        <v>32489</v>
      </c>
      <c r="CH91">
        <f t="shared" si="43"/>
        <v>30.306902985074625</v>
      </c>
      <c r="CL91" s="27">
        <v>39</v>
      </c>
      <c r="CM91">
        <v>825</v>
      </c>
      <c r="CN91">
        <v>20597</v>
      </c>
      <c r="CO91">
        <f t="shared" si="44"/>
        <v>24.966060606060605</v>
      </c>
      <c r="CS91" s="27">
        <v>34</v>
      </c>
      <c r="CT91">
        <v>981</v>
      </c>
      <c r="CU91">
        <v>21047</v>
      </c>
      <c r="CV91">
        <f t="shared" si="45"/>
        <v>21.454638124362894</v>
      </c>
      <c r="CZ91" s="27">
        <v>35</v>
      </c>
      <c r="DA91">
        <v>526</v>
      </c>
      <c r="DB91">
        <v>16830</v>
      </c>
      <c r="DC91">
        <f t="shared" si="46"/>
        <v>31.99619771863118</v>
      </c>
      <c r="DG91" s="27">
        <v>3</v>
      </c>
      <c r="DH91">
        <v>169</v>
      </c>
      <c r="DI91">
        <v>1164</v>
      </c>
      <c r="DJ91">
        <f t="shared" si="47"/>
        <v>6.8875739644970411</v>
      </c>
      <c r="DU91" s="27">
        <v>33</v>
      </c>
      <c r="DV91">
        <v>1944</v>
      </c>
      <c r="DW91">
        <v>133065</v>
      </c>
      <c r="DX91">
        <f t="shared" si="49"/>
        <v>68.449074074074076</v>
      </c>
    </row>
    <row r="92" spans="6:135" x14ac:dyDescent="0.25">
      <c r="F92" s="27">
        <v>45</v>
      </c>
      <c r="G92">
        <v>1312</v>
      </c>
      <c r="H92">
        <v>14442</v>
      </c>
      <c r="I92">
        <f t="shared" si="34"/>
        <v>11.007621951219512</v>
      </c>
      <c r="M92" s="27">
        <v>41</v>
      </c>
      <c r="N92">
        <v>2705</v>
      </c>
      <c r="O92">
        <v>187374</v>
      </c>
      <c r="P92">
        <f t="shared" si="35"/>
        <v>69.269500924214412</v>
      </c>
      <c r="T92" s="27">
        <v>35</v>
      </c>
      <c r="U92">
        <v>1507</v>
      </c>
      <c r="V92">
        <v>176180</v>
      </c>
      <c r="W92">
        <f t="shared" si="36"/>
        <v>116.90776376907763</v>
      </c>
      <c r="AA92" s="27">
        <v>39</v>
      </c>
      <c r="AB92">
        <v>1855</v>
      </c>
      <c r="AC92">
        <v>179005</v>
      </c>
      <c r="AD92">
        <f t="shared" si="37"/>
        <v>96.498652291105117</v>
      </c>
      <c r="AH92" s="27">
        <v>90</v>
      </c>
      <c r="AI92">
        <v>1194</v>
      </c>
      <c r="AJ92">
        <v>13564</v>
      </c>
      <c r="AK92">
        <f t="shared" si="38"/>
        <v>11.360134003350083</v>
      </c>
      <c r="AO92" s="27">
        <v>90</v>
      </c>
      <c r="AP92">
        <v>710</v>
      </c>
      <c r="AQ92">
        <v>46050</v>
      </c>
      <c r="AR92">
        <f t="shared" si="39"/>
        <v>64.859154929577471</v>
      </c>
      <c r="AV92" s="27">
        <v>6</v>
      </c>
      <c r="AW92">
        <v>1035</v>
      </c>
      <c r="AX92">
        <v>65069</v>
      </c>
      <c r="AY92">
        <f t="shared" si="40"/>
        <v>62.868599033816423</v>
      </c>
      <c r="BC92" s="27">
        <v>12</v>
      </c>
      <c r="BD92">
        <v>842</v>
      </c>
      <c r="BE92">
        <v>32555</v>
      </c>
      <c r="BF92">
        <f t="shared" si="41"/>
        <v>38.663895486935864</v>
      </c>
      <c r="CE92" s="27">
        <v>9</v>
      </c>
      <c r="CF92">
        <v>1103</v>
      </c>
      <c r="CG92">
        <v>48375</v>
      </c>
      <c r="CH92">
        <f t="shared" si="43"/>
        <v>43.857660924750682</v>
      </c>
      <c r="CL92" s="27">
        <v>40</v>
      </c>
      <c r="CM92">
        <v>829</v>
      </c>
      <c r="CN92">
        <v>42043</v>
      </c>
      <c r="CO92">
        <f t="shared" si="44"/>
        <v>50.715319662243665</v>
      </c>
      <c r="CS92" s="27">
        <v>35</v>
      </c>
      <c r="CT92">
        <v>1024</v>
      </c>
      <c r="CU92">
        <v>40322</v>
      </c>
      <c r="CV92">
        <f t="shared" si="45"/>
        <v>39.376953125</v>
      </c>
      <c r="CZ92" s="27">
        <v>36</v>
      </c>
      <c r="DA92">
        <v>526</v>
      </c>
      <c r="DB92">
        <v>27152</v>
      </c>
      <c r="DC92">
        <f t="shared" si="46"/>
        <v>51.619771863117869</v>
      </c>
      <c r="DG92" s="27">
        <v>4</v>
      </c>
      <c r="DH92">
        <v>172</v>
      </c>
      <c r="DI92">
        <v>240</v>
      </c>
      <c r="DJ92">
        <f t="shared" si="47"/>
        <v>1.3953488372093024</v>
      </c>
      <c r="DU92" s="27">
        <v>34</v>
      </c>
      <c r="DV92">
        <v>1967</v>
      </c>
      <c r="DW92">
        <v>118962</v>
      </c>
      <c r="DX92">
        <f t="shared" si="49"/>
        <v>60.47890188103711</v>
      </c>
    </row>
    <row r="93" spans="6:135" x14ac:dyDescent="0.25">
      <c r="F93" s="27">
        <v>46</v>
      </c>
      <c r="G93">
        <v>1343</v>
      </c>
      <c r="H93">
        <v>63256</v>
      </c>
      <c r="I93">
        <f t="shared" si="34"/>
        <v>47.100521221146685</v>
      </c>
      <c r="M93" s="27">
        <v>42</v>
      </c>
      <c r="N93">
        <v>2796</v>
      </c>
      <c r="O93">
        <v>252743</v>
      </c>
      <c r="P93">
        <f t="shared" si="35"/>
        <v>90.394492131616602</v>
      </c>
      <c r="T93" s="27">
        <v>36</v>
      </c>
      <c r="U93">
        <v>1513</v>
      </c>
      <c r="V93">
        <v>84146</v>
      </c>
      <c r="W93">
        <f t="shared" si="36"/>
        <v>55.615333773959023</v>
      </c>
      <c r="AA93" s="27">
        <v>40</v>
      </c>
      <c r="AB93">
        <v>1885</v>
      </c>
      <c r="AC93">
        <v>34537</v>
      </c>
      <c r="AD93">
        <f t="shared" si="37"/>
        <v>18.322015915119362</v>
      </c>
      <c r="AH93" s="27">
        <v>91</v>
      </c>
      <c r="AI93">
        <v>1206</v>
      </c>
      <c r="AJ93">
        <v>24421</v>
      </c>
      <c r="AK93">
        <f t="shared" si="38"/>
        <v>20.249585406301826</v>
      </c>
      <c r="AO93" s="27">
        <v>91</v>
      </c>
      <c r="AP93">
        <v>717</v>
      </c>
      <c r="AQ93">
        <v>30437</v>
      </c>
      <c r="AR93">
        <f t="shared" si="39"/>
        <v>42.450488145048816</v>
      </c>
      <c r="AV93" s="27">
        <v>7</v>
      </c>
      <c r="AW93">
        <v>1101</v>
      </c>
      <c r="AX93">
        <v>115586</v>
      </c>
      <c r="AY93">
        <f t="shared" si="40"/>
        <v>104.98274296094459</v>
      </c>
      <c r="BC93" s="27">
        <v>13</v>
      </c>
      <c r="BD93">
        <v>850</v>
      </c>
      <c r="BE93">
        <v>85534</v>
      </c>
      <c r="BF93">
        <f t="shared" si="41"/>
        <v>100.62823529411764</v>
      </c>
      <c r="CE93" s="27">
        <v>10</v>
      </c>
      <c r="CF93">
        <v>1113</v>
      </c>
      <c r="CG93">
        <v>48131</v>
      </c>
      <c r="CH93">
        <f t="shared" si="43"/>
        <v>43.244384546271341</v>
      </c>
      <c r="CL93" s="27">
        <v>41</v>
      </c>
      <c r="CM93">
        <v>837</v>
      </c>
      <c r="CN93">
        <v>29669</v>
      </c>
      <c r="CO93">
        <f t="shared" si="44"/>
        <v>35.446833930704898</v>
      </c>
      <c r="CS93" s="27">
        <v>36</v>
      </c>
      <c r="CT93">
        <v>1031</v>
      </c>
      <c r="CU93">
        <v>49441</v>
      </c>
      <c r="CV93">
        <f t="shared" si="45"/>
        <v>47.954413191076625</v>
      </c>
      <c r="CZ93" s="27">
        <v>37</v>
      </c>
      <c r="DA93">
        <v>529</v>
      </c>
      <c r="DB93">
        <v>21567</v>
      </c>
      <c r="DC93">
        <f t="shared" si="46"/>
        <v>40.769376181474478</v>
      </c>
      <c r="DG93" s="27">
        <v>5</v>
      </c>
      <c r="DH93">
        <v>178</v>
      </c>
      <c r="DI93">
        <v>2563</v>
      </c>
      <c r="DJ93">
        <f t="shared" si="47"/>
        <v>14.398876404494382</v>
      </c>
      <c r="DU93" s="27">
        <v>35</v>
      </c>
      <c r="DV93">
        <v>2033</v>
      </c>
      <c r="DW93">
        <v>45876</v>
      </c>
      <c r="DX93">
        <f t="shared" si="49"/>
        <v>22.565666502705362</v>
      </c>
    </row>
    <row r="94" spans="6:135" x14ac:dyDescent="0.25">
      <c r="F94" s="27">
        <v>47</v>
      </c>
      <c r="G94">
        <v>1346</v>
      </c>
      <c r="H94">
        <v>79533</v>
      </c>
      <c r="I94">
        <f t="shared" si="34"/>
        <v>59.088410104011885</v>
      </c>
      <c r="M94" s="27">
        <v>43</v>
      </c>
      <c r="N94">
        <v>2834</v>
      </c>
      <c r="O94">
        <v>82709</v>
      </c>
      <c r="P94">
        <f t="shared" si="35"/>
        <v>29.18454481298518</v>
      </c>
      <c r="T94" s="27">
        <v>37</v>
      </c>
      <c r="U94">
        <v>1528</v>
      </c>
      <c r="V94">
        <v>93377</v>
      </c>
      <c r="W94">
        <f t="shared" si="36"/>
        <v>61.110602094240839</v>
      </c>
      <c r="AA94" s="27">
        <v>41</v>
      </c>
      <c r="AB94">
        <v>1963</v>
      </c>
      <c r="AC94">
        <v>172848</v>
      </c>
      <c r="AD94">
        <f t="shared" si="37"/>
        <v>88.05298013245033</v>
      </c>
      <c r="AH94" s="27">
        <v>92</v>
      </c>
      <c r="AI94">
        <v>1231</v>
      </c>
      <c r="AJ94">
        <v>10936</v>
      </c>
      <c r="AK94">
        <f t="shared" si="38"/>
        <v>8.8838342810722981</v>
      </c>
      <c r="AO94" s="27">
        <v>92</v>
      </c>
      <c r="AP94">
        <v>734</v>
      </c>
      <c r="AQ94">
        <v>84711</v>
      </c>
      <c r="AR94">
        <f t="shared" si="39"/>
        <v>115.41008174386921</v>
      </c>
      <c r="AV94" s="27">
        <v>8</v>
      </c>
      <c r="AW94">
        <v>1128</v>
      </c>
      <c r="AX94">
        <v>42874</v>
      </c>
      <c r="AY94">
        <f t="shared" si="40"/>
        <v>38.008865248226954</v>
      </c>
      <c r="BC94" s="27">
        <v>14</v>
      </c>
      <c r="BD94">
        <v>861</v>
      </c>
      <c r="BE94">
        <v>58311</v>
      </c>
      <c r="BF94">
        <f t="shared" si="41"/>
        <v>67.724738675958193</v>
      </c>
      <c r="CE94" s="27">
        <v>11</v>
      </c>
      <c r="CF94">
        <v>1127</v>
      </c>
      <c r="CG94">
        <v>30186</v>
      </c>
      <c r="CH94">
        <f t="shared" si="43"/>
        <v>26.784383318544808</v>
      </c>
      <c r="CL94" s="27">
        <v>42</v>
      </c>
      <c r="CM94">
        <v>838</v>
      </c>
      <c r="CN94">
        <v>40634</v>
      </c>
      <c r="CO94">
        <f t="shared" si="44"/>
        <v>48.489260143198088</v>
      </c>
      <c r="CS94" s="27">
        <v>37</v>
      </c>
      <c r="CT94">
        <v>1034</v>
      </c>
      <c r="CU94">
        <v>26615</v>
      </c>
      <c r="CV94">
        <f t="shared" si="45"/>
        <v>25.739845261121857</v>
      </c>
      <c r="CZ94" s="27">
        <v>39</v>
      </c>
      <c r="DA94">
        <v>545</v>
      </c>
      <c r="DB94">
        <v>872</v>
      </c>
      <c r="DC94">
        <f t="shared" si="46"/>
        <v>1.6</v>
      </c>
      <c r="DG94" s="27">
        <v>6</v>
      </c>
      <c r="DH94">
        <v>188</v>
      </c>
      <c r="DI94">
        <v>1270</v>
      </c>
      <c r="DJ94">
        <f t="shared" si="47"/>
        <v>6.7553191489361701</v>
      </c>
      <c r="DU94" s="27">
        <v>36</v>
      </c>
      <c r="DV94">
        <v>2035</v>
      </c>
      <c r="DW94">
        <v>39305</v>
      </c>
      <c r="DX94">
        <f t="shared" si="49"/>
        <v>19.314496314496314</v>
      </c>
    </row>
    <row r="95" spans="6:135" x14ac:dyDescent="0.25">
      <c r="F95" s="27">
        <v>48</v>
      </c>
      <c r="G95">
        <v>1347</v>
      </c>
      <c r="H95">
        <v>133461</v>
      </c>
      <c r="I95">
        <f t="shared" si="34"/>
        <v>99.080178173719375</v>
      </c>
      <c r="M95" s="27">
        <v>44</v>
      </c>
      <c r="N95">
        <v>3345</v>
      </c>
      <c r="O95">
        <v>186180</v>
      </c>
      <c r="P95">
        <f t="shared" si="35"/>
        <v>55.659192825112108</v>
      </c>
      <c r="T95" s="27">
        <v>38</v>
      </c>
      <c r="U95">
        <v>1602</v>
      </c>
      <c r="V95">
        <v>128687</v>
      </c>
      <c r="W95">
        <f t="shared" si="36"/>
        <v>80.32896379525593</v>
      </c>
      <c r="AA95" s="27">
        <v>42</v>
      </c>
      <c r="AB95">
        <v>2165</v>
      </c>
      <c r="AC95">
        <v>196843</v>
      </c>
      <c r="AD95">
        <f t="shared" si="37"/>
        <v>90.920554272517322</v>
      </c>
      <c r="AH95" s="27">
        <v>93</v>
      </c>
      <c r="AI95">
        <v>1281</v>
      </c>
      <c r="AJ95">
        <v>68637</v>
      </c>
      <c r="AK95">
        <f t="shared" si="38"/>
        <v>53.580796252927399</v>
      </c>
      <c r="AO95" s="27">
        <v>93</v>
      </c>
      <c r="AP95">
        <v>737</v>
      </c>
      <c r="AQ95">
        <v>51823</v>
      </c>
      <c r="AR95">
        <f t="shared" si="39"/>
        <v>70.316146540027134</v>
      </c>
      <c r="AV95" s="27">
        <v>9</v>
      </c>
      <c r="AW95">
        <v>1151</v>
      </c>
      <c r="AX95">
        <v>43404</v>
      </c>
      <c r="AY95">
        <f t="shared" si="40"/>
        <v>37.709817549956561</v>
      </c>
      <c r="BC95" s="27">
        <v>15</v>
      </c>
      <c r="BD95">
        <v>876</v>
      </c>
      <c r="BE95">
        <v>40757</v>
      </c>
      <c r="BF95">
        <f t="shared" si="41"/>
        <v>46.526255707762559</v>
      </c>
      <c r="CE95" s="27">
        <v>12</v>
      </c>
      <c r="CF95">
        <v>1128</v>
      </c>
      <c r="CG95">
        <v>35215</v>
      </c>
      <c r="CH95">
        <f t="shared" si="43"/>
        <v>31.218971631205672</v>
      </c>
      <c r="CL95" s="27">
        <v>43</v>
      </c>
      <c r="CM95">
        <v>840</v>
      </c>
      <c r="CN95">
        <v>37681</v>
      </c>
      <c r="CO95">
        <f t="shared" si="44"/>
        <v>44.858333333333334</v>
      </c>
      <c r="CS95" s="27">
        <v>38</v>
      </c>
      <c r="CT95">
        <v>1050</v>
      </c>
      <c r="CU95">
        <v>11625</v>
      </c>
      <c r="CV95">
        <f t="shared" si="45"/>
        <v>11.071428571428571</v>
      </c>
      <c r="CZ95" s="27">
        <v>40</v>
      </c>
      <c r="DA95">
        <v>549</v>
      </c>
      <c r="DB95">
        <v>29120</v>
      </c>
      <c r="DC95">
        <f t="shared" si="46"/>
        <v>53.041894353369763</v>
      </c>
      <c r="DG95" s="27">
        <v>7</v>
      </c>
      <c r="DH95">
        <v>196</v>
      </c>
      <c r="DI95">
        <v>3851</v>
      </c>
      <c r="DJ95">
        <f t="shared" si="47"/>
        <v>19.647959183673468</v>
      </c>
      <c r="DU95" s="27">
        <v>37</v>
      </c>
      <c r="DV95">
        <v>2062</v>
      </c>
      <c r="DW95">
        <v>92387</v>
      </c>
      <c r="DX95">
        <f t="shared" si="49"/>
        <v>44.804558680892335</v>
      </c>
    </row>
    <row r="96" spans="6:135" x14ac:dyDescent="0.25">
      <c r="F96" s="27">
        <v>49</v>
      </c>
      <c r="G96">
        <v>1351</v>
      </c>
      <c r="H96">
        <v>113509</v>
      </c>
      <c r="I96">
        <f t="shared" si="34"/>
        <v>84.018504811250921</v>
      </c>
      <c r="M96" s="27">
        <v>45</v>
      </c>
      <c r="N96">
        <v>3415</v>
      </c>
      <c r="O96">
        <v>64120</v>
      </c>
      <c r="P96">
        <f t="shared" si="35"/>
        <v>18.775988286969252</v>
      </c>
      <c r="T96" s="27">
        <v>39</v>
      </c>
      <c r="U96">
        <v>1607</v>
      </c>
      <c r="V96">
        <v>110328</v>
      </c>
      <c r="W96">
        <f t="shared" si="36"/>
        <v>68.654635967641568</v>
      </c>
      <c r="AA96" s="27">
        <v>43</v>
      </c>
      <c r="AB96">
        <v>4389</v>
      </c>
      <c r="AC96">
        <v>254711</v>
      </c>
      <c r="AD96">
        <f t="shared" si="37"/>
        <v>58.033948507632715</v>
      </c>
      <c r="AH96" s="27">
        <v>94</v>
      </c>
      <c r="AI96">
        <v>1299</v>
      </c>
      <c r="AJ96">
        <v>68503</v>
      </c>
      <c r="AK96">
        <f t="shared" si="38"/>
        <v>52.735180908391072</v>
      </c>
      <c r="AO96" s="27">
        <v>94</v>
      </c>
      <c r="AP96">
        <v>749</v>
      </c>
      <c r="AQ96">
        <v>78977</v>
      </c>
      <c r="AR96">
        <f t="shared" si="39"/>
        <v>105.44325767690253</v>
      </c>
      <c r="AV96" s="27">
        <v>10</v>
      </c>
      <c r="AW96">
        <v>1175</v>
      </c>
      <c r="AX96">
        <v>79319</v>
      </c>
      <c r="AY96">
        <f t="shared" si="40"/>
        <v>67.505531914893623</v>
      </c>
      <c r="BC96" s="27">
        <v>16</v>
      </c>
      <c r="BD96">
        <v>876</v>
      </c>
      <c r="BE96">
        <v>76247</v>
      </c>
      <c r="BF96">
        <f t="shared" si="41"/>
        <v>87.039954337899545</v>
      </c>
      <c r="CE96" s="27">
        <v>13</v>
      </c>
      <c r="CF96">
        <v>1180</v>
      </c>
      <c r="CG96">
        <v>30750</v>
      </c>
      <c r="CH96">
        <f t="shared" si="43"/>
        <v>26.059322033898304</v>
      </c>
      <c r="CL96" s="27">
        <v>44</v>
      </c>
      <c r="CM96">
        <v>841</v>
      </c>
      <c r="CN96">
        <v>38264</v>
      </c>
      <c r="CO96">
        <f t="shared" si="44"/>
        <v>45.498216409036864</v>
      </c>
      <c r="CS96" s="27">
        <v>39</v>
      </c>
      <c r="CT96">
        <v>1054</v>
      </c>
      <c r="CU96">
        <v>28760</v>
      </c>
      <c r="CV96">
        <f t="shared" si="45"/>
        <v>27.286527514231498</v>
      </c>
      <c r="CZ96" s="27">
        <v>41</v>
      </c>
      <c r="DA96">
        <v>549</v>
      </c>
      <c r="DB96">
        <v>18335</v>
      </c>
      <c r="DC96">
        <f t="shared" si="46"/>
        <v>33.397085610200364</v>
      </c>
      <c r="DG96" s="27">
        <v>8</v>
      </c>
      <c r="DH96">
        <v>197</v>
      </c>
      <c r="DI96">
        <v>1482</v>
      </c>
      <c r="DJ96">
        <f t="shared" si="47"/>
        <v>7.5228426395939083</v>
      </c>
      <c r="DU96" s="27">
        <v>38</v>
      </c>
      <c r="DV96">
        <v>2114</v>
      </c>
      <c r="DW96">
        <v>1</v>
      </c>
      <c r="DX96">
        <f t="shared" si="49"/>
        <v>4.7303689687795648E-4</v>
      </c>
    </row>
    <row r="97" spans="5:128" x14ac:dyDescent="0.25">
      <c r="F97" s="27">
        <v>50</v>
      </c>
      <c r="G97">
        <v>1406</v>
      </c>
      <c r="H97">
        <v>4087</v>
      </c>
      <c r="I97">
        <f t="shared" si="34"/>
        <v>2.9068278805120911</v>
      </c>
      <c r="L97" t="s">
        <v>233</v>
      </c>
      <c r="M97" s="27">
        <v>1</v>
      </c>
      <c r="N97">
        <v>435</v>
      </c>
      <c r="O97">
        <v>12550</v>
      </c>
      <c r="P97">
        <f t="shared" si="35"/>
        <v>28.850574712643677</v>
      </c>
      <c r="T97" s="27">
        <v>40</v>
      </c>
      <c r="U97">
        <v>1632</v>
      </c>
      <c r="V97">
        <v>133796</v>
      </c>
      <c r="W97">
        <f t="shared" si="36"/>
        <v>81.982843137254903</v>
      </c>
      <c r="Z97" t="s">
        <v>233</v>
      </c>
      <c r="AA97" s="27">
        <v>1</v>
      </c>
      <c r="AB97">
        <v>231</v>
      </c>
      <c r="AC97">
        <v>36682</v>
      </c>
      <c r="AD97">
        <f t="shared" si="37"/>
        <v>158.7965367965368</v>
      </c>
      <c r="AH97" s="27">
        <v>95</v>
      </c>
      <c r="AI97">
        <v>1309</v>
      </c>
      <c r="AJ97">
        <v>28133</v>
      </c>
      <c r="AK97">
        <f t="shared" si="38"/>
        <v>21.491978609625669</v>
      </c>
      <c r="AO97" s="27">
        <v>95</v>
      </c>
      <c r="AP97">
        <v>752</v>
      </c>
      <c r="AQ97">
        <v>56314</v>
      </c>
      <c r="AR97">
        <f t="shared" si="39"/>
        <v>74.885638297872347</v>
      </c>
      <c r="AV97" s="27">
        <v>11</v>
      </c>
      <c r="AW97">
        <v>1181</v>
      </c>
      <c r="AX97">
        <v>95770</v>
      </c>
      <c r="AY97">
        <f t="shared" si="40"/>
        <v>81.092294665537679</v>
      </c>
      <c r="BC97" s="27">
        <v>17</v>
      </c>
      <c r="BD97">
        <v>901</v>
      </c>
      <c r="BE97">
        <v>85942</v>
      </c>
      <c r="BF97">
        <f t="shared" si="41"/>
        <v>95.385127635960046</v>
      </c>
      <c r="CE97" s="27">
        <v>14</v>
      </c>
      <c r="CF97">
        <v>1284</v>
      </c>
      <c r="CG97">
        <v>40128</v>
      </c>
      <c r="CH97">
        <f t="shared" si="43"/>
        <v>31.252336448598133</v>
      </c>
      <c r="CL97" s="27">
        <v>45</v>
      </c>
      <c r="CM97">
        <v>857</v>
      </c>
      <c r="CN97">
        <v>22347</v>
      </c>
      <c r="CO97">
        <f t="shared" si="44"/>
        <v>26.075845974329056</v>
      </c>
      <c r="CS97" s="27">
        <v>40</v>
      </c>
      <c r="CT97">
        <v>1081</v>
      </c>
      <c r="CU97">
        <v>57209</v>
      </c>
      <c r="CV97">
        <f t="shared" si="45"/>
        <v>52.922294172062905</v>
      </c>
      <c r="CZ97" s="27">
        <v>42</v>
      </c>
      <c r="DA97">
        <v>554</v>
      </c>
      <c r="DB97">
        <v>22815</v>
      </c>
      <c r="DC97">
        <f t="shared" si="46"/>
        <v>41.182310469314082</v>
      </c>
      <c r="DG97" s="27">
        <v>9</v>
      </c>
      <c r="DH97">
        <v>202</v>
      </c>
      <c r="DI97">
        <v>1779</v>
      </c>
      <c r="DJ97">
        <f t="shared" si="47"/>
        <v>8.8069306930693063</v>
      </c>
      <c r="DU97" s="27">
        <v>39</v>
      </c>
      <c r="DV97">
        <v>2156</v>
      </c>
      <c r="DW97">
        <v>112556</v>
      </c>
      <c r="DX97">
        <f t="shared" si="49"/>
        <v>52.205936920222634</v>
      </c>
    </row>
    <row r="98" spans="5:128" x14ac:dyDescent="0.25">
      <c r="F98" s="27">
        <v>51</v>
      </c>
      <c r="G98">
        <v>1488</v>
      </c>
      <c r="H98">
        <v>109520</v>
      </c>
      <c r="I98">
        <f t="shared" si="34"/>
        <v>73.602150537634415</v>
      </c>
      <c r="M98" s="27">
        <v>2</v>
      </c>
      <c r="N98">
        <v>620</v>
      </c>
      <c r="O98">
        <v>44499</v>
      </c>
      <c r="P98">
        <f t="shared" si="35"/>
        <v>71.772580645161284</v>
      </c>
      <c r="T98" s="27">
        <v>41</v>
      </c>
      <c r="U98">
        <v>1653</v>
      </c>
      <c r="V98">
        <v>151836</v>
      </c>
      <c r="W98">
        <f t="shared" si="36"/>
        <v>91.854809437386564</v>
      </c>
      <c r="AA98" s="27">
        <v>2</v>
      </c>
      <c r="AB98">
        <v>242</v>
      </c>
      <c r="AC98">
        <v>17122</v>
      </c>
      <c r="AD98">
        <f t="shared" si="37"/>
        <v>70.752066115702476</v>
      </c>
      <c r="AH98" s="27">
        <v>96</v>
      </c>
      <c r="AI98">
        <v>1384</v>
      </c>
      <c r="AJ98">
        <v>104410</v>
      </c>
      <c r="AK98">
        <f t="shared" si="38"/>
        <v>75.440751445086704</v>
      </c>
      <c r="AO98" s="27">
        <v>96</v>
      </c>
      <c r="AP98">
        <v>769</v>
      </c>
      <c r="AQ98">
        <v>6845</v>
      </c>
      <c r="AR98">
        <f t="shared" si="39"/>
        <v>8.9011703511053319</v>
      </c>
      <c r="AV98" s="27">
        <v>12</v>
      </c>
      <c r="AW98">
        <v>1204</v>
      </c>
      <c r="AX98">
        <v>88495</v>
      </c>
      <c r="AY98">
        <f t="shared" si="40"/>
        <v>73.500830564784053</v>
      </c>
      <c r="BC98" s="27">
        <v>18</v>
      </c>
      <c r="BD98">
        <v>968</v>
      </c>
      <c r="BE98">
        <v>80884</v>
      </c>
      <c r="BF98">
        <f t="shared" si="41"/>
        <v>83.557851239669418</v>
      </c>
      <c r="CE98" s="27">
        <v>15</v>
      </c>
      <c r="CF98">
        <v>1330</v>
      </c>
      <c r="CG98">
        <v>74713</v>
      </c>
      <c r="CH98">
        <f t="shared" si="43"/>
        <v>56.175187969924814</v>
      </c>
      <c r="CL98" s="27">
        <v>46</v>
      </c>
      <c r="CM98">
        <v>865</v>
      </c>
      <c r="CN98">
        <v>32604</v>
      </c>
      <c r="CO98">
        <f t="shared" si="44"/>
        <v>37.692485549132947</v>
      </c>
      <c r="CS98" s="27">
        <v>41</v>
      </c>
      <c r="CT98">
        <v>1085</v>
      </c>
      <c r="CU98">
        <v>19505</v>
      </c>
      <c r="CV98">
        <f t="shared" si="45"/>
        <v>17.976958525345623</v>
      </c>
      <c r="CZ98" s="27">
        <v>43</v>
      </c>
      <c r="DA98">
        <v>557</v>
      </c>
      <c r="DB98">
        <v>27392</v>
      </c>
      <c r="DC98">
        <f t="shared" si="46"/>
        <v>49.177737881508079</v>
      </c>
      <c r="DG98" s="27">
        <v>10</v>
      </c>
      <c r="DH98">
        <v>210</v>
      </c>
      <c r="DI98">
        <v>2107</v>
      </c>
      <c r="DJ98">
        <f t="shared" si="47"/>
        <v>10.033333333333333</v>
      </c>
      <c r="DU98" s="27">
        <v>40</v>
      </c>
      <c r="DV98">
        <v>2318</v>
      </c>
      <c r="DW98">
        <v>91505</v>
      </c>
      <c r="DX98">
        <f t="shared" si="49"/>
        <v>39.475841242450386</v>
      </c>
    </row>
    <row r="99" spans="5:128" x14ac:dyDescent="0.25">
      <c r="F99" s="27">
        <v>52</v>
      </c>
      <c r="G99">
        <v>1539</v>
      </c>
      <c r="H99">
        <v>70981</v>
      </c>
      <c r="I99">
        <f t="shared" ref="I99:I130" si="51">H99/G99</f>
        <v>46.121507472384664</v>
      </c>
      <c r="M99" s="27">
        <v>3</v>
      </c>
      <c r="N99">
        <v>719</v>
      </c>
      <c r="O99">
        <v>39204</v>
      </c>
      <c r="P99">
        <f t="shared" ref="P99:P130" si="52">O99/N99</f>
        <v>54.525730180806676</v>
      </c>
      <c r="T99" s="27">
        <v>42</v>
      </c>
      <c r="U99">
        <v>1668</v>
      </c>
      <c r="V99">
        <v>103898</v>
      </c>
      <c r="W99">
        <f t="shared" ref="W99:W130" si="53">V99/U99</f>
        <v>62.288968824940049</v>
      </c>
      <c r="AA99" s="27">
        <v>3</v>
      </c>
      <c r="AB99">
        <v>718</v>
      </c>
      <c r="AC99">
        <v>37560</v>
      </c>
      <c r="AD99">
        <f t="shared" ref="AD99:AD130" si="54">AC99/AB99</f>
        <v>52.31197771587744</v>
      </c>
      <c r="AH99" s="27">
        <v>97</v>
      </c>
      <c r="AI99">
        <v>1476</v>
      </c>
      <c r="AJ99">
        <v>61051</v>
      </c>
      <c r="AK99">
        <f t="shared" si="38"/>
        <v>41.362466124661246</v>
      </c>
      <c r="AO99" s="27">
        <v>97</v>
      </c>
      <c r="AP99">
        <v>779</v>
      </c>
      <c r="AQ99">
        <v>97853</v>
      </c>
      <c r="AR99">
        <f t="shared" si="39"/>
        <v>125.61360718870347</v>
      </c>
      <c r="AV99" s="27">
        <v>13</v>
      </c>
      <c r="AW99">
        <v>1262</v>
      </c>
      <c r="AX99">
        <v>56626</v>
      </c>
      <c r="AY99">
        <f t="shared" ref="AY99:AY122" si="55">AX99/AW99</f>
        <v>44.870047543581613</v>
      </c>
      <c r="BC99" s="27">
        <v>19</v>
      </c>
      <c r="BD99">
        <v>984</v>
      </c>
      <c r="BE99">
        <v>97202</v>
      </c>
      <c r="BF99">
        <f t="shared" ref="BF99:BF123" si="56">BE99/BD99</f>
        <v>98.782520325203251</v>
      </c>
      <c r="CE99" s="27">
        <v>16</v>
      </c>
      <c r="CF99">
        <v>1438</v>
      </c>
      <c r="CG99">
        <v>49124</v>
      </c>
      <c r="CH99">
        <f t="shared" ref="CH99:CH114" si="57">CG99/CF99</f>
        <v>34.161335187760777</v>
      </c>
      <c r="CL99" s="27">
        <v>47</v>
      </c>
      <c r="CM99">
        <v>870</v>
      </c>
      <c r="CN99">
        <v>31532</v>
      </c>
      <c r="CO99">
        <f t="shared" si="44"/>
        <v>36.243678160919544</v>
      </c>
      <c r="CS99" s="27">
        <v>42</v>
      </c>
      <c r="CT99">
        <v>1093</v>
      </c>
      <c r="CU99">
        <v>75898</v>
      </c>
      <c r="CV99">
        <f t="shared" ref="CV99:CV130" si="58">CU99/CT99</f>
        <v>69.440073193046658</v>
      </c>
      <c r="CZ99" s="27">
        <v>44</v>
      </c>
      <c r="DA99">
        <v>583</v>
      </c>
      <c r="DB99">
        <v>28696</v>
      </c>
      <c r="DC99">
        <f t="shared" ref="DC99:DC130" si="59">DB99/DA99</f>
        <v>49.221269296740992</v>
      </c>
      <c r="DG99" s="27">
        <v>11</v>
      </c>
      <c r="DH99">
        <v>218</v>
      </c>
      <c r="DI99">
        <v>7931</v>
      </c>
      <c r="DJ99">
        <f t="shared" si="47"/>
        <v>36.38073394495413</v>
      </c>
    </row>
    <row r="100" spans="5:128" x14ac:dyDescent="0.25">
      <c r="F100" s="27">
        <v>53</v>
      </c>
      <c r="G100">
        <v>2185</v>
      </c>
      <c r="H100">
        <v>25926</v>
      </c>
      <c r="I100">
        <f t="shared" si="51"/>
        <v>11.865446224256292</v>
      </c>
      <c r="M100" s="27">
        <v>4</v>
      </c>
      <c r="N100">
        <v>758</v>
      </c>
      <c r="O100">
        <v>36814</v>
      </c>
      <c r="P100">
        <f t="shared" si="52"/>
        <v>48.567282321899739</v>
      </c>
      <c r="T100" s="27">
        <v>43</v>
      </c>
      <c r="U100">
        <v>1723</v>
      </c>
      <c r="V100">
        <v>113254</v>
      </c>
      <c r="W100">
        <f t="shared" si="53"/>
        <v>65.73070226349391</v>
      </c>
      <c r="AA100" s="27">
        <v>4</v>
      </c>
      <c r="AB100">
        <v>749</v>
      </c>
      <c r="AC100">
        <v>79598</v>
      </c>
      <c r="AD100">
        <f t="shared" si="54"/>
        <v>106.27236315086782</v>
      </c>
      <c r="AH100" s="27">
        <v>98</v>
      </c>
      <c r="AI100">
        <v>1537</v>
      </c>
      <c r="AJ100">
        <v>11948</v>
      </c>
      <c r="AK100">
        <f t="shared" si="38"/>
        <v>7.7735849056603774</v>
      </c>
      <c r="AO100" s="27">
        <v>98</v>
      </c>
      <c r="AP100">
        <v>793</v>
      </c>
      <c r="AQ100">
        <v>49548</v>
      </c>
      <c r="AR100">
        <f t="shared" si="39"/>
        <v>62.481715006305173</v>
      </c>
      <c r="AV100" s="27">
        <v>14</v>
      </c>
      <c r="AW100">
        <v>1385</v>
      </c>
      <c r="AX100">
        <v>99243</v>
      </c>
      <c r="AY100">
        <f t="shared" si="55"/>
        <v>71.655595667870031</v>
      </c>
      <c r="BC100" s="27">
        <v>20</v>
      </c>
      <c r="BD100">
        <v>985</v>
      </c>
      <c r="BE100">
        <v>105634</v>
      </c>
      <c r="BF100">
        <f t="shared" si="56"/>
        <v>107.24263959390863</v>
      </c>
      <c r="CE100" s="27">
        <v>17</v>
      </c>
      <c r="CF100">
        <v>1448</v>
      </c>
      <c r="CG100">
        <v>30908</v>
      </c>
      <c r="CH100">
        <f t="shared" si="57"/>
        <v>21.345303867403317</v>
      </c>
      <c r="CL100" s="27">
        <v>48</v>
      </c>
      <c r="CM100">
        <v>876</v>
      </c>
      <c r="CN100">
        <v>49929</v>
      </c>
      <c r="CO100">
        <f t="shared" si="44"/>
        <v>56.996575342465754</v>
      </c>
      <c r="CS100" s="27">
        <v>43</v>
      </c>
      <c r="CT100">
        <v>1105</v>
      </c>
      <c r="CU100">
        <v>48197</v>
      </c>
      <c r="CV100">
        <f t="shared" si="58"/>
        <v>43.617194570135744</v>
      </c>
      <c r="CZ100" s="27">
        <v>45</v>
      </c>
      <c r="DA100">
        <v>586</v>
      </c>
      <c r="DB100">
        <v>43864</v>
      </c>
      <c r="DC100">
        <f t="shared" si="59"/>
        <v>74.853242320819106</v>
      </c>
      <c r="DG100" s="27">
        <v>12</v>
      </c>
      <c r="DH100">
        <v>239</v>
      </c>
      <c r="DI100">
        <v>664</v>
      </c>
      <c r="DJ100">
        <f t="shared" si="47"/>
        <v>2.7782426778242679</v>
      </c>
    </row>
    <row r="101" spans="5:128" x14ac:dyDescent="0.25">
      <c r="F101" s="27">
        <v>54</v>
      </c>
      <c r="G101">
        <v>2248</v>
      </c>
      <c r="H101">
        <v>45455</v>
      </c>
      <c r="I101">
        <f t="shared" si="51"/>
        <v>20.220195729537366</v>
      </c>
      <c r="M101" s="27">
        <v>5</v>
      </c>
      <c r="N101">
        <v>785</v>
      </c>
      <c r="O101">
        <v>26485</v>
      </c>
      <c r="P101">
        <f t="shared" si="52"/>
        <v>33.738853503184714</v>
      </c>
      <c r="T101" s="27">
        <v>44</v>
      </c>
      <c r="U101">
        <v>1743</v>
      </c>
      <c r="V101">
        <v>99480</v>
      </c>
      <c r="W101">
        <f t="shared" si="53"/>
        <v>57.074010327022378</v>
      </c>
      <c r="AA101" s="27">
        <v>5</v>
      </c>
      <c r="AB101">
        <v>750</v>
      </c>
      <c r="AC101">
        <v>41469</v>
      </c>
      <c r="AD101">
        <f t="shared" si="54"/>
        <v>55.292000000000002</v>
      </c>
      <c r="AH101" s="27">
        <v>99</v>
      </c>
      <c r="AI101">
        <v>1555</v>
      </c>
      <c r="AJ101">
        <v>81473</v>
      </c>
      <c r="AK101">
        <f t="shared" si="38"/>
        <v>52.394212218649521</v>
      </c>
      <c r="AO101" s="27">
        <v>99</v>
      </c>
      <c r="AP101">
        <v>796</v>
      </c>
      <c r="AQ101">
        <v>87130</v>
      </c>
      <c r="AR101">
        <f t="shared" si="39"/>
        <v>109.45979899497488</v>
      </c>
      <c r="AV101" s="27">
        <v>15</v>
      </c>
      <c r="AW101">
        <v>1442</v>
      </c>
      <c r="AX101">
        <v>105667</v>
      </c>
      <c r="AY101">
        <f t="shared" si="55"/>
        <v>73.278085991678225</v>
      </c>
      <c r="BC101" s="27">
        <v>21</v>
      </c>
      <c r="BD101">
        <v>1006</v>
      </c>
      <c r="BE101">
        <v>87152</v>
      </c>
      <c r="BF101">
        <f t="shared" si="56"/>
        <v>86.632206759443335</v>
      </c>
      <c r="CE101" s="27">
        <v>18</v>
      </c>
      <c r="CF101">
        <v>1457</v>
      </c>
      <c r="CG101">
        <v>28495</v>
      </c>
      <c r="CH101">
        <f t="shared" si="57"/>
        <v>19.557309540150996</v>
      </c>
      <c r="CL101" s="27">
        <v>49</v>
      </c>
      <c r="CM101">
        <v>879</v>
      </c>
      <c r="CN101">
        <v>30313</v>
      </c>
      <c r="CO101">
        <f t="shared" si="44"/>
        <v>34.485779294653014</v>
      </c>
      <c r="CS101" s="27">
        <v>44</v>
      </c>
      <c r="CT101">
        <v>1106</v>
      </c>
      <c r="CU101">
        <v>25025</v>
      </c>
      <c r="CV101">
        <f t="shared" si="58"/>
        <v>22.626582278481013</v>
      </c>
      <c r="CZ101" s="27">
        <v>46</v>
      </c>
      <c r="DA101">
        <v>595</v>
      </c>
      <c r="DB101">
        <v>21064</v>
      </c>
      <c r="DC101">
        <f t="shared" si="59"/>
        <v>35.40168067226891</v>
      </c>
      <c r="DG101" s="27">
        <v>13</v>
      </c>
      <c r="DH101">
        <v>239</v>
      </c>
      <c r="DI101">
        <v>4080</v>
      </c>
      <c r="DJ101">
        <f t="shared" si="47"/>
        <v>17.07112970711297</v>
      </c>
    </row>
    <row r="102" spans="5:128" x14ac:dyDescent="0.25">
      <c r="F102" s="27">
        <v>55</v>
      </c>
      <c r="G102">
        <v>3565</v>
      </c>
      <c r="H102">
        <v>44770</v>
      </c>
      <c r="I102">
        <f t="shared" si="51"/>
        <v>12.558204768583451</v>
      </c>
      <c r="M102" s="27">
        <v>6</v>
      </c>
      <c r="N102">
        <v>893</v>
      </c>
      <c r="O102">
        <v>58875</v>
      </c>
      <c r="P102">
        <f t="shared" si="52"/>
        <v>65.929451287793952</v>
      </c>
      <c r="T102" s="27">
        <v>45</v>
      </c>
      <c r="U102">
        <v>1871</v>
      </c>
      <c r="V102">
        <v>123772</v>
      </c>
      <c r="W102">
        <f t="shared" si="53"/>
        <v>66.152859433458048</v>
      </c>
      <c r="AA102" s="27">
        <v>6</v>
      </c>
      <c r="AB102">
        <v>827</v>
      </c>
      <c r="AC102">
        <v>28981</v>
      </c>
      <c r="AD102">
        <f t="shared" si="54"/>
        <v>35.043530834340991</v>
      </c>
      <c r="AH102" s="27">
        <v>100</v>
      </c>
      <c r="AI102">
        <v>1694</v>
      </c>
      <c r="AJ102">
        <v>99565</v>
      </c>
      <c r="AK102">
        <f t="shared" si="38"/>
        <v>58.77508854781582</v>
      </c>
      <c r="AO102" s="27">
        <v>100</v>
      </c>
      <c r="AP102">
        <v>840</v>
      </c>
      <c r="AQ102">
        <v>62955</v>
      </c>
      <c r="AR102">
        <f t="shared" si="39"/>
        <v>74.946428571428569</v>
      </c>
      <c r="AV102" s="27">
        <v>16</v>
      </c>
      <c r="AW102">
        <v>1492</v>
      </c>
      <c r="AX102">
        <v>95020</v>
      </c>
      <c r="AY102">
        <f t="shared" si="55"/>
        <v>63.68632707774799</v>
      </c>
      <c r="BC102" s="27">
        <v>22</v>
      </c>
      <c r="BD102">
        <v>1025</v>
      </c>
      <c r="BE102">
        <v>121111</v>
      </c>
      <c r="BF102">
        <f t="shared" si="56"/>
        <v>118.15707317073171</v>
      </c>
      <c r="CE102" s="27">
        <v>19</v>
      </c>
      <c r="CF102">
        <v>1463</v>
      </c>
      <c r="CG102">
        <v>74396</v>
      </c>
      <c r="CH102">
        <f t="shared" si="57"/>
        <v>50.851674641148328</v>
      </c>
      <c r="CL102" s="27">
        <v>50</v>
      </c>
      <c r="CM102">
        <v>893</v>
      </c>
      <c r="CN102">
        <v>0</v>
      </c>
      <c r="CO102">
        <f t="shared" si="44"/>
        <v>0</v>
      </c>
      <c r="CS102" s="27">
        <v>45</v>
      </c>
      <c r="CT102">
        <v>1159</v>
      </c>
      <c r="CU102">
        <v>56449</v>
      </c>
      <c r="CV102">
        <f t="shared" si="58"/>
        <v>48.704918032786885</v>
      </c>
      <c r="CZ102" s="27">
        <v>47</v>
      </c>
      <c r="DA102">
        <v>597</v>
      </c>
      <c r="DB102">
        <v>39008</v>
      </c>
      <c r="DC102">
        <f t="shared" si="59"/>
        <v>65.340033500837521</v>
      </c>
      <c r="DG102" s="27">
        <v>14</v>
      </c>
      <c r="DH102">
        <v>258</v>
      </c>
      <c r="DI102">
        <v>3768</v>
      </c>
      <c r="DJ102">
        <f t="shared" si="47"/>
        <v>14.604651162790697</v>
      </c>
    </row>
    <row r="103" spans="5:128" x14ac:dyDescent="0.25">
      <c r="E103" t="s">
        <v>233</v>
      </c>
      <c r="F103" s="27">
        <v>1</v>
      </c>
      <c r="G103">
        <v>248</v>
      </c>
      <c r="H103">
        <v>11368</v>
      </c>
      <c r="I103">
        <f t="shared" si="51"/>
        <v>45.838709677419352</v>
      </c>
      <c r="M103" s="27">
        <v>7</v>
      </c>
      <c r="N103">
        <v>989</v>
      </c>
      <c r="O103">
        <v>40071</v>
      </c>
      <c r="P103">
        <f t="shared" si="52"/>
        <v>40.516683518705761</v>
      </c>
      <c r="T103" s="27">
        <v>46</v>
      </c>
      <c r="U103">
        <v>2004</v>
      </c>
      <c r="V103">
        <v>163900</v>
      </c>
      <c r="W103">
        <f t="shared" si="53"/>
        <v>81.786427145708586</v>
      </c>
      <c r="AA103" s="27">
        <v>7</v>
      </c>
      <c r="AB103">
        <v>907</v>
      </c>
      <c r="AC103">
        <v>74951</v>
      </c>
      <c r="AD103">
        <f t="shared" si="54"/>
        <v>82.636163175303196</v>
      </c>
      <c r="AH103" s="27">
        <v>101</v>
      </c>
      <c r="AI103">
        <v>1758</v>
      </c>
      <c r="AJ103">
        <v>53513</v>
      </c>
      <c r="AK103">
        <f t="shared" si="38"/>
        <v>30.439704209328784</v>
      </c>
      <c r="AO103" s="27">
        <v>101</v>
      </c>
      <c r="AP103">
        <v>892</v>
      </c>
      <c r="AQ103">
        <v>62621</v>
      </c>
      <c r="AR103">
        <f t="shared" si="39"/>
        <v>70.20291479820628</v>
      </c>
      <c r="AV103" s="27">
        <v>17</v>
      </c>
      <c r="AW103">
        <v>1516</v>
      </c>
      <c r="AX103">
        <v>196919</v>
      </c>
      <c r="AY103">
        <f t="shared" si="55"/>
        <v>129.89379947229551</v>
      </c>
      <c r="BC103" s="27">
        <v>23</v>
      </c>
      <c r="BD103">
        <v>1027</v>
      </c>
      <c r="BE103">
        <v>109599</v>
      </c>
      <c r="BF103">
        <f t="shared" si="56"/>
        <v>106.71762414800389</v>
      </c>
      <c r="CE103" s="27">
        <v>20</v>
      </c>
      <c r="CF103">
        <v>1463</v>
      </c>
      <c r="CG103">
        <v>33305</v>
      </c>
      <c r="CH103">
        <f t="shared" si="57"/>
        <v>22.764866712235133</v>
      </c>
      <c r="CL103" s="27">
        <v>51</v>
      </c>
      <c r="CM103">
        <v>895</v>
      </c>
      <c r="CN103">
        <v>45079</v>
      </c>
      <c r="CO103">
        <f t="shared" si="44"/>
        <v>50.367597765363129</v>
      </c>
      <c r="CS103" s="27">
        <v>46</v>
      </c>
      <c r="CT103">
        <v>1172</v>
      </c>
      <c r="CU103">
        <v>7840</v>
      </c>
      <c r="CV103">
        <f t="shared" si="58"/>
        <v>6.689419795221843</v>
      </c>
      <c r="CZ103" s="27">
        <v>48</v>
      </c>
      <c r="DA103">
        <v>598</v>
      </c>
      <c r="DB103">
        <v>11252</v>
      </c>
      <c r="DC103">
        <f t="shared" si="59"/>
        <v>18.816053511705686</v>
      </c>
      <c r="DG103" s="27">
        <v>15</v>
      </c>
      <c r="DH103">
        <v>287</v>
      </c>
      <c r="DI103">
        <v>2786</v>
      </c>
      <c r="DJ103">
        <f t="shared" si="47"/>
        <v>9.7073170731707314</v>
      </c>
    </row>
    <row r="104" spans="5:128" x14ac:dyDescent="0.25">
      <c r="F104" s="27">
        <v>2</v>
      </c>
      <c r="G104">
        <v>465</v>
      </c>
      <c r="H104">
        <v>5428</v>
      </c>
      <c r="I104">
        <f t="shared" si="51"/>
        <v>11.673118279569893</v>
      </c>
      <c r="M104" s="27">
        <v>8</v>
      </c>
      <c r="N104">
        <v>1007</v>
      </c>
      <c r="O104">
        <v>62699</v>
      </c>
      <c r="P104">
        <f t="shared" si="52"/>
        <v>62.263157894736842</v>
      </c>
      <c r="T104" s="27">
        <v>47</v>
      </c>
      <c r="U104">
        <v>2005</v>
      </c>
      <c r="V104">
        <v>176560</v>
      </c>
      <c r="W104">
        <f t="shared" si="53"/>
        <v>88.059850374064837</v>
      </c>
      <c r="AA104" s="27">
        <v>8</v>
      </c>
      <c r="AB104">
        <v>917</v>
      </c>
      <c r="AC104">
        <v>61812</v>
      </c>
      <c r="AD104">
        <f t="shared" si="54"/>
        <v>67.406761177753538</v>
      </c>
      <c r="AH104" s="27">
        <v>102</v>
      </c>
      <c r="AI104">
        <v>1777</v>
      </c>
      <c r="AJ104">
        <v>86702</v>
      </c>
      <c r="AK104">
        <f t="shared" si="38"/>
        <v>48.791221159257177</v>
      </c>
      <c r="AO104" s="27">
        <v>102</v>
      </c>
      <c r="AP104">
        <v>943</v>
      </c>
      <c r="AQ104">
        <v>65968</v>
      </c>
      <c r="AR104">
        <f t="shared" si="39"/>
        <v>69.955461293743369</v>
      </c>
      <c r="AV104" s="27">
        <v>18</v>
      </c>
      <c r="AW104">
        <v>1571</v>
      </c>
      <c r="AX104">
        <v>178655</v>
      </c>
      <c r="AY104">
        <f t="shared" si="55"/>
        <v>113.72056015276894</v>
      </c>
      <c r="BC104" s="27">
        <v>24</v>
      </c>
      <c r="BD104">
        <v>1034</v>
      </c>
      <c r="BE104">
        <v>48275</v>
      </c>
      <c r="BF104">
        <f t="shared" si="56"/>
        <v>46.687620889748551</v>
      </c>
      <c r="CE104" s="27">
        <v>21</v>
      </c>
      <c r="CF104">
        <v>1482</v>
      </c>
      <c r="CG104">
        <v>37670</v>
      </c>
      <c r="CH104">
        <f t="shared" si="57"/>
        <v>25.418353576248315</v>
      </c>
      <c r="CL104" s="27">
        <v>52</v>
      </c>
      <c r="CM104">
        <v>898</v>
      </c>
      <c r="CN104">
        <v>37725</v>
      </c>
      <c r="CO104">
        <f t="shared" si="44"/>
        <v>42.010022271714924</v>
      </c>
      <c r="CS104" s="27">
        <v>47</v>
      </c>
      <c r="CT104">
        <v>1185</v>
      </c>
      <c r="CU104">
        <v>31618</v>
      </c>
      <c r="CV104">
        <f t="shared" si="58"/>
        <v>26.681856540084389</v>
      </c>
      <c r="CZ104" s="27">
        <v>49</v>
      </c>
      <c r="DA104">
        <v>608</v>
      </c>
      <c r="DB104">
        <v>42175</v>
      </c>
      <c r="DC104">
        <f t="shared" si="59"/>
        <v>69.36677631578948</v>
      </c>
      <c r="DG104" s="27">
        <v>16</v>
      </c>
      <c r="DH104">
        <v>292</v>
      </c>
      <c r="DI104">
        <v>6142</v>
      </c>
      <c r="DJ104">
        <f t="shared" si="47"/>
        <v>21.034246575342465</v>
      </c>
    </row>
    <row r="105" spans="5:128" x14ac:dyDescent="0.25">
      <c r="F105" s="27">
        <v>3</v>
      </c>
      <c r="G105">
        <v>487</v>
      </c>
      <c r="H105">
        <v>32733</v>
      </c>
      <c r="I105">
        <f t="shared" si="51"/>
        <v>67.21355236139631</v>
      </c>
      <c r="M105" s="27">
        <v>9</v>
      </c>
      <c r="N105">
        <v>1012</v>
      </c>
      <c r="O105">
        <v>64794</v>
      </c>
      <c r="P105">
        <f t="shared" si="52"/>
        <v>64.025691699604749</v>
      </c>
      <c r="T105" s="27">
        <v>48</v>
      </c>
      <c r="U105">
        <v>2548</v>
      </c>
      <c r="V105">
        <v>239599</v>
      </c>
      <c r="W105">
        <f t="shared" si="53"/>
        <v>94.034144427001564</v>
      </c>
      <c r="AA105" s="27">
        <v>9</v>
      </c>
      <c r="AB105">
        <v>928</v>
      </c>
      <c r="AC105">
        <v>91163</v>
      </c>
      <c r="AD105">
        <f t="shared" si="54"/>
        <v>98.235991379310349</v>
      </c>
      <c r="AH105" s="27">
        <v>103</v>
      </c>
      <c r="AI105">
        <v>1802</v>
      </c>
      <c r="AJ105">
        <v>32228</v>
      </c>
      <c r="AK105">
        <f t="shared" si="38"/>
        <v>17.884572697003328</v>
      </c>
      <c r="AO105" s="27">
        <v>103</v>
      </c>
      <c r="AP105">
        <v>948</v>
      </c>
      <c r="AQ105">
        <v>84101</v>
      </c>
      <c r="AR105">
        <f t="shared" si="39"/>
        <v>88.71413502109705</v>
      </c>
      <c r="AV105" s="27">
        <v>19</v>
      </c>
      <c r="AW105">
        <v>1597</v>
      </c>
      <c r="AX105">
        <v>85057</v>
      </c>
      <c r="AY105">
        <f t="shared" si="55"/>
        <v>53.260488415779584</v>
      </c>
      <c r="BC105" s="27">
        <v>25</v>
      </c>
      <c r="BD105">
        <v>1041</v>
      </c>
      <c r="BE105">
        <v>115562</v>
      </c>
      <c r="BF105">
        <f t="shared" si="56"/>
        <v>111.01056676272815</v>
      </c>
      <c r="CE105" s="27">
        <v>22</v>
      </c>
      <c r="CF105">
        <v>1552</v>
      </c>
      <c r="CG105">
        <v>10740</v>
      </c>
      <c r="CH105">
        <f t="shared" si="57"/>
        <v>6.9201030927835054</v>
      </c>
      <c r="CL105" s="27">
        <v>53</v>
      </c>
      <c r="CM105">
        <v>927</v>
      </c>
      <c r="CN105">
        <v>41376</v>
      </c>
      <c r="CO105">
        <f t="shared" si="44"/>
        <v>44.63430420711974</v>
      </c>
      <c r="CS105" s="27">
        <v>48</v>
      </c>
      <c r="CT105">
        <v>1193</v>
      </c>
      <c r="CU105">
        <v>34481</v>
      </c>
      <c r="CV105">
        <f t="shared" si="58"/>
        <v>28.90276613579212</v>
      </c>
      <c r="CZ105" s="27">
        <v>50</v>
      </c>
      <c r="DA105">
        <v>614</v>
      </c>
      <c r="DB105">
        <v>32574</v>
      </c>
      <c r="DC105">
        <f t="shared" si="59"/>
        <v>53.052117263843648</v>
      </c>
      <c r="DG105" s="27">
        <v>17</v>
      </c>
      <c r="DH105">
        <v>312</v>
      </c>
      <c r="DI105">
        <v>7026</v>
      </c>
      <c r="DJ105">
        <f t="shared" si="47"/>
        <v>22.51923076923077</v>
      </c>
    </row>
    <row r="106" spans="5:128" x14ac:dyDescent="0.25">
      <c r="F106" s="27">
        <v>4</v>
      </c>
      <c r="G106">
        <v>512</v>
      </c>
      <c r="H106">
        <v>6615</v>
      </c>
      <c r="I106">
        <f t="shared" si="51"/>
        <v>12.919921875</v>
      </c>
      <c r="M106" s="27">
        <v>10</v>
      </c>
      <c r="N106">
        <v>1022</v>
      </c>
      <c r="O106">
        <v>46869</v>
      </c>
      <c r="P106">
        <f t="shared" si="52"/>
        <v>45.860078277886494</v>
      </c>
      <c r="S106" t="s">
        <v>233</v>
      </c>
      <c r="T106" s="27">
        <v>1</v>
      </c>
      <c r="U106">
        <v>195</v>
      </c>
      <c r="V106">
        <v>13457</v>
      </c>
      <c r="W106">
        <f t="shared" si="53"/>
        <v>69.010256410256417</v>
      </c>
      <c r="AA106" s="27">
        <v>10</v>
      </c>
      <c r="AB106">
        <v>935</v>
      </c>
      <c r="AC106">
        <v>33655</v>
      </c>
      <c r="AD106">
        <f t="shared" si="54"/>
        <v>35.99465240641711</v>
      </c>
      <c r="AH106" s="27">
        <v>104</v>
      </c>
      <c r="AI106">
        <v>1824</v>
      </c>
      <c r="AJ106">
        <v>11427</v>
      </c>
      <c r="AK106">
        <f t="shared" si="38"/>
        <v>6.2648026315789478</v>
      </c>
      <c r="AO106" s="27">
        <v>104</v>
      </c>
      <c r="AP106">
        <v>974</v>
      </c>
      <c r="AQ106">
        <v>50990</v>
      </c>
      <c r="AR106">
        <f t="shared" si="39"/>
        <v>52.351129363449694</v>
      </c>
      <c r="AV106" s="27">
        <v>20</v>
      </c>
      <c r="AW106">
        <v>1607</v>
      </c>
      <c r="AX106">
        <v>175435</v>
      </c>
      <c r="AY106">
        <f t="shared" si="55"/>
        <v>109.16925948973243</v>
      </c>
      <c r="BC106" s="27">
        <v>26</v>
      </c>
      <c r="BD106">
        <v>1048</v>
      </c>
      <c r="BE106">
        <v>43117</v>
      </c>
      <c r="BF106">
        <f t="shared" si="56"/>
        <v>41.142175572519086</v>
      </c>
      <c r="CE106" s="27">
        <v>23</v>
      </c>
      <c r="CF106">
        <v>1624</v>
      </c>
      <c r="CG106">
        <v>51537</v>
      </c>
      <c r="CH106">
        <f t="shared" si="57"/>
        <v>31.73460591133005</v>
      </c>
      <c r="CL106" s="27">
        <v>54</v>
      </c>
      <c r="CM106">
        <v>928</v>
      </c>
      <c r="CN106">
        <v>28464</v>
      </c>
      <c r="CO106">
        <f t="shared" si="44"/>
        <v>30.672413793103448</v>
      </c>
      <c r="CS106" s="27">
        <v>49</v>
      </c>
      <c r="CT106">
        <v>1222</v>
      </c>
      <c r="CU106">
        <v>2161</v>
      </c>
      <c r="CV106">
        <f t="shared" si="58"/>
        <v>1.7684124386252045</v>
      </c>
      <c r="CZ106" s="27">
        <v>51</v>
      </c>
      <c r="DA106">
        <v>628</v>
      </c>
      <c r="DB106">
        <v>19894</v>
      </c>
      <c r="DC106">
        <f t="shared" si="59"/>
        <v>31.678343949044585</v>
      </c>
      <c r="DG106" s="27">
        <v>18</v>
      </c>
      <c r="DH106">
        <v>334</v>
      </c>
      <c r="DI106">
        <v>2711</v>
      </c>
      <c r="DJ106">
        <f t="shared" si="47"/>
        <v>8.1167664670658688</v>
      </c>
    </row>
    <row r="107" spans="5:128" x14ac:dyDescent="0.25">
      <c r="F107" s="27">
        <v>5</v>
      </c>
      <c r="G107">
        <v>518</v>
      </c>
      <c r="H107">
        <v>34864</v>
      </c>
      <c r="I107">
        <f t="shared" si="51"/>
        <v>67.3050193050193</v>
      </c>
      <c r="M107" s="27">
        <v>11</v>
      </c>
      <c r="N107">
        <v>1025</v>
      </c>
      <c r="O107">
        <v>44443</v>
      </c>
      <c r="P107">
        <f t="shared" si="52"/>
        <v>43.359024390243903</v>
      </c>
      <c r="T107" s="27">
        <v>2</v>
      </c>
      <c r="U107">
        <v>377</v>
      </c>
      <c r="V107">
        <v>30144</v>
      </c>
      <c r="W107">
        <f t="shared" si="53"/>
        <v>79.957559681697617</v>
      </c>
      <c r="AA107" s="27">
        <v>11</v>
      </c>
      <c r="AB107">
        <v>950</v>
      </c>
      <c r="AC107">
        <v>46575</v>
      </c>
      <c r="AD107">
        <f t="shared" si="54"/>
        <v>49.026315789473685</v>
      </c>
      <c r="AH107" s="27">
        <v>105</v>
      </c>
      <c r="AI107">
        <v>1907</v>
      </c>
      <c r="AJ107">
        <v>5758</v>
      </c>
      <c r="AK107">
        <f t="shared" si="38"/>
        <v>3.0194022024121656</v>
      </c>
      <c r="AO107" s="27">
        <v>105</v>
      </c>
      <c r="AP107">
        <v>1046</v>
      </c>
      <c r="AQ107">
        <v>51740</v>
      </c>
      <c r="AR107">
        <f t="shared" si="39"/>
        <v>49.464627151051623</v>
      </c>
      <c r="AV107" s="27">
        <v>21</v>
      </c>
      <c r="AW107">
        <v>1638</v>
      </c>
      <c r="AX107">
        <v>123870</v>
      </c>
      <c r="AY107">
        <f t="shared" si="55"/>
        <v>75.622710622710628</v>
      </c>
      <c r="BC107" s="27">
        <v>27</v>
      </c>
      <c r="BD107">
        <v>1053</v>
      </c>
      <c r="BE107">
        <v>108025</v>
      </c>
      <c r="BF107">
        <f t="shared" si="56"/>
        <v>102.58784425451093</v>
      </c>
      <c r="CE107" s="27">
        <v>24</v>
      </c>
      <c r="CF107">
        <v>1707</v>
      </c>
      <c r="CG107">
        <v>41466</v>
      </c>
      <c r="CH107">
        <f t="shared" si="57"/>
        <v>24.291739894551846</v>
      </c>
      <c r="CL107" s="27">
        <v>55</v>
      </c>
      <c r="CM107">
        <v>940</v>
      </c>
      <c r="CN107">
        <v>31089</v>
      </c>
      <c r="CO107">
        <f t="shared" si="44"/>
        <v>33.073404255319147</v>
      </c>
      <c r="CS107" s="27">
        <v>50</v>
      </c>
      <c r="CT107">
        <v>1266</v>
      </c>
      <c r="CU107">
        <v>47593</v>
      </c>
      <c r="CV107">
        <f t="shared" si="58"/>
        <v>37.593206951026858</v>
      </c>
      <c r="CZ107" s="27">
        <v>52</v>
      </c>
      <c r="DA107">
        <v>633</v>
      </c>
      <c r="DB107">
        <v>16</v>
      </c>
      <c r="DC107">
        <f t="shared" si="59"/>
        <v>2.5276461295418641E-2</v>
      </c>
      <c r="DG107" s="27">
        <v>19</v>
      </c>
      <c r="DH107">
        <v>369</v>
      </c>
      <c r="DI107">
        <v>8381</v>
      </c>
      <c r="DJ107">
        <f t="shared" si="47"/>
        <v>22.712737127371273</v>
      </c>
    </row>
    <row r="108" spans="5:128" x14ac:dyDescent="0.25">
      <c r="F108" s="27">
        <v>6</v>
      </c>
      <c r="G108">
        <v>530</v>
      </c>
      <c r="H108">
        <v>69212</v>
      </c>
      <c r="I108">
        <f t="shared" si="51"/>
        <v>130.58867924528303</v>
      </c>
      <c r="M108" s="27">
        <v>12</v>
      </c>
      <c r="N108">
        <v>1031</v>
      </c>
      <c r="O108">
        <v>86131</v>
      </c>
      <c r="P108">
        <f t="shared" si="52"/>
        <v>83.541222114451983</v>
      </c>
      <c r="T108" s="27">
        <v>3</v>
      </c>
      <c r="U108">
        <v>440</v>
      </c>
      <c r="V108">
        <v>35764</v>
      </c>
      <c r="W108">
        <f t="shared" si="53"/>
        <v>81.281818181818181</v>
      </c>
      <c r="AA108" s="27">
        <v>12</v>
      </c>
      <c r="AB108">
        <v>1022</v>
      </c>
      <c r="AC108">
        <v>17935</v>
      </c>
      <c r="AD108">
        <f t="shared" si="54"/>
        <v>17.548923679060664</v>
      </c>
      <c r="AH108" s="27">
        <v>106</v>
      </c>
      <c r="AI108">
        <v>1967</v>
      </c>
      <c r="AJ108">
        <v>81972</v>
      </c>
      <c r="AK108">
        <f t="shared" si="38"/>
        <v>41.67361464158617</v>
      </c>
      <c r="AO108" s="27">
        <v>106</v>
      </c>
      <c r="AP108">
        <v>1050</v>
      </c>
      <c r="AQ108">
        <v>49255</v>
      </c>
      <c r="AR108">
        <f t="shared" si="39"/>
        <v>46.909523809523812</v>
      </c>
      <c r="AV108" s="27">
        <v>22</v>
      </c>
      <c r="AW108">
        <v>1643</v>
      </c>
      <c r="AX108">
        <v>137452</v>
      </c>
      <c r="AY108">
        <f t="shared" si="55"/>
        <v>83.659160073037128</v>
      </c>
      <c r="BC108" s="27">
        <v>28</v>
      </c>
      <c r="BD108">
        <v>1064</v>
      </c>
      <c r="BE108">
        <v>61377</v>
      </c>
      <c r="BF108">
        <f t="shared" si="56"/>
        <v>57.685150375939848</v>
      </c>
      <c r="CE108" s="27">
        <v>25</v>
      </c>
      <c r="CF108">
        <v>1975</v>
      </c>
      <c r="CG108">
        <v>84810</v>
      </c>
      <c r="CH108">
        <f t="shared" si="57"/>
        <v>42.941772151898732</v>
      </c>
      <c r="CL108" s="27">
        <v>56</v>
      </c>
      <c r="CM108">
        <v>944</v>
      </c>
      <c r="CN108">
        <v>19140</v>
      </c>
      <c r="CO108">
        <f t="shared" si="44"/>
        <v>20.275423728813561</v>
      </c>
      <c r="CS108" s="27">
        <v>51</v>
      </c>
      <c r="CT108">
        <v>1332</v>
      </c>
      <c r="CU108">
        <v>27955</v>
      </c>
      <c r="CV108">
        <f t="shared" si="58"/>
        <v>20.987237237237238</v>
      </c>
      <c r="CZ108" s="27">
        <v>53</v>
      </c>
      <c r="DA108">
        <v>645</v>
      </c>
      <c r="DB108">
        <v>21912</v>
      </c>
      <c r="DC108">
        <f t="shared" si="59"/>
        <v>33.972093023255816</v>
      </c>
      <c r="DG108" s="27">
        <v>20</v>
      </c>
      <c r="DH108">
        <v>371</v>
      </c>
      <c r="DI108">
        <v>12441</v>
      </c>
      <c r="DJ108">
        <f t="shared" si="47"/>
        <v>33.533692722371967</v>
      </c>
    </row>
    <row r="109" spans="5:128" x14ac:dyDescent="0.25">
      <c r="F109" s="27">
        <v>7</v>
      </c>
      <c r="G109">
        <v>543</v>
      </c>
      <c r="H109">
        <v>38623</v>
      </c>
      <c r="I109">
        <f t="shared" si="51"/>
        <v>71.128913443830569</v>
      </c>
      <c r="M109" s="27">
        <v>13</v>
      </c>
      <c r="N109">
        <v>1032</v>
      </c>
      <c r="O109">
        <v>62563</v>
      </c>
      <c r="P109">
        <f t="shared" si="52"/>
        <v>60.623062015503876</v>
      </c>
      <c r="T109" s="27">
        <v>4</v>
      </c>
      <c r="U109">
        <v>451</v>
      </c>
      <c r="V109">
        <v>19470</v>
      </c>
      <c r="W109">
        <f t="shared" si="53"/>
        <v>43.170731707317074</v>
      </c>
      <c r="AA109" s="27">
        <v>13</v>
      </c>
      <c r="AB109">
        <v>1040</v>
      </c>
      <c r="AC109">
        <v>96267</v>
      </c>
      <c r="AD109">
        <f t="shared" si="54"/>
        <v>92.564423076923077</v>
      </c>
      <c r="AH109" s="27">
        <v>107</v>
      </c>
      <c r="AI109">
        <v>1991</v>
      </c>
      <c r="AJ109">
        <v>42267</v>
      </c>
      <c r="AK109">
        <f t="shared" si="38"/>
        <v>21.229030637870416</v>
      </c>
      <c r="AO109" s="27">
        <v>107</v>
      </c>
      <c r="AP109">
        <v>1074</v>
      </c>
      <c r="AQ109">
        <v>4944</v>
      </c>
      <c r="AR109">
        <f t="shared" si="39"/>
        <v>4.6033519553072626</v>
      </c>
      <c r="AV109" s="27">
        <v>23</v>
      </c>
      <c r="AW109">
        <v>1651</v>
      </c>
      <c r="AX109">
        <v>147806</v>
      </c>
      <c r="AY109">
        <f t="shared" si="55"/>
        <v>89.525136281041796</v>
      </c>
      <c r="BC109" s="27">
        <v>29</v>
      </c>
      <c r="BD109">
        <v>1067</v>
      </c>
      <c r="BE109">
        <v>76016</v>
      </c>
      <c r="BF109">
        <f t="shared" si="56"/>
        <v>71.242736644798498</v>
      </c>
      <c r="CE109" s="27">
        <v>26</v>
      </c>
      <c r="CF109">
        <v>2072</v>
      </c>
      <c r="CG109">
        <v>5738</v>
      </c>
      <c r="CH109">
        <f t="shared" si="57"/>
        <v>2.7693050193050195</v>
      </c>
      <c r="CL109" s="27">
        <v>57</v>
      </c>
      <c r="CM109">
        <v>951</v>
      </c>
      <c r="CN109">
        <v>41771</v>
      </c>
      <c r="CO109">
        <f t="shared" si="44"/>
        <v>43.923238696109358</v>
      </c>
      <c r="CS109" s="27">
        <v>52</v>
      </c>
      <c r="CT109">
        <v>1336</v>
      </c>
      <c r="CU109">
        <v>10036</v>
      </c>
      <c r="CV109">
        <f t="shared" si="58"/>
        <v>7.5119760479041915</v>
      </c>
      <c r="CZ109" s="27">
        <v>54</v>
      </c>
      <c r="DA109">
        <v>650</v>
      </c>
      <c r="DB109">
        <v>26214</v>
      </c>
      <c r="DC109">
        <f t="shared" si="59"/>
        <v>40.329230769230769</v>
      </c>
      <c r="DG109" s="27">
        <v>21</v>
      </c>
      <c r="DH109">
        <v>372</v>
      </c>
      <c r="DI109">
        <v>6554</v>
      </c>
      <c r="DJ109">
        <f t="shared" si="47"/>
        <v>17.618279569892472</v>
      </c>
    </row>
    <row r="110" spans="5:128" x14ac:dyDescent="0.25">
      <c r="F110" s="27">
        <v>8</v>
      </c>
      <c r="G110">
        <v>546</v>
      </c>
      <c r="H110">
        <v>46910</v>
      </c>
      <c r="I110">
        <f t="shared" si="51"/>
        <v>85.91575091575092</v>
      </c>
      <c r="M110" s="27">
        <v>14</v>
      </c>
      <c r="N110">
        <v>1055</v>
      </c>
      <c r="O110">
        <v>37731</v>
      </c>
      <c r="P110">
        <f t="shared" si="52"/>
        <v>35.763981042654031</v>
      </c>
      <c r="T110" s="27">
        <v>5</v>
      </c>
      <c r="U110">
        <v>564</v>
      </c>
      <c r="V110">
        <v>23449</v>
      </c>
      <c r="W110">
        <f t="shared" si="53"/>
        <v>41.576241134751776</v>
      </c>
      <c r="AA110" s="27">
        <v>14</v>
      </c>
      <c r="AB110">
        <v>1041</v>
      </c>
      <c r="AC110">
        <v>53023</v>
      </c>
      <c r="AD110">
        <f t="shared" si="54"/>
        <v>50.934678194044189</v>
      </c>
      <c r="AH110" s="27">
        <v>108</v>
      </c>
      <c r="AI110">
        <v>2276</v>
      </c>
      <c r="AJ110">
        <v>7527</v>
      </c>
      <c r="AK110">
        <f t="shared" si="38"/>
        <v>3.3071177504393674</v>
      </c>
      <c r="AO110" s="27">
        <v>108</v>
      </c>
      <c r="AP110">
        <v>1087</v>
      </c>
      <c r="AQ110">
        <v>10887</v>
      </c>
      <c r="AR110">
        <f t="shared" si="39"/>
        <v>10.015639374425023</v>
      </c>
      <c r="AV110" s="27">
        <v>24</v>
      </c>
      <c r="AW110">
        <v>1660</v>
      </c>
      <c r="AX110">
        <v>182389</v>
      </c>
      <c r="AY110">
        <f t="shared" si="55"/>
        <v>109.87289156626505</v>
      </c>
      <c r="BC110" s="27">
        <v>30</v>
      </c>
      <c r="BD110">
        <v>1175</v>
      </c>
      <c r="BE110">
        <v>113488</v>
      </c>
      <c r="BF110">
        <f t="shared" si="56"/>
        <v>96.585531914893622</v>
      </c>
      <c r="CE110" s="27">
        <v>27</v>
      </c>
      <c r="CF110">
        <v>3042</v>
      </c>
      <c r="CG110">
        <v>44105</v>
      </c>
      <c r="CH110">
        <f t="shared" si="57"/>
        <v>14.498685075608153</v>
      </c>
      <c r="CL110" s="27">
        <v>58</v>
      </c>
      <c r="CM110">
        <v>973</v>
      </c>
      <c r="CN110">
        <v>0</v>
      </c>
      <c r="CO110">
        <f t="shared" si="44"/>
        <v>0</v>
      </c>
      <c r="CS110" s="27">
        <v>53</v>
      </c>
      <c r="CT110">
        <v>1338</v>
      </c>
      <c r="CU110">
        <v>28593</v>
      </c>
      <c r="CV110">
        <f t="shared" si="58"/>
        <v>21.369955156950674</v>
      </c>
      <c r="CZ110" s="27">
        <v>55</v>
      </c>
      <c r="DA110">
        <v>678</v>
      </c>
      <c r="DB110">
        <v>34151</v>
      </c>
      <c r="DC110">
        <f t="shared" si="59"/>
        <v>50.370206489675518</v>
      </c>
      <c r="DG110" s="27">
        <v>22</v>
      </c>
      <c r="DH110">
        <v>379</v>
      </c>
      <c r="DI110">
        <v>5497</v>
      </c>
      <c r="DJ110">
        <f t="shared" si="47"/>
        <v>14.503957783641161</v>
      </c>
    </row>
    <row r="111" spans="5:128" x14ac:dyDescent="0.25">
      <c r="F111" s="27">
        <v>9</v>
      </c>
      <c r="G111">
        <v>555</v>
      </c>
      <c r="H111">
        <v>70321</v>
      </c>
      <c r="I111">
        <f t="shared" si="51"/>
        <v>126.7045045045045</v>
      </c>
      <c r="M111" s="27">
        <v>15</v>
      </c>
      <c r="N111">
        <v>1089</v>
      </c>
      <c r="O111">
        <v>90232</v>
      </c>
      <c r="P111">
        <f t="shared" si="52"/>
        <v>82.857667584940316</v>
      </c>
      <c r="T111" s="27">
        <v>6</v>
      </c>
      <c r="U111">
        <v>620</v>
      </c>
      <c r="V111">
        <v>50274</v>
      </c>
      <c r="W111">
        <f t="shared" si="53"/>
        <v>81.087096774193554</v>
      </c>
      <c r="AA111" s="27">
        <v>15</v>
      </c>
      <c r="AB111">
        <v>1043</v>
      </c>
      <c r="AC111">
        <v>118811</v>
      </c>
      <c r="AD111">
        <f t="shared" si="54"/>
        <v>113.91275167785236</v>
      </c>
      <c r="AH111" s="27">
        <v>109</v>
      </c>
      <c r="AI111">
        <v>2710</v>
      </c>
      <c r="AJ111">
        <v>32611</v>
      </c>
      <c r="AK111">
        <f t="shared" si="38"/>
        <v>12.033579335793357</v>
      </c>
      <c r="AO111" s="27">
        <v>109</v>
      </c>
      <c r="AP111">
        <v>1099</v>
      </c>
      <c r="AQ111">
        <v>90641</v>
      </c>
      <c r="AR111">
        <f t="shared" si="39"/>
        <v>82.475887170154692</v>
      </c>
      <c r="AV111" s="27">
        <v>25</v>
      </c>
      <c r="AW111">
        <v>1747</v>
      </c>
      <c r="AX111">
        <v>157270</v>
      </c>
      <c r="AY111">
        <f t="shared" si="55"/>
        <v>90.022896393817973</v>
      </c>
      <c r="BC111" s="27">
        <v>31</v>
      </c>
      <c r="BD111">
        <v>1264</v>
      </c>
      <c r="BE111">
        <v>154025</v>
      </c>
      <c r="BF111">
        <f t="shared" si="56"/>
        <v>121.85522151898734</v>
      </c>
      <c r="CE111" s="27">
        <v>28</v>
      </c>
      <c r="CF111">
        <v>3134</v>
      </c>
      <c r="CG111">
        <v>65784</v>
      </c>
      <c r="CH111">
        <f t="shared" si="57"/>
        <v>20.990427568602424</v>
      </c>
      <c r="CL111" s="27">
        <v>59</v>
      </c>
      <c r="CM111">
        <v>985</v>
      </c>
      <c r="CN111">
        <v>32039</v>
      </c>
      <c r="CO111">
        <f t="shared" si="44"/>
        <v>32.526903553299491</v>
      </c>
      <c r="CS111" s="27">
        <v>54</v>
      </c>
      <c r="CT111">
        <v>1358</v>
      </c>
      <c r="CU111">
        <v>26959</v>
      </c>
      <c r="CV111">
        <f t="shared" si="58"/>
        <v>19.851988217967598</v>
      </c>
      <c r="CZ111" s="27">
        <v>56</v>
      </c>
      <c r="DA111">
        <v>680</v>
      </c>
      <c r="DB111">
        <v>19290</v>
      </c>
      <c r="DC111">
        <f t="shared" si="59"/>
        <v>28.367647058823529</v>
      </c>
      <c r="DG111" s="27">
        <v>23</v>
      </c>
      <c r="DH111">
        <v>389</v>
      </c>
      <c r="DI111">
        <v>10654</v>
      </c>
      <c r="DJ111">
        <f t="shared" si="47"/>
        <v>27.388174807197945</v>
      </c>
    </row>
    <row r="112" spans="5:128" x14ac:dyDescent="0.25">
      <c r="F112" s="27">
        <v>10</v>
      </c>
      <c r="G112">
        <v>567</v>
      </c>
      <c r="H112">
        <v>58439</v>
      </c>
      <c r="I112">
        <f t="shared" si="51"/>
        <v>103.06701940035273</v>
      </c>
      <c r="M112" s="27">
        <v>16</v>
      </c>
      <c r="N112">
        <v>1115</v>
      </c>
      <c r="O112">
        <v>100968</v>
      </c>
      <c r="P112">
        <f t="shared" si="52"/>
        <v>90.554260089686096</v>
      </c>
      <c r="T112" s="27">
        <v>7</v>
      </c>
      <c r="U112">
        <v>665</v>
      </c>
      <c r="V112">
        <v>49327</v>
      </c>
      <c r="W112">
        <f t="shared" si="53"/>
        <v>74.175939849624058</v>
      </c>
      <c r="AA112" s="27">
        <v>16</v>
      </c>
      <c r="AB112">
        <v>1066</v>
      </c>
      <c r="AC112">
        <v>102104</v>
      </c>
      <c r="AD112">
        <f t="shared" si="54"/>
        <v>95.782363977485929</v>
      </c>
      <c r="AH112" s="27">
        <v>110</v>
      </c>
      <c r="AI112">
        <v>3293</v>
      </c>
      <c r="AJ112">
        <v>105751</v>
      </c>
      <c r="AK112">
        <f t="shared" si="38"/>
        <v>32.113877922866685</v>
      </c>
      <c r="AO112" s="27">
        <v>110</v>
      </c>
      <c r="AP112">
        <v>1114</v>
      </c>
      <c r="AQ112">
        <v>97811</v>
      </c>
      <c r="AR112">
        <f t="shared" si="39"/>
        <v>87.801615798922796</v>
      </c>
      <c r="AV112" s="27">
        <v>26</v>
      </c>
      <c r="AW112">
        <v>1827</v>
      </c>
      <c r="AX112">
        <v>88756</v>
      </c>
      <c r="AY112">
        <f t="shared" si="55"/>
        <v>48.580186097427479</v>
      </c>
      <c r="BC112" s="27">
        <v>32</v>
      </c>
      <c r="BD112">
        <v>1377</v>
      </c>
      <c r="BE112">
        <v>13381</v>
      </c>
      <c r="BF112">
        <f t="shared" si="56"/>
        <v>9.7175018155410307</v>
      </c>
      <c r="CE112" s="27">
        <v>29</v>
      </c>
      <c r="CF112">
        <v>3538</v>
      </c>
      <c r="CG112">
        <v>75887</v>
      </c>
      <c r="CH112">
        <f t="shared" si="57"/>
        <v>21.449123798756361</v>
      </c>
      <c r="CL112" s="27">
        <v>60</v>
      </c>
      <c r="CM112">
        <v>987</v>
      </c>
      <c r="CN112">
        <v>28366</v>
      </c>
      <c r="CO112">
        <f t="shared" si="44"/>
        <v>28.739614994934144</v>
      </c>
      <c r="CS112" s="27">
        <v>55</v>
      </c>
      <c r="CT112">
        <v>1477</v>
      </c>
      <c r="CU112">
        <v>8163</v>
      </c>
      <c r="CV112">
        <f t="shared" si="58"/>
        <v>5.5267433987813135</v>
      </c>
      <c r="CZ112" s="27">
        <v>57</v>
      </c>
      <c r="DA112">
        <v>686</v>
      </c>
      <c r="DB112">
        <v>34392</v>
      </c>
      <c r="DC112">
        <f t="shared" si="59"/>
        <v>50.134110787172013</v>
      </c>
      <c r="DG112" s="27">
        <v>24</v>
      </c>
      <c r="DH112">
        <v>405</v>
      </c>
      <c r="DI112">
        <v>3422</v>
      </c>
      <c r="DJ112">
        <f t="shared" si="47"/>
        <v>8.4493827160493833</v>
      </c>
    </row>
    <row r="113" spans="6:114" x14ac:dyDescent="0.25">
      <c r="F113" s="27">
        <v>11</v>
      </c>
      <c r="G113">
        <v>622</v>
      </c>
      <c r="H113">
        <v>37302</v>
      </c>
      <c r="I113">
        <f t="shared" si="51"/>
        <v>59.971061093247592</v>
      </c>
      <c r="M113" s="27">
        <v>17</v>
      </c>
      <c r="N113">
        <v>1159</v>
      </c>
      <c r="O113">
        <v>59559</v>
      </c>
      <c r="P113">
        <f t="shared" si="52"/>
        <v>51.388265746333047</v>
      </c>
      <c r="T113" s="27">
        <v>8</v>
      </c>
      <c r="U113">
        <v>714</v>
      </c>
      <c r="V113">
        <v>71270</v>
      </c>
      <c r="W113">
        <f t="shared" si="53"/>
        <v>99.817927170868344</v>
      </c>
      <c r="AA113" s="27">
        <v>17</v>
      </c>
      <c r="AB113">
        <v>1102</v>
      </c>
      <c r="AC113">
        <v>39075</v>
      </c>
      <c r="AD113">
        <f t="shared" si="54"/>
        <v>35.458257713248642</v>
      </c>
      <c r="AG113" t="s">
        <v>234</v>
      </c>
      <c r="AH113" s="27">
        <v>1</v>
      </c>
      <c r="AI113">
        <v>848</v>
      </c>
      <c r="AJ113">
        <v>16016</v>
      </c>
      <c r="AK113">
        <f t="shared" si="38"/>
        <v>18.886792452830189</v>
      </c>
      <c r="AO113" s="27">
        <v>111</v>
      </c>
      <c r="AP113">
        <v>1163</v>
      </c>
      <c r="AQ113">
        <v>135244</v>
      </c>
      <c r="AR113">
        <f t="shared" si="39"/>
        <v>116.28890799656062</v>
      </c>
      <c r="AV113" s="27">
        <v>27</v>
      </c>
      <c r="AW113">
        <v>1840</v>
      </c>
      <c r="AX113">
        <v>193156</v>
      </c>
      <c r="AY113">
        <f t="shared" si="55"/>
        <v>104.97608695652174</v>
      </c>
      <c r="BC113" s="27">
        <v>33</v>
      </c>
      <c r="BD113">
        <v>1471</v>
      </c>
      <c r="BE113">
        <v>100587</v>
      </c>
      <c r="BF113">
        <f t="shared" si="56"/>
        <v>68.380013596193066</v>
      </c>
      <c r="CE113" s="27">
        <v>30</v>
      </c>
      <c r="CF113">
        <v>4448</v>
      </c>
      <c r="CG113">
        <v>29110</v>
      </c>
      <c r="CH113">
        <f t="shared" si="57"/>
        <v>6.5445143884892083</v>
      </c>
      <c r="CL113" s="27">
        <v>61</v>
      </c>
      <c r="CM113">
        <v>990</v>
      </c>
      <c r="CN113">
        <v>36592</v>
      </c>
      <c r="CO113">
        <f t="shared" si="44"/>
        <v>36.961616161616163</v>
      </c>
      <c r="CS113" s="27">
        <v>56</v>
      </c>
      <c r="CT113">
        <v>1580</v>
      </c>
      <c r="CU113">
        <v>35195</v>
      </c>
      <c r="CV113">
        <f t="shared" si="58"/>
        <v>22.275316455696203</v>
      </c>
      <c r="CZ113" s="27">
        <v>59</v>
      </c>
      <c r="DA113">
        <v>732</v>
      </c>
      <c r="DB113">
        <v>41697</v>
      </c>
      <c r="DC113">
        <f t="shared" si="59"/>
        <v>56.963114754098363</v>
      </c>
      <c r="DG113" s="27">
        <v>25</v>
      </c>
      <c r="DH113">
        <v>406</v>
      </c>
      <c r="DI113">
        <v>9790</v>
      </c>
      <c r="DJ113">
        <f t="shared" si="47"/>
        <v>24.113300492610836</v>
      </c>
    </row>
    <row r="114" spans="6:114" x14ac:dyDescent="0.25">
      <c r="F114" s="27">
        <v>12</v>
      </c>
      <c r="G114">
        <v>664</v>
      </c>
      <c r="H114">
        <v>50951</v>
      </c>
      <c r="I114">
        <f t="shared" si="51"/>
        <v>76.733433734939766</v>
      </c>
      <c r="M114" s="27">
        <v>18</v>
      </c>
      <c r="N114">
        <v>1160</v>
      </c>
      <c r="O114">
        <v>85863</v>
      </c>
      <c r="P114">
        <f t="shared" si="52"/>
        <v>74.019827586206901</v>
      </c>
      <c r="T114" s="27">
        <v>9</v>
      </c>
      <c r="U114">
        <v>726</v>
      </c>
      <c r="V114">
        <v>62462</v>
      </c>
      <c r="W114">
        <f t="shared" si="53"/>
        <v>86.035812672176306</v>
      </c>
      <c r="AA114" s="27">
        <v>18</v>
      </c>
      <c r="AB114">
        <v>1114</v>
      </c>
      <c r="AC114">
        <v>177709</v>
      </c>
      <c r="AD114">
        <f t="shared" si="54"/>
        <v>159.52333931777378</v>
      </c>
      <c r="AH114" s="27">
        <v>2</v>
      </c>
      <c r="AI114">
        <v>2736</v>
      </c>
      <c r="AJ114">
        <v>53212</v>
      </c>
      <c r="AK114">
        <f t="shared" si="38"/>
        <v>19.448830409356724</v>
      </c>
      <c r="AO114" s="27">
        <v>112</v>
      </c>
      <c r="AP114">
        <v>1238</v>
      </c>
      <c r="AQ114">
        <v>42179</v>
      </c>
      <c r="AR114">
        <f t="shared" si="39"/>
        <v>34.070274636510504</v>
      </c>
      <c r="AV114" s="27">
        <v>28</v>
      </c>
      <c r="AW114">
        <v>1976</v>
      </c>
      <c r="AX114">
        <v>191244</v>
      </c>
      <c r="AY114">
        <f t="shared" si="55"/>
        <v>96.783400809716596</v>
      </c>
      <c r="BC114" s="27">
        <v>34</v>
      </c>
      <c r="BD114">
        <v>1543</v>
      </c>
      <c r="BE114">
        <v>193217</v>
      </c>
      <c r="BF114">
        <f t="shared" si="56"/>
        <v>125.22164614387556</v>
      </c>
      <c r="CE114" s="27">
        <v>31</v>
      </c>
      <c r="CF114">
        <v>4680</v>
      </c>
      <c r="CG114">
        <v>68971</v>
      </c>
      <c r="CH114">
        <f t="shared" si="57"/>
        <v>14.737393162393163</v>
      </c>
      <c r="CL114" s="27">
        <v>62</v>
      </c>
      <c r="CM114">
        <v>991</v>
      </c>
      <c r="CN114">
        <v>27384</v>
      </c>
      <c r="CO114">
        <f t="shared" si="44"/>
        <v>27.632694248234106</v>
      </c>
      <c r="CS114" s="27">
        <v>57</v>
      </c>
      <c r="CT114">
        <v>1706</v>
      </c>
      <c r="CU114">
        <v>51537</v>
      </c>
      <c r="CV114">
        <f t="shared" si="58"/>
        <v>30.20926143024619</v>
      </c>
      <c r="CZ114" s="27">
        <v>60</v>
      </c>
      <c r="DA114">
        <v>736</v>
      </c>
      <c r="DB114">
        <v>24864</v>
      </c>
      <c r="DC114">
        <f t="shared" si="59"/>
        <v>33.782608695652172</v>
      </c>
      <c r="DG114" s="27">
        <v>26</v>
      </c>
      <c r="DH114">
        <v>411</v>
      </c>
      <c r="DI114">
        <v>5452</v>
      </c>
      <c r="DJ114">
        <f t="shared" si="47"/>
        <v>13.265206812652067</v>
      </c>
    </row>
    <row r="115" spans="6:114" x14ac:dyDescent="0.25">
      <c r="F115" s="27">
        <v>13</v>
      </c>
      <c r="G115">
        <v>680</v>
      </c>
      <c r="H115">
        <v>65095</v>
      </c>
      <c r="I115">
        <f t="shared" si="51"/>
        <v>95.727941176470594</v>
      </c>
      <c r="M115" s="27">
        <v>19</v>
      </c>
      <c r="N115">
        <v>1178</v>
      </c>
      <c r="O115">
        <v>80715</v>
      </c>
      <c r="P115">
        <f t="shared" si="52"/>
        <v>68.518675721561976</v>
      </c>
      <c r="T115" s="27">
        <v>10</v>
      </c>
      <c r="U115">
        <v>749</v>
      </c>
      <c r="V115">
        <v>52158</v>
      </c>
      <c r="W115">
        <f t="shared" si="53"/>
        <v>69.636849132176238</v>
      </c>
      <c r="AA115" s="27">
        <v>19</v>
      </c>
      <c r="AB115">
        <v>1124</v>
      </c>
      <c r="AC115">
        <v>121441</v>
      </c>
      <c r="AD115">
        <f t="shared" si="54"/>
        <v>108.04359430604983</v>
      </c>
      <c r="AH115" s="27">
        <v>3</v>
      </c>
      <c r="AI115">
        <v>876</v>
      </c>
      <c r="AJ115">
        <v>17863</v>
      </c>
      <c r="AK115">
        <f t="shared" si="38"/>
        <v>20.391552511415526</v>
      </c>
      <c r="AO115" s="27">
        <v>113</v>
      </c>
      <c r="AP115">
        <v>1286</v>
      </c>
      <c r="AQ115">
        <v>61641</v>
      </c>
      <c r="AR115">
        <f t="shared" si="39"/>
        <v>47.932348367029547</v>
      </c>
      <c r="AV115" s="27">
        <v>29</v>
      </c>
      <c r="AW115">
        <v>2010</v>
      </c>
      <c r="AX115">
        <v>138261</v>
      </c>
      <c r="AY115">
        <f t="shared" si="55"/>
        <v>68.786567164179104</v>
      </c>
      <c r="BC115" s="27">
        <v>35</v>
      </c>
      <c r="BD115">
        <v>1578</v>
      </c>
      <c r="BE115">
        <v>121826</v>
      </c>
      <c r="BF115">
        <f t="shared" si="56"/>
        <v>77.202788339670462</v>
      </c>
      <c r="CL115" s="27">
        <v>63</v>
      </c>
      <c r="CM115">
        <v>996</v>
      </c>
      <c r="CN115">
        <v>40577</v>
      </c>
      <c r="CO115">
        <f t="shared" si="44"/>
        <v>40.739959839357432</v>
      </c>
      <c r="CS115" s="27">
        <v>58</v>
      </c>
      <c r="CT115">
        <v>1901</v>
      </c>
      <c r="CU115">
        <v>34390</v>
      </c>
      <c r="CV115">
        <f t="shared" si="58"/>
        <v>18.09047869542346</v>
      </c>
      <c r="CZ115" s="27">
        <v>61</v>
      </c>
      <c r="DA115">
        <v>750</v>
      </c>
      <c r="DB115">
        <v>35555</v>
      </c>
      <c r="DC115">
        <f t="shared" si="59"/>
        <v>47.406666666666666</v>
      </c>
      <c r="DG115" s="27">
        <v>27</v>
      </c>
      <c r="DH115">
        <v>427</v>
      </c>
      <c r="DI115">
        <v>7441</v>
      </c>
      <c r="DJ115">
        <f t="shared" si="47"/>
        <v>17.42622950819672</v>
      </c>
    </row>
    <row r="116" spans="6:114" x14ac:dyDescent="0.25">
      <c r="F116" s="27">
        <v>14</v>
      </c>
      <c r="G116">
        <v>702</v>
      </c>
      <c r="H116">
        <v>33708</v>
      </c>
      <c r="I116">
        <f t="shared" si="51"/>
        <v>48.017094017094017</v>
      </c>
      <c r="M116" s="27">
        <v>20</v>
      </c>
      <c r="N116">
        <v>1212</v>
      </c>
      <c r="O116">
        <v>69074</v>
      </c>
      <c r="P116">
        <f t="shared" si="52"/>
        <v>56.991749174917494</v>
      </c>
      <c r="T116" s="27">
        <v>11</v>
      </c>
      <c r="U116">
        <v>750</v>
      </c>
      <c r="V116">
        <v>74384</v>
      </c>
      <c r="W116">
        <f t="shared" si="53"/>
        <v>99.178666666666672</v>
      </c>
      <c r="AA116" s="27">
        <v>20</v>
      </c>
      <c r="AB116">
        <v>1186</v>
      </c>
      <c r="AC116">
        <v>98392</v>
      </c>
      <c r="AD116">
        <f t="shared" si="54"/>
        <v>82.961214165261381</v>
      </c>
      <c r="AH116" s="27">
        <v>4</v>
      </c>
      <c r="AI116">
        <v>633</v>
      </c>
      <c r="AJ116">
        <v>13681</v>
      </c>
      <c r="AK116">
        <f t="shared" si="38"/>
        <v>21.612954186413901</v>
      </c>
      <c r="AO116" s="27">
        <v>114</v>
      </c>
      <c r="AP116">
        <v>1290</v>
      </c>
      <c r="AQ116">
        <v>27132</v>
      </c>
      <c r="AR116">
        <f t="shared" si="39"/>
        <v>21.032558139534885</v>
      </c>
      <c r="AV116" s="27">
        <v>30</v>
      </c>
      <c r="AW116">
        <v>2020</v>
      </c>
      <c r="AX116">
        <v>212722</v>
      </c>
      <c r="AY116">
        <f t="shared" si="55"/>
        <v>105.3079207920792</v>
      </c>
      <c r="BC116" s="27">
        <v>36</v>
      </c>
      <c r="BD116">
        <v>1730</v>
      </c>
      <c r="BE116">
        <v>221006</v>
      </c>
      <c r="BF116">
        <f t="shared" si="56"/>
        <v>127.74913294797688</v>
      </c>
      <c r="CL116" s="27">
        <v>64</v>
      </c>
      <c r="CM116">
        <v>1067</v>
      </c>
      <c r="CN116">
        <v>28759</v>
      </c>
      <c r="CO116">
        <f t="shared" si="44"/>
        <v>26.953139643861292</v>
      </c>
      <c r="CS116" s="27">
        <v>59</v>
      </c>
      <c r="CT116">
        <v>2085</v>
      </c>
      <c r="CU116">
        <v>28196</v>
      </c>
      <c r="CV116">
        <f t="shared" si="58"/>
        <v>13.52326139088729</v>
      </c>
      <c r="CZ116" s="27">
        <v>62</v>
      </c>
      <c r="DA116">
        <v>754</v>
      </c>
      <c r="DB116">
        <v>35164</v>
      </c>
      <c r="DC116">
        <f t="shared" si="59"/>
        <v>46.636604774535812</v>
      </c>
      <c r="DG116" s="27">
        <v>28</v>
      </c>
      <c r="DH116">
        <v>445</v>
      </c>
      <c r="DI116">
        <v>13692</v>
      </c>
      <c r="DJ116">
        <f t="shared" si="47"/>
        <v>30.768539325842696</v>
      </c>
    </row>
    <row r="117" spans="6:114" x14ac:dyDescent="0.25">
      <c r="F117" s="27">
        <v>15</v>
      </c>
      <c r="G117">
        <v>711</v>
      </c>
      <c r="H117">
        <v>55165</v>
      </c>
      <c r="I117">
        <f t="shared" si="51"/>
        <v>77.587904360056257</v>
      </c>
      <c r="M117" s="27">
        <v>21</v>
      </c>
      <c r="N117">
        <v>1239</v>
      </c>
      <c r="O117">
        <v>20174</v>
      </c>
      <c r="P117">
        <f t="shared" si="52"/>
        <v>16.282485875706215</v>
      </c>
      <c r="T117" s="27">
        <v>12</v>
      </c>
      <c r="U117">
        <v>771</v>
      </c>
      <c r="V117">
        <v>51155</v>
      </c>
      <c r="W117">
        <f t="shared" si="53"/>
        <v>66.348897535667959</v>
      </c>
      <c r="AA117" s="27">
        <v>21</v>
      </c>
      <c r="AB117">
        <v>1194</v>
      </c>
      <c r="AC117">
        <v>105964</v>
      </c>
      <c r="AD117">
        <f t="shared" si="54"/>
        <v>88.747068676716921</v>
      </c>
      <c r="AH117" s="27">
        <v>5</v>
      </c>
      <c r="AI117">
        <v>541</v>
      </c>
      <c r="AJ117">
        <v>11779</v>
      </c>
      <c r="AK117">
        <f t="shared" si="38"/>
        <v>21.772643253234751</v>
      </c>
      <c r="AO117" s="27">
        <v>115</v>
      </c>
      <c r="AP117">
        <v>1305</v>
      </c>
      <c r="AQ117">
        <v>116327</v>
      </c>
      <c r="AR117">
        <f t="shared" si="39"/>
        <v>89.139463601532569</v>
      </c>
      <c r="AV117" s="27">
        <v>31</v>
      </c>
      <c r="AW117">
        <v>2130</v>
      </c>
      <c r="AX117">
        <v>228018</v>
      </c>
      <c r="AY117">
        <f t="shared" si="55"/>
        <v>107.05070422535211</v>
      </c>
      <c r="BC117" s="27">
        <v>37</v>
      </c>
      <c r="BD117">
        <v>1974</v>
      </c>
      <c r="BE117">
        <v>120351</v>
      </c>
      <c r="BF117">
        <f t="shared" si="56"/>
        <v>60.968085106382979</v>
      </c>
      <c r="CL117" s="27">
        <v>65</v>
      </c>
      <c r="CM117">
        <v>1074</v>
      </c>
      <c r="CN117">
        <v>27630</v>
      </c>
      <c r="CO117">
        <f t="shared" si="44"/>
        <v>25.726256983240223</v>
      </c>
      <c r="CS117" s="27">
        <v>60</v>
      </c>
      <c r="CT117">
        <v>2288</v>
      </c>
      <c r="CU117">
        <v>58066</v>
      </c>
      <c r="CV117">
        <f t="shared" si="58"/>
        <v>25.378496503496503</v>
      </c>
      <c r="CZ117" s="27">
        <v>63</v>
      </c>
      <c r="DA117">
        <v>771</v>
      </c>
      <c r="DB117">
        <v>55960</v>
      </c>
      <c r="DC117">
        <f t="shared" si="59"/>
        <v>72.581063553826198</v>
      </c>
      <c r="DG117" s="27">
        <v>29</v>
      </c>
      <c r="DH117">
        <v>469</v>
      </c>
      <c r="DI117">
        <v>16201</v>
      </c>
      <c r="DJ117">
        <f t="shared" si="47"/>
        <v>34.543710021321964</v>
      </c>
    </row>
    <row r="118" spans="6:114" x14ac:dyDescent="0.25">
      <c r="F118" s="27">
        <v>16</v>
      </c>
      <c r="G118">
        <v>735</v>
      </c>
      <c r="H118">
        <v>41761</v>
      </c>
      <c r="I118">
        <f t="shared" si="51"/>
        <v>56.817687074829934</v>
      </c>
      <c r="M118" s="27">
        <v>22</v>
      </c>
      <c r="N118">
        <v>1264</v>
      </c>
      <c r="O118">
        <v>70663</v>
      </c>
      <c r="P118">
        <f t="shared" si="52"/>
        <v>55.904272151898731</v>
      </c>
      <c r="T118" s="27">
        <v>13</v>
      </c>
      <c r="U118">
        <v>793</v>
      </c>
      <c r="V118">
        <v>88030</v>
      </c>
      <c r="W118">
        <f t="shared" si="53"/>
        <v>111.00882723833543</v>
      </c>
      <c r="AA118" s="27">
        <v>22</v>
      </c>
      <c r="AB118">
        <v>1229</v>
      </c>
      <c r="AC118">
        <v>62680</v>
      </c>
      <c r="AD118">
        <f t="shared" si="54"/>
        <v>51.000813669650121</v>
      </c>
      <c r="AH118" s="27">
        <v>6</v>
      </c>
      <c r="AI118">
        <v>749</v>
      </c>
      <c r="AJ118">
        <v>16815</v>
      </c>
      <c r="AK118">
        <f t="shared" si="38"/>
        <v>22.449933244325766</v>
      </c>
      <c r="AO118" s="27">
        <v>116</v>
      </c>
      <c r="AP118">
        <v>1481</v>
      </c>
      <c r="AQ118">
        <v>58562</v>
      </c>
      <c r="AR118">
        <f t="shared" si="39"/>
        <v>39.542201215395004</v>
      </c>
      <c r="AV118" s="27">
        <v>32</v>
      </c>
      <c r="AW118">
        <v>2132</v>
      </c>
      <c r="AX118">
        <v>208377</v>
      </c>
      <c r="AY118">
        <f t="shared" si="55"/>
        <v>97.737804878048777</v>
      </c>
      <c r="BC118" s="27">
        <v>38</v>
      </c>
      <c r="BD118">
        <v>2104</v>
      </c>
      <c r="BE118">
        <v>99975</v>
      </c>
      <c r="BF118">
        <f t="shared" si="56"/>
        <v>47.516634980988592</v>
      </c>
      <c r="CL118" s="27">
        <v>66</v>
      </c>
      <c r="CM118">
        <v>1113</v>
      </c>
      <c r="CN118">
        <v>44982</v>
      </c>
      <c r="CO118">
        <f t="shared" si="44"/>
        <v>40.415094339622641</v>
      </c>
      <c r="CR118" t="s">
        <v>233</v>
      </c>
      <c r="CS118" s="27">
        <v>1</v>
      </c>
      <c r="CT118">
        <v>236</v>
      </c>
      <c r="CU118">
        <v>4303</v>
      </c>
      <c r="CV118">
        <f t="shared" si="58"/>
        <v>18.233050847457626</v>
      </c>
      <c r="CZ118" s="27">
        <v>64</v>
      </c>
      <c r="DA118">
        <v>842</v>
      </c>
      <c r="DB118">
        <v>55302</v>
      </c>
      <c r="DC118">
        <f t="shared" si="59"/>
        <v>65.679334916864605</v>
      </c>
      <c r="DG118" s="27">
        <v>30</v>
      </c>
      <c r="DH118">
        <v>469</v>
      </c>
      <c r="DI118">
        <v>4685</v>
      </c>
      <c r="DJ118">
        <f t="shared" si="47"/>
        <v>9.9893390191897655</v>
      </c>
    </row>
    <row r="119" spans="6:114" x14ac:dyDescent="0.25">
      <c r="F119" s="27">
        <v>17</v>
      </c>
      <c r="G119">
        <v>736</v>
      </c>
      <c r="H119">
        <v>54805</v>
      </c>
      <c r="I119">
        <f t="shared" si="51"/>
        <v>74.463315217391298</v>
      </c>
      <c r="M119" s="27">
        <v>23</v>
      </c>
      <c r="N119">
        <v>1265</v>
      </c>
      <c r="O119">
        <v>106442</v>
      </c>
      <c r="P119">
        <f t="shared" si="52"/>
        <v>84.14387351778656</v>
      </c>
      <c r="T119" s="27">
        <v>14</v>
      </c>
      <c r="U119">
        <v>797</v>
      </c>
      <c r="V119">
        <v>77628</v>
      </c>
      <c r="W119">
        <f t="shared" si="53"/>
        <v>97.400250941028858</v>
      </c>
      <c r="AA119" s="27">
        <v>23</v>
      </c>
      <c r="AB119">
        <v>1234</v>
      </c>
      <c r="AC119">
        <v>175095</v>
      </c>
      <c r="AD119">
        <f t="shared" si="54"/>
        <v>141.89222042139383</v>
      </c>
      <c r="AH119" s="27">
        <v>7</v>
      </c>
      <c r="AI119">
        <v>631</v>
      </c>
      <c r="AJ119">
        <v>16963</v>
      </c>
      <c r="AK119">
        <f t="shared" si="38"/>
        <v>26.882725832012678</v>
      </c>
      <c r="AO119" s="27">
        <v>117</v>
      </c>
      <c r="AP119">
        <v>1516</v>
      </c>
      <c r="AQ119">
        <v>49252</v>
      </c>
      <c r="AR119">
        <f t="shared" si="39"/>
        <v>32.48812664907652</v>
      </c>
      <c r="AV119" s="27">
        <v>33</v>
      </c>
      <c r="AW119">
        <v>2326</v>
      </c>
      <c r="AX119">
        <v>201830</v>
      </c>
      <c r="AY119">
        <f t="shared" si="55"/>
        <v>86.771281169389511</v>
      </c>
      <c r="BC119" s="27">
        <v>39</v>
      </c>
      <c r="BD119">
        <v>2323</v>
      </c>
      <c r="BE119">
        <v>131680</v>
      </c>
      <c r="BF119">
        <f t="shared" si="56"/>
        <v>56.685320705983642</v>
      </c>
      <c r="CL119" s="27">
        <v>67</v>
      </c>
      <c r="CM119">
        <v>1170</v>
      </c>
      <c r="CN119">
        <v>66143</v>
      </c>
      <c r="CO119">
        <f t="shared" si="44"/>
        <v>56.532478632478636</v>
      </c>
      <c r="CS119" s="27">
        <v>2</v>
      </c>
      <c r="CT119">
        <v>282</v>
      </c>
      <c r="CU119">
        <v>2803</v>
      </c>
      <c r="CV119">
        <f t="shared" si="58"/>
        <v>9.9397163120567384</v>
      </c>
      <c r="CZ119" s="27">
        <v>65</v>
      </c>
      <c r="DA119">
        <v>872</v>
      </c>
      <c r="DB119">
        <v>51161</v>
      </c>
      <c r="DC119">
        <f t="shared" si="59"/>
        <v>58.670871559633028</v>
      </c>
      <c r="DG119" s="27">
        <v>31</v>
      </c>
      <c r="DH119">
        <v>484</v>
      </c>
      <c r="DI119">
        <v>5774</v>
      </c>
      <c r="DJ119">
        <f t="shared" si="47"/>
        <v>11.929752066115702</v>
      </c>
    </row>
    <row r="120" spans="6:114" x14ac:dyDescent="0.25">
      <c r="F120" s="27">
        <v>18</v>
      </c>
      <c r="G120">
        <v>744</v>
      </c>
      <c r="H120">
        <v>11637</v>
      </c>
      <c r="I120">
        <f t="shared" si="51"/>
        <v>15.641129032258064</v>
      </c>
      <c r="M120" s="27">
        <v>24</v>
      </c>
      <c r="N120">
        <v>1298</v>
      </c>
      <c r="O120">
        <v>40838</v>
      </c>
      <c r="P120">
        <f t="shared" si="52"/>
        <v>31.462249614791986</v>
      </c>
      <c r="T120" s="27">
        <v>15</v>
      </c>
      <c r="U120">
        <v>838</v>
      </c>
      <c r="V120">
        <v>96507</v>
      </c>
      <c r="W120">
        <f t="shared" si="53"/>
        <v>115.16348448687351</v>
      </c>
      <c r="AA120" s="27">
        <v>24</v>
      </c>
      <c r="AB120">
        <v>1250</v>
      </c>
      <c r="AC120">
        <v>93838</v>
      </c>
      <c r="AD120">
        <f t="shared" si="54"/>
        <v>75.070400000000006</v>
      </c>
      <c r="AH120" s="27">
        <v>8</v>
      </c>
      <c r="AI120">
        <v>2380</v>
      </c>
      <c r="AJ120">
        <v>70891</v>
      </c>
      <c r="AK120">
        <f t="shared" si="38"/>
        <v>29.786134453781514</v>
      </c>
      <c r="AO120" s="27">
        <v>118</v>
      </c>
      <c r="AP120">
        <v>1568</v>
      </c>
      <c r="AQ120">
        <v>67341</v>
      </c>
      <c r="AR120">
        <f t="shared" si="39"/>
        <v>42.94706632653061</v>
      </c>
      <c r="AV120" s="27">
        <v>34</v>
      </c>
      <c r="AW120">
        <v>2399</v>
      </c>
      <c r="AX120">
        <v>175159</v>
      </c>
      <c r="AY120">
        <f t="shared" si="55"/>
        <v>73.013338891204668</v>
      </c>
      <c r="BC120" s="27">
        <v>40</v>
      </c>
      <c r="BD120">
        <v>2376</v>
      </c>
      <c r="BE120">
        <v>148929</v>
      </c>
      <c r="BF120">
        <f t="shared" si="56"/>
        <v>62.680555555555557</v>
      </c>
      <c r="CL120" s="27">
        <v>68</v>
      </c>
      <c r="CM120">
        <v>1201</v>
      </c>
      <c r="CN120">
        <v>20780</v>
      </c>
      <c r="CO120">
        <f t="shared" si="44"/>
        <v>17.302248126561199</v>
      </c>
      <c r="CS120" s="27">
        <v>3</v>
      </c>
      <c r="CT120">
        <v>302</v>
      </c>
      <c r="CU120">
        <v>8289</v>
      </c>
      <c r="CV120">
        <f t="shared" si="58"/>
        <v>27.44701986754967</v>
      </c>
      <c r="CZ120" s="27">
        <v>66</v>
      </c>
      <c r="DA120">
        <v>886</v>
      </c>
      <c r="DB120">
        <v>7667</v>
      </c>
      <c r="DC120">
        <f t="shared" si="59"/>
        <v>8.6534988713318288</v>
      </c>
      <c r="DG120" s="27">
        <v>32</v>
      </c>
      <c r="DH120">
        <v>497</v>
      </c>
      <c r="DI120">
        <v>13289</v>
      </c>
      <c r="DJ120">
        <f t="shared" si="47"/>
        <v>26.738430583501007</v>
      </c>
    </row>
    <row r="121" spans="6:114" x14ac:dyDescent="0.25">
      <c r="F121" s="27">
        <v>19</v>
      </c>
      <c r="G121">
        <v>769</v>
      </c>
      <c r="H121">
        <v>58217</v>
      </c>
      <c r="I121">
        <f t="shared" si="51"/>
        <v>75.70481144343303</v>
      </c>
      <c r="M121" s="27">
        <v>25</v>
      </c>
      <c r="N121">
        <v>1354</v>
      </c>
      <c r="O121">
        <v>113776</v>
      </c>
      <c r="P121">
        <f t="shared" si="52"/>
        <v>84.029542097488928</v>
      </c>
      <c r="T121" s="27">
        <v>16</v>
      </c>
      <c r="U121">
        <v>856</v>
      </c>
      <c r="V121">
        <v>50648</v>
      </c>
      <c r="W121">
        <f t="shared" si="53"/>
        <v>59.168224299065422</v>
      </c>
      <c r="AA121" s="27">
        <v>25</v>
      </c>
      <c r="AB121">
        <v>1271</v>
      </c>
      <c r="AC121">
        <v>181665</v>
      </c>
      <c r="AD121">
        <f t="shared" si="54"/>
        <v>142.93076317859953</v>
      </c>
      <c r="AH121" s="27">
        <v>9</v>
      </c>
      <c r="AI121">
        <v>586</v>
      </c>
      <c r="AJ121">
        <v>18193</v>
      </c>
      <c r="AK121">
        <f t="shared" si="38"/>
        <v>31.046075085324233</v>
      </c>
      <c r="AO121" s="27">
        <v>119</v>
      </c>
      <c r="AP121">
        <v>1604</v>
      </c>
      <c r="AQ121">
        <v>30733</v>
      </c>
      <c r="AR121">
        <f t="shared" si="39"/>
        <v>19.160224438902745</v>
      </c>
      <c r="AV121" s="27">
        <v>35</v>
      </c>
      <c r="AW121">
        <v>2672</v>
      </c>
      <c r="AX121">
        <v>137704</v>
      </c>
      <c r="AY121">
        <f t="shared" si="55"/>
        <v>51.535928143712574</v>
      </c>
      <c r="BC121" s="27">
        <v>41</v>
      </c>
      <c r="BD121">
        <v>2688</v>
      </c>
      <c r="BE121">
        <v>126295</v>
      </c>
      <c r="BF121">
        <f t="shared" si="56"/>
        <v>46.984747023809526</v>
      </c>
      <c r="CL121" s="27">
        <v>69</v>
      </c>
      <c r="CM121">
        <v>1250</v>
      </c>
      <c r="CN121">
        <v>35807</v>
      </c>
      <c r="CO121">
        <f t="shared" si="44"/>
        <v>28.645600000000002</v>
      </c>
      <c r="CS121" s="27">
        <v>4</v>
      </c>
      <c r="CT121">
        <v>304</v>
      </c>
      <c r="CU121">
        <v>2631</v>
      </c>
      <c r="CV121">
        <f t="shared" si="58"/>
        <v>8.6546052631578956</v>
      </c>
      <c r="CZ121" s="27">
        <v>67</v>
      </c>
      <c r="DA121">
        <v>893</v>
      </c>
      <c r="DB121">
        <v>18752</v>
      </c>
      <c r="DC121">
        <f t="shared" si="59"/>
        <v>20.998880179171334</v>
      </c>
      <c r="DG121" s="27">
        <v>33</v>
      </c>
      <c r="DH121">
        <v>499</v>
      </c>
      <c r="DI121">
        <v>17370</v>
      </c>
      <c r="DJ121">
        <f t="shared" si="47"/>
        <v>34.809619238476955</v>
      </c>
    </row>
    <row r="122" spans="6:114" x14ac:dyDescent="0.25">
      <c r="F122" s="27">
        <v>20</v>
      </c>
      <c r="G122">
        <v>862</v>
      </c>
      <c r="H122">
        <v>70126</v>
      </c>
      <c r="I122">
        <f t="shared" si="51"/>
        <v>81.352668213457079</v>
      </c>
      <c r="M122" s="27">
        <v>26</v>
      </c>
      <c r="N122">
        <v>1376</v>
      </c>
      <c r="O122">
        <v>113332</v>
      </c>
      <c r="P122">
        <f t="shared" si="52"/>
        <v>82.363372093023258</v>
      </c>
      <c r="T122" s="27">
        <v>17</v>
      </c>
      <c r="U122">
        <v>857</v>
      </c>
      <c r="V122">
        <v>68356</v>
      </c>
      <c r="W122">
        <f t="shared" si="53"/>
        <v>79.761960326721123</v>
      </c>
      <c r="AA122" s="27">
        <v>26</v>
      </c>
      <c r="AB122">
        <v>1350</v>
      </c>
      <c r="AC122">
        <v>131964</v>
      </c>
      <c r="AD122">
        <f t="shared" si="54"/>
        <v>97.751111111111115</v>
      </c>
      <c r="AH122" s="27">
        <v>10</v>
      </c>
      <c r="AI122">
        <v>894</v>
      </c>
      <c r="AJ122">
        <v>28352</v>
      </c>
      <c r="AK122">
        <f t="shared" si="38"/>
        <v>31.713646532438478</v>
      </c>
      <c r="AO122" s="27">
        <v>120</v>
      </c>
      <c r="AP122">
        <v>1647</v>
      </c>
      <c r="AQ122">
        <v>57338</v>
      </c>
      <c r="AR122">
        <f t="shared" si="39"/>
        <v>34.813600485731634</v>
      </c>
      <c r="AV122" s="27">
        <v>36</v>
      </c>
      <c r="AW122">
        <v>3324</v>
      </c>
      <c r="AX122">
        <v>309548</v>
      </c>
      <c r="AY122">
        <f t="shared" si="55"/>
        <v>93.125150421179299</v>
      </c>
      <c r="BC122" s="27">
        <v>42</v>
      </c>
      <c r="BD122">
        <v>2895</v>
      </c>
      <c r="BE122">
        <v>174387</v>
      </c>
      <c r="BF122">
        <f t="shared" si="56"/>
        <v>60.237305699481865</v>
      </c>
      <c r="CL122" s="27">
        <v>70</v>
      </c>
      <c r="CM122">
        <v>1315</v>
      </c>
      <c r="CN122">
        <v>189</v>
      </c>
      <c r="CO122">
        <f t="shared" si="44"/>
        <v>0.14372623574144486</v>
      </c>
      <c r="CS122" s="27">
        <v>5</v>
      </c>
      <c r="CT122">
        <v>428</v>
      </c>
      <c r="CU122">
        <v>1185</v>
      </c>
      <c r="CV122">
        <f t="shared" si="58"/>
        <v>2.7686915887850465</v>
      </c>
      <c r="CZ122" s="27">
        <v>68</v>
      </c>
      <c r="DA122">
        <v>915</v>
      </c>
      <c r="DB122">
        <v>57829</v>
      </c>
      <c r="DC122">
        <f t="shared" si="59"/>
        <v>63.201092896174863</v>
      </c>
      <c r="DG122" s="27">
        <v>34</v>
      </c>
      <c r="DH122">
        <v>505</v>
      </c>
      <c r="DI122">
        <v>11723</v>
      </c>
      <c r="DJ122">
        <f t="shared" si="47"/>
        <v>23.213861386138614</v>
      </c>
    </row>
    <row r="123" spans="6:114" x14ac:dyDescent="0.25">
      <c r="F123" s="27">
        <v>21</v>
      </c>
      <c r="G123">
        <v>917</v>
      </c>
      <c r="H123">
        <v>29312</v>
      </c>
      <c r="I123">
        <f t="shared" si="51"/>
        <v>31.965103598691385</v>
      </c>
      <c r="M123" s="27">
        <v>27</v>
      </c>
      <c r="N123">
        <v>1392</v>
      </c>
      <c r="O123">
        <v>130970</v>
      </c>
      <c r="P123">
        <f t="shared" si="52"/>
        <v>94.087643678160916</v>
      </c>
      <c r="T123" s="27">
        <v>18</v>
      </c>
      <c r="U123">
        <v>876</v>
      </c>
      <c r="V123">
        <v>79214</v>
      </c>
      <c r="W123">
        <f t="shared" si="53"/>
        <v>90.426940639269404</v>
      </c>
      <c r="AA123" s="27">
        <v>27</v>
      </c>
      <c r="AB123">
        <v>1366</v>
      </c>
      <c r="AC123">
        <v>82427</v>
      </c>
      <c r="AD123">
        <f t="shared" si="54"/>
        <v>60.341874084919475</v>
      </c>
      <c r="AH123" s="27">
        <v>11</v>
      </c>
      <c r="AI123">
        <v>117</v>
      </c>
      <c r="AJ123">
        <v>3803</v>
      </c>
      <c r="AK123">
        <f t="shared" si="38"/>
        <v>32.504273504273506</v>
      </c>
      <c r="AO123" s="27">
        <v>121</v>
      </c>
      <c r="AP123">
        <v>1697</v>
      </c>
      <c r="AQ123">
        <v>99529</v>
      </c>
      <c r="AR123">
        <f t="shared" si="39"/>
        <v>58.649970536240424</v>
      </c>
      <c r="BC123" s="27">
        <v>43</v>
      </c>
      <c r="BD123">
        <v>3125</v>
      </c>
      <c r="BE123">
        <v>108632</v>
      </c>
      <c r="BF123">
        <f t="shared" si="56"/>
        <v>34.762239999999998</v>
      </c>
      <c r="CL123" s="27">
        <v>71</v>
      </c>
      <c r="CM123">
        <v>1355</v>
      </c>
      <c r="CN123">
        <v>50982</v>
      </c>
      <c r="CO123">
        <f t="shared" si="44"/>
        <v>37.625092250922506</v>
      </c>
      <c r="CS123" s="27">
        <v>6</v>
      </c>
      <c r="CT123">
        <v>499</v>
      </c>
      <c r="CU123">
        <v>383</v>
      </c>
      <c r="CV123">
        <f t="shared" si="58"/>
        <v>0.76753507014028055</v>
      </c>
      <c r="CZ123" s="27">
        <v>69</v>
      </c>
      <c r="DA123">
        <v>943</v>
      </c>
      <c r="DB123">
        <v>39725</v>
      </c>
      <c r="DC123">
        <f t="shared" si="59"/>
        <v>42.126193001060443</v>
      </c>
      <c r="DG123" s="27">
        <v>35</v>
      </c>
      <c r="DH123">
        <v>507</v>
      </c>
      <c r="DI123">
        <v>9261</v>
      </c>
      <c r="DJ123">
        <f t="shared" si="47"/>
        <v>18.266272189349113</v>
      </c>
    </row>
    <row r="124" spans="6:114" x14ac:dyDescent="0.25">
      <c r="F124" s="27">
        <v>22</v>
      </c>
      <c r="G124">
        <v>920</v>
      </c>
      <c r="H124">
        <v>55053</v>
      </c>
      <c r="I124">
        <f t="shared" si="51"/>
        <v>59.84021739130435</v>
      </c>
      <c r="M124" s="27">
        <v>28</v>
      </c>
      <c r="N124">
        <v>1406</v>
      </c>
      <c r="O124">
        <v>108385</v>
      </c>
      <c r="P124">
        <f t="shared" si="52"/>
        <v>77.087482219061172</v>
      </c>
      <c r="T124" s="27">
        <v>19</v>
      </c>
      <c r="U124">
        <v>884</v>
      </c>
      <c r="V124">
        <v>82825</v>
      </c>
      <c r="W124">
        <f t="shared" si="53"/>
        <v>93.693438914027155</v>
      </c>
      <c r="AA124" s="27">
        <v>28</v>
      </c>
      <c r="AB124">
        <v>1389</v>
      </c>
      <c r="AC124">
        <v>146027</v>
      </c>
      <c r="AD124">
        <f t="shared" si="54"/>
        <v>105.13102951763859</v>
      </c>
      <c r="AH124" s="27">
        <v>12</v>
      </c>
      <c r="AI124">
        <v>585</v>
      </c>
      <c r="AJ124">
        <v>19798</v>
      </c>
      <c r="AK124">
        <f t="shared" si="38"/>
        <v>33.842735042735043</v>
      </c>
      <c r="AO124" s="27">
        <v>122</v>
      </c>
      <c r="AP124">
        <v>1763</v>
      </c>
      <c r="AQ124">
        <v>78285</v>
      </c>
      <c r="AR124">
        <f t="shared" si="39"/>
        <v>44.40442427680091</v>
      </c>
      <c r="CL124" s="27">
        <v>72</v>
      </c>
      <c r="CM124">
        <v>1446</v>
      </c>
      <c r="CN124">
        <v>57427</v>
      </c>
      <c r="CO124">
        <f t="shared" si="44"/>
        <v>39.714384508990321</v>
      </c>
      <c r="CS124" s="27">
        <v>7</v>
      </c>
      <c r="CT124">
        <v>509</v>
      </c>
      <c r="CU124">
        <v>15935</v>
      </c>
      <c r="CV124">
        <f t="shared" si="58"/>
        <v>31.306483300589392</v>
      </c>
      <c r="CZ124" s="27">
        <v>70</v>
      </c>
      <c r="DA124">
        <v>962</v>
      </c>
      <c r="DB124">
        <v>43499</v>
      </c>
      <c r="DC124">
        <f t="shared" si="59"/>
        <v>45.217255717255718</v>
      </c>
      <c r="DG124" s="27">
        <v>36</v>
      </c>
      <c r="DH124">
        <v>521</v>
      </c>
      <c r="DI124">
        <v>10972</v>
      </c>
      <c r="DJ124">
        <f t="shared" si="47"/>
        <v>21.059500959692897</v>
      </c>
    </row>
    <row r="125" spans="6:114" x14ac:dyDescent="0.25">
      <c r="F125" s="27">
        <v>23</v>
      </c>
      <c r="G125">
        <v>929</v>
      </c>
      <c r="H125">
        <v>44021</v>
      </c>
      <c r="I125">
        <f t="shared" si="51"/>
        <v>47.385360602798706</v>
      </c>
      <c r="M125" s="27">
        <v>29</v>
      </c>
      <c r="N125">
        <v>1441</v>
      </c>
      <c r="O125">
        <v>119212</v>
      </c>
      <c r="P125">
        <f t="shared" si="52"/>
        <v>82.728660652324777</v>
      </c>
      <c r="T125" s="27">
        <v>20</v>
      </c>
      <c r="U125">
        <v>888</v>
      </c>
      <c r="V125">
        <v>75355</v>
      </c>
      <c r="W125">
        <f t="shared" si="53"/>
        <v>84.859234234234236</v>
      </c>
      <c r="AA125" s="27">
        <v>29</v>
      </c>
      <c r="AB125">
        <v>1425</v>
      </c>
      <c r="AC125">
        <v>80458</v>
      </c>
      <c r="AD125">
        <f t="shared" si="54"/>
        <v>56.461754385964909</v>
      </c>
      <c r="AH125" s="27">
        <v>13</v>
      </c>
      <c r="AI125">
        <v>1271</v>
      </c>
      <c r="AJ125">
        <v>43206</v>
      </c>
      <c r="AK125">
        <f t="shared" si="38"/>
        <v>33.993705743509047</v>
      </c>
      <c r="AO125" s="27">
        <v>123</v>
      </c>
      <c r="AP125">
        <v>2007</v>
      </c>
      <c r="AQ125">
        <v>5781</v>
      </c>
      <c r="AR125">
        <f t="shared" si="39"/>
        <v>2.8804185351270553</v>
      </c>
      <c r="CL125" s="27">
        <v>73</v>
      </c>
      <c r="CM125">
        <v>1567</v>
      </c>
      <c r="CN125">
        <v>61126</v>
      </c>
      <c r="CO125">
        <f t="shared" si="44"/>
        <v>39.00829610721123</v>
      </c>
      <c r="CS125" s="27">
        <v>8</v>
      </c>
      <c r="CT125">
        <v>537</v>
      </c>
      <c r="CU125">
        <v>11978</v>
      </c>
      <c r="CV125">
        <f t="shared" si="58"/>
        <v>22.305400372439479</v>
      </c>
      <c r="CZ125" s="27">
        <v>71</v>
      </c>
      <c r="DA125">
        <v>975</v>
      </c>
      <c r="DB125">
        <v>56990</v>
      </c>
      <c r="DC125">
        <f t="shared" si="59"/>
        <v>58.45128205128205</v>
      </c>
      <c r="DG125" s="27">
        <v>37</v>
      </c>
      <c r="DH125">
        <v>522</v>
      </c>
      <c r="DI125">
        <v>8795</v>
      </c>
      <c r="DJ125">
        <f t="shared" si="47"/>
        <v>16.848659003831418</v>
      </c>
    </row>
    <row r="126" spans="6:114" x14ac:dyDescent="0.25">
      <c r="F126" s="27">
        <v>24</v>
      </c>
      <c r="G126">
        <v>965</v>
      </c>
      <c r="H126">
        <v>43905</v>
      </c>
      <c r="I126">
        <f t="shared" si="51"/>
        <v>45.497409326424872</v>
      </c>
      <c r="M126" s="27">
        <v>30</v>
      </c>
      <c r="N126">
        <v>1490</v>
      </c>
      <c r="O126">
        <v>118469</v>
      </c>
      <c r="P126">
        <f t="shared" si="52"/>
        <v>79.509395973154369</v>
      </c>
      <c r="T126" s="27">
        <v>21</v>
      </c>
      <c r="U126">
        <v>901</v>
      </c>
      <c r="V126">
        <v>60789</v>
      </c>
      <c r="W126">
        <f t="shared" si="53"/>
        <v>67.468368479467259</v>
      </c>
      <c r="AA126" s="27">
        <v>30</v>
      </c>
      <c r="AB126">
        <v>1425</v>
      </c>
      <c r="AC126">
        <v>185347</v>
      </c>
      <c r="AD126">
        <f t="shared" si="54"/>
        <v>130.06807017543861</v>
      </c>
      <c r="AH126" s="27">
        <v>14</v>
      </c>
      <c r="AI126">
        <v>1540</v>
      </c>
      <c r="AJ126">
        <v>53451</v>
      </c>
      <c r="AK126">
        <f t="shared" si="38"/>
        <v>34.708441558441557</v>
      </c>
      <c r="AO126" s="27">
        <v>124</v>
      </c>
      <c r="AP126">
        <v>2489</v>
      </c>
      <c r="AQ126">
        <v>173065</v>
      </c>
      <c r="AR126">
        <f t="shared" si="39"/>
        <v>69.531940538368829</v>
      </c>
      <c r="CL126" s="27">
        <v>74</v>
      </c>
      <c r="CM126">
        <v>1582</v>
      </c>
      <c r="CN126">
        <v>73074</v>
      </c>
      <c r="CO126">
        <f t="shared" si="44"/>
        <v>46.190897597977241</v>
      </c>
      <c r="CS126" s="27">
        <v>9</v>
      </c>
      <c r="CT126">
        <v>580</v>
      </c>
      <c r="CU126">
        <v>9836</v>
      </c>
      <c r="CV126">
        <f t="shared" si="58"/>
        <v>16.958620689655174</v>
      </c>
      <c r="CZ126" s="27">
        <v>72</v>
      </c>
      <c r="DA126">
        <v>1000</v>
      </c>
      <c r="DB126">
        <v>61116</v>
      </c>
      <c r="DC126">
        <f t="shared" si="59"/>
        <v>61.116</v>
      </c>
      <c r="DG126" s="27">
        <v>38</v>
      </c>
      <c r="DH126">
        <v>530</v>
      </c>
      <c r="DI126">
        <v>14973</v>
      </c>
      <c r="DJ126">
        <f t="shared" si="47"/>
        <v>28.250943396226415</v>
      </c>
    </row>
    <row r="127" spans="6:114" x14ac:dyDescent="0.25">
      <c r="F127" s="27">
        <v>25</v>
      </c>
      <c r="G127">
        <v>1000</v>
      </c>
      <c r="H127">
        <v>65790</v>
      </c>
      <c r="I127">
        <f t="shared" si="51"/>
        <v>65.790000000000006</v>
      </c>
      <c r="M127" s="27">
        <v>31</v>
      </c>
      <c r="N127">
        <v>1575</v>
      </c>
      <c r="O127">
        <v>184724</v>
      </c>
      <c r="P127">
        <f t="shared" si="52"/>
        <v>117.28507936507937</v>
      </c>
      <c r="T127" s="27">
        <v>22</v>
      </c>
      <c r="U127">
        <v>905</v>
      </c>
      <c r="V127">
        <v>55169</v>
      </c>
      <c r="W127">
        <f t="shared" si="53"/>
        <v>60.960220994475137</v>
      </c>
      <c r="AA127" s="27">
        <v>31</v>
      </c>
      <c r="AB127">
        <v>1429</v>
      </c>
      <c r="AC127">
        <v>160526</v>
      </c>
      <c r="AD127">
        <f t="shared" si="54"/>
        <v>112.33449965010497</v>
      </c>
      <c r="AH127" s="27">
        <v>15</v>
      </c>
      <c r="AI127">
        <v>976</v>
      </c>
      <c r="AJ127">
        <v>34459</v>
      </c>
      <c r="AK127">
        <f t="shared" si="38"/>
        <v>35.306352459016395</v>
      </c>
      <c r="AN127" t="s">
        <v>234</v>
      </c>
      <c r="AO127" s="27">
        <v>1</v>
      </c>
      <c r="AP127">
        <v>111</v>
      </c>
      <c r="AQ127">
        <v>3752</v>
      </c>
      <c r="AR127">
        <f t="shared" si="39"/>
        <v>33.801801801801801</v>
      </c>
      <c r="CL127" s="27">
        <v>75</v>
      </c>
      <c r="CM127">
        <v>1593</v>
      </c>
      <c r="CN127">
        <v>57697</v>
      </c>
      <c r="CO127">
        <f t="shared" si="44"/>
        <v>36.219083490269931</v>
      </c>
      <c r="CS127" s="27">
        <v>10</v>
      </c>
      <c r="CT127">
        <v>736</v>
      </c>
      <c r="CU127">
        <v>16553</v>
      </c>
      <c r="CV127">
        <f t="shared" si="58"/>
        <v>22.490489130434781</v>
      </c>
      <c r="CZ127" s="27">
        <v>73</v>
      </c>
      <c r="DA127">
        <v>1040</v>
      </c>
      <c r="DB127">
        <v>53082</v>
      </c>
      <c r="DC127">
        <f t="shared" si="59"/>
        <v>51.040384615384617</v>
      </c>
      <c r="DG127" s="27">
        <v>39</v>
      </c>
      <c r="DH127">
        <v>533</v>
      </c>
      <c r="DI127">
        <v>12651</v>
      </c>
      <c r="DJ127">
        <f t="shared" si="47"/>
        <v>23.735459662288932</v>
      </c>
    </row>
    <row r="128" spans="6:114" x14ac:dyDescent="0.25">
      <c r="F128" s="27">
        <v>26</v>
      </c>
      <c r="G128">
        <v>1010</v>
      </c>
      <c r="H128">
        <v>56792</v>
      </c>
      <c r="I128">
        <f t="shared" si="51"/>
        <v>56.229702970297026</v>
      </c>
      <c r="M128" s="27">
        <v>32</v>
      </c>
      <c r="N128">
        <v>1593</v>
      </c>
      <c r="O128">
        <v>151222</v>
      </c>
      <c r="P128">
        <f t="shared" si="52"/>
        <v>94.929064657878214</v>
      </c>
      <c r="T128" s="27">
        <v>23</v>
      </c>
      <c r="U128">
        <v>922</v>
      </c>
      <c r="V128">
        <v>56899</v>
      </c>
      <c r="W128">
        <f t="shared" si="53"/>
        <v>61.712581344902389</v>
      </c>
      <c r="AA128" s="27">
        <v>32</v>
      </c>
      <c r="AB128">
        <v>1517</v>
      </c>
      <c r="AC128">
        <v>178093</v>
      </c>
      <c r="AD128">
        <f t="shared" si="54"/>
        <v>117.39815425181278</v>
      </c>
      <c r="AH128" s="27">
        <v>16</v>
      </c>
      <c r="AI128">
        <v>801</v>
      </c>
      <c r="AJ128">
        <v>29164</v>
      </c>
      <c r="AK128">
        <f t="shared" si="38"/>
        <v>36.409488139825221</v>
      </c>
      <c r="AO128" s="27">
        <v>2</v>
      </c>
      <c r="AP128">
        <v>140</v>
      </c>
      <c r="AQ128">
        <v>7982</v>
      </c>
      <c r="AR128">
        <f t="shared" si="39"/>
        <v>57.014285714285712</v>
      </c>
      <c r="CL128" s="27">
        <v>76</v>
      </c>
      <c r="CM128">
        <v>1598</v>
      </c>
      <c r="CN128">
        <v>29728</v>
      </c>
      <c r="CO128">
        <f t="shared" si="44"/>
        <v>18.60325406758448</v>
      </c>
      <c r="CS128" s="27">
        <v>11</v>
      </c>
      <c r="CT128">
        <v>835</v>
      </c>
      <c r="CU128">
        <v>26320</v>
      </c>
      <c r="CV128">
        <f t="shared" si="58"/>
        <v>31.520958083832337</v>
      </c>
      <c r="CZ128" s="27">
        <v>74</v>
      </c>
      <c r="DA128">
        <v>1078</v>
      </c>
      <c r="DB128">
        <v>51675</v>
      </c>
      <c r="DC128">
        <f t="shared" si="59"/>
        <v>47.935992578849721</v>
      </c>
      <c r="DG128" s="27">
        <v>40</v>
      </c>
      <c r="DH128">
        <v>537</v>
      </c>
      <c r="DI128">
        <v>4585</v>
      </c>
      <c r="DJ128">
        <f t="shared" si="47"/>
        <v>8.5381750465549349</v>
      </c>
    </row>
    <row r="129" spans="6:114" x14ac:dyDescent="0.25">
      <c r="F129" s="27">
        <v>27</v>
      </c>
      <c r="G129">
        <v>1039</v>
      </c>
      <c r="H129">
        <v>60215</v>
      </c>
      <c r="I129">
        <f t="shared" si="51"/>
        <v>57.954764196342637</v>
      </c>
      <c r="M129" s="27">
        <v>33</v>
      </c>
      <c r="N129">
        <v>1614</v>
      </c>
      <c r="O129">
        <v>191248</v>
      </c>
      <c r="P129">
        <f t="shared" si="52"/>
        <v>118.49318463444858</v>
      </c>
      <c r="T129" s="27">
        <v>24</v>
      </c>
      <c r="U129">
        <v>933</v>
      </c>
      <c r="V129">
        <v>87467</v>
      </c>
      <c r="W129">
        <f t="shared" si="53"/>
        <v>93.748124330117903</v>
      </c>
      <c r="AA129" s="27">
        <v>33</v>
      </c>
      <c r="AB129">
        <v>1548</v>
      </c>
      <c r="AC129">
        <v>145649</v>
      </c>
      <c r="AD129">
        <f t="shared" si="54"/>
        <v>94.088501291989658</v>
      </c>
      <c r="AH129" s="27">
        <v>17</v>
      </c>
      <c r="AI129">
        <v>1430</v>
      </c>
      <c r="AJ129">
        <v>54140</v>
      </c>
      <c r="AK129">
        <f t="shared" si="38"/>
        <v>37.86013986013986</v>
      </c>
      <c r="AO129" s="27">
        <v>3</v>
      </c>
      <c r="AP129">
        <v>211</v>
      </c>
      <c r="AQ129">
        <v>7988</v>
      </c>
      <c r="AR129">
        <f t="shared" si="39"/>
        <v>37.857819905213269</v>
      </c>
      <c r="CL129" s="27">
        <v>77</v>
      </c>
      <c r="CM129">
        <v>1631</v>
      </c>
      <c r="CN129">
        <v>49674</v>
      </c>
      <c r="CO129">
        <f t="shared" si="44"/>
        <v>30.456161863887186</v>
      </c>
      <c r="CS129" s="27">
        <v>12</v>
      </c>
      <c r="CT129">
        <v>867</v>
      </c>
      <c r="CU129">
        <v>20426</v>
      </c>
      <c r="CV129">
        <f t="shared" si="58"/>
        <v>23.559400230680506</v>
      </c>
      <c r="CZ129" s="27">
        <v>75</v>
      </c>
      <c r="DA129">
        <v>1120</v>
      </c>
      <c r="DB129">
        <v>19546</v>
      </c>
      <c r="DC129">
        <f t="shared" si="59"/>
        <v>17.451785714285716</v>
      </c>
      <c r="DG129" s="27">
        <v>41</v>
      </c>
      <c r="DH129">
        <v>537</v>
      </c>
      <c r="DI129">
        <v>12759</v>
      </c>
      <c r="DJ129">
        <f t="shared" si="47"/>
        <v>23.759776536312849</v>
      </c>
    </row>
    <row r="130" spans="6:114" x14ac:dyDescent="0.25">
      <c r="F130" s="27">
        <v>28</v>
      </c>
      <c r="G130">
        <v>1046</v>
      </c>
      <c r="H130">
        <v>84214</v>
      </c>
      <c r="I130">
        <f t="shared" si="51"/>
        <v>80.510516252390062</v>
      </c>
      <c r="M130" s="27">
        <v>34</v>
      </c>
      <c r="N130">
        <v>1616</v>
      </c>
      <c r="O130">
        <v>84286</v>
      </c>
      <c r="P130">
        <f t="shared" si="52"/>
        <v>52.15717821782178</v>
      </c>
      <c r="T130" s="27">
        <v>25</v>
      </c>
      <c r="U130">
        <v>939</v>
      </c>
      <c r="V130">
        <v>69556</v>
      </c>
      <c r="W130">
        <f t="shared" si="53"/>
        <v>74.074547390841317</v>
      </c>
      <c r="AA130" s="27">
        <v>34</v>
      </c>
      <c r="AB130">
        <v>1551</v>
      </c>
      <c r="AC130">
        <v>34482</v>
      </c>
      <c r="AD130">
        <f t="shared" si="54"/>
        <v>22.232108317214699</v>
      </c>
      <c r="AH130" s="27">
        <v>18</v>
      </c>
      <c r="AI130">
        <v>1170</v>
      </c>
      <c r="AJ130">
        <v>47299</v>
      </c>
      <c r="AK130">
        <f t="shared" si="38"/>
        <v>40.426495726495723</v>
      </c>
      <c r="AO130" s="27">
        <v>4</v>
      </c>
      <c r="AP130">
        <v>356</v>
      </c>
      <c r="AQ130">
        <v>15572</v>
      </c>
      <c r="AR130">
        <f t="shared" si="39"/>
        <v>43.741573033707866</v>
      </c>
      <c r="CL130" s="27">
        <v>78</v>
      </c>
      <c r="CM130">
        <v>1644</v>
      </c>
      <c r="CN130">
        <v>37803</v>
      </c>
      <c r="CO130">
        <f t="shared" si="44"/>
        <v>22.994525547445257</v>
      </c>
      <c r="CS130" s="27">
        <v>13</v>
      </c>
      <c r="CT130">
        <v>884</v>
      </c>
      <c r="CU130">
        <v>31445</v>
      </c>
      <c r="CV130">
        <f t="shared" si="58"/>
        <v>35.571266968325794</v>
      </c>
      <c r="CZ130" s="27">
        <v>76</v>
      </c>
      <c r="DA130">
        <v>1353</v>
      </c>
      <c r="DB130">
        <v>41677</v>
      </c>
      <c r="DC130">
        <f t="shared" si="59"/>
        <v>30.803399852180341</v>
      </c>
      <c r="DG130" s="27">
        <v>42</v>
      </c>
      <c r="DH130">
        <v>547</v>
      </c>
      <c r="DI130">
        <v>17034</v>
      </c>
      <c r="DJ130">
        <f t="shared" si="47"/>
        <v>31.140767824497257</v>
      </c>
    </row>
    <row r="131" spans="6:114" x14ac:dyDescent="0.25">
      <c r="F131" s="27">
        <v>29</v>
      </c>
      <c r="G131">
        <v>1060</v>
      </c>
      <c r="H131">
        <v>69532</v>
      </c>
      <c r="I131">
        <f t="shared" ref="I131:I155" si="60">H131/G131</f>
        <v>65.596226415094335</v>
      </c>
      <c r="M131" s="27">
        <v>35</v>
      </c>
      <c r="N131">
        <v>1691</v>
      </c>
      <c r="O131">
        <v>163962</v>
      </c>
      <c r="P131">
        <f t="shared" ref="P131:P140" si="61">O131/N131</f>
        <v>96.961561206386747</v>
      </c>
      <c r="T131" s="27">
        <v>26</v>
      </c>
      <c r="U131">
        <v>939</v>
      </c>
      <c r="V131">
        <v>73544</v>
      </c>
      <c r="W131">
        <f t="shared" ref="W131:W158" si="62">V131/U131</f>
        <v>78.32161874334399</v>
      </c>
      <c r="AA131" s="27">
        <v>35</v>
      </c>
      <c r="AB131">
        <v>1567</v>
      </c>
      <c r="AC131">
        <v>49081</v>
      </c>
      <c r="AD131">
        <f t="shared" ref="AD131:AD137" si="63">AC131/AB131</f>
        <v>31.321633694958521</v>
      </c>
      <c r="AH131" s="27">
        <v>19</v>
      </c>
      <c r="AI131">
        <v>650</v>
      </c>
      <c r="AJ131">
        <v>27481</v>
      </c>
      <c r="AK131">
        <f t="shared" ref="AK131:AK194" si="64">AJ131/AI131</f>
        <v>42.278461538461535</v>
      </c>
      <c r="AO131" s="27">
        <v>5</v>
      </c>
      <c r="AP131">
        <v>357</v>
      </c>
      <c r="AQ131">
        <v>9767</v>
      </c>
      <c r="AR131">
        <f t="shared" ref="AR131:AR194" si="65">AQ131/AP131</f>
        <v>27.358543417366946</v>
      </c>
      <c r="CL131" s="27">
        <v>79</v>
      </c>
      <c r="CM131">
        <v>1683</v>
      </c>
      <c r="CN131">
        <v>55204</v>
      </c>
      <c r="CO131">
        <f t="shared" ref="CO131:CO194" si="66">CN131/CM131</f>
        <v>32.800950683303626</v>
      </c>
      <c r="CS131" s="27">
        <v>14</v>
      </c>
      <c r="CT131">
        <v>892</v>
      </c>
      <c r="CU131">
        <v>18039</v>
      </c>
      <c r="CV131">
        <f t="shared" ref="CV131:CV162" si="67">CU131/CT131</f>
        <v>20.223094170403588</v>
      </c>
      <c r="CZ131" s="27">
        <v>77</v>
      </c>
      <c r="DA131">
        <v>1418</v>
      </c>
      <c r="DB131">
        <v>55702</v>
      </c>
      <c r="DC131">
        <f t="shared" ref="DC131:DC162" si="68">DB131/DA131</f>
        <v>39.282087447108601</v>
      </c>
      <c r="DG131" s="27">
        <v>43</v>
      </c>
      <c r="DH131">
        <v>554</v>
      </c>
      <c r="DI131">
        <v>8006</v>
      </c>
      <c r="DJ131">
        <f t="shared" ref="DJ131:DJ194" si="69">DI131/DH131</f>
        <v>14.451263537906136</v>
      </c>
    </row>
    <row r="132" spans="6:114" x14ac:dyDescent="0.25">
      <c r="F132" s="27">
        <v>30</v>
      </c>
      <c r="G132">
        <v>1068</v>
      </c>
      <c r="H132">
        <v>61780</v>
      </c>
      <c r="I132">
        <f t="shared" si="60"/>
        <v>57.846441947565545</v>
      </c>
      <c r="M132" s="27">
        <v>36</v>
      </c>
      <c r="N132">
        <v>1800</v>
      </c>
      <c r="O132">
        <v>133534</v>
      </c>
      <c r="P132">
        <f t="shared" si="61"/>
        <v>74.185555555555553</v>
      </c>
      <c r="T132" s="27">
        <v>27</v>
      </c>
      <c r="U132">
        <v>956</v>
      </c>
      <c r="V132">
        <v>60395</v>
      </c>
      <c r="W132">
        <f t="shared" si="62"/>
        <v>63.17468619246862</v>
      </c>
      <c r="AA132" s="27">
        <v>36</v>
      </c>
      <c r="AB132">
        <v>1669</v>
      </c>
      <c r="AC132">
        <v>29150</v>
      </c>
      <c r="AD132">
        <f t="shared" si="63"/>
        <v>17.465548232474536</v>
      </c>
      <c r="AH132" s="27">
        <v>20</v>
      </c>
      <c r="AI132">
        <v>1153</v>
      </c>
      <c r="AJ132">
        <v>52122</v>
      </c>
      <c r="AK132">
        <f t="shared" si="64"/>
        <v>45.205550737207282</v>
      </c>
      <c r="AO132" s="27">
        <v>6</v>
      </c>
      <c r="AP132">
        <v>392</v>
      </c>
      <c r="AQ132">
        <v>9036</v>
      </c>
      <c r="AR132">
        <f t="shared" si="65"/>
        <v>23.051020408163264</v>
      </c>
      <c r="CL132" s="27">
        <v>80</v>
      </c>
      <c r="CM132">
        <v>1894</v>
      </c>
      <c r="CN132">
        <v>49856</v>
      </c>
      <c r="CO132">
        <f t="shared" si="66"/>
        <v>26.323125659978881</v>
      </c>
      <c r="CS132" s="27">
        <v>15</v>
      </c>
      <c r="CT132">
        <v>895</v>
      </c>
      <c r="CU132">
        <v>35746</v>
      </c>
      <c r="CV132">
        <f t="shared" si="67"/>
        <v>39.939664804469274</v>
      </c>
      <c r="CZ132" s="27">
        <v>78</v>
      </c>
      <c r="DA132">
        <v>1817</v>
      </c>
      <c r="DB132">
        <v>72209</v>
      </c>
      <c r="DC132">
        <f t="shared" si="68"/>
        <v>39.740781507980188</v>
      </c>
      <c r="DG132" s="27">
        <v>44</v>
      </c>
      <c r="DH132">
        <v>555</v>
      </c>
      <c r="DI132">
        <v>14285</v>
      </c>
      <c r="DJ132">
        <f t="shared" si="69"/>
        <v>25.738738738738739</v>
      </c>
    </row>
    <row r="133" spans="6:114" x14ac:dyDescent="0.25">
      <c r="F133" s="27">
        <v>31</v>
      </c>
      <c r="G133">
        <v>1074</v>
      </c>
      <c r="H133">
        <v>42366</v>
      </c>
      <c r="I133">
        <f t="shared" si="60"/>
        <v>39.446927374301673</v>
      </c>
      <c r="M133" s="27">
        <v>37</v>
      </c>
      <c r="N133">
        <v>1803</v>
      </c>
      <c r="O133">
        <v>193337</v>
      </c>
      <c r="P133">
        <f t="shared" si="61"/>
        <v>107.23072656683306</v>
      </c>
      <c r="T133" s="27">
        <v>28</v>
      </c>
      <c r="U133">
        <v>957</v>
      </c>
      <c r="V133">
        <v>71992</v>
      </c>
      <c r="W133">
        <f t="shared" si="62"/>
        <v>75.226750261233022</v>
      </c>
      <c r="AA133" s="27">
        <v>37</v>
      </c>
      <c r="AB133">
        <v>1673</v>
      </c>
      <c r="AC133">
        <v>209158</v>
      </c>
      <c r="AD133">
        <f t="shared" si="63"/>
        <v>125.01972504482964</v>
      </c>
      <c r="AH133" s="27">
        <v>21</v>
      </c>
      <c r="AI133">
        <v>1398</v>
      </c>
      <c r="AJ133">
        <v>64516</v>
      </c>
      <c r="AK133">
        <f t="shared" si="64"/>
        <v>46.148783977110156</v>
      </c>
      <c r="AO133" s="27">
        <v>7</v>
      </c>
      <c r="AP133">
        <v>399</v>
      </c>
      <c r="AQ133">
        <v>14541</v>
      </c>
      <c r="AR133">
        <f t="shared" si="65"/>
        <v>36.443609022556394</v>
      </c>
      <c r="CL133" s="27">
        <v>81</v>
      </c>
      <c r="CM133">
        <v>2301</v>
      </c>
      <c r="CN133">
        <v>76161</v>
      </c>
      <c r="CO133">
        <f t="shared" si="66"/>
        <v>33.099087353324641</v>
      </c>
      <c r="CS133" s="27">
        <v>16</v>
      </c>
      <c r="CT133">
        <v>922</v>
      </c>
      <c r="CU133">
        <v>26937</v>
      </c>
      <c r="CV133">
        <f t="shared" si="67"/>
        <v>29.215835140997832</v>
      </c>
      <c r="CZ133" s="27">
        <v>79</v>
      </c>
      <c r="DA133">
        <v>2484</v>
      </c>
      <c r="DB133">
        <v>93521</v>
      </c>
      <c r="DC133">
        <f t="shared" si="68"/>
        <v>37.649355877616749</v>
      </c>
      <c r="DG133" s="27">
        <v>45</v>
      </c>
      <c r="DH133">
        <v>556</v>
      </c>
      <c r="DI133">
        <v>13546</v>
      </c>
      <c r="DJ133">
        <f t="shared" si="69"/>
        <v>24.363309352517987</v>
      </c>
    </row>
    <row r="134" spans="6:114" x14ac:dyDescent="0.25">
      <c r="F134" s="27">
        <v>32</v>
      </c>
      <c r="G134">
        <v>1082</v>
      </c>
      <c r="H134">
        <v>86583</v>
      </c>
      <c r="I134">
        <f t="shared" si="60"/>
        <v>80.021256931608136</v>
      </c>
      <c r="M134" s="27">
        <v>38</v>
      </c>
      <c r="N134">
        <v>1848</v>
      </c>
      <c r="O134">
        <v>136441</v>
      </c>
      <c r="P134">
        <f t="shared" si="61"/>
        <v>73.831709956709958</v>
      </c>
      <c r="T134" s="27">
        <v>29</v>
      </c>
      <c r="U134">
        <v>959</v>
      </c>
      <c r="V134">
        <v>86394</v>
      </c>
      <c r="W134">
        <f t="shared" si="62"/>
        <v>90.087591240875909</v>
      </c>
      <c r="AA134" s="27">
        <v>38</v>
      </c>
      <c r="AB134">
        <v>1714</v>
      </c>
      <c r="AC134">
        <v>186819</v>
      </c>
      <c r="AD134">
        <f t="shared" si="63"/>
        <v>108.99591598599767</v>
      </c>
      <c r="AH134" s="27">
        <v>22</v>
      </c>
      <c r="AI134">
        <v>830</v>
      </c>
      <c r="AJ134">
        <v>40665</v>
      </c>
      <c r="AK134">
        <f t="shared" si="64"/>
        <v>48.993975903614455</v>
      </c>
      <c r="AO134" s="27">
        <v>8</v>
      </c>
      <c r="AP134">
        <v>408</v>
      </c>
      <c r="AQ134">
        <v>38175</v>
      </c>
      <c r="AR134">
        <f t="shared" si="65"/>
        <v>93.566176470588232</v>
      </c>
      <c r="CK134" t="s">
        <v>233</v>
      </c>
      <c r="CL134" s="27">
        <v>1</v>
      </c>
      <c r="CM134">
        <v>227</v>
      </c>
      <c r="CN134">
        <v>7662</v>
      </c>
      <c r="CO134">
        <f t="shared" si="66"/>
        <v>33.753303964757713</v>
      </c>
      <c r="CS134" s="27">
        <v>17</v>
      </c>
      <c r="CT134">
        <v>941</v>
      </c>
      <c r="CU134">
        <v>16476</v>
      </c>
      <c r="CV134">
        <f t="shared" si="67"/>
        <v>17.509032943676939</v>
      </c>
      <c r="CY134" t="s">
        <v>233</v>
      </c>
      <c r="CZ134" s="27">
        <v>1</v>
      </c>
      <c r="DA134">
        <v>168</v>
      </c>
      <c r="DB134">
        <v>336</v>
      </c>
      <c r="DC134">
        <f t="shared" si="68"/>
        <v>2</v>
      </c>
      <c r="DG134" s="27">
        <v>46</v>
      </c>
      <c r="DH134">
        <v>558</v>
      </c>
      <c r="DI134">
        <v>8974</v>
      </c>
      <c r="DJ134">
        <f t="shared" si="69"/>
        <v>16.082437275985662</v>
      </c>
    </row>
    <row r="135" spans="6:114" x14ac:dyDescent="0.25">
      <c r="F135" s="27">
        <v>33</v>
      </c>
      <c r="G135">
        <v>1085</v>
      </c>
      <c r="H135">
        <v>109207</v>
      </c>
      <c r="I135">
        <f t="shared" si="60"/>
        <v>100.65161290322581</v>
      </c>
      <c r="M135" s="27">
        <v>39</v>
      </c>
      <c r="N135">
        <v>1848</v>
      </c>
      <c r="O135">
        <v>124299</v>
      </c>
      <c r="P135">
        <f t="shared" si="61"/>
        <v>67.26136363636364</v>
      </c>
      <c r="T135" s="27">
        <v>30</v>
      </c>
      <c r="U135">
        <v>986</v>
      </c>
      <c r="V135">
        <v>69253</v>
      </c>
      <c r="W135">
        <f t="shared" si="62"/>
        <v>70.236308316430026</v>
      </c>
      <c r="AA135" s="27">
        <v>39</v>
      </c>
      <c r="AB135">
        <v>2187</v>
      </c>
      <c r="AC135">
        <v>188767</v>
      </c>
      <c r="AD135">
        <f t="shared" si="63"/>
        <v>86.313214449016911</v>
      </c>
      <c r="AH135" s="27">
        <v>23</v>
      </c>
      <c r="AI135">
        <v>324</v>
      </c>
      <c r="AJ135">
        <v>15926</v>
      </c>
      <c r="AK135">
        <f t="shared" si="64"/>
        <v>49.154320987654323</v>
      </c>
      <c r="AO135" s="27">
        <v>9</v>
      </c>
      <c r="AP135">
        <v>477</v>
      </c>
      <c r="AQ135">
        <v>48756</v>
      </c>
      <c r="AR135">
        <f t="shared" si="65"/>
        <v>102.21383647798743</v>
      </c>
      <c r="CL135" s="27">
        <v>2</v>
      </c>
      <c r="CM135">
        <v>344</v>
      </c>
      <c r="CN135">
        <v>11873</v>
      </c>
      <c r="CO135">
        <f t="shared" si="66"/>
        <v>34.514534883720927</v>
      </c>
      <c r="CS135" s="27">
        <v>18</v>
      </c>
      <c r="CT135">
        <v>945</v>
      </c>
      <c r="CU135">
        <v>32049</v>
      </c>
      <c r="CV135">
        <f t="shared" si="67"/>
        <v>33.914285714285711</v>
      </c>
      <c r="CZ135" s="27">
        <v>2</v>
      </c>
      <c r="DA135">
        <v>218</v>
      </c>
      <c r="DB135">
        <v>4822</v>
      </c>
      <c r="DC135">
        <f t="shared" si="68"/>
        <v>22.119266055045873</v>
      </c>
      <c r="DG135" s="27">
        <v>47</v>
      </c>
      <c r="DH135">
        <v>564</v>
      </c>
      <c r="DI135">
        <v>4414</v>
      </c>
      <c r="DJ135">
        <f t="shared" si="69"/>
        <v>7.8262411347517729</v>
      </c>
    </row>
    <row r="136" spans="6:114" x14ac:dyDescent="0.25">
      <c r="F136" s="27">
        <v>34</v>
      </c>
      <c r="G136">
        <v>1160</v>
      </c>
      <c r="H136">
        <v>71026</v>
      </c>
      <c r="I136">
        <f t="shared" si="60"/>
        <v>61.229310344827589</v>
      </c>
      <c r="M136" s="27">
        <v>40</v>
      </c>
      <c r="N136">
        <v>1898</v>
      </c>
      <c r="O136">
        <v>33765</v>
      </c>
      <c r="P136">
        <f t="shared" si="61"/>
        <v>17.789778714436249</v>
      </c>
      <c r="T136" s="27">
        <v>31</v>
      </c>
      <c r="U136">
        <v>999</v>
      </c>
      <c r="V136">
        <v>61271</v>
      </c>
      <c r="W136">
        <f t="shared" si="62"/>
        <v>61.332332332332335</v>
      </c>
      <c r="AA136" s="27">
        <v>40</v>
      </c>
      <c r="AB136">
        <v>2510</v>
      </c>
      <c r="AC136">
        <v>186668</v>
      </c>
      <c r="AD136">
        <f t="shared" si="63"/>
        <v>74.369721115537843</v>
      </c>
      <c r="AH136" s="27">
        <v>24</v>
      </c>
      <c r="AI136">
        <v>347</v>
      </c>
      <c r="AJ136">
        <v>17293</v>
      </c>
      <c r="AK136">
        <f t="shared" si="64"/>
        <v>49.835734870317005</v>
      </c>
      <c r="AO136" s="27">
        <v>10</v>
      </c>
      <c r="AP136">
        <v>484</v>
      </c>
      <c r="AQ136">
        <v>52801</v>
      </c>
      <c r="AR136">
        <f t="shared" si="65"/>
        <v>109.09297520661157</v>
      </c>
      <c r="CL136" s="27">
        <v>3</v>
      </c>
      <c r="CM136">
        <v>417</v>
      </c>
      <c r="CN136">
        <v>11354</v>
      </c>
      <c r="CO136">
        <f t="shared" si="66"/>
        <v>27.227817745803357</v>
      </c>
      <c r="CS136" s="27">
        <v>19</v>
      </c>
      <c r="CT136">
        <v>951</v>
      </c>
      <c r="CU136">
        <v>29772</v>
      </c>
      <c r="CV136">
        <f t="shared" si="67"/>
        <v>31.305993690851736</v>
      </c>
      <c r="CZ136" s="27">
        <v>3</v>
      </c>
      <c r="DA136">
        <v>254</v>
      </c>
      <c r="DB136">
        <v>9329</v>
      </c>
      <c r="DC136">
        <f t="shared" si="68"/>
        <v>36.728346456692911</v>
      </c>
      <c r="DG136" s="27">
        <v>48</v>
      </c>
      <c r="DH136">
        <v>593</v>
      </c>
      <c r="DI136">
        <v>1364</v>
      </c>
      <c r="DJ136">
        <f t="shared" si="69"/>
        <v>2.300168634064081</v>
      </c>
    </row>
    <row r="137" spans="6:114" x14ac:dyDescent="0.25">
      <c r="F137" s="27">
        <v>35</v>
      </c>
      <c r="G137">
        <v>1177</v>
      </c>
      <c r="H137">
        <v>61139</v>
      </c>
      <c r="I137">
        <f t="shared" si="60"/>
        <v>51.944774851316907</v>
      </c>
      <c r="M137" s="27">
        <v>41</v>
      </c>
      <c r="N137">
        <v>2035</v>
      </c>
      <c r="O137">
        <v>105661</v>
      </c>
      <c r="P137">
        <f t="shared" si="61"/>
        <v>51.921867321867325</v>
      </c>
      <c r="T137" s="27">
        <v>32</v>
      </c>
      <c r="U137">
        <v>1002</v>
      </c>
      <c r="V137">
        <v>71352</v>
      </c>
      <c r="W137">
        <f t="shared" si="62"/>
        <v>71.209580838323348</v>
      </c>
      <c r="AA137" s="27">
        <v>41</v>
      </c>
      <c r="AB137">
        <v>3751</v>
      </c>
      <c r="AC137">
        <v>210262</v>
      </c>
      <c r="AD137">
        <f t="shared" si="63"/>
        <v>56.054918688349773</v>
      </c>
      <c r="AH137" s="27">
        <v>25</v>
      </c>
      <c r="AI137">
        <v>589</v>
      </c>
      <c r="AJ137">
        <v>29380</v>
      </c>
      <c r="AK137">
        <f t="shared" si="64"/>
        <v>49.881154499151101</v>
      </c>
      <c r="AO137" s="27">
        <v>11</v>
      </c>
      <c r="AP137">
        <v>490</v>
      </c>
      <c r="AQ137">
        <v>19436</v>
      </c>
      <c r="AR137">
        <f t="shared" si="65"/>
        <v>39.665306122448982</v>
      </c>
      <c r="CL137" s="27">
        <v>4</v>
      </c>
      <c r="CM137">
        <v>482</v>
      </c>
      <c r="CN137">
        <v>17980</v>
      </c>
      <c r="CO137">
        <f t="shared" si="66"/>
        <v>37.302904564315355</v>
      </c>
      <c r="CS137" s="27">
        <v>20</v>
      </c>
      <c r="CT137">
        <v>1027</v>
      </c>
      <c r="CU137">
        <v>24554</v>
      </c>
      <c r="CV137">
        <f t="shared" si="67"/>
        <v>23.908471275559883</v>
      </c>
      <c r="CZ137" s="27">
        <v>4</v>
      </c>
      <c r="DA137">
        <v>290</v>
      </c>
      <c r="DB137">
        <v>20191</v>
      </c>
      <c r="DC137">
        <f t="shared" si="68"/>
        <v>69.624137931034483</v>
      </c>
      <c r="DG137" s="27">
        <v>49</v>
      </c>
      <c r="DH137">
        <v>596</v>
      </c>
      <c r="DI137">
        <v>3002</v>
      </c>
      <c r="DJ137">
        <f t="shared" si="69"/>
        <v>5.0369127516778525</v>
      </c>
    </row>
    <row r="138" spans="6:114" x14ac:dyDescent="0.25">
      <c r="F138" s="27">
        <v>36</v>
      </c>
      <c r="G138">
        <v>1231</v>
      </c>
      <c r="H138">
        <v>82149</v>
      </c>
      <c r="I138">
        <f t="shared" si="60"/>
        <v>66.733549959382614</v>
      </c>
      <c r="M138" s="27">
        <v>42</v>
      </c>
      <c r="N138">
        <v>2415</v>
      </c>
      <c r="O138">
        <v>134281</v>
      </c>
      <c r="P138">
        <f t="shared" si="61"/>
        <v>55.602898550724639</v>
      </c>
      <c r="T138" s="27">
        <v>33</v>
      </c>
      <c r="U138">
        <v>1011</v>
      </c>
      <c r="V138">
        <v>52170</v>
      </c>
      <c r="W138">
        <f t="shared" si="62"/>
        <v>51.602373887240354</v>
      </c>
      <c r="AH138" s="27">
        <v>26</v>
      </c>
      <c r="AI138">
        <v>742</v>
      </c>
      <c r="AJ138">
        <v>37076</v>
      </c>
      <c r="AK138">
        <f t="shared" si="64"/>
        <v>49.967654986522909</v>
      </c>
      <c r="AO138" s="27">
        <v>12</v>
      </c>
      <c r="AP138">
        <v>497</v>
      </c>
      <c r="AQ138">
        <v>22945</v>
      </c>
      <c r="AR138">
        <f t="shared" si="65"/>
        <v>46.167002012072437</v>
      </c>
      <c r="CL138" s="27">
        <v>5</v>
      </c>
      <c r="CM138">
        <v>532</v>
      </c>
      <c r="CN138">
        <v>18221</v>
      </c>
      <c r="CO138">
        <f t="shared" si="66"/>
        <v>34.25</v>
      </c>
      <c r="CS138" s="27">
        <v>21</v>
      </c>
      <c r="CT138">
        <v>1036</v>
      </c>
      <c r="CU138">
        <v>28796</v>
      </c>
      <c r="CV138">
        <f t="shared" si="67"/>
        <v>27.795366795366796</v>
      </c>
      <c r="CZ138" s="27">
        <v>5</v>
      </c>
      <c r="DA138">
        <v>291</v>
      </c>
      <c r="DB138">
        <v>8929</v>
      </c>
      <c r="DC138">
        <f t="shared" si="68"/>
        <v>30.68384879725086</v>
      </c>
      <c r="DG138" s="27">
        <v>50</v>
      </c>
      <c r="DH138">
        <v>600</v>
      </c>
      <c r="DI138">
        <v>13885</v>
      </c>
      <c r="DJ138">
        <f t="shared" si="69"/>
        <v>23.141666666666666</v>
      </c>
    </row>
    <row r="139" spans="6:114" x14ac:dyDescent="0.25">
      <c r="F139" s="27">
        <v>37</v>
      </c>
      <c r="G139">
        <v>1243</v>
      </c>
      <c r="H139">
        <v>75581</v>
      </c>
      <c r="I139">
        <f t="shared" si="60"/>
        <v>60.805309734513273</v>
      </c>
      <c r="M139" s="27">
        <v>43</v>
      </c>
      <c r="N139">
        <v>3159</v>
      </c>
      <c r="O139">
        <v>124856</v>
      </c>
      <c r="P139">
        <f t="shared" si="61"/>
        <v>39.523899968344416</v>
      </c>
      <c r="T139" s="27">
        <v>34</v>
      </c>
      <c r="U139">
        <v>1032</v>
      </c>
      <c r="V139">
        <v>39218</v>
      </c>
      <c r="W139">
        <f t="shared" si="62"/>
        <v>38.001937984496124</v>
      </c>
      <c r="AH139" s="27">
        <v>27</v>
      </c>
      <c r="AI139">
        <v>548</v>
      </c>
      <c r="AJ139">
        <v>27390</v>
      </c>
      <c r="AK139">
        <f t="shared" si="64"/>
        <v>49.981751824817515</v>
      </c>
      <c r="AO139" s="27">
        <v>13</v>
      </c>
      <c r="AP139">
        <v>498</v>
      </c>
      <c r="AQ139">
        <v>13349</v>
      </c>
      <c r="AR139">
        <f t="shared" si="65"/>
        <v>26.805220883534137</v>
      </c>
      <c r="CL139" s="27">
        <v>6</v>
      </c>
      <c r="CM139">
        <v>554</v>
      </c>
      <c r="CN139">
        <v>27007</v>
      </c>
      <c r="CO139">
        <f t="shared" si="66"/>
        <v>48.749097472924191</v>
      </c>
      <c r="CS139" s="27">
        <v>22</v>
      </c>
      <c r="CT139">
        <v>1041</v>
      </c>
      <c r="CU139">
        <v>10881</v>
      </c>
      <c r="CV139">
        <f t="shared" si="67"/>
        <v>10.452449567723344</v>
      </c>
      <c r="CZ139" s="27">
        <v>6</v>
      </c>
      <c r="DA139">
        <v>309</v>
      </c>
      <c r="DB139">
        <v>10136</v>
      </c>
      <c r="DC139">
        <f t="shared" si="68"/>
        <v>32.802588996763753</v>
      </c>
      <c r="DG139" s="27">
        <v>51</v>
      </c>
      <c r="DH139">
        <v>618</v>
      </c>
      <c r="DI139">
        <v>2226</v>
      </c>
      <c r="DJ139">
        <f t="shared" si="69"/>
        <v>3.6019417475728157</v>
      </c>
    </row>
    <row r="140" spans="6:114" x14ac:dyDescent="0.25">
      <c r="F140" s="27">
        <v>38</v>
      </c>
      <c r="G140">
        <v>1267</v>
      </c>
      <c r="H140">
        <v>95894</v>
      </c>
      <c r="I140">
        <f t="shared" si="60"/>
        <v>75.68587213891081</v>
      </c>
      <c r="M140" s="27">
        <v>44</v>
      </c>
      <c r="N140">
        <v>4036</v>
      </c>
      <c r="O140">
        <v>125685</v>
      </c>
      <c r="P140">
        <f t="shared" si="61"/>
        <v>31.140981169474728</v>
      </c>
      <c r="T140" s="27">
        <v>35</v>
      </c>
      <c r="U140">
        <v>1050</v>
      </c>
      <c r="V140">
        <v>78032</v>
      </c>
      <c r="W140">
        <f t="shared" si="62"/>
        <v>74.316190476190471</v>
      </c>
      <c r="AH140" s="27">
        <v>28</v>
      </c>
      <c r="AI140">
        <v>304</v>
      </c>
      <c r="AJ140">
        <v>15748</v>
      </c>
      <c r="AK140">
        <f t="shared" si="64"/>
        <v>51.80263157894737</v>
      </c>
      <c r="AO140" s="27">
        <v>14</v>
      </c>
      <c r="AP140">
        <v>505</v>
      </c>
      <c r="AQ140">
        <v>45435</v>
      </c>
      <c r="AR140">
        <f t="shared" si="65"/>
        <v>89.970297029702976</v>
      </c>
      <c r="CL140" s="27">
        <v>7</v>
      </c>
      <c r="CM140">
        <v>575</v>
      </c>
      <c r="CN140">
        <v>19735</v>
      </c>
      <c r="CO140">
        <f t="shared" si="66"/>
        <v>34.321739130434786</v>
      </c>
      <c r="CS140" s="27">
        <v>23</v>
      </c>
      <c r="CT140">
        <v>1052</v>
      </c>
      <c r="CU140">
        <v>24035</v>
      </c>
      <c r="CV140">
        <f t="shared" si="67"/>
        <v>22.846958174904945</v>
      </c>
      <c r="CZ140" s="27">
        <v>7</v>
      </c>
      <c r="DA140">
        <v>361</v>
      </c>
      <c r="DB140">
        <v>18076</v>
      </c>
      <c r="DC140">
        <f t="shared" si="68"/>
        <v>50.072022160664822</v>
      </c>
      <c r="DG140" s="27">
        <v>52</v>
      </c>
      <c r="DH140">
        <v>635</v>
      </c>
      <c r="DI140">
        <v>11526</v>
      </c>
      <c r="DJ140">
        <f t="shared" si="69"/>
        <v>18.151181102362205</v>
      </c>
    </row>
    <row r="141" spans="6:114" x14ac:dyDescent="0.25">
      <c r="F141" s="27">
        <v>39</v>
      </c>
      <c r="G141">
        <v>1290</v>
      </c>
      <c r="H141">
        <v>52541</v>
      </c>
      <c r="I141">
        <f t="shared" si="60"/>
        <v>40.729457364341087</v>
      </c>
      <c r="T141" s="27">
        <v>36</v>
      </c>
      <c r="U141">
        <v>1069</v>
      </c>
      <c r="V141">
        <v>107508</v>
      </c>
      <c r="W141">
        <f t="shared" si="62"/>
        <v>100.56875584658559</v>
      </c>
      <c r="AH141" s="27">
        <v>29</v>
      </c>
      <c r="AI141">
        <v>539</v>
      </c>
      <c r="AJ141">
        <v>28286</v>
      </c>
      <c r="AK141">
        <f t="shared" si="64"/>
        <v>52.478664192949907</v>
      </c>
      <c r="AO141" s="27">
        <v>15</v>
      </c>
      <c r="AP141">
        <v>509</v>
      </c>
      <c r="AQ141">
        <v>14841</v>
      </c>
      <c r="AR141">
        <f t="shared" si="65"/>
        <v>29.157170923379176</v>
      </c>
      <c r="CL141" s="27">
        <v>8</v>
      </c>
      <c r="CM141">
        <v>600</v>
      </c>
      <c r="CN141">
        <v>32169</v>
      </c>
      <c r="CO141">
        <f t="shared" si="66"/>
        <v>53.615000000000002</v>
      </c>
      <c r="CS141" s="27">
        <v>24</v>
      </c>
      <c r="CT141">
        <v>1090</v>
      </c>
      <c r="CU141">
        <v>35721</v>
      </c>
      <c r="CV141">
        <f t="shared" si="67"/>
        <v>32.771559633027522</v>
      </c>
      <c r="CZ141" s="27">
        <v>8</v>
      </c>
      <c r="DA141">
        <v>373</v>
      </c>
      <c r="DB141">
        <v>6592</v>
      </c>
      <c r="DC141">
        <f t="shared" si="68"/>
        <v>17.672922252010725</v>
      </c>
      <c r="DG141" s="27">
        <v>53</v>
      </c>
      <c r="DH141">
        <v>636</v>
      </c>
      <c r="DI141">
        <v>16578</v>
      </c>
      <c r="DJ141">
        <f t="shared" si="69"/>
        <v>26.066037735849058</v>
      </c>
    </row>
    <row r="142" spans="6:114" x14ac:dyDescent="0.25">
      <c r="F142" s="27">
        <v>40</v>
      </c>
      <c r="G142">
        <v>1325</v>
      </c>
      <c r="H142">
        <v>55158</v>
      </c>
      <c r="I142">
        <f t="shared" si="60"/>
        <v>41.628679245283017</v>
      </c>
      <c r="T142" s="27">
        <v>37</v>
      </c>
      <c r="U142">
        <v>1078</v>
      </c>
      <c r="V142">
        <v>102326</v>
      </c>
      <c r="W142">
        <f t="shared" si="62"/>
        <v>94.922077922077918</v>
      </c>
      <c r="AH142" s="27">
        <v>30</v>
      </c>
      <c r="AI142">
        <v>508</v>
      </c>
      <c r="AJ142">
        <v>27089</v>
      </c>
      <c r="AK142">
        <f t="shared" si="64"/>
        <v>53.324803149606296</v>
      </c>
      <c r="AO142" s="27">
        <v>16</v>
      </c>
      <c r="AP142">
        <v>512</v>
      </c>
      <c r="AQ142">
        <v>24182</v>
      </c>
      <c r="AR142">
        <f t="shared" si="65"/>
        <v>47.23046875</v>
      </c>
      <c r="CL142" s="27">
        <v>9</v>
      </c>
      <c r="CM142">
        <v>603</v>
      </c>
      <c r="CN142">
        <v>36053</v>
      </c>
      <c r="CO142">
        <f t="shared" si="66"/>
        <v>59.789386401326702</v>
      </c>
      <c r="CS142" s="27">
        <v>25</v>
      </c>
      <c r="CT142">
        <v>1091</v>
      </c>
      <c r="CU142">
        <v>23652</v>
      </c>
      <c r="CV142">
        <f t="shared" si="67"/>
        <v>21.679193400549956</v>
      </c>
      <c r="CZ142" s="27">
        <v>9</v>
      </c>
      <c r="DA142">
        <v>402</v>
      </c>
      <c r="DB142">
        <v>19490</v>
      </c>
      <c r="DC142">
        <f t="shared" si="68"/>
        <v>48.482587064676615</v>
      </c>
      <c r="DG142" s="27">
        <v>54</v>
      </c>
      <c r="DH142">
        <v>637</v>
      </c>
      <c r="DI142">
        <v>15254</v>
      </c>
      <c r="DJ142">
        <f t="shared" si="69"/>
        <v>23.946624803767662</v>
      </c>
    </row>
    <row r="143" spans="6:114" x14ac:dyDescent="0.25">
      <c r="F143" s="27">
        <v>41</v>
      </c>
      <c r="G143">
        <v>1326</v>
      </c>
      <c r="H143">
        <v>84171</v>
      </c>
      <c r="I143">
        <f t="shared" si="60"/>
        <v>63.477375565610856</v>
      </c>
      <c r="T143" s="27">
        <v>38</v>
      </c>
      <c r="U143">
        <v>1115</v>
      </c>
      <c r="V143">
        <v>74875</v>
      </c>
      <c r="W143">
        <f t="shared" si="62"/>
        <v>67.152466367713004</v>
      </c>
      <c r="AH143" s="27">
        <v>31</v>
      </c>
      <c r="AI143">
        <v>537</v>
      </c>
      <c r="AJ143">
        <v>28822</v>
      </c>
      <c r="AK143">
        <f t="shared" si="64"/>
        <v>53.672253258845437</v>
      </c>
      <c r="AO143" s="27">
        <v>17</v>
      </c>
      <c r="AP143">
        <v>512</v>
      </c>
      <c r="AQ143">
        <v>42737</v>
      </c>
      <c r="AR143">
        <f t="shared" si="65"/>
        <v>83.470703125</v>
      </c>
      <c r="CL143" s="27">
        <v>10</v>
      </c>
      <c r="CM143">
        <v>639</v>
      </c>
      <c r="CN143">
        <v>27899</v>
      </c>
      <c r="CO143">
        <f t="shared" si="66"/>
        <v>43.660406885758995</v>
      </c>
      <c r="CS143" s="27">
        <v>26</v>
      </c>
      <c r="CT143">
        <v>1177</v>
      </c>
      <c r="CU143">
        <v>27441</v>
      </c>
      <c r="CV143">
        <f t="shared" si="67"/>
        <v>23.314358538657604</v>
      </c>
      <c r="CZ143" s="27">
        <v>10</v>
      </c>
      <c r="DA143">
        <v>410</v>
      </c>
      <c r="DB143">
        <v>11549</v>
      </c>
      <c r="DC143">
        <f t="shared" si="68"/>
        <v>28.168292682926829</v>
      </c>
      <c r="DG143" s="27">
        <v>55</v>
      </c>
      <c r="DH143">
        <v>647</v>
      </c>
      <c r="DI143">
        <v>3081</v>
      </c>
      <c r="DJ143">
        <f t="shared" si="69"/>
        <v>4.761978361669243</v>
      </c>
    </row>
    <row r="144" spans="6:114" x14ac:dyDescent="0.25">
      <c r="F144" s="27">
        <v>42</v>
      </c>
      <c r="G144">
        <v>1375</v>
      </c>
      <c r="H144">
        <v>13501</v>
      </c>
      <c r="I144">
        <f t="shared" si="60"/>
        <v>9.8189090909090915</v>
      </c>
      <c r="T144" s="27">
        <v>39</v>
      </c>
      <c r="U144">
        <v>1126</v>
      </c>
      <c r="V144">
        <v>90357</v>
      </c>
      <c r="W144">
        <f t="shared" si="62"/>
        <v>80.246003552397866</v>
      </c>
      <c r="AH144" s="27">
        <v>32</v>
      </c>
      <c r="AI144">
        <v>3978</v>
      </c>
      <c r="AJ144">
        <v>215879</v>
      </c>
      <c r="AK144">
        <f t="shared" si="64"/>
        <v>54.268225238813471</v>
      </c>
      <c r="AO144" s="27">
        <v>18</v>
      </c>
      <c r="AP144">
        <v>513</v>
      </c>
      <c r="AQ144">
        <v>54512</v>
      </c>
      <c r="AR144">
        <f t="shared" si="65"/>
        <v>106.26120857699804</v>
      </c>
      <c r="CL144" s="27">
        <v>11</v>
      </c>
      <c r="CM144">
        <v>649</v>
      </c>
      <c r="CN144">
        <v>25858</v>
      </c>
      <c r="CO144">
        <f t="shared" si="66"/>
        <v>39.842835130970727</v>
      </c>
      <c r="CS144" s="27">
        <v>27</v>
      </c>
      <c r="CT144">
        <v>1195</v>
      </c>
      <c r="CU144">
        <v>21561</v>
      </c>
      <c r="CV144">
        <f t="shared" si="67"/>
        <v>18.042677824267784</v>
      </c>
      <c r="CZ144" s="27">
        <v>11</v>
      </c>
      <c r="DA144">
        <v>452</v>
      </c>
      <c r="DB144">
        <v>17721</v>
      </c>
      <c r="DC144">
        <f t="shared" si="68"/>
        <v>39.205752212389378</v>
      </c>
      <c r="DG144" s="27">
        <v>56</v>
      </c>
      <c r="DH144">
        <v>672</v>
      </c>
      <c r="DI144">
        <v>5516</v>
      </c>
      <c r="DJ144">
        <f t="shared" si="69"/>
        <v>8.2083333333333339</v>
      </c>
    </row>
    <row r="145" spans="6:114" x14ac:dyDescent="0.25">
      <c r="F145" s="27">
        <v>43</v>
      </c>
      <c r="G145">
        <v>1469</v>
      </c>
      <c r="H145">
        <v>88407</v>
      </c>
      <c r="I145">
        <f t="shared" si="60"/>
        <v>60.181756296800543</v>
      </c>
      <c r="T145" s="27">
        <v>40</v>
      </c>
      <c r="U145">
        <v>1164</v>
      </c>
      <c r="V145">
        <v>106279</v>
      </c>
      <c r="W145">
        <f t="shared" si="62"/>
        <v>91.304982817869416</v>
      </c>
      <c r="AH145" s="27">
        <v>33</v>
      </c>
      <c r="AI145">
        <v>622</v>
      </c>
      <c r="AJ145">
        <v>33910</v>
      </c>
      <c r="AK145">
        <f t="shared" si="64"/>
        <v>54.517684887459808</v>
      </c>
      <c r="AO145" s="27">
        <v>19</v>
      </c>
      <c r="AP145">
        <v>517</v>
      </c>
      <c r="AQ145">
        <v>37692</v>
      </c>
      <c r="AR145">
        <f t="shared" si="65"/>
        <v>72.905222437137326</v>
      </c>
      <c r="CL145" s="27">
        <v>12</v>
      </c>
      <c r="CM145">
        <v>658</v>
      </c>
      <c r="CN145">
        <v>19126</v>
      </c>
      <c r="CO145">
        <f t="shared" si="66"/>
        <v>29.066869300911854</v>
      </c>
      <c r="CS145" s="27">
        <v>28</v>
      </c>
      <c r="CT145">
        <v>1223</v>
      </c>
      <c r="CU145">
        <v>29220</v>
      </c>
      <c r="CV145">
        <f t="shared" si="67"/>
        <v>23.892068683565004</v>
      </c>
      <c r="CZ145" s="27">
        <v>12</v>
      </c>
      <c r="DA145">
        <v>469</v>
      </c>
      <c r="DB145">
        <v>21931</v>
      </c>
      <c r="DC145">
        <f t="shared" si="68"/>
        <v>46.761194029850749</v>
      </c>
      <c r="DG145" s="27">
        <v>57</v>
      </c>
      <c r="DH145">
        <v>718</v>
      </c>
      <c r="DI145">
        <v>3034</v>
      </c>
      <c r="DJ145">
        <f t="shared" si="69"/>
        <v>4.2256267409470754</v>
      </c>
    </row>
    <row r="146" spans="6:114" x14ac:dyDescent="0.25">
      <c r="F146" s="27">
        <v>44</v>
      </c>
      <c r="G146">
        <v>1469</v>
      </c>
      <c r="H146">
        <v>176407</v>
      </c>
      <c r="I146">
        <f t="shared" si="60"/>
        <v>120.08645336963922</v>
      </c>
      <c r="T146" s="27">
        <v>41</v>
      </c>
      <c r="U146">
        <v>1167</v>
      </c>
      <c r="V146">
        <v>123007</v>
      </c>
      <c r="W146">
        <f t="shared" si="62"/>
        <v>105.4044558697515</v>
      </c>
      <c r="AH146" s="27">
        <v>34</v>
      </c>
      <c r="AI146">
        <v>554</v>
      </c>
      <c r="AJ146">
        <v>30503</v>
      </c>
      <c r="AK146">
        <f t="shared" si="64"/>
        <v>55.059566787003611</v>
      </c>
      <c r="AO146" s="27">
        <v>20</v>
      </c>
      <c r="AP146">
        <v>526</v>
      </c>
      <c r="AQ146">
        <v>57848</v>
      </c>
      <c r="AR146">
        <f t="shared" si="65"/>
        <v>109.97718631178707</v>
      </c>
      <c r="CL146" s="27">
        <v>13</v>
      </c>
      <c r="CM146">
        <v>704</v>
      </c>
      <c r="CN146">
        <v>36645</v>
      </c>
      <c r="CO146">
        <f t="shared" si="66"/>
        <v>52.05255681818182</v>
      </c>
      <c r="CS146" s="27">
        <v>29</v>
      </c>
      <c r="CT146">
        <v>1224</v>
      </c>
      <c r="CU146">
        <v>29383</v>
      </c>
      <c r="CV146">
        <f t="shared" si="67"/>
        <v>24.005718954248366</v>
      </c>
      <c r="CZ146" s="27">
        <v>13</v>
      </c>
      <c r="DA146">
        <v>471</v>
      </c>
      <c r="DB146">
        <v>16707</v>
      </c>
      <c r="DC146">
        <f t="shared" si="68"/>
        <v>35.471337579617831</v>
      </c>
      <c r="DG146" s="27">
        <v>58</v>
      </c>
      <c r="DH146">
        <v>728</v>
      </c>
      <c r="DI146">
        <v>13675</v>
      </c>
      <c r="DJ146">
        <f t="shared" si="69"/>
        <v>18.784340659340661</v>
      </c>
    </row>
    <row r="147" spans="6:114" x14ac:dyDescent="0.25">
      <c r="F147" s="27">
        <v>45</v>
      </c>
      <c r="G147">
        <v>1486</v>
      </c>
      <c r="H147">
        <v>96139</v>
      </c>
      <c r="I147">
        <f t="shared" si="60"/>
        <v>64.696500672947508</v>
      </c>
      <c r="T147" s="27">
        <v>42</v>
      </c>
      <c r="U147">
        <v>1232</v>
      </c>
      <c r="V147">
        <v>97022</v>
      </c>
      <c r="W147">
        <f t="shared" si="62"/>
        <v>78.751623376623371</v>
      </c>
      <c r="AH147" s="27">
        <v>35</v>
      </c>
      <c r="AI147">
        <v>1426</v>
      </c>
      <c r="AJ147">
        <v>79064</v>
      </c>
      <c r="AK147">
        <f t="shared" si="64"/>
        <v>55.444600280504908</v>
      </c>
      <c r="AO147" s="27">
        <v>21</v>
      </c>
      <c r="AP147">
        <v>546</v>
      </c>
      <c r="AQ147">
        <v>64471</v>
      </c>
      <c r="AR147">
        <f t="shared" si="65"/>
        <v>118.07875457875458</v>
      </c>
      <c r="CL147" s="27">
        <v>14</v>
      </c>
      <c r="CM147">
        <v>718</v>
      </c>
      <c r="CN147">
        <v>40032</v>
      </c>
      <c r="CO147">
        <f t="shared" si="66"/>
        <v>55.754874651810582</v>
      </c>
      <c r="CS147" s="27">
        <v>30</v>
      </c>
      <c r="CT147">
        <v>1224</v>
      </c>
      <c r="CU147">
        <v>48301</v>
      </c>
      <c r="CV147">
        <f t="shared" si="67"/>
        <v>39.46160130718954</v>
      </c>
      <c r="CZ147" s="27">
        <v>14</v>
      </c>
      <c r="DA147">
        <v>525</v>
      </c>
      <c r="DB147">
        <v>15853</v>
      </c>
      <c r="DC147">
        <f t="shared" si="68"/>
        <v>30.196190476190477</v>
      </c>
      <c r="DG147" s="27">
        <v>59</v>
      </c>
      <c r="DH147">
        <v>730</v>
      </c>
      <c r="DI147">
        <v>7283</v>
      </c>
      <c r="DJ147">
        <f t="shared" si="69"/>
        <v>9.9767123287671229</v>
      </c>
    </row>
    <row r="148" spans="6:114" x14ac:dyDescent="0.25">
      <c r="F148" s="27">
        <v>46</v>
      </c>
      <c r="G148">
        <v>1514</v>
      </c>
      <c r="H148">
        <v>44930</v>
      </c>
      <c r="I148">
        <f t="shared" si="60"/>
        <v>29.676354029062086</v>
      </c>
      <c r="T148" s="27">
        <v>43</v>
      </c>
      <c r="U148">
        <v>1245</v>
      </c>
      <c r="V148">
        <v>96062</v>
      </c>
      <c r="W148">
        <f t="shared" si="62"/>
        <v>77.158232931726914</v>
      </c>
      <c r="AH148" s="27">
        <v>36</v>
      </c>
      <c r="AI148">
        <v>547</v>
      </c>
      <c r="AJ148">
        <v>31282</v>
      </c>
      <c r="AK148">
        <f t="shared" si="64"/>
        <v>57.188299817184642</v>
      </c>
      <c r="AO148" s="27">
        <v>22</v>
      </c>
      <c r="AP148">
        <v>551</v>
      </c>
      <c r="AQ148">
        <v>50275</v>
      </c>
      <c r="AR148">
        <f t="shared" si="65"/>
        <v>91.243194192377501</v>
      </c>
      <c r="CL148" s="27">
        <v>15</v>
      </c>
      <c r="CM148">
        <v>739</v>
      </c>
      <c r="CN148">
        <v>55917</v>
      </c>
      <c r="CO148">
        <f t="shared" si="66"/>
        <v>75.665764546684713</v>
      </c>
      <c r="CS148" s="27">
        <v>31</v>
      </c>
      <c r="CT148">
        <v>1238</v>
      </c>
      <c r="CU148">
        <v>13070</v>
      </c>
      <c r="CV148">
        <f t="shared" si="67"/>
        <v>10.557350565428109</v>
      </c>
      <c r="CZ148" s="27">
        <v>15</v>
      </c>
      <c r="DA148">
        <v>534</v>
      </c>
      <c r="DB148">
        <v>18282</v>
      </c>
      <c r="DC148">
        <f t="shared" si="68"/>
        <v>34.235955056179776</v>
      </c>
      <c r="DG148" s="27">
        <v>60</v>
      </c>
      <c r="DH148">
        <v>739</v>
      </c>
      <c r="DI148">
        <v>30827</v>
      </c>
      <c r="DJ148">
        <f t="shared" si="69"/>
        <v>41.714479025710418</v>
      </c>
    </row>
    <row r="149" spans="6:114" x14ac:dyDescent="0.25">
      <c r="F149" s="27">
        <v>47</v>
      </c>
      <c r="G149">
        <v>1592</v>
      </c>
      <c r="H149">
        <v>88338</v>
      </c>
      <c r="I149">
        <f t="shared" si="60"/>
        <v>55.488693467336681</v>
      </c>
      <c r="T149" s="27">
        <v>44</v>
      </c>
      <c r="U149">
        <v>1272</v>
      </c>
      <c r="V149">
        <v>90202</v>
      </c>
      <c r="W149">
        <f t="shared" si="62"/>
        <v>70.913522012578611</v>
      </c>
      <c r="AH149" s="27">
        <v>37</v>
      </c>
      <c r="AI149">
        <v>897</v>
      </c>
      <c r="AJ149">
        <v>53418</v>
      </c>
      <c r="AK149">
        <f t="shared" si="64"/>
        <v>59.551839464882946</v>
      </c>
      <c r="AO149" s="27">
        <v>23</v>
      </c>
      <c r="AP149">
        <v>554</v>
      </c>
      <c r="AQ149">
        <v>20396</v>
      </c>
      <c r="AR149">
        <f t="shared" si="65"/>
        <v>36.815884476534293</v>
      </c>
      <c r="CL149" s="27">
        <v>16</v>
      </c>
      <c r="CM149">
        <v>745</v>
      </c>
      <c r="CN149">
        <v>26536</v>
      </c>
      <c r="CO149">
        <f t="shared" si="66"/>
        <v>35.618791946308725</v>
      </c>
      <c r="CS149" s="27">
        <v>32</v>
      </c>
      <c r="CT149">
        <v>1255</v>
      </c>
      <c r="CU149">
        <v>25928</v>
      </c>
      <c r="CV149">
        <f t="shared" si="67"/>
        <v>20.659760956175298</v>
      </c>
      <c r="CZ149" s="27">
        <v>16</v>
      </c>
      <c r="DA149">
        <v>547</v>
      </c>
      <c r="DB149">
        <v>26567</v>
      </c>
      <c r="DC149">
        <f t="shared" si="68"/>
        <v>48.568555758683729</v>
      </c>
      <c r="DG149" s="27">
        <v>61</v>
      </c>
      <c r="DH149">
        <v>777</v>
      </c>
      <c r="DI149">
        <v>28360</v>
      </c>
      <c r="DJ149">
        <f t="shared" si="69"/>
        <v>36.499356499356502</v>
      </c>
    </row>
    <row r="150" spans="6:114" x14ac:dyDescent="0.25">
      <c r="F150" s="27">
        <v>48</v>
      </c>
      <c r="G150">
        <v>1732</v>
      </c>
      <c r="H150">
        <v>109688</v>
      </c>
      <c r="I150">
        <f t="shared" si="60"/>
        <v>63.330254041570441</v>
      </c>
      <c r="T150" s="27">
        <v>45</v>
      </c>
      <c r="U150">
        <v>1349</v>
      </c>
      <c r="V150">
        <v>94694</v>
      </c>
      <c r="W150">
        <f t="shared" si="62"/>
        <v>70.195700518902896</v>
      </c>
      <c r="AH150" s="27">
        <v>38</v>
      </c>
      <c r="AI150">
        <v>504</v>
      </c>
      <c r="AJ150">
        <v>30098</v>
      </c>
      <c r="AK150">
        <f t="shared" si="64"/>
        <v>59.718253968253968</v>
      </c>
      <c r="AO150" s="27">
        <v>24</v>
      </c>
      <c r="AP150">
        <v>559</v>
      </c>
      <c r="AQ150">
        <v>33343</v>
      </c>
      <c r="AR150">
        <f t="shared" si="65"/>
        <v>59.647584973166367</v>
      </c>
      <c r="CL150" s="27">
        <v>17</v>
      </c>
      <c r="CM150">
        <v>749</v>
      </c>
      <c r="CN150">
        <v>39549</v>
      </c>
      <c r="CO150">
        <f t="shared" si="66"/>
        <v>52.802403204272366</v>
      </c>
      <c r="CS150" s="27">
        <v>33</v>
      </c>
      <c r="CT150">
        <v>1260</v>
      </c>
      <c r="CU150">
        <v>9247</v>
      </c>
      <c r="CV150">
        <f t="shared" si="67"/>
        <v>7.3388888888888886</v>
      </c>
      <c r="CZ150" s="27">
        <v>17</v>
      </c>
      <c r="DA150">
        <v>565</v>
      </c>
      <c r="DB150">
        <v>15967</v>
      </c>
      <c r="DC150">
        <f t="shared" si="68"/>
        <v>28.260176991150441</v>
      </c>
      <c r="DG150" s="27">
        <v>62</v>
      </c>
      <c r="DH150">
        <v>792</v>
      </c>
      <c r="DI150">
        <v>10742</v>
      </c>
      <c r="DJ150">
        <f t="shared" si="69"/>
        <v>13.563131313131313</v>
      </c>
    </row>
    <row r="151" spans="6:114" x14ac:dyDescent="0.25">
      <c r="F151" s="27">
        <v>49</v>
      </c>
      <c r="G151">
        <v>1952</v>
      </c>
      <c r="H151">
        <v>72668</v>
      </c>
      <c r="I151">
        <f t="shared" si="60"/>
        <v>37.227459016393439</v>
      </c>
      <c r="T151" s="27">
        <v>46</v>
      </c>
      <c r="U151">
        <v>1402</v>
      </c>
      <c r="V151">
        <v>143396</v>
      </c>
      <c r="W151">
        <f t="shared" si="62"/>
        <v>102.27960057061341</v>
      </c>
      <c r="AH151" s="27">
        <v>39</v>
      </c>
      <c r="AI151">
        <v>497</v>
      </c>
      <c r="AJ151">
        <v>29820</v>
      </c>
      <c r="AK151">
        <f t="shared" si="64"/>
        <v>60</v>
      </c>
      <c r="AO151" s="27">
        <v>25</v>
      </c>
      <c r="AP151">
        <v>562</v>
      </c>
      <c r="AQ151">
        <v>17044</v>
      </c>
      <c r="AR151">
        <f t="shared" si="65"/>
        <v>30.327402135231317</v>
      </c>
      <c r="CL151" s="27">
        <v>18</v>
      </c>
      <c r="CM151">
        <v>754</v>
      </c>
      <c r="CN151">
        <v>18861</v>
      </c>
      <c r="CO151">
        <f t="shared" si="66"/>
        <v>25.014588859416445</v>
      </c>
      <c r="CS151" s="27">
        <v>34</v>
      </c>
      <c r="CT151">
        <v>1266</v>
      </c>
      <c r="CU151">
        <v>17330</v>
      </c>
      <c r="CV151">
        <f t="shared" si="67"/>
        <v>13.688783570300158</v>
      </c>
      <c r="CZ151" s="27">
        <v>18</v>
      </c>
      <c r="DA151">
        <v>566</v>
      </c>
      <c r="DB151">
        <v>3399</v>
      </c>
      <c r="DC151">
        <f t="shared" si="68"/>
        <v>6.0053003533568905</v>
      </c>
      <c r="DG151" s="27">
        <v>63</v>
      </c>
      <c r="DH151">
        <v>829</v>
      </c>
      <c r="DI151">
        <v>16381</v>
      </c>
      <c r="DJ151">
        <f t="shared" si="69"/>
        <v>19.759951749095297</v>
      </c>
    </row>
    <row r="152" spans="6:114" x14ac:dyDescent="0.25">
      <c r="F152" s="27">
        <v>50</v>
      </c>
      <c r="G152">
        <v>2039</v>
      </c>
      <c r="H152">
        <v>110615</v>
      </c>
      <c r="I152">
        <f t="shared" si="60"/>
        <v>54.249632172633646</v>
      </c>
      <c r="T152" s="27">
        <v>47</v>
      </c>
      <c r="U152">
        <v>1482</v>
      </c>
      <c r="V152">
        <v>106582</v>
      </c>
      <c r="W152">
        <f t="shared" si="62"/>
        <v>71.917678812415659</v>
      </c>
      <c r="AH152" s="27">
        <v>40</v>
      </c>
      <c r="AI152">
        <v>667</v>
      </c>
      <c r="AJ152">
        <v>40658</v>
      </c>
      <c r="AK152">
        <f t="shared" si="64"/>
        <v>60.956521739130437</v>
      </c>
      <c r="AO152" s="27">
        <v>26</v>
      </c>
      <c r="AP152">
        <v>565</v>
      </c>
      <c r="AQ152">
        <v>23306</v>
      </c>
      <c r="AR152">
        <f t="shared" si="65"/>
        <v>41.249557522123894</v>
      </c>
      <c r="CL152" s="27">
        <v>19</v>
      </c>
      <c r="CM152">
        <v>756</v>
      </c>
      <c r="CN152">
        <v>41040</v>
      </c>
      <c r="CO152">
        <f t="shared" si="66"/>
        <v>54.285714285714285</v>
      </c>
      <c r="CS152" s="27">
        <v>35</v>
      </c>
      <c r="CT152">
        <v>1323</v>
      </c>
      <c r="CU152">
        <v>53532</v>
      </c>
      <c r="CV152">
        <f t="shared" si="67"/>
        <v>40.462585034013607</v>
      </c>
      <c r="CZ152" s="27">
        <v>19</v>
      </c>
      <c r="DA152">
        <v>577</v>
      </c>
      <c r="DB152">
        <v>28878</v>
      </c>
      <c r="DC152">
        <f t="shared" si="68"/>
        <v>50.048526863084923</v>
      </c>
      <c r="DG152" s="27">
        <v>64</v>
      </c>
      <c r="DH152">
        <v>837</v>
      </c>
      <c r="DI152">
        <v>29281</v>
      </c>
      <c r="DJ152">
        <f t="shared" si="69"/>
        <v>34.983273596176822</v>
      </c>
    </row>
    <row r="153" spans="6:114" x14ac:dyDescent="0.25">
      <c r="F153" s="27">
        <v>51</v>
      </c>
      <c r="G153">
        <v>2066</v>
      </c>
      <c r="H153">
        <v>164519</v>
      </c>
      <c r="I153">
        <f t="shared" si="60"/>
        <v>79.631655372700877</v>
      </c>
      <c r="T153" s="27">
        <v>48</v>
      </c>
      <c r="U153">
        <v>1560</v>
      </c>
      <c r="V153">
        <v>116797</v>
      </c>
      <c r="W153">
        <f t="shared" si="62"/>
        <v>74.869871794871798</v>
      </c>
      <c r="AH153" s="27">
        <v>41</v>
      </c>
      <c r="AI153">
        <v>643</v>
      </c>
      <c r="AJ153">
        <v>40415</v>
      </c>
      <c r="AK153">
        <f t="shared" si="64"/>
        <v>62.853810264385693</v>
      </c>
      <c r="AO153" s="27">
        <v>27</v>
      </c>
      <c r="AP153">
        <v>566</v>
      </c>
      <c r="AQ153">
        <v>58140</v>
      </c>
      <c r="AR153">
        <f t="shared" si="65"/>
        <v>102.72084805653711</v>
      </c>
      <c r="CL153" s="27">
        <v>20</v>
      </c>
      <c r="CM153">
        <v>771</v>
      </c>
      <c r="CN153">
        <v>28175</v>
      </c>
      <c r="CO153">
        <f t="shared" si="66"/>
        <v>36.543450064850845</v>
      </c>
      <c r="CS153" s="27">
        <v>36</v>
      </c>
      <c r="CT153">
        <v>1352</v>
      </c>
      <c r="CU153">
        <v>41430</v>
      </c>
      <c r="CV153">
        <f t="shared" si="67"/>
        <v>30.643491124260354</v>
      </c>
      <c r="CZ153" s="27">
        <v>20</v>
      </c>
      <c r="DA153">
        <v>585</v>
      </c>
      <c r="DB153">
        <v>14599</v>
      </c>
      <c r="DC153">
        <f t="shared" si="68"/>
        <v>24.955555555555556</v>
      </c>
      <c r="DG153" s="27">
        <v>65</v>
      </c>
      <c r="DH153">
        <v>930</v>
      </c>
      <c r="DI153">
        <v>17040</v>
      </c>
      <c r="DJ153">
        <f t="shared" si="69"/>
        <v>18.322580645161292</v>
      </c>
    </row>
    <row r="154" spans="6:114" x14ac:dyDescent="0.25">
      <c r="F154" s="27">
        <v>52</v>
      </c>
      <c r="G154">
        <v>3947</v>
      </c>
      <c r="H154">
        <v>144280</v>
      </c>
      <c r="I154">
        <f t="shared" si="60"/>
        <v>36.554345072206736</v>
      </c>
      <c r="T154" s="27">
        <v>49</v>
      </c>
      <c r="U154">
        <v>1647</v>
      </c>
      <c r="V154">
        <v>98288</v>
      </c>
      <c r="W154">
        <f t="shared" si="62"/>
        <v>59.676988463873712</v>
      </c>
      <c r="AH154" s="27">
        <v>42</v>
      </c>
      <c r="AI154">
        <v>458</v>
      </c>
      <c r="AJ154">
        <v>29345</v>
      </c>
      <c r="AK154">
        <f t="shared" si="64"/>
        <v>64.072052401746731</v>
      </c>
      <c r="AO154" s="27">
        <v>28</v>
      </c>
      <c r="AP154">
        <v>566</v>
      </c>
      <c r="AQ154">
        <v>38872</v>
      </c>
      <c r="AR154">
        <f t="shared" si="65"/>
        <v>68.678445229681984</v>
      </c>
      <c r="CL154" s="27">
        <v>21</v>
      </c>
      <c r="CM154">
        <v>772</v>
      </c>
      <c r="CN154">
        <v>27319</v>
      </c>
      <c r="CO154">
        <f t="shared" si="66"/>
        <v>35.387305699481864</v>
      </c>
      <c r="CS154" s="27">
        <v>37</v>
      </c>
      <c r="CT154">
        <v>1384</v>
      </c>
      <c r="CU154">
        <v>42807</v>
      </c>
      <c r="CV154">
        <f t="shared" si="67"/>
        <v>30.929913294797689</v>
      </c>
      <c r="CZ154" s="27">
        <v>21</v>
      </c>
      <c r="DA154">
        <v>594</v>
      </c>
      <c r="DB154">
        <v>33314</v>
      </c>
      <c r="DC154">
        <f t="shared" si="68"/>
        <v>56.084175084175087</v>
      </c>
      <c r="DG154" s="27">
        <v>66</v>
      </c>
      <c r="DH154">
        <v>964</v>
      </c>
      <c r="DI154">
        <v>35314</v>
      </c>
      <c r="DJ154">
        <f t="shared" si="69"/>
        <v>36.632780082987551</v>
      </c>
    </row>
    <row r="155" spans="6:114" x14ac:dyDescent="0.25">
      <c r="F155" s="27">
        <v>53</v>
      </c>
      <c r="G155">
        <v>4283</v>
      </c>
      <c r="H155">
        <v>240957</v>
      </c>
      <c r="I155">
        <f t="shared" si="60"/>
        <v>56.258930656082185</v>
      </c>
      <c r="T155" s="27">
        <v>50</v>
      </c>
      <c r="U155">
        <v>1650</v>
      </c>
      <c r="V155">
        <v>116549</v>
      </c>
      <c r="W155">
        <f t="shared" si="62"/>
        <v>70.63575757575758</v>
      </c>
      <c r="AH155" s="27">
        <v>43</v>
      </c>
      <c r="AI155">
        <v>1221</v>
      </c>
      <c r="AJ155">
        <v>79981</v>
      </c>
      <c r="AK155">
        <f t="shared" si="64"/>
        <v>65.50450450450451</v>
      </c>
      <c r="AO155" s="27">
        <v>29</v>
      </c>
      <c r="AP155">
        <v>571</v>
      </c>
      <c r="AQ155">
        <v>3044</v>
      </c>
      <c r="AR155">
        <f t="shared" si="65"/>
        <v>5.3309982486865151</v>
      </c>
      <c r="CL155" s="27">
        <v>22</v>
      </c>
      <c r="CM155">
        <v>781</v>
      </c>
      <c r="CN155">
        <v>42843</v>
      </c>
      <c r="CO155">
        <f t="shared" si="66"/>
        <v>54.856594110115239</v>
      </c>
      <c r="CS155" s="27">
        <v>38</v>
      </c>
      <c r="CT155">
        <v>1497</v>
      </c>
      <c r="CU155">
        <v>24487</v>
      </c>
      <c r="CV155">
        <f t="shared" si="67"/>
        <v>16.357381429525716</v>
      </c>
      <c r="CZ155" s="27">
        <v>22</v>
      </c>
      <c r="DA155">
        <v>594</v>
      </c>
      <c r="DB155">
        <v>20906</v>
      </c>
      <c r="DC155">
        <f t="shared" si="68"/>
        <v>35.195286195286194</v>
      </c>
      <c r="DG155" s="27">
        <v>67</v>
      </c>
      <c r="DH155">
        <v>1013</v>
      </c>
      <c r="DI155">
        <v>8260</v>
      </c>
      <c r="DJ155">
        <f t="shared" si="69"/>
        <v>8.153998025666338</v>
      </c>
    </row>
    <row r="156" spans="6:114" x14ac:dyDescent="0.25">
      <c r="T156" s="27">
        <v>51</v>
      </c>
      <c r="U156">
        <v>1675</v>
      </c>
      <c r="V156">
        <v>99864</v>
      </c>
      <c r="W156">
        <f t="shared" si="62"/>
        <v>59.620298507462685</v>
      </c>
      <c r="AH156" s="27">
        <v>44</v>
      </c>
      <c r="AI156">
        <v>765</v>
      </c>
      <c r="AJ156">
        <v>50249</v>
      </c>
      <c r="AK156">
        <f t="shared" si="64"/>
        <v>65.684967320261435</v>
      </c>
      <c r="AO156" s="27">
        <v>30</v>
      </c>
      <c r="AP156">
        <v>575</v>
      </c>
      <c r="AQ156">
        <v>56249</v>
      </c>
      <c r="AR156">
        <f t="shared" si="65"/>
        <v>97.824347826086949</v>
      </c>
      <c r="CL156" s="27">
        <v>23</v>
      </c>
      <c r="CM156">
        <v>785</v>
      </c>
      <c r="CN156">
        <v>43604</v>
      </c>
      <c r="CO156">
        <f t="shared" si="66"/>
        <v>55.546496815286623</v>
      </c>
      <c r="CS156" s="27">
        <v>39</v>
      </c>
      <c r="CT156">
        <v>1571</v>
      </c>
      <c r="CU156">
        <v>17365</v>
      </c>
      <c r="CV156">
        <f t="shared" si="67"/>
        <v>11.053469127943984</v>
      </c>
      <c r="CZ156" s="27">
        <v>23</v>
      </c>
      <c r="DA156">
        <v>603</v>
      </c>
      <c r="DB156">
        <v>20797</v>
      </c>
      <c r="DC156">
        <f t="shared" si="68"/>
        <v>34.489220563847432</v>
      </c>
      <c r="DG156" s="27">
        <v>68</v>
      </c>
      <c r="DH156">
        <v>1041</v>
      </c>
      <c r="DI156">
        <v>25876</v>
      </c>
      <c r="DJ156">
        <f t="shared" si="69"/>
        <v>24.856868395773294</v>
      </c>
    </row>
    <row r="157" spans="6:114" x14ac:dyDescent="0.25">
      <c r="T157" s="27">
        <v>52</v>
      </c>
      <c r="U157">
        <v>1834</v>
      </c>
      <c r="V157">
        <v>79621</v>
      </c>
      <c r="W157">
        <f t="shared" si="62"/>
        <v>43.413849509269355</v>
      </c>
      <c r="AH157" s="27">
        <v>45</v>
      </c>
      <c r="AI157">
        <v>609</v>
      </c>
      <c r="AJ157">
        <v>40113</v>
      </c>
      <c r="AK157">
        <f t="shared" si="64"/>
        <v>65.86699507389163</v>
      </c>
      <c r="AO157" s="27">
        <v>31</v>
      </c>
      <c r="AP157">
        <v>586</v>
      </c>
      <c r="AQ157">
        <v>32496</v>
      </c>
      <c r="AR157">
        <f t="shared" si="65"/>
        <v>55.453924914675767</v>
      </c>
      <c r="CL157" s="27">
        <v>24</v>
      </c>
      <c r="CM157">
        <v>792</v>
      </c>
      <c r="CN157">
        <v>21123</v>
      </c>
      <c r="CO157">
        <f t="shared" si="66"/>
        <v>26.670454545454547</v>
      </c>
      <c r="CS157" s="27">
        <v>40</v>
      </c>
      <c r="CT157">
        <v>1604</v>
      </c>
      <c r="CU157">
        <v>38194</v>
      </c>
      <c r="CV157">
        <f t="shared" si="67"/>
        <v>23.811720698254366</v>
      </c>
      <c r="CZ157" s="27">
        <v>24</v>
      </c>
      <c r="DA157">
        <v>611</v>
      </c>
      <c r="DB157">
        <v>20258</v>
      </c>
      <c r="DC157">
        <f t="shared" si="68"/>
        <v>33.155482815057283</v>
      </c>
      <c r="DG157" s="27">
        <v>69</v>
      </c>
      <c r="DH157">
        <v>1046</v>
      </c>
      <c r="DI157">
        <v>16371</v>
      </c>
      <c r="DJ157">
        <f t="shared" si="69"/>
        <v>15.651051625239006</v>
      </c>
    </row>
    <row r="158" spans="6:114" x14ac:dyDescent="0.25">
      <c r="T158" s="27">
        <v>53</v>
      </c>
      <c r="U158">
        <v>1922</v>
      </c>
      <c r="V158">
        <v>99651</v>
      </c>
      <c r="W158">
        <f t="shared" si="62"/>
        <v>51.84755463059313</v>
      </c>
      <c r="AH158" s="27">
        <v>46</v>
      </c>
      <c r="AI158">
        <v>586</v>
      </c>
      <c r="AJ158">
        <v>39198</v>
      </c>
      <c r="AK158">
        <f t="shared" si="64"/>
        <v>66.890784982935159</v>
      </c>
      <c r="AO158" s="27">
        <v>32</v>
      </c>
      <c r="AP158">
        <v>587</v>
      </c>
      <c r="AQ158">
        <v>30640</v>
      </c>
      <c r="AR158">
        <f t="shared" si="65"/>
        <v>52.197614991482112</v>
      </c>
      <c r="CL158" s="27">
        <v>25</v>
      </c>
      <c r="CM158">
        <v>795</v>
      </c>
      <c r="CN158">
        <v>39222</v>
      </c>
      <c r="CO158">
        <f t="shared" si="66"/>
        <v>49.33584905660377</v>
      </c>
      <c r="CS158" s="27">
        <v>41</v>
      </c>
      <c r="CT158">
        <v>1605</v>
      </c>
      <c r="CU158">
        <v>62550</v>
      </c>
      <c r="CV158">
        <f t="shared" si="67"/>
        <v>38.971962616822431</v>
      </c>
      <c r="CZ158" s="27">
        <v>25</v>
      </c>
      <c r="DA158">
        <v>621</v>
      </c>
      <c r="DB158">
        <v>33206</v>
      </c>
      <c r="DC158">
        <f t="shared" si="68"/>
        <v>53.471819645732687</v>
      </c>
      <c r="DG158" s="27">
        <v>70</v>
      </c>
      <c r="DH158">
        <v>1059</v>
      </c>
      <c r="DI158">
        <v>11114</v>
      </c>
      <c r="DJ158">
        <f t="shared" si="69"/>
        <v>10.494806421152029</v>
      </c>
    </row>
    <row r="159" spans="6:114" x14ac:dyDescent="0.25">
      <c r="AH159" s="27">
        <v>47</v>
      </c>
      <c r="AI159">
        <v>475</v>
      </c>
      <c r="AJ159">
        <v>32356</v>
      </c>
      <c r="AK159">
        <f t="shared" si="64"/>
        <v>68.117894736842103</v>
      </c>
      <c r="AO159" s="27">
        <v>33</v>
      </c>
      <c r="AP159">
        <v>594</v>
      </c>
      <c r="AQ159">
        <v>30758</v>
      </c>
      <c r="AR159">
        <f t="shared" si="65"/>
        <v>51.781144781144782</v>
      </c>
      <c r="CL159" s="27">
        <v>26</v>
      </c>
      <c r="CM159">
        <v>806</v>
      </c>
      <c r="CN159">
        <v>36099</v>
      </c>
      <c r="CO159">
        <f t="shared" si="66"/>
        <v>44.787841191066995</v>
      </c>
      <c r="CS159" s="27">
        <v>42</v>
      </c>
      <c r="CT159">
        <v>1683</v>
      </c>
      <c r="CU159">
        <v>40499</v>
      </c>
      <c r="CV159">
        <f t="shared" si="67"/>
        <v>24.063576945929888</v>
      </c>
      <c r="CZ159" s="27">
        <v>26</v>
      </c>
      <c r="DA159">
        <v>635</v>
      </c>
      <c r="DB159">
        <v>15232</v>
      </c>
      <c r="DC159">
        <f t="shared" si="68"/>
        <v>23.987401574803151</v>
      </c>
      <c r="DG159" s="27">
        <v>71</v>
      </c>
      <c r="DH159">
        <v>1095</v>
      </c>
      <c r="DI159">
        <v>28215</v>
      </c>
      <c r="DJ159">
        <f t="shared" si="69"/>
        <v>25.767123287671232</v>
      </c>
    </row>
    <row r="160" spans="6:114" x14ac:dyDescent="0.25">
      <c r="AH160" s="27">
        <v>48</v>
      </c>
      <c r="AI160">
        <v>576</v>
      </c>
      <c r="AJ160">
        <v>39675</v>
      </c>
      <c r="AK160">
        <f t="shared" si="64"/>
        <v>68.880208333333329</v>
      </c>
      <c r="AO160" s="27">
        <v>34</v>
      </c>
      <c r="AP160">
        <v>597</v>
      </c>
      <c r="AQ160">
        <v>4705</v>
      </c>
      <c r="AR160">
        <f t="shared" si="65"/>
        <v>7.8810720268006698</v>
      </c>
      <c r="CL160" s="27">
        <v>27</v>
      </c>
      <c r="CM160">
        <v>808</v>
      </c>
      <c r="CN160">
        <v>40107</v>
      </c>
      <c r="CO160">
        <f t="shared" si="66"/>
        <v>49.637376237623762</v>
      </c>
      <c r="CS160" s="27">
        <v>43</v>
      </c>
      <c r="CT160">
        <v>1753</v>
      </c>
      <c r="CU160">
        <v>17998</v>
      </c>
      <c r="CV160">
        <f t="shared" si="67"/>
        <v>10.266970907016542</v>
      </c>
      <c r="CZ160" s="27">
        <v>27</v>
      </c>
      <c r="DA160">
        <v>642</v>
      </c>
      <c r="DB160">
        <v>5208</v>
      </c>
      <c r="DC160">
        <f t="shared" si="68"/>
        <v>8.1121495327102799</v>
      </c>
      <c r="DG160" s="27">
        <v>72</v>
      </c>
      <c r="DH160">
        <v>1113</v>
      </c>
      <c r="DI160">
        <v>40388</v>
      </c>
      <c r="DJ160">
        <f t="shared" si="69"/>
        <v>36.287511230907455</v>
      </c>
    </row>
    <row r="161" spans="33:114" x14ac:dyDescent="0.25">
      <c r="AH161" s="27">
        <v>49</v>
      </c>
      <c r="AI161">
        <v>699</v>
      </c>
      <c r="AJ161">
        <v>49150</v>
      </c>
      <c r="AK161">
        <f t="shared" si="64"/>
        <v>70.314735336194559</v>
      </c>
      <c r="AO161" s="27">
        <v>35</v>
      </c>
      <c r="AP161">
        <v>599</v>
      </c>
      <c r="AQ161">
        <v>19662</v>
      </c>
      <c r="AR161">
        <f t="shared" si="65"/>
        <v>32.824707846410682</v>
      </c>
      <c r="CL161" s="27">
        <v>28</v>
      </c>
      <c r="CM161">
        <v>825</v>
      </c>
      <c r="CN161">
        <v>50975</v>
      </c>
      <c r="CO161">
        <f t="shared" si="66"/>
        <v>61.787878787878789</v>
      </c>
      <c r="CS161" s="27">
        <v>44</v>
      </c>
      <c r="CT161">
        <v>1800</v>
      </c>
      <c r="CU161">
        <v>32558</v>
      </c>
      <c r="CV161">
        <f t="shared" si="67"/>
        <v>18.087777777777777</v>
      </c>
      <c r="CZ161" s="27">
        <v>28</v>
      </c>
      <c r="DA161">
        <v>658</v>
      </c>
      <c r="DB161">
        <v>27926</v>
      </c>
      <c r="DC161">
        <f t="shared" si="68"/>
        <v>42.440729483282674</v>
      </c>
      <c r="DG161" s="27">
        <v>73</v>
      </c>
      <c r="DH161">
        <v>1145</v>
      </c>
      <c r="DI161">
        <v>14955</v>
      </c>
      <c r="DJ161">
        <f t="shared" si="69"/>
        <v>13.06113537117904</v>
      </c>
    </row>
    <row r="162" spans="33:114" x14ac:dyDescent="0.25">
      <c r="AH162" s="27">
        <v>50</v>
      </c>
      <c r="AI162">
        <v>623</v>
      </c>
      <c r="AJ162">
        <v>44852</v>
      </c>
      <c r="AK162">
        <f t="shared" si="64"/>
        <v>71.993579454253606</v>
      </c>
      <c r="AO162" s="27">
        <v>36</v>
      </c>
      <c r="AP162">
        <v>603</v>
      </c>
      <c r="AQ162">
        <v>52207</v>
      </c>
      <c r="AR162">
        <f t="shared" si="65"/>
        <v>86.578772802653404</v>
      </c>
      <c r="CL162" s="27">
        <v>29</v>
      </c>
      <c r="CM162">
        <v>849</v>
      </c>
      <c r="CN162">
        <v>43515</v>
      </c>
      <c r="CO162">
        <f t="shared" si="66"/>
        <v>51.254416961130744</v>
      </c>
      <c r="CS162" s="27">
        <v>45</v>
      </c>
      <c r="CT162">
        <v>1867</v>
      </c>
      <c r="CU162">
        <v>25905</v>
      </c>
      <c r="CV162">
        <f t="shared" si="67"/>
        <v>13.875200856989823</v>
      </c>
      <c r="CZ162" s="27">
        <v>29</v>
      </c>
      <c r="DA162">
        <v>724</v>
      </c>
      <c r="DB162">
        <v>10572</v>
      </c>
      <c r="DC162">
        <f t="shared" si="68"/>
        <v>14.602209944751381</v>
      </c>
      <c r="DG162" s="27">
        <v>74</v>
      </c>
      <c r="DH162">
        <v>1189</v>
      </c>
      <c r="DI162">
        <v>18451</v>
      </c>
      <c r="DJ162">
        <f t="shared" si="69"/>
        <v>15.518082422203532</v>
      </c>
    </row>
    <row r="163" spans="33:114" x14ac:dyDescent="0.25">
      <c r="AH163" s="27">
        <v>51</v>
      </c>
      <c r="AI163">
        <v>690</v>
      </c>
      <c r="AJ163">
        <v>52938</v>
      </c>
      <c r="AK163">
        <f t="shared" si="64"/>
        <v>76.721739130434784</v>
      </c>
      <c r="AO163" s="27">
        <v>37</v>
      </c>
      <c r="AP163">
        <v>608</v>
      </c>
      <c r="AQ163">
        <v>48762</v>
      </c>
      <c r="AR163">
        <f t="shared" si="65"/>
        <v>80.200657894736835</v>
      </c>
      <c r="CL163" s="27">
        <v>30</v>
      </c>
      <c r="CM163">
        <v>852</v>
      </c>
      <c r="CN163">
        <v>43152</v>
      </c>
      <c r="CO163">
        <f t="shared" si="66"/>
        <v>50.647887323943664</v>
      </c>
      <c r="CS163" s="27">
        <v>46</v>
      </c>
      <c r="CT163">
        <v>2038</v>
      </c>
      <c r="CU163">
        <v>65454</v>
      </c>
      <c r="CV163">
        <f t="shared" ref="CV163:CV166" si="70">CU163/CT163</f>
        <v>32.116781157998034</v>
      </c>
      <c r="CZ163" s="27">
        <v>30</v>
      </c>
      <c r="DA163">
        <v>731</v>
      </c>
      <c r="DB163">
        <v>24540</v>
      </c>
      <c r="DC163">
        <f t="shared" ref="DC163:DC182" si="71">DB163/DA163</f>
        <v>33.57045143638851</v>
      </c>
      <c r="DG163" s="27">
        <v>75</v>
      </c>
      <c r="DH163">
        <v>1210</v>
      </c>
      <c r="DI163">
        <v>26794</v>
      </c>
      <c r="DJ163">
        <f t="shared" si="69"/>
        <v>22.143801652892563</v>
      </c>
    </row>
    <row r="164" spans="33:114" x14ac:dyDescent="0.25">
      <c r="AH164" s="27">
        <v>52</v>
      </c>
      <c r="AI164">
        <v>300</v>
      </c>
      <c r="AJ164">
        <v>24914</v>
      </c>
      <c r="AK164">
        <f t="shared" si="64"/>
        <v>83.046666666666667</v>
      </c>
      <c r="AO164" s="27">
        <v>38</v>
      </c>
      <c r="AP164">
        <v>617</v>
      </c>
      <c r="AQ164">
        <v>38448</v>
      </c>
      <c r="AR164">
        <f t="shared" si="65"/>
        <v>62.314424635332252</v>
      </c>
      <c r="CL164" s="27">
        <v>31</v>
      </c>
      <c r="CM164">
        <v>854</v>
      </c>
      <c r="CN164">
        <v>34373</v>
      </c>
      <c r="CO164">
        <f t="shared" si="66"/>
        <v>40.249414519906324</v>
      </c>
      <c r="CS164" s="27">
        <v>47</v>
      </c>
      <c r="CT164">
        <v>2074</v>
      </c>
      <c r="CU164">
        <v>71857</v>
      </c>
      <c r="CV164">
        <f t="shared" si="70"/>
        <v>34.646576663452265</v>
      </c>
      <c r="CZ164" s="27">
        <v>31</v>
      </c>
      <c r="DA164">
        <v>744</v>
      </c>
      <c r="DB164">
        <v>13116</v>
      </c>
      <c r="DC164">
        <f t="shared" si="71"/>
        <v>17.629032258064516</v>
      </c>
      <c r="DG164" s="27">
        <v>76</v>
      </c>
      <c r="DH164">
        <v>1240</v>
      </c>
      <c r="DI164">
        <v>12673</v>
      </c>
      <c r="DJ164">
        <f t="shared" si="69"/>
        <v>10.220161290322581</v>
      </c>
    </row>
    <row r="165" spans="33:114" x14ac:dyDescent="0.25">
      <c r="AH165" s="27">
        <v>53</v>
      </c>
      <c r="AI165">
        <v>648</v>
      </c>
      <c r="AJ165">
        <v>54780</v>
      </c>
      <c r="AK165">
        <f t="shared" si="64"/>
        <v>84.537037037037038</v>
      </c>
      <c r="AO165" s="27">
        <v>39</v>
      </c>
      <c r="AP165">
        <v>619</v>
      </c>
      <c r="AQ165">
        <v>45550</v>
      </c>
      <c r="AR165">
        <f t="shared" si="65"/>
        <v>73.586429725363487</v>
      </c>
      <c r="CL165" s="27">
        <v>32</v>
      </c>
      <c r="CM165">
        <v>858</v>
      </c>
      <c r="CN165">
        <v>38749</v>
      </c>
      <c r="CO165">
        <f t="shared" si="66"/>
        <v>45.162004662004662</v>
      </c>
      <c r="CS165" s="27">
        <v>48</v>
      </c>
      <c r="CT165">
        <v>2379</v>
      </c>
      <c r="CU165">
        <v>85790</v>
      </c>
      <c r="CV165">
        <f t="shared" si="70"/>
        <v>36.061370323665408</v>
      </c>
      <c r="CZ165" s="27">
        <v>32</v>
      </c>
      <c r="DA165">
        <v>779</v>
      </c>
      <c r="DB165">
        <v>3622</v>
      </c>
      <c r="DC165">
        <f t="shared" si="71"/>
        <v>4.6495507060333763</v>
      </c>
      <c r="DG165" s="27">
        <v>77</v>
      </c>
      <c r="DH165">
        <v>1241</v>
      </c>
      <c r="DI165">
        <v>30394</v>
      </c>
      <c r="DJ165">
        <f t="shared" si="69"/>
        <v>24.49153908138598</v>
      </c>
    </row>
    <row r="166" spans="33:114" x14ac:dyDescent="0.25">
      <c r="AH166" s="27">
        <v>54</v>
      </c>
      <c r="AI166">
        <v>526</v>
      </c>
      <c r="AJ166">
        <v>46992</v>
      </c>
      <c r="AK166">
        <f t="shared" si="64"/>
        <v>89.338403041825089</v>
      </c>
      <c r="AO166" s="27">
        <v>40</v>
      </c>
      <c r="AP166">
        <v>619</v>
      </c>
      <c r="AQ166">
        <v>32957</v>
      </c>
      <c r="AR166">
        <f t="shared" si="65"/>
        <v>53.242326332794832</v>
      </c>
      <c r="CL166" s="27">
        <v>33</v>
      </c>
      <c r="CM166">
        <v>859</v>
      </c>
      <c r="CN166">
        <v>37152</v>
      </c>
      <c r="CO166">
        <f t="shared" si="66"/>
        <v>43.250291036088477</v>
      </c>
      <c r="CS166" s="27">
        <v>49</v>
      </c>
      <c r="CT166">
        <v>2441</v>
      </c>
      <c r="CU166">
        <v>51068</v>
      </c>
      <c r="CV166">
        <f t="shared" si="70"/>
        <v>20.920934043424825</v>
      </c>
      <c r="CZ166" s="27">
        <v>33</v>
      </c>
      <c r="DA166">
        <v>843</v>
      </c>
      <c r="DB166">
        <v>12360</v>
      </c>
      <c r="DC166">
        <f t="shared" si="71"/>
        <v>14.661921708185053</v>
      </c>
      <c r="DG166" s="27">
        <v>78</v>
      </c>
      <c r="DH166">
        <v>1368</v>
      </c>
      <c r="DI166">
        <v>14430</v>
      </c>
      <c r="DJ166">
        <f t="shared" si="69"/>
        <v>10.548245614035087</v>
      </c>
    </row>
    <row r="167" spans="33:114" x14ac:dyDescent="0.25">
      <c r="AH167" s="27">
        <v>55</v>
      </c>
      <c r="AI167">
        <v>671</v>
      </c>
      <c r="AJ167">
        <v>60417</v>
      </c>
      <c r="AK167">
        <f t="shared" si="64"/>
        <v>90.040238450074511</v>
      </c>
      <c r="AO167" s="27">
        <v>41</v>
      </c>
      <c r="AP167">
        <v>637</v>
      </c>
      <c r="AQ167">
        <v>36522</v>
      </c>
      <c r="AR167">
        <f t="shared" si="65"/>
        <v>57.334379905808476</v>
      </c>
      <c r="CL167" s="27">
        <v>34</v>
      </c>
      <c r="CM167">
        <v>879</v>
      </c>
      <c r="CN167">
        <v>32450</v>
      </c>
      <c r="CO167">
        <f t="shared" si="66"/>
        <v>36.916951080773607</v>
      </c>
      <c r="CZ167" s="27">
        <v>34</v>
      </c>
      <c r="DA167">
        <v>853</v>
      </c>
      <c r="DB167">
        <v>40236</v>
      </c>
      <c r="DC167">
        <f t="shared" si="71"/>
        <v>47.169988276670573</v>
      </c>
      <c r="DG167" s="27">
        <v>79</v>
      </c>
      <c r="DH167">
        <v>1403</v>
      </c>
      <c r="DI167">
        <v>32492</v>
      </c>
      <c r="DJ167">
        <f t="shared" si="69"/>
        <v>23.158945117605132</v>
      </c>
    </row>
    <row r="168" spans="33:114" x14ac:dyDescent="0.25">
      <c r="AH168" s="27">
        <v>56</v>
      </c>
      <c r="AI168">
        <v>438</v>
      </c>
      <c r="AJ168">
        <v>39930</v>
      </c>
      <c r="AK168">
        <f t="shared" si="64"/>
        <v>91.164383561643831</v>
      </c>
      <c r="AO168" s="27">
        <v>42</v>
      </c>
      <c r="AP168">
        <v>645</v>
      </c>
      <c r="AQ168">
        <v>28550</v>
      </c>
      <c r="AR168">
        <f t="shared" si="65"/>
        <v>44.263565891472865</v>
      </c>
      <c r="CL168" s="27">
        <v>35</v>
      </c>
      <c r="CM168">
        <v>883</v>
      </c>
      <c r="CN168">
        <v>38888</v>
      </c>
      <c r="CO168">
        <f t="shared" si="66"/>
        <v>44.040770101925254</v>
      </c>
      <c r="CZ168" s="27">
        <v>35</v>
      </c>
      <c r="DA168">
        <v>870</v>
      </c>
      <c r="DB168">
        <v>16281</v>
      </c>
      <c r="DC168">
        <f t="shared" si="71"/>
        <v>18.713793103448275</v>
      </c>
      <c r="DG168" s="27">
        <v>80</v>
      </c>
      <c r="DH168">
        <v>2419</v>
      </c>
      <c r="DI168">
        <v>34164</v>
      </c>
      <c r="DJ168">
        <f t="shared" si="69"/>
        <v>14.12319140140554</v>
      </c>
    </row>
    <row r="169" spans="33:114" x14ac:dyDescent="0.25">
      <c r="AH169" s="27">
        <v>57</v>
      </c>
      <c r="AI169">
        <v>603</v>
      </c>
      <c r="AJ169">
        <v>59107</v>
      </c>
      <c r="AK169">
        <f t="shared" si="64"/>
        <v>98.021558872305135</v>
      </c>
      <c r="AO169" s="27">
        <v>43</v>
      </c>
      <c r="AP169">
        <v>650</v>
      </c>
      <c r="AQ169">
        <v>76996</v>
      </c>
      <c r="AR169">
        <f t="shared" si="65"/>
        <v>118.45538461538462</v>
      </c>
      <c r="CL169" s="27">
        <v>36</v>
      </c>
      <c r="CM169">
        <v>885</v>
      </c>
      <c r="CN169">
        <v>39061</v>
      </c>
      <c r="CO169">
        <f t="shared" si="66"/>
        <v>44.136723163841808</v>
      </c>
      <c r="CZ169" s="27">
        <v>36</v>
      </c>
      <c r="DA169">
        <v>910</v>
      </c>
      <c r="DB169">
        <v>49381</v>
      </c>
      <c r="DC169">
        <f t="shared" si="71"/>
        <v>54.264835164835162</v>
      </c>
      <c r="DG169" s="27">
        <v>81</v>
      </c>
      <c r="DH169">
        <v>2419</v>
      </c>
      <c r="DI169">
        <v>30607</v>
      </c>
      <c r="DJ169">
        <f t="shared" si="69"/>
        <v>12.65274906986358</v>
      </c>
    </row>
    <row r="170" spans="33:114" x14ac:dyDescent="0.25">
      <c r="AH170" s="27">
        <v>58</v>
      </c>
      <c r="AI170">
        <v>928</v>
      </c>
      <c r="AJ170">
        <v>97405</v>
      </c>
      <c r="AK170">
        <f t="shared" si="64"/>
        <v>104.96228448275862</v>
      </c>
      <c r="AO170" s="27">
        <v>44</v>
      </c>
      <c r="AP170">
        <v>652</v>
      </c>
      <c r="AQ170">
        <v>51144</v>
      </c>
      <c r="AR170">
        <f t="shared" si="65"/>
        <v>78.441717791411037</v>
      </c>
      <c r="CL170" s="27">
        <v>37</v>
      </c>
      <c r="CM170">
        <v>890</v>
      </c>
      <c r="CN170">
        <v>58219</v>
      </c>
      <c r="CO170">
        <f t="shared" si="66"/>
        <v>65.414606741573039</v>
      </c>
      <c r="CZ170" s="27">
        <v>37</v>
      </c>
      <c r="DA170">
        <v>915</v>
      </c>
      <c r="DB170">
        <v>18977</v>
      </c>
      <c r="DC170">
        <f t="shared" si="71"/>
        <v>20.739890710382515</v>
      </c>
      <c r="DG170" s="27">
        <v>82</v>
      </c>
      <c r="DH170">
        <v>2428</v>
      </c>
      <c r="DI170">
        <v>45831</v>
      </c>
      <c r="DJ170">
        <f t="shared" si="69"/>
        <v>18.876029654036245</v>
      </c>
    </row>
    <row r="171" spans="33:114" x14ac:dyDescent="0.25">
      <c r="AG171" t="s">
        <v>233</v>
      </c>
      <c r="AH171" s="27">
        <v>1</v>
      </c>
      <c r="AI171">
        <v>623</v>
      </c>
      <c r="AJ171">
        <v>2494</v>
      </c>
      <c r="AK171">
        <f t="shared" si="64"/>
        <v>4.0032102728731944</v>
      </c>
      <c r="AO171" s="27">
        <v>45</v>
      </c>
      <c r="AP171">
        <v>682</v>
      </c>
      <c r="AQ171">
        <v>24825</v>
      </c>
      <c r="AR171">
        <f t="shared" si="65"/>
        <v>36.400293255131963</v>
      </c>
      <c r="CL171" s="27">
        <v>38</v>
      </c>
      <c r="CM171">
        <v>892</v>
      </c>
      <c r="CN171">
        <v>49711</v>
      </c>
      <c r="CO171">
        <f t="shared" si="66"/>
        <v>55.729820627802688</v>
      </c>
      <c r="CZ171" s="27">
        <v>38</v>
      </c>
      <c r="DA171">
        <v>943</v>
      </c>
      <c r="DB171">
        <v>27685</v>
      </c>
      <c r="DC171">
        <f t="shared" si="71"/>
        <v>29.358430540827147</v>
      </c>
      <c r="DG171" s="27">
        <v>83</v>
      </c>
      <c r="DH171">
        <v>2533</v>
      </c>
      <c r="DI171">
        <v>54730</v>
      </c>
      <c r="DJ171">
        <f t="shared" si="69"/>
        <v>21.606790367153572</v>
      </c>
    </row>
    <row r="172" spans="33:114" x14ac:dyDescent="0.25">
      <c r="AH172" s="27">
        <v>2</v>
      </c>
      <c r="AI172">
        <v>627</v>
      </c>
      <c r="AJ172">
        <v>3912</v>
      </c>
      <c r="AK172">
        <f t="shared" si="64"/>
        <v>6.2392344497607652</v>
      </c>
      <c r="AO172" s="27">
        <v>46</v>
      </c>
      <c r="AP172">
        <v>688</v>
      </c>
      <c r="AQ172">
        <v>34308</v>
      </c>
      <c r="AR172">
        <f t="shared" si="65"/>
        <v>49.866279069767444</v>
      </c>
      <c r="CL172" s="27">
        <v>39</v>
      </c>
      <c r="CM172">
        <v>916</v>
      </c>
      <c r="CN172">
        <v>42301</v>
      </c>
      <c r="CO172">
        <f t="shared" si="66"/>
        <v>46.180131004366814</v>
      </c>
      <c r="CZ172" s="27">
        <v>39</v>
      </c>
      <c r="DA172">
        <v>1211</v>
      </c>
      <c r="DB172">
        <v>55644</v>
      </c>
      <c r="DC172">
        <f t="shared" si="71"/>
        <v>45.948802642444264</v>
      </c>
      <c r="DG172" s="27">
        <v>84</v>
      </c>
      <c r="DH172">
        <v>2696</v>
      </c>
      <c r="DI172">
        <v>39714</v>
      </c>
      <c r="DJ172">
        <f t="shared" si="69"/>
        <v>14.730712166172108</v>
      </c>
    </row>
    <row r="173" spans="33:114" x14ac:dyDescent="0.25">
      <c r="AH173" s="27">
        <v>3</v>
      </c>
      <c r="AI173">
        <v>2144</v>
      </c>
      <c r="AJ173">
        <v>20559</v>
      </c>
      <c r="AK173">
        <f t="shared" si="64"/>
        <v>9.589085820895523</v>
      </c>
      <c r="AO173" s="27">
        <v>47</v>
      </c>
      <c r="AP173">
        <v>804</v>
      </c>
      <c r="AQ173">
        <v>48310</v>
      </c>
      <c r="AR173">
        <f t="shared" si="65"/>
        <v>60.087064676616919</v>
      </c>
      <c r="CL173" s="27">
        <v>40</v>
      </c>
      <c r="CM173">
        <v>961</v>
      </c>
      <c r="CN173">
        <v>49060</v>
      </c>
      <c r="CO173">
        <f t="shared" si="66"/>
        <v>51.05098855359001</v>
      </c>
      <c r="CZ173" s="27">
        <v>40</v>
      </c>
      <c r="DA173">
        <v>1281</v>
      </c>
      <c r="DB173">
        <v>31881</v>
      </c>
      <c r="DC173">
        <f t="shared" si="71"/>
        <v>24.887587822014051</v>
      </c>
      <c r="DG173" s="27">
        <v>85</v>
      </c>
      <c r="DH173">
        <v>2747</v>
      </c>
      <c r="DI173">
        <v>36307</v>
      </c>
      <c r="DJ173">
        <f t="shared" si="69"/>
        <v>13.216963960684383</v>
      </c>
    </row>
    <row r="174" spans="33:114" x14ac:dyDescent="0.25">
      <c r="AH174" s="27">
        <v>4</v>
      </c>
      <c r="AI174">
        <v>564</v>
      </c>
      <c r="AJ174">
        <v>5456</v>
      </c>
      <c r="AK174">
        <f t="shared" si="64"/>
        <v>9.6737588652482263</v>
      </c>
      <c r="AO174" s="27">
        <v>48</v>
      </c>
      <c r="AP174">
        <v>811</v>
      </c>
      <c r="AQ174">
        <v>57970</v>
      </c>
      <c r="AR174">
        <f t="shared" si="65"/>
        <v>71.479654747225652</v>
      </c>
      <c r="CL174" s="27">
        <v>41</v>
      </c>
      <c r="CM174">
        <v>969</v>
      </c>
      <c r="CN174">
        <v>42314</v>
      </c>
      <c r="CO174">
        <f t="shared" si="66"/>
        <v>43.667698658410735</v>
      </c>
      <c r="CZ174" s="27">
        <v>41</v>
      </c>
      <c r="DA174">
        <v>1316</v>
      </c>
      <c r="DB174">
        <v>31224</v>
      </c>
      <c r="DC174">
        <f t="shared" si="71"/>
        <v>23.726443768996962</v>
      </c>
      <c r="DG174" s="27">
        <v>86</v>
      </c>
      <c r="DH174">
        <v>2878</v>
      </c>
      <c r="DI174">
        <v>50465</v>
      </c>
      <c r="DJ174">
        <f t="shared" si="69"/>
        <v>17.534746351633078</v>
      </c>
    </row>
    <row r="175" spans="33:114" x14ac:dyDescent="0.25">
      <c r="AH175" s="27">
        <v>5</v>
      </c>
      <c r="AI175">
        <v>735</v>
      </c>
      <c r="AJ175">
        <v>7300</v>
      </c>
      <c r="AK175">
        <f t="shared" si="64"/>
        <v>9.9319727891156457</v>
      </c>
      <c r="AO175" s="27">
        <v>49</v>
      </c>
      <c r="AP175">
        <v>820</v>
      </c>
      <c r="AQ175">
        <v>71151</v>
      </c>
      <c r="AR175">
        <f t="shared" si="65"/>
        <v>86.769512195121948</v>
      </c>
      <c r="CL175" s="27">
        <v>42</v>
      </c>
      <c r="CM175">
        <v>971</v>
      </c>
      <c r="CN175">
        <v>30894</v>
      </c>
      <c r="CO175">
        <f t="shared" si="66"/>
        <v>31.816683831101958</v>
      </c>
      <c r="CZ175" s="27">
        <v>42</v>
      </c>
      <c r="DA175">
        <v>1353</v>
      </c>
      <c r="DB175">
        <v>88715</v>
      </c>
      <c r="DC175">
        <f t="shared" si="71"/>
        <v>65.569105691056905</v>
      </c>
      <c r="DG175" s="27">
        <v>87</v>
      </c>
      <c r="DH175">
        <v>2936</v>
      </c>
      <c r="DI175">
        <v>38566</v>
      </c>
      <c r="DJ175">
        <f t="shared" si="69"/>
        <v>13.135558583106267</v>
      </c>
    </row>
    <row r="176" spans="33:114" x14ac:dyDescent="0.25">
      <c r="AH176" s="27">
        <v>6</v>
      </c>
      <c r="AI176">
        <v>573</v>
      </c>
      <c r="AJ176">
        <v>5866</v>
      </c>
      <c r="AK176">
        <f t="shared" si="64"/>
        <v>10.237347294938917</v>
      </c>
      <c r="AO176" s="27">
        <v>50</v>
      </c>
      <c r="AP176">
        <v>821</v>
      </c>
      <c r="AQ176">
        <v>67991</v>
      </c>
      <c r="AR176">
        <f t="shared" si="65"/>
        <v>82.814859926918388</v>
      </c>
      <c r="CL176" s="27">
        <v>43</v>
      </c>
      <c r="CM176">
        <v>996</v>
      </c>
      <c r="CN176">
        <v>46714</v>
      </c>
      <c r="CO176">
        <f t="shared" si="66"/>
        <v>46.901606425702809</v>
      </c>
      <c r="CZ176" s="27">
        <v>43</v>
      </c>
      <c r="DA176">
        <v>1724</v>
      </c>
      <c r="DB176">
        <v>57011</v>
      </c>
      <c r="DC176">
        <f t="shared" si="71"/>
        <v>33.069025522041763</v>
      </c>
      <c r="DG176" s="27">
        <v>88</v>
      </c>
      <c r="DH176">
        <v>3160</v>
      </c>
      <c r="DI176">
        <v>49092</v>
      </c>
      <c r="DJ176">
        <f t="shared" si="69"/>
        <v>15.535443037974684</v>
      </c>
    </row>
    <row r="177" spans="34:114" x14ac:dyDescent="0.25">
      <c r="AH177" s="27">
        <v>7</v>
      </c>
      <c r="AI177">
        <v>439</v>
      </c>
      <c r="AJ177">
        <v>5622</v>
      </c>
      <c r="AK177">
        <f t="shared" si="64"/>
        <v>12.806378132118452</v>
      </c>
      <c r="AO177" s="27">
        <v>51</v>
      </c>
      <c r="AP177">
        <v>834</v>
      </c>
      <c r="AQ177">
        <v>105102</v>
      </c>
      <c r="AR177">
        <f t="shared" si="65"/>
        <v>126.02158273381295</v>
      </c>
      <c r="CL177" s="27">
        <v>44</v>
      </c>
      <c r="CM177">
        <v>1024</v>
      </c>
      <c r="CN177">
        <v>43047</v>
      </c>
      <c r="CO177">
        <f t="shared" si="66"/>
        <v>42.0380859375</v>
      </c>
      <c r="CZ177" s="27">
        <v>44</v>
      </c>
      <c r="DA177">
        <v>2206</v>
      </c>
      <c r="DB177">
        <v>27093</v>
      </c>
      <c r="DC177">
        <f t="shared" si="71"/>
        <v>12.281504986400725</v>
      </c>
      <c r="DG177" s="27">
        <v>89</v>
      </c>
      <c r="DH177">
        <v>4544</v>
      </c>
      <c r="DI177">
        <v>80080</v>
      </c>
      <c r="DJ177">
        <f t="shared" si="69"/>
        <v>17.62323943661972</v>
      </c>
    </row>
    <row r="178" spans="34:114" x14ac:dyDescent="0.25">
      <c r="AH178" s="27">
        <v>8</v>
      </c>
      <c r="AI178">
        <v>866</v>
      </c>
      <c r="AJ178">
        <v>11743</v>
      </c>
      <c r="AK178">
        <f t="shared" si="64"/>
        <v>13.560046189376443</v>
      </c>
      <c r="AO178" s="27">
        <v>52</v>
      </c>
      <c r="AP178">
        <v>844</v>
      </c>
      <c r="AQ178">
        <v>62267</v>
      </c>
      <c r="AR178">
        <f t="shared" si="65"/>
        <v>73.776066350710906</v>
      </c>
      <c r="CL178" s="27">
        <v>45</v>
      </c>
      <c r="CM178">
        <v>1028</v>
      </c>
      <c r="CN178">
        <v>35661</v>
      </c>
      <c r="CO178">
        <f t="shared" si="66"/>
        <v>34.689688715953309</v>
      </c>
      <c r="CZ178" s="27">
        <v>45</v>
      </c>
      <c r="DA178">
        <v>2287</v>
      </c>
      <c r="DB178">
        <v>80513</v>
      </c>
      <c r="DC178">
        <f t="shared" si="71"/>
        <v>35.204634892872761</v>
      </c>
      <c r="DG178" s="27">
        <v>90</v>
      </c>
      <c r="DH178">
        <v>4603</v>
      </c>
      <c r="DI178">
        <v>130273</v>
      </c>
      <c r="DJ178">
        <f t="shared" si="69"/>
        <v>28.301759721920487</v>
      </c>
    </row>
    <row r="179" spans="34:114" x14ac:dyDescent="0.25">
      <c r="AH179" s="27">
        <v>9</v>
      </c>
      <c r="AI179">
        <v>2241</v>
      </c>
      <c r="AJ179">
        <v>31996</v>
      </c>
      <c r="AK179">
        <f t="shared" si="64"/>
        <v>14.277554663096831</v>
      </c>
      <c r="AO179" s="27">
        <v>53</v>
      </c>
      <c r="AP179">
        <v>848</v>
      </c>
      <c r="AQ179">
        <v>39566</v>
      </c>
      <c r="AR179">
        <f t="shared" si="65"/>
        <v>46.658018867924525</v>
      </c>
      <c r="CL179" s="27">
        <v>46</v>
      </c>
      <c r="CM179">
        <v>1033</v>
      </c>
      <c r="CN179">
        <v>44547</v>
      </c>
      <c r="CO179">
        <f t="shared" si="66"/>
        <v>43.123910939012582</v>
      </c>
      <c r="CZ179" s="27">
        <v>46</v>
      </c>
      <c r="DA179">
        <v>2998</v>
      </c>
      <c r="DB179">
        <v>100985</v>
      </c>
      <c r="DC179">
        <f t="shared" si="71"/>
        <v>33.684122748499</v>
      </c>
      <c r="DF179" t="s">
        <v>233</v>
      </c>
      <c r="DG179" s="27">
        <v>1</v>
      </c>
      <c r="DH179">
        <v>124</v>
      </c>
      <c r="DI179">
        <v>1486</v>
      </c>
      <c r="DJ179">
        <f t="shared" si="69"/>
        <v>11.983870967741936</v>
      </c>
    </row>
    <row r="180" spans="34:114" x14ac:dyDescent="0.25">
      <c r="AH180" s="27">
        <v>10</v>
      </c>
      <c r="AI180">
        <v>798</v>
      </c>
      <c r="AJ180">
        <v>12643</v>
      </c>
      <c r="AK180">
        <f t="shared" si="64"/>
        <v>15.843358395989975</v>
      </c>
      <c r="AO180" s="27">
        <v>54</v>
      </c>
      <c r="AP180">
        <v>853</v>
      </c>
      <c r="AQ180">
        <v>57269</v>
      </c>
      <c r="AR180">
        <f t="shared" si="65"/>
        <v>67.138335287221565</v>
      </c>
      <c r="CL180" s="27">
        <v>47</v>
      </c>
      <c r="CM180">
        <v>1037</v>
      </c>
      <c r="CN180">
        <v>31700</v>
      </c>
      <c r="CO180">
        <f t="shared" si="66"/>
        <v>30.568948891031823</v>
      </c>
      <c r="CZ180" s="27">
        <v>47</v>
      </c>
      <c r="DA180">
        <v>3053</v>
      </c>
      <c r="DB180">
        <v>6738</v>
      </c>
      <c r="DC180">
        <f t="shared" si="71"/>
        <v>2.2070094988535867</v>
      </c>
      <c r="DG180" s="27">
        <v>2</v>
      </c>
      <c r="DH180">
        <v>144</v>
      </c>
      <c r="DI180">
        <v>600</v>
      </c>
      <c r="DJ180">
        <f t="shared" si="69"/>
        <v>4.166666666666667</v>
      </c>
    </row>
    <row r="181" spans="34:114" x14ac:dyDescent="0.25">
      <c r="AH181" s="27">
        <v>11</v>
      </c>
      <c r="AI181">
        <v>866</v>
      </c>
      <c r="AJ181">
        <v>14439</v>
      </c>
      <c r="AK181">
        <f t="shared" si="64"/>
        <v>16.673210161662819</v>
      </c>
      <c r="AO181" s="27">
        <v>55</v>
      </c>
      <c r="AP181">
        <v>897</v>
      </c>
      <c r="AQ181">
        <v>13698</v>
      </c>
      <c r="AR181">
        <f t="shared" si="65"/>
        <v>15.270903010033445</v>
      </c>
      <c r="CL181" s="27">
        <v>48</v>
      </c>
      <c r="CM181">
        <v>1038</v>
      </c>
      <c r="CN181">
        <v>28422</v>
      </c>
      <c r="CO181">
        <f t="shared" si="66"/>
        <v>27.381502890173412</v>
      </c>
      <c r="CZ181" s="27">
        <v>48</v>
      </c>
      <c r="DA181">
        <v>3590</v>
      </c>
      <c r="DB181">
        <v>91441</v>
      </c>
      <c r="DC181">
        <f t="shared" si="71"/>
        <v>25.471030640668523</v>
      </c>
      <c r="DG181" s="27">
        <v>3</v>
      </c>
      <c r="DH181">
        <v>149</v>
      </c>
      <c r="DI181">
        <v>8372</v>
      </c>
      <c r="DJ181">
        <f t="shared" si="69"/>
        <v>56.187919463087248</v>
      </c>
    </row>
    <row r="182" spans="34:114" x14ac:dyDescent="0.25">
      <c r="AH182" s="27">
        <v>12</v>
      </c>
      <c r="AI182">
        <v>477</v>
      </c>
      <c r="AJ182">
        <v>8121</v>
      </c>
      <c r="AK182">
        <f t="shared" si="64"/>
        <v>17.025157232704402</v>
      </c>
      <c r="AO182" s="27">
        <v>56</v>
      </c>
      <c r="AP182">
        <v>927</v>
      </c>
      <c r="AQ182">
        <v>75215</v>
      </c>
      <c r="AR182">
        <f t="shared" si="65"/>
        <v>81.138079827400219</v>
      </c>
      <c r="CL182" s="27">
        <v>49</v>
      </c>
      <c r="CM182">
        <v>1074</v>
      </c>
      <c r="CN182">
        <v>33470</v>
      </c>
      <c r="CO182">
        <f t="shared" si="66"/>
        <v>31.163873370577281</v>
      </c>
      <c r="CZ182" s="27">
        <v>49</v>
      </c>
      <c r="DA182">
        <v>3660</v>
      </c>
      <c r="DB182">
        <v>155693</v>
      </c>
      <c r="DC182">
        <f t="shared" si="71"/>
        <v>42.539071038251365</v>
      </c>
      <c r="DG182" s="27">
        <v>4</v>
      </c>
      <c r="DH182">
        <v>164</v>
      </c>
      <c r="DI182">
        <v>3703</v>
      </c>
      <c r="DJ182">
        <f t="shared" si="69"/>
        <v>22.579268292682926</v>
      </c>
    </row>
    <row r="183" spans="34:114" x14ac:dyDescent="0.25">
      <c r="AH183" s="27">
        <v>13</v>
      </c>
      <c r="AI183">
        <v>940</v>
      </c>
      <c r="AJ183">
        <v>16509</v>
      </c>
      <c r="AK183">
        <f t="shared" si="64"/>
        <v>17.562765957446807</v>
      </c>
      <c r="AO183" s="27">
        <v>57</v>
      </c>
      <c r="AP183">
        <v>934</v>
      </c>
      <c r="AQ183">
        <v>22578</v>
      </c>
      <c r="AR183">
        <f t="shared" si="65"/>
        <v>24.173447537473233</v>
      </c>
      <c r="CL183" s="27">
        <v>50</v>
      </c>
      <c r="CM183">
        <v>1087</v>
      </c>
      <c r="CN183">
        <v>26957</v>
      </c>
      <c r="CO183">
        <f t="shared" si="66"/>
        <v>24.799448022079115</v>
      </c>
      <c r="DG183" s="27">
        <v>5</v>
      </c>
      <c r="DH183">
        <v>197</v>
      </c>
      <c r="DI183">
        <v>4118</v>
      </c>
      <c r="DJ183">
        <f t="shared" si="69"/>
        <v>20.903553299492387</v>
      </c>
    </row>
    <row r="184" spans="34:114" x14ac:dyDescent="0.25">
      <c r="AH184" s="27">
        <v>14</v>
      </c>
      <c r="AI184">
        <v>686</v>
      </c>
      <c r="AJ184">
        <v>13058</v>
      </c>
      <c r="AK184">
        <f t="shared" si="64"/>
        <v>19.034985422740526</v>
      </c>
      <c r="AO184" s="27">
        <v>58</v>
      </c>
      <c r="AP184">
        <v>948</v>
      </c>
      <c r="AQ184">
        <v>23125</v>
      </c>
      <c r="AR184">
        <f t="shared" si="65"/>
        <v>24.393459915611814</v>
      </c>
      <c r="CL184" s="27">
        <v>51</v>
      </c>
      <c r="CM184">
        <v>1093</v>
      </c>
      <c r="CN184">
        <v>27007</v>
      </c>
      <c r="CO184">
        <f t="shared" si="66"/>
        <v>24.709057639524246</v>
      </c>
      <c r="DG184" s="27">
        <v>6</v>
      </c>
      <c r="DH184">
        <v>200</v>
      </c>
      <c r="DI184">
        <v>11624</v>
      </c>
      <c r="DJ184">
        <f t="shared" si="69"/>
        <v>58.12</v>
      </c>
    </row>
    <row r="185" spans="34:114" x14ac:dyDescent="0.25">
      <c r="AH185" s="27">
        <v>15</v>
      </c>
      <c r="AI185">
        <v>544</v>
      </c>
      <c r="AJ185">
        <v>10575</v>
      </c>
      <c r="AK185">
        <f t="shared" si="64"/>
        <v>19.439338235294116</v>
      </c>
      <c r="AO185" s="27">
        <v>59</v>
      </c>
      <c r="AP185">
        <v>980</v>
      </c>
      <c r="AQ185">
        <v>80125</v>
      </c>
      <c r="AR185">
        <f t="shared" si="65"/>
        <v>81.760204081632651</v>
      </c>
      <c r="CL185" s="27">
        <v>52</v>
      </c>
      <c r="CM185">
        <v>1098</v>
      </c>
      <c r="CN185">
        <v>43094</v>
      </c>
      <c r="CO185">
        <f t="shared" si="66"/>
        <v>39.247723132969035</v>
      </c>
      <c r="DG185" s="27">
        <v>7</v>
      </c>
      <c r="DH185">
        <v>206</v>
      </c>
      <c r="DI185">
        <v>3764</v>
      </c>
      <c r="DJ185">
        <f t="shared" si="69"/>
        <v>18.271844660194176</v>
      </c>
    </row>
    <row r="186" spans="34:114" x14ac:dyDescent="0.25">
      <c r="AH186" s="27">
        <v>16</v>
      </c>
      <c r="AI186">
        <v>281</v>
      </c>
      <c r="AJ186">
        <v>5713</v>
      </c>
      <c r="AK186">
        <f t="shared" si="64"/>
        <v>20.330960854092528</v>
      </c>
      <c r="AO186" s="27">
        <v>60</v>
      </c>
      <c r="AP186">
        <v>1009</v>
      </c>
      <c r="AQ186">
        <v>108961</v>
      </c>
      <c r="AR186">
        <f t="shared" si="65"/>
        <v>107.98909811694747</v>
      </c>
      <c r="CL186" s="27">
        <v>53</v>
      </c>
      <c r="CM186">
        <v>1116</v>
      </c>
      <c r="CN186">
        <v>45403</v>
      </c>
      <c r="CO186">
        <f t="shared" si="66"/>
        <v>40.683691756272403</v>
      </c>
      <c r="DG186" s="27">
        <v>8</v>
      </c>
      <c r="DH186">
        <v>223</v>
      </c>
      <c r="DI186">
        <v>2028</v>
      </c>
      <c r="DJ186">
        <f t="shared" si="69"/>
        <v>9.0941704035874444</v>
      </c>
    </row>
    <row r="187" spans="34:114" x14ac:dyDescent="0.25">
      <c r="AH187" s="27">
        <v>17</v>
      </c>
      <c r="AI187">
        <v>539</v>
      </c>
      <c r="AJ187">
        <v>11135</v>
      </c>
      <c r="AK187">
        <f t="shared" si="64"/>
        <v>20.658627087198514</v>
      </c>
      <c r="AO187" s="27">
        <v>61</v>
      </c>
      <c r="AP187">
        <v>1111</v>
      </c>
      <c r="AQ187">
        <v>62232</v>
      </c>
      <c r="AR187">
        <f t="shared" si="65"/>
        <v>56.014401440144013</v>
      </c>
      <c r="CL187" s="27">
        <v>54</v>
      </c>
      <c r="CM187">
        <v>1120</v>
      </c>
      <c r="CN187">
        <v>27526</v>
      </c>
      <c r="CO187">
        <f t="shared" si="66"/>
        <v>24.576785714285716</v>
      </c>
      <c r="DG187" s="27">
        <v>9</v>
      </c>
      <c r="DH187">
        <v>230</v>
      </c>
      <c r="DI187">
        <v>5119</v>
      </c>
      <c r="DJ187">
        <f t="shared" si="69"/>
        <v>22.256521739130434</v>
      </c>
    </row>
    <row r="188" spans="34:114" x14ac:dyDescent="0.25">
      <c r="AH188" s="27">
        <v>18</v>
      </c>
      <c r="AI188">
        <v>541</v>
      </c>
      <c r="AJ188">
        <v>11798</v>
      </c>
      <c r="AK188">
        <f t="shared" si="64"/>
        <v>21.807763401109057</v>
      </c>
      <c r="AO188" s="27">
        <v>62</v>
      </c>
      <c r="AP188">
        <v>1121</v>
      </c>
      <c r="AQ188">
        <v>118658</v>
      </c>
      <c r="AR188">
        <f t="shared" si="65"/>
        <v>105.85013380909902</v>
      </c>
      <c r="CL188" s="27">
        <v>55</v>
      </c>
      <c r="CM188">
        <v>1124</v>
      </c>
      <c r="CN188">
        <v>44579</v>
      </c>
      <c r="CO188">
        <f t="shared" si="66"/>
        <v>39.661032028469748</v>
      </c>
      <c r="DG188" s="27">
        <v>10</v>
      </c>
      <c r="DH188">
        <v>244</v>
      </c>
      <c r="DI188">
        <v>7245</v>
      </c>
      <c r="DJ188">
        <f t="shared" si="69"/>
        <v>29.692622950819672</v>
      </c>
    </row>
    <row r="189" spans="34:114" x14ac:dyDescent="0.25">
      <c r="AH189" s="27">
        <v>19</v>
      </c>
      <c r="AI189">
        <v>582</v>
      </c>
      <c r="AJ189">
        <v>12949</v>
      </c>
      <c r="AK189">
        <f t="shared" si="64"/>
        <v>22.249140893470791</v>
      </c>
      <c r="AO189" s="27">
        <v>63</v>
      </c>
      <c r="AP189">
        <v>1194</v>
      </c>
      <c r="AQ189">
        <v>136676</v>
      </c>
      <c r="AR189">
        <f t="shared" si="65"/>
        <v>114.46901172529313</v>
      </c>
      <c r="CL189" s="27">
        <v>56</v>
      </c>
      <c r="CM189">
        <v>1129</v>
      </c>
      <c r="CN189">
        <v>38559</v>
      </c>
      <c r="CO189">
        <f t="shared" si="66"/>
        <v>34.153232949512841</v>
      </c>
      <c r="DG189" s="27">
        <v>11</v>
      </c>
      <c r="DH189">
        <v>259</v>
      </c>
      <c r="DI189">
        <v>17717</v>
      </c>
      <c r="DJ189">
        <f t="shared" si="69"/>
        <v>68.405405405405403</v>
      </c>
    </row>
    <row r="190" spans="34:114" x14ac:dyDescent="0.25">
      <c r="AH190" s="27">
        <v>20</v>
      </c>
      <c r="AI190">
        <v>1275</v>
      </c>
      <c r="AJ190">
        <v>29080</v>
      </c>
      <c r="AK190">
        <f t="shared" si="64"/>
        <v>22.807843137254903</v>
      </c>
      <c r="AO190" s="27">
        <v>64</v>
      </c>
      <c r="AP190">
        <v>1227</v>
      </c>
      <c r="AQ190">
        <v>61385</v>
      </c>
      <c r="AR190">
        <f t="shared" si="65"/>
        <v>50.028524857375714</v>
      </c>
      <c r="CL190" s="27">
        <v>57</v>
      </c>
      <c r="CM190">
        <v>1134</v>
      </c>
      <c r="CN190">
        <v>32364</v>
      </c>
      <c r="CO190">
        <f t="shared" si="66"/>
        <v>28.539682539682541</v>
      </c>
      <c r="DG190" s="27">
        <v>12</v>
      </c>
      <c r="DH190">
        <v>287</v>
      </c>
      <c r="DI190">
        <v>2647</v>
      </c>
      <c r="DJ190">
        <f t="shared" si="69"/>
        <v>9.2229965156794425</v>
      </c>
    </row>
    <row r="191" spans="34:114" x14ac:dyDescent="0.25">
      <c r="AH191" s="27">
        <v>21</v>
      </c>
      <c r="AI191">
        <v>621</v>
      </c>
      <c r="AJ191">
        <v>15392</v>
      </c>
      <c r="AK191">
        <f t="shared" si="64"/>
        <v>24.785829307568438</v>
      </c>
      <c r="AO191" s="27">
        <v>65</v>
      </c>
      <c r="AP191">
        <v>1254</v>
      </c>
      <c r="AQ191">
        <v>77140</v>
      </c>
      <c r="AR191">
        <f t="shared" si="65"/>
        <v>61.515151515151516</v>
      </c>
      <c r="CL191" s="27">
        <v>58</v>
      </c>
      <c r="CM191">
        <v>1138</v>
      </c>
      <c r="CN191">
        <v>40194</v>
      </c>
      <c r="CO191">
        <f t="shared" si="66"/>
        <v>35.319859402460459</v>
      </c>
      <c r="DG191" s="27">
        <v>13</v>
      </c>
      <c r="DH191">
        <v>321</v>
      </c>
      <c r="DI191">
        <v>491</v>
      </c>
      <c r="DJ191">
        <f t="shared" si="69"/>
        <v>1.529595015576324</v>
      </c>
    </row>
    <row r="192" spans="34:114" x14ac:dyDescent="0.25">
      <c r="AH192" s="27">
        <v>22</v>
      </c>
      <c r="AI192">
        <v>2089</v>
      </c>
      <c r="AJ192">
        <v>51932</v>
      </c>
      <c r="AK192">
        <f t="shared" si="64"/>
        <v>24.859741503111536</v>
      </c>
      <c r="AO192" s="27">
        <v>66</v>
      </c>
      <c r="AP192">
        <v>1302</v>
      </c>
      <c r="AQ192">
        <v>64047</v>
      </c>
      <c r="AR192">
        <f t="shared" si="65"/>
        <v>49.191244239631338</v>
      </c>
      <c r="CL192" s="27">
        <v>59</v>
      </c>
      <c r="CM192">
        <v>1163</v>
      </c>
      <c r="CN192">
        <v>25180</v>
      </c>
      <c r="CO192">
        <f t="shared" si="66"/>
        <v>21.650902837489252</v>
      </c>
      <c r="DG192" s="27">
        <v>14</v>
      </c>
      <c r="DH192">
        <v>331</v>
      </c>
      <c r="DI192">
        <v>7759</v>
      </c>
      <c r="DJ192">
        <f t="shared" si="69"/>
        <v>23.44108761329305</v>
      </c>
    </row>
    <row r="193" spans="34:114" x14ac:dyDescent="0.25">
      <c r="AH193" s="27">
        <v>23</v>
      </c>
      <c r="AI193">
        <v>942</v>
      </c>
      <c r="AJ193">
        <v>29145</v>
      </c>
      <c r="AK193">
        <f t="shared" si="64"/>
        <v>30.939490445859871</v>
      </c>
      <c r="AO193" s="27">
        <v>67</v>
      </c>
      <c r="AP193">
        <v>1304</v>
      </c>
      <c r="AQ193">
        <v>104758</v>
      </c>
      <c r="AR193">
        <f t="shared" si="65"/>
        <v>80.335889570552141</v>
      </c>
      <c r="CL193" s="27">
        <v>60</v>
      </c>
      <c r="CM193">
        <v>1219</v>
      </c>
      <c r="CN193">
        <v>39029</v>
      </c>
      <c r="CO193">
        <f t="shared" si="66"/>
        <v>32.017227235438881</v>
      </c>
      <c r="DG193" s="27">
        <v>15</v>
      </c>
      <c r="DH193">
        <v>346</v>
      </c>
      <c r="DI193">
        <v>12222</v>
      </c>
      <c r="DJ193">
        <f t="shared" si="69"/>
        <v>35.323699421965316</v>
      </c>
    </row>
    <row r="194" spans="34:114" x14ac:dyDescent="0.25">
      <c r="AH194" s="27">
        <v>24</v>
      </c>
      <c r="AI194">
        <v>646</v>
      </c>
      <c r="AJ194">
        <v>20174</v>
      </c>
      <c r="AK194">
        <f t="shared" si="64"/>
        <v>31.229102167182663</v>
      </c>
      <c r="AO194" s="27">
        <v>68</v>
      </c>
      <c r="AP194">
        <v>1337</v>
      </c>
      <c r="AQ194">
        <v>65328</v>
      </c>
      <c r="AR194">
        <f t="shared" si="65"/>
        <v>48.86163051608078</v>
      </c>
      <c r="CL194" s="27">
        <v>61</v>
      </c>
      <c r="CM194">
        <v>1279</v>
      </c>
      <c r="CN194">
        <v>39048</v>
      </c>
      <c r="CO194">
        <f t="shared" si="66"/>
        <v>30.530101641907741</v>
      </c>
      <c r="DG194" s="27">
        <v>16</v>
      </c>
      <c r="DH194">
        <v>346</v>
      </c>
      <c r="DI194">
        <v>15300</v>
      </c>
      <c r="DJ194">
        <f t="shared" si="69"/>
        <v>44.21965317919075</v>
      </c>
    </row>
    <row r="195" spans="34:114" x14ac:dyDescent="0.25">
      <c r="AH195" s="27">
        <v>25</v>
      </c>
      <c r="AI195">
        <v>742</v>
      </c>
      <c r="AJ195">
        <v>23530</v>
      </c>
      <c r="AK195">
        <f t="shared" ref="AK195:AK240" si="72">AJ195/AI195</f>
        <v>31.711590296495956</v>
      </c>
      <c r="AO195" s="27">
        <v>69</v>
      </c>
      <c r="AP195">
        <v>1358</v>
      </c>
      <c r="AQ195">
        <v>59347</v>
      </c>
      <c r="AR195">
        <f t="shared" ref="AR195:AR258" si="73">AQ195/AP195</f>
        <v>43.701767304860091</v>
      </c>
      <c r="CL195" s="27">
        <v>62</v>
      </c>
      <c r="CM195">
        <v>1339</v>
      </c>
      <c r="CN195">
        <v>72446</v>
      </c>
      <c r="CO195">
        <f t="shared" ref="CO195:CO211" si="74">CN195/CM195</f>
        <v>54.104555638536219</v>
      </c>
      <c r="DG195" s="27">
        <v>17</v>
      </c>
      <c r="DH195">
        <v>369</v>
      </c>
      <c r="DI195">
        <v>17783</v>
      </c>
      <c r="DJ195">
        <f t="shared" ref="DJ195:DJ256" si="75">DI195/DH195</f>
        <v>48.192411924119241</v>
      </c>
    </row>
    <row r="196" spans="34:114" x14ac:dyDescent="0.25">
      <c r="AH196" s="27">
        <v>26</v>
      </c>
      <c r="AI196">
        <v>796</v>
      </c>
      <c r="AJ196">
        <v>25697</v>
      </c>
      <c r="AK196">
        <f t="shared" si="72"/>
        <v>32.282663316582912</v>
      </c>
      <c r="AO196" s="27">
        <v>70</v>
      </c>
      <c r="AP196">
        <v>1388</v>
      </c>
      <c r="AQ196">
        <v>110430</v>
      </c>
      <c r="AR196">
        <f t="shared" si="73"/>
        <v>79.560518731988466</v>
      </c>
      <c r="CL196" s="27">
        <v>63</v>
      </c>
      <c r="CM196">
        <v>1400</v>
      </c>
      <c r="CN196">
        <v>59894</v>
      </c>
      <c r="CO196">
        <f t="shared" si="74"/>
        <v>42.78142857142857</v>
      </c>
      <c r="DG196" s="27">
        <v>18</v>
      </c>
      <c r="DH196">
        <v>371</v>
      </c>
      <c r="DI196">
        <v>9929</v>
      </c>
      <c r="DJ196">
        <f t="shared" si="75"/>
        <v>26.762803234501348</v>
      </c>
    </row>
    <row r="197" spans="34:114" x14ac:dyDescent="0.25">
      <c r="AH197" s="27">
        <v>27</v>
      </c>
      <c r="AI197">
        <v>722</v>
      </c>
      <c r="AJ197">
        <v>23342</v>
      </c>
      <c r="AK197">
        <f t="shared" si="72"/>
        <v>32.329639889196677</v>
      </c>
      <c r="AO197" s="27">
        <v>71</v>
      </c>
      <c r="AP197">
        <v>1762</v>
      </c>
      <c r="AQ197">
        <v>69323</v>
      </c>
      <c r="AR197">
        <f t="shared" si="73"/>
        <v>39.343359818388194</v>
      </c>
      <c r="CL197" s="27">
        <v>64</v>
      </c>
      <c r="CM197">
        <v>1417</v>
      </c>
      <c r="CN197">
        <v>58412</v>
      </c>
      <c r="CO197">
        <f t="shared" si="74"/>
        <v>41.22230063514467</v>
      </c>
      <c r="DG197" s="27">
        <v>19</v>
      </c>
      <c r="DH197">
        <v>371</v>
      </c>
      <c r="DI197">
        <v>15022</v>
      </c>
      <c r="DJ197">
        <f t="shared" si="75"/>
        <v>40.490566037735846</v>
      </c>
    </row>
    <row r="198" spans="34:114" x14ac:dyDescent="0.25">
      <c r="AH198" s="27">
        <v>28</v>
      </c>
      <c r="AI198">
        <v>811</v>
      </c>
      <c r="AJ198">
        <v>26229</v>
      </c>
      <c r="AK198">
        <f t="shared" si="72"/>
        <v>32.341553637484587</v>
      </c>
      <c r="AO198" s="27">
        <v>72</v>
      </c>
      <c r="AP198">
        <v>2045</v>
      </c>
      <c r="AQ198">
        <v>69266</v>
      </c>
      <c r="AR198">
        <f t="shared" si="73"/>
        <v>33.87090464547677</v>
      </c>
      <c r="CL198" s="27">
        <v>65</v>
      </c>
      <c r="CM198">
        <v>1418</v>
      </c>
      <c r="CN198">
        <v>61818</v>
      </c>
      <c r="CO198">
        <f t="shared" si="74"/>
        <v>43.595204513399153</v>
      </c>
      <c r="DG198" s="27">
        <v>20</v>
      </c>
      <c r="DH198">
        <v>374</v>
      </c>
      <c r="DI198">
        <v>17368</v>
      </c>
      <c r="DJ198">
        <f t="shared" si="75"/>
        <v>46.438502673796791</v>
      </c>
    </row>
    <row r="199" spans="34:114" x14ac:dyDescent="0.25">
      <c r="AH199" s="27">
        <v>29</v>
      </c>
      <c r="AI199">
        <v>420</v>
      </c>
      <c r="AJ199">
        <v>13994</v>
      </c>
      <c r="AK199">
        <f t="shared" si="72"/>
        <v>33.319047619047616</v>
      </c>
      <c r="AO199" s="27">
        <v>73</v>
      </c>
      <c r="AP199">
        <v>2077</v>
      </c>
      <c r="AQ199">
        <v>182140</v>
      </c>
      <c r="AR199">
        <f t="shared" si="73"/>
        <v>87.693789118921515</v>
      </c>
      <c r="CL199" s="27">
        <v>66</v>
      </c>
      <c r="CM199">
        <v>1526</v>
      </c>
      <c r="CN199">
        <v>45009</v>
      </c>
      <c r="CO199">
        <f t="shared" si="74"/>
        <v>29.494757536041941</v>
      </c>
      <c r="DG199" s="27">
        <v>21</v>
      </c>
      <c r="DH199">
        <v>381</v>
      </c>
      <c r="DI199">
        <v>6384</v>
      </c>
      <c r="DJ199">
        <f t="shared" si="75"/>
        <v>16.755905511811022</v>
      </c>
    </row>
    <row r="200" spans="34:114" x14ac:dyDescent="0.25">
      <c r="AH200" s="27">
        <v>30</v>
      </c>
      <c r="AI200">
        <v>525</v>
      </c>
      <c r="AJ200">
        <v>17552</v>
      </c>
      <c r="AK200">
        <f t="shared" si="72"/>
        <v>33.432380952380953</v>
      </c>
      <c r="AO200" s="27">
        <v>74</v>
      </c>
      <c r="AP200">
        <v>2241</v>
      </c>
      <c r="AQ200">
        <v>31729</v>
      </c>
      <c r="AR200">
        <f t="shared" si="73"/>
        <v>14.158411423471664</v>
      </c>
      <c r="CL200" s="27">
        <v>67</v>
      </c>
      <c r="CM200">
        <v>1554</v>
      </c>
      <c r="CN200">
        <v>83892</v>
      </c>
      <c r="CO200">
        <f t="shared" si="74"/>
        <v>53.984555984555982</v>
      </c>
      <c r="DG200" s="27">
        <v>22</v>
      </c>
      <c r="DH200">
        <v>397</v>
      </c>
      <c r="DI200">
        <v>5255</v>
      </c>
      <c r="DJ200">
        <f t="shared" si="75"/>
        <v>13.236775818639799</v>
      </c>
    </row>
    <row r="201" spans="34:114" x14ac:dyDescent="0.25">
      <c r="AH201" s="27">
        <v>31</v>
      </c>
      <c r="AI201">
        <v>811</v>
      </c>
      <c r="AJ201">
        <v>27706</v>
      </c>
      <c r="AK201">
        <f t="shared" si="72"/>
        <v>34.162762022194819</v>
      </c>
      <c r="AO201" s="27">
        <v>75</v>
      </c>
      <c r="AP201">
        <v>2371</v>
      </c>
      <c r="AQ201">
        <v>112833</v>
      </c>
      <c r="AR201">
        <f t="shared" si="73"/>
        <v>47.588781105018981</v>
      </c>
      <c r="CL201" s="27">
        <v>68</v>
      </c>
      <c r="CM201">
        <v>1592</v>
      </c>
      <c r="CN201">
        <v>68144</v>
      </c>
      <c r="CO201">
        <f t="shared" si="74"/>
        <v>42.804020100502512</v>
      </c>
      <c r="DG201" s="27">
        <v>23</v>
      </c>
      <c r="DH201">
        <v>412</v>
      </c>
      <c r="DI201">
        <v>18349</v>
      </c>
      <c r="DJ201">
        <f t="shared" si="75"/>
        <v>44.536407766990294</v>
      </c>
    </row>
    <row r="202" spans="34:114" x14ac:dyDescent="0.25">
      <c r="AH202" s="27">
        <v>32</v>
      </c>
      <c r="AI202">
        <v>853</v>
      </c>
      <c r="AJ202">
        <v>30580</v>
      </c>
      <c r="AK202">
        <f t="shared" si="72"/>
        <v>35.849941383352871</v>
      </c>
      <c r="AO202" s="27">
        <v>76</v>
      </c>
      <c r="AP202">
        <v>2506</v>
      </c>
      <c r="AQ202">
        <v>185222</v>
      </c>
      <c r="AR202">
        <f t="shared" si="73"/>
        <v>73.91141260973663</v>
      </c>
      <c r="CL202" s="27">
        <v>69</v>
      </c>
      <c r="CM202">
        <v>1598</v>
      </c>
      <c r="CN202">
        <v>75739</v>
      </c>
      <c r="CO202">
        <f t="shared" si="74"/>
        <v>47.396120150187734</v>
      </c>
      <c r="DG202" s="27">
        <v>24</v>
      </c>
      <c r="DH202">
        <v>428</v>
      </c>
      <c r="DI202">
        <v>13958</v>
      </c>
      <c r="DJ202">
        <f t="shared" si="75"/>
        <v>32.612149532710283</v>
      </c>
    </row>
    <row r="203" spans="34:114" x14ac:dyDescent="0.25">
      <c r="AH203" s="27">
        <v>33</v>
      </c>
      <c r="AI203">
        <v>823</v>
      </c>
      <c r="AJ203">
        <v>30630</v>
      </c>
      <c r="AK203">
        <f t="shared" si="72"/>
        <v>37.21749696233293</v>
      </c>
      <c r="AO203" s="27">
        <v>77</v>
      </c>
      <c r="AP203">
        <v>3653</v>
      </c>
      <c r="AQ203">
        <v>123678</v>
      </c>
      <c r="AR203">
        <f t="shared" si="73"/>
        <v>33.856556255132766</v>
      </c>
      <c r="CL203" s="27">
        <v>70</v>
      </c>
      <c r="CM203">
        <v>1620</v>
      </c>
      <c r="CN203">
        <v>65653</v>
      </c>
      <c r="CO203">
        <f t="shared" si="74"/>
        <v>40.526543209876543</v>
      </c>
      <c r="DG203" s="27">
        <v>25</v>
      </c>
      <c r="DH203">
        <v>455</v>
      </c>
      <c r="DI203">
        <v>4412</v>
      </c>
      <c r="DJ203">
        <f t="shared" si="75"/>
        <v>9.696703296703296</v>
      </c>
    </row>
    <row r="204" spans="34:114" x14ac:dyDescent="0.25">
      <c r="AH204" s="27">
        <v>34</v>
      </c>
      <c r="AI204">
        <v>760</v>
      </c>
      <c r="AJ204">
        <v>28502</v>
      </c>
      <c r="AK204">
        <f t="shared" si="72"/>
        <v>37.502631578947366</v>
      </c>
      <c r="AN204" t="s">
        <v>233</v>
      </c>
      <c r="AO204" s="27">
        <v>1</v>
      </c>
      <c r="AP204">
        <v>2691</v>
      </c>
      <c r="AQ204">
        <v>28461</v>
      </c>
      <c r="AR204">
        <f t="shared" si="73"/>
        <v>10.576365663322186</v>
      </c>
      <c r="CL204" s="27">
        <v>71</v>
      </c>
      <c r="CM204">
        <v>1623</v>
      </c>
      <c r="CN204">
        <v>80305</v>
      </c>
      <c r="CO204">
        <f t="shared" si="74"/>
        <v>49.479359211337034</v>
      </c>
      <c r="DG204" s="27">
        <v>26</v>
      </c>
      <c r="DH204">
        <v>470</v>
      </c>
      <c r="DI204">
        <v>13926</v>
      </c>
      <c r="DJ204">
        <f t="shared" si="75"/>
        <v>29.629787234042553</v>
      </c>
    </row>
    <row r="205" spans="34:114" x14ac:dyDescent="0.25">
      <c r="AH205" s="27">
        <v>35</v>
      </c>
      <c r="AI205">
        <v>955</v>
      </c>
      <c r="AJ205">
        <v>36910</v>
      </c>
      <c r="AK205">
        <f t="shared" si="72"/>
        <v>38.64921465968586</v>
      </c>
      <c r="AO205" s="27">
        <v>2</v>
      </c>
      <c r="AP205">
        <v>1023</v>
      </c>
      <c r="AQ205">
        <v>12848</v>
      </c>
      <c r="AR205">
        <f t="shared" si="73"/>
        <v>12.559139784946236</v>
      </c>
      <c r="CL205" s="27">
        <v>72</v>
      </c>
      <c r="CM205">
        <v>1700</v>
      </c>
      <c r="CN205">
        <v>66352</v>
      </c>
      <c r="CO205">
        <f t="shared" si="74"/>
        <v>39.030588235294118</v>
      </c>
      <c r="DG205" s="27">
        <v>27</v>
      </c>
      <c r="DH205">
        <v>471</v>
      </c>
      <c r="DI205">
        <v>14795</v>
      </c>
      <c r="DJ205">
        <f t="shared" si="75"/>
        <v>31.411889596602972</v>
      </c>
    </row>
    <row r="206" spans="34:114" x14ac:dyDescent="0.25">
      <c r="AH206" s="27">
        <v>36</v>
      </c>
      <c r="AI206">
        <v>846</v>
      </c>
      <c r="AJ206">
        <v>34517</v>
      </c>
      <c r="AK206">
        <f t="shared" si="72"/>
        <v>40.800236406619383</v>
      </c>
      <c r="AO206" s="27">
        <v>3</v>
      </c>
      <c r="AP206">
        <v>527</v>
      </c>
      <c r="AQ206">
        <v>7280</v>
      </c>
      <c r="AR206">
        <f t="shared" si="73"/>
        <v>13.814041745730551</v>
      </c>
      <c r="CL206" s="27">
        <v>73</v>
      </c>
      <c r="CM206">
        <v>1725</v>
      </c>
      <c r="CN206">
        <v>60192</v>
      </c>
      <c r="CO206">
        <f t="shared" si="74"/>
        <v>34.893913043478264</v>
      </c>
      <c r="DG206" s="27">
        <v>28</v>
      </c>
      <c r="DH206">
        <v>473</v>
      </c>
      <c r="DI206">
        <v>13737</v>
      </c>
      <c r="DJ206">
        <f t="shared" si="75"/>
        <v>29.042283298097253</v>
      </c>
    </row>
    <row r="207" spans="34:114" x14ac:dyDescent="0.25">
      <c r="AH207" s="27">
        <v>37</v>
      </c>
      <c r="AI207">
        <v>845</v>
      </c>
      <c r="AJ207">
        <v>36715</v>
      </c>
      <c r="AK207">
        <f t="shared" si="72"/>
        <v>43.449704142011832</v>
      </c>
      <c r="AO207" s="27">
        <v>4</v>
      </c>
      <c r="AP207">
        <v>362</v>
      </c>
      <c r="AQ207">
        <v>5146</v>
      </c>
      <c r="AR207">
        <f t="shared" si="73"/>
        <v>14.215469613259668</v>
      </c>
      <c r="CL207" s="27">
        <v>74</v>
      </c>
      <c r="CM207">
        <v>1727</v>
      </c>
      <c r="CN207">
        <v>83906</v>
      </c>
      <c r="CO207">
        <f t="shared" si="74"/>
        <v>48.5848291835553</v>
      </c>
      <c r="DG207" s="27">
        <v>29</v>
      </c>
      <c r="DH207">
        <v>482</v>
      </c>
      <c r="DI207">
        <v>3537</v>
      </c>
      <c r="DJ207">
        <f t="shared" si="75"/>
        <v>7.3381742738589208</v>
      </c>
    </row>
    <row r="208" spans="34:114" x14ac:dyDescent="0.25">
      <c r="AH208" s="27">
        <v>38</v>
      </c>
      <c r="AI208">
        <v>594</v>
      </c>
      <c r="AJ208">
        <v>27016</v>
      </c>
      <c r="AK208">
        <f t="shared" si="72"/>
        <v>45.481481481481481</v>
      </c>
      <c r="AO208" s="27">
        <v>5</v>
      </c>
      <c r="AP208">
        <v>2169</v>
      </c>
      <c r="AQ208">
        <v>30918</v>
      </c>
      <c r="AR208">
        <f t="shared" si="73"/>
        <v>14.254495159059475</v>
      </c>
      <c r="CL208" s="27">
        <v>75</v>
      </c>
      <c r="CM208">
        <v>1738</v>
      </c>
      <c r="CN208">
        <v>58139</v>
      </c>
      <c r="CO208">
        <f t="shared" si="74"/>
        <v>33.451668584579977</v>
      </c>
      <c r="DG208" s="27">
        <v>30</v>
      </c>
      <c r="DH208">
        <v>487</v>
      </c>
      <c r="DI208">
        <v>13614</v>
      </c>
      <c r="DJ208">
        <f t="shared" si="75"/>
        <v>27.95482546201232</v>
      </c>
    </row>
    <row r="209" spans="34:114" x14ac:dyDescent="0.25">
      <c r="AH209" s="27">
        <v>39</v>
      </c>
      <c r="AI209">
        <v>721</v>
      </c>
      <c r="AJ209">
        <v>33187</v>
      </c>
      <c r="AK209">
        <f t="shared" si="72"/>
        <v>46.029126213592235</v>
      </c>
      <c r="AO209" s="27">
        <v>6</v>
      </c>
      <c r="AP209">
        <v>1005</v>
      </c>
      <c r="AQ209">
        <v>15260</v>
      </c>
      <c r="AR209">
        <f t="shared" si="73"/>
        <v>15.184079601990049</v>
      </c>
      <c r="CL209" s="27">
        <v>76</v>
      </c>
      <c r="CM209">
        <v>1801</v>
      </c>
      <c r="CN209">
        <v>80923</v>
      </c>
      <c r="CO209">
        <f t="shared" si="74"/>
        <v>44.932259855635756</v>
      </c>
      <c r="DG209" s="27">
        <v>31</v>
      </c>
      <c r="DH209">
        <v>499</v>
      </c>
      <c r="DI209">
        <v>21839</v>
      </c>
      <c r="DJ209">
        <f t="shared" si="75"/>
        <v>43.765531062124246</v>
      </c>
    </row>
    <row r="210" spans="34:114" x14ac:dyDescent="0.25">
      <c r="AH210" s="27">
        <v>40</v>
      </c>
      <c r="AI210">
        <v>1781</v>
      </c>
      <c r="AJ210">
        <v>83437</v>
      </c>
      <c r="AK210">
        <f t="shared" si="72"/>
        <v>46.848399775407074</v>
      </c>
      <c r="AO210" s="27">
        <v>7</v>
      </c>
      <c r="AP210">
        <v>553</v>
      </c>
      <c r="AQ210">
        <v>8809</v>
      </c>
      <c r="AR210">
        <f t="shared" si="73"/>
        <v>15.929475587703436</v>
      </c>
      <c r="CL210" s="27">
        <v>77</v>
      </c>
      <c r="CM210">
        <v>1950</v>
      </c>
      <c r="CN210">
        <v>73893</v>
      </c>
      <c r="CO210">
        <f t="shared" si="74"/>
        <v>37.893846153846155</v>
      </c>
      <c r="DG210" s="27">
        <v>32</v>
      </c>
      <c r="DH210">
        <v>500</v>
      </c>
      <c r="DI210">
        <v>16293</v>
      </c>
      <c r="DJ210">
        <f t="shared" si="75"/>
        <v>32.585999999999999</v>
      </c>
    </row>
    <row r="211" spans="34:114" x14ac:dyDescent="0.25">
      <c r="AH211" s="27">
        <v>41</v>
      </c>
      <c r="AI211">
        <v>621</v>
      </c>
      <c r="AJ211">
        <v>30655</v>
      </c>
      <c r="AK211">
        <f t="shared" si="72"/>
        <v>49.363929146537842</v>
      </c>
      <c r="AO211" s="27">
        <v>8</v>
      </c>
      <c r="AP211">
        <v>1263</v>
      </c>
      <c r="AQ211">
        <v>22529</v>
      </c>
      <c r="AR211">
        <f t="shared" si="73"/>
        <v>17.837688044338876</v>
      </c>
      <c r="CL211" s="27">
        <v>78</v>
      </c>
      <c r="CM211">
        <v>2043</v>
      </c>
      <c r="CN211">
        <v>68712</v>
      </c>
      <c r="CO211">
        <f t="shared" si="74"/>
        <v>33.632892804698969</v>
      </c>
      <c r="DG211" s="27">
        <v>33</v>
      </c>
      <c r="DH211">
        <v>537</v>
      </c>
      <c r="DI211">
        <v>10623</v>
      </c>
      <c r="DJ211">
        <f t="shared" si="75"/>
        <v>19.782122905027933</v>
      </c>
    </row>
    <row r="212" spans="34:114" x14ac:dyDescent="0.25">
      <c r="AH212" s="27">
        <v>42</v>
      </c>
      <c r="AI212">
        <v>644</v>
      </c>
      <c r="AJ212">
        <v>31848</v>
      </c>
      <c r="AK212">
        <f t="shared" si="72"/>
        <v>49.453416149068325</v>
      </c>
      <c r="AO212" s="27">
        <v>9</v>
      </c>
      <c r="AP212">
        <v>489</v>
      </c>
      <c r="AQ212">
        <v>8837</v>
      </c>
      <c r="AR212">
        <f t="shared" si="73"/>
        <v>18.071574642126791</v>
      </c>
      <c r="DG212" s="27">
        <v>34</v>
      </c>
      <c r="DH212">
        <v>541</v>
      </c>
      <c r="DI212">
        <v>16803</v>
      </c>
      <c r="DJ212">
        <f t="shared" si="75"/>
        <v>31.059149722735675</v>
      </c>
    </row>
    <row r="213" spans="34:114" x14ac:dyDescent="0.25">
      <c r="AH213" s="27">
        <v>43</v>
      </c>
      <c r="AI213">
        <v>934</v>
      </c>
      <c r="AJ213">
        <v>46829</v>
      </c>
      <c r="AK213">
        <f t="shared" si="72"/>
        <v>50.138115631691647</v>
      </c>
      <c r="AO213" s="27">
        <v>10</v>
      </c>
      <c r="AP213">
        <v>585</v>
      </c>
      <c r="AQ213">
        <v>11658</v>
      </c>
      <c r="AR213">
        <f t="shared" si="73"/>
        <v>19.928205128205128</v>
      </c>
      <c r="DG213" s="27">
        <v>35</v>
      </c>
      <c r="DH213">
        <v>541</v>
      </c>
      <c r="DI213">
        <v>20776</v>
      </c>
      <c r="DJ213">
        <f t="shared" si="75"/>
        <v>38.402957486136785</v>
      </c>
    </row>
    <row r="214" spans="34:114" x14ac:dyDescent="0.25">
      <c r="AH214" s="27">
        <v>44</v>
      </c>
      <c r="AI214">
        <v>387</v>
      </c>
      <c r="AJ214">
        <v>19960</v>
      </c>
      <c r="AK214">
        <f t="shared" si="72"/>
        <v>51.576227390180875</v>
      </c>
      <c r="AO214" s="27">
        <v>11</v>
      </c>
      <c r="AP214">
        <v>434</v>
      </c>
      <c r="AQ214">
        <v>8865</v>
      </c>
      <c r="AR214">
        <f t="shared" si="73"/>
        <v>20.426267281105989</v>
      </c>
      <c r="DG214" s="27">
        <v>36</v>
      </c>
      <c r="DH214">
        <v>549</v>
      </c>
      <c r="DI214">
        <v>6298</v>
      </c>
      <c r="DJ214">
        <f t="shared" si="75"/>
        <v>11.47176684881603</v>
      </c>
    </row>
    <row r="215" spans="34:114" x14ac:dyDescent="0.25">
      <c r="AH215" s="27">
        <v>45</v>
      </c>
      <c r="AI215">
        <v>820</v>
      </c>
      <c r="AJ215">
        <v>42299</v>
      </c>
      <c r="AK215">
        <f t="shared" si="72"/>
        <v>51.584146341463416</v>
      </c>
      <c r="AO215" s="27">
        <v>12</v>
      </c>
      <c r="AP215">
        <v>518</v>
      </c>
      <c r="AQ215">
        <v>10725</v>
      </c>
      <c r="AR215">
        <f t="shared" si="73"/>
        <v>20.704633204633204</v>
      </c>
      <c r="DG215" s="27">
        <v>37</v>
      </c>
      <c r="DH215">
        <v>557</v>
      </c>
      <c r="DI215">
        <v>14155</v>
      </c>
      <c r="DJ215">
        <f t="shared" si="75"/>
        <v>25.412926391382406</v>
      </c>
    </row>
    <row r="216" spans="34:114" x14ac:dyDescent="0.25">
      <c r="AH216" s="27">
        <v>46</v>
      </c>
      <c r="AI216">
        <v>930</v>
      </c>
      <c r="AJ216">
        <v>51123</v>
      </c>
      <c r="AK216">
        <f t="shared" si="72"/>
        <v>54.970967741935482</v>
      </c>
      <c r="AO216" s="27">
        <v>13</v>
      </c>
      <c r="AP216">
        <v>535</v>
      </c>
      <c r="AQ216">
        <v>11230</v>
      </c>
      <c r="AR216">
        <f t="shared" si="73"/>
        <v>20.990654205607477</v>
      </c>
      <c r="DG216" s="27">
        <v>38</v>
      </c>
      <c r="DH216">
        <v>558</v>
      </c>
      <c r="DI216">
        <v>10903</v>
      </c>
      <c r="DJ216">
        <f t="shared" si="75"/>
        <v>19.53942652329749</v>
      </c>
    </row>
    <row r="217" spans="34:114" x14ac:dyDescent="0.25">
      <c r="AH217" s="27">
        <v>47</v>
      </c>
      <c r="AI217">
        <v>730</v>
      </c>
      <c r="AJ217">
        <v>40677</v>
      </c>
      <c r="AK217">
        <f t="shared" si="72"/>
        <v>55.721917808219175</v>
      </c>
      <c r="AO217" s="27">
        <v>14</v>
      </c>
      <c r="AP217">
        <v>596</v>
      </c>
      <c r="AQ217">
        <v>12960</v>
      </c>
      <c r="AR217">
        <f t="shared" si="73"/>
        <v>21.744966442953022</v>
      </c>
      <c r="DG217" s="27">
        <v>39</v>
      </c>
      <c r="DH217">
        <v>566</v>
      </c>
      <c r="DI217">
        <v>27737</v>
      </c>
      <c r="DJ217">
        <f t="shared" si="75"/>
        <v>49.005300353356887</v>
      </c>
    </row>
    <row r="218" spans="34:114" x14ac:dyDescent="0.25">
      <c r="AH218" s="27">
        <v>48</v>
      </c>
      <c r="AI218">
        <v>399</v>
      </c>
      <c r="AJ218">
        <v>23204</v>
      </c>
      <c r="AK218">
        <f t="shared" si="72"/>
        <v>58.155388471177943</v>
      </c>
      <c r="AO218" s="27">
        <v>15</v>
      </c>
      <c r="AP218">
        <v>377</v>
      </c>
      <c r="AQ218">
        <v>8223</v>
      </c>
      <c r="AR218">
        <f t="shared" si="73"/>
        <v>21.811671087533156</v>
      </c>
      <c r="DG218" s="27">
        <v>40</v>
      </c>
      <c r="DH218">
        <v>585</v>
      </c>
      <c r="DI218">
        <v>15057</v>
      </c>
      <c r="DJ218">
        <f t="shared" si="75"/>
        <v>25.738461538461539</v>
      </c>
    </row>
    <row r="219" spans="34:114" x14ac:dyDescent="0.25">
      <c r="AH219" s="27">
        <v>49</v>
      </c>
      <c r="AI219">
        <v>560</v>
      </c>
      <c r="AJ219">
        <v>32847</v>
      </c>
      <c r="AK219">
        <f t="shared" si="72"/>
        <v>58.655357142857142</v>
      </c>
      <c r="AO219" s="27">
        <v>16</v>
      </c>
      <c r="AP219">
        <v>863</v>
      </c>
      <c r="AQ219">
        <v>19092</v>
      </c>
      <c r="AR219">
        <f t="shared" si="73"/>
        <v>22.122827346465815</v>
      </c>
      <c r="DG219" s="27">
        <v>41</v>
      </c>
      <c r="DH219">
        <v>656</v>
      </c>
      <c r="DI219">
        <v>16784</v>
      </c>
      <c r="DJ219">
        <f t="shared" si="75"/>
        <v>25.585365853658537</v>
      </c>
    </row>
    <row r="220" spans="34:114" x14ac:dyDescent="0.25">
      <c r="AH220" s="27">
        <v>50</v>
      </c>
      <c r="AI220">
        <v>582</v>
      </c>
      <c r="AJ220">
        <v>35805</v>
      </c>
      <c r="AK220">
        <f t="shared" si="72"/>
        <v>61.520618556701031</v>
      </c>
      <c r="AO220" s="27">
        <v>17</v>
      </c>
      <c r="AP220">
        <v>545</v>
      </c>
      <c r="AQ220">
        <v>12085</v>
      </c>
      <c r="AR220">
        <f t="shared" si="73"/>
        <v>22.174311926605505</v>
      </c>
      <c r="DG220" s="27">
        <v>42</v>
      </c>
      <c r="DH220">
        <v>664</v>
      </c>
      <c r="DI220">
        <v>11020</v>
      </c>
      <c r="DJ220">
        <f t="shared" si="75"/>
        <v>16.596385542168676</v>
      </c>
    </row>
    <row r="221" spans="34:114" x14ac:dyDescent="0.25">
      <c r="AH221" s="27">
        <v>51</v>
      </c>
      <c r="AI221">
        <v>634</v>
      </c>
      <c r="AJ221">
        <v>39185</v>
      </c>
      <c r="AK221">
        <f t="shared" si="72"/>
        <v>61.805993690851736</v>
      </c>
      <c r="AO221" s="27">
        <v>18</v>
      </c>
      <c r="AP221">
        <v>832</v>
      </c>
      <c r="AQ221">
        <v>20865</v>
      </c>
      <c r="AR221">
        <f t="shared" si="73"/>
        <v>25.078125</v>
      </c>
      <c r="DG221" s="27">
        <v>43</v>
      </c>
      <c r="DH221">
        <v>695</v>
      </c>
      <c r="DI221">
        <v>23463</v>
      </c>
      <c r="DJ221">
        <f t="shared" si="75"/>
        <v>33.759712230215825</v>
      </c>
    </row>
    <row r="222" spans="34:114" x14ac:dyDescent="0.25">
      <c r="AH222" s="27">
        <v>52</v>
      </c>
      <c r="AI222">
        <v>544</v>
      </c>
      <c r="AJ222">
        <v>33871</v>
      </c>
      <c r="AK222">
        <f t="shared" si="72"/>
        <v>62.262867647058826</v>
      </c>
      <c r="AO222" s="27">
        <v>19</v>
      </c>
      <c r="AP222">
        <v>604</v>
      </c>
      <c r="AQ222">
        <v>15243</v>
      </c>
      <c r="AR222">
        <f t="shared" si="73"/>
        <v>25.236754966887418</v>
      </c>
      <c r="DG222" s="27">
        <v>44</v>
      </c>
      <c r="DH222">
        <v>771</v>
      </c>
      <c r="DI222">
        <v>13975</v>
      </c>
      <c r="DJ222">
        <f t="shared" si="75"/>
        <v>18.125810635538262</v>
      </c>
    </row>
    <row r="223" spans="34:114" x14ac:dyDescent="0.25">
      <c r="AH223" s="27">
        <v>53</v>
      </c>
      <c r="AI223">
        <v>902</v>
      </c>
      <c r="AJ223">
        <v>56409</v>
      </c>
      <c r="AK223">
        <f t="shared" si="72"/>
        <v>62.537694013303771</v>
      </c>
      <c r="AO223" s="27">
        <v>20</v>
      </c>
      <c r="AP223">
        <v>3056</v>
      </c>
      <c r="AQ223">
        <v>85020</v>
      </c>
      <c r="AR223">
        <f t="shared" si="73"/>
        <v>27.82068062827225</v>
      </c>
      <c r="DG223" s="27">
        <v>45</v>
      </c>
      <c r="DH223">
        <v>819</v>
      </c>
      <c r="DI223">
        <v>31459</v>
      </c>
      <c r="DJ223">
        <f t="shared" si="75"/>
        <v>38.411477411477414</v>
      </c>
    </row>
    <row r="224" spans="34:114" x14ac:dyDescent="0.25">
      <c r="AH224" s="27">
        <v>54</v>
      </c>
      <c r="AI224">
        <v>543</v>
      </c>
      <c r="AJ224">
        <v>34752</v>
      </c>
      <c r="AK224">
        <f t="shared" si="72"/>
        <v>64</v>
      </c>
      <c r="AO224" s="27">
        <v>21</v>
      </c>
      <c r="AP224">
        <v>505</v>
      </c>
      <c r="AQ224">
        <v>14480</v>
      </c>
      <c r="AR224">
        <f t="shared" si="73"/>
        <v>28.673267326732674</v>
      </c>
      <c r="DG224" s="27">
        <v>46</v>
      </c>
      <c r="DH224">
        <v>837</v>
      </c>
      <c r="DI224">
        <v>14414</v>
      </c>
      <c r="DJ224">
        <f t="shared" si="75"/>
        <v>17.221027479091994</v>
      </c>
    </row>
    <row r="225" spans="34:114" x14ac:dyDescent="0.25">
      <c r="AH225" s="27">
        <v>55</v>
      </c>
      <c r="AI225">
        <v>107</v>
      </c>
      <c r="AJ225">
        <v>7008</v>
      </c>
      <c r="AK225">
        <f t="shared" si="72"/>
        <v>65.495327102803742</v>
      </c>
      <c r="AO225" s="27">
        <v>22</v>
      </c>
      <c r="AP225">
        <v>609</v>
      </c>
      <c r="AQ225">
        <v>17781</v>
      </c>
      <c r="AR225">
        <f t="shared" si="73"/>
        <v>29.19704433497537</v>
      </c>
      <c r="DG225" s="27">
        <v>47</v>
      </c>
      <c r="DH225">
        <v>882</v>
      </c>
      <c r="DI225">
        <v>34770</v>
      </c>
      <c r="DJ225">
        <f t="shared" si="75"/>
        <v>39.42176870748299</v>
      </c>
    </row>
    <row r="226" spans="34:114" x14ac:dyDescent="0.25">
      <c r="AH226" s="27">
        <v>56</v>
      </c>
      <c r="AI226">
        <v>790</v>
      </c>
      <c r="AJ226">
        <v>53228</v>
      </c>
      <c r="AK226">
        <f t="shared" si="72"/>
        <v>67.377215189873411</v>
      </c>
      <c r="AO226" s="27">
        <v>23</v>
      </c>
      <c r="AP226">
        <v>566</v>
      </c>
      <c r="AQ226">
        <v>16670</v>
      </c>
      <c r="AR226">
        <f t="shared" si="73"/>
        <v>29.452296819787986</v>
      </c>
      <c r="DG226" s="27">
        <v>48</v>
      </c>
      <c r="DH226">
        <v>887</v>
      </c>
      <c r="DI226">
        <v>11389</v>
      </c>
      <c r="DJ226">
        <f t="shared" si="75"/>
        <v>12.839909808342728</v>
      </c>
    </row>
    <row r="227" spans="34:114" x14ac:dyDescent="0.25">
      <c r="AH227" s="27">
        <v>57</v>
      </c>
      <c r="AI227">
        <v>911</v>
      </c>
      <c r="AJ227">
        <v>63562</v>
      </c>
      <c r="AK227">
        <f t="shared" si="72"/>
        <v>69.771679473106474</v>
      </c>
      <c r="AO227" s="27">
        <v>24</v>
      </c>
      <c r="AP227">
        <v>1139</v>
      </c>
      <c r="AQ227">
        <v>34504</v>
      </c>
      <c r="AR227">
        <f t="shared" si="73"/>
        <v>30.293239683933276</v>
      </c>
      <c r="DG227" s="27">
        <v>49</v>
      </c>
      <c r="DH227">
        <v>894</v>
      </c>
      <c r="DI227">
        <v>32504</v>
      </c>
      <c r="DJ227">
        <f t="shared" si="75"/>
        <v>36.3579418344519</v>
      </c>
    </row>
    <row r="228" spans="34:114" x14ac:dyDescent="0.25">
      <c r="AH228" s="27">
        <v>58</v>
      </c>
      <c r="AI228">
        <v>831</v>
      </c>
      <c r="AJ228">
        <v>58842</v>
      </c>
      <c r="AK228">
        <f t="shared" si="72"/>
        <v>70.808664259927795</v>
      </c>
      <c r="AO228" s="27">
        <v>25</v>
      </c>
      <c r="AP228">
        <v>1731</v>
      </c>
      <c r="AQ228">
        <v>54964</v>
      </c>
      <c r="AR228">
        <f t="shared" si="73"/>
        <v>31.752744078567304</v>
      </c>
      <c r="DG228" s="27">
        <v>50</v>
      </c>
      <c r="DH228">
        <v>901</v>
      </c>
      <c r="DI228">
        <v>34438</v>
      </c>
      <c r="DJ228">
        <f t="shared" si="75"/>
        <v>38.221975582685907</v>
      </c>
    </row>
    <row r="229" spans="34:114" x14ac:dyDescent="0.25">
      <c r="AH229" s="27">
        <v>59</v>
      </c>
      <c r="AI229">
        <v>1557</v>
      </c>
      <c r="AJ229">
        <v>113144</v>
      </c>
      <c r="AK229">
        <f t="shared" si="72"/>
        <v>72.6679511881824</v>
      </c>
      <c r="AO229" s="27">
        <v>26</v>
      </c>
      <c r="AP229">
        <v>519</v>
      </c>
      <c r="AQ229">
        <v>16564</v>
      </c>
      <c r="AR229">
        <f t="shared" si="73"/>
        <v>31.915221579961464</v>
      </c>
      <c r="DG229" s="27">
        <v>51</v>
      </c>
      <c r="DH229">
        <v>968</v>
      </c>
      <c r="DI229">
        <v>43903</v>
      </c>
      <c r="DJ229">
        <f t="shared" si="75"/>
        <v>45.35433884297521</v>
      </c>
    </row>
    <row r="230" spans="34:114" x14ac:dyDescent="0.25">
      <c r="AH230" s="27">
        <v>60</v>
      </c>
      <c r="AI230">
        <v>880</v>
      </c>
      <c r="AJ230">
        <v>64327</v>
      </c>
      <c r="AK230">
        <f t="shared" si="72"/>
        <v>73.098863636363632</v>
      </c>
      <c r="AO230" s="27">
        <v>27</v>
      </c>
      <c r="AP230">
        <v>194</v>
      </c>
      <c r="AQ230">
        <v>6523</v>
      </c>
      <c r="AR230">
        <f t="shared" si="73"/>
        <v>33.623711340206185</v>
      </c>
      <c r="DG230" s="27">
        <v>52</v>
      </c>
      <c r="DH230">
        <v>970</v>
      </c>
      <c r="DI230">
        <v>25290</v>
      </c>
      <c r="DJ230">
        <f t="shared" si="75"/>
        <v>26.072164948453608</v>
      </c>
    </row>
    <row r="231" spans="34:114" x14ac:dyDescent="0.25">
      <c r="AH231" s="27">
        <v>61</v>
      </c>
      <c r="AI231">
        <v>690</v>
      </c>
      <c r="AJ231">
        <v>50583</v>
      </c>
      <c r="AK231">
        <f t="shared" si="72"/>
        <v>73.30869565217391</v>
      </c>
      <c r="AO231" s="27">
        <v>28</v>
      </c>
      <c r="AP231">
        <v>436</v>
      </c>
      <c r="AQ231">
        <v>15001</v>
      </c>
      <c r="AR231">
        <f t="shared" si="73"/>
        <v>34.405963302752291</v>
      </c>
      <c r="DG231" s="27">
        <v>53</v>
      </c>
      <c r="DH231">
        <v>987</v>
      </c>
      <c r="DI231">
        <v>13779</v>
      </c>
      <c r="DJ231">
        <f t="shared" si="75"/>
        <v>13.96048632218845</v>
      </c>
    </row>
    <row r="232" spans="34:114" x14ac:dyDescent="0.25">
      <c r="AH232" s="27">
        <v>62</v>
      </c>
      <c r="AI232">
        <v>618</v>
      </c>
      <c r="AJ232">
        <v>45674</v>
      </c>
      <c r="AK232">
        <f t="shared" si="72"/>
        <v>73.906148867313917</v>
      </c>
      <c r="AO232" s="27">
        <v>29</v>
      </c>
      <c r="AP232">
        <v>554</v>
      </c>
      <c r="AQ232">
        <v>19265</v>
      </c>
      <c r="AR232">
        <f t="shared" si="73"/>
        <v>34.774368231046928</v>
      </c>
      <c r="DG232" s="27">
        <v>54</v>
      </c>
      <c r="DH232">
        <v>998</v>
      </c>
      <c r="DI232">
        <v>32753</v>
      </c>
      <c r="DJ232">
        <f t="shared" si="75"/>
        <v>32.818637274549097</v>
      </c>
    </row>
    <row r="233" spans="34:114" x14ac:dyDescent="0.25">
      <c r="AH233" s="27">
        <v>63</v>
      </c>
      <c r="AI233">
        <v>750</v>
      </c>
      <c r="AJ233">
        <v>56108</v>
      </c>
      <c r="AK233">
        <f t="shared" si="72"/>
        <v>74.810666666666663</v>
      </c>
      <c r="AO233" s="27">
        <v>30</v>
      </c>
      <c r="AP233">
        <v>499</v>
      </c>
      <c r="AQ233">
        <v>17702</v>
      </c>
      <c r="AR233">
        <f t="shared" si="73"/>
        <v>35.474949899799597</v>
      </c>
      <c r="DG233" s="27">
        <v>55</v>
      </c>
      <c r="DH233">
        <v>1009</v>
      </c>
      <c r="DI233">
        <v>37429</v>
      </c>
      <c r="DJ233">
        <f t="shared" si="75"/>
        <v>37.095143706640236</v>
      </c>
    </row>
    <row r="234" spans="34:114" x14ac:dyDescent="0.25">
      <c r="AH234" s="27">
        <v>64</v>
      </c>
      <c r="AI234">
        <v>429</v>
      </c>
      <c r="AJ234">
        <v>32980</v>
      </c>
      <c r="AK234">
        <f t="shared" si="72"/>
        <v>76.876456876456871</v>
      </c>
      <c r="AO234" s="27">
        <v>31</v>
      </c>
      <c r="AP234">
        <v>511</v>
      </c>
      <c r="AQ234">
        <v>18301</v>
      </c>
      <c r="AR234">
        <f t="shared" si="73"/>
        <v>35.81409001956947</v>
      </c>
      <c r="DG234" s="27">
        <v>56</v>
      </c>
      <c r="DH234">
        <v>1146</v>
      </c>
      <c r="DI234">
        <v>44768</v>
      </c>
      <c r="DJ234">
        <f t="shared" si="75"/>
        <v>39.06457242582897</v>
      </c>
    </row>
    <row r="235" spans="34:114" x14ac:dyDescent="0.25">
      <c r="AH235" s="27">
        <v>65</v>
      </c>
      <c r="AI235">
        <v>842</v>
      </c>
      <c r="AJ235">
        <v>66478</v>
      </c>
      <c r="AK235">
        <f t="shared" si="72"/>
        <v>78.952494061757719</v>
      </c>
      <c r="AO235" s="27">
        <v>32</v>
      </c>
      <c r="AP235">
        <v>510</v>
      </c>
      <c r="AQ235">
        <v>19422</v>
      </c>
      <c r="AR235">
        <f t="shared" si="73"/>
        <v>38.082352941176474</v>
      </c>
      <c r="DG235" s="27">
        <v>57</v>
      </c>
      <c r="DH235">
        <v>1180</v>
      </c>
      <c r="DI235">
        <v>24623</v>
      </c>
      <c r="DJ235">
        <f t="shared" si="75"/>
        <v>20.866949152542372</v>
      </c>
    </row>
    <row r="236" spans="34:114" x14ac:dyDescent="0.25">
      <c r="AH236" s="27">
        <v>66</v>
      </c>
      <c r="AI236">
        <v>793</v>
      </c>
      <c r="AJ236">
        <v>63534</v>
      </c>
      <c r="AK236">
        <f t="shared" si="72"/>
        <v>80.11853720050442</v>
      </c>
      <c r="AO236" s="27">
        <v>33</v>
      </c>
      <c r="AP236">
        <v>1007</v>
      </c>
      <c r="AQ236">
        <v>45728</v>
      </c>
      <c r="AR236">
        <f t="shared" si="73"/>
        <v>45.410129096325718</v>
      </c>
      <c r="DG236" s="27">
        <v>58</v>
      </c>
      <c r="DH236">
        <v>1213</v>
      </c>
      <c r="DI236">
        <v>30008</v>
      </c>
      <c r="DJ236">
        <f t="shared" si="75"/>
        <v>24.738664468260509</v>
      </c>
    </row>
    <row r="237" spans="34:114" x14ac:dyDescent="0.25">
      <c r="AH237" s="27">
        <v>67</v>
      </c>
      <c r="AI237">
        <v>1372</v>
      </c>
      <c r="AJ237">
        <v>110031</v>
      </c>
      <c r="AK237">
        <f t="shared" si="72"/>
        <v>80.197521865889215</v>
      </c>
      <c r="AO237" s="27">
        <v>34</v>
      </c>
      <c r="AP237">
        <v>576</v>
      </c>
      <c r="AQ237">
        <v>26414</v>
      </c>
      <c r="AR237">
        <f t="shared" si="73"/>
        <v>45.857638888888886</v>
      </c>
      <c r="DG237" s="27">
        <v>59</v>
      </c>
      <c r="DH237">
        <v>1230</v>
      </c>
      <c r="DI237">
        <v>29734</v>
      </c>
      <c r="DJ237">
        <f t="shared" si="75"/>
        <v>24.1739837398374</v>
      </c>
    </row>
    <row r="238" spans="34:114" x14ac:dyDescent="0.25">
      <c r="AH238" s="27">
        <v>68</v>
      </c>
      <c r="AI238">
        <v>797</v>
      </c>
      <c r="AJ238">
        <v>64624</v>
      </c>
      <c r="AK238">
        <f t="shared" si="72"/>
        <v>81.084065244667499</v>
      </c>
      <c r="AO238" s="27">
        <v>35</v>
      </c>
      <c r="AP238">
        <v>1006</v>
      </c>
      <c r="AQ238">
        <v>46549</v>
      </c>
      <c r="AR238">
        <f t="shared" si="73"/>
        <v>46.271371769383698</v>
      </c>
      <c r="DG238" s="27">
        <v>60</v>
      </c>
      <c r="DH238">
        <v>1285</v>
      </c>
      <c r="DI238">
        <v>23072</v>
      </c>
      <c r="DJ238">
        <f t="shared" si="75"/>
        <v>17.954863813229572</v>
      </c>
    </row>
    <row r="239" spans="34:114" x14ac:dyDescent="0.25">
      <c r="AH239" s="27">
        <v>69</v>
      </c>
      <c r="AI239">
        <v>751</v>
      </c>
      <c r="AJ239">
        <v>76098</v>
      </c>
      <c r="AK239">
        <f t="shared" si="72"/>
        <v>101.3288948069241</v>
      </c>
      <c r="AO239" s="27">
        <v>36</v>
      </c>
      <c r="AP239">
        <v>2306</v>
      </c>
      <c r="AQ239">
        <v>107965</v>
      </c>
      <c r="AR239">
        <f t="shared" si="73"/>
        <v>46.819167389418908</v>
      </c>
      <c r="DG239" s="27">
        <v>61</v>
      </c>
      <c r="DH239">
        <v>1286</v>
      </c>
      <c r="DI239">
        <v>45030</v>
      </c>
      <c r="DJ239">
        <f t="shared" si="75"/>
        <v>35.015552099533437</v>
      </c>
    </row>
    <row r="240" spans="34:114" x14ac:dyDescent="0.25">
      <c r="AH240" s="27">
        <v>70</v>
      </c>
      <c r="AI240">
        <v>724</v>
      </c>
      <c r="AJ240">
        <v>74419</v>
      </c>
      <c r="AK240">
        <f t="shared" si="72"/>
        <v>102.78867403314918</v>
      </c>
      <c r="AO240" s="27">
        <v>37</v>
      </c>
      <c r="AP240">
        <v>552</v>
      </c>
      <c r="AQ240">
        <v>26324</v>
      </c>
      <c r="AR240">
        <f t="shared" si="73"/>
        <v>47.688405797101453</v>
      </c>
      <c r="DG240" s="27">
        <v>62</v>
      </c>
      <c r="DH240">
        <v>1393</v>
      </c>
      <c r="DI240">
        <v>45904</v>
      </c>
      <c r="DJ240">
        <f t="shared" si="75"/>
        <v>32.953338119167263</v>
      </c>
    </row>
    <row r="241" spans="41:114" x14ac:dyDescent="0.25">
      <c r="AO241" s="27">
        <v>38</v>
      </c>
      <c r="AP241">
        <v>1632</v>
      </c>
      <c r="AQ241">
        <v>84115</v>
      </c>
      <c r="AR241">
        <f t="shared" si="73"/>
        <v>51.541053921568626</v>
      </c>
      <c r="DG241" s="27">
        <v>63</v>
      </c>
      <c r="DH241">
        <v>1447</v>
      </c>
      <c r="DI241">
        <v>20418</v>
      </c>
      <c r="DJ241">
        <f t="shared" si="75"/>
        <v>14.110573600552868</v>
      </c>
    </row>
    <row r="242" spans="41:114" x14ac:dyDescent="0.25">
      <c r="AO242" s="27">
        <v>39</v>
      </c>
      <c r="AP242">
        <v>761</v>
      </c>
      <c r="AQ242">
        <v>41103</v>
      </c>
      <c r="AR242">
        <f t="shared" si="73"/>
        <v>54.011826544021027</v>
      </c>
      <c r="DG242" s="27">
        <v>64</v>
      </c>
      <c r="DH242">
        <v>1496</v>
      </c>
      <c r="DI242">
        <v>70288</v>
      </c>
      <c r="DJ242">
        <f t="shared" si="75"/>
        <v>46.983957219251337</v>
      </c>
    </row>
    <row r="243" spans="41:114" x14ac:dyDescent="0.25">
      <c r="AO243" s="27">
        <v>40</v>
      </c>
      <c r="AP243">
        <v>427</v>
      </c>
      <c r="AQ243">
        <v>23836</v>
      </c>
      <c r="AR243">
        <f t="shared" si="73"/>
        <v>55.822014051522245</v>
      </c>
      <c r="DG243" s="27">
        <v>65</v>
      </c>
      <c r="DH243">
        <v>1589</v>
      </c>
      <c r="DI243">
        <v>52582</v>
      </c>
      <c r="DJ243">
        <f t="shared" si="75"/>
        <v>33.091252359974824</v>
      </c>
    </row>
    <row r="244" spans="41:114" x14ac:dyDescent="0.25">
      <c r="AO244" s="27">
        <v>41</v>
      </c>
      <c r="AP244">
        <v>3432</v>
      </c>
      <c r="AQ244">
        <v>193151</v>
      </c>
      <c r="AR244">
        <f t="shared" si="73"/>
        <v>56.279428904428904</v>
      </c>
      <c r="DG244" s="27">
        <v>66</v>
      </c>
      <c r="DH244">
        <v>1690</v>
      </c>
      <c r="DI244">
        <v>55892</v>
      </c>
      <c r="DJ244">
        <f t="shared" si="75"/>
        <v>33.072189349112428</v>
      </c>
    </row>
    <row r="245" spans="41:114" x14ac:dyDescent="0.25">
      <c r="AO245" s="27">
        <v>42</v>
      </c>
      <c r="AP245">
        <v>684</v>
      </c>
      <c r="AQ245">
        <v>38605</v>
      </c>
      <c r="AR245">
        <f t="shared" si="73"/>
        <v>56.440058479532162</v>
      </c>
      <c r="DG245" s="27">
        <v>67</v>
      </c>
      <c r="DH245">
        <v>1775</v>
      </c>
      <c r="DI245">
        <v>24943</v>
      </c>
      <c r="DJ245">
        <f t="shared" si="75"/>
        <v>14.052394366197182</v>
      </c>
    </row>
    <row r="246" spans="41:114" x14ac:dyDescent="0.25">
      <c r="AO246" s="27">
        <v>43</v>
      </c>
      <c r="AP246">
        <v>585</v>
      </c>
      <c r="AQ246">
        <v>35145</v>
      </c>
      <c r="AR246">
        <f t="shared" si="73"/>
        <v>60.07692307692308</v>
      </c>
      <c r="DG246" s="27">
        <v>68</v>
      </c>
      <c r="DH246">
        <v>1838</v>
      </c>
      <c r="DI246">
        <v>69860</v>
      </c>
      <c r="DJ246">
        <f t="shared" si="75"/>
        <v>38.008705114254624</v>
      </c>
    </row>
    <row r="247" spans="41:114" x14ac:dyDescent="0.25">
      <c r="AO247" s="27">
        <v>44</v>
      </c>
      <c r="AP247">
        <v>2624</v>
      </c>
      <c r="AQ247">
        <v>158446</v>
      </c>
      <c r="AR247">
        <f t="shared" si="73"/>
        <v>60.383384146341463</v>
      </c>
      <c r="DG247" s="27">
        <v>69</v>
      </c>
      <c r="DH247">
        <v>1944</v>
      </c>
      <c r="DI247">
        <v>38594</v>
      </c>
      <c r="DJ247">
        <f t="shared" si="75"/>
        <v>19.852880658436213</v>
      </c>
    </row>
    <row r="248" spans="41:114" x14ac:dyDescent="0.25">
      <c r="AO248" s="27">
        <v>45</v>
      </c>
      <c r="AP248">
        <v>571</v>
      </c>
      <c r="AQ248">
        <v>34798</v>
      </c>
      <c r="AR248">
        <f t="shared" si="73"/>
        <v>60.942206654991246</v>
      </c>
      <c r="DG248" s="27">
        <v>70</v>
      </c>
      <c r="DH248">
        <v>2063</v>
      </c>
      <c r="DI248">
        <v>24329</v>
      </c>
      <c r="DJ248">
        <f t="shared" si="75"/>
        <v>11.793019873969946</v>
      </c>
    </row>
    <row r="249" spans="41:114" x14ac:dyDescent="0.25">
      <c r="AO249" s="27">
        <v>46</v>
      </c>
      <c r="AP249">
        <v>497</v>
      </c>
      <c r="AQ249">
        <v>30686</v>
      </c>
      <c r="AR249">
        <f t="shared" si="73"/>
        <v>61.74245472837022</v>
      </c>
      <c r="DG249" s="27">
        <v>71</v>
      </c>
      <c r="DH249">
        <v>2590</v>
      </c>
      <c r="DI249">
        <v>96009</v>
      </c>
      <c r="DJ249">
        <f t="shared" si="75"/>
        <v>37.069111969111972</v>
      </c>
    </row>
    <row r="250" spans="41:114" x14ac:dyDescent="0.25">
      <c r="AO250" s="27">
        <v>47</v>
      </c>
      <c r="AP250">
        <v>1152</v>
      </c>
      <c r="AQ250">
        <v>72138</v>
      </c>
      <c r="AR250">
        <f t="shared" si="73"/>
        <v>62.619791666666664</v>
      </c>
      <c r="DG250" s="27">
        <v>72</v>
      </c>
      <c r="DH250">
        <v>2750</v>
      </c>
      <c r="DI250">
        <v>50914</v>
      </c>
      <c r="DJ250">
        <f t="shared" si="75"/>
        <v>18.514181818181818</v>
      </c>
    </row>
    <row r="251" spans="41:114" x14ac:dyDescent="0.25">
      <c r="AO251" s="27">
        <v>48</v>
      </c>
      <c r="AP251">
        <v>461</v>
      </c>
      <c r="AQ251">
        <v>28966</v>
      </c>
      <c r="AR251">
        <f t="shared" si="73"/>
        <v>62.832971800433839</v>
      </c>
      <c r="DG251" s="27">
        <v>73</v>
      </c>
      <c r="DH251">
        <v>2958</v>
      </c>
      <c r="DI251">
        <v>52391</v>
      </c>
      <c r="DJ251">
        <f t="shared" si="75"/>
        <v>17.711629479377958</v>
      </c>
    </row>
    <row r="252" spans="41:114" x14ac:dyDescent="0.25">
      <c r="AO252" s="27">
        <v>49</v>
      </c>
      <c r="AP252">
        <v>355</v>
      </c>
      <c r="AQ252">
        <v>22509</v>
      </c>
      <c r="AR252">
        <f t="shared" si="73"/>
        <v>63.405633802816901</v>
      </c>
      <c r="DG252" s="27">
        <v>74</v>
      </c>
      <c r="DH252">
        <v>3229</v>
      </c>
      <c r="DI252">
        <v>69241</v>
      </c>
      <c r="DJ252">
        <f t="shared" si="75"/>
        <v>21.443480953855683</v>
      </c>
    </row>
    <row r="253" spans="41:114" x14ac:dyDescent="0.25">
      <c r="AO253" s="27">
        <v>50</v>
      </c>
      <c r="AP253">
        <v>547</v>
      </c>
      <c r="AQ253">
        <v>35148</v>
      </c>
      <c r="AR253">
        <f t="shared" si="73"/>
        <v>64.255941499085921</v>
      </c>
      <c r="DG253" s="27">
        <v>75</v>
      </c>
      <c r="DH253">
        <v>3430</v>
      </c>
      <c r="DI253">
        <v>109177</v>
      </c>
      <c r="DJ253">
        <f t="shared" si="75"/>
        <v>31.83002915451895</v>
      </c>
    </row>
    <row r="254" spans="41:114" x14ac:dyDescent="0.25">
      <c r="AO254" s="27">
        <v>51</v>
      </c>
      <c r="AP254">
        <v>1145</v>
      </c>
      <c r="AQ254">
        <v>75415</v>
      </c>
      <c r="AR254">
        <f t="shared" si="73"/>
        <v>65.864628820960704</v>
      </c>
      <c r="DG254" s="27">
        <v>76</v>
      </c>
      <c r="DH254">
        <v>6136</v>
      </c>
      <c r="DI254">
        <v>129598</v>
      </c>
      <c r="DJ254">
        <f t="shared" si="75"/>
        <v>21.120925684485005</v>
      </c>
    </row>
    <row r="255" spans="41:114" x14ac:dyDescent="0.25">
      <c r="AO255" s="27">
        <v>52</v>
      </c>
      <c r="AP255">
        <v>766</v>
      </c>
      <c r="AQ255">
        <v>55791</v>
      </c>
      <c r="AR255">
        <f t="shared" si="73"/>
        <v>72.834203655352482</v>
      </c>
      <c r="DG255" s="27">
        <v>77</v>
      </c>
      <c r="DH255">
        <v>7109</v>
      </c>
      <c r="DI255">
        <v>128960</v>
      </c>
      <c r="DJ255">
        <f t="shared" si="75"/>
        <v>18.140385426923618</v>
      </c>
    </row>
    <row r="256" spans="41:114" x14ac:dyDescent="0.25">
      <c r="AO256" s="27">
        <v>53</v>
      </c>
      <c r="AP256">
        <v>611</v>
      </c>
      <c r="AQ256">
        <v>45895</v>
      </c>
      <c r="AR256">
        <f t="shared" si="73"/>
        <v>75.114566284779045</v>
      </c>
      <c r="DG256" s="27">
        <v>78</v>
      </c>
      <c r="DH256">
        <v>9433</v>
      </c>
      <c r="DI256">
        <v>295929</v>
      </c>
      <c r="DJ256">
        <f t="shared" si="75"/>
        <v>31.371673910738895</v>
      </c>
    </row>
    <row r="257" spans="41:44" x14ac:dyDescent="0.25">
      <c r="AO257" s="27">
        <v>54</v>
      </c>
      <c r="AP257">
        <v>537</v>
      </c>
      <c r="AQ257">
        <v>41473</v>
      </c>
      <c r="AR257">
        <f t="shared" si="73"/>
        <v>77.230912476722537</v>
      </c>
    </row>
    <row r="258" spans="41:44" x14ac:dyDescent="0.25">
      <c r="AO258" s="27">
        <v>55</v>
      </c>
      <c r="AP258">
        <v>1565</v>
      </c>
      <c r="AQ258">
        <v>123990</v>
      </c>
      <c r="AR258">
        <f t="shared" si="73"/>
        <v>79.226837060702877</v>
      </c>
    </row>
    <row r="259" spans="41:44" x14ac:dyDescent="0.25">
      <c r="AO259" s="27">
        <v>56</v>
      </c>
      <c r="AP259">
        <v>1193</v>
      </c>
      <c r="AQ259">
        <v>99727</v>
      </c>
      <c r="AR259">
        <f t="shared" ref="AR259:AR262" si="76">AQ259/AP259</f>
        <v>83.593461860854987</v>
      </c>
    </row>
    <row r="260" spans="41:44" x14ac:dyDescent="0.25">
      <c r="AO260" s="27">
        <v>57</v>
      </c>
      <c r="AP260">
        <v>2352</v>
      </c>
      <c r="AQ260">
        <v>257717</v>
      </c>
      <c r="AR260">
        <f t="shared" si="76"/>
        <v>109.5735544217687</v>
      </c>
    </row>
    <row r="261" spans="41:44" x14ac:dyDescent="0.25">
      <c r="AO261" s="27">
        <v>58</v>
      </c>
      <c r="AP261">
        <v>770</v>
      </c>
      <c r="AQ261">
        <v>86920</v>
      </c>
      <c r="AR261">
        <f t="shared" si="76"/>
        <v>112.88311688311688</v>
      </c>
    </row>
    <row r="262" spans="41:44" x14ac:dyDescent="0.25">
      <c r="AO262" s="27">
        <v>59</v>
      </c>
      <c r="AP262">
        <v>832</v>
      </c>
      <c r="AQ262">
        <v>94709</v>
      </c>
      <c r="AR262">
        <f t="shared" si="76"/>
        <v>113.83293269230769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D62F-6B2B-41D5-8B56-7CC3CCAF92D6}">
  <dimension ref="A1:JZ289"/>
  <sheetViews>
    <sheetView zoomScaleNormal="100" workbookViewId="0"/>
  </sheetViews>
  <sheetFormatPr defaultRowHeight="15" x14ac:dyDescent="0.25"/>
  <cols>
    <col min="1" max="1" width="12.5703125" customWidth="1"/>
    <col min="2" max="2" width="12.7109375" customWidth="1"/>
    <col min="3" max="6" width="9.7109375" customWidth="1"/>
    <col min="8" max="8" width="8.7109375" customWidth="1"/>
    <col min="9" max="9" width="9.140625" style="27"/>
    <col min="10" max="10" width="15.28515625" customWidth="1"/>
    <col min="11" max="11" width="16.5703125" customWidth="1"/>
    <col min="12" max="12" width="18.28515625" customWidth="1"/>
    <col min="13" max="13" width="11.28515625" customWidth="1"/>
    <col min="15" max="15" width="8.140625" customWidth="1"/>
    <col min="16" max="16" width="7" style="27" customWidth="1"/>
    <col min="17" max="17" width="15" customWidth="1"/>
    <col min="18" max="18" width="16.28515625" customWidth="1"/>
    <col min="19" max="19" width="18.140625" customWidth="1"/>
    <col min="20" max="20" width="10.7109375" customWidth="1"/>
    <col min="22" max="22" width="7.85546875" customWidth="1"/>
    <col min="23" max="23" width="7.28515625" style="27" customWidth="1"/>
    <col min="24" max="24" width="14.7109375" customWidth="1"/>
    <col min="25" max="25" width="16" customWidth="1"/>
    <col min="26" max="26" width="18.28515625" customWidth="1"/>
    <col min="27" max="27" width="10.28515625" customWidth="1"/>
    <col min="29" max="29" width="7.42578125" customWidth="1"/>
    <col min="30" max="30" width="7.85546875" style="27" customWidth="1"/>
    <col min="31" max="31" width="14.85546875" customWidth="1"/>
    <col min="32" max="32" width="16.42578125" customWidth="1"/>
    <col min="33" max="33" width="18.42578125" customWidth="1"/>
    <col min="34" max="34" width="9.85546875" customWidth="1"/>
    <col min="36" max="36" width="6.7109375" customWidth="1"/>
    <col min="37" max="37" width="6.85546875" style="27" customWidth="1"/>
    <col min="38" max="38" width="13.7109375" customWidth="1"/>
    <col min="39" max="39" width="16.42578125" customWidth="1"/>
    <col min="40" max="40" width="18" customWidth="1"/>
    <col min="41" max="41" width="9.28515625" customWidth="1"/>
    <col min="43" max="43" width="8.7109375" customWidth="1"/>
    <col min="44" max="44" width="8.5703125" style="27" customWidth="1"/>
    <col min="45" max="45" width="16.140625" customWidth="1"/>
    <col min="46" max="46" width="16" customWidth="1"/>
    <col min="47" max="47" width="19.140625" customWidth="1"/>
    <col min="48" max="48" width="10.28515625" customWidth="1"/>
    <col min="50" max="50" width="7.7109375" customWidth="1"/>
    <col min="51" max="51" width="6.5703125" style="27" customWidth="1"/>
    <col min="52" max="52" width="13.5703125" customWidth="1"/>
    <col min="53" max="53" width="16.140625" customWidth="1"/>
    <col min="54" max="54" width="17.85546875" customWidth="1"/>
    <col min="55" max="55" width="10.7109375" customWidth="1"/>
    <col min="57" max="57" width="8.42578125" customWidth="1"/>
    <col min="58" max="58" width="7.85546875" style="27" customWidth="1"/>
    <col min="59" max="59" width="15.5703125" customWidth="1"/>
    <col min="60" max="60" width="15.7109375" customWidth="1"/>
    <col min="61" max="61" width="18.28515625" customWidth="1"/>
    <col min="62" max="62" width="9.7109375" customWidth="1"/>
    <col min="64" max="64" width="8.7109375" customWidth="1"/>
    <col min="65" max="65" width="7.28515625" style="27" customWidth="1"/>
    <col min="66" max="66" width="14.140625" customWidth="1"/>
    <col min="67" max="67" width="16.28515625" customWidth="1"/>
    <col min="68" max="68" width="18.5703125" customWidth="1"/>
    <col min="69" max="69" width="10" customWidth="1"/>
    <col min="71" max="71" width="8.5703125" customWidth="1"/>
    <col min="72" max="72" width="8.140625" style="27" customWidth="1"/>
    <col min="73" max="73" width="13.85546875" customWidth="1"/>
    <col min="74" max="74" width="16.42578125" customWidth="1"/>
    <col min="75" max="75" width="18.7109375" customWidth="1"/>
    <col min="76" max="76" width="10.5703125" customWidth="1"/>
    <col min="78" max="78" width="8.28515625" customWidth="1"/>
    <col min="79" max="79" width="7.28515625" style="27" customWidth="1"/>
    <col min="80" max="80" width="14.42578125" customWidth="1"/>
    <col min="81" max="81" width="16" customWidth="1"/>
    <col min="82" max="82" width="18.28515625" customWidth="1"/>
    <col min="83" max="83" width="11.140625" customWidth="1"/>
    <col min="85" max="85" width="8" customWidth="1"/>
    <col min="86" max="86" width="6.85546875" style="27" customWidth="1"/>
    <col min="87" max="87" width="14.140625" customWidth="1"/>
    <col min="88" max="88" width="15.85546875" customWidth="1"/>
    <col min="89" max="89" width="18.140625" customWidth="1"/>
    <col min="90" max="90" width="10" customWidth="1"/>
    <col min="92" max="92" width="7.7109375" customWidth="1"/>
    <col min="93" max="93" width="7.42578125" style="27" customWidth="1"/>
    <col min="94" max="94" width="13.7109375" customWidth="1"/>
    <col min="95" max="95" width="16" customWidth="1"/>
    <col min="96" max="96" width="18.28515625" customWidth="1"/>
    <col min="97" max="97" width="10.28515625" customWidth="1"/>
    <col min="99" max="99" width="7.42578125" customWidth="1"/>
    <col min="100" max="100" width="7" style="27" customWidth="1"/>
    <col min="101" max="101" width="14.85546875" customWidth="1"/>
    <col min="102" max="102" width="15.5703125" customWidth="1"/>
    <col min="103" max="103" width="18" customWidth="1"/>
    <col min="104" max="104" width="10.28515625" customWidth="1"/>
    <col min="106" max="106" width="7.42578125" customWidth="1"/>
    <col min="107" max="107" width="7.85546875" style="27" customWidth="1"/>
    <col min="108" max="108" width="15.85546875" customWidth="1"/>
    <col min="109" max="109" width="16.140625" customWidth="1"/>
    <col min="110" max="110" width="18.42578125" customWidth="1"/>
    <col min="111" max="111" width="10.140625" customWidth="1"/>
    <col min="113" max="113" width="8.28515625" customWidth="1"/>
    <col min="114" max="114" width="7" style="27" customWidth="1"/>
    <col min="115" max="115" width="14.5703125" customWidth="1"/>
    <col min="116" max="116" width="15.85546875" customWidth="1"/>
    <col min="117" max="117" width="18" customWidth="1"/>
    <col min="118" max="118" width="10.140625" customWidth="1"/>
    <col min="120" max="120" width="8.5703125" customWidth="1"/>
    <col min="121" max="121" width="6.85546875" style="27" customWidth="1"/>
    <col min="122" max="122" width="13.7109375" customWidth="1"/>
    <col min="123" max="123" width="16.42578125" customWidth="1"/>
    <col min="124" max="124" width="18.42578125" customWidth="1"/>
    <col min="125" max="125" width="9.85546875" customWidth="1"/>
    <col min="127" max="127" width="7.28515625" customWidth="1"/>
    <col min="128" max="128" width="7" style="27" customWidth="1"/>
    <col min="129" max="129" width="15.140625" customWidth="1"/>
    <col min="130" max="130" width="16.140625" customWidth="1"/>
    <col min="131" max="131" width="18" customWidth="1"/>
    <col min="132" max="132" width="11.42578125" customWidth="1"/>
    <col min="134" max="134" width="7.85546875" customWidth="1"/>
    <col min="135" max="135" width="6.85546875" style="27" customWidth="1"/>
    <col min="136" max="136" width="14.7109375" customWidth="1"/>
    <col min="137" max="137" width="16.140625" customWidth="1"/>
    <col min="138" max="138" width="18.28515625" customWidth="1"/>
    <col min="139" max="139" width="11.28515625" customWidth="1"/>
    <col min="141" max="141" width="8.28515625" customWidth="1"/>
    <col min="142" max="142" width="7.42578125" style="27" customWidth="1"/>
    <col min="143" max="143" width="15.85546875" customWidth="1"/>
    <col min="144" max="144" width="16.42578125" customWidth="1"/>
    <col min="145" max="145" width="18.5703125" customWidth="1"/>
    <col min="146" max="146" width="9.85546875" customWidth="1"/>
    <col min="148" max="148" width="8.140625" customWidth="1"/>
    <col min="149" max="149" width="7.28515625" style="27" customWidth="1"/>
    <col min="150" max="150" width="14.42578125" customWidth="1"/>
    <col min="151" max="151" width="16" customWidth="1"/>
    <col min="152" max="152" width="18.28515625" customWidth="1"/>
    <col min="153" max="153" width="11.140625" customWidth="1"/>
    <col min="155" max="155" width="8.7109375" customWidth="1"/>
    <col min="156" max="156" width="6.85546875" style="27" customWidth="1"/>
    <col min="157" max="157" width="14.140625" customWidth="1"/>
    <col min="158" max="158" width="15.85546875" customWidth="1"/>
    <col min="159" max="159" width="18.140625" customWidth="1"/>
    <col min="160" max="160" width="10" customWidth="1"/>
    <col min="162" max="162" width="7.28515625" customWidth="1"/>
    <col min="163" max="163" width="7.42578125" style="27" customWidth="1"/>
    <col min="164" max="164" width="13.7109375" customWidth="1"/>
    <col min="165" max="165" width="16" customWidth="1"/>
    <col min="166" max="166" width="18.28515625" customWidth="1"/>
    <col min="167" max="167" width="10.28515625" customWidth="1"/>
    <col min="169" max="169" width="7.85546875" customWidth="1"/>
    <col min="170" max="170" width="7" style="27" customWidth="1"/>
    <col min="171" max="171" width="14.85546875" customWidth="1"/>
    <col min="172" max="172" width="15.5703125" customWidth="1"/>
    <col min="173" max="173" width="18" customWidth="1"/>
    <col min="174" max="174" width="10.28515625" customWidth="1"/>
    <col min="176" max="176" width="8.42578125" customWidth="1"/>
    <col min="177" max="177" width="7.85546875" style="27" customWidth="1"/>
    <col min="178" max="178" width="15.85546875" customWidth="1"/>
    <col min="179" max="179" width="16.140625" customWidth="1"/>
    <col min="180" max="180" width="18.42578125" customWidth="1"/>
    <col min="181" max="181" width="10.140625" customWidth="1"/>
    <col min="183" max="183" width="9.140625" customWidth="1"/>
    <col min="184" max="184" width="7" style="27" customWidth="1"/>
    <col min="185" max="185" width="14.5703125" customWidth="1"/>
    <col min="186" max="186" width="15.85546875" customWidth="1"/>
    <col min="187" max="187" width="18" customWidth="1"/>
    <col min="188" max="188" width="10.140625" customWidth="1"/>
    <col min="190" max="190" width="9.42578125" customWidth="1"/>
    <col min="191" max="191" width="6.85546875" style="27" customWidth="1"/>
    <col min="192" max="192" width="13.7109375" customWidth="1"/>
    <col min="193" max="193" width="16.42578125" customWidth="1"/>
    <col min="194" max="194" width="18.42578125" customWidth="1"/>
    <col min="195" max="195" width="9.85546875" customWidth="1"/>
    <col min="197" max="197" width="8.42578125" customWidth="1"/>
    <col min="198" max="198" width="7" style="27" customWidth="1"/>
    <col min="199" max="199" width="15.140625" customWidth="1"/>
    <col min="200" max="200" width="16.140625" customWidth="1"/>
    <col min="201" max="201" width="18" customWidth="1"/>
    <col min="202" max="202" width="11.42578125" customWidth="1"/>
    <col min="204" max="204" width="9.7109375" customWidth="1"/>
    <col min="205" max="205" width="6.85546875" style="27" customWidth="1"/>
    <col min="206" max="206" width="14.7109375" customWidth="1"/>
    <col min="207" max="207" width="16.140625" customWidth="1"/>
    <col min="208" max="208" width="18.28515625" customWidth="1"/>
    <col min="209" max="209" width="11.28515625" customWidth="1"/>
    <col min="211" max="211" width="9.140625" customWidth="1"/>
    <col min="212" max="212" width="7.42578125" style="27" customWidth="1"/>
    <col min="213" max="213" width="15.85546875" customWidth="1"/>
    <col min="214" max="214" width="16.42578125" customWidth="1"/>
    <col min="215" max="215" width="18.5703125" customWidth="1"/>
    <col min="216" max="216" width="9.85546875" customWidth="1"/>
    <col min="218" max="218" width="8" customWidth="1"/>
    <col min="219" max="219" width="7.28515625" style="27" customWidth="1"/>
    <col min="220" max="220" width="14.42578125" customWidth="1"/>
    <col min="221" max="221" width="16" customWidth="1"/>
    <col min="222" max="222" width="18.28515625" customWidth="1"/>
    <col min="223" max="223" width="11.140625" customWidth="1"/>
    <col min="225" max="225" width="8.28515625" customWidth="1"/>
    <col min="226" max="226" width="6.85546875" style="27" customWidth="1"/>
    <col min="227" max="227" width="14.140625" customWidth="1"/>
    <col min="228" max="228" width="15.85546875" customWidth="1"/>
    <col min="229" max="229" width="18.140625" customWidth="1"/>
    <col min="230" max="230" width="10" customWidth="1"/>
    <col min="232" max="232" width="7.7109375" customWidth="1"/>
    <col min="233" max="233" width="7.42578125" style="27" customWidth="1"/>
    <col min="234" max="234" width="13.7109375" customWidth="1"/>
    <col min="235" max="235" width="16" customWidth="1"/>
    <col min="236" max="236" width="18.28515625" customWidth="1"/>
    <col min="237" max="237" width="10.28515625" customWidth="1"/>
    <col min="239" max="239" width="7.85546875" customWidth="1"/>
    <col min="240" max="240" width="7" style="27" customWidth="1"/>
    <col min="241" max="241" width="14.85546875" customWidth="1"/>
    <col min="242" max="242" width="15.5703125" customWidth="1"/>
    <col min="243" max="243" width="18" customWidth="1"/>
    <col min="244" max="244" width="10.28515625" customWidth="1"/>
    <col min="246" max="246" width="7.7109375" customWidth="1"/>
    <col min="247" max="247" width="7.85546875" style="27" customWidth="1"/>
    <col min="248" max="248" width="15.85546875" customWidth="1"/>
    <col min="249" max="249" width="16.140625" customWidth="1"/>
    <col min="250" max="250" width="18.42578125" customWidth="1"/>
    <col min="251" max="251" width="10.140625" customWidth="1"/>
    <col min="253" max="253" width="7.28515625" customWidth="1"/>
    <col min="254" max="254" width="7" style="27" customWidth="1"/>
    <col min="255" max="255" width="14.5703125" customWidth="1"/>
    <col min="256" max="256" width="15.85546875" customWidth="1"/>
    <col min="257" max="257" width="18" customWidth="1"/>
    <col min="258" max="258" width="10.140625" customWidth="1"/>
    <col min="260" max="260" width="7.42578125" customWidth="1"/>
    <col min="261" max="261" width="6.85546875" style="27" customWidth="1"/>
    <col min="262" max="262" width="13.7109375" customWidth="1"/>
    <col min="263" max="263" width="16.42578125" customWidth="1"/>
    <col min="264" max="264" width="18.42578125" customWidth="1"/>
    <col min="265" max="265" width="9.85546875" customWidth="1"/>
    <col min="267" max="267" width="7.5703125" customWidth="1"/>
    <col min="268" max="268" width="7" style="27" customWidth="1"/>
    <col min="269" max="269" width="15.140625" customWidth="1"/>
    <col min="270" max="270" width="16.140625" customWidth="1"/>
    <col min="271" max="271" width="18" customWidth="1"/>
    <col min="272" max="272" width="11.42578125" customWidth="1"/>
    <col min="274" max="274" width="7" customWidth="1"/>
    <col min="275" max="275" width="6.85546875" style="27" customWidth="1"/>
    <col min="276" max="276" width="14.7109375" customWidth="1"/>
    <col min="277" max="277" width="16.140625" customWidth="1"/>
    <col min="278" max="278" width="18.28515625" customWidth="1"/>
    <col min="279" max="279" width="11.28515625" customWidth="1"/>
    <col min="281" max="281" width="7.85546875" customWidth="1"/>
    <col min="282" max="282" width="7.42578125" style="27" customWidth="1"/>
    <col min="283" max="283" width="15.85546875" customWidth="1"/>
    <col min="284" max="284" width="16.42578125" customWidth="1"/>
    <col min="285" max="285" width="18.5703125" customWidth="1"/>
    <col min="286" max="286" width="9.85546875" customWidth="1"/>
  </cols>
  <sheetData>
    <row r="1" spans="1:286" x14ac:dyDescent="0.25">
      <c r="A1" s="18" t="s">
        <v>412</v>
      </c>
      <c r="H1" s="18" t="s">
        <v>285</v>
      </c>
      <c r="J1" s="27"/>
      <c r="O1" s="18" t="s">
        <v>285</v>
      </c>
      <c r="Q1" s="27"/>
      <c r="V1" s="18" t="s">
        <v>285</v>
      </c>
      <c r="X1" s="27"/>
      <c r="AC1" s="18" t="s">
        <v>285</v>
      </c>
      <c r="AE1" s="27"/>
      <c r="AJ1" s="18" t="s">
        <v>285</v>
      </c>
      <c r="AL1" s="27"/>
      <c r="AQ1" s="18" t="s">
        <v>285</v>
      </c>
      <c r="AS1" s="27"/>
      <c r="AX1" s="18" t="s">
        <v>285</v>
      </c>
      <c r="AZ1" s="27"/>
      <c r="BE1" s="18" t="s">
        <v>285</v>
      </c>
      <c r="BG1" s="27"/>
      <c r="BL1" s="18" t="s">
        <v>285</v>
      </c>
      <c r="BN1" s="27"/>
      <c r="BS1" s="18" t="s">
        <v>285</v>
      </c>
      <c r="BU1" s="27"/>
      <c r="BZ1" s="18" t="s">
        <v>413</v>
      </c>
      <c r="CB1" s="27"/>
      <c r="CG1" s="18" t="s">
        <v>413</v>
      </c>
      <c r="CI1" s="27"/>
      <c r="CN1" s="18" t="s">
        <v>413</v>
      </c>
      <c r="CP1" s="27"/>
      <c r="CU1" s="18" t="s">
        <v>413</v>
      </c>
      <c r="CW1" s="27"/>
      <c r="DB1" s="18" t="s">
        <v>413</v>
      </c>
      <c r="DD1" s="27"/>
      <c r="DI1" s="18" t="s">
        <v>413</v>
      </c>
      <c r="DK1" s="27"/>
      <c r="DP1" s="18" t="s">
        <v>413</v>
      </c>
      <c r="DR1" s="27"/>
      <c r="DW1" s="18" t="s">
        <v>413</v>
      </c>
      <c r="DY1" s="27"/>
      <c r="ED1" s="18" t="s">
        <v>413</v>
      </c>
      <c r="EF1" s="27"/>
      <c r="EK1" s="18" t="s">
        <v>413</v>
      </c>
      <c r="EM1" s="27"/>
      <c r="ER1" s="18" t="s">
        <v>415</v>
      </c>
      <c r="ET1" s="27"/>
      <c r="EY1" s="18" t="s">
        <v>415</v>
      </c>
      <c r="FA1" s="27"/>
      <c r="FF1" s="18" t="s">
        <v>415</v>
      </c>
      <c r="FH1" s="27"/>
      <c r="FM1" s="18" t="s">
        <v>415</v>
      </c>
      <c r="FO1" s="27"/>
      <c r="FT1" s="18" t="s">
        <v>415</v>
      </c>
      <c r="FV1" s="27"/>
      <c r="GA1" s="18" t="s">
        <v>415</v>
      </c>
      <c r="GC1" s="27"/>
      <c r="GH1" s="18" t="s">
        <v>415</v>
      </c>
      <c r="GJ1" s="27"/>
      <c r="GO1" s="18" t="s">
        <v>415</v>
      </c>
      <c r="GQ1" s="27"/>
      <c r="GV1" s="18" t="s">
        <v>415</v>
      </c>
      <c r="GX1" s="27"/>
      <c r="HC1" s="18" t="s">
        <v>415</v>
      </c>
      <c r="HE1" s="27"/>
      <c r="HJ1" s="18" t="s">
        <v>417</v>
      </c>
      <c r="HL1" s="27"/>
      <c r="HQ1" s="18" t="s">
        <v>417</v>
      </c>
      <c r="HS1" s="27"/>
      <c r="HX1" s="18" t="s">
        <v>417</v>
      </c>
      <c r="HZ1" s="27"/>
      <c r="IE1" s="18" t="s">
        <v>417</v>
      </c>
      <c r="IG1" s="27"/>
      <c r="IL1" s="18" t="s">
        <v>417</v>
      </c>
      <c r="IN1" s="27"/>
      <c r="IS1" s="18" t="s">
        <v>417</v>
      </c>
      <c r="IU1" s="27"/>
      <c r="IZ1" s="18" t="s">
        <v>417</v>
      </c>
      <c r="JB1" s="27"/>
      <c r="JG1" s="18" t="s">
        <v>417</v>
      </c>
      <c r="JI1" s="27"/>
      <c r="JN1" s="18" t="s">
        <v>417</v>
      </c>
      <c r="JP1" s="27"/>
      <c r="JU1" s="18" t="s">
        <v>417</v>
      </c>
      <c r="JW1" s="27"/>
    </row>
    <row r="2" spans="1:286" ht="15.75" x14ac:dyDescent="0.25">
      <c r="A2" s="36" t="s">
        <v>435</v>
      </c>
      <c r="B2" s="18" t="s">
        <v>285</v>
      </c>
      <c r="C2" s="18" t="s">
        <v>413</v>
      </c>
      <c r="D2" s="18" t="s">
        <v>415</v>
      </c>
      <c r="E2" s="18" t="s">
        <v>417</v>
      </c>
      <c r="F2" s="18"/>
      <c r="H2" s="18" t="s">
        <v>28</v>
      </c>
      <c r="I2" s="81" t="s">
        <v>240</v>
      </c>
      <c r="J2" s="81" t="s">
        <v>407</v>
      </c>
      <c r="K2" s="26" t="s">
        <v>406</v>
      </c>
      <c r="L2" s="26" t="s">
        <v>405</v>
      </c>
      <c r="M2" s="29" t="s">
        <v>364</v>
      </c>
      <c r="O2" s="18" t="s">
        <v>31</v>
      </c>
      <c r="P2" s="81" t="s">
        <v>240</v>
      </c>
      <c r="Q2" s="81" t="s">
        <v>407</v>
      </c>
      <c r="R2" s="26" t="s">
        <v>406</v>
      </c>
      <c r="S2" s="26" t="s">
        <v>405</v>
      </c>
      <c r="T2" s="29" t="s">
        <v>364</v>
      </c>
      <c r="V2" s="18" t="s">
        <v>24</v>
      </c>
      <c r="W2" s="81" t="s">
        <v>240</v>
      </c>
      <c r="X2" s="81" t="s">
        <v>407</v>
      </c>
      <c r="Y2" s="26" t="s">
        <v>406</v>
      </c>
      <c r="Z2" s="26" t="s">
        <v>405</v>
      </c>
      <c r="AA2" s="29" t="s">
        <v>364</v>
      </c>
      <c r="AC2" s="18" t="s">
        <v>29</v>
      </c>
      <c r="AD2" s="81" t="s">
        <v>240</v>
      </c>
      <c r="AE2" s="81" t="s">
        <v>407</v>
      </c>
      <c r="AF2" s="26" t="s">
        <v>406</v>
      </c>
      <c r="AG2" s="26" t="s">
        <v>405</v>
      </c>
      <c r="AH2" s="29" t="s">
        <v>364</v>
      </c>
      <c r="AJ2" s="18" t="s">
        <v>27</v>
      </c>
      <c r="AK2" s="81" t="s">
        <v>240</v>
      </c>
      <c r="AL2" s="81" t="s">
        <v>407</v>
      </c>
      <c r="AM2" s="26" t="s">
        <v>406</v>
      </c>
      <c r="AN2" s="26" t="s">
        <v>405</v>
      </c>
      <c r="AO2" s="29" t="s">
        <v>364</v>
      </c>
      <c r="AQ2" s="18" t="s">
        <v>32</v>
      </c>
      <c r="AR2" s="81" t="s">
        <v>240</v>
      </c>
      <c r="AS2" s="81" t="s">
        <v>407</v>
      </c>
      <c r="AT2" s="26" t="s">
        <v>406</v>
      </c>
      <c r="AU2" s="26" t="s">
        <v>405</v>
      </c>
      <c r="AV2" s="29" t="s">
        <v>364</v>
      </c>
      <c r="AX2" s="18" t="s">
        <v>30</v>
      </c>
      <c r="AY2" s="81" t="s">
        <v>240</v>
      </c>
      <c r="AZ2" s="81" t="s">
        <v>407</v>
      </c>
      <c r="BA2" s="26" t="s">
        <v>406</v>
      </c>
      <c r="BB2" s="26" t="s">
        <v>405</v>
      </c>
      <c r="BC2" s="29" t="s">
        <v>364</v>
      </c>
      <c r="BE2" s="18" t="s">
        <v>25</v>
      </c>
      <c r="BF2" s="81" t="s">
        <v>240</v>
      </c>
      <c r="BG2" s="81" t="s">
        <v>407</v>
      </c>
      <c r="BH2" s="26" t="s">
        <v>406</v>
      </c>
      <c r="BI2" s="26" t="s">
        <v>405</v>
      </c>
      <c r="BJ2" s="29" t="s">
        <v>364</v>
      </c>
      <c r="BL2" s="18" t="s">
        <v>26</v>
      </c>
      <c r="BM2" s="81" t="s">
        <v>240</v>
      </c>
      <c r="BN2" s="81" t="s">
        <v>407</v>
      </c>
      <c r="BO2" s="26" t="s">
        <v>406</v>
      </c>
      <c r="BP2" s="26" t="s">
        <v>405</v>
      </c>
      <c r="BQ2" s="29" t="s">
        <v>364</v>
      </c>
      <c r="BS2" s="18" t="s">
        <v>76</v>
      </c>
      <c r="BT2" s="81" t="s">
        <v>240</v>
      </c>
      <c r="BU2" s="81" t="s">
        <v>407</v>
      </c>
      <c r="BV2" s="26" t="s">
        <v>406</v>
      </c>
      <c r="BW2" s="26" t="s">
        <v>405</v>
      </c>
      <c r="BX2" s="29" t="s">
        <v>364</v>
      </c>
      <c r="BZ2" s="18" t="s">
        <v>28</v>
      </c>
      <c r="CA2" s="81" t="s">
        <v>240</v>
      </c>
      <c r="CB2" s="81" t="s">
        <v>407</v>
      </c>
      <c r="CC2" s="26" t="s">
        <v>406</v>
      </c>
      <c r="CD2" s="26" t="s">
        <v>405</v>
      </c>
      <c r="CE2" s="29" t="s">
        <v>364</v>
      </c>
      <c r="CG2" s="18" t="s">
        <v>31</v>
      </c>
      <c r="CH2" s="81" t="s">
        <v>240</v>
      </c>
      <c r="CI2" s="81" t="s">
        <v>407</v>
      </c>
      <c r="CJ2" s="26" t="s">
        <v>406</v>
      </c>
      <c r="CK2" s="26" t="s">
        <v>405</v>
      </c>
      <c r="CL2" s="29" t="s">
        <v>364</v>
      </c>
      <c r="CN2" s="18" t="s">
        <v>24</v>
      </c>
      <c r="CO2" s="81" t="s">
        <v>240</v>
      </c>
      <c r="CP2" s="81" t="s">
        <v>407</v>
      </c>
      <c r="CQ2" s="26" t="s">
        <v>406</v>
      </c>
      <c r="CR2" s="26" t="s">
        <v>405</v>
      </c>
      <c r="CS2" s="29" t="s">
        <v>364</v>
      </c>
      <c r="CU2" s="18" t="s">
        <v>29</v>
      </c>
      <c r="CV2" s="81" t="s">
        <v>240</v>
      </c>
      <c r="CW2" s="81" t="s">
        <v>407</v>
      </c>
      <c r="CX2" s="26" t="s">
        <v>406</v>
      </c>
      <c r="CY2" s="26" t="s">
        <v>405</v>
      </c>
      <c r="CZ2" s="29" t="s">
        <v>364</v>
      </c>
      <c r="DB2" s="18" t="s">
        <v>27</v>
      </c>
      <c r="DC2" s="81" t="s">
        <v>240</v>
      </c>
      <c r="DD2" s="81" t="s">
        <v>407</v>
      </c>
      <c r="DE2" s="26" t="s">
        <v>406</v>
      </c>
      <c r="DF2" s="26" t="s">
        <v>405</v>
      </c>
      <c r="DG2" s="29" t="s">
        <v>364</v>
      </c>
      <c r="DI2" s="18" t="s">
        <v>32</v>
      </c>
      <c r="DJ2" s="81" t="s">
        <v>240</v>
      </c>
      <c r="DK2" s="81" t="s">
        <v>407</v>
      </c>
      <c r="DL2" s="26" t="s">
        <v>406</v>
      </c>
      <c r="DM2" s="26" t="s">
        <v>405</v>
      </c>
      <c r="DN2" s="29" t="s">
        <v>364</v>
      </c>
      <c r="DP2" s="18" t="s">
        <v>30</v>
      </c>
      <c r="DQ2" s="81" t="s">
        <v>240</v>
      </c>
      <c r="DR2" s="81" t="s">
        <v>407</v>
      </c>
      <c r="DS2" s="26" t="s">
        <v>406</v>
      </c>
      <c r="DT2" s="26" t="s">
        <v>405</v>
      </c>
      <c r="DU2" s="29" t="s">
        <v>364</v>
      </c>
      <c r="DW2" s="18" t="s">
        <v>25</v>
      </c>
      <c r="DX2" s="81" t="s">
        <v>240</v>
      </c>
      <c r="DY2" s="81" t="s">
        <v>407</v>
      </c>
      <c r="DZ2" s="26" t="s">
        <v>406</v>
      </c>
      <c r="EA2" s="26" t="s">
        <v>405</v>
      </c>
      <c r="EB2" s="29" t="s">
        <v>364</v>
      </c>
      <c r="ED2" s="18" t="s">
        <v>26</v>
      </c>
      <c r="EE2" s="81" t="s">
        <v>240</v>
      </c>
      <c r="EF2" s="81" t="s">
        <v>407</v>
      </c>
      <c r="EG2" s="26" t="s">
        <v>406</v>
      </c>
      <c r="EH2" s="26" t="s">
        <v>405</v>
      </c>
      <c r="EI2" s="29" t="s">
        <v>364</v>
      </c>
      <c r="EK2" s="18" t="s">
        <v>76</v>
      </c>
      <c r="EL2" s="81" t="s">
        <v>240</v>
      </c>
      <c r="EM2" s="81" t="s">
        <v>407</v>
      </c>
      <c r="EN2" s="26" t="s">
        <v>406</v>
      </c>
      <c r="EO2" s="26" t="s">
        <v>405</v>
      </c>
      <c r="EP2" s="29" t="s">
        <v>364</v>
      </c>
      <c r="ER2" s="18" t="s">
        <v>28</v>
      </c>
      <c r="ES2" s="81" t="s">
        <v>240</v>
      </c>
      <c r="ET2" s="81" t="s">
        <v>407</v>
      </c>
      <c r="EU2" s="26" t="s">
        <v>406</v>
      </c>
      <c r="EV2" s="26" t="s">
        <v>405</v>
      </c>
      <c r="EW2" s="29" t="s">
        <v>364</v>
      </c>
      <c r="EY2" s="18" t="s">
        <v>31</v>
      </c>
      <c r="EZ2" s="81" t="s">
        <v>240</v>
      </c>
      <c r="FA2" s="81" t="s">
        <v>407</v>
      </c>
      <c r="FB2" s="26" t="s">
        <v>406</v>
      </c>
      <c r="FC2" s="26" t="s">
        <v>405</v>
      </c>
      <c r="FD2" s="29" t="s">
        <v>364</v>
      </c>
      <c r="FF2" s="18" t="s">
        <v>24</v>
      </c>
      <c r="FG2" s="81" t="s">
        <v>240</v>
      </c>
      <c r="FH2" s="81" t="s">
        <v>407</v>
      </c>
      <c r="FI2" s="26" t="s">
        <v>406</v>
      </c>
      <c r="FJ2" s="26" t="s">
        <v>405</v>
      </c>
      <c r="FK2" s="29" t="s">
        <v>364</v>
      </c>
      <c r="FM2" s="18" t="s">
        <v>29</v>
      </c>
      <c r="FN2" s="81" t="s">
        <v>240</v>
      </c>
      <c r="FO2" s="81" t="s">
        <v>407</v>
      </c>
      <c r="FP2" s="26" t="s">
        <v>406</v>
      </c>
      <c r="FQ2" s="26" t="s">
        <v>405</v>
      </c>
      <c r="FR2" s="29" t="s">
        <v>364</v>
      </c>
      <c r="FT2" s="18" t="s">
        <v>27</v>
      </c>
      <c r="FU2" s="81" t="s">
        <v>240</v>
      </c>
      <c r="FV2" s="81" t="s">
        <v>407</v>
      </c>
      <c r="FW2" s="26" t="s">
        <v>406</v>
      </c>
      <c r="FX2" s="26" t="s">
        <v>405</v>
      </c>
      <c r="FY2" s="29" t="s">
        <v>364</v>
      </c>
      <c r="GA2" s="18" t="s">
        <v>32</v>
      </c>
      <c r="GB2" s="81" t="s">
        <v>240</v>
      </c>
      <c r="GC2" s="81" t="s">
        <v>407</v>
      </c>
      <c r="GD2" s="26" t="s">
        <v>406</v>
      </c>
      <c r="GE2" s="26" t="s">
        <v>405</v>
      </c>
      <c r="GF2" s="29" t="s">
        <v>364</v>
      </c>
      <c r="GH2" s="18" t="s">
        <v>30</v>
      </c>
      <c r="GI2" s="81" t="s">
        <v>240</v>
      </c>
      <c r="GJ2" s="81" t="s">
        <v>407</v>
      </c>
      <c r="GK2" s="26" t="s">
        <v>406</v>
      </c>
      <c r="GL2" s="26" t="s">
        <v>405</v>
      </c>
      <c r="GM2" s="29" t="s">
        <v>364</v>
      </c>
      <c r="GO2" s="18" t="s">
        <v>25</v>
      </c>
      <c r="GP2" s="81" t="s">
        <v>240</v>
      </c>
      <c r="GQ2" s="81" t="s">
        <v>407</v>
      </c>
      <c r="GR2" s="26" t="s">
        <v>406</v>
      </c>
      <c r="GS2" s="26" t="s">
        <v>405</v>
      </c>
      <c r="GT2" s="29" t="s">
        <v>364</v>
      </c>
      <c r="GV2" s="18" t="s">
        <v>26</v>
      </c>
      <c r="GW2" s="81" t="s">
        <v>240</v>
      </c>
      <c r="GX2" s="81" t="s">
        <v>407</v>
      </c>
      <c r="GY2" s="26" t="s">
        <v>406</v>
      </c>
      <c r="GZ2" s="26" t="s">
        <v>405</v>
      </c>
      <c r="HA2" s="29" t="s">
        <v>364</v>
      </c>
      <c r="HC2" s="18" t="s">
        <v>76</v>
      </c>
      <c r="HD2" s="81" t="s">
        <v>240</v>
      </c>
      <c r="HE2" s="81" t="s">
        <v>407</v>
      </c>
      <c r="HF2" s="26" t="s">
        <v>406</v>
      </c>
      <c r="HG2" s="26" t="s">
        <v>405</v>
      </c>
      <c r="HH2" s="29" t="s">
        <v>364</v>
      </c>
      <c r="HJ2" s="18" t="s">
        <v>28</v>
      </c>
      <c r="HK2" s="81" t="s">
        <v>240</v>
      </c>
      <c r="HL2" s="81" t="s">
        <v>407</v>
      </c>
      <c r="HM2" s="26" t="s">
        <v>406</v>
      </c>
      <c r="HN2" s="26" t="s">
        <v>405</v>
      </c>
      <c r="HO2" s="29" t="s">
        <v>364</v>
      </c>
      <c r="HQ2" s="18" t="s">
        <v>31</v>
      </c>
      <c r="HR2" s="81" t="s">
        <v>240</v>
      </c>
      <c r="HS2" s="81" t="s">
        <v>407</v>
      </c>
      <c r="HT2" s="26" t="s">
        <v>406</v>
      </c>
      <c r="HU2" s="26" t="s">
        <v>405</v>
      </c>
      <c r="HV2" s="29" t="s">
        <v>364</v>
      </c>
      <c r="HX2" s="18" t="s">
        <v>24</v>
      </c>
      <c r="HY2" s="81" t="s">
        <v>240</v>
      </c>
      <c r="HZ2" s="81" t="s">
        <v>407</v>
      </c>
      <c r="IA2" s="26" t="s">
        <v>406</v>
      </c>
      <c r="IB2" s="26" t="s">
        <v>405</v>
      </c>
      <c r="IC2" s="29" t="s">
        <v>364</v>
      </c>
      <c r="IE2" s="18" t="s">
        <v>29</v>
      </c>
      <c r="IF2" s="81" t="s">
        <v>240</v>
      </c>
      <c r="IG2" s="81" t="s">
        <v>407</v>
      </c>
      <c r="IH2" s="26" t="s">
        <v>406</v>
      </c>
      <c r="II2" s="26" t="s">
        <v>405</v>
      </c>
      <c r="IJ2" s="29" t="s">
        <v>364</v>
      </c>
      <c r="IL2" s="18" t="s">
        <v>27</v>
      </c>
      <c r="IM2" s="81" t="s">
        <v>240</v>
      </c>
      <c r="IN2" s="81" t="s">
        <v>407</v>
      </c>
      <c r="IO2" s="26" t="s">
        <v>406</v>
      </c>
      <c r="IP2" s="26" t="s">
        <v>405</v>
      </c>
      <c r="IQ2" s="29" t="s">
        <v>364</v>
      </c>
      <c r="IS2" s="18" t="s">
        <v>32</v>
      </c>
      <c r="IT2" s="81" t="s">
        <v>240</v>
      </c>
      <c r="IU2" s="81" t="s">
        <v>407</v>
      </c>
      <c r="IV2" s="26" t="s">
        <v>406</v>
      </c>
      <c r="IW2" s="26" t="s">
        <v>405</v>
      </c>
      <c r="IX2" s="29" t="s">
        <v>364</v>
      </c>
      <c r="IZ2" s="18" t="s">
        <v>30</v>
      </c>
      <c r="JA2" s="81" t="s">
        <v>240</v>
      </c>
      <c r="JB2" s="81" t="s">
        <v>407</v>
      </c>
      <c r="JC2" s="26" t="s">
        <v>406</v>
      </c>
      <c r="JD2" s="26" t="s">
        <v>405</v>
      </c>
      <c r="JE2" s="29" t="s">
        <v>364</v>
      </c>
      <c r="JG2" s="18" t="s">
        <v>25</v>
      </c>
      <c r="JH2" s="81" t="s">
        <v>240</v>
      </c>
      <c r="JI2" s="81" t="s">
        <v>407</v>
      </c>
      <c r="JJ2" s="26" t="s">
        <v>406</v>
      </c>
      <c r="JK2" s="26" t="s">
        <v>405</v>
      </c>
      <c r="JL2" s="29" t="s">
        <v>364</v>
      </c>
      <c r="JN2" s="18" t="s">
        <v>26</v>
      </c>
      <c r="JO2" s="81" t="s">
        <v>240</v>
      </c>
      <c r="JP2" s="81" t="s">
        <v>407</v>
      </c>
      <c r="JQ2" s="26" t="s">
        <v>406</v>
      </c>
      <c r="JR2" s="26" t="s">
        <v>405</v>
      </c>
      <c r="JS2" s="29" t="s">
        <v>364</v>
      </c>
      <c r="JU2" s="18" t="s">
        <v>76</v>
      </c>
      <c r="JV2" s="81" t="s">
        <v>240</v>
      </c>
      <c r="JW2" s="81" t="s">
        <v>407</v>
      </c>
      <c r="JX2" s="26" t="s">
        <v>406</v>
      </c>
      <c r="JY2" s="26" t="s">
        <v>405</v>
      </c>
      <c r="JZ2" s="29" t="s">
        <v>364</v>
      </c>
    </row>
    <row r="3" spans="1:286" x14ac:dyDescent="0.25">
      <c r="A3" s="21" t="s">
        <v>28</v>
      </c>
      <c r="B3">
        <f>M3</f>
        <v>60.250872438629933</v>
      </c>
      <c r="C3">
        <f>CE3</f>
        <v>24.529701940516151</v>
      </c>
      <c r="D3">
        <f>EW3</f>
        <v>38.877418115991873</v>
      </c>
      <c r="E3">
        <f>HO3</f>
        <v>51.412075378412794</v>
      </c>
      <c r="H3" t="s">
        <v>236</v>
      </c>
      <c r="I3" s="27">
        <v>1</v>
      </c>
      <c r="J3">
        <v>135</v>
      </c>
      <c r="K3">
        <v>18640</v>
      </c>
      <c r="L3">
        <f t="shared" ref="L3:L34" si="0">K3/J3</f>
        <v>138.07407407407408</v>
      </c>
      <c r="M3">
        <f>AVERAGE(L3:L140)</f>
        <v>60.250872438629933</v>
      </c>
      <c r="O3" t="s">
        <v>236</v>
      </c>
      <c r="P3" s="27">
        <v>1</v>
      </c>
      <c r="Q3">
        <v>119</v>
      </c>
      <c r="R3">
        <v>5775</v>
      </c>
      <c r="S3">
        <f t="shared" ref="S3:S66" si="1">R3/Q3</f>
        <v>48.529411764705884</v>
      </c>
      <c r="T3">
        <f>AVERAGE(S3:S255)</f>
        <v>71.646173905211043</v>
      </c>
      <c r="V3" t="s">
        <v>236</v>
      </c>
      <c r="W3" s="27">
        <v>1</v>
      </c>
      <c r="X3">
        <v>124</v>
      </c>
      <c r="Y3">
        <v>5900</v>
      </c>
      <c r="Z3">
        <f t="shared" ref="Z3:Z34" si="2">Y3/X3</f>
        <v>47.58064516129032</v>
      </c>
      <c r="AA3">
        <f>AVERAGE(Z3:Z126)</f>
        <v>65.004088672925477</v>
      </c>
      <c r="AC3" t="s">
        <v>236</v>
      </c>
      <c r="AD3" s="27">
        <v>1</v>
      </c>
      <c r="AE3">
        <v>247</v>
      </c>
      <c r="AF3">
        <v>33001</v>
      </c>
      <c r="AG3">
        <f t="shared" ref="AG3:AG34" si="3">AF3/AE3</f>
        <v>133.60728744939271</v>
      </c>
      <c r="AH3">
        <f>AVERAGE(AG3:AG140)</f>
        <v>67.182762790426892</v>
      </c>
      <c r="AJ3" t="s">
        <v>236</v>
      </c>
      <c r="AK3" s="27">
        <v>1</v>
      </c>
      <c r="AL3">
        <v>334</v>
      </c>
      <c r="AM3">
        <v>19612</v>
      </c>
      <c r="AN3">
        <f t="shared" ref="AN3:AN34" si="4">AM3/AL3</f>
        <v>58.718562874251496</v>
      </c>
      <c r="AO3">
        <f>AVERAGE(AN3:AN194)</f>
        <v>69.056125168536298</v>
      </c>
      <c r="AQ3" t="s">
        <v>236</v>
      </c>
      <c r="AR3" s="27">
        <v>1</v>
      </c>
      <c r="AS3">
        <v>414</v>
      </c>
      <c r="AT3">
        <v>33326</v>
      </c>
      <c r="AU3">
        <f t="shared" ref="AU3:AU34" si="5">AT3/AS3</f>
        <v>80.497584541062807</v>
      </c>
      <c r="AV3">
        <f>AVERAGE(AU3:AU138)</f>
        <v>67.217109600533689</v>
      </c>
      <c r="AX3" t="s">
        <v>236</v>
      </c>
      <c r="AY3" s="27">
        <v>1</v>
      </c>
      <c r="AZ3">
        <v>557</v>
      </c>
      <c r="BA3">
        <v>59002</v>
      </c>
      <c r="BB3">
        <f t="shared" ref="BB3:BB34" si="6">BA3/AZ3</f>
        <v>105.92818671454219</v>
      </c>
      <c r="BC3">
        <f>AVERAGE(BB3:BB111)</f>
        <v>70.088130221931323</v>
      </c>
      <c r="BE3" t="s">
        <v>236</v>
      </c>
      <c r="BF3" s="27">
        <v>1</v>
      </c>
      <c r="BG3">
        <v>250</v>
      </c>
      <c r="BH3">
        <v>9679</v>
      </c>
      <c r="BI3">
        <f t="shared" ref="BI3:BI34" si="7">BH3/BG3</f>
        <v>38.716000000000001</v>
      </c>
      <c r="BJ3">
        <f>AVERAGE(BI3:BI76)</f>
        <v>78.092855625593813</v>
      </c>
      <c r="BL3" t="s">
        <v>236</v>
      </c>
      <c r="BM3" s="27">
        <v>1</v>
      </c>
      <c r="BN3">
        <v>137</v>
      </c>
      <c r="BO3">
        <v>6124</v>
      </c>
      <c r="BP3">
        <f t="shared" ref="BP3:BP34" si="8">BO3/BN3</f>
        <v>44.700729927007302</v>
      </c>
      <c r="BQ3">
        <f>AVERAGE(BP3:BP102)</f>
        <v>71.316682420222833</v>
      </c>
      <c r="BS3" t="s">
        <v>236</v>
      </c>
      <c r="BT3" s="27">
        <v>1</v>
      </c>
      <c r="BU3">
        <v>2064</v>
      </c>
      <c r="BV3">
        <v>104140</v>
      </c>
      <c r="BW3">
        <f t="shared" ref="BW3:BW26" si="9">BV3/BU3</f>
        <v>50.45542635658915</v>
      </c>
      <c r="BX3">
        <f>AVERAGE(BW3:BW26)</f>
        <v>86.101347757641577</v>
      </c>
      <c r="BZ3" t="s">
        <v>236</v>
      </c>
      <c r="CA3" s="27">
        <v>1</v>
      </c>
      <c r="CB3">
        <v>108</v>
      </c>
      <c r="CC3">
        <v>395</v>
      </c>
      <c r="CD3">
        <f t="shared" ref="CD3:CD34" si="10">CC3/CB3</f>
        <v>3.6574074074074074</v>
      </c>
      <c r="CE3">
        <f>AVERAGE(CD3:CD136)</f>
        <v>24.529701940516151</v>
      </c>
      <c r="CG3" t="s">
        <v>236</v>
      </c>
      <c r="CH3" s="27">
        <v>1</v>
      </c>
      <c r="CI3">
        <v>243</v>
      </c>
      <c r="CJ3">
        <v>7451</v>
      </c>
      <c r="CK3">
        <f t="shared" ref="CK3:CK66" si="11">CJ3/CI3</f>
        <v>30.662551440329217</v>
      </c>
      <c r="CL3">
        <f>AVERAGE(CK3:CK248)</f>
        <v>24.662436172644831</v>
      </c>
      <c r="CN3" t="s">
        <v>236</v>
      </c>
      <c r="CO3" s="27">
        <v>1</v>
      </c>
      <c r="CP3">
        <v>187</v>
      </c>
      <c r="CQ3">
        <v>4950</v>
      </c>
      <c r="CR3">
        <f t="shared" ref="CR3:CR66" si="12">CQ3/CP3</f>
        <v>26.470588235294116</v>
      </c>
      <c r="CS3">
        <f>AVERAGE(CR3:CR90)</f>
        <v>25.745090256819484</v>
      </c>
      <c r="CU3" t="s">
        <v>236</v>
      </c>
      <c r="CV3" s="27">
        <v>1</v>
      </c>
      <c r="CW3">
        <v>299</v>
      </c>
      <c r="CX3">
        <v>5796</v>
      </c>
      <c r="CY3">
        <f t="shared" ref="CY3:CY34" si="13">CX3/CW3</f>
        <v>19.384615384615383</v>
      </c>
      <c r="CZ3">
        <f>AVERAGE(CY3:CY128)</f>
        <v>23.293005833029387</v>
      </c>
      <c r="DB3" t="s">
        <v>236</v>
      </c>
      <c r="DC3" s="27">
        <v>1</v>
      </c>
      <c r="DD3">
        <v>497</v>
      </c>
      <c r="DE3">
        <v>14961</v>
      </c>
      <c r="DF3">
        <f t="shared" ref="DF3:DF66" si="14">DE3/DD3</f>
        <v>30.102615694164989</v>
      </c>
      <c r="DG3">
        <f>AVERAGE(DF3:DF206)</f>
        <v>29.892602492470029</v>
      </c>
      <c r="DI3" t="s">
        <v>236</v>
      </c>
      <c r="DJ3" s="27">
        <v>1</v>
      </c>
      <c r="DK3">
        <v>1734</v>
      </c>
      <c r="DL3">
        <v>17</v>
      </c>
      <c r="DM3">
        <f t="shared" ref="DM3:DM66" si="15">DL3/DK3</f>
        <v>9.8039215686274508E-3</v>
      </c>
      <c r="DN3">
        <f>AVERAGE(DM3:DM149)</f>
        <v>24.305828626457181</v>
      </c>
      <c r="DP3" t="s">
        <v>236</v>
      </c>
      <c r="DQ3" s="27">
        <v>1</v>
      </c>
      <c r="DR3">
        <v>816</v>
      </c>
      <c r="DS3">
        <v>12080</v>
      </c>
      <c r="DT3">
        <f t="shared" ref="DT3:DT34" si="16">DS3/DR3</f>
        <v>14.803921568627452</v>
      </c>
      <c r="DU3">
        <f>AVERAGE(DT3:DT76)</f>
        <v>27.662687842607397</v>
      </c>
      <c r="DW3" t="s">
        <v>236</v>
      </c>
      <c r="DX3" s="27">
        <v>1</v>
      </c>
      <c r="DY3">
        <v>374</v>
      </c>
      <c r="DZ3">
        <v>21322</v>
      </c>
      <c r="EA3">
        <f t="shared" ref="EA3:EA34" si="17">DZ3/DY3</f>
        <v>57.010695187165773</v>
      </c>
      <c r="EB3">
        <f>AVERAGE(EA3:EA73)</f>
        <v>29.054264862481098</v>
      </c>
      <c r="ED3" t="s">
        <v>236</v>
      </c>
      <c r="EE3" s="27">
        <v>1</v>
      </c>
      <c r="EF3">
        <v>290</v>
      </c>
      <c r="EG3">
        <v>7709</v>
      </c>
      <c r="EH3">
        <f t="shared" ref="EH3:EH34" si="18">EG3/EF3</f>
        <v>26.582758620689656</v>
      </c>
      <c r="EI3">
        <f>AVERAGE(EH3:EH109)</f>
        <v>27.783182422221</v>
      </c>
      <c r="EK3" t="s">
        <v>236</v>
      </c>
      <c r="EL3" s="27">
        <v>1</v>
      </c>
      <c r="EM3">
        <v>1534</v>
      </c>
      <c r="EN3">
        <v>32556</v>
      </c>
      <c r="EO3">
        <f t="shared" ref="EO3:EO21" si="19">EN3/EM3</f>
        <v>21.222946544980442</v>
      </c>
      <c r="EP3">
        <f>AVERAGE(EO3:EO20)</f>
        <v>22.631327340918443</v>
      </c>
      <c r="ER3" t="s">
        <v>236</v>
      </c>
      <c r="ES3" s="27">
        <v>1</v>
      </c>
      <c r="ET3">
        <v>275</v>
      </c>
      <c r="EU3">
        <v>7747</v>
      </c>
      <c r="EV3">
        <f t="shared" ref="EV3:EV34" si="20">EU3/ET3</f>
        <v>28.170909090909092</v>
      </c>
      <c r="EW3">
        <f>AVERAGE(EV3:EV94)</f>
        <v>38.877418115991873</v>
      </c>
      <c r="EY3" t="s">
        <v>236</v>
      </c>
      <c r="EZ3" s="27">
        <v>1</v>
      </c>
      <c r="FA3">
        <v>128</v>
      </c>
      <c r="FB3">
        <v>2880</v>
      </c>
      <c r="FC3">
        <f t="shared" ref="FC3:FC66" si="21">FB3/FA3</f>
        <v>22.5</v>
      </c>
      <c r="FD3">
        <f>AVERAGE(FC3:FC289)</f>
        <v>45.561879735111702</v>
      </c>
      <c r="FF3" t="s">
        <v>236</v>
      </c>
      <c r="FG3" s="27">
        <v>1</v>
      </c>
      <c r="FH3">
        <v>310</v>
      </c>
      <c r="FI3">
        <v>7449</v>
      </c>
      <c r="FJ3">
        <f t="shared" ref="FJ3:FJ66" si="22">FI3/FH3</f>
        <v>24.029032258064515</v>
      </c>
      <c r="FK3">
        <f>AVERAGE(FJ3:FJ153)</f>
        <v>25.473657071385443</v>
      </c>
      <c r="FM3" t="s">
        <v>236</v>
      </c>
      <c r="FN3" s="27">
        <v>1</v>
      </c>
      <c r="FO3">
        <v>204</v>
      </c>
      <c r="FP3">
        <v>2158</v>
      </c>
      <c r="FQ3">
        <f t="shared" ref="FQ3:FQ34" si="23">FP3/FO3</f>
        <v>10.578431372549019</v>
      </c>
      <c r="FR3">
        <f>AVERAGE(FQ3:FQ145)</f>
        <v>18.219410476116984</v>
      </c>
      <c r="FT3" t="s">
        <v>236</v>
      </c>
      <c r="FU3" s="27">
        <v>1</v>
      </c>
      <c r="FV3">
        <v>193</v>
      </c>
      <c r="FW3">
        <v>5797</v>
      </c>
      <c r="FX3">
        <f t="shared" ref="FX3:FX34" si="24">FW3/FV3</f>
        <v>30.036269430051814</v>
      </c>
      <c r="FY3">
        <f>AVERAGE(FX3:FX150)</f>
        <v>33.797481278701603</v>
      </c>
      <c r="GA3" t="s">
        <v>236</v>
      </c>
      <c r="GB3" s="27">
        <v>1</v>
      </c>
      <c r="GC3">
        <v>557</v>
      </c>
      <c r="GD3">
        <v>3</v>
      </c>
      <c r="GE3">
        <f t="shared" ref="GE3:GE66" si="25">GD3/GC3</f>
        <v>5.3859964093357273E-3</v>
      </c>
      <c r="GF3">
        <f>AVERAGE(GE3:GE148)</f>
        <v>29.918220470038275</v>
      </c>
      <c r="GH3" t="s">
        <v>236</v>
      </c>
      <c r="GI3" s="27">
        <v>1</v>
      </c>
      <c r="GJ3">
        <v>231</v>
      </c>
      <c r="GK3">
        <v>6065</v>
      </c>
      <c r="GL3">
        <f t="shared" ref="GL3:GL34" si="26">GK3/GJ3</f>
        <v>26.255411255411257</v>
      </c>
      <c r="GM3">
        <f>AVERAGE(GL3:GL98)</f>
        <v>29.621622216609463</v>
      </c>
      <c r="GO3" t="s">
        <v>236</v>
      </c>
      <c r="GP3" s="27">
        <v>1</v>
      </c>
      <c r="GQ3">
        <v>227</v>
      </c>
      <c r="GR3">
        <v>7940</v>
      </c>
      <c r="GS3">
        <f t="shared" ref="GS3:GS34" si="27">GR3/GQ3</f>
        <v>34.977973568281939</v>
      </c>
      <c r="GT3">
        <f>AVERAGE(GS3:GS84)</f>
        <v>30.115407662570473</v>
      </c>
      <c r="GV3" t="s">
        <v>236</v>
      </c>
      <c r="GW3" s="27">
        <v>1</v>
      </c>
      <c r="GX3">
        <v>327</v>
      </c>
      <c r="GY3">
        <v>19185</v>
      </c>
      <c r="GZ3">
        <f t="shared" ref="GZ3:GZ34" si="28">GY3/GX3</f>
        <v>58.669724770642205</v>
      </c>
      <c r="HA3">
        <f>AVERAGE(GZ3:GZ133)</f>
        <v>36.725399232311972</v>
      </c>
      <c r="HC3" t="s">
        <v>236</v>
      </c>
      <c r="HD3" s="27">
        <v>1</v>
      </c>
      <c r="HE3">
        <v>1023</v>
      </c>
      <c r="HF3">
        <v>47669</v>
      </c>
      <c r="HG3">
        <f t="shared" ref="HG3:HG21" si="29">HF3/HE3</f>
        <v>46.597262952101659</v>
      </c>
      <c r="HH3">
        <f>AVERAGE(HG3:HG21)</f>
        <v>37.450304297269483</v>
      </c>
      <c r="HJ3" t="s">
        <v>236</v>
      </c>
      <c r="HK3" s="27">
        <v>1</v>
      </c>
      <c r="HL3">
        <v>129</v>
      </c>
      <c r="HM3">
        <v>1868</v>
      </c>
      <c r="HN3">
        <f t="shared" ref="HN3:HN34" si="30">HM3/HL3</f>
        <v>14.480620155038761</v>
      </c>
      <c r="HO3">
        <f>AVERAGE(HN3:HN96)</f>
        <v>51.412075378412794</v>
      </c>
      <c r="HQ3" t="s">
        <v>236</v>
      </c>
      <c r="HR3" s="27">
        <v>1</v>
      </c>
      <c r="HS3">
        <v>179</v>
      </c>
      <c r="HT3">
        <v>7792</v>
      </c>
      <c r="HU3">
        <f t="shared" ref="HU3:HU66" si="31">HT3/HS3</f>
        <v>43.530726256983243</v>
      </c>
      <c r="HV3">
        <f>AVERAGE(HU3:HU250)</f>
        <v>58.529307264278302</v>
      </c>
      <c r="HX3" t="s">
        <v>236</v>
      </c>
      <c r="HY3" s="27">
        <v>1</v>
      </c>
      <c r="HZ3">
        <v>85</v>
      </c>
      <c r="IA3">
        <v>2107</v>
      </c>
      <c r="IB3">
        <f t="shared" ref="IB3:IB66" si="32">IA3/HZ3</f>
        <v>24.788235294117648</v>
      </c>
      <c r="IC3">
        <f>AVERAGE(IB3:IB157)</f>
        <v>51.672535783584877</v>
      </c>
      <c r="IE3" t="s">
        <v>236</v>
      </c>
      <c r="IF3" s="27">
        <v>1</v>
      </c>
      <c r="IG3">
        <v>211</v>
      </c>
      <c r="IH3">
        <v>6491</v>
      </c>
      <c r="II3">
        <f t="shared" ref="II3:II34" si="33">IH3/IG3</f>
        <v>30.763033175355449</v>
      </c>
      <c r="IJ3">
        <f>AVERAGE(II3:II152)</f>
        <v>25.04956586985735</v>
      </c>
      <c r="IL3" t="s">
        <v>236</v>
      </c>
      <c r="IM3" s="27">
        <v>1</v>
      </c>
      <c r="IN3">
        <v>213</v>
      </c>
      <c r="IO3">
        <v>186</v>
      </c>
      <c r="IP3">
        <f t="shared" ref="IP3:IP66" si="34">IO3/IN3</f>
        <v>0.87323943661971826</v>
      </c>
      <c r="IQ3">
        <f>AVERAGE(IP3:IP211)</f>
        <v>25.773751453523918</v>
      </c>
      <c r="IS3" t="s">
        <v>236</v>
      </c>
      <c r="IT3" s="27">
        <v>1</v>
      </c>
      <c r="IU3">
        <v>174</v>
      </c>
      <c r="IV3">
        <v>2662</v>
      </c>
      <c r="IW3">
        <f t="shared" ref="IW3:IW66" si="35">IV3/IU3</f>
        <v>15.298850574712644</v>
      </c>
      <c r="IX3">
        <f>AVERAGE(IW3:IW186)</f>
        <v>27.234740543230142</v>
      </c>
      <c r="IZ3" t="s">
        <v>236</v>
      </c>
      <c r="JA3" s="27">
        <v>1</v>
      </c>
      <c r="JB3">
        <v>174</v>
      </c>
      <c r="JC3">
        <v>5148</v>
      </c>
      <c r="JD3">
        <f t="shared" ref="JD3:JD34" si="36">JC3/JB3</f>
        <v>29.586206896551722</v>
      </c>
      <c r="JE3">
        <f>AVERAGE(JD3:JD78)</f>
        <v>31.650453210878869</v>
      </c>
      <c r="JG3" t="s">
        <v>236</v>
      </c>
      <c r="JH3" s="27">
        <v>1</v>
      </c>
      <c r="JI3">
        <v>399</v>
      </c>
      <c r="JJ3">
        <v>14176</v>
      </c>
      <c r="JK3">
        <f t="shared" ref="JK3:JK34" si="37">JJ3/JI3</f>
        <v>35.528822055137844</v>
      </c>
      <c r="JL3">
        <f>AVERAGE(JK3:JK72)</f>
        <v>32.548968194568843</v>
      </c>
      <c r="JN3" t="s">
        <v>236</v>
      </c>
      <c r="JO3" s="27">
        <v>1</v>
      </c>
      <c r="JP3">
        <v>232</v>
      </c>
      <c r="JQ3">
        <v>9005</v>
      </c>
      <c r="JR3">
        <f t="shared" ref="JR3:JR34" si="38">JQ3/JP3</f>
        <v>38.814655172413794</v>
      </c>
      <c r="JS3">
        <f>AVERAGE(JR3:JR109)</f>
        <v>39.759587811721396</v>
      </c>
      <c r="JU3" t="s">
        <v>236</v>
      </c>
      <c r="JV3" s="27">
        <v>1</v>
      </c>
      <c r="JW3">
        <v>2630</v>
      </c>
      <c r="JX3">
        <v>82645</v>
      </c>
      <c r="JY3">
        <f t="shared" ref="JY3:JY19" si="39">JX3/JW3</f>
        <v>31.423954372623573</v>
      </c>
      <c r="JZ3">
        <f>AVERAGE(JY3:JY19)</f>
        <v>44.262141705435916</v>
      </c>
    </row>
    <row r="4" spans="1:286" x14ac:dyDescent="0.25">
      <c r="A4" s="21" t="s">
        <v>31</v>
      </c>
      <c r="B4">
        <f>T3</f>
        <v>71.646173905211043</v>
      </c>
      <c r="C4">
        <f>CL3</f>
        <v>24.662436172644831</v>
      </c>
      <c r="D4">
        <f>FD3</f>
        <v>45.561879735111702</v>
      </c>
      <c r="E4">
        <f>HV3</f>
        <v>58.529307264278302</v>
      </c>
      <c r="I4" s="27">
        <v>2</v>
      </c>
      <c r="J4">
        <v>374</v>
      </c>
      <c r="K4">
        <v>24849</v>
      </c>
      <c r="L4">
        <f t="shared" si="0"/>
        <v>66.441176470588232</v>
      </c>
      <c r="P4" s="27">
        <v>2</v>
      </c>
      <c r="Q4">
        <v>138</v>
      </c>
      <c r="R4">
        <v>14499</v>
      </c>
      <c r="S4">
        <f t="shared" si="1"/>
        <v>105.06521739130434</v>
      </c>
      <c r="W4" s="27">
        <v>2</v>
      </c>
      <c r="X4">
        <v>158</v>
      </c>
      <c r="Y4">
        <v>5644</v>
      </c>
      <c r="Z4">
        <f t="shared" si="2"/>
        <v>35.721518987341774</v>
      </c>
      <c r="AD4" s="27">
        <v>2</v>
      </c>
      <c r="AE4">
        <v>376</v>
      </c>
      <c r="AF4">
        <v>38744</v>
      </c>
      <c r="AG4">
        <f t="shared" si="3"/>
        <v>103.04255319148936</v>
      </c>
      <c r="AK4" s="27">
        <v>2</v>
      </c>
      <c r="AL4">
        <v>338</v>
      </c>
      <c r="AM4">
        <v>16367</v>
      </c>
      <c r="AN4">
        <f t="shared" si="4"/>
        <v>48.42307692307692</v>
      </c>
      <c r="AR4" s="27">
        <v>2</v>
      </c>
      <c r="AS4">
        <v>475</v>
      </c>
      <c r="AT4">
        <v>2929</v>
      </c>
      <c r="AU4">
        <f t="shared" si="5"/>
        <v>6.1663157894736846</v>
      </c>
      <c r="AY4" s="27">
        <v>2</v>
      </c>
      <c r="AZ4">
        <v>813</v>
      </c>
      <c r="BA4">
        <v>37124</v>
      </c>
      <c r="BB4">
        <f t="shared" si="6"/>
        <v>45.662976629766298</v>
      </c>
      <c r="BF4" s="27">
        <v>2</v>
      </c>
      <c r="BG4">
        <v>290</v>
      </c>
      <c r="BH4">
        <v>21249</v>
      </c>
      <c r="BI4">
        <f t="shared" si="7"/>
        <v>73.272413793103453</v>
      </c>
      <c r="BM4" s="27">
        <v>2</v>
      </c>
      <c r="BN4">
        <v>450</v>
      </c>
      <c r="BO4">
        <v>26370</v>
      </c>
      <c r="BP4">
        <f t="shared" si="8"/>
        <v>58.6</v>
      </c>
      <c r="BT4" s="27">
        <v>2</v>
      </c>
      <c r="BU4">
        <v>2370</v>
      </c>
      <c r="BV4">
        <v>216824</v>
      </c>
      <c r="BW4">
        <f t="shared" si="9"/>
        <v>91.486919831223631</v>
      </c>
      <c r="CA4" s="27">
        <v>2</v>
      </c>
      <c r="CB4">
        <v>172</v>
      </c>
      <c r="CC4">
        <v>2504</v>
      </c>
      <c r="CD4">
        <f t="shared" si="10"/>
        <v>14.55813953488372</v>
      </c>
      <c r="CH4" s="27">
        <v>2</v>
      </c>
      <c r="CI4">
        <v>270</v>
      </c>
      <c r="CJ4">
        <v>9660</v>
      </c>
      <c r="CK4">
        <f t="shared" si="11"/>
        <v>35.777777777777779</v>
      </c>
      <c r="CO4" s="27">
        <v>2</v>
      </c>
      <c r="CP4">
        <v>228</v>
      </c>
      <c r="CQ4">
        <v>12102</v>
      </c>
      <c r="CR4">
        <f t="shared" si="12"/>
        <v>53.078947368421055</v>
      </c>
      <c r="CV4" s="27">
        <v>2</v>
      </c>
      <c r="CW4">
        <v>385</v>
      </c>
      <c r="CX4">
        <v>6946</v>
      </c>
      <c r="CY4">
        <f t="shared" si="13"/>
        <v>18.04155844155844</v>
      </c>
      <c r="DC4" s="27">
        <v>2</v>
      </c>
      <c r="DD4">
        <v>508</v>
      </c>
      <c r="DE4">
        <v>20845</v>
      </c>
      <c r="DF4">
        <f t="shared" si="14"/>
        <v>41.033464566929133</v>
      </c>
      <c r="DJ4" s="27">
        <v>2</v>
      </c>
      <c r="DK4">
        <v>612</v>
      </c>
      <c r="DL4">
        <v>7</v>
      </c>
      <c r="DM4">
        <f t="shared" si="15"/>
        <v>1.1437908496732025E-2</v>
      </c>
      <c r="DQ4" s="27">
        <v>2</v>
      </c>
      <c r="DR4">
        <v>1088</v>
      </c>
      <c r="DS4">
        <v>36818</v>
      </c>
      <c r="DT4">
        <f t="shared" si="16"/>
        <v>33.840073529411768</v>
      </c>
      <c r="DX4" s="27">
        <v>2</v>
      </c>
      <c r="DY4">
        <v>493</v>
      </c>
      <c r="DZ4">
        <v>46393</v>
      </c>
      <c r="EA4">
        <f t="shared" si="17"/>
        <v>94.103448275862064</v>
      </c>
      <c r="EE4" s="27">
        <v>2</v>
      </c>
      <c r="EF4">
        <v>490</v>
      </c>
      <c r="EG4">
        <v>20023</v>
      </c>
      <c r="EH4">
        <f t="shared" si="18"/>
        <v>40.86326530612245</v>
      </c>
      <c r="EL4" s="27">
        <v>2</v>
      </c>
      <c r="EM4">
        <v>2180</v>
      </c>
      <c r="EN4">
        <v>31092</v>
      </c>
      <c r="EO4">
        <f t="shared" si="19"/>
        <v>14.262385321100917</v>
      </c>
      <c r="ES4" s="27">
        <v>2</v>
      </c>
      <c r="ET4">
        <v>296</v>
      </c>
      <c r="EU4">
        <v>17559</v>
      </c>
      <c r="EV4">
        <f t="shared" si="20"/>
        <v>59.320945945945944</v>
      </c>
      <c r="EZ4" s="27">
        <v>2</v>
      </c>
      <c r="FA4">
        <v>174</v>
      </c>
      <c r="FB4">
        <v>3779</v>
      </c>
      <c r="FC4">
        <f t="shared" si="21"/>
        <v>21.7183908045977</v>
      </c>
      <c r="FG4" s="27">
        <v>2</v>
      </c>
      <c r="FH4">
        <v>358</v>
      </c>
      <c r="FI4">
        <v>13131</v>
      </c>
      <c r="FJ4">
        <f t="shared" si="22"/>
        <v>36.678770949720672</v>
      </c>
      <c r="FN4" s="27">
        <v>2</v>
      </c>
      <c r="FO4">
        <v>234</v>
      </c>
      <c r="FP4">
        <v>3301</v>
      </c>
      <c r="FQ4">
        <f t="shared" si="23"/>
        <v>14.106837606837606</v>
      </c>
      <c r="FU4" s="27">
        <v>2</v>
      </c>
      <c r="FV4">
        <v>229</v>
      </c>
      <c r="FW4">
        <v>8441</v>
      </c>
      <c r="FX4">
        <f t="shared" si="24"/>
        <v>36.860262008733628</v>
      </c>
      <c r="GB4" s="27">
        <v>2</v>
      </c>
      <c r="GC4">
        <v>1557</v>
      </c>
      <c r="GD4">
        <v>172</v>
      </c>
      <c r="GE4">
        <f t="shared" si="25"/>
        <v>0.11046885035324341</v>
      </c>
      <c r="GI4" s="27">
        <v>2</v>
      </c>
      <c r="GJ4">
        <v>370</v>
      </c>
      <c r="GK4">
        <v>42674</v>
      </c>
      <c r="GL4">
        <f t="shared" si="26"/>
        <v>115.33513513513513</v>
      </c>
      <c r="GP4" s="27">
        <v>2</v>
      </c>
      <c r="GQ4">
        <v>444</v>
      </c>
      <c r="GR4">
        <v>6244</v>
      </c>
      <c r="GS4">
        <f t="shared" si="27"/>
        <v>14.063063063063064</v>
      </c>
      <c r="GW4" s="27">
        <v>2</v>
      </c>
      <c r="GX4">
        <v>558</v>
      </c>
      <c r="GY4">
        <v>4069</v>
      </c>
      <c r="GZ4">
        <f t="shared" si="28"/>
        <v>7.2921146953405014</v>
      </c>
      <c r="HD4" s="27">
        <v>2</v>
      </c>
      <c r="HE4">
        <v>1043</v>
      </c>
      <c r="HF4">
        <v>43302</v>
      </c>
      <c r="HG4">
        <f t="shared" si="29"/>
        <v>41.516778523489933</v>
      </c>
      <c r="HK4" s="27">
        <v>2</v>
      </c>
      <c r="HL4">
        <v>198</v>
      </c>
      <c r="HM4">
        <v>10010</v>
      </c>
      <c r="HN4">
        <f t="shared" si="30"/>
        <v>50.555555555555557</v>
      </c>
      <c r="HR4" s="27">
        <v>2</v>
      </c>
      <c r="HS4">
        <v>229</v>
      </c>
      <c r="HT4">
        <v>11411</v>
      </c>
      <c r="HU4">
        <f t="shared" si="31"/>
        <v>49.829694323144103</v>
      </c>
      <c r="HY4" s="27">
        <v>2</v>
      </c>
      <c r="HZ4">
        <v>117</v>
      </c>
      <c r="IA4">
        <v>6610</v>
      </c>
      <c r="IB4">
        <f t="shared" si="32"/>
        <v>56.495726495726494</v>
      </c>
      <c r="IF4" s="27">
        <v>2</v>
      </c>
      <c r="IG4">
        <v>365</v>
      </c>
      <c r="IH4">
        <v>20710</v>
      </c>
      <c r="II4">
        <f t="shared" si="33"/>
        <v>56.739726027397261</v>
      </c>
      <c r="IM4" s="27">
        <v>2</v>
      </c>
      <c r="IN4">
        <v>250</v>
      </c>
      <c r="IO4">
        <v>4201</v>
      </c>
      <c r="IP4">
        <f t="shared" si="34"/>
        <v>16.803999999999998</v>
      </c>
      <c r="IT4" s="27">
        <v>2</v>
      </c>
      <c r="IU4">
        <v>192</v>
      </c>
      <c r="IV4">
        <v>7969</v>
      </c>
      <c r="IW4">
        <f t="shared" si="35"/>
        <v>41.505208333333336</v>
      </c>
      <c r="JA4" s="27">
        <v>2</v>
      </c>
      <c r="JB4">
        <v>244</v>
      </c>
      <c r="JC4">
        <v>55</v>
      </c>
      <c r="JD4">
        <f t="shared" si="36"/>
        <v>0.22540983606557377</v>
      </c>
      <c r="JH4" s="27">
        <v>2</v>
      </c>
      <c r="JI4">
        <v>510</v>
      </c>
      <c r="JJ4">
        <v>3589</v>
      </c>
      <c r="JK4">
        <f t="shared" si="37"/>
        <v>7.0372549019607842</v>
      </c>
      <c r="JO4" s="27">
        <v>2</v>
      </c>
      <c r="JP4">
        <v>237</v>
      </c>
      <c r="JQ4">
        <v>3657</v>
      </c>
      <c r="JR4">
        <f t="shared" si="38"/>
        <v>15.430379746835444</v>
      </c>
      <c r="JV4" s="27">
        <v>2</v>
      </c>
      <c r="JW4">
        <v>2455</v>
      </c>
      <c r="JX4">
        <v>89372</v>
      </c>
      <c r="JY4">
        <f t="shared" si="39"/>
        <v>36.404073319755604</v>
      </c>
    </row>
    <row r="5" spans="1:286" x14ac:dyDescent="0.25">
      <c r="A5" s="21" t="s">
        <v>24</v>
      </c>
      <c r="B5">
        <f>AA3</f>
        <v>65.004088672925477</v>
      </c>
      <c r="C5">
        <f>CS3</f>
        <v>25.745090256819484</v>
      </c>
      <c r="D5">
        <f>FK3</f>
        <v>25.473657071385443</v>
      </c>
      <c r="E5">
        <f>IC3</f>
        <v>51.672535783584877</v>
      </c>
      <c r="I5" s="27">
        <v>3</v>
      </c>
      <c r="J5">
        <v>425</v>
      </c>
      <c r="K5">
        <v>14453</v>
      </c>
      <c r="L5">
        <f t="shared" si="0"/>
        <v>34.007058823529412</v>
      </c>
      <c r="P5" s="27">
        <v>3</v>
      </c>
      <c r="Q5">
        <v>205</v>
      </c>
      <c r="R5">
        <v>10181</v>
      </c>
      <c r="S5">
        <f t="shared" si="1"/>
        <v>49.663414634146342</v>
      </c>
      <c r="W5" s="27">
        <v>3</v>
      </c>
      <c r="X5">
        <v>180</v>
      </c>
      <c r="Y5">
        <v>4925</v>
      </c>
      <c r="Z5">
        <f t="shared" si="2"/>
        <v>27.361111111111111</v>
      </c>
      <c r="AD5" s="27">
        <v>3</v>
      </c>
      <c r="AE5">
        <v>462</v>
      </c>
      <c r="AF5">
        <v>5247</v>
      </c>
      <c r="AG5">
        <f t="shared" si="3"/>
        <v>11.357142857142858</v>
      </c>
      <c r="AK5" s="27">
        <v>3</v>
      </c>
      <c r="AL5">
        <v>384</v>
      </c>
      <c r="AM5">
        <v>17248</v>
      </c>
      <c r="AN5">
        <f t="shared" si="4"/>
        <v>44.916666666666664</v>
      </c>
      <c r="AR5" s="27">
        <v>3</v>
      </c>
      <c r="AS5">
        <v>524</v>
      </c>
      <c r="AT5">
        <v>518</v>
      </c>
      <c r="AU5">
        <f t="shared" si="5"/>
        <v>0.98854961832061072</v>
      </c>
      <c r="AY5" s="27">
        <v>3</v>
      </c>
      <c r="AZ5">
        <v>954</v>
      </c>
      <c r="BA5">
        <v>43654</v>
      </c>
      <c r="BB5">
        <f t="shared" si="6"/>
        <v>45.758909853249477</v>
      </c>
      <c r="BF5" s="27">
        <v>3</v>
      </c>
      <c r="BG5">
        <v>544</v>
      </c>
      <c r="BH5">
        <v>45184</v>
      </c>
      <c r="BI5">
        <f t="shared" si="7"/>
        <v>83.058823529411768</v>
      </c>
      <c r="BM5" s="27">
        <v>3</v>
      </c>
      <c r="BN5">
        <v>518</v>
      </c>
      <c r="BO5">
        <v>20568</v>
      </c>
      <c r="BP5">
        <f t="shared" si="8"/>
        <v>39.706563706563706</v>
      </c>
      <c r="BT5" s="27">
        <v>3</v>
      </c>
      <c r="BU5">
        <v>1993</v>
      </c>
      <c r="BV5">
        <v>141629</v>
      </c>
      <c r="BW5">
        <f t="shared" si="9"/>
        <v>71.063221274460616</v>
      </c>
      <c r="CA5" s="27">
        <v>3</v>
      </c>
      <c r="CB5">
        <v>435</v>
      </c>
      <c r="CC5">
        <v>1388</v>
      </c>
      <c r="CD5">
        <f t="shared" si="10"/>
        <v>3.1908045977011494</v>
      </c>
      <c r="CH5" s="27">
        <v>3</v>
      </c>
      <c r="CI5">
        <v>281</v>
      </c>
      <c r="CJ5">
        <v>900</v>
      </c>
      <c r="CK5">
        <f t="shared" si="11"/>
        <v>3.2028469750889679</v>
      </c>
      <c r="CO5" s="27">
        <v>3</v>
      </c>
      <c r="CP5">
        <v>252</v>
      </c>
      <c r="CQ5">
        <v>3334</v>
      </c>
      <c r="CR5">
        <f t="shared" si="12"/>
        <v>13.230158730158729</v>
      </c>
      <c r="CV5" s="27">
        <v>3</v>
      </c>
      <c r="CW5">
        <v>402</v>
      </c>
      <c r="CX5">
        <v>2195</v>
      </c>
      <c r="CY5">
        <f t="shared" si="13"/>
        <v>5.4601990049751246</v>
      </c>
      <c r="DC5" s="27">
        <v>3</v>
      </c>
      <c r="DD5">
        <v>513</v>
      </c>
      <c r="DE5">
        <v>13931</v>
      </c>
      <c r="DF5">
        <f t="shared" si="14"/>
        <v>27.155945419103315</v>
      </c>
      <c r="DJ5" s="27">
        <v>3</v>
      </c>
      <c r="DK5">
        <v>1868</v>
      </c>
      <c r="DL5">
        <v>119</v>
      </c>
      <c r="DM5">
        <f t="shared" si="15"/>
        <v>6.3704496788008561E-2</v>
      </c>
      <c r="DQ5" s="27">
        <v>3</v>
      </c>
      <c r="DR5">
        <v>1128</v>
      </c>
      <c r="DS5">
        <v>39432</v>
      </c>
      <c r="DT5">
        <f t="shared" si="16"/>
        <v>34.957446808510639</v>
      </c>
      <c r="DX5" s="27">
        <v>3</v>
      </c>
      <c r="DY5">
        <v>904</v>
      </c>
      <c r="DZ5">
        <v>43954</v>
      </c>
      <c r="EA5">
        <f t="shared" si="17"/>
        <v>48.621681415929203</v>
      </c>
      <c r="EE5" s="27">
        <v>3</v>
      </c>
      <c r="EF5">
        <v>535</v>
      </c>
      <c r="EG5">
        <v>18770</v>
      </c>
      <c r="EH5">
        <f t="shared" si="18"/>
        <v>35.084112149532707</v>
      </c>
      <c r="EL5" s="27">
        <v>3</v>
      </c>
      <c r="EM5">
        <v>1738</v>
      </c>
      <c r="EN5">
        <v>56441</v>
      </c>
      <c r="EO5">
        <f t="shared" si="19"/>
        <v>32.474683544303801</v>
      </c>
      <c r="ES5" s="27">
        <v>3</v>
      </c>
      <c r="ET5">
        <v>491</v>
      </c>
      <c r="EU5">
        <v>21495</v>
      </c>
      <c r="EV5">
        <f t="shared" si="20"/>
        <v>43.778004073319757</v>
      </c>
      <c r="EZ5" s="27">
        <v>3</v>
      </c>
      <c r="FA5">
        <v>236</v>
      </c>
      <c r="FB5">
        <v>15276</v>
      </c>
      <c r="FC5">
        <f t="shared" si="21"/>
        <v>64.728813559322035</v>
      </c>
      <c r="FG5" s="27">
        <v>3</v>
      </c>
      <c r="FH5">
        <v>395</v>
      </c>
      <c r="FI5">
        <v>5139</v>
      </c>
      <c r="FJ5">
        <f t="shared" si="22"/>
        <v>13.010126582278481</v>
      </c>
      <c r="FN5" s="27">
        <v>3</v>
      </c>
      <c r="FO5">
        <v>378</v>
      </c>
      <c r="FP5">
        <v>1638</v>
      </c>
      <c r="FQ5">
        <f t="shared" si="23"/>
        <v>4.333333333333333</v>
      </c>
      <c r="FU5" s="27">
        <v>3</v>
      </c>
      <c r="FV5">
        <v>249</v>
      </c>
      <c r="FW5">
        <v>9516</v>
      </c>
      <c r="FX5">
        <f t="shared" si="24"/>
        <v>38.216867469879517</v>
      </c>
      <c r="GB5" s="27">
        <v>3</v>
      </c>
      <c r="GC5">
        <v>7315</v>
      </c>
      <c r="GD5">
        <v>3126</v>
      </c>
      <c r="GE5">
        <f t="shared" si="25"/>
        <v>0.42734107997265891</v>
      </c>
      <c r="GI5" s="27">
        <v>3</v>
      </c>
      <c r="GJ5">
        <v>417</v>
      </c>
      <c r="GK5">
        <v>3750</v>
      </c>
      <c r="GL5">
        <f t="shared" si="26"/>
        <v>8.9928057553956826</v>
      </c>
      <c r="GP5" s="27">
        <v>3</v>
      </c>
      <c r="GQ5">
        <v>569</v>
      </c>
      <c r="GR5">
        <v>15212</v>
      </c>
      <c r="GS5">
        <f t="shared" si="27"/>
        <v>26.734622144112478</v>
      </c>
      <c r="GW5" s="27">
        <v>3</v>
      </c>
      <c r="GX5">
        <v>718</v>
      </c>
      <c r="GY5">
        <v>55424</v>
      </c>
      <c r="GZ5">
        <f t="shared" si="28"/>
        <v>77.192200557103064</v>
      </c>
      <c r="HD5" s="27">
        <v>3</v>
      </c>
      <c r="HE5">
        <v>1578</v>
      </c>
      <c r="HF5">
        <v>32256</v>
      </c>
      <c r="HG5">
        <f t="shared" si="29"/>
        <v>20.441064638783271</v>
      </c>
      <c r="HK5" s="27">
        <v>3</v>
      </c>
      <c r="HL5">
        <v>314</v>
      </c>
      <c r="HM5">
        <v>9264</v>
      </c>
      <c r="HN5">
        <f t="shared" si="30"/>
        <v>29.503184713375795</v>
      </c>
      <c r="HR5" s="27">
        <v>3</v>
      </c>
      <c r="HS5">
        <v>313</v>
      </c>
      <c r="HT5">
        <v>18706</v>
      </c>
      <c r="HU5">
        <f t="shared" si="31"/>
        <v>59.763578274760384</v>
      </c>
      <c r="HY5" s="27">
        <v>3</v>
      </c>
      <c r="HZ5">
        <v>118</v>
      </c>
      <c r="IA5">
        <v>0</v>
      </c>
      <c r="IB5">
        <f t="shared" si="32"/>
        <v>0</v>
      </c>
      <c r="IF5" s="27">
        <v>3</v>
      </c>
      <c r="IG5">
        <v>369</v>
      </c>
      <c r="IH5">
        <v>21153</v>
      </c>
      <c r="II5">
        <f t="shared" si="33"/>
        <v>57.325203252032523</v>
      </c>
      <c r="IM5" s="27">
        <v>3</v>
      </c>
      <c r="IN5">
        <v>253</v>
      </c>
      <c r="IO5">
        <v>7333</v>
      </c>
      <c r="IP5">
        <f t="shared" si="34"/>
        <v>28.984189723320156</v>
      </c>
      <c r="IT5" s="27">
        <v>3</v>
      </c>
      <c r="IU5">
        <v>211</v>
      </c>
      <c r="IV5">
        <v>2259</v>
      </c>
      <c r="IW5">
        <f t="shared" si="35"/>
        <v>10.706161137440759</v>
      </c>
      <c r="JA5" s="27">
        <v>3</v>
      </c>
      <c r="JB5">
        <v>885</v>
      </c>
      <c r="JC5">
        <v>11944</v>
      </c>
      <c r="JD5">
        <f t="shared" si="36"/>
        <v>13.496045197740113</v>
      </c>
      <c r="JH5" s="27">
        <v>3</v>
      </c>
      <c r="JI5">
        <v>543</v>
      </c>
      <c r="JJ5">
        <v>14252</v>
      </c>
      <c r="JK5">
        <f t="shared" si="37"/>
        <v>26.246777163904234</v>
      </c>
      <c r="JO5" s="27">
        <v>3</v>
      </c>
      <c r="JP5">
        <v>241</v>
      </c>
      <c r="JQ5">
        <v>4285</v>
      </c>
      <c r="JR5">
        <f t="shared" si="38"/>
        <v>17.780082987551868</v>
      </c>
      <c r="JV5" s="27">
        <v>3</v>
      </c>
      <c r="JW5">
        <v>1585</v>
      </c>
      <c r="JX5">
        <v>104522</v>
      </c>
      <c r="JY5">
        <f t="shared" si="39"/>
        <v>65.944479495268141</v>
      </c>
    </row>
    <row r="6" spans="1:286" x14ac:dyDescent="0.25">
      <c r="A6" s="21" t="s">
        <v>29</v>
      </c>
      <c r="B6">
        <f>AH3</f>
        <v>67.182762790426892</v>
      </c>
      <c r="C6">
        <f>CZ3</f>
        <v>23.293005833029387</v>
      </c>
      <c r="D6">
        <f>FR3</f>
        <v>18.219410476116984</v>
      </c>
      <c r="E6">
        <f>IJ3</f>
        <v>25.04956586985735</v>
      </c>
      <c r="I6" s="27">
        <v>4</v>
      </c>
      <c r="J6">
        <v>509</v>
      </c>
      <c r="K6">
        <v>44085</v>
      </c>
      <c r="L6">
        <f t="shared" si="0"/>
        <v>86.611001964636543</v>
      </c>
      <c r="P6" s="27">
        <v>4</v>
      </c>
      <c r="Q6">
        <v>255</v>
      </c>
      <c r="R6">
        <v>12859</v>
      </c>
      <c r="S6">
        <f t="shared" si="1"/>
        <v>50.427450980392159</v>
      </c>
      <c r="W6" s="27">
        <v>4</v>
      </c>
      <c r="X6">
        <v>363</v>
      </c>
      <c r="Y6">
        <v>16631</v>
      </c>
      <c r="Z6">
        <f t="shared" si="2"/>
        <v>45.815426997245176</v>
      </c>
      <c r="AD6" s="27">
        <v>4</v>
      </c>
      <c r="AE6">
        <v>512</v>
      </c>
      <c r="AF6">
        <v>9535</v>
      </c>
      <c r="AG6">
        <f t="shared" si="3"/>
        <v>18.623046875</v>
      </c>
      <c r="AK6" s="27">
        <v>4</v>
      </c>
      <c r="AL6">
        <v>417</v>
      </c>
      <c r="AM6">
        <v>8362</v>
      </c>
      <c r="AN6">
        <f t="shared" si="4"/>
        <v>20.052757793764989</v>
      </c>
      <c r="AR6" s="27">
        <v>4</v>
      </c>
      <c r="AS6">
        <v>557</v>
      </c>
      <c r="AT6">
        <v>6727</v>
      </c>
      <c r="AU6">
        <f t="shared" si="5"/>
        <v>12.077199281867145</v>
      </c>
      <c r="AY6" s="27">
        <v>4</v>
      </c>
      <c r="AZ6">
        <v>1075</v>
      </c>
      <c r="BA6">
        <v>69305</v>
      </c>
      <c r="BB6">
        <f t="shared" si="6"/>
        <v>64.469767441860469</v>
      </c>
      <c r="BF6" s="27">
        <v>4</v>
      </c>
      <c r="BG6">
        <v>873</v>
      </c>
      <c r="BH6">
        <v>21742</v>
      </c>
      <c r="BI6">
        <f t="shared" si="7"/>
        <v>24.904925544100802</v>
      </c>
      <c r="BM6" s="27">
        <v>4</v>
      </c>
      <c r="BN6">
        <v>536</v>
      </c>
      <c r="BO6">
        <v>15235</v>
      </c>
      <c r="BP6">
        <f t="shared" si="8"/>
        <v>28.423507462686569</v>
      </c>
      <c r="BT6" s="27">
        <v>4</v>
      </c>
      <c r="BU6">
        <v>2295</v>
      </c>
      <c r="BV6">
        <v>252057</v>
      </c>
      <c r="BW6">
        <f t="shared" si="9"/>
        <v>109.82875816993464</v>
      </c>
      <c r="CA6" s="27">
        <v>4</v>
      </c>
      <c r="CB6">
        <v>560</v>
      </c>
      <c r="CC6">
        <v>10231</v>
      </c>
      <c r="CD6">
        <f t="shared" si="10"/>
        <v>18.269642857142856</v>
      </c>
      <c r="CH6" s="27">
        <v>4</v>
      </c>
      <c r="CI6">
        <v>290</v>
      </c>
      <c r="CJ6">
        <v>2308</v>
      </c>
      <c r="CK6">
        <f t="shared" si="11"/>
        <v>7.9586206896551728</v>
      </c>
      <c r="CO6" s="27">
        <v>4</v>
      </c>
      <c r="CP6">
        <v>819</v>
      </c>
      <c r="CQ6">
        <v>38922</v>
      </c>
      <c r="CR6">
        <f t="shared" si="12"/>
        <v>47.523809523809526</v>
      </c>
      <c r="CV6" s="27">
        <v>4</v>
      </c>
      <c r="CW6">
        <v>423</v>
      </c>
      <c r="CX6">
        <v>3768</v>
      </c>
      <c r="CY6">
        <f t="shared" si="13"/>
        <v>8.9078014184397158</v>
      </c>
      <c r="DC6" s="27">
        <v>4</v>
      </c>
      <c r="DD6">
        <v>521</v>
      </c>
      <c r="DE6">
        <v>15677</v>
      </c>
      <c r="DF6">
        <f t="shared" si="14"/>
        <v>30.09021113243762</v>
      </c>
      <c r="DJ6" s="27">
        <v>4</v>
      </c>
      <c r="DK6">
        <v>1293</v>
      </c>
      <c r="DL6">
        <v>110</v>
      </c>
      <c r="DM6">
        <f t="shared" si="15"/>
        <v>8.507347254447023E-2</v>
      </c>
      <c r="DQ6" s="27">
        <v>4</v>
      </c>
      <c r="DR6">
        <v>1179</v>
      </c>
      <c r="DS6">
        <v>49963</v>
      </c>
      <c r="DT6">
        <f t="shared" si="16"/>
        <v>42.377438507209497</v>
      </c>
      <c r="DX6" s="27">
        <v>4</v>
      </c>
      <c r="DY6">
        <v>1000</v>
      </c>
      <c r="DZ6">
        <v>50382</v>
      </c>
      <c r="EA6">
        <f t="shared" si="17"/>
        <v>50.381999999999998</v>
      </c>
      <c r="EE6" s="27">
        <v>4</v>
      </c>
      <c r="EF6">
        <v>645</v>
      </c>
      <c r="EG6">
        <v>13566</v>
      </c>
      <c r="EH6">
        <f t="shared" si="18"/>
        <v>21.032558139534885</v>
      </c>
      <c r="EL6" s="27">
        <v>4</v>
      </c>
      <c r="EM6">
        <v>2166</v>
      </c>
      <c r="EN6">
        <v>61548</v>
      </c>
      <c r="EO6">
        <f t="shared" si="19"/>
        <v>28.415512465373961</v>
      </c>
      <c r="ES6" s="27">
        <v>4</v>
      </c>
      <c r="ET6">
        <v>710</v>
      </c>
      <c r="EU6">
        <v>11309</v>
      </c>
      <c r="EV6">
        <f t="shared" si="20"/>
        <v>15.928169014084506</v>
      </c>
      <c r="EZ6" s="27">
        <v>4</v>
      </c>
      <c r="FA6">
        <v>247</v>
      </c>
      <c r="FB6">
        <v>576</v>
      </c>
      <c r="FC6">
        <f t="shared" si="21"/>
        <v>2.331983805668016</v>
      </c>
      <c r="FG6" s="27">
        <v>4</v>
      </c>
      <c r="FH6">
        <v>455</v>
      </c>
      <c r="FI6">
        <v>5091</v>
      </c>
      <c r="FJ6">
        <f t="shared" si="22"/>
        <v>11.189010989010988</v>
      </c>
      <c r="FN6" s="27">
        <v>4</v>
      </c>
      <c r="FO6">
        <v>444</v>
      </c>
      <c r="FP6">
        <v>6819</v>
      </c>
      <c r="FQ6">
        <f t="shared" si="23"/>
        <v>15.358108108108109</v>
      </c>
      <c r="FU6" s="27">
        <v>4</v>
      </c>
      <c r="FV6">
        <v>286</v>
      </c>
      <c r="FW6">
        <v>3203</v>
      </c>
      <c r="FX6">
        <f t="shared" si="24"/>
        <v>11.1993006993007</v>
      </c>
      <c r="GB6" s="27">
        <v>4</v>
      </c>
      <c r="GC6">
        <v>1608</v>
      </c>
      <c r="GD6">
        <v>9819</v>
      </c>
      <c r="GE6">
        <f t="shared" si="25"/>
        <v>6.1063432835820892</v>
      </c>
      <c r="GI6" s="27">
        <v>4</v>
      </c>
      <c r="GJ6">
        <v>738</v>
      </c>
      <c r="GK6">
        <v>13767</v>
      </c>
      <c r="GL6">
        <f t="shared" si="26"/>
        <v>18.654471544715449</v>
      </c>
      <c r="GP6" s="27">
        <v>4</v>
      </c>
      <c r="GQ6">
        <v>571</v>
      </c>
      <c r="GR6">
        <v>10035</v>
      </c>
      <c r="GS6">
        <f t="shared" si="27"/>
        <v>17.574430823117339</v>
      </c>
      <c r="GW6" s="27">
        <v>4</v>
      </c>
      <c r="GX6">
        <v>841</v>
      </c>
      <c r="GY6">
        <v>40862</v>
      </c>
      <c r="GZ6">
        <f t="shared" si="28"/>
        <v>48.58739595719382</v>
      </c>
      <c r="HD6" s="27">
        <v>4</v>
      </c>
      <c r="HE6">
        <v>1640</v>
      </c>
      <c r="HF6">
        <v>56013</v>
      </c>
      <c r="HG6">
        <f t="shared" si="29"/>
        <v>34.154268292682929</v>
      </c>
      <c r="HK6" s="27">
        <v>4</v>
      </c>
      <c r="HL6">
        <v>516</v>
      </c>
      <c r="HM6">
        <v>18227</v>
      </c>
      <c r="HN6">
        <f t="shared" si="30"/>
        <v>35.323643410852711</v>
      </c>
      <c r="HR6" s="27">
        <v>4</v>
      </c>
      <c r="HS6">
        <v>391</v>
      </c>
      <c r="HT6">
        <v>24468</v>
      </c>
      <c r="HU6">
        <f t="shared" si="31"/>
        <v>62.578005115089518</v>
      </c>
      <c r="HY6" s="27">
        <v>4</v>
      </c>
      <c r="HZ6">
        <v>124</v>
      </c>
      <c r="IA6">
        <v>10440</v>
      </c>
      <c r="IB6">
        <f t="shared" si="32"/>
        <v>84.193548387096769</v>
      </c>
      <c r="IF6" s="27">
        <v>4</v>
      </c>
      <c r="IG6">
        <v>605</v>
      </c>
      <c r="IH6">
        <v>24087</v>
      </c>
      <c r="II6">
        <f t="shared" si="33"/>
        <v>39.813223140495865</v>
      </c>
      <c r="IM6" s="27">
        <v>4</v>
      </c>
      <c r="IN6">
        <v>268</v>
      </c>
      <c r="IO6">
        <v>3049</v>
      </c>
      <c r="IP6">
        <f t="shared" si="34"/>
        <v>11.376865671641792</v>
      </c>
      <c r="IT6" s="27">
        <v>4</v>
      </c>
      <c r="IU6">
        <v>264</v>
      </c>
      <c r="IV6">
        <v>5297</v>
      </c>
      <c r="IW6">
        <f t="shared" si="35"/>
        <v>20.064393939393938</v>
      </c>
      <c r="JA6" s="27">
        <v>4</v>
      </c>
      <c r="JB6">
        <v>1206</v>
      </c>
      <c r="JC6">
        <v>19840</v>
      </c>
      <c r="JD6">
        <f t="shared" si="36"/>
        <v>16.451077943615257</v>
      </c>
      <c r="JH6" s="27">
        <v>4</v>
      </c>
      <c r="JI6">
        <v>581</v>
      </c>
      <c r="JJ6">
        <v>1205</v>
      </c>
      <c r="JK6">
        <f t="shared" si="37"/>
        <v>2.0740103270223753</v>
      </c>
      <c r="JO6" s="27">
        <v>4</v>
      </c>
      <c r="JP6">
        <v>474</v>
      </c>
      <c r="JQ6">
        <v>11518</v>
      </c>
      <c r="JR6">
        <f t="shared" si="38"/>
        <v>24.299578059071731</v>
      </c>
      <c r="JV6" s="27">
        <v>4</v>
      </c>
      <c r="JW6">
        <v>1658</v>
      </c>
      <c r="JX6">
        <v>118000</v>
      </c>
      <c r="JY6">
        <f t="shared" si="39"/>
        <v>71.170084439083226</v>
      </c>
    </row>
    <row r="7" spans="1:286" x14ac:dyDescent="0.25">
      <c r="A7" s="21" t="s">
        <v>27</v>
      </c>
      <c r="B7">
        <f>AO3</f>
        <v>69.056125168536298</v>
      </c>
      <c r="C7">
        <f>DG3</f>
        <v>29.892602492470029</v>
      </c>
      <c r="D7">
        <f>FY3</f>
        <v>33.797481278701603</v>
      </c>
      <c r="E7">
        <f>IQ3</f>
        <v>25.773751453523918</v>
      </c>
      <c r="I7" s="27">
        <v>5</v>
      </c>
      <c r="J7">
        <v>724</v>
      </c>
      <c r="K7">
        <v>73314</v>
      </c>
      <c r="L7">
        <f t="shared" si="0"/>
        <v>101.26243093922652</v>
      </c>
      <c r="P7" s="27">
        <v>5</v>
      </c>
      <c r="Q7">
        <v>257</v>
      </c>
      <c r="R7">
        <v>14017</v>
      </c>
      <c r="S7">
        <f t="shared" si="1"/>
        <v>54.540856031128406</v>
      </c>
      <c r="W7" s="27">
        <v>5</v>
      </c>
      <c r="X7">
        <v>539</v>
      </c>
      <c r="Y7">
        <v>16241</v>
      </c>
      <c r="Z7">
        <f t="shared" si="2"/>
        <v>30.131725417439704</v>
      </c>
      <c r="AD7" s="27">
        <v>5</v>
      </c>
      <c r="AE7">
        <v>536</v>
      </c>
      <c r="AF7">
        <v>38820</v>
      </c>
      <c r="AG7">
        <f t="shared" si="3"/>
        <v>72.425373134328353</v>
      </c>
      <c r="AK7" s="27">
        <v>5</v>
      </c>
      <c r="AL7">
        <v>443</v>
      </c>
      <c r="AM7">
        <v>21561</v>
      </c>
      <c r="AN7">
        <f t="shared" si="4"/>
        <v>48.670428893905189</v>
      </c>
      <c r="AR7" s="27">
        <v>5</v>
      </c>
      <c r="AS7">
        <v>588</v>
      </c>
      <c r="AT7">
        <v>12223</v>
      </c>
      <c r="AU7">
        <f t="shared" si="5"/>
        <v>20.787414965986393</v>
      </c>
      <c r="AY7" s="27">
        <v>5</v>
      </c>
      <c r="AZ7">
        <v>1126</v>
      </c>
      <c r="BA7">
        <v>52654</v>
      </c>
      <c r="BB7">
        <f t="shared" si="6"/>
        <v>46.761989342806395</v>
      </c>
      <c r="BF7" s="27">
        <v>5</v>
      </c>
      <c r="BG7">
        <v>934</v>
      </c>
      <c r="BH7">
        <v>65648</v>
      </c>
      <c r="BI7">
        <f t="shared" si="7"/>
        <v>70.286937901498931</v>
      </c>
      <c r="BM7" s="27">
        <v>5</v>
      </c>
      <c r="BN7">
        <v>667</v>
      </c>
      <c r="BO7">
        <v>58849</v>
      </c>
      <c r="BP7">
        <f t="shared" si="8"/>
        <v>88.229385307346334</v>
      </c>
      <c r="BT7" s="27">
        <v>5</v>
      </c>
      <c r="BU7">
        <v>1923</v>
      </c>
      <c r="BV7">
        <v>207430</v>
      </c>
      <c r="BW7">
        <f t="shared" si="9"/>
        <v>107.86791471658866</v>
      </c>
      <c r="CA7" s="27">
        <v>5</v>
      </c>
      <c r="CB7">
        <v>571</v>
      </c>
      <c r="CC7">
        <v>1530</v>
      </c>
      <c r="CD7">
        <f t="shared" si="10"/>
        <v>2.679509632224168</v>
      </c>
      <c r="CH7" s="27">
        <v>5</v>
      </c>
      <c r="CI7">
        <v>368</v>
      </c>
      <c r="CJ7">
        <v>6250</v>
      </c>
      <c r="CK7">
        <f t="shared" si="11"/>
        <v>16.983695652173914</v>
      </c>
      <c r="CO7" s="27">
        <v>5</v>
      </c>
      <c r="CP7">
        <v>860</v>
      </c>
      <c r="CQ7">
        <v>33593</v>
      </c>
      <c r="CR7">
        <f t="shared" si="12"/>
        <v>39.061627906976746</v>
      </c>
      <c r="CV7" s="27">
        <v>5</v>
      </c>
      <c r="CW7">
        <v>465</v>
      </c>
      <c r="CX7">
        <v>7921</v>
      </c>
      <c r="CY7">
        <f t="shared" si="13"/>
        <v>17.034408602150538</v>
      </c>
      <c r="DC7" s="27">
        <v>5</v>
      </c>
      <c r="DD7">
        <v>573</v>
      </c>
      <c r="DE7">
        <v>22690</v>
      </c>
      <c r="DF7">
        <f t="shared" si="14"/>
        <v>39.598603839441537</v>
      </c>
      <c r="DJ7" s="27">
        <v>5</v>
      </c>
      <c r="DK7">
        <v>761</v>
      </c>
      <c r="DL7">
        <v>135</v>
      </c>
      <c r="DM7">
        <f t="shared" si="15"/>
        <v>0.1773981603153745</v>
      </c>
      <c r="DQ7" s="27">
        <v>5</v>
      </c>
      <c r="DR7">
        <v>1220</v>
      </c>
      <c r="DS7">
        <v>55303</v>
      </c>
      <c r="DT7">
        <f t="shared" si="16"/>
        <v>45.330327868852457</v>
      </c>
      <c r="DX7" s="27">
        <v>5</v>
      </c>
      <c r="DY7">
        <v>1078</v>
      </c>
      <c r="DZ7">
        <v>3778</v>
      </c>
      <c r="EA7">
        <f t="shared" si="17"/>
        <v>3.5046382189239331</v>
      </c>
      <c r="EE7" s="27">
        <v>5</v>
      </c>
      <c r="EF7">
        <v>847</v>
      </c>
      <c r="EG7">
        <v>24374</v>
      </c>
      <c r="EH7">
        <f t="shared" si="18"/>
        <v>28.776859504132233</v>
      </c>
      <c r="EL7" s="27">
        <v>5</v>
      </c>
      <c r="EM7">
        <v>1942</v>
      </c>
      <c r="EN7">
        <v>14605</v>
      </c>
      <c r="EO7">
        <f t="shared" si="19"/>
        <v>7.5205973223480944</v>
      </c>
      <c r="ES7" s="27">
        <v>5</v>
      </c>
      <c r="ET7">
        <v>762</v>
      </c>
      <c r="EU7">
        <v>59590</v>
      </c>
      <c r="EV7">
        <f t="shared" si="20"/>
        <v>78.202099737532805</v>
      </c>
      <c r="EZ7" s="27">
        <v>5</v>
      </c>
      <c r="FA7">
        <v>342</v>
      </c>
      <c r="FB7">
        <v>13397</v>
      </c>
      <c r="FC7">
        <f t="shared" si="21"/>
        <v>39.172514619883039</v>
      </c>
      <c r="FG7" s="27">
        <v>5</v>
      </c>
      <c r="FH7">
        <v>457</v>
      </c>
      <c r="FI7">
        <v>5814</v>
      </c>
      <c r="FJ7">
        <f t="shared" si="22"/>
        <v>12.722100656455142</v>
      </c>
      <c r="FN7" s="27">
        <v>5</v>
      </c>
      <c r="FO7">
        <v>515</v>
      </c>
      <c r="FP7">
        <v>7619</v>
      </c>
      <c r="FQ7">
        <f t="shared" si="23"/>
        <v>14.794174757281553</v>
      </c>
      <c r="FU7" s="27">
        <v>5</v>
      </c>
      <c r="FV7">
        <v>397</v>
      </c>
      <c r="FW7">
        <v>14051</v>
      </c>
      <c r="FX7">
        <f t="shared" si="24"/>
        <v>35.392947103274558</v>
      </c>
      <c r="GB7" s="27">
        <v>5</v>
      </c>
      <c r="GC7">
        <v>661</v>
      </c>
      <c r="GD7">
        <v>4050</v>
      </c>
      <c r="GE7">
        <f t="shared" si="25"/>
        <v>6.1270801815431168</v>
      </c>
      <c r="GI7" s="27">
        <v>5</v>
      </c>
      <c r="GJ7">
        <v>798</v>
      </c>
      <c r="GK7">
        <v>27126</v>
      </c>
      <c r="GL7">
        <f t="shared" si="26"/>
        <v>33.992481203007522</v>
      </c>
      <c r="GP7" s="27">
        <v>5</v>
      </c>
      <c r="GQ7">
        <v>877</v>
      </c>
      <c r="GR7">
        <v>24055</v>
      </c>
      <c r="GS7">
        <f t="shared" si="27"/>
        <v>27.428734321550742</v>
      </c>
      <c r="GW7" s="27">
        <v>5</v>
      </c>
      <c r="GX7">
        <v>900</v>
      </c>
      <c r="GY7">
        <v>55680</v>
      </c>
      <c r="GZ7">
        <f t="shared" si="28"/>
        <v>61.866666666666667</v>
      </c>
      <c r="HD7" s="27">
        <v>5</v>
      </c>
      <c r="HE7">
        <v>1748</v>
      </c>
      <c r="HF7">
        <v>92285</v>
      </c>
      <c r="HG7">
        <f t="shared" si="29"/>
        <v>52.794622425629292</v>
      </c>
      <c r="HK7" s="27">
        <v>5</v>
      </c>
      <c r="HL7">
        <v>542</v>
      </c>
      <c r="HM7">
        <v>6071</v>
      </c>
      <c r="HN7">
        <f t="shared" si="30"/>
        <v>11.201107011070111</v>
      </c>
      <c r="HR7" s="27">
        <v>5</v>
      </c>
      <c r="HS7">
        <v>459</v>
      </c>
      <c r="HT7">
        <v>22519</v>
      </c>
      <c r="HU7">
        <f t="shared" si="31"/>
        <v>49.06100217864924</v>
      </c>
      <c r="HY7" s="27">
        <v>5</v>
      </c>
      <c r="HZ7">
        <v>136</v>
      </c>
      <c r="IA7">
        <v>8096</v>
      </c>
      <c r="IB7">
        <f t="shared" si="32"/>
        <v>59.529411764705884</v>
      </c>
      <c r="IF7" s="27">
        <v>5</v>
      </c>
      <c r="IG7">
        <v>695</v>
      </c>
      <c r="IH7">
        <v>19915</v>
      </c>
      <c r="II7">
        <f t="shared" si="33"/>
        <v>28.654676258992804</v>
      </c>
      <c r="IM7" s="27">
        <v>5</v>
      </c>
      <c r="IN7">
        <v>297</v>
      </c>
      <c r="IO7">
        <v>9501</v>
      </c>
      <c r="IP7">
        <f t="shared" si="34"/>
        <v>31.98989898989899</v>
      </c>
      <c r="IT7" s="27">
        <v>5</v>
      </c>
      <c r="IU7">
        <v>291</v>
      </c>
      <c r="IV7">
        <v>17858</v>
      </c>
      <c r="IW7">
        <f t="shared" si="35"/>
        <v>61.36769759450172</v>
      </c>
      <c r="JA7" s="27">
        <v>5</v>
      </c>
      <c r="JB7">
        <v>1306</v>
      </c>
      <c r="JC7">
        <v>18961</v>
      </c>
      <c r="JD7">
        <f t="shared" si="36"/>
        <v>14.518376722817765</v>
      </c>
      <c r="JH7" s="27">
        <v>5</v>
      </c>
      <c r="JI7">
        <v>960</v>
      </c>
      <c r="JJ7">
        <v>55557</v>
      </c>
      <c r="JK7">
        <f t="shared" si="37"/>
        <v>57.871875000000003</v>
      </c>
      <c r="JO7" s="27">
        <v>5</v>
      </c>
      <c r="JP7">
        <v>625</v>
      </c>
      <c r="JQ7">
        <v>33280</v>
      </c>
      <c r="JR7">
        <f t="shared" si="38"/>
        <v>53.247999999999998</v>
      </c>
      <c r="JV7" s="27">
        <v>5</v>
      </c>
      <c r="JW7">
        <v>2734</v>
      </c>
      <c r="JX7">
        <v>77396</v>
      </c>
      <c r="JY7">
        <f t="shared" si="39"/>
        <v>28.308705193855157</v>
      </c>
    </row>
    <row r="8" spans="1:286" x14ac:dyDescent="0.25">
      <c r="A8" s="21" t="s">
        <v>32</v>
      </c>
      <c r="B8">
        <f>AV3</f>
        <v>67.217109600533689</v>
      </c>
      <c r="C8">
        <f>DN3</f>
        <v>24.305828626457181</v>
      </c>
      <c r="D8">
        <f>GF3</f>
        <v>29.918220470038275</v>
      </c>
      <c r="E8">
        <f>IX3</f>
        <v>27.234740543230142</v>
      </c>
      <c r="I8" s="27">
        <v>6</v>
      </c>
      <c r="J8">
        <v>871</v>
      </c>
      <c r="K8">
        <v>131006</v>
      </c>
      <c r="L8">
        <f t="shared" si="0"/>
        <v>150.40872560275545</v>
      </c>
      <c r="P8" s="27">
        <v>6</v>
      </c>
      <c r="Q8">
        <v>280</v>
      </c>
      <c r="R8">
        <v>20647</v>
      </c>
      <c r="S8">
        <f t="shared" si="1"/>
        <v>73.739285714285714</v>
      </c>
      <c r="W8" s="27">
        <v>6</v>
      </c>
      <c r="X8">
        <v>568</v>
      </c>
      <c r="Y8">
        <v>18780</v>
      </c>
      <c r="Z8">
        <f t="shared" si="2"/>
        <v>33.063380281690144</v>
      </c>
      <c r="AD8" s="27">
        <v>6</v>
      </c>
      <c r="AE8">
        <v>543</v>
      </c>
      <c r="AF8">
        <v>21475</v>
      </c>
      <c r="AG8">
        <f t="shared" si="3"/>
        <v>39.548802946593</v>
      </c>
      <c r="AK8" s="27">
        <v>6</v>
      </c>
      <c r="AL8">
        <v>451</v>
      </c>
      <c r="AM8">
        <v>23957</v>
      </c>
      <c r="AN8">
        <f t="shared" si="4"/>
        <v>53.119733924611971</v>
      </c>
      <c r="AR8" s="27">
        <v>6</v>
      </c>
      <c r="AS8">
        <v>606</v>
      </c>
      <c r="AT8">
        <v>34810</v>
      </c>
      <c r="AU8">
        <f t="shared" si="5"/>
        <v>57.442244224422446</v>
      </c>
      <c r="AY8" s="27">
        <v>6</v>
      </c>
      <c r="AZ8">
        <v>1213</v>
      </c>
      <c r="BA8">
        <v>92235</v>
      </c>
      <c r="BB8">
        <f t="shared" si="6"/>
        <v>76.038746908491348</v>
      </c>
      <c r="BF8" s="27">
        <v>6</v>
      </c>
      <c r="BG8">
        <v>994</v>
      </c>
      <c r="BH8">
        <v>85911</v>
      </c>
      <c r="BI8">
        <f t="shared" si="7"/>
        <v>86.429577464788736</v>
      </c>
      <c r="BM8" s="27">
        <v>6</v>
      </c>
      <c r="BN8">
        <v>680</v>
      </c>
      <c r="BO8">
        <v>12330</v>
      </c>
      <c r="BP8">
        <f t="shared" si="8"/>
        <v>18.132352941176471</v>
      </c>
      <c r="BT8" s="27">
        <v>6</v>
      </c>
      <c r="BU8">
        <v>2400</v>
      </c>
      <c r="BV8">
        <v>228667</v>
      </c>
      <c r="BW8">
        <f t="shared" si="9"/>
        <v>95.27791666666667</v>
      </c>
      <c r="CA8" s="27">
        <v>6</v>
      </c>
      <c r="CB8">
        <v>588</v>
      </c>
      <c r="CC8">
        <v>11667</v>
      </c>
      <c r="CD8">
        <f t="shared" si="10"/>
        <v>19.841836734693878</v>
      </c>
      <c r="CH8" s="27">
        <v>6</v>
      </c>
      <c r="CI8">
        <v>369</v>
      </c>
      <c r="CJ8">
        <v>10720</v>
      </c>
      <c r="CK8">
        <f t="shared" si="11"/>
        <v>29.051490514905151</v>
      </c>
      <c r="CO8" s="27">
        <v>6</v>
      </c>
      <c r="CP8">
        <v>961</v>
      </c>
      <c r="CQ8">
        <v>16726</v>
      </c>
      <c r="CR8">
        <f t="shared" si="12"/>
        <v>17.404786680541104</v>
      </c>
      <c r="CV8" s="27">
        <v>6</v>
      </c>
      <c r="CW8">
        <v>469</v>
      </c>
      <c r="CX8">
        <v>27502</v>
      </c>
      <c r="CY8">
        <f t="shared" si="13"/>
        <v>58.639658848614076</v>
      </c>
      <c r="DC8" s="27">
        <v>6</v>
      </c>
      <c r="DD8">
        <v>576</v>
      </c>
      <c r="DE8">
        <v>19936</v>
      </c>
      <c r="DF8">
        <f t="shared" si="14"/>
        <v>34.611111111111114</v>
      </c>
      <c r="DJ8" s="27">
        <v>6</v>
      </c>
      <c r="DK8">
        <v>845</v>
      </c>
      <c r="DL8">
        <v>439</v>
      </c>
      <c r="DM8">
        <f t="shared" si="15"/>
        <v>0.51952662721893494</v>
      </c>
      <c r="DQ8" s="27">
        <v>6</v>
      </c>
      <c r="DR8">
        <v>1386</v>
      </c>
      <c r="DS8">
        <v>46222</v>
      </c>
      <c r="DT8">
        <f t="shared" si="16"/>
        <v>33.349206349206348</v>
      </c>
      <c r="DX8" s="27">
        <v>6</v>
      </c>
      <c r="DY8">
        <v>1169</v>
      </c>
      <c r="DZ8">
        <v>55837</v>
      </c>
      <c r="EA8">
        <f t="shared" si="17"/>
        <v>47.764756201881951</v>
      </c>
      <c r="EE8" s="27">
        <v>6</v>
      </c>
      <c r="EF8">
        <v>896</v>
      </c>
      <c r="EG8">
        <v>13841</v>
      </c>
      <c r="EH8">
        <f t="shared" si="18"/>
        <v>15.447544642857142</v>
      </c>
      <c r="EK8" t="s">
        <v>234</v>
      </c>
      <c r="EL8" s="27">
        <v>1</v>
      </c>
      <c r="EM8">
        <v>1845</v>
      </c>
      <c r="EN8">
        <v>78859</v>
      </c>
      <c r="EO8">
        <f t="shared" si="19"/>
        <v>42.742005420054198</v>
      </c>
      <c r="ES8" s="27">
        <v>6</v>
      </c>
      <c r="ET8">
        <v>1131</v>
      </c>
      <c r="EU8">
        <v>71432</v>
      </c>
      <c r="EV8">
        <f t="shared" si="20"/>
        <v>63.158267020335984</v>
      </c>
      <c r="EZ8" s="27">
        <v>6</v>
      </c>
      <c r="FA8">
        <v>357</v>
      </c>
      <c r="FB8">
        <v>6064</v>
      </c>
      <c r="FC8">
        <f t="shared" si="21"/>
        <v>16.985994397759104</v>
      </c>
      <c r="FG8" s="27">
        <v>6</v>
      </c>
      <c r="FH8">
        <v>580</v>
      </c>
      <c r="FI8">
        <v>8195</v>
      </c>
      <c r="FJ8">
        <f t="shared" si="22"/>
        <v>14.129310344827585</v>
      </c>
      <c r="FN8" s="27">
        <v>6</v>
      </c>
      <c r="FO8">
        <v>612</v>
      </c>
      <c r="FP8">
        <v>9196</v>
      </c>
      <c r="FQ8">
        <f t="shared" si="23"/>
        <v>15.026143790849673</v>
      </c>
      <c r="FU8" s="27">
        <v>6</v>
      </c>
      <c r="FV8">
        <v>409</v>
      </c>
      <c r="FW8">
        <v>11751</v>
      </c>
      <c r="FX8">
        <f t="shared" si="24"/>
        <v>28.731051344743275</v>
      </c>
      <c r="GB8" s="27">
        <v>6</v>
      </c>
      <c r="GC8">
        <v>420</v>
      </c>
      <c r="GD8">
        <v>2900</v>
      </c>
      <c r="GE8">
        <f t="shared" si="25"/>
        <v>6.9047619047619051</v>
      </c>
      <c r="GI8" s="27">
        <v>6</v>
      </c>
      <c r="GJ8">
        <v>802</v>
      </c>
      <c r="GK8">
        <v>26347</v>
      </c>
      <c r="GL8">
        <f t="shared" si="26"/>
        <v>32.85162094763092</v>
      </c>
      <c r="GP8" s="27">
        <v>6</v>
      </c>
      <c r="GQ8">
        <v>990</v>
      </c>
      <c r="GR8">
        <v>26505</v>
      </c>
      <c r="GS8">
        <f t="shared" si="27"/>
        <v>26.772727272727273</v>
      </c>
      <c r="GW8" s="27">
        <v>6</v>
      </c>
      <c r="GX8">
        <v>995</v>
      </c>
      <c r="GY8">
        <v>69498</v>
      </c>
      <c r="GZ8">
        <f t="shared" si="28"/>
        <v>69.847236180904517</v>
      </c>
      <c r="HD8" s="27">
        <v>6</v>
      </c>
      <c r="HE8">
        <v>2168</v>
      </c>
      <c r="HF8">
        <v>154785</v>
      </c>
      <c r="HG8">
        <f t="shared" si="29"/>
        <v>71.395295202952028</v>
      </c>
      <c r="HK8" s="27">
        <v>6</v>
      </c>
      <c r="HL8">
        <v>591</v>
      </c>
      <c r="HM8">
        <v>26847</v>
      </c>
      <c r="HN8">
        <f t="shared" si="30"/>
        <v>45.426395939086298</v>
      </c>
      <c r="HR8" s="27">
        <v>6</v>
      </c>
      <c r="HS8">
        <v>528</v>
      </c>
      <c r="HT8">
        <v>48985</v>
      </c>
      <c r="HU8">
        <f t="shared" si="31"/>
        <v>92.774621212121218</v>
      </c>
      <c r="HY8" s="27">
        <v>6</v>
      </c>
      <c r="HZ8">
        <v>213</v>
      </c>
      <c r="IA8">
        <v>1234</v>
      </c>
      <c r="IB8">
        <f t="shared" si="32"/>
        <v>5.793427230046948</v>
      </c>
      <c r="IF8" s="27">
        <v>6</v>
      </c>
      <c r="IG8">
        <v>712</v>
      </c>
      <c r="IH8">
        <v>27486</v>
      </c>
      <c r="II8">
        <f t="shared" si="33"/>
        <v>38.603932584269664</v>
      </c>
      <c r="IM8" s="27">
        <v>6</v>
      </c>
      <c r="IN8">
        <v>305</v>
      </c>
      <c r="IO8">
        <v>14092</v>
      </c>
      <c r="IP8">
        <f t="shared" si="34"/>
        <v>46.203278688524591</v>
      </c>
      <c r="IT8" s="27">
        <v>6</v>
      </c>
      <c r="IU8">
        <v>330</v>
      </c>
      <c r="IV8">
        <v>2814</v>
      </c>
      <c r="IW8">
        <f t="shared" si="35"/>
        <v>8.5272727272727273</v>
      </c>
      <c r="JA8" s="27">
        <v>6</v>
      </c>
      <c r="JB8">
        <v>1359</v>
      </c>
      <c r="JC8">
        <v>59782</v>
      </c>
      <c r="JD8">
        <f t="shared" si="36"/>
        <v>43.989698307579104</v>
      </c>
      <c r="JH8" s="27">
        <v>6</v>
      </c>
      <c r="JI8">
        <v>1005</v>
      </c>
      <c r="JJ8">
        <v>23571</v>
      </c>
      <c r="JK8">
        <f t="shared" si="37"/>
        <v>23.453731343283582</v>
      </c>
      <c r="JO8" s="27">
        <v>6</v>
      </c>
      <c r="JP8">
        <v>697</v>
      </c>
      <c r="JQ8">
        <v>20080</v>
      </c>
      <c r="JR8">
        <f t="shared" si="38"/>
        <v>28.809182209469153</v>
      </c>
      <c r="JV8" s="27">
        <v>6</v>
      </c>
      <c r="JW8">
        <v>2570</v>
      </c>
      <c r="JX8">
        <v>89015</v>
      </c>
      <c r="JY8">
        <f t="shared" si="39"/>
        <v>34.636186770428019</v>
      </c>
    </row>
    <row r="9" spans="1:286" x14ac:dyDescent="0.25">
      <c r="A9" s="21" t="s">
        <v>30</v>
      </c>
      <c r="B9">
        <f>BC3</f>
        <v>70.088130221931323</v>
      </c>
      <c r="C9">
        <f>DU3</f>
        <v>27.662687842607397</v>
      </c>
      <c r="D9">
        <f>GM3</f>
        <v>29.621622216609463</v>
      </c>
      <c r="E9">
        <f>JE3</f>
        <v>31.650453210878869</v>
      </c>
      <c r="I9" s="27">
        <v>7</v>
      </c>
      <c r="J9">
        <v>903</v>
      </c>
      <c r="K9">
        <v>42227</v>
      </c>
      <c r="L9">
        <f t="shared" si="0"/>
        <v>46.76301218161683</v>
      </c>
      <c r="P9" s="27">
        <v>7</v>
      </c>
      <c r="Q9">
        <v>319</v>
      </c>
      <c r="R9">
        <v>44705</v>
      </c>
      <c r="S9">
        <f t="shared" si="1"/>
        <v>140.141065830721</v>
      </c>
      <c r="W9" s="27">
        <v>7</v>
      </c>
      <c r="X9">
        <v>619</v>
      </c>
      <c r="Y9">
        <v>8318</v>
      </c>
      <c r="Z9">
        <f t="shared" si="2"/>
        <v>13.437802907915994</v>
      </c>
      <c r="AD9" s="27">
        <v>7</v>
      </c>
      <c r="AE9">
        <v>569</v>
      </c>
      <c r="AF9">
        <v>25960</v>
      </c>
      <c r="AG9">
        <f t="shared" si="3"/>
        <v>45.623901581722322</v>
      </c>
      <c r="AK9" s="27">
        <v>7</v>
      </c>
      <c r="AL9">
        <v>466</v>
      </c>
      <c r="AM9">
        <v>43544</v>
      </c>
      <c r="AN9">
        <f t="shared" si="4"/>
        <v>93.442060085836914</v>
      </c>
      <c r="AR9" s="27">
        <v>7</v>
      </c>
      <c r="AS9">
        <v>634</v>
      </c>
      <c r="AT9">
        <v>29579</v>
      </c>
      <c r="AU9">
        <f t="shared" si="5"/>
        <v>46.654574132492115</v>
      </c>
      <c r="AY9" s="27">
        <v>7</v>
      </c>
      <c r="AZ9">
        <v>1316</v>
      </c>
      <c r="BA9">
        <v>69860</v>
      </c>
      <c r="BB9">
        <f t="shared" si="6"/>
        <v>53.085106382978722</v>
      </c>
      <c r="BF9" s="27">
        <v>7</v>
      </c>
      <c r="BG9">
        <v>1057</v>
      </c>
      <c r="BH9">
        <v>33815</v>
      </c>
      <c r="BI9">
        <f t="shared" si="7"/>
        <v>31.991485335856197</v>
      </c>
      <c r="BM9" s="27">
        <v>7</v>
      </c>
      <c r="BN9">
        <v>708</v>
      </c>
      <c r="BO9">
        <v>27365</v>
      </c>
      <c r="BP9">
        <f t="shared" si="8"/>
        <v>38.651129943502823</v>
      </c>
      <c r="BT9" s="27">
        <v>7</v>
      </c>
      <c r="BU9">
        <v>2063</v>
      </c>
      <c r="BV9">
        <v>161320</v>
      </c>
      <c r="BW9">
        <f t="shared" si="9"/>
        <v>78.196800775569557</v>
      </c>
      <c r="CA9" s="27">
        <v>7</v>
      </c>
      <c r="CB9">
        <v>597</v>
      </c>
      <c r="CC9">
        <v>11287</v>
      </c>
      <c r="CD9">
        <f t="shared" si="10"/>
        <v>18.906197654941373</v>
      </c>
      <c r="CH9" s="27">
        <v>7</v>
      </c>
      <c r="CI9">
        <v>406</v>
      </c>
      <c r="CJ9">
        <v>0</v>
      </c>
      <c r="CK9">
        <f t="shared" si="11"/>
        <v>0</v>
      </c>
      <c r="CO9" s="27">
        <v>7</v>
      </c>
      <c r="CP9">
        <v>1009</v>
      </c>
      <c r="CQ9">
        <v>21789</v>
      </c>
      <c r="CR9">
        <f t="shared" si="12"/>
        <v>21.594648166501486</v>
      </c>
      <c r="CV9" s="27">
        <v>7</v>
      </c>
      <c r="CW9">
        <v>551</v>
      </c>
      <c r="CX9">
        <v>26747</v>
      </c>
      <c r="CY9">
        <f t="shared" si="13"/>
        <v>48.542649727767696</v>
      </c>
      <c r="DC9" s="27">
        <v>7</v>
      </c>
      <c r="DD9">
        <v>577</v>
      </c>
      <c r="DE9">
        <v>17288</v>
      </c>
      <c r="DF9">
        <f t="shared" si="14"/>
        <v>29.961871750433275</v>
      </c>
      <c r="DJ9" s="27">
        <v>7</v>
      </c>
      <c r="DK9">
        <v>351</v>
      </c>
      <c r="DL9">
        <v>1015</v>
      </c>
      <c r="DM9">
        <f t="shared" si="15"/>
        <v>2.8917378917378915</v>
      </c>
      <c r="DQ9" s="27">
        <v>7</v>
      </c>
      <c r="DR9">
        <v>1389</v>
      </c>
      <c r="DS9">
        <v>64071</v>
      </c>
      <c r="DT9">
        <f t="shared" si="16"/>
        <v>46.127429805615549</v>
      </c>
      <c r="DX9" s="27">
        <v>7</v>
      </c>
      <c r="DY9">
        <v>1173</v>
      </c>
      <c r="DZ9">
        <v>49088</v>
      </c>
      <c r="EA9">
        <f t="shared" si="17"/>
        <v>41.848252344416025</v>
      </c>
      <c r="EE9" s="27">
        <v>7</v>
      </c>
      <c r="EF9">
        <v>908</v>
      </c>
      <c r="EG9">
        <v>13174</v>
      </c>
      <c r="EH9">
        <f t="shared" si="18"/>
        <v>14.508810572687224</v>
      </c>
      <c r="EL9" s="27">
        <v>2</v>
      </c>
      <c r="EM9">
        <v>2057</v>
      </c>
      <c r="EN9">
        <v>63478</v>
      </c>
      <c r="EO9">
        <f t="shared" si="19"/>
        <v>30.859504132231404</v>
      </c>
      <c r="ES9" s="27">
        <v>7</v>
      </c>
      <c r="ET9">
        <v>1203</v>
      </c>
      <c r="EU9">
        <v>55885</v>
      </c>
      <c r="EV9">
        <f t="shared" si="20"/>
        <v>46.454696591853697</v>
      </c>
      <c r="EZ9" s="27">
        <v>7</v>
      </c>
      <c r="FA9">
        <v>374</v>
      </c>
      <c r="FB9">
        <v>11852</v>
      </c>
      <c r="FC9">
        <f t="shared" si="21"/>
        <v>31.689839572192515</v>
      </c>
      <c r="FG9" s="27">
        <v>7</v>
      </c>
      <c r="FH9">
        <v>685</v>
      </c>
      <c r="FI9">
        <v>18875</v>
      </c>
      <c r="FJ9">
        <f t="shared" si="22"/>
        <v>27.554744525547445</v>
      </c>
      <c r="FN9" s="27">
        <v>7</v>
      </c>
      <c r="FO9">
        <v>612</v>
      </c>
      <c r="FP9">
        <v>2790</v>
      </c>
      <c r="FQ9">
        <f t="shared" si="23"/>
        <v>4.5588235294117645</v>
      </c>
      <c r="FU9" s="27">
        <v>7</v>
      </c>
      <c r="FV9">
        <v>466</v>
      </c>
      <c r="FW9">
        <v>13500</v>
      </c>
      <c r="FX9">
        <f t="shared" si="24"/>
        <v>28.969957081545065</v>
      </c>
      <c r="GB9" s="27">
        <v>7</v>
      </c>
      <c r="GC9">
        <v>1089</v>
      </c>
      <c r="GD9">
        <v>7883</v>
      </c>
      <c r="GE9">
        <f t="shared" si="25"/>
        <v>7.2387511478420565</v>
      </c>
      <c r="GI9" s="27">
        <v>7</v>
      </c>
      <c r="GJ9">
        <v>979</v>
      </c>
      <c r="GK9">
        <v>44289</v>
      </c>
      <c r="GL9">
        <f t="shared" si="26"/>
        <v>45.239019407558736</v>
      </c>
      <c r="GP9" s="27">
        <v>7</v>
      </c>
      <c r="GQ9">
        <v>1068</v>
      </c>
      <c r="GR9">
        <v>46576</v>
      </c>
      <c r="GS9">
        <f t="shared" si="27"/>
        <v>43.610486891385769</v>
      </c>
      <c r="GW9" s="27">
        <v>7</v>
      </c>
      <c r="GX9">
        <v>1008</v>
      </c>
      <c r="GY9">
        <v>36878</v>
      </c>
      <c r="GZ9">
        <f t="shared" si="28"/>
        <v>36.585317460317462</v>
      </c>
      <c r="HD9" s="27">
        <v>7</v>
      </c>
      <c r="HE9">
        <v>3867</v>
      </c>
      <c r="HF9">
        <v>132711</v>
      </c>
      <c r="HG9">
        <f t="shared" si="29"/>
        <v>34.318851823118699</v>
      </c>
      <c r="HK9" s="27">
        <v>7</v>
      </c>
      <c r="HL9">
        <v>706</v>
      </c>
      <c r="HM9">
        <v>35343</v>
      </c>
      <c r="HN9">
        <f t="shared" si="30"/>
        <v>50.06090651558074</v>
      </c>
      <c r="HR9" s="27">
        <v>7</v>
      </c>
      <c r="HS9">
        <v>559</v>
      </c>
      <c r="HT9">
        <v>5056</v>
      </c>
      <c r="HU9">
        <f t="shared" si="31"/>
        <v>9.0447227191413244</v>
      </c>
      <c r="HY9" s="27">
        <v>7</v>
      </c>
      <c r="HZ9">
        <v>276</v>
      </c>
      <c r="IA9">
        <v>2154</v>
      </c>
      <c r="IB9">
        <f t="shared" si="32"/>
        <v>7.8043478260869561</v>
      </c>
      <c r="IF9" s="27">
        <v>7</v>
      </c>
      <c r="IG9">
        <v>713</v>
      </c>
      <c r="IH9">
        <v>38479</v>
      </c>
      <c r="II9">
        <f t="shared" si="33"/>
        <v>53.967741935483872</v>
      </c>
      <c r="IM9" s="27">
        <v>7</v>
      </c>
      <c r="IN9">
        <v>324</v>
      </c>
      <c r="IO9">
        <v>959</v>
      </c>
      <c r="IP9">
        <f t="shared" si="34"/>
        <v>2.9598765432098766</v>
      </c>
      <c r="IT9" s="27">
        <v>7</v>
      </c>
      <c r="IU9">
        <v>383</v>
      </c>
      <c r="IV9">
        <v>3879</v>
      </c>
      <c r="IW9">
        <f t="shared" si="35"/>
        <v>10.127937336814622</v>
      </c>
      <c r="JA9" s="27">
        <v>7</v>
      </c>
      <c r="JB9">
        <v>1380</v>
      </c>
      <c r="JC9">
        <v>54086</v>
      </c>
      <c r="JD9">
        <f t="shared" si="36"/>
        <v>39.192753623188409</v>
      </c>
      <c r="JH9" s="27">
        <v>7</v>
      </c>
      <c r="JI9">
        <v>1078</v>
      </c>
      <c r="JJ9">
        <v>11691</v>
      </c>
      <c r="JK9">
        <f t="shared" si="37"/>
        <v>10.845083487940631</v>
      </c>
      <c r="JO9" s="27">
        <v>7</v>
      </c>
      <c r="JP9">
        <v>781</v>
      </c>
      <c r="JQ9">
        <v>38652</v>
      </c>
      <c r="JR9">
        <f t="shared" si="38"/>
        <v>49.490396927016647</v>
      </c>
      <c r="JU9" t="s">
        <v>234</v>
      </c>
      <c r="JV9" s="27">
        <v>1</v>
      </c>
      <c r="JW9">
        <v>2454</v>
      </c>
      <c r="JX9">
        <v>86916</v>
      </c>
      <c r="JY9">
        <f t="shared" si="39"/>
        <v>35.418092909535453</v>
      </c>
    </row>
    <row r="10" spans="1:286" x14ac:dyDescent="0.25">
      <c r="A10" s="21" t="s">
        <v>25</v>
      </c>
      <c r="B10">
        <f>BJ3</f>
        <v>78.092855625593813</v>
      </c>
      <c r="C10">
        <f>EB3</f>
        <v>29.054264862481098</v>
      </c>
      <c r="D10">
        <f>GT3</f>
        <v>30.115407662570473</v>
      </c>
      <c r="E10">
        <f>JL3</f>
        <v>32.548968194568843</v>
      </c>
      <c r="I10" s="27">
        <v>8</v>
      </c>
      <c r="J10">
        <v>937</v>
      </c>
      <c r="K10">
        <v>75535</v>
      </c>
      <c r="L10">
        <f t="shared" si="0"/>
        <v>80.613660618996803</v>
      </c>
      <c r="P10" s="27">
        <v>8</v>
      </c>
      <c r="Q10">
        <v>346</v>
      </c>
      <c r="R10">
        <v>24740</v>
      </c>
      <c r="S10">
        <f t="shared" si="1"/>
        <v>71.502890173410407</v>
      </c>
      <c r="W10" s="27">
        <v>8</v>
      </c>
      <c r="X10">
        <v>731</v>
      </c>
      <c r="Y10">
        <v>8448</v>
      </c>
      <c r="Z10">
        <f t="shared" si="2"/>
        <v>11.556771545827633</v>
      </c>
      <c r="AD10" s="27">
        <v>8</v>
      </c>
      <c r="AE10">
        <v>633</v>
      </c>
      <c r="AF10">
        <v>37376</v>
      </c>
      <c r="AG10">
        <f t="shared" si="3"/>
        <v>59.04581358609795</v>
      </c>
      <c r="AK10" s="27">
        <v>8</v>
      </c>
      <c r="AL10">
        <v>481</v>
      </c>
      <c r="AM10">
        <v>21917</v>
      </c>
      <c r="AN10">
        <f t="shared" si="4"/>
        <v>45.565488565488565</v>
      </c>
      <c r="AR10" s="27">
        <v>8</v>
      </c>
      <c r="AS10">
        <v>645</v>
      </c>
      <c r="AT10">
        <v>60043</v>
      </c>
      <c r="AU10">
        <f t="shared" si="5"/>
        <v>93.08992248062016</v>
      </c>
      <c r="AY10" s="27">
        <v>8</v>
      </c>
      <c r="AZ10">
        <v>1466</v>
      </c>
      <c r="BA10">
        <v>87599</v>
      </c>
      <c r="BB10">
        <f t="shared" si="6"/>
        <v>59.753751705320603</v>
      </c>
      <c r="BF10" s="27">
        <v>8</v>
      </c>
      <c r="BG10">
        <v>1058</v>
      </c>
      <c r="BH10">
        <v>97604</v>
      </c>
      <c r="BI10">
        <f t="shared" si="7"/>
        <v>92.253308128544418</v>
      </c>
      <c r="BM10" s="27">
        <v>8</v>
      </c>
      <c r="BN10">
        <v>721</v>
      </c>
      <c r="BO10">
        <v>52821</v>
      </c>
      <c r="BP10">
        <f t="shared" si="8"/>
        <v>73.260748959778084</v>
      </c>
      <c r="BS10" t="s">
        <v>234</v>
      </c>
      <c r="BT10" s="27">
        <v>1</v>
      </c>
      <c r="BU10">
        <v>99</v>
      </c>
      <c r="BV10">
        <v>4604</v>
      </c>
      <c r="BW10">
        <f t="shared" si="9"/>
        <v>46.505050505050505</v>
      </c>
      <c r="CA10" s="27">
        <v>8</v>
      </c>
      <c r="CB10">
        <v>733</v>
      </c>
      <c r="CC10">
        <v>25321</v>
      </c>
      <c r="CD10">
        <f t="shared" si="10"/>
        <v>34.544338335607094</v>
      </c>
      <c r="CH10" s="27">
        <v>8</v>
      </c>
      <c r="CI10">
        <v>408</v>
      </c>
      <c r="CJ10">
        <v>25517</v>
      </c>
      <c r="CK10">
        <f t="shared" si="11"/>
        <v>62.541666666666664</v>
      </c>
      <c r="CO10" s="27">
        <v>8</v>
      </c>
      <c r="CP10">
        <v>1013</v>
      </c>
      <c r="CQ10">
        <v>34554</v>
      </c>
      <c r="CR10">
        <f t="shared" si="12"/>
        <v>34.110562685093782</v>
      </c>
      <c r="CV10" s="27">
        <v>8</v>
      </c>
      <c r="CW10">
        <v>740</v>
      </c>
      <c r="CX10">
        <v>13829</v>
      </c>
      <c r="CY10">
        <f t="shared" si="13"/>
        <v>18.687837837837836</v>
      </c>
      <c r="DC10" s="27">
        <v>8</v>
      </c>
      <c r="DD10">
        <v>593</v>
      </c>
      <c r="DE10">
        <v>1055</v>
      </c>
      <c r="DF10">
        <f t="shared" si="14"/>
        <v>1.779089376053963</v>
      </c>
      <c r="DJ10" s="27">
        <v>8</v>
      </c>
      <c r="DK10">
        <v>864</v>
      </c>
      <c r="DL10">
        <v>2782</v>
      </c>
      <c r="DM10">
        <f t="shared" si="15"/>
        <v>3.2199074074074074</v>
      </c>
      <c r="DQ10" s="27">
        <v>8</v>
      </c>
      <c r="DR10">
        <v>1444</v>
      </c>
      <c r="DS10">
        <v>14915</v>
      </c>
      <c r="DT10">
        <f t="shared" si="16"/>
        <v>10.328947368421053</v>
      </c>
      <c r="DX10" s="27">
        <v>8</v>
      </c>
      <c r="DY10">
        <v>1274</v>
      </c>
      <c r="DZ10">
        <v>69367</v>
      </c>
      <c r="EA10">
        <f t="shared" si="17"/>
        <v>54.448194662480375</v>
      </c>
      <c r="EE10" s="27">
        <v>8</v>
      </c>
      <c r="EF10">
        <v>916</v>
      </c>
      <c r="EG10">
        <v>41426</v>
      </c>
      <c r="EH10">
        <f t="shared" si="18"/>
        <v>45.224890829694324</v>
      </c>
      <c r="EL10" s="27">
        <v>3</v>
      </c>
      <c r="EM10">
        <v>2970</v>
      </c>
      <c r="EN10">
        <v>154297</v>
      </c>
      <c r="EO10">
        <f t="shared" si="19"/>
        <v>51.951851851851849</v>
      </c>
      <c r="ES10" s="27">
        <v>8</v>
      </c>
      <c r="ET10">
        <v>1331</v>
      </c>
      <c r="EU10">
        <v>79816</v>
      </c>
      <c r="EV10">
        <f t="shared" si="20"/>
        <v>59.966942148760332</v>
      </c>
      <c r="EZ10" s="27">
        <v>8</v>
      </c>
      <c r="FA10">
        <v>417</v>
      </c>
      <c r="FB10">
        <v>23486</v>
      </c>
      <c r="FC10">
        <f t="shared" si="21"/>
        <v>56.321342925659472</v>
      </c>
      <c r="FG10" s="27">
        <v>8</v>
      </c>
      <c r="FH10">
        <v>791</v>
      </c>
      <c r="FI10">
        <v>37631</v>
      </c>
      <c r="FJ10">
        <f t="shared" si="22"/>
        <v>47.573957016434889</v>
      </c>
      <c r="FN10" s="27">
        <v>8</v>
      </c>
      <c r="FO10">
        <v>669</v>
      </c>
      <c r="FP10">
        <v>23095</v>
      </c>
      <c r="FQ10">
        <f t="shared" si="23"/>
        <v>34.521674140508225</v>
      </c>
      <c r="FU10" s="27">
        <v>8</v>
      </c>
      <c r="FV10">
        <v>528</v>
      </c>
      <c r="FW10">
        <v>23344</v>
      </c>
      <c r="FX10">
        <f t="shared" si="24"/>
        <v>44.212121212121211</v>
      </c>
      <c r="GB10" s="27">
        <v>8</v>
      </c>
      <c r="GC10">
        <v>1971</v>
      </c>
      <c r="GD10">
        <v>16994</v>
      </c>
      <c r="GE10">
        <f t="shared" si="25"/>
        <v>8.6220192795535269</v>
      </c>
      <c r="GI10" s="27">
        <v>8</v>
      </c>
      <c r="GJ10">
        <v>980</v>
      </c>
      <c r="GK10">
        <v>11417</v>
      </c>
      <c r="GL10">
        <f t="shared" si="26"/>
        <v>11.65</v>
      </c>
      <c r="GP10" s="27">
        <v>8</v>
      </c>
      <c r="GQ10">
        <v>1356</v>
      </c>
      <c r="GR10">
        <v>51722</v>
      </c>
      <c r="GS10">
        <f t="shared" si="27"/>
        <v>38.143067846607671</v>
      </c>
      <c r="GW10" s="27">
        <v>8</v>
      </c>
      <c r="GX10">
        <v>1015</v>
      </c>
      <c r="GY10">
        <v>77240</v>
      </c>
      <c r="GZ10">
        <f t="shared" si="28"/>
        <v>76.098522167487687</v>
      </c>
      <c r="HC10" t="s">
        <v>234</v>
      </c>
      <c r="HD10" s="27">
        <v>1</v>
      </c>
      <c r="HE10">
        <v>2139</v>
      </c>
      <c r="HF10">
        <v>110623</v>
      </c>
      <c r="HG10">
        <f t="shared" si="29"/>
        <v>51.717157550257127</v>
      </c>
      <c r="HK10" s="27">
        <v>8</v>
      </c>
      <c r="HL10">
        <v>788</v>
      </c>
      <c r="HM10">
        <v>58781</v>
      </c>
      <c r="HN10">
        <f t="shared" si="30"/>
        <v>74.595177664974614</v>
      </c>
      <c r="HR10" s="27">
        <v>8</v>
      </c>
      <c r="HS10">
        <v>573</v>
      </c>
      <c r="HT10">
        <v>33516</v>
      </c>
      <c r="HU10">
        <f t="shared" si="31"/>
        <v>58.492146596858639</v>
      </c>
      <c r="HY10" s="27">
        <v>8</v>
      </c>
      <c r="HZ10">
        <v>401</v>
      </c>
      <c r="IA10">
        <v>9036</v>
      </c>
      <c r="IB10">
        <f t="shared" si="32"/>
        <v>22.533665835411473</v>
      </c>
      <c r="IF10" s="27">
        <v>8</v>
      </c>
      <c r="IG10">
        <v>721</v>
      </c>
      <c r="IH10">
        <v>6540</v>
      </c>
      <c r="II10">
        <f t="shared" si="33"/>
        <v>9.0707350901525654</v>
      </c>
      <c r="IM10" s="27">
        <v>8</v>
      </c>
      <c r="IN10">
        <v>357</v>
      </c>
      <c r="IO10">
        <v>10958</v>
      </c>
      <c r="IP10">
        <f t="shared" si="34"/>
        <v>30.69467787114846</v>
      </c>
      <c r="IT10" s="27">
        <v>8</v>
      </c>
      <c r="IU10">
        <v>449</v>
      </c>
      <c r="IV10">
        <v>15649</v>
      </c>
      <c r="IW10">
        <f t="shared" si="35"/>
        <v>34.853006681514479</v>
      </c>
      <c r="JA10" s="27">
        <v>8</v>
      </c>
      <c r="JB10">
        <v>1442</v>
      </c>
      <c r="JC10">
        <v>14505</v>
      </c>
      <c r="JD10">
        <f t="shared" si="36"/>
        <v>10.058945908460471</v>
      </c>
      <c r="JH10" s="27">
        <v>8</v>
      </c>
      <c r="JI10">
        <v>1081</v>
      </c>
      <c r="JJ10">
        <v>44397</v>
      </c>
      <c r="JK10">
        <f t="shared" si="37"/>
        <v>41.070305272895467</v>
      </c>
      <c r="JO10" s="27">
        <v>8</v>
      </c>
      <c r="JP10">
        <v>782</v>
      </c>
      <c r="JQ10">
        <v>46544</v>
      </c>
      <c r="JR10">
        <f t="shared" si="38"/>
        <v>59.51918158567775</v>
      </c>
      <c r="JV10" s="27">
        <v>2</v>
      </c>
      <c r="JW10">
        <v>2426</v>
      </c>
      <c r="JX10">
        <v>104997</v>
      </c>
      <c r="JY10">
        <f t="shared" si="39"/>
        <v>43.279884583676832</v>
      </c>
    </row>
    <row r="11" spans="1:286" x14ac:dyDescent="0.25">
      <c r="A11" s="21" t="s">
        <v>26</v>
      </c>
      <c r="B11">
        <f>BQ3</f>
        <v>71.316682420222833</v>
      </c>
      <c r="C11">
        <f>EI3</f>
        <v>27.783182422221</v>
      </c>
      <c r="D11">
        <f>HA3</f>
        <v>36.725399232311972</v>
      </c>
      <c r="E11">
        <f>JS3</f>
        <v>39.759587811721396</v>
      </c>
      <c r="I11" s="27">
        <v>9</v>
      </c>
      <c r="J11">
        <v>945</v>
      </c>
      <c r="K11">
        <v>20373</v>
      </c>
      <c r="L11">
        <f t="shared" si="0"/>
        <v>21.55873015873016</v>
      </c>
      <c r="P11" s="27">
        <v>10</v>
      </c>
      <c r="Q11">
        <v>512</v>
      </c>
      <c r="R11">
        <v>5215</v>
      </c>
      <c r="S11">
        <f t="shared" si="1"/>
        <v>10.185546875</v>
      </c>
      <c r="W11" s="27">
        <v>9</v>
      </c>
      <c r="X11">
        <v>814</v>
      </c>
      <c r="Y11">
        <v>29601</v>
      </c>
      <c r="Z11">
        <f t="shared" si="2"/>
        <v>36.364864864864863</v>
      </c>
      <c r="AD11" s="27">
        <v>9</v>
      </c>
      <c r="AE11">
        <v>683</v>
      </c>
      <c r="AF11">
        <v>57533</v>
      </c>
      <c r="AG11">
        <f t="shared" si="3"/>
        <v>84.235724743777453</v>
      </c>
      <c r="AK11" s="27">
        <v>9</v>
      </c>
      <c r="AL11">
        <v>496</v>
      </c>
      <c r="AM11">
        <v>26019</v>
      </c>
      <c r="AN11">
        <f t="shared" si="4"/>
        <v>52.457661290322584</v>
      </c>
      <c r="AR11" s="27">
        <v>9</v>
      </c>
      <c r="AS11">
        <v>648</v>
      </c>
      <c r="AT11">
        <v>52769</v>
      </c>
      <c r="AU11">
        <f t="shared" si="5"/>
        <v>81.433641975308646</v>
      </c>
      <c r="AY11" s="27">
        <v>9</v>
      </c>
      <c r="AZ11">
        <v>1492</v>
      </c>
      <c r="BA11">
        <v>123326</v>
      </c>
      <c r="BB11">
        <f t="shared" si="6"/>
        <v>82.658176943699729</v>
      </c>
      <c r="BF11" s="27">
        <v>9</v>
      </c>
      <c r="BG11">
        <v>1132</v>
      </c>
      <c r="BH11">
        <v>91875</v>
      </c>
      <c r="BI11">
        <f t="shared" si="7"/>
        <v>81.161660777385165</v>
      </c>
      <c r="BM11" s="27">
        <v>9</v>
      </c>
      <c r="BN11">
        <v>737</v>
      </c>
      <c r="BO11">
        <v>38335</v>
      </c>
      <c r="BP11">
        <f t="shared" si="8"/>
        <v>52.014925373134325</v>
      </c>
      <c r="BT11" s="27">
        <v>2</v>
      </c>
      <c r="BU11">
        <v>1304</v>
      </c>
      <c r="BV11">
        <v>92085</v>
      </c>
      <c r="BW11">
        <f t="shared" si="9"/>
        <v>70.617331288343564</v>
      </c>
      <c r="CA11" s="27">
        <v>9</v>
      </c>
      <c r="CB11">
        <v>734</v>
      </c>
      <c r="CC11">
        <v>32899</v>
      </c>
      <c r="CD11">
        <f t="shared" si="10"/>
        <v>44.821525885558586</v>
      </c>
      <c r="CH11" s="27">
        <v>9</v>
      </c>
      <c r="CI11">
        <v>476</v>
      </c>
      <c r="CJ11">
        <v>33861</v>
      </c>
      <c r="CK11">
        <f t="shared" si="11"/>
        <v>71.136554621848745</v>
      </c>
      <c r="CO11" s="27">
        <v>9</v>
      </c>
      <c r="CP11">
        <v>1029</v>
      </c>
      <c r="CQ11">
        <v>17266</v>
      </c>
      <c r="CR11">
        <f t="shared" si="12"/>
        <v>16.779397473275026</v>
      </c>
      <c r="CV11" s="27">
        <v>9</v>
      </c>
      <c r="CW11">
        <v>855</v>
      </c>
      <c r="CX11">
        <v>44039</v>
      </c>
      <c r="CY11">
        <f t="shared" si="13"/>
        <v>51.50760233918129</v>
      </c>
      <c r="DC11" s="27">
        <v>9</v>
      </c>
      <c r="DD11">
        <v>596</v>
      </c>
      <c r="DE11">
        <v>23616</v>
      </c>
      <c r="DF11">
        <f t="shared" si="14"/>
        <v>39.624161073825505</v>
      </c>
      <c r="DJ11" s="27">
        <v>9</v>
      </c>
      <c r="DK11">
        <v>1399</v>
      </c>
      <c r="DL11">
        <v>9897</v>
      </c>
      <c r="DM11">
        <f t="shared" si="15"/>
        <v>7.0743388134381702</v>
      </c>
      <c r="DQ11" s="27">
        <v>9</v>
      </c>
      <c r="DR11">
        <v>1590</v>
      </c>
      <c r="DS11">
        <v>26090</v>
      </c>
      <c r="DT11">
        <f t="shared" si="16"/>
        <v>16.408805031446541</v>
      </c>
      <c r="DX11" s="27">
        <v>9</v>
      </c>
      <c r="DY11">
        <v>1277</v>
      </c>
      <c r="DZ11">
        <v>44073</v>
      </c>
      <c r="EA11">
        <f t="shared" si="17"/>
        <v>34.512920908379016</v>
      </c>
      <c r="EE11" s="27">
        <v>9</v>
      </c>
      <c r="EF11">
        <v>944</v>
      </c>
      <c r="EG11">
        <v>30699</v>
      </c>
      <c r="EH11">
        <f t="shared" si="18"/>
        <v>32.520127118644069</v>
      </c>
      <c r="EL11" s="27">
        <v>4</v>
      </c>
      <c r="EM11">
        <v>2471</v>
      </c>
      <c r="EN11">
        <v>43030</v>
      </c>
      <c r="EO11">
        <f t="shared" si="19"/>
        <v>17.414002428166736</v>
      </c>
      <c r="ES11" s="27">
        <v>9</v>
      </c>
      <c r="ET11">
        <v>1418</v>
      </c>
      <c r="EU11">
        <v>76898</v>
      </c>
      <c r="EV11">
        <f t="shared" si="20"/>
        <v>54.229901269393515</v>
      </c>
      <c r="EZ11" s="27">
        <v>9</v>
      </c>
      <c r="FA11">
        <v>430</v>
      </c>
      <c r="FB11">
        <v>14277</v>
      </c>
      <c r="FC11">
        <f t="shared" si="21"/>
        <v>33.20232558139535</v>
      </c>
      <c r="FG11" s="27">
        <v>9</v>
      </c>
      <c r="FH11">
        <v>795</v>
      </c>
      <c r="FI11">
        <v>27962</v>
      </c>
      <c r="FJ11">
        <f t="shared" si="22"/>
        <v>35.17232704402516</v>
      </c>
      <c r="FN11" s="27">
        <v>9</v>
      </c>
      <c r="FO11">
        <v>680</v>
      </c>
      <c r="FP11">
        <v>9952</v>
      </c>
      <c r="FQ11">
        <f t="shared" si="23"/>
        <v>14.635294117647058</v>
      </c>
      <c r="FU11" s="27">
        <v>9</v>
      </c>
      <c r="FV11">
        <v>542</v>
      </c>
      <c r="FW11">
        <v>31927</v>
      </c>
      <c r="FX11">
        <f t="shared" si="24"/>
        <v>58.905904059040587</v>
      </c>
      <c r="GB11" s="27">
        <v>9</v>
      </c>
      <c r="GC11">
        <v>3358</v>
      </c>
      <c r="GD11">
        <v>51489</v>
      </c>
      <c r="GE11">
        <f t="shared" si="25"/>
        <v>15.333234067897559</v>
      </c>
      <c r="GI11" s="27">
        <v>9</v>
      </c>
      <c r="GJ11">
        <v>1028</v>
      </c>
      <c r="GK11">
        <v>31212</v>
      </c>
      <c r="GL11">
        <f t="shared" si="26"/>
        <v>30.361867704280154</v>
      </c>
      <c r="GP11" s="27">
        <v>9</v>
      </c>
      <c r="GQ11">
        <v>1373</v>
      </c>
      <c r="GR11">
        <v>35200</v>
      </c>
      <c r="GS11">
        <f t="shared" si="27"/>
        <v>25.637290604515659</v>
      </c>
      <c r="GW11" s="27">
        <v>9</v>
      </c>
      <c r="GX11">
        <v>1027</v>
      </c>
      <c r="GY11">
        <v>64068</v>
      </c>
      <c r="GZ11">
        <f t="shared" si="28"/>
        <v>62.383641674780918</v>
      </c>
      <c r="HD11" s="27">
        <v>2</v>
      </c>
      <c r="HE11">
        <v>2433</v>
      </c>
      <c r="HF11">
        <v>59201</v>
      </c>
      <c r="HG11">
        <f t="shared" si="29"/>
        <v>24.332511302918206</v>
      </c>
      <c r="HK11" s="27">
        <v>9</v>
      </c>
      <c r="HL11">
        <v>824</v>
      </c>
      <c r="HM11">
        <v>23035</v>
      </c>
      <c r="HN11">
        <f t="shared" si="30"/>
        <v>27.95509708737864</v>
      </c>
      <c r="HR11" s="27">
        <v>9</v>
      </c>
      <c r="HS11">
        <v>625</v>
      </c>
      <c r="HT11">
        <v>19661</v>
      </c>
      <c r="HU11">
        <f t="shared" si="31"/>
        <v>31.457599999999999</v>
      </c>
      <c r="HY11" s="27">
        <v>9</v>
      </c>
      <c r="HZ11">
        <v>502</v>
      </c>
      <c r="IA11">
        <v>10735</v>
      </c>
      <c r="IB11">
        <f t="shared" si="32"/>
        <v>21.384462151394423</v>
      </c>
      <c r="IF11" s="27">
        <v>9</v>
      </c>
      <c r="IG11">
        <v>757</v>
      </c>
      <c r="IH11">
        <v>18391</v>
      </c>
      <c r="II11">
        <f t="shared" si="33"/>
        <v>24.294583883751653</v>
      </c>
      <c r="IM11" s="27">
        <v>9</v>
      </c>
      <c r="IN11">
        <v>363</v>
      </c>
      <c r="IO11">
        <v>1904</v>
      </c>
      <c r="IP11">
        <f t="shared" si="34"/>
        <v>5.2451790633608812</v>
      </c>
      <c r="IT11" s="27">
        <v>9</v>
      </c>
      <c r="IU11">
        <v>498</v>
      </c>
      <c r="IV11">
        <v>23293</v>
      </c>
      <c r="IW11">
        <f t="shared" si="35"/>
        <v>46.773092369477915</v>
      </c>
      <c r="JA11" s="27">
        <v>9</v>
      </c>
      <c r="JB11">
        <v>1488</v>
      </c>
      <c r="JC11">
        <v>56712</v>
      </c>
      <c r="JD11">
        <f t="shared" si="36"/>
        <v>38.112903225806448</v>
      </c>
      <c r="JH11" s="27">
        <v>9</v>
      </c>
      <c r="JI11">
        <v>1096</v>
      </c>
      <c r="JJ11">
        <v>18619</v>
      </c>
      <c r="JK11">
        <f t="shared" si="37"/>
        <v>16.988138686131386</v>
      </c>
      <c r="JO11" s="27">
        <v>9</v>
      </c>
      <c r="JP11">
        <v>814</v>
      </c>
      <c r="JQ11">
        <v>25854</v>
      </c>
      <c r="JR11">
        <f t="shared" si="38"/>
        <v>31.761670761670761</v>
      </c>
      <c r="JV11" s="27">
        <v>3</v>
      </c>
      <c r="JW11">
        <v>1660</v>
      </c>
      <c r="JX11">
        <v>126781</v>
      </c>
      <c r="JY11">
        <f t="shared" si="39"/>
        <v>76.374096385542174</v>
      </c>
    </row>
    <row r="12" spans="1:286" x14ac:dyDescent="0.25">
      <c r="A12" s="21" t="s">
        <v>76</v>
      </c>
      <c r="B12">
        <f>BX3</f>
        <v>86.101347757641577</v>
      </c>
      <c r="C12">
        <f>EP3</f>
        <v>22.631327340918443</v>
      </c>
      <c r="D12">
        <f>HH3</f>
        <v>37.450304297269483</v>
      </c>
      <c r="E12">
        <f>JZ3</f>
        <v>44.262141705435916</v>
      </c>
      <c r="I12" s="27">
        <v>10</v>
      </c>
      <c r="J12">
        <v>1015</v>
      </c>
      <c r="K12">
        <v>55311</v>
      </c>
      <c r="L12">
        <f t="shared" si="0"/>
        <v>54.493596059113301</v>
      </c>
      <c r="P12" s="27">
        <v>11</v>
      </c>
      <c r="Q12">
        <v>525</v>
      </c>
      <c r="R12">
        <v>48970</v>
      </c>
      <c r="S12">
        <f t="shared" si="1"/>
        <v>93.276190476190479</v>
      </c>
      <c r="W12" s="27">
        <v>10</v>
      </c>
      <c r="X12">
        <v>909</v>
      </c>
      <c r="Y12">
        <v>32637</v>
      </c>
      <c r="Z12">
        <f t="shared" si="2"/>
        <v>35.904290429042902</v>
      </c>
      <c r="AD12" s="27">
        <v>10</v>
      </c>
      <c r="AE12">
        <v>738</v>
      </c>
      <c r="AF12">
        <v>63183</v>
      </c>
      <c r="AG12">
        <f t="shared" si="3"/>
        <v>85.613821138211378</v>
      </c>
      <c r="AK12" s="27">
        <v>10</v>
      </c>
      <c r="AL12">
        <v>501</v>
      </c>
      <c r="AM12">
        <v>38700</v>
      </c>
      <c r="AN12">
        <f t="shared" si="4"/>
        <v>77.245508982035929</v>
      </c>
      <c r="AR12" s="27">
        <v>10</v>
      </c>
      <c r="AS12">
        <v>672</v>
      </c>
      <c r="AT12">
        <v>62491</v>
      </c>
      <c r="AU12">
        <f t="shared" si="5"/>
        <v>92.992559523809518</v>
      </c>
      <c r="AY12" s="27">
        <v>10</v>
      </c>
      <c r="AZ12">
        <v>1495</v>
      </c>
      <c r="BA12">
        <v>85347</v>
      </c>
      <c r="BB12">
        <f t="shared" si="6"/>
        <v>57.088294314381272</v>
      </c>
      <c r="BF12" s="27">
        <v>10</v>
      </c>
      <c r="BG12">
        <v>1302</v>
      </c>
      <c r="BH12">
        <v>109904</v>
      </c>
      <c r="BI12">
        <f t="shared" si="7"/>
        <v>84.411674347158211</v>
      </c>
      <c r="BM12" s="27">
        <v>10</v>
      </c>
      <c r="BN12">
        <v>761</v>
      </c>
      <c r="BO12">
        <v>72455</v>
      </c>
      <c r="BP12">
        <f t="shared" si="8"/>
        <v>95.210249671484888</v>
      </c>
      <c r="BT12" s="27">
        <v>3</v>
      </c>
      <c r="BU12">
        <v>1755</v>
      </c>
      <c r="BV12">
        <v>98601</v>
      </c>
      <c r="BW12">
        <f t="shared" si="9"/>
        <v>56.182905982905986</v>
      </c>
      <c r="CA12" s="27">
        <v>10</v>
      </c>
      <c r="CB12">
        <v>761</v>
      </c>
      <c r="CC12">
        <v>39394</v>
      </c>
      <c r="CD12">
        <f t="shared" si="10"/>
        <v>51.766097240473059</v>
      </c>
      <c r="CH12" s="27">
        <v>10</v>
      </c>
      <c r="CI12">
        <v>602</v>
      </c>
      <c r="CJ12">
        <v>35747</v>
      </c>
      <c r="CK12">
        <f t="shared" si="11"/>
        <v>59.380398671096344</v>
      </c>
      <c r="CO12" s="27">
        <v>10</v>
      </c>
      <c r="CP12">
        <v>1030</v>
      </c>
      <c r="CQ12">
        <v>33175</v>
      </c>
      <c r="CR12">
        <f t="shared" si="12"/>
        <v>32.208737864077669</v>
      </c>
      <c r="CV12" s="27">
        <v>10</v>
      </c>
      <c r="CW12">
        <v>877</v>
      </c>
      <c r="CX12">
        <v>26196</v>
      </c>
      <c r="CY12">
        <f t="shared" si="13"/>
        <v>29.870011402508553</v>
      </c>
      <c r="DC12" s="27">
        <v>10</v>
      </c>
      <c r="DD12">
        <v>602</v>
      </c>
      <c r="DE12">
        <v>16873</v>
      </c>
      <c r="DF12">
        <f t="shared" si="14"/>
        <v>28.028239202657808</v>
      </c>
      <c r="DJ12" s="27">
        <v>10</v>
      </c>
      <c r="DK12">
        <v>3428</v>
      </c>
      <c r="DL12">
        <v>27082</v>
      </c>
      <c r="DM12">
        <f t="shared" si="15"/>
        <v>7.9002333722287048</v>
      </c>
      <c r="DQ12" s="27">
        <v>10</v>
      </c>
      <c r="DR12">
        <v>1680</v>
      </c>
      <c r="DS12">
        <v>70834</v>
      </c>
      <c r="DT12">
        <f t="shared" si="16"/>
        <v>42.163095238095238</v>
      </c>
      <c r="DX12" s="27">
        <v>10</v>
      </c>
      <c r="DY12">
        <v>1288</v>
      </c>
      <c r="DZ12">
        <v>106336</v>
      </c>
      <c r="EA12">
        <f t="shared" si="17"/>
        <v>82.559006211180119</v>
      </c>
      <c r="EE12" s="27">
        <v>10</v>
      </c>
      <c r="EF12">
        <v>956</v>
      </c>
      <c r="EG12">
        <v>35902</v>
      </c>
      <c r="EH12">
        <f t="shared" si="18"/>
        <v>37.554393305439334</v>
      </c>
      <c r="EL12" s="27">
        <v>5</v>
      </c>
      <c r="EM12">
        <v>3104</v>
      </c>
      <c r="EN12">
        <v>49373</v>
      </c>
      <c r="EO12">
        <f t="shared" si="19"/>
        <v>15.90625</v>
      </c>
      <c r="ES12" s="27">
        <v>10</v>
      </c>
      <c r="ET12">
        <v>1627</v>
      </c>
      <c r="EU12">
        <v>70269</v>
      </c>
      <c r="EV12">
        <f t="shared" si="20"/>
        <v>43.189305470190533</v>
      </c>
      <c r="EZ12" s="27">
        <v>10</v>
      </c>
      <c r="FA12">
        <v>470</v>
      </c>
      <c r="FB12">
        <v>6580</v>
      </c>
      <c r="FC12">
        <f t="shared" si="21"/>
        <v>14</v>
      </c>
      <c r="FG12" s="27">
        <v>10</v>
      </c>
      <c r="FH12">
        <v>835</v>
      </c>
      <c r="FI12">
        <v>31837</v>
      </c>
      <c r="FJ12">
        <f t="shared" si="22"/>
        <v>38.128143712574847</v>
      </c>
      <c r="FN12" s="27">
        <v>10</v>
      </c>
      <c r="FO12">
        <v>706</v>
      </c>
      <c r="FP12">
        <v>22596</v>
      </c>
      <c r="FQ12">
        <f t="shared" si="23"/>
        <v>32.005665722379604</v>
      </c>
      <c r="FU12" s="27">
        <v>10</v>
      </c>
      <c r="FV12">
        <v>545</v>
      </c>
      <c r="FW12">
        <v>4889</v>
      </c>
      <c r="FX12">
        <f t="shared" si="24"/>
        <v>8.9706422018348633</v>
      </c>
      <c r="GB12" s="27">
        <v>10</v>
      </c>
      <c r="GC12">
        <v>1589</v>
      </c>
      <c r="GD12">
        <v>27869</v>
      </c>
      <c r="GE12">
        <f t="shared" si="25"/>
        <v>17.538703587161738</v>
      </c>
      <c r="GI12" s="27">
        <v>10</v>
      </c>
      <c r="GJ12">
        <v>1076</v>
      </c>
      <c r="GK12">
        <v>33338</v>
      </c>
      <c r="GL12">
        <f t="shared" si="26"/>
        <v>30.983271375464685</v>
      </c>
      <c r="GP12" s="27">
        <v>10</v>
      </c>
      <c r="GQ12">
        <v>1435</v>
      </c>
      <c r="GR12">
        <v>22931</v>
      </c>
      <c r="GS12">
        <f t="shared" si="27"/>
        <v>15.97979094076655</v>
      </c>
      <c r="GW12" s="27">
        <v>10</v>
      </c>
      <c r="GX12">
        <v>1034</v>
      </c>
      <c r="GY12">
        <v>70208</v>
      </c>
      <c r="GZ12">
        <f t="shared" si="28"/>
        <v>67.899419729206969</v>
      </c>
      <c r="HD12" s="27">
        <v>3</v>
      </c>
      <c r="HE12">
        <v>2683</v>
      </c>
      <c r="HF12">
        <v>96963</v>
      </c>
      <c r="HG12">
        <f t="shared" si="29"/>
        <v>36.139768915393219</v>
      </c>
      <c r="HK12" s="27">
        <v>10</v>
      </c>
      <c r="HL12">
        <v>895</v>
      </c>
      <c r="HM12">
        <v>30361</v>
      </c>
      <c r="HN12">
        <f t="shared" si="30"/>
        <v>33.922905027932963</v>
      </c>
      <c r="HR12" s="27">
        <v>10</v>
      </c>
      <c r="HS12">
        <v>650</v>
      </c>
      <c r="HT12">
        <v>52425</v>
      </c>
      <c r="HU12">
        <f t="shared" si="31"/>
        <v>80.65384615384616</v>
      </c>
      <c r="HY12" s="27">
        <v>10</v>
      </c>
      <c r="HZ12">
        <v>521</v>
      </c>
      <c r="IA12">
        <v>15301</v>
      </c>
      <c r="IB12">
        <f t="shared" si="32"/>
        <v>29.36852207293666</v>
      </c>
      <c r="IF12" s="27">
        <v>10</v>
      </c>
      <c r="IG12">
        <v>776</v>
      </c>
      <c r="IH12">
        <v>18809</v>
      </c>
      <c r="II12">
        <f t="shared" si="33"/>
        <v>24.23840206185567</v>
      </c>
      <c r="IM12" s="27">
        <v>10</v>
      </c>
      <c r="IN12">
        <v>364</v>
      </c>
      <c r="IO12">
        <v>6831</v>
      </c>
      <c r="IP12">
        <f t="shared" si="34"/>
        <v>18.766483516483518</v>
      </c>
      <c r="IT12" s="27">
        <v>10</v>
      </c>
      <c r="IU12">
        <v>560</v>
      </c>
      <c r="IV12">
        <v>14534</v>
      </c>
      <c r="IW12">
        <f t="shared" si="35"/>
        <v>25.953571428571429</v>
      </c>
      <c r="JA12" s="27">
        <v>10</v>
      </c>
      <c r="JB12">
        <v>1614</v>
      </c>
      <c r="JC12">
        <v>69891</v>
      </c>
      <c r="JD12">
        <f t="shared" si="36"/>
        <v>43.302973977695167</v>
      </c>
      <c r="JH12" s="27">
        <v>10</v>
      </c>
      <c r="JI12">
        <v>1314</v>
      </c>
      <c r="JJ12">
        <v>42</v>
      </c>
      <c r="JK12">
        <f t="shared" si="37"/>
        <v>3.1963470319634701E-2</v>
      </c>
      <c r="JO12" s="27">
        <v>10</v>
      </c>
      <c r="JP12">
        <v>851</v>
      </c>
      <c r="JQ12">
        <v>30399</v>
      </c>
      <c r="JR12">
        <f t="shared" si="38"/>
        <v>35.721504112808461</v>
      </c>
      <c r="JV12" s="27">
        <v>4</v>
      </c>
      <c r="JW12">
        <v>2318</v>
      </c>
      <c r="JX12">
        <v>113955</v>
      </c>
      <c r="JY12">
        <f t="shared" si="39"/>
        <v>49.160914581535806</v>
      </c>
    </row>
    <row r="13" spans="1:286" x14ac:dyDescent="0.25">
      <c r="A13" s="18" t="s">
        <v>235</v>
      </c>
      <c r="B13">
        <f>AVERAGE(B3:B12)</f>
        <v>70.595614860165298</v>
      </c>
      <c r="C13">
        <f>AVERAGE(C3:C12)</f>
        <v>25.956012779016497</v>
      </c>
      <c r="D13">
        <f>AVERAGE(D3:D12)</f>
        <v>32.576080055610731</v>
      </c>
      <c r="E13">
        <f>AVERAGE(E3:E12)</f>
        <v>38.789312721549244</v>
      </c>
      <c r="I13" s="27">
        <v>11</v>
      </c>
      <c r="J13">
        <v>1024</v>
      </c>
      <c r="K13">
        <v>53099</v>
      </c>
      <c r="L13">
        <f t="shared" si="0"/>
        <v>51.8544921875</v>
      </c>
      <c r="P13" s="27">
        <v>12</v>
      </c>
      <c r="Q13">
        <v>529</v>
      </c>
      <c r="R13">
        <v>17390</v>
      </c>
      <c r="S13">
        <f t="shared" si="1"/>
        <v>32.873345935727791</v>
      </c>
      <c r="W13" s="27">
        <v>11</v>
      </c>
      <c r="X13">
        <v>965</v>
      </c>
      <c r="Y13">
        <v>36360</v>
      </c>
      <c r="Z13">
        <f t="shared" si="2"/>
        <v>37.678756476683937</v>
      </c>
      <c r="AD13" s="27">
        <v>11</v>
      </c>
      <c r="AE13">
        <v>793</v>
      </c>
      <c r="AF13">
        <v>30086</v>
      </c>
      <c r="AG13">
        <f t="shared" si="3"/>
        <v>37.939470365699876</v>
      </c>
      <c r="AK13" s="27">
        <v>11</v>
      </c>
      <c r="AL13">
        <v>524</v>
      </c>
      <c r="AM13">
        <v>41958</v>
      </c>
      <c r="AN13">
        <f t="shared" si="4"/>
        <v>80.072519083969468</v>
      </c>
      <c r="AR13" s="27">
        <v>11</v>
      </c>
      <c r="AS13">
        <v>680</v>
      </c>
      <c r="AT13">
        <v>56131</v>
      </c>
      <c r="AU13">
        <f t="shared" si="5"/>
        <v>82.545588235294119</v>
      </c>
      <c r="AY13" s="27">
        <v>11</v>
      </c>
      <c r="AZ13">
        <v>1553</v>
      </c>
      <c r="BA13">
        <v>100580</v>
      </c>
      <c r="BB13">
        <f t="shared" si="6"/>
        <v>64.764971023824856</v>
      </c>
      <c r="BF13" s="27">
        <v>11</v>
      </c>
      <c r="BG13">
        <v>1528</v>
      </c>
      <c r="BH13">
        <v>66882</v>
      </c>
      <c r="BI13">
        <f t="shared" si="7"/>
        <v>43.77094240837696</v>
      </c>
      <c r="BM13" s="27">
        <v>11</v>
      </c>
      <c r="BN13">
        <v>843</v>
      </c>
      <c r="BO13">
        <v>69599</v>
      </c>
      <c r="BP13">
        <f t="shared" si="8"/>
        <v>82.561091340450773</v>
      </c>
      <c r="BT13" s="27">
        <v>4</v>
      </c>
      <c r="BU13">
        <v>2374</v>
      </c>
      <c r="BV13">
        <v>244981</v>
      </c>
      <c r="BW13">
        <f t="shared" si="9"/>
        <v>103.19334456613311</v>
      </c>
      <c r="CA13" s="27">
        <v>11</v>
      </c>
      <c r="CB13">
        <v>811</v>
      </c>
      <c r="CC13">
        <v>25657</v>
      </c>
      <c r="CD13">
        <f t="shared" si="10"/>
        <v>31.636251541307029</v>
      </c>
      <c r="CH13" s="27">
        <v>11</v>
      </c>
      <c r="CI13">
        <v>836</v>
      </c>
      <c r="CJ13">
        <v>32842</v>
      </c>
      <c r="CK13">
        <f t="shared" si="11"/>
        <v>39.284688995215312</v>
      </c>
      <c r="CO13" s="27">
        <v>11</v>
      </c>
      <c r="CP13">
        <v>1030</v>
      </c>
      <c r="CQ13">
        <v>24422</v>
      </c>
      <c r="CR13">
        <f t="shared" si="12"/>
        <v>23.710679611650484</v>
      </c>
      <c r="CV13" s="27">
        <v>11</v>
      </c>
      <c r="CW13">
        <v>890</v>
      </c>
      <c r="CX13">
        <v>33587</v>
      </c>
      <c r="CY13">
        <f t="shared" si="13"/>
        <v>37.738202247191012</v>
      </c>
      <c r="DC13" s="27">
        <v>11</v>
      </c>
      <c r="DD13">
        <v>616</v>
      </c>
      <c r="DE13">
        <v>22739</v>
      </c>
      <c r="DF13">
        <f t="shared" si="14"/>
        <v>36.913961038961041</v>
      </c>
      <c r="DJ13" s="27">
        <v>11</v>
      </c>
      <c r="DK13">
        <v>962</v>
      </c>
      <c r="DL13">
        <v>7796</v>
      </c>
      <c r="DM13">
        <f t="shared" si="15"/>
        <v>8.1039501039501047</v>
      </c>
      <c r="DQ13" s="27">
        <v>11</v>
      </c>
      <c r="DR13">
        <v>2229</v>
      </c>
      <c r="DS13">
        <v>36128</v>
      </c>
      <c r="DT13">
        <f t="shared" si="16"/>
        <v>16.208165096455811</v>
      </c>
      <c r="DX13" s="27">
        <v>11</v>
      </c>
      <c r="DY13">
        <v>1343</v>
      </c>
      <c r="DZ13">
        <v>45650</v>
      </c>
      <c r="EA13">
        <f t="shared" si="17"/>
        <v>33.991064780342519</v>
      </c>
      <c r="EE13" s="27">
        <v>11</v>
      </c>
      <c r="EF13">
        <v>965</v>
      </c>
      <c r="EG13">
        <v>50704</v>
      </c>
      <c r="EH13">
        <f t="shared" si="18"/>
        <v>52.543005181347148</v>
      </c>
      <c r="EL13" s="27">
        <v>6</v>
      </c>
      <c r="EM13">
        <v>2103</v>
      </c>
      <c r="EN13">
        <v>41850</v>
      </c>
      <c r="EO13">
        <f t="shared" si="19"/>
        <v>19.900142653352354</v>
      </c>
      <c r="ES13" s="27">
        <v>11</v>
      </c>
      <c r="ET13">
        <v>1639</v>
      </c>
      <c r="EU13">
        <v>95251</v>
      </c>
      <c r="EV13">
        <f t="shared" si="20"/>
        <v>58.115314215985357</v>
      </c>
      <c r="EZ13" s="27">
        <v>11</v>
      </c>
      <c r="FA13">
        <v>479</v>
      </c>
      <c r="FB13">
        <v>11107</v>
      </c>
      <c r="FC13">
        <f t="shared" si="21"/>
        <v>23.187891440501044</v>
      </c>
      <c r="FG13" s="27">
        <v>11</v>
      </c>
      <c r="FH13">
        <v>880</v>
      </c>
      <c r="FI13">
        <v>30230</v>
      </c>
      <c r="FJ13">
        <f t="shared" si="22"/>
        <v>34.352272727272727</v>
      </c>
      <c r="FN13" s="27">
        <v>11</v>
      </c>
      <c r="FO13">
        <v>712</v>
      </c>
      <c r="FP13">
        <v>15663</v>
      </c>
      <c r="FQ13">
        <f t="shared" si="23"/>
        <v>21.998595505617978</v>
      </c>
      <c r="FU13" s="27">
        <v>11</v>
      </c>
      <c r="FV13">
        <v>552</v>
      </c>
      <c r="FW13">
        <v>12279</v>
      </c>
      <c r="FX13">
        <f t="shared" si="24"/>
        <v>22.244565217391305</v>
      </c>
      <c r="GB13" s="27">
        <v>11</v>
      </c>
      <c r="GC13">
        <v>1293</v>
      </c>
      <c r="GD13">
        <v>31704</v>
      </c>
      <c r="GE13">
        <f t="shared" si="25"/>
        <v>24.519721577726219</v>
      </c>
      <c r="GI13" s="27">
        <v>11</v>
      </c>
      <c r="GJ13">
        <v>1195</v>
      </c>
      <c r="GK13">
        <v>21242</v>
      </c>
      <c r="GL13">
        <f t="shared" si="26"/>
        <v>17.775732217573221</v>
      </c>
      <c r="GP13" s="27">
        <v>11</v>
      </c>
      <c r="GQ13">
        <v>1447</v>
      </c>
      <c r="GR13">
        <v>23784</v>
      </c>
      <c r="GS13">
        <f t="shared" si="27"/>
        <v>16.436765722183829</v>
      </c>
      <c r="GW13" s="27">
        <v>11</v>
      </c>
      <c r="GX13">
        <v>1053</v>
      </c>
      <c r="GY13">
        <v>71582</v>
      </c>
      <c r="GZ13">
        <f t="shared" si="28"/>
        <v>67.979107312440647</v>
      </c>
      <c r="HD13" s="27">
        <v>4</v>
      </c>
      <c r="HE13">
        <v>1271</v>
      </c>
      <c r="HF13">
        <v>102196</v>
      </c>
      <c r="HG13">
        <f t="shared" si="29"/>
        <v>80.405979543666405</v>
      </c>
      <c r="HK13" s="27">
        <v>11</v>
      </c>
      <c r="HL13">
        <v>1080</v>
      </c>
      <c r="HM13">
        <v>43830</v>
      </c>
      <c r="HN13">
        <f t="shared" si="30"/>
        <v>40.583333333333336</v>
      </c>
      <c r="HR13" s="27">
        <v>11</v>
      </c>
      <c r="HS13">
        <v>683</v>
      </c>
      <c r="HT13">
        <v>35944</v>
      </c>
      <c r="HU13">
        <f t="shared" si="31"/>
        <v>52.626647144948755</v>
      </c>
      <c r="HY13" s="27">
        <v>11</v>
      </c>
      <c r="HZ13">
        <v>726</v>
      </c>
      <c r="IA13">
        <v>80758</v>
      </c>
      <c r="IB13">
        <f t="shared" si="32"/>
        <v>111.23691460055096</v>
      </c>
      <c r="IF13" s="27">
        <v>11</v>
      </c>
      <c r="IG13">
        <v>811</v>
      </c>
      <c r="IH13">
        <v>23095</v>
      </c>
      <c r="II13">
        <f t="shared" si="33"/>
        <v>28.477188655980271</v>
      </c>
      <c r="IM13" s="27">
        <v>11</v>
      </c>
      <c r="IN13">
        <v>389</v>
      </c>
      <c r="IO13">
        <v>9259</v>
      </c>
      <c r="IP13">
        <f t="shared" si="34"/>
        <v>23.802056555269925</v>
      </c>
      <c r="IT13" s="27">
        <v>11</v>
      </c>
      <c r="IU13">
        <v>576</v>
      </c>
      <c r="IV13">
        <v>13420</v>
      </c>
      <c r="IW13">
        <f t="shared" si="35"/>
        <v>23.298611111111111</v>
      </c>
      <c r="JA13" s="27">
        <v>11</v>
      </c>
      <c r="JB13">
        <v>1707</v>
      </c>
      <c r="JC13">
        <v>30439</v>
      </c>
      <c r="JD13">
        <f t="shared" si="36"/>
        <v>17.831868775629761</v>
      </c>
      <c r="JH13" s="27">
        <v>11</v>
      </c>
      <c r="JI13">
        <v>1381</v>
      </c>
      <c r="JJ13">
        <v>79641</v>
      </c>
      <c r="JK13">
        <f t="shared" si="37"/>
        <v>57.669080376538737</v>
      </c>
      <c r="JO13" s="27">
        <v>11</v>
      </c>
      <c r="JP13">
        <v>898</v>
      </c>
      <c r="JQ13">
        <v>52949</v>
      </c>
      <c r="JR13">
        <f t="shared" si="38"/>
        <v>58.963251670378618</v>
      </c>
      <c r="JV13" s="27">
        <v>5</v>
      </c>
      <c r="JW13">
        <v>2039</v>
      </c>
      <c r="JX13">
        <v>118117</v>
      </c>
      <c r="JY13">
        <f t="shared" si="39"/>
        <v>57.928886709171159</v>
      </c>
    </row>
    <row r="14" spans="1:286" x14ac:dyDescent="0.25">
      <c r="A14" s="18" t="s">
        <v>1</v>
      </c>
      <c r="B14">
        <f>STDEV(B3:B12)</f>
        <v>7.1664982274347571</v>
      </c>
      <c r="C14">
        <f>STDEV(C3:C12)</f>
        <v>2.4937172514468409</v>
      </c>
      <c r="D14">
        <f>STDEV(D3:D12)</f>
        <v>7.6681948345803015</v>
      </c>
      <c r="E14">
        <f>STDEV(E3:E12)</f>
        <v>12.144825513429859</v>
      </c>
      <c r="I14" s="27">
        <v>12</v>
      </c>
      <c r="J14">
        <v>1036</v>
      </c>
      <c r="K14">
        <v>81538</v>
      </c>
      <c r="L14">
        <f t="shared" si="0"/>
        <v>78.704633204633211</v>
      </c>
      <c r="P14" s="27">
        <v>13</v>
      </c>
      <c r="Q14">
        <v>533</v>
      </c>
      <c r="R14">
        <v>48338</v>
      </c>
      <c r="S14">
        <f t="shared" si="1"/>
        <v>90.690431519699814</v>
      </c>
      <c r="W14" s="27">
        <v>12</v>
      </c>
      <c r="X14">
        <v>984</v>
      </c>
      <c r="Y14">
        <v>40389</v>
      </c>
      <c r="Z14">
        <f t="shared" si="2"/>
        <v>41.045731707317074</v>
      </c>
      <c r="AD14" s="27">
        <v>12</v>
      </c>
      <c r="AE14">
        <v>800</v>
      </c>
      <c r="AF14">
        <v>56089</v>
      </c>
      <c r="AG14">
        <f t="shared" si="3"/>
        <v>70.111249999999998</v>
      </c>
      <c r="AK14" s="27">
        <v>12</v>
      </c>
      <c r="AL14">
        <v>525</v>
      </c>
      <c r="AM14">
        <v>29333</v>
      </c>
      <c r="AN14">
        <f t="shared" si="4"/>
        <v>55.872380952380951</v>
      </c>
      <c r="AR14" s="27">
        <v>12</v>
      </c>
      <c r="AS14">
        <v>750</v>
      </c>
      <c r="AT14">
        <v>38468</v>
      </c>
      <c r="AU14">
        <f t="shared" si="5"/>
        <v>51.290666666666667</v>
      </c>
      <c r="AY14" s="27">
        <v>12</v>
      </c>
      <c r="AZ14">
        <v>1607</v>
      </c>
      <c r="BA14">
        <v>146361</v>
      </c>
      <c r="BB14">
        <f t="shared" si="6"/>
        <v>91.077162414436842</v>
      </c>
      <c r="BF14" s="27">
        <v>12</v>
      </c>
      <c r="BG14">
        <v>1541</v>
      </c>
      <c r="BH14">
        <v>128538</v>
      </c>
      <c r="BI14">
        <f t="shared" si="7"/>
        <v>83.412070084360806</v>
      </c>
      <c r="BM14" s="27">
        <v>12</v>
      </c>
      <c r="BN14">
        <v>873</v>
      </c>
      <c r="BO14">
        <v>65964</v>
      </c>
      <c r="BP14">
        <f t="shared" si="8"/>
        <v>75.560137457044675</v>
      </c>
      <c r="BT14" s="27">
        <v>5</v>
      </c>
      <c r="BU14">
        <v>1647</v>
      </c>
      <c r="BV14">
        <v>101921</v>
      </c>
      <c r="BW14">
        <f t="shared" si="9"/>
        <v>61.882817243472978</v>
      </c>
      <c r="CA14" s="27">
        <v>12</v>
      </c>
      <c r="CB14">
        <v>813</v>
      </c>
      <c r="CC14">
        <v>15876</v>
      </c>
      <c r="CD14">
        <f t="shared" si="10"/>
        <v>19.527675276752767</v>
      </c>
      <c r="CH14" s="27">
        <v>12</v>
      </c>
      <c r="CI14">
        <v>844</v>
      </c>
      <c r="CJ14">
        <v>4523</v>
      </c>
      <c r="CK14">
        <f t="shared" si="11"/>
        <v>5.359004739336493</v>
      </c>
      <c r="CO14" s="27">
        <v>12</v>
      </c>
      <c r="CP14">
        <v>1036</v>
      </c>
      <c r="CQ14">
        <v>33889</v>
      </c>
      <c r="CR14">
        <f t="shared" si="12"/>
        <v>32.711389961389962</v>
      </c>
      <c r="CV14" s="27">
        <v>12</v>
      </c>
      <c r="CW14">
        <v>894</v>
      </c>
      <c r="CX14">
        <v>20309</v>
      </c>
      <c r="CY14">
        <f t="shared" si="13"/>
        <v>22.717002237136466</v>
      </c>
      <c r="DC14" s="27">
        <v>12</v>
      </c>
      <c r="DD14">
        <v>618</v>
      </c>
      <c r="DE14">
        <v>1670</v>
      </c>
      <c r="DF14">
        <f t="shared" si="14"/>
        <v>2.7022653721682848</v>
      </c>
      <c r="DJ14" s="27">
        <v>12</v>
      </c>
      <c r="DK14">
        <v>293</v>
      </c>
      <c r="DL14">
        <v>2594</v>
      </c>
      <c r="DM14">
        <f t="shared" si="15"/>
        <v>8.8532423208191133</v>
      </c>
      <c r="DQ14" s="27">
        <v>12</v>
      </c>
      <c r="DR14">
        <v>2249</v>
      </c>
      <c r="DS14">
        <v>57847</v>
      </c>
      <c r="DT14">
        <f t="shared" si="16"/>
        <v>25.72120942641174</v>
      </c>
      <c r="DX14" s="27">
        <v>12</v>
      </c>
      <c r="DY14">
        <v>1428</v>
      </c>
      <c r="DZ14">
        <v>68699</v>
      </c>
      <c r="EA14">
        <f t="shared" si="17"/>
        <v>48.108543417366946</v>
      </c>
      <c r="EE14" s="27">
        <v>12</v>
      </c>
      <c r="EF14">
        <v>990</v>
      </c>
      <c r="EG14">
        <v>41794</v>
      </c>
      <c r="EH14">
        <f t="shared" si="18"/>
        <v>42.216161616161614</v>
      </c>
      <c r="EK14" t="s">
        <v>233</v>
      </c>
      <c r="EL14" s="27">
        <v>1</v>
      </c>
      <c r="EM14">
        <v>1472</v>
      </c>
      <c r="EN14">
        <v>18395</v>
      </c>
      <c r="EO14">
        <f t="shared" si="19"/>
        <v>12.496603260869565</v>
      </c>
      <c r="ES14" s="27">
        <v>12</v>
      </c>
      <c r="ET14">
        <v>1662</v>
      </c>
      <c r="EU14">
        <v>93224</v>
      </c>
      <c r="EV14">
        <f t="shared" si="20"/>
        <v>56.091456077015643</v>
      </c>
      <c r="EZ14" s="27">
        <v>12</v>
      </c>
      <c r="FA14">
        <v>486</v>
      </c>
      <c r="FB14">
        <v>29413</v>
      </c>
      <c r="FC14">
        <f t="shared" si="21"/>
        <v>60.520576131687243</v>
      </c>
      <c r="FG14" s="27">
        <v>12</v>
      </c>
      <c r="FH14">
        <v>1013</v>
      </c>
      <c r="FI14">
        <v>11389</v>
      </c>
      <c r="FJ14">
        <f t="shared" si="22"/>
        <v>11.24284304047384</v>
      </c>
      <c r="FN14" s="27">
        <v>12</v>
      </c>
      <c r="FO14">
        <v>715</v>
      </c>
      <c r="FP14">
        <v>25529</v>
      </c>
      <c r="FQ14">
        <f t="shared" si="23"/>
        <v>35.704895104895108</v>
      </c>
      <c r="FU14" s="27">
        <v>12</v>
      </c>
      <c r="FV14">
        <v>578</v>
      </c>
      <c r="FW14">
        <v>31112</v>
      </c>
      <c r="FX14">
        <f t="shared" si="24"/>
        <v>53.826989619377166</v>
      </c>
      <c r="GB14" s="27">
        <v>12</v>
      </c>
      <c r="GC14">
        <v>3103</v>
      </c>
      <c r="GD14">
        <v>77760</v>
      </c>
      <c r="GE14">
        <f t="shared" si="25"/>
        <v>25.059619722848854</v>
      </c>
      <c r="GI14" s="27">
        <v>12</v>
      </c>
      <c r="GJ14">
        <v>1261</v>
      </c>
      <c r="GK14">
        <v>31525</v>
      </c>
      <c r="GL14">
        <f t="shared" si="26"/>
        <v>25</v>
      </c>
      <c r="GP14" s="27">
        <v>12</v>
      </c>
      <c r="GQ14">
        <v>1454</v>
      </c>
      <c r="GR14">
        <v>26712</v>
      </c>
      <c r="GS14">
        <f t="shared" si="27"/>
        <v>18.371389270976618</v>
      </c>
      <c r="GW14" s="27">
        <v>12</v>
      </c>
      <c r="GX14">
        <v>1054</v>
      </c>
      <c r="GY14">
        <v>84266</v>
      </c>
      <c r="GZ14">
        <f t="shared" si="28"/>
        <v>79.948766603415564</v>
      </c>
      <c r="HD14" s="27">
        <v>5</v>
      </c>
      <c r="HE14">
        <v>2305</v>
      </c>
      <c r="HF14">
        <v>91216</v>
      </c>
      <c r="HG14">
        <f t="shared" si="29"/>
        <v>39.573101952277661</v>
      </c>
      <c r="HK14" s="27">
        <v>12</v>
      </c>
      <c r="HL14">
        <v>1497</v>
      </c>
      <c r="HM14">
        <v>106391</v>
      </c>
      <c r="HN14">
        <f t="shared" si="30"/>
        <v>71.069472277889105</v>
      </c>
      <c r="HR14" s="27">
        <v>12</v>
      </c>
      <c r="HS14">
        <v>714</v>
      </c>
      <c r="HT14">
        <v>39790</v>
      </c>
      <c r="HU14">
        <f t="shared" si="31"/>
        <v>55.728291316526608</v>
      </c>
      <c r="HY14" s="27">
        <v>12</v>
      </c>
      <c r="HZ14">
        <v>767</v>
      </c>
      <c r="IA14">
        <v>64425</v>
      </c>
      <c r="IB14">
        <f t="shared" si="32"/>
        <v>83.996088657105602</v>
      </c>
      <c r="IF14" s="27">
        <v>12</v>
      </c>
      <c r="IG14">
        <v>846</v>
      </c>
      <c r="IH14">
        <v>45927</v>
      </c>
      <c r="II14">
        <f t="shared" si="33"/>
        <v>54.287234042553195</v>
      </c>
      <c r="IM14" s="27">
        <v>12</v>
      </c>
      <c r="IN14">
        <v>390</v>
      </c>
      <c r="IO14">
        <v>1634</v>
      </c>
      <c r="IP14">
        <f t="shared" si="34"/>
        <v>4.18974358974359</v>
      </c>
      <c r="IT14" s="27">
        <v>12</v>
      </c>
      <c r="IU14">
        <v>608</v>
      </c>
      <c r="IV14">
        <v>20270</v>
      </c>
      <c r="IW14">
        <f t="shared" si="35"/>
        <v>33.338815789473685</v>
      </c>
      <c r="JA14" s="27">
        <v>12</v>
      </c>
      <c r="JB14">
        <v>1710</v>
      </c>
      <c r="JC14">
        <v>35022</v>
      </c>
      <c r="JD14">
        <f t="shared" si="36"/>
        <v>20.480701754385965</v>
      </c>
      <c r="JH14" s="27">
        <v>12</v>
      </c>
      <c r="JI14">
        <v>1390</v>
      </c>
      <c r="JJ14">
        <v>7050</v>
      </c>
      <c r="JK14">
        <f t="shared" si="37"/>
        <v>5.0719424460431659</v>
      </c>
      <c r="JO14" s="27">
        <v>12</v>
      </c>
      <c r="JP14">
        <v>903</v>
      </c>
      <c r="JQ14">
        <v>32151</v>
      </c>
      <c r="JR14">
        <f t="shared" si="38"/>
        <v>35.604651162790695</v>
      </c>
      <c r="JV14" s="27">
        <v>6</v>
      </c>
      <c r="JW14">
        <v>2583</v>
      </c>
      <c r="JX14">
        <v>90697</v>
      </c>
      <c r="JY14">
        <f t="shared" si="39"/>
        <v>35.113046844754159</v>
      </c>
    </row>
    <row r="15" spans="1:286" x14ac:dyDescent="0.25">
      <c r="A15" s="18" t="s">
        <v>432</v>
      </c>
      <c r="B15">
        <f>B14/SQRT(10)</f>
        <v>2.266245724625322</v>
      </c>
      <c r="C15">
        <f>C14/SQRT(10)</f>
        <v>0.7885826355026837</v>
      </c>
      <c r="D15">
        <f>D14/SQRT(10)</f>
        <v>2.4248961219211846</v>
      </c>
      <c r="E15">
        <f>E14/SQRT(10)</f>
        <v>3.840531040776221</v>
      </c>
      <c r="I15" s="27">
        <v>13</v>
      </c>
      <c r="J15">
        <v>1051</v>
      </c>
      <c r="K15">
        <v>103353</v>
      </c>
      <c r="L15">
        <f t="shared" si="0"/>
        <v>98.337773549000957</v>
      </c>
      <c r="P15" s="27">
        <v>14</v>
      </c>
      <c r="Q15">
        <v>568</v>
      </c>
      <c r="R15">
        <v>19441</v>
      </c>
      <c r="S15">
        <f t="shared" si="1"/>
        <v>34.227112676056336</v>
      </c>
      <c r="W15" s="27">
        <v>13</v>
      </c>
      <c r="X15">
        <v>990</v>
      </c>
      <c r="Y15">
        <v>37359</v>
      </c>
      <c r="Z15">
        <f t="shared" si="2"/>
        <v>37.736363636363635</v>
      </c>
      <c r="AD15" s="27">
        <v>13</v>
      </c>
      <c r="AE15">
        <v>831</v>
      </c>
      <c r="AF15">
        <v>48260</v>
      </c>
      <c r="AG15">
        <f t="shared" si="3"/>
        <v>58.074608904933818</v>
      </c>
      <c r="AK15" s="27">
        <v>13</v>
      </c>
      <c r="AL15">
        <v>528</v>
      </c>
      <c r="AM15">
        <v>38770</v>
      </c>
      <c r="AN15">
        <f t="shared" si="4"/>
        <v>73.428030303030297</v>
      </c>
      <c r="AR15" s="27">
        <v>13</v>
      </c>
      <c r="AS15">
        <v>766</v>
      </c>
      <c r="AT15">
        <v>55851</v>
      </c>
      <c r="AU15">
        <f t="shared" si="5"/>
        <v>72.912532637075714</v>
      </c>
      <c r="AY15" s="27">
        <v>13</v>
      </c>
      <c r="AZ15">
        <v>1612</v>
      </c>
      <c r="BA15">
        <v>165171</v>
      </c>
      <c r="BB15">
        <f t="shared" si="6"/>
        <v>102.46339950372209</v>
      </c>
      <c r="BF15" s="27">
        <v>13</v>
      </c>
      <c r="BG15">
        <v>1618</v>
      </c>
      <c r="BH15">
        <v>77213</v>
      </c>
      <c r="BI15">
        <f t="shared" si="7"/>
        <v>47.721260815821999</v>
      </c>
      <c r="BM15" s="27">
        <v>13</v>
      </c>
      <c r="BN15">
        <v>873</v>
      </c>
      <c r="BO15">
        <v>61019</v>
      </c>
      <c r="BP15">
        <f t="shared" si="8"/>
        <v>69.89576174112257</v>
      </c>
      <c r="BT15" s="27">
        <v>6</v>
      </c>
      <c r="BU15">
        <v>2333</v>
      </c>
      <c r="BV15">
        <v>249456</v>
      </c>
      <c r="BW15">
        <f t="shared" si="9"/>
        <v>106.92498928418345</v>
      </c>
      <c r="CA15" s="27">
        <v>13</v>
      </c>
      <c r="CB15">
        <v>835</v>
      </c>
      <c r="CC15">
        <v>13897</v>
      </c>
      <c r="CD15">
        <f t="shared" si="10"/>
        <v>16.643113772455091</v>
      </c>
      <c r="CH15" s="27">
        <v>13</v>
      </c>
      <c r="CI15">
        <v>873</v>
      </c>
      <c r="CJ15">
        <v>10445</v>
      </c>
      <c r="CK15">
        <f t="shared" si="11"/>
        <v>11.964490263459336</v>
      </c>
      <c r="CO15" s="27">
        <v>13</v>
      </c>
      <c r="CP15">
        <v>1037</v>
      </c>
      <c r="CQ15">
        <v>10808</v>
      </c>
      <c r="CR15">
        <f t="shared" si="12"/>
        <v>10.422372227579556</v>
      </c>
      <c r="CV15" s="27">
        <v>13</v>
      </c>
      <c r="CW15">
        <v>960</v>
      </c>
      <c r="CX15">
        <v>30897</v>
      </c>
      <c r="CY15">
        <f t="shared" si="13"/>
        <v>32.184375000000003</v>
      </c>
      <c r="DC15" s="27">
        <v>13</v>
      </c>
      <c r="DD15">
        <v>634</v>
      </c>
      <c r="DE15">
        <v>13537</v>
      </c>
      <c r="DF15">
        <f t="shared" si="14"/>
        <v>21.351735015772871</v>
      </c>
      <c r="DJ15" s="27">
        <v>13</v>
      </c>
      <c r="DK15">
        <v>939</v>
      </c>
      <c r="DL15">
        <v>10540</v>
      </c>
      <c r="DM15">
        <f t="shared" si="15"/>
        <v>11.224707135250267</v>
      </c>
      <c r="DQ15" s="27">
        <v>13</v>
      </c>
      <c r="DR15">
        <v>2284</v>
      </c>
      <c r="DS15">
        <v>93308</v>
      </c>
      <c r="DT15">
        <f t="shared" si="16"/>
        <v>40.852889667250437</v>
      </c>
      <c r="DX15" s="27">
        <v>13</v>
      </c>
      <c r="DY15">
        <v>1500</v>
      </c>
      <c r="DZ15">
        <v>91965</v>
      </c>
      <c r="EA15">
        <f t="shared" si="17"/>
        <v>61.31</v>
      </c>
      <c r="EE15" s="27">
        <v>13</v>
      </c>
      <c r="EF15">
        <v>1017</v>
      </c>
      <c r="EG15">
        <v>47913</v>
      </c>
      <c r="EH15">
        <f t="shared" si="18"/>
        <v>47.112094395280238</v>
      </c>
      <c r="EL15" s="27">
        <v>2</v>
      </c>
      <c r="EM15">
        <v>1639</v>
      </c>
      <c r="EN15">
        <v>2788</v>
      </c>
      <c r="EO15">
        <f t="shared" si="19"/>
        <v>1.7010372178157414</v>
      </c>
      <c r="ES15" s="27">
        <v>13</v>
      </c>
      <c r="ET15">
        <v>1710</v>
      </c>
      <c r="EU15">
        <v>139165</v>
      </c>
      <c r="EV15">
        <f t="shared" si="20"/>
        <v>81.383040935672511</v>
      </c>
      <c r="EZ15" s="27">
        <v>13</v>
      </c>
      <c r="FA15">
        <v>521</v>
      </c>
      <c r="FB15">
        <v>16201</v>
      </c>
      <c r="FC15">
        <f t="shared" si="21"/>
        <v>31.095969289827256</v>
      </c>
      <c r="FG15" s="27">
        <v>13</v>
      </c>
      <c r="FH15">
        <v>1037</v>
      </c>
      <c r="FI15">
        <v>30302</v>
      </c>
      <c r="FJ15">
        <f t="shared" si="22"/>
        <v>29.22082931533269</v>
      </c>
      <c r="FN15" s="27">
        <v>13</v>
      </c>
      <c r="FO15">
        <v>750</v>
      </c>
      <c r="FP15">
        <v>8351</v>
      </c>
      <c r="FQ15">
        <f t="shared" si="23"/>
        <v>11.134666666666666</v>
      </c>
      <c r="FU15" s="27">
        <v>13</v>
      </c>
      <c r="FV15">
        <v>583</v>
      </c>
      <c r="FW15">
        <v>7260</v>
      </c>
      <c r="FX15">
        <f t="shared" si="24"/>
        <v>12.452830188679245</v>
      </c>
      <c r="GB15" s="27">
        <v>13</v>
      </c>
      <c r="GC15">
        <v>731</v>
      </c>
      <c r="GD15">
        <v>19709</v>
      </c>
      <c r="GE15">
        <f t="shared" si="25"/>
        <v>26.961696306429548</v>
      </c>
      <c r="GI15" s="27">
        <v>13</v>
      </c>
      <c r="GJ15">
        <v>1270</v>
      </c>
      <c r="GK15">
        <v>28996</v>
      </c>
      <c r="GL15">
        <f t="shared" si="26"/>
        <v>22.831496062992127</v>
      </c>
      <c r="GP15" s="27">
        <v>13</v>
      </c>
      <c r="GQ15">
        <v>1578</v>
      </c>
      <c r="GR15">
        <v>61908</v>
      </c>
      <c r="GS15">
        <f t="shared" si="27"/>
        <v>39.231939163498097</v>
      </c>
      <c r="GW15" s="27">
        <v>13</v>
      </c>
      <c r="GX15">
        <v>1081</v>
      </c>
      <c r="GY15">
        <v>76376</v>
      </c>
      <c r="GZ15">
        <f t="shared" si="28"/>
        <v>70.653098982423685</v>
      </c>
      <c r="HC15" t="s">
        <v>233</v>
      </c>
      <c r="HD15" s="27">
        <v>1</v>
      </c>
      <c r="HE15">
        <v>2624</v>
      </c>
      <c r="HF15">
        <v>46502</v>
      </c>
      <c r="HG15">
        <f t="shared" si="29"/>
        <v>17.721798780487806</v>
      </c>
      <c r="HK15" s="27">
        <v>13</v>
      </c>
      <c r="HL15">
        <v>1579</v>
      </c>
      <c r="HM15">
        <v>103107</v>
      </c>
      <c r="HN15">
        <f t="shared" si="30"/>
        <v>65.298923369221029</v>
      </c>
      <c r="HR15" s="27">
        <v>13</v>
      </c>
      <c r="HS15">
        <v>807</v>
      </c>
      <c r="HT15">
        <v>39970</v>
      </c>
      <c r="HU15">
        <f t="shared" si="31"/>
        <v>49.529120198265183</v>
      </c>
      <c r="HY15" s="27">
        <v>13</v>
      </c>
      <c r="HZ15">
        <v>814</v>
      </c>
      <c r="IA15">
        <v>42229</v>
      </c>
      <c r="IB15">
        <f t="shared" si="32"/>
        <v>51.878378378378379</v>
      </c>
      <c r="IF15" s="27">
        <v>13</v>
      </c>
      <c r="IG15">
        <v>879</v>
      </c>
      <c r="IH15">
        <v>11541</v>
      </c>
      <c r="II15">
        <f t="shared" si="33"/>
        <v>13.129692832764505</v>
      </c>
      <c r="IM15" s="27">
        <v>13</v>
      </c>
      <c r="IN15">
        <v>393</v>
      </c>
      <c r="IO15">
        <v>4522</v>
      </c>
      <c r="IP15">
        <f t="shared" si="34"/>
        <v>11.506361323155216</v>
      </c>
      <c r="IT15" s="27">
        <v>13</v>
      </c>
      <c r="IU15">
        <v>620</v>
      </c>
      <c r="IV15">
        <v>20522</v>
      </c>
      <c r="IW15">
        <f t="shared" si="35"/>
        <v>33.1</v>
      </c>
      <c r="JA15" s="27">
        <v>13</v>
      </c>
      <c r="JB15">
        <v>1748</v>
      </c>
      <c r="JC15">
        <v>41014</v>
      </c>
      <c r="JD15">
        <f t="shared" si="36"/>
        <v>23.463386727688786</v>
      </c>
      <c r="JH15" s="27">
        <v>13</v>
      </c>
      <c r="JI15">
        <v>1453</v>
      </c>
      <c r="JJ15">
        <v>63890</v>
      </c>
      <c r="JK15">
        <f t="shared" si="37"/>
        <v>43.971094287680664</v>
      </c>
      <c r="JO15" s="27">
        <v>13</v>
      </c>
      <c r="JP15">
        <v>930</v>
      </c>
      <c r="JQ15">
        <v>34732</v>
      </c>
      <c r="JR15">
        <f t="shared" si="38"/>
        <v>37.346236559139783</v>
      </c>
      <c r="JU15" t="s">
        <v>233</v>
      </c>
      <c r="JV15" s="27">
        <v>1</v>
      </c>
      <c r="JW15">
        <v>2148</v>
      </c>
      <c r="JX15">
        <v>75138</v>
      </c>
      <c r="JY15">
        <f t="shared" si="39"/>
        <v>34.980446927374302</v>
      </c>
    </row>
    <row r="16" spans="1:286" x14ac:dyDescent="0.25">
      <c r="A16" s="18" t="s">
        <v>220</v>
      </c>
      <c r="C16">
        <f>_xlfn.T.TEST(B3:B12,C3:C12,2,1)</f>
        <v>1.8585293808864933E-8</v>
      </c>
      <c r="D16">
        <f>_xlfn.T.TEST(B3:B12,D3:D12,2,1)</f>
        <v>4.1013971604845232E-7</v>
      </c>
      <c r="E16">
        <f>_xlfn.T.TEST(B3:B12,E3:E12,2,1)</f>
        <v>6.3065098761863454E-5</v>
      </c>
      <c r="I16" s="27">
        <v>14</v>
      </c>
      <c r="J16">
        <v>1054</v>
      </c>
      <c r="K16">
        <v>80482</v>
      </c>
      <c r="L16">
        <f t="shared" si="0"/>
        <v>76.358633776091082</v>
      </c>
      <c r="P16" s="27">
        <v>15</v>
      </c>
      <c r="Q16">
        <v>668</v>
      </c>
      <c r="R16">
        <v>10378</v>
      </c>
      <c r="S16">
        <f t="shared" si="1"/>
        <v>15.535928143712574</v>
      </c>
      <c r="W16" s="27">
        <v>14</v>
      </c>
      <c r="X16">
        <v>1162</v>
      </c>
      <c r="Y16">
        <v>25200</v>
      </c>
      <c r="Z16">
        <f t="shared" si="2"/>
        <v>21.686746987951807</v>
      </c>
      <c r="AD16" s="27">
        <v>14</v>
      </c>
      <c r="AE16">
        <v>846</v>
      </c>
      <c r="AF16">
        <v>28700</v>
      </c>
      <c r="AG16">
        <f t="shared" si="3"/>
        <v>33.924349881796694</v>
      </c>
      <c r="AK16" s="27">
        <v>14</v>
      </c>
      <c r="AL16">
        <v>531</v>
      </c>
      <c r="AM16">
        <v>32260</v>
      </c>
      <c r="AN16">
        <f t="shared" si="4"/>
        <v>60.753295668549903</v>
      </c>
      <c r="AR16" s="27">
        <v>14</v>
      </c>
      <c r="AS16">
        <v>768</v>
      </c>
      <c r="AT16">
        <v>59427</v>
      </c>
      <c r="AU16">
        <f t="shared" si="5"/>
        <v>77.37890625</v>
      </c>
      <c r="AY16" s="27">
        <v>14</v>
      </c>
      <c r="AZ16">
        <v>1623</v>
      </c>
      <c r="BA16">
        <v>160871</v>
      </c>
      <c r="BB16">
        <f t="shared" si="6"/>
        <v>99.119531731361675</v>
      </c>
      <c r="BF16" s="27">
        <v>14</v>
      </c>
      <c r="BG16">
        <v>1927</v>
      </c>
      <c r="BH16">
        <v>155484</v>
      </c>
      <c r="BI16">
        <f t="shared" si="7"/>
        <v>80.687078360145307</v>
      </c>
      <c r="BM16" s="27">
        <v>14</v>
      </c>
      <c r="BN16">
        <v>918</v>
      </c>
      <c r="BO16">
        <v>47688</v>
      </c>
      <c r="BP16">
        <f t="shared" si="8"/>
        <v>51.947712418300654</v>
      </c>
      <c r="BT16" s="27">
        <v>7</v>
      </c>
      <c r="BU16">
        <v>2709</v>
      </c>
      <c r="BV16">
        <v>358371</v>
      </c>
      <c r="BW16">
        <f t="shared" si="9"/>
        <v>132.28903654485049</v>
      </c>
      <c r="CA16" s="27">
        <v>14</v>
      </c>
      <c r="CB16">
        <v>846</v>
      </c>
      <c r="CC16">
        <v>11000</v>
      </c>
      <c r="CD16">
        <f t="shared" si="10"/>
        <v>13.002364066193854</v>
      </c>
      <c r="CH16" s="27">
        <v>14</v>
      </c>
      <c r="CI16">
        <v>885</v>
      </c>
      <c r="CJ16">
        <v>42589</v>
      </c>
      <c r="CK16">
        <f t="shared" si="11"/>
        <v>48.123163841807909</v>
      </c>
      <c r="CO16" s="27">
        <v>14</v>
      </c>
      <c r="CP16">
        <v>1122</v>
      </c>
      <c r="CQ16">
        <v>22273</v>
      </c>
      <c r="CR16">
        <f t="shared" si="12"/>
        <v>19.851158645276293</v>
      </c>
      <c r="CV16" s="27">
        <v>14</v>
      </c>
      <c r="CW16">
        <v>1036</v>
      </c>
      <c r="CX16">
        <v>25734</v>
      </c>
      <c r="CY16">
        <f t="shared" si="13"/>
        <v>24.839768339768341</v>
      </c>
      <c r="DC16" s="27">
        <v>14</v>
      </c>
      <c r="DD16">
        <v>640</v>
      </c>
      <c r="DE16">
        <v>18243</v>
      </c>
      <c r="DF16">
        <f t="shared" si="14"/>
        <v>28.504687499999999</v>
      </c>
      <c r="DJ16" s="27">
        <v>14</v>
      </c>
      <c r="DK16">
        <v>2415</v>
      </c>
      <c r="DL16">
        <v>28195</v>
      </c>
      <c r="DM16">
        <f t="shared" si="15"/>
        <v>11.674948240165632</v>
      </c>
      <c r="DQ16" s="27">
        <v>14</v>
      </c>
      <c r="DR16">
        <v>2292</v>
      </c>
      <c r="DS16">
        <v>31042</v>
      </c>
      <c r="DT16">
        <f t="shared" si="16"/>
        <v>13.543630017452006</v>
      </c>
      <c r="DX16" s="27">
        <v>14</v>
      </c>
      <c r="DY16">
        <v>1532</v>
      </c>
      <c r="DZ16">
        <v>13713</v>
      </c>
      <c r="EA16">
        <f t="shared" si="17"/>
        <v>8.9510443864229767</v>
      </c>
      <c r="EE16" s="27">
        <v>14</v>
      </c>
      <c r="EF16">
        <v>1037</v>
      </c>
      <c r="EG16">
        <v>36070</v>
      </c>
      <c r="EH16">
        <f t="shared" si="18"/>
        <v>34.783027965284475</v>
      </c>
      <c r="EL16" s="27">
        <v>3</v>
      </c>
      <c r="EM16">
        <v>1793</v>
      </c>
      <c r="EN16">
        <v>2399</v>
      </c>
      <c r="EO16">
        <f t="shared" si="19"/>
        <v>1.3379810373675405</v>
      </c>
      <c r="ES16" s="27">
        <v>14</v>
      </c>
      <c r="ET16">
        <v>1799</v>
      </c>
      <c r="EU16">
        <v>104510</v>
      </c>
      <c r="EV16">
        <f t="shared" si="20"/>
        <v>58.093385214007782</v>
      </c>
      <c r="EZ16" s="27">
        <v>14</v>
      </c>
      <c r="FA16">
        <v>567</v>
      </c>
      <c r="FB16">
        <v>4574</v>
      </c>
      <c r="FC16">
        <f t="shared" si="21"/>
        <v>8.0670194003527342</v>
      </c>
      <c r="FG16" s="27">
        <v>14</v>
      </c>
      <c r="FH16">
        <v>1054</v>
      </c>
      <c r="FI16">
        <v>35857</v>
      </c>
      <c r="FJ16">
        <f t="shared" si="22"/>
        <v>34.01992409867173</v>
      </c>
      <c r="FN16" s="27">
        <v>14</v>
      </c>
      <c r="FO16">
        <v>820</v>
      </c>
      <c r="FP16">
        <v>11916</v>
      </c>
      <c r="FQ16">
        <f t="shared" si="23"/>
        <v>14.53170731707317</v>
      </c>
      <c r="FU16" s="27">
        <v>14</v>
      </c>
      <c r="FV16">
        <v>588</v>
      </c>
      <c r="FW16">
        <v>24241</v>
      </c>
      <c r="FX16">
        <f t="shared" si="24"/>
        <v>41.226190476190474</v>
      </c>
      <c r="GB16" s="27">
        <v>14</v>
      </c>
      <c r="GC16">
        <v>1994</v>
      </c>
      <c r="GD16">
        <v>54312</v>
      </c>
      <c r="GE16">
        <f t="shared" si="25"/>
        <v>27.237713139418254</v>
      </c>
      <c r="GI16" s="27">
        <v>14</v>
      </c>
      <c r="GJ16">
        <v>1290</v>
      </c>
      <c r="GK16">
        <v>51297</v>
      </c>
      <c r="GL16">
        <f t="shared" si="26"/>
        <v>39.765116279069765</v>
      </c>
      <c r="GP16" s="27">
        <v>14</v>
      </c>
      <c r="GQ16">
        <v>1585</v>
      </c>
      <c r="GR16">
        <v>43058</v>
      </c>
      <c r="GS16">
        <f t="shared" si="27"/>
        <v>27.165930599369084</v>
      </c>
      <c r="GW16" s="27">
        <v>14</v>
      </c>
      <c r="GX16">
        <v>1097</v>
      </c>
      <c r="GY16">
        <v>58423</v>
      </c>
      <c r="GZ16">
        <f t="shared" si="28"/>
        <v>53.257064721969009</v>
      </c>
      <c r="HD16" s="27">
        <v>2</v>
      </c>
      <c r="HE16">
        <v>2574</v>
      </c>
      <c r="HF16">
        <v>65565</v>
      </c>
      <c r="HG16">
        <f t="shared" si="29"/>
        <v>25.472027972027973</v>
      </c>
      <c r="HK16" s="27">
        <v>14</v>
      </c>
      <c r="HL16">
        <v>1637</v>
      </c>
      <c r="HM16">
        <v>93855</v>
      </c>
      <c r="HN16">
        <f t="shared" si="30"/>
        <v>57.333536957849724</v>
      </c>
      <c r="HR16" s="27">
        <v>14</v>
      </c>
      <c r="HS16">
        <v>863</v>
      </c>
      <c r="HT16">
        <v>57848</v>
      </c>
      <c r="HU16">
        <f t="shared" si="31"/>
        <v>67.031286210892233</v>
      </c>
      <c r="HY16" s="27">
        <v>14</v>
      </c>
      <c r="HZ16">
        <v>853</v>
      </c>
      <c r="IA16">
        <v>33604</v>
      </c>
      <c r="IB16">
        <f t="shared" si="32"/>
        <v>39.395076201641267</v>
      </c>
      <c r="IF16" s="27">
        <v>14</v>
      </c>
      <c r="IG16">
        <v>880</v>
      </c>
      <c r="IH16">
        <v>683</v>
      </c>
      <c r="II16">
        <f t="shared" si="33"/>
        <v>0.77613636363636362</v>
      </c>
      <c r="IM16" s="27">
        <v>14</v>
      </c>
      <c r="IN16">
        <v>413</v>
      </c>
      <c r="IO16">
        <v>12666</v>
      </c>
      <c r="IP16">
        <f t="shared" si="34"/>
        <v>30.668280871670703</v>
      </c>
      <c r="IT16" s="27">
        <v>14</v>
      </c>
      <c r="IU16">
        <v>628</v>
      </c>
      <c r="IV16">
        <v>23500</v>
      </c>
      <c r="IW16">
        <f t="shared" si="35"/>
        <v>37.420382165605098</v>
      </c>
      <c r="JA16" s="27">
        <v>14</v>
      </c>
      <c r="JB16">
        <v>1752</v>
      </c>
      <c r="JC16">
        <v>21645</v>
      </c>
      <c r="JD16">
        <f t="shared" si="36"/>
        <v>12.354452054794521</v>
      </c>
      <c r="JH16" s="27">
        <v>14</v>
      </c>
      <c r="JI16">
        <v>1520</v>
      </c>
      <c r="JJ16">
        <v>109409</v>
      </c>
      <c r="JK16">
        <f t="shared" si="37"/>
        <v>71.979605263157893</v>
      </c>
      <c r="JO16" s="27">
        <v>14</v>
      </c>
      <c r="JP16">
        <v>955</v>
      </c>
      <c r="JQ16">
        <v>40521</v>
      </c>
      <c r="JR16">
        <f t="shared" si="38"/>
        <v>42.430366492146597</v>
      </c>
      <c r="JV16" s="27">
        <v>2</v>
      </c>
      <c r="JW16">
        <v>1955</v>
      </c>
      <c r="JX16">
        <v>110346</v>
      </c>
      <c r="JY16">
        <f t="shared" si="39"/>
        <v>56.442966751918156</v>
      </c>
    </row>
    <row r="17" spans="9:285" x14ac:dyDescent="0.25">
      <c r="I17" s="27">
        <v>15</v>
      </c>
      <c r="J17">
        <v>1064</v>
      </c>
      <c r="K17">
        <v>123034</v>
      </c>
      <c r="L17">
        <f t="shared" si="0"/>
        <v>115.63345864661655</v>
      </c>
      <c r="P17" s="27">
        <v>16</v>
      </c>
      <c r="Q17">
        <v>682</v>
      </c>
      <c r="R17">
        <v>31858</v>
      </c>
      <c r="S17">
        <f t="shared" si="1"/>
        <v>46.712609970674485</v>
      </c>
      <c r="W17" s="27">
        <v>15</v>
      </c>
      <c r="X17">
        <v>1183</v>
      </c>
      <c r="Y17">
        <v>51946</v>
      </c>
      <c r="Z17">
        <f t="shared" si="2"/>
        <v>43.910397295012679</v>
      </c>
      <c r="AD17" s="27">
        <v>15</v>
      </c>
      <c r="AE17">
        <v>874</v>
      </c>
      <c r="AF17">
        <v>30503</v>
      </c>
      <c r="AG17">
        <f t="shared" si="3"/>
        <v>34.900457665903893</v>
      </c>
      <c r="AK17" s="27">
        <v>15</v>
      </c>
      <c r="AL17">
        <v>532</v>
      </c>
      <c r="AM17">
        <v>30689</v>
      </c>
      <c r="AN17">
        <f t="shared" si="4"/>
        <v>57.686090225563909</v>
      </c>
      <c r="AR17" s="27">
        <v>15</v>
      </c>
      <c r="AS17">
        <v>789</v>
      </c>
      <c r="AT17">
        <v>40868</v>
      </c>
      <c r="AU17">
        <f t="shared" si="5"/>
        <v>51.797211660329531</v>
      </c>
      <c r="AY17" s="27">
        <v>15</v>
      </c>
      <c r="AZ17">
        <v>1668</v>
      </c>
      <c r="BA17">
        <v>107818</v>
      </c>
      <c r="BB17">
        <f t="shared" si="6"/>
        <v>64.639088729016791</v>
      </c>
      <c r="BF17" s="27">
        <v>15</v>
      </c>
      <c r="BG17">
        <v>1929</v>
      </c>
      <c r="BH17">
        <v>198164</v>
      </c>
      <c r="BI17">
        <f t="shared" si="7"/>
        <v>102.72887506480042</v>
      </c>
      <c r="BM17" s="27">
        <v>15</v>
      </c>
      <c r="BN17">
        <v>928</v>
      </c>
      <c r="BO17">
        <v>69117</v>
      </c>
      <c r="BP17">
        <f t="shared" si="8"/>
        <v>74.479525862068968</v>
      </c>
      <c r="BT17" s="27">
        <v>8</v>
      </c>
      <c r="BU17">
        <v>1399</v>
      </c>
      <c r="BV17">
        <v>93751</v>
      </c>
      <c r="BW17">
        <f t="shared" si="9"/>
        <v>67.012866333095062</v>
      </c>
      <c r="CA17" s="27">
        <v>15</v>
      </c>
      <c r="CB17">
        <v>906</v>
      </c>
      <c r="CC17">
        <v>41610</v>
      </c>
      <c r="CD17">
        <f t="shared" si="10"/>
        <v>45.927152317880797</v>
      </c>
      <c r="CH17" s="27">
        <v>15</v>
      </c>
      <c r="CI17">
        <v>888</v>
      </c>
      <c r="CJ17">
        <v>26346</v>
      </c>
      <c r="CK17">
        <f t="shared" si="11"/>
        <v>29.668918918918919</v>
      </c>
      <c r="CO17" s="27">
        <v>15</v>
      </c>
      <c r="CP17">
        <v>1134</v>
      </c>
      <c r="CQ17">
        <v>20590</v>
      </c>
      <c r="CR17">
        <f t="shared" si="12"/>
        <v>18.156966490299823</v>
      </c>
      <c r="CV17" s="27">
        <v>15</v>
      </c>
      <c r="CW17">
        <v>1043</v>
      </c>
      <c r="CX17">
        <v>26980</v>
      </c>
      <c r="CY17">
        <f t="shared" si="13"/>
        <v>25.867689357622243</v>
      </c>
      <c r="DC17" s="27">
        <v>15</v>
      </c>
      <c r="DD17">
        <v>640</v>
      </c>
      <c r="DE17">
        <v>10228</v>
      </c>
      <c r="DF17">
        <f t="shared" si="14"/>
        <v>15.981249999999999</v>
      </c>
      <c r="DJ17" s="27">
        <v>15</v>
      </c>
      <c r="DK17">
        <v>1192</v>
      </c>
      <c r="DL17">
        <v>16438</v>
      </c>
      <c r="DM17">
        <f t="shared" si="15"/>
        <v>13.79026845637584</v>
      </c>
      <c r="DQ17" s="27">
        <v>15</v>
      </c>
      <c r="DR17">
        <v>2297</v>
      </c>
      <c r="DS17">
        <v>21045</v>
      </c>
      <c r="DT17">
        <f t="shared" si="16"/>
        <v>9.1619503700478884</v>
      </c>
      <c r="DX17" s="27">
        <v>15</v>
      </c>
      <c r="DY17">
        <v>1612</v>
      </c>
      <c r="DZ17">
        <v>96660</v>
      </c>
      <c r="EA17">
        <f t="shared" si="17"/>
        <v>59.962779156327542</v>
      </c>
      <c r="EE17" s="27">
        <v>15</v>
      </c>
      <c r="EF17">
        <v>1043</v>
      </c>
      <c r="EG17">
        <v>59263</v>
      </c>
      <c r="EH17">
        <f t="shared" si="18"/>
        <v>56.819750719079579</v>
      </c>
      <c r="EL17" s="27">
        <v>4</v>
      </c>
      <c r="EM17">
        <v>1948</v>
      </c>
      <c r="EN17">
        <v>56145</v>
      </c>
      <c r="EO17">
        <f t="shared" si="19"/>
        <v>28.821868583162217</v>
      </c>
      <c r="ES17" s="27">
        <v>15</v>
      </c>
      <c r="ET17">
        <v>1879</v>
      </c>
      <c r="EU17">
        <v>44895</v>
      </c>
      <c r="EV17">
        <f t="shared" si="20"/>
        <v>23.893028206492815</v>
      </c>
      <c r="EZ17" s="27">
        <v>15</v>
      </c>
      <c r="FA17">
        <v>574</v>
      </c>
      <c r="FB17">
        <v>44145</v>
      </c>
      <c r="FC17">
        <f t="shared" si="21"/>
        <v>76.907665505226475</v>
      </c>
      <c r="FG17" s="27">
        <v>15</v>
      </c>
      <c r="FH17">
        <v>1088</v>
      </c>
      <c r="FI17">
        <v>30348</v>
      </c>
      <c r="FJ17">
        <f t="shared" si="22"/>
        <v>27.893382352941178</v>
      </c>
      <c r="FN17" s="27">
        <v>15</v>
      </c>
      <c r="FO17">
        <v>855</v>
      </c>
      <c r="FP17">
        <v>4974</v>
      </c>
      <c r="FQ17">
        <f t="shared" si="23"/>
        <v>5.8175438596491231</v>
      </c>
      <c r="FU17" s="27">
        <v>15</v>
      </c>
      <c r="FV17">
        <v>628</v>
      </c>
      <c r="FW17">
        <v>15641</v>
      </c>
      <c r="FX17">
        <f t="shared" si="24"/>
        <v>24.906050955414013</v>
      </c>
      <c r="GB17" s="27">
        <v>15</v>
      </c>
      <c r="GC17">
        <v>1239</v>
      </c>
      <c r="GD17">
        <v>36538</v>
      </c>
      <c r="GE17">
        <f t="shared" si="25"/>
        <v>29.489911218724778</v>
      </c>
      <c r="GI17" s="27">
        <v>15</v>
      </c>
      <c r="GJ17">
        <v>1387</v>
      </c>
      <c r="GK17">
        <v>19583</v>
      </c>
      <c r="GL17">
        <f t="shared" si="26"/>
        <v>14.118961788031724</v>
      </c>
      <c r="GP17" s="27">
        <v>15</v>
      </c>
      <c r="GQ17">
        <v>1613</v>
      </c>
      <c r="GR17">
        <v>39911</v>
      </c>
      <c r="GS17">
        <f t="shared" si="27"/>
        <v>24.743335399876006</v>
      </c>
      <c r="GW17" s="27">
        <v>15</v>
      </c>
      <c r="GX17">
        <v>1109</v>
      </c>
      <c r="GY17">
        <v>52536</v>
      </c>
      <c r="GZ17">
        <f t="shared" si="28"/>
        <v>47.372407574391346</v>
      </c>
      <c r="HD17" s="27">
        <v>3</v>
      </c>
      <c r="HE17">
        <v>2344</v>
      </c>
      <c r="HF17">
        <v>30182</v>
      </c>
      <c r="HG17">
        <f t="shared" si="29"/>
        <v>12.876279863481228</v>
      </c>
      <c r="HK17" s="27">
        <v>15</v>
      </c>
      <c r="HL17">
        <v>1684</v>
      </c>
      <c r="HM17">
        <v>39418</v>
      </c>
      <c r="HN17">
        <f t="shared" si="30"/>
        <v>23.407363420427554</v>
      </c>
      <c r="HR17" s="27">
        <v>15</v>
      </c>
      <c r="HS17">
        <v>863</v>
      </c>
      <c r="HT17">
        <v>44062</v>
      </c>
      <c r="HU17">
        <f t="shared" si="31"/>
        <v>51.05677867902665</v>
      </c>
      <c r="HY17" s="27">
        <v>15</v>
      </c>
      <c r="HZ17">
        <v>858</v>
      </c>
      <c r="IA17">
        <v>42140</v>
      </c>
      <c r="IB17">
        <f t="shared" si="32"/>
        <v>49.114219114219111</v>
      </c>
      <c r="IF17" s="27">
        <v>15</v>
      </c>
      <c r="IG17">
        <v>892</v>
      </c>
      <c r="IH17">
        <v>28960</v>
      </c>
      <c r="II17">
        <f t="shared" si="33"/>
        <v>32.466367713004487</v>
      </c>
      <c r="IM17" s="27">
        <v>15</v>
      </c>
      <c r="IN17">
        <v>429</v>
      </c>
      <c r="IO17">
        <v>28</v>
      </c>
      <c r="IP17">
        <f t="shared" si="34"/>
        <v>6.5268065268065265E-2</v>
      </c>
      <c r="IT17" s="27">
        <v>15</v>
      </c>
      <c r="IU17">
        <v>639</v>
      </c>
      <c r="IV17">
        <v>17609</v>
      </c>
      <c r="IW17">
        <f t="shared" si="35"/>
        <v>27.557120500782471</v>
      </c>
      <c r="JA17" s="27">
        <v>15</v>
      </c>
      <c r="JB17">
        <v>1754</v>
      </c>
      <c r="JC17">
        <v>38040</v>
      </c>
      <c r="JD17">
        <f t="shared" si="36"/>
        <v>21.68757126567845</v>
      </c>
      <c r="JH17" s="27">
        <v>15</v>
      </c>
      <c r="JI17">
        <v>1778</v>
      </c>
      <c r="JJ17">
        <v>153676</v>
      </c>
      <c r="JK17">
        <f t="shared" si="37"/>
        <v>86.431946006749158</v>
      </c>
      <c r="JO17" s="27">
        <v>15</v>
      </c>
      <c r="JP17">
        <v>959</v>
      </c>
      <c r="JQ17">
        <v>44441</v>
      </c>
      <c r="JR17">
        <f t="shared" si="38"/>
        <v>46.340980187695514</v>
      </c>
      <c r="JV17" s="27">
        <v>3</v>
      </c>
      <c r="JW17">
        <v>2430</v>
      </c>
      <c r="JX17">
        <v>90633</v>
      </c>
      <c r="JY17">
        <f t="shared" si="39"/>
        <v>37.297530864197533</v>
      </c>
    </row>
    <row r="18" spans="9:285" x14ac:dyDescent="0.25">
      <c r="I18" s="27">
        <v>16</v>
      </c>
      <c r="J18">
        <v>1103</v>
      </c>
      <c r="K18">
        <v>72771</v>
      </c>
      <c r="L18">
        <f t="shared" si="0"/>
        <v>65.975521305530378</v>
      </c>
      <c r="P18" s="27">
        <v>18</v>
      </c>
      <c r="Q18">
        <v>732</v>
      </c>
      <c r="R18">
        <v>49651</v>
      </c>
      <c r="S18">
        <f t="shared" si="1"/>
        <v>67.829234972677597</v>
      </c>
      <c r="W18" s="27">
        <v>16</v>
      </c>
      <c r="X18">
        <v>1201</v>
      </c>
      <c r="Y18">
        <v>34731</v>
      </c>
      <c r="Z18">
        <f t="shared" si="2"/>
        <v>28.918401332223148</v>
      </c>
      <c r="AD18" s="27">
        <v>16</v>
      </c>
      <c r="AE18">
        <v>881</v>
      </c>
      <c r="AF18">
        <v>70792</v>
      </c>
      <c r="AG18">
        <f t="shared" si="3"/>
        <v>80.354143019296259</v>
      </c>
      <c r="AK18" s="27">
        <v>16</v>
      </c>
      <c r="AL18">
        <v>540</v>
      </c>
      <c r="AM18">
        <v>56124</v>
      </c>
      <c r="AN18">
        <f t="shared" si="4"/>
        <v>103.93333333333334</v>
      </c>
      <c r="AR18" s="27">
        <v>16</v>
      </c>
      <c r="AS18">
        <v>791</v>
      </c>
      <c r="AT18">
        <v>52696</v>
      </c>
      <c r="AU18">
        <f t="shared" si="5"/>
        <v>66.619469026548671</v>
      </c>
      <c r="AY18" s="27">
        <v>16</v>
      </c>
      <c r="AZ18">
        <v>1668</v>
      </c>
      <c r="BA18">
        <v>26442</v>
      </c>
      <c r="BB18">
        <f t="shared" si="6"/>
        <v>15.852517985611511</v>
      </c>
      <c r="BF18" s="27">
        <v>16</v>
      </c>
      <c r="BG18">
        <v>1965</v>
      </c>
      <c r="BH18">
        <v>193292</v>
      </c>
      <c r="BI18">
        <f t="shared" si="7"/>
        <v>98.367430025445287</v>
      </c>
      <c r="BM18" s="27">
        <v>16</v>
      </c>
      <c r="BN18">
        <v>966</v>
      </c>
      <c r="BO18">
        <v>79233</v>
      </c>
      <c r="BP18">
        <f t="shared" si="8"/>
        <v>82.021739130434781</v>
      </c>
      <c r="BT18" s="27">
        <v>9</v>
      </c>
      <c r="BU18">
        <v>2123</v>
      </c>
      <c r="BV18">
        <v>163778</v>
      </c>
      <c r="BW18">
        <f t="shared" si="9"/>
        <v>77.144606688648139</v>
      </c>
      <c r="CA18" s="27">
        <v>16</v>
      </c>
      <c r="CB18">
        <v>969</v>
      </c>
      <c r="CC18">
        <v>18450</v>
      </c>
      <c r="CD18">
        <f t="shared" si="10"/>
        <v>19.040247678018577</v>
      </c>
      <c r="CH18" s="27">
        <v>16</v>
      </c>
      <c r="CI18">
        <v>962</v>
      </c>
      <c r="CJ18">
        <v>20898</v>
      </c>
      <c r="CK18">
        <f t="shared" si="11"/>
        <v>21.723492723492722</v>
      </c>
      <c r="CO18" s="27">
        <v>16</v>
      </c>
      <c r="CP18">
        <v>1147</v>
      </c>
      <c r="CQ18">
        <v>10649</v>
      </c>
      <c r="CR18">
        <f t="shared" si="12"/>
        <v>9.2842197035745428</v>
      </c>
      <c r="CV18" s="27">
        <v>16</v>
      </c>
      <c r="CW18">
        <v>1081</v>
      </c>
      <c r="CX18">
        <v>8888</v>
      </c>
      <c r="CY18">
        <f t="shared" si="13"/>
        <v>8.2220166512488433</v>
      </c>
      <c r="DC18" s="27">
        <v>16</v>
      </c>
      <c r="DD18">
        <v>649</v>
      </c>
      <c r="DE18">
        <v>19444</v>
      </c>
      <c r="DF18">
        <f t="shared" si="14"/>
        <v>29.959938366718028</v>
      </c>
      <c r="DJ18" s="27">
        <v>16</v>
      </c>
      <c r="DK18">
        <v>1178</v>
      </c>
      <c r="DL18">
        <v>16647</v>
      </c>
      <c r="DM18">
        <f t="shared" si="15"/>
        <v>14.131578947368421</v>
      </c>
      <c r="DQ18" s="27">
        <v>16</v>
      </c>
      <c r="DR18">
        <v>3041</v>
      </c>
      <c r="DS18">
        <v>52261</v>
      </c>
      <c r="DT18">
        <f t="shared" si="16"/>
        <v>17.18546530746465</v>
      </c>
      <c r="DX18" s="27">
        <v>16</v>
      </c>
      <c r="DY18">
        <v>1766</v>
      </c>
      <c r="DZ18">
        <v>60885</v>
      </c>
      <c r="EA18">
        <f t="shared" si="17"/>
        <v>34.4762174405436</v>
      </c>
      <c r="EE18" s="27">
        <v>16</v>
      </c>
      <c r="EF18">
        <v>1093</v>
      </c>
      <c r="EG18">
        <v>29298</v>
      </c>
      <c r="EH18">
        <f t="shared" si="18"/>
        <v>26.805123513266238</v>
      </c>
      <c r="EL18" s="27">
        <v>5</v>
      </c>
      <c r="EM18">
        <v>1955</v>
      </c>
      <c r="EN18">
        <v>63496</v>
      </c>
      <c r="EO18">
        <f t="shared" si="19"/>
        <v>32.478772378516624</v>
      </c>
      <c r="ES18" s="27">
        <v>16</v>
      </c>
      <c r="ET18">
        <v>1981</v>
      </c>
      <c r="EU18">
        <v>108099</v>
      </c>
      <c r="EV18">
        <f t="shared" si="20"/>
        <v>54.567895002523976</v>
      </c>
      <c r="EZ18" s="27">
        <v>16</v>
      </c>
      <c r="FA18">
        <v>577</v>
      </c>
      <c r="FB18">
        <v>33512</v>
      </c>
      <c r="FC18">
        <f t="shared" si="21"/>
        <v>58.079722703639511</v>
      </c>
      <c r="FG18" s="27">
        <v>16</v>
      </c>
      <c r="FH18">
        <v>1089</v>
      </c>
      <c r="FI18">
        <v>12493</v>
      </c>
      <c r="FJ18">
        <f t="shared" si="22"/>
        <v>11.471992653810835</v>
      </c>
      <c r="FN18" s="27">
        <v>16</v>
      </c>
      <c r="FO18">
        <v>865</v>
      </c>
      <c r="FP18">
        <v>6352</v>
      </c>
      <c r="FQ18">
        <f t="shared" si="23"/>
        <v>7.3433526011560692</v>
      </c>
      <c r="FU18" s="27">
        <v>16</v>
      </c>
      <c r="FV18">
        <v>650</v>
      </c>
      <c r="FW18">
        <v>21550</v>
      </c>
      <c r="FX18">
        <f t="shared" si="24"/>
        <v>33.153846153846153</v>
      </c>
      <c r="GB18" s="27">
        <v>16</v>
      </c>
      <c r="GC18">
        <v>1925</v>
      </c>
      <c r="GD18">
        <v>57923</v>
      </c>
      <c r="GE18">
        <f t="shared" si="25"/>
        <v>30.089870129870128</v>
      </c>
      <c r="GI18" s="27">
        <v>16</v>
      </c>
      <c r="GJ18">
        <v>1394</v>
      </c>
      <c r="GK18">
        <v>19899</v>
      </c>
      <c r="GL18">
        <f t="shared" si="26"/>
        <v>14.274748923959828</v>
      </c>
      <c r="GP18" s="27">
        <v>16</v>
      </c>
      <c r="GQ18">
        <v>1615</v>
      </c>
      <c r="GR18">
        <v>30515</v>
      </c>
      <c r="GS18">
        <f t="shared" si="27"/>
        <v>18.894736842105264</v>
      </c>
      <c r="GW18" s="27">
        <v>16</v>
      </c>
      <c r="GX18">
        <v>1120</v>
      </c>
      <c r="GY18">
        <v>68354</v>
      </c>
      <c r="GZ18">
        <f t="shared" si="28"/>
        <v>61.030357142857142</v>
      </c>
      <c r="HD18" s="27">
        <v>4</v>
      </c>
      <c r="HE18">
        <v>1614</v>
      </c>
      <c r="HF18">
        <v>49529</v>
      </c>
      <c r="HG18">
        <f t="shared" si="29"/>
        <v>30.687112763320943</v>
      </c>
      <c r="HK18" s="27">
        <v>16</v>
      </c>
      <c r="HL18">
        <v>1715</v>
      </c>
      <c r="HM18">
        <v>141770</v>
      </c>
      <c r="HN18">
        <f t="shared" si="30"/>
        <v>82.664723032069972</v>
      </c>
      <c r="HR18" s="27">
        <v>16</v>
      </c>
      <c r="HS18">
        <v>908</v>
      </c>
      <c r="HT18">
        <v>56101</v>
      </c>
      <c r="HU18">
        <f t="shared" si="31"/>
        <v>61.785242290748897</v>
      </c>
      <c r="HY18" s="27">
        <v>16</v>
      </c>
      <c r="HZ18">
        <v>881</v>
      </c>
      <c r="IA18">
        <v>40146</v>
      </c>
      <c r="IB18">
        <f t="shared" si="32"/>
        <v>45.568671963677637</v>
      </c>
      <c r="IF18" s="27">
        <v>16</v>
      </c>
      <c r="IG18">
        <v>908</v>
      </c>
      <c r="IH18">
        <v>13338</v>
      </c>
      <c r="II18">
        <f t="shared" si="33"/>
        <v>14.689427312775331</v>
      </c>
      <c r="IM18" s="27">
        <v>16</v>
      </c>
      <c r="IN18">
        <v>432</v>
      </c>
      <c r="IO18">
        <v>17100</v>
      </c>
      <c r="IP18">
        <f t="shared" si="34"/>
        <v>39.583333333333336</v>
      </c>
      <c r="IT18" s="27">
        <v>16</v>
      </c>
      <c r="IU18">
        <v>642</v>
      </c>
      <c r="IV18">
        <v>18525</v>
      </c>
      <c r="IW18">
        <f t="shared" si="35"/>
        <v>28.855140186915889</v>
      </c>
      <c r="JA18" s="27">
        <v>16</v>
      </c>
      <c r="JB18">
        <v>1848</v>
      </c>
      <c r="JC18">
        <v>47701</v>
      </c>
      <c r="JD18">
        <f t="shared" si="36"/>
        <v>25.812229437229437</v>
      </c>
      <c r="JH18" s="27">
        <v>16</v>
      </c>
      <c r="JI18">
        <v>1873</v>
      </c>
      <c r="JJ18">
        <v>9096</v>
      </c>
      <c r="JK18">
        <f t="shared" si="37"/>
        <v>4.8563801388147354</v>
      </c>
      <c r="JO18" s="27">
        <v>16</v>
      </c>
      <c r="JP18">
        <v>963</v>
      </c>
      <c r="JQ18">
        <v>32950</v>
      </c>
      <c r="JR18">
        <f t="shared" si="38"/>
        <v>34.215991692627206</v>
      </c>
      <c r="JV18" s="27">
        <v>4</v>
      </c>
      <c r="JW18">
        <v>2567</v>
      </c>
      <c r="JX18">
        <v>71111</v>
      </c>
      <c r="JY18">
        <f t="shared" si="39"/>
        <v>27.701986754966889</v>
      </c>
    </row>
    <row r="19" spans="9:285" x14ac:dyDescent="0.25">
      <c r="I19" s="27">
        <v>17</v>
      </c>
      <c r="J19">
        <v>1103</v>
      </c>
      <c r="K19">
        <v>70230</v>
      </c>
      <c r="L19">
        <f t="shared" si="0"/>
        <v>63.67180417044424</v>
      </c>
      <c r="P19" s="27">
        <v>19</v>
      </c>
      <c r="Q19">
        <v>742</v>
      </c>
      <c r="R19">
        <v>44404</v>
      </c>
      <c r="S19">
        <f t="shared" si="1"/>
        <v>59.843665768194072</v>
      </c>
      <c r="W19" s="27">
        <v>17</v>
      </c>
      <c r="X19">
        <v>1218</v>
      </c>
      <c r="Y19">
        <v>69841</v>
      </c>
      <c r="Z19">
        <f t="shared" si="2"/>
        <v>57.340722495894909</v>
      </c>
      <c r="AD19" s="27">
        <v>17</v>
      </c>
      <c r="AE19">
        <v>886</v>
      </c>
      <c r="AF19">
        <v>68134</v>
      </c>
      <c r="AG19">
        <f t="shared" si="3"/>
        <v>76.900677200902933</v>
      </c>
      <c r="AK19" s="27">
        <v>17</v>
      </c>
      <c r="AL19">
        <v>543</v>
      </c>
      <c r="AM19">
        <v>29468</v>
      </c>
      <c r="AN19">
        <f t="shared" si="4"/>
        <v>54.268876611418051</v>
      </c>
      <c r="AR19" s="27">
        <v>17</v>
      </c>
      <c r="AS19">
        <v>800</v>
      </c>
      <c r="AT19">
        <v>53593</v>
      </c>
      <c r="AU19">
        <f t="shared" si="5"/>
        <v>66.991249999999994</v>
      </c>
      <c r="AY19" s="27">
        <v>17</v>
      </c>
      <c r="AZ19">
        <v>1680</v>
      </c>
      <c r="BA19">
        <v>136751</v>
      </c>
      <c r="BB19">
        <f t="shared" si="6"/>
        <v>81.399404761904762</v>
      </c>
      <c r="BF19" s="27">
        <v>17</v>
      </c>
      <c r="BG19">
        <v>2032</v>
      </c>
      <c r="BH19">
        <v>225467</v>
      </c>
      <c r="BI19">
        <f t="shared" si="7"/>
        <v>110.95816929133858</v>
      </c>
      <c r="BM19" s="27">
        <v>17</v>
      </c>
      <c r="BN19">
        <v>1018</v>
      </c>
      <c r="BO19">
        <v>63049</v>
      </c>
      <c r="BP19">
        <f t="shared" si="8"/>
        <v>61.93418467583497</v>
      </c>
      <c r="BS19" t="s">
        <v>233</v>
      </c>
      <c r="BT19" s="27">
        <v>1</v>
      </c>
      <c r="BU19">
        <v>1922</v>
      </c>
      <c r="BV19">
        <v>110254</v>
      </c>
      <c r="BW19">
        <f t="shared" si="9"/>
        <v>57.364203954214361</v>
      </c>
      <c r="CA19" s="27">
        <v>17</v>
      </c>
      <c r="CB19">
        <v>983</v>
      </c>
      <c r="CC19">
        <v>6240</v>
      </c>
      <c r="CD19">
        <f t="shared" si="10"/>
        <v>6.3479145473041712</v>
      </c>
      <c r="CH19" s="27">
        <v>17</v>
      </c>
      <c r="CI19">
        <v>964</v>
      </c>
      <c r="CJ19">
        <v>22081</v>
      </c>
      <c r="CK19">
        <f t="shared" si="11"/>
        <v>22.905601659751039</v>
      </c>
      <c r="CO19" s="27">
        <v>17</v>
      </c>
      <c r="CP19">
        <v>1183</v>
      </c>
      <c r="CQ19">
        <v>4555</v>
      </c>
      <c r="CR19">
        <f t="shared" si="12"/>
        <v>3.8503803888419275</v>
      </c>
      <c r="CV19" s="27">
        <v>17</v>
      </c>
      <c r="CW19">
        <v>1149</v>
      </c>
      <c r="CX19">
        <v>11776</v>
      </c>
      <c r="CY19">
        <f t="shared" si="13"/>
        <v>10.248912097476067</v>
      </c>
      <c r="DC19" s="27">
        <v>17</v>
      </c>
      <c r="DD19">
        <v>656</v>
      </c>
      <c r="DE19">
        <v>24046</v>
      </c>
      <c r="DF19">
        <f t="shared" si="14"/>
        <v>36.655487804878049</v>
      </c>
      <c r="DJ19" s="27">
        <v>17</v>
      </c>
      <c r="DK19">
        <v>11509</v>
      </c>
      <c r="DL19">
        <v>166856</v>
      </c>
      <c r="DM19">
        <f t="shared" si="15"/>
        <v>14.497871231210357</v>
      </c>
      <c r="DQ19" s="27">
        <v>17</v>
      </c>
      <c r="DR19">
        <v>4072</v>
      </c>
      <c r="DS19">
        <v>118802</v>
      </c>
      <c r="DT19">
        <f t="shared" si="16"/>
        <v>29.175343811394892</v>
      </c>
      <c r="DX19" s="27">
        <v>17</v>
      </c>
      <c r="DY19">
        <v>2007</v>
      </c>
      <c r="DZ19">
        <v>120823</v>
      </c>
      <c r="EA19">
        <f t="shared" si="17"/>
        <v>60.200797209765817</v>
      </c>
      <c r="EE19" s="27">
        <v>17</v>
      </c>
      <c r="EF19">
        <v>1120</v>
      </c>
      <c r="EG19">
        <v>15535</v>
      </c>
      <c r="EH19">
        <f t="shared" si="18"/>
        <v>13.870535714285714</v>
      </c>
      <c r="EL19" s="27">
        <v>6</v>
      </c>
      <c r="EM19">
        <v>2215</v>
      </c>
      <c r="EN19">
        <v>56871</v>
      </c>
      <c r="EO19">
        <f t="shared" si="19"/>
        <v>25.675395033860045</v>
      </c>
      <c r="ES19" s="27">
        <v>17</v>
      </c>
      <c r="ET19">
        <v>2535</v>
      </c>
      <c r="EU19">
        <v>96758</v>
      </c>
      <c r="EV19">
        <f t="shared" si="20"/>
        <v>38.168836291913216</v>
      </c>
      <c r="EZ19" s="27">
        <v>17</v>
      </c>
      <c r="FA19">
        <v>589</v>
      </c>
      <c r="FB19">
        <v>33732</v>
      </c>
      <c r="FC19">
        <f t="shared" si="21"/>
        <v>57.269949066213925</v>
      </c>
      <c r="FG19" s="27">
        <v>17</v>
      </c>
      <c r="FH19">
        <v>1103</v>
      </c>
      <c r="FI19">
        <v>19184</v>
      </c>
      <c r="FJ19">
        <f t="shared" si="22"/>
        <v>17.392565729827744</v>
      </c>
      <c r="FN19" s="27">
        <v>17</v>
      </c>
      <c r="FO19">
        <v>883</v>
      </c>
      <c r="FP19">
        <v>2445</v>
      </c>
      <c r="FQ19">
        <f t="shared" si="23"/>
        <v>2.7689694224235559</v>
      </c>
      <c r="FU19" s="27">
        <v>17</v>
      </c>
      <c r="FV19">
        <v>654</v>
      </c>
      <c r="FW19">
        <v>38041</v>
      </c>
      <c r="FX19">
        <f t="shared" si="24"/>
        <v>58.166666666666664</v>
      </c>
      <c r="GB19" s="27">
        <v>17</v>
      </c>
      <c r="GC19">
        <v>775</v>
      </c>
      <c r="GD19">
        <v>23624</v>
      </c>
      <c r="GE19">
        <f t="shared" si="25"/>
        <v>30.482580645161292</v>
      </c>
      <c r="GI19" s="27">
        <v>17</v>
      </c>
      <c r="GJ19">
        <v>1451</v>
      </c>
      <c r="GK19">
        <v>11075</v>
      </c>
      <c r="GL19">
        <f t="shared" si="26"/>
        <v>7.6326671261199177</v>
      </c>
      <c r="GP19" s="27">
        <v>17</v>
      </c>
      <c r="GQ19">
        <v>1634</v>
      </c>
      <c r="GR19">
        <v>43700</v>
      </c>
      <c r="GS19">
        <f t="shared" si="27"/>
        <v>26.744186046511629</v>
      </c>
      <c r="GW19" s="27">
        <v>17</v>
      </c>
      <c r="GX19">
        <v>1147</v>
      </c>
      <c r="GY19">
        <v>77474</v>
      </c>
      <c r="GZ19">
        <f t="shared" si="28"/>
        <v>67.544899738448123</v>
      </c>
      <c r="HD19" s="27">
        <v>5</v>
      </c>
      <c r="HE19">
        <v>2174</v>
      </c>
      <c r="HF19">
        <v>124897</v>
      </c>
      <c r="HG19">
        <f t="shared" si="29"/>
        <v>57.450321987120518</v>
      </c>
      <c r="HK19" s="27">
        <v>17</v>
      </c>
      <c r="HL19">
        <v>1718</v>
      </c>
      <c r="HM19">
        <v>75894</v>
      </c>
      <c r="HN19">
        <f t="shared" si="30"/>
        <v>44.175785797438884</v>
      </c>
      <c r="HR19" s="27">
        <v>17</v>
      </c>
      <c r="HS19">
        <v>970</v>
      </c>
      <c r="HT19">
        <v>79179</v>
      </c>
      <c r="HU19">
        <f t="shared" si="31"/>
        <v>81.627835051546398</v>
      </c>
      <c r="HY19" s="27">
        <v>17</v>
      </c>
      <c r="HZ19">
        <v>912</v>
      </c>
      <c r="IA19">
        <v>51962</v>
      </c>
      <c r="IB19">
        <f t="shared" si="32"/>
        <v>56.975877192982459</v>
      </c>
      <c r="IF19" s="27">
        <v>17</v>
      </c>
      <c r="IG19">
        <v>923</v>
      </c>
      <c r="IH19">
        <v>43612</v>
      </c>
      <c r="II19">
        <f t="shared" si="33"/>
        <v>47.25027085590466</v>
      </c>
      <c r="IM19" s="27">
        <v>17</v>
      </c>
      <c r="IN19">
        <v>443</v>
      </c>
      <c r="IO19">
        <v>9365</v>
      </c>
      <c r="IP19">
        <f t="shared" si="34"/>
        <v>21.139954853273139</v>
      </c>
      <c r="IT19" s="27">
        <v>17</v>
      </c>
      <c r="IU19">
        <v>674</v>
      </c>
      <c r="IV19">
        <v>19399</v>
      </c>
      <c r="IW19">
        <f t="shared" si="35"/>
        <v>28.781899109792285</v>
      </c>
      <c r="JA19" s="27">
        <v>17</v>
      </c>
      <c r="JB19">
        <v>1909</v>
      </c>
      <c r="JC19">
        <v>102772</v>
      </c>
      <c r="JD19">
        <f t="shared" si="36"/>
        <v>53.835515976951285</v>
      </c>
      <c r="JH19" s="27">
        <v>17</v>
      </c>
      <c r="JI19">
        <v>1880</v>
      </c>
      <c r="JJ19">
        <v>105878</v>
      </c>
      <c r="JK19">
        <f t="shared" si="37"/>
        <v>56.318085106382981</v>
      </c>
      <c r="JO19" s="27">
        <v>17</v>
      </c>
      <c r="JP19">
        <v>969</v>
      </c>
      <c r="JQ19">
        <v>53631</v>
      </c>
      <c r="JR19">
        <f t="shared" si="38"/>
        <v>55.346749226006189</v>
      </c>
      <c r="JV19" s="27">
        <v>5</v>
      </c>
      <c r="JW19">
        <v>2164</v>
      </c>
      <c r="JX19">
        <v>66805</v>
      </c>
      <c r="JY19">
        <f t="shared" si="39"/>
        <v>30.871072088724585</v>
      </c>
    </row>
    <row r="20" spans="9:285" x14ac:dyDescent="0.25">
      <c r="I20" s="27">
        <v>18</v>
      </c>
      <c r="J20">
        <v>1128</v>
      </c>
      <c r="K20">
        <v>41018</v>
      </c>
      <c r="L20">
        <f t="shared" si="0"/>
        <v>36.363475177304963</v>
      </c>
      <c r="P20" s="27">
        <v>20</v>
      </c>
      <c r="Q20">
        <v>823</v>
      </c>
      <c r="R20">
        <v>61520</v>
      </c>
      <c r="S20">
        <f t="shared" si="1"/>
        <v>74.750911300121501</v>
      </c>
      <c r="W20" s="27">
        <v>18</v>
      </c>
      <c r="X20">
        <v>1251</v>
      </c>
      <c r="Y20">
        <v>35545</v>
      </c>
      <c r="Z20">
        <f t="shared" si="2"/>
        <v>28.413269384492406</v>
      </c>
      <c r="AD20" s="27">
        <v>18</v>
      </c>
      <c r="AE20">
        <v>915</v>
      </c>
      <c r="AF20">
        <v>103539</v>
      </c>
      <c r="AG20">
        <f t="shared" si="3"/>
        <v>113.15737704918033</v>
      </c>
      <c r="AK20" s="27">
        <v>18</v>
      </c>
      <c r="AL20">
        <v>560</v>
      </c>
      <c r="AM20">
        <v>8643</v>
      </c>
      <c r="AN20">
        <f t="shared" si="4"/>
        <v>15.433928571428572</v>
      </c>
      <c r="AR20" s="27">
        <v>18</v>
      </c>
      <c r="AS20">
        <v>800</v>
      </c>
      <c r="AT20">
        <v>17361</v>
      </c>
      <c r="AU20">
        <f t="shared" si="5"/>
        <v>21.701250000000002</v>
      </c>
      <c r="AY20" s="27">
        <v>18</v>
      </c>
      <c r="AZ20">
        <v>1681</v>
      </c>
      <c r="BA20">
        <v>152585</v>
      </c>
      <c r="BB20">
        <f t="shared" si="6"/>
        <v>90.770374776918501</v>
      </c>
      <c r="BF20" s="27">
        <v>18</v>
      </c>
      <c r="BG20">
        <v>2050</v>
      </c>
      <c r="BH20">
        <v>182582</v>
      </c>
      <c r="BI20">
        <f t="shared" si="7"/>
        <v>89.064390243902437</v>
      </c>
      <c r="BM20" s="27">
        <v>18</v>
      </c>
      <c r="BN20">
        <v>1020</v>
      </c>
      <c r="BO20">
        <v>64859</v>
      </c>
      <c r="BP20">
        <f t="shared" si="8"/>
        <v>63.587254901960783</v>
      </c>
      <c r="BT20" s="27">
        <v>2</v>
      </c>
      <c r="BU20">
        <v>1972</v>
      </c>
      <c r="BV20">
        <v>166744</v>
      </c>
      <c r="BW20">
        <f t="shared" si="9"/>
        <v>84.555780933062877</v>
      </c>
      <c r="CA20" s="27">
        <v>18</v>
      </c>
      <c r="CB20">
        <v>984</v>
      </c>
      <c r="CC20">
        <v>21125</v>
      </c>
      <c r="CD20">
        <f t="shared" si="10"/>
        <v>21.46849593495935</v>
      </c>
      <c r="CH20" s="27">
        <v>18</v>
      </c>
      <c r="CI20">
        <v>981</v>
      </c>
      <c r="CJ20">
        <v>24969</v>
      </c>
      <c r="CK20">
        <f t="shared" si="11"/>
        <v>25.452599388379205</v>
      </c>
      <c r="CO20" s="27">
        <v>18</v>
      </c>
      <c r="CP20">
        <v>1250</v>
      </c>
      <c r="CQ20">
        <v>25534</v>
      </c>
      <c r="CR20">
        <f t="shared" si="12"/>
        <v>20.427199999999999</v>
      </c>
      <c r="CV20" s="27">
        <v>18</v>
      </c>
      <c r="CW20">
        <v>1178</v>
      </c>
      <c r="CX20">
        <v>13713</v>
      </c>
      <c r="CY20">
        <f t="shared" si="13"/>
        <v>11.640916808149406</v>
      </c>
      <c r="DC20" s="27">
        <v>18</v>
      </c>
      <c r="DD20">
        <v>659</v>
      </c>
      <c r="DE20">
        <v>30459</v>
      </c>
      <c r="DF20">
        <f t="shared" si="14"/>
        <v>46.220030349013655</v>
      </c>
      <c r="DJ20" s="27">
        <v>18</v>
      </c>
      <c r="DK20">
        <v>1215</v>
      </c>
      <c r="DL20">
        <v>20623</v>
      </c>
      <c r="DM20">
        <f t="shared" si="15"/>
        <v>16.973662551440331</v>
      </c>
      <c r="DQ20" s="27">
        <v>18</v>
      </c>
      <c r="DR20">
        <v>4333</v>
      </c>
      <c r="DS20">
        <v>120056</v>
      </c>
      <c r="DT20">
        <f t="shared" si="16"/>
        <v>27.707362104777289</v>
      </c>
      <c r="DX20" s="27">
        <v>18</v>
      </c>
      <c r="DY20">
        <v>2176</v>
      </c>
      <c r="DZ20">
        <v>91110</v>
      </c>
      <c r="EA20">
        <f t="shared" si="17"/>
        <v>41.870404411764703</v>
      </c>
      <c r="EE20" s="27">
        <v>18</v>
      </c>
      <c r="EF20">
        <v>1136</v>
      </c>
      <c r="EG20">
        <v>58495</v>
      </c>
      <c r="EH20">
        <f t="shared" si="18"/>
        <v>51.492077464788736</v>
      </c>
      <c r="EL20" s="27">
        <v>7</v>
      </c>
      <c r="EM20">
        <v>2720</v>
      </c>
      <c r="EN20">
        <v>60336</v>
      </c>
      <c r="EO20">
        <f t="shared" si="19"/>
        <v>22.182352941176472</v>
      </c>
      <c r="ES20" s="27">
        <v>18</v>
      </c>
      <c r="ET20">
        <v>2994</v>
      </c>
      <c r="EU20">
        <v>82653</v>
      </c>
      <c r="EV20">
        <f t="shared" si="20"/>
        <v>27.606212424849698</v>
      </c>
      <c r="EZ20" s="27">
        <v>18</v>
      </c>
      <c r="FA20">
        <v>609</v>
      </c>
      <c r="FB20">
        <v>21897</v>
      </c>
      <c r="FC20">
        <f t="shared" si="21"/>
        <v>35.955665024630541</v>
      </c>
      <c r="FG20" s="27">
        <v>18</v>
      </c>
      <c r="FH20">
        <v>1105</v>
      </c>
      <c r="FI20">
        <v>18549</v>
      </c>
      <c r="FJ20">
        <f t="shared" si="22"/>
        <v>16.786425339366517</v>
      </c>
      <c r="FN20" s="27">
        <v>18</v>
      </c>
      <c r="FO20">
        <v>900</v>
      </c>
      <c r="FP20">
        <v>21988</v>
      </c>
      <c r="FQ20">
        <f t="shared" si="23"/>
        <v>24.431111111111111</v>
      </c>
      <c r="FU20" s="27">
        <v>18</v>
      </c>
      <c r="FV20">
        <v>665</v>
      </c>
      <c r="FW20">
        <v>158</v>
      </c>
      <c r="FX20">
        <f t="shared" si="24"/>
        <v>0.23759398496240602</v>
      </c>
      <c r="GB20" s="27">
        <v>18</v>
      </c>
      <c r="GC20">
        <v>587</v>
      </c>
      <c r="GD20">
        <v>20083</v>
      </c>
      <c r="GE20">
        <f t="shared" si="25"/>
        <v>34.2129471890971</v>
      </c>
      <c r="GI20" s="27">
        <v>18</v>
      </c>
      <c r="GJ20">
        <v>1619</v>
      </c>
      <c r="GK20">
        <v>38894</v>
      </c>
      <c r="GL20">
        <f t="shared" si="26"/>
        <v>24.023471278567015</v>
      </c>
      <c r="GP20" s="27">
        <v>18</v>
      </c>
      <c r="GQ20">
        <v>1645</v>
      </c>
      <c r="GR20">
        <v>11692</v>
      </c>
      <c r="GS20">
        <f t="shared" si="27"/>
        <v>7.1075987841945292</v>
      </c>
      <c r="GW20" s="27">
        <v>18</v>
      </c>
      <c r="GX20">
        <v>1167</v>
      </c>
      <c r="GY20">
        <v>68375</v>
      </c>
      <c r="GZ20">
        <f t="shared" si="28"/>
        <v>58.590402742073692</v>
      </c>
      <c r="HD20" s="27">
        <v>6</v>
      </c>
      <c r="HE20">
        <v>1978</v>
      </c>
      <c r="HF20">
        <v>44461</v>
      </c>
      <c r="HG20">
        <f t="shared" si="29"/>
        <v>22.477755308392315</v>
      </c>
      <c r="HK20" s="27">
        <v>18</v>
      </c>
      <c r="HL20">
        <v>1943</v>
      </c>
      <c r="HM20">
        <v>157282</v>
      </c>
      <c r="HN20">
        <f t="shared" si="30"/>
        <v>80.948018528049403</v>
      </c>
      <c r="HR20" s="27">
        <v>18</v>
      </c>
      <c r="HS20">
        <v>1039</v>
      </c>
      <c r="HT20">
        <v>62147</v>
      </c>
      <c r="HU20">
        <f t="shared" si="31"/>
        <v>59.81424446583253</v>
      </c>
      <c r="HY20" s="27">
        <v>18</v>
      </c>
      <c r="HZ20">
        <v>913</v>
      </c>
      <c r="IA20">
        <v>55221</v>
      </c>
      <c r="IB20">
        <f t="shared" si="32"/>
        <v>60.48302300109529</v>
      </c>
      <c r="IF20" s="27">
        <v>18</v>
      </c>
      <c r="IG20">
        <v>964</v>
      </c>
      <c r="IH20">
        <v>50002</v>
      </c>
      <c r="II20">
        <f t="shared" si="33"/>
        <v>51.869294605809131</v>
      </c>
      <c r="IM20" s="27">
        <v>18</v>
      </c>
      <c r="IN20">
        <v>450</v>
      </c>
      <c r="IO20">
        <v>12013</v>
      </c>
      <c r="IP20">
        <f t="shared" si="34"/>
        <v>26.695555555555554</v>
      </c>
      <c r="IT20" s="27">
        <v>18</v>
      </c>
      <c r="IU20">
        <v>680</v>
      </c>
      <c r="IV20">
        <v>14804</v>
      </c>
      <c r="IW20">
        <f t="shared" si="35"/>
        <v>21.770588235294117</v>
      </c>
      <c r="JA20" s="27">
        <v>18</v>
      </c>
      <c r="JB20">
        <v>2038</v>
      </c>
      <c r="JC20">
        <v>58425</v>
      </c>
      <c r="JD20">
        <f t="shared" si="36"/>
        <v>28.667811579980373</v>
      </c>
      <c r="JH20" s="27">
        <v>18</v>
      </c>
      <c r="JI20">
        <v>1939</v>
      </c>
      <c r="JJ20">
        <v>159175</v>
      </c>
      <c r="JK20">
        <f t="shared" si="37"/>
        <v>82.091284167096447</v>
      </c>
      <c r="JO20" s="27">
        <v>18</v>
      </c>
      <c r="JP20">
        <v>976</v>
      </c>
      <c r="JQ20">
        <v>44419</v>
      </c>
      <c r="JR20">
        <f t="shared" si="38"/>
        <v>45.51127049180328</v>
      </c>
    </row>
    <row r="21" spans="9:285" x14ac:dyDescent="0.25">
      <c r="I21" s="27">
        <v>19</v>
      </c>
      <c r="J21">
        <v>1256</v>
      </c>
      <c r="K21">
        <v>45249</v>
      </c>
      <c r="L21">
        <f t="shared" si="0"/>
        <v>36.026273885350321</v>
      </c>
      <c r="P21" s="27">
        <v>21</v>
      </c>
      <c r="Q21">
        <v>824</v>
      </c>
      <c r="R21">
        <v>22117</v>
      </c>
      <c r="S21">
        <f t="shared" si="1"/>
        <v>26.841019417475728</v>
      </c>
      <c r="W21" s="27">
        <v>19</v>
      </c>
      <c r="X21">
        <v>1279</v>
      </c>
      <c r="Y21">
        <v>50448</v>
      </c>
      <c r="Z21">
        <f t="shared" si="2"/>
        <v>39.443315089913995</v>
      </c>
      <c r="AD21" s="27">
        <v>19</v>
      </c>
      <c r="AE21">
        <v>932</v>
      </c>
      <c r="AF21">
        <v>89598</v>
      </c>
      <c r="AG21">
        <f t="shared" si="3"/>
        <v>96.13519313304721</v>
      </c>
      <c r="AK21" s="27">
        <v>19</v>
      </c>
      <c r="AL21">
        <v>572</v>
      </c>
      <c r="AM21">
        <v>43034</v>
      </c>
      <c r="AN21">
        <f t="shared" si="4"/>
        <v>75.234265734265733</v>
      </c>
      <c r="AR21" s="27">
        <v>19</v>
      </c>
      <c r="AS21">
        <v>809</v>
      </c>
      <c r="AT21">
        <v>59099</v>
      </c>
      <c r="AU21">
        <f t="shared" si="5"/>
        <v>73.051915945611867</v>
      </c>
      <c r="AY21" s="27">
        <v>19</v>
      </c>
      <c r="AZ21">
        <v>1683</v>
      </c>
      <c r="BA21">
        <v>201636</v>
      </c>
      <c r="BB21">
        <f t="shared" si="6"/>
        <v>119.80748663101605</v>
      </c>
      <c r="BF21" s="27">
        <v>19</v>
      </c>
      <c r="BG21">
        <v>2200</v>
      </c>
      <c r="BH21">
        <v>172380</v>
      </c>
      <c r="BI21">
        <f t="shared" si="7"/>
        <v>78.354545454545459</v>
      </c>
      <c r="BM21" s="27">
        <v>19</v>
      </c>
      <c r="BN21">
        <v>1048</v>
      </c>
      <c r="BO21">
        <v>66418</v>
      </c>
      <c r="BP21">
        <f t="shared" si="8"/>
        <v>63.375954198473281</v>
      </c>
      <c r="BT21" s="27">
        <v>3</v>
      </c>
      <c r="BU21">
        <v>1988</v>
      </c>
      <c r="BV21">
        <v>257124</v>
      </c>
      <c r="BW21">
        <f t="shared" si="9"/>
        <v>129.33802816901408</v>
      </c>
      <c r="CA21" s="27">
        <v>19</v>
      </c>
      <c r="CB21">
        <v>995</v>
      </c>
      <c r="CC21">
        <v>23568</v>
      </c>
      <c r="CD21">
        <f t="shared" si="10"/>
        <v>23.686432160804021</v>
      </c>
      <c r="CH21" s="27">
        <v>19</v>
      </c>
      <c r="CI21">
        <v>987</v>
      </c>
      <c r="CJ21">
        <v>35631</v>
      </c>
      <c r="CK21">
        <f t="shared" si="11"/>
        <v>36.100303951367778</v>
      </c>
      <c r="CO21" s="27">
        <v>19</v>
      </c>
      <c r="CP21">
        <v>1522</v>
      </c>
      <c r="CQ21">
        <v>58231</v>
      </c>
      <c r="CR21">
        <f t="shared" si="12"/>
        <v>38.259526938239162</v>
      </c>
      <c r="CV21" s="27">
        <v>19</v>
      </c>
      <c r="CW21">
        <v>1241</v>
      </c>
      <c r="CX21">
        <v>15860</v>
      </c>
      <c r="CY21">
        <f t="shared" si="13"/>
        <v>12.780016116035455</v>
      </c>
      <c r="DC21" s="27">
        <v>19</v>
      </c>
      <c r="DD21">
        <v>668</v>
      </c>
      <c r="DE21">
        <v>22459</v>
      </c>
      <c r="DF21">
        <f t="shared" si="14"/>
        <v>33.621257485029943</v>
      </c>
      <c r="DJ21" s="27">
        <v>19</v>
      </c>
      <c r="DK21">
        <v>1771</v>
      </c>
      <c r="DL21">
        <v>33368</v>
      </c>
      <c r="DM21">
        <f t="shared" si="15"/>
        <v>18.841332580463014</v>
      </c>
      <c r="DQ21" s="27">
        <v>19</v>
      </c>
      <c r="DR21">
        <v>4401</v>
      </c>
      <c r="DS21">
        <v>116591</v>
      </c>
      <c r="DT21">
        <f t="shared" si="16"/>
        <v>26.491933651442853</v>
      </c>
      <c r="DX21" s="27">
        <v>19</v>
      </c>
      <c r="DY21">
        <v>2204</v>
      </c>
      <c r="DZ21">
        <v>54029</v>
      </c>
      <c r="EA21">
        <f t="shared" si="17"/>
        <v>24.514065335753177</v>
      </c>
      <c r="EE21" s="27">
        <v>19</v>
      </c>
      <c r="EF21">
        <v>1150</v>
      </c>
      <c r="EG21">
        <v>35413</v>
      </c>
      <c r="EH21">
        <f t="shared" si="18"/>
        <v>30.793913043478263</v>
      </c>
      <c r="EO21" t="e">
        <f t="shared" si="19"/>
        <v>#DIV/0!</v>
      </c>
      <c r="ER21" t="s">
        <v>234</v>
      </c>
      <c r="ES21" s="27">
        <v>1</v>
      </c>
      <c r="ET21">
        <v>111</v>
      </c>
      <c r="EU21">
        <v>737</v>
      </c>
      <c r="EV21">
        <f t="shared" si="20"/>
        <v>6.6396396396396398</v>
      </c>
      <c r="EZ21" s="27">
        <v>19</v>
      </c>
      <c r="FA21">
        <v>649</v>
      </c>
      <c r="FB21">
        <v>22129</v>
      </c>
      <c r="FC21">
        <f t="shared" si="21"/>
        <v>34.097072419106318</v>
      </c>
      <c r="FG21" s="27">
        <v>19</v>
      </c>
      <c r="FH21">
        <v>1118</v>
      </c>
      <c r="FI21">
        <v>44292</v>
      </c>
      <c r="FJ21">
        <f t="shared" si="22"/>
        <v>39.617173524150267</v>
      </c>
      <c r="FN21" s="27">
        <v>19</v>
      </c>
      <c r="FO21">
        <v>903</v>
      </c>
      <c r="FP21">
        <v>16871</v>
      </c>
      <c r="FQ21">
        <f t="shared" si="23"/>
        <v>18.683277962347731</v>
      </c>
      <c r="FU21" s="27">
        <v>19</v>
      </c>
      <c r="FV21">
        <v>668</v>
      </c>
      <c r="FW21">
        <v>23423</v>
      </c>
      <c r="FX21">
        <f t="shared" si="24"/>
        <v>35.064371257485028</v>
      </c>
      <c r="GB21" s="27">
        <v>19</v>
      </c>
      <c r="GC21">
        <v>445</v>
      </c>
      <c r="GD21">
        <v>15642</v>
      </c>
      <c r="GE21">
        <f t="shared" si="25"/>
        <v>35.150561797752808</v>
      </c>
      <c r="GI21" s="27">
        <v>19</v>
      </c>
      <c r="GJ21">
        <v>1621</v>
      </c>
      <c r="GK21">
        <v>22190</v>
      </c>
      <c r="GL21">
        <f t="shared" si="26"/>
        <v>13.689080814312153</v>
      </c>
      <c r="GP21" s="27">
        <v>19</v>
      </c>
      <c r="GQ21">
        <v>1723</v>
      </c>
      <c r="GR21">
        <v>33815</v>
      </c>
      <c r="GS21">
        <f t="shared" si="27"/>
        <v>19.625652930934418</v>
      </c>
      <c r="GW21" s="27">
        <v>19</v>
      </c>
      <c r="GX21">
        <v>1195</v>
      </c>
      <c r="GY21">
        <v>74103</v>
      </c>
      <c r="GZ21">
        <f t="shared" si="28"/>
        <v>62.010878661087865</v>
      </c>
      <c r="HD21" s="27">
        <v>7</v>
      </c>
      <c r="HE21">
        <v>2627</v>
      </c>
      <c r="HF21">
        <v>30168</v>
      </c>
      <c r="HG21">
        <f t="shared" si="29"/>
        <v>11.483821850019034</v>
      </c>
      <c r="HK21" s="27">
        <v>19</v>
      </c>
      <c r="HL21">
        <v>2085</v>
      </c>
      <c r="HM21">
        <v>107418</v>
      </c>
      <c r="HN21">
        <f t="shared" si="30"/>
        <v>51.519424460431658</v>
      </c>
      <c r="HR21" s="27">
        <v>19</v>
      </c>
      <c r="HS21">
        <v>1083</v>
      </c>
      <c r="HT21">
        <v>96061</v>
      </c>
      <c r="HU21">
        <f t="shared" si="31"/>
        <v>88.698984302862414</v>
      </c>
      <c r="HY21" s="27">
        <v>19</v>
      </c>
      <c r="HZ21">
        <v>919</v>
      </c>
      <c r="IA21">
        <v>61757</v>
      </c>
      <c r="IB21">
        <f t="shared" si="32"/>
        <v>67.200217627856361</v>
      </c>
      <c r="IF21" s="27">
        <v>19</v>
      </c>
      <c r="IG21">
        <v>1030</v>
      </c>
      <c r="IH21">
        <v>54610</v>
      </c>
      <c r="II21">
        <f t="shared" si="33"/>
        <v>53.019417475728154</v>
      </c>
      <c r="IM21" s="27">
        <v>19</v>
      </c>
      <c r="IN21">
        <v>458</v>
      </c>
      <c r="IO21">
        <v>22156</v>
      </c>
      <c r="IP21">
        <f t="shared" si="34"/>
        <v>48.375545851528386</v>
      </c>
      <c r="IT21" s="27">
        <v>19</v>
      </c>
      <c r="IU21">
        <v>687</v>
      </c>
      <c r="IV21">
        <v>19606</v>
      </c>
      <c r="IW21">
        <f t="shared" si="35"/>
        <v>28.538573508005822</v>
      </c>
      <c r="JA21" s="27">
        <v>19</v>
      </c>
      <c r="JB21">
        <v>2147</v>
      </c>
      <c r="JC21">
        <v>152881</v>
      </c>
      <c r="JD21">
        <f t="shared" si="36"/>
        <v>71.206800186306481</v>
      </c>
      <c r="JH21" s="27">
        <v>19</v>
      </c>
      <c r="JI21">
        <v>1979</v>
      </c>
      <c r="JJ21">
        <v>155144</v>
      </c>
      <c r="JK21">
        <f t="shared" si="37"/>
        <v>78.395149065184441</v>
      </c>
      <c r="JO21" s="27">
        <v>19</v>
      </c>
      <c r="JP21">
        <v>1025</v>
      </c>
      <c r="JQ21">
        <v>50269</v>
      </c>
      <c r="JR21">
        <f t="shared" si="38"/>
        <v>49.042926829268289</v>
      </c>
    </row>
    <row r="22" spans="9:285" x14ac:dyDescent="0.25">
      <c r="I22" s="27">
        <v>20</v>
      </c>
      <c r="J22">
        <v>1276</v>
      </c>
      <c r="K22">
        <v>96714</v>
      </c>
      <c r="L22">
        <f t="shared" si="0"/>
        <v>75.794670846394979</v>
      </c>
      <c r="P22" s="27">
        <v>22</v>
      </c>
      <c r="Q22">
        <v>835</v>
      </c>
      <c r="R22">
        <v>67444</v>
      </c>
      <c r="S22">
        <f t="shared" si="1"/>
        <v>80.771257485029935</v>
      </c>
      <c r="W22" s="27">
        <v>20</v>
      </c>
      <c r="X22">
        <v>1286</v>
      </c>
      <c r="Y22">
        <v>80808</v>
      </c>
      <c r="Z22">
        <f t="shared" si="2"/>
        <v>62.836702954898911</v>
      </c>
      <c r="AD22" s="27">
        <v>20</v>
      </c>
      <c r="AE22">
        <v>1006</v>
      </c>
      <c r="AF22">
        <v>90250</v>
      </c>
      <c r="AG22">
        <f t="shared" si="3"/>
        <v>89.711729622266404</v>
      </c>
      <c r="AK22" s="27">
        <v>20</v>
      </c>
      <c r="AL22">
        <v>579</v>
      </c>
      <c r="AM22">
        <v>49420</v>
      </c>
      <c r="AN22">
        <f t="shared" si="4"/>
        <v>85.354058721934365</v>
      </c>
      <c r="AR22" s="27">
        <v>20</v>
      </c>
      <c r="AS22">
        <v>811</v>
      </c>
      <c r="AT22">
        <v>50302</v>
      </c>
      <c r="AU22">
        <f t="shared" si="5"/>
        <v>62.024660912453761</v>
      </c>
      <c r="AY22" s="27">
        <v>20</v>
      </c>
      <c r="AZ22">
        <v>1724</v>
      </c>
      <c r="BA22">
        <v>172265</v>
      </c>
      <c r="BB22">
        <f t="shared" si="6"/>
        <v>99.921693735498835</v>
      </c>
      <c r="BF22" s="27">
        <v>20</v>
      </c>
      <c r="BG22">
        <v>2536</v>
      </c>
      <c r="BH22">
        <v>201966</v>
      </c>
      <c r="BI22">
        <f t="shared" si="7"/>
        <v>79.639589905362783</v>
      </c>
      <c r="BM22" s="27">
        <v>20</v>
      </c>
      <c r="BN22">
        <v>1079</v>
      </c>
      <c r="BO22">
        <v>89191</v>
      </c>
      <c r="BP22">
        <f t="shared" si="8"/>
        <v>82.660797034291008</v>
      </c>
      <c r="BT22" s="27">
        <v>4</v>
      </c>
      <c r="BU22">
        <v>2020</v>
      </c>
      <c r="BV22">
        <v>211788</v>
      </c>
      <c r="BW22">
        <f t="shared" si="9"/>
        <v>104.84554455445544</v>
      </c>
      <c r="CA22" s="27">
        <v>20</v>
      </c>
      <c r="CB22">
        <v>1032</v>
      </c>
      <c r="CC22">
        <v>36946</v>
      </c>
      <c r="CD22">
        <f t="shared" si="10"/>
        <v>35.800387596899228</v>
      </c>
      <c r="CH22" s="27">
        <v>20</v>
      </c>
      <c r="CI22">
        <v>1010</v>
      </c>
      <c r="CJ22">
        <v>43431</v>
      </c>
      <c r="CK22">
        <f t="shared" si="11"/>
        <v>43.000990099009904</v>
      </c>
      <c r="CO22" s="27">
        <v>20</v>
      </c>
      <c r="CP22">
        <v>1564</v>
      </c>
      <c r="CQ22">
        <v>65135</v>
      </c>
      <c r="CR22">
        <f t="shared" si="12"/>
        <v>41.646419437340157</v>
      </c>
      <c r="CV22" s="27">
        <v>20</v>
      </c>
      <c r="CW22">
        <v>1285</v>
      </c>
      <c r="CX22">
        <v>28911</v>
      </c>
      <c r="CY22">
        <f t="shared" si="13"/>
        <v>22.498832684824901</v>
      </c>
      <c r="DC22" s="27">
        <v>20</v>
      </c>
      <c r="DD22">
        <v>669</v>
      </c>
      <c r="DE22">
        <v>3648</v>
      </c>
      <c r="DF22">
        <f t="shared" si="14"/>
        <v>5.4529147982062778</v>
      </c>
      <c r="DJ22" s="27">
        <v>20</v>
      </c>
      <c r="DK22">
        <v>984</v>
      </c>
      <c r="DL22">
        <v>21543</v>
      </c>
      <c r="DM22">
        <f t="shared" si="15"/>
        <v>21.89329268292683</v>
      </c>
      <c r="DP22" t="s">
        <v>234</v>
      </c>
      <c r="DQ22" s="27">
        <v>1</v>
      </c>
      <c r="DR22">
        <v>187</v>
      </c>
      <c r="DS22">
        <v>2959</v>
      </c>
      <c r="DT22">
        <f t="shared" si="16"/>
        <v>15.823529411764707</v>
      </c>
      <c r="DX22" s="27">
        <v>20</v>
      </c>
      <c r="DY22">
        <v>2356</v>
      </c>
      <c r="DZ22">
        <v>162058</v>
      </c>
      <c r="EA22">
        <f t="shared" si="17"/>
        <v>68.785229202037357</v>
      </c>
      <c r="EE22" s="27">
        <v>20</v>
      </c>
      <c r="EF22">
        <v>1157</v>
      </c>
      <c r="EG22">
        <v>34269</v>
      </c>
      <c r="EH22">
        <f t="shared" si="18"/>
        <v>29.618841832324978</v>
      </c>
      <c r="ES22" s="27">
        <v>2</v>
      </c>
      <c r="ET22">
        <v>221</v>
      </c>
      <c r="EU22">
        <v>9803</v>
      </c>
      <c r="EV22">
        <f t="shared" si="20"/>
        <v>44.357466063348419</v>
      </c>
      <c r="EZ22" s="27">
        <v>20</v>
      </c>
      <c r="FA22">
        <v>653</v>
      </c>
      <c r="FB22">
        <v>0</v>
      </c>
      <c r="FC22">
        <f t="shared" si="21"/>
        <v>0</v>
      </c>
      <c r="FG22" s="27">
        <v>20</v>
      </c>
      <c r="FH22">
        <v>1128</v>
      </c>
      <c r="FI22">
        <v>44930</v>
      </c>
      <c r="FJ22">
        <f t="shared" si="22"/>
        <v>39.831560283687942</v>
      </c>
      <c r="FN22" s="27">
        <v>20</v>
      </c>
      <c r="FO22">
        <v>910</v>
      </c>
      <c r="FP22">
        <v>7581</v>
      </c>
      <c r="FQ22">
        <f t="shared" si="23"/>
        <v>8.3307692307692314</v>
      </c>
      <c r="FU22" s="27">
        <v>20</v>
      </c>
      <c r="FV22">
        <v>678</v>
      </c>
      <c r="FW22">
        <v>26987</v>
      </c>
      <c r="FX22">
        <f t="shared" si="24"/>
        <v>39.803834808259587</v>
      </c>
      <c r="GB22" s="27">
        <v>20</v>
      </c>
      <c r="GC22">
        <v>652</v>
      </c>
      <c r="GD22">
        <v>23012</v>
      </c>
      <c r="GE22">
        <f t="shared" si="25"/>
        <v>35.29447852760736</v>
      </c>
      <c r="GI22" s="27">
        <v>20</v>
      </c>
      <c r="GJ22">
        <v>1651</v>
      </c>
      <c r="GK22">
        <v>268</v>
      </c>
      <c r="GL22">
        <f t="shared" si="26"/>
        <v>0.16232586311326469</v>
      </c>
      <c r="GP22" s="27">
        <v>20</v>
      </c>
      <c r="GQ22">
        <v>1774</v>
      </c>
      <c r="GR22">
        <v>47054</v>
      </c>
      <c r="GS22">
        <f t="shared" si="27"/>
        <v>26.524239007891769</v>
      </c>
      <c r="GW22" s="27">
        <v>20</v>
      </c>
      <c r="GX22">
        <v>1208</v>
      </c>
      <c r="GY22">
        <v>44239</v>
      </c>
      <c r="GZ22">
        <f t="shared" si="28"/>
        <v>36.621688741721854</v>
      </c>
      <c r="HK22" s="27">
        <v>20</v>
      </c>
      <c r="HL22">
        <v>2150</v>
      </c>
      <c r="HM22">
        <v>92151</v>
      </c>
      <c r="HN22">
        <f t="shared" si="30"/>
        <v>42.86093023255814</v>
      </c>
      <c r="HR22" s="27">
        <v>20</v>
      </c>
      <c r="HS22">
        <v>1088</v>
      </c>
      <c r="HT22">
        <v>53666</v>
      </c>
      <c r="HU22">
        <f t="shared" si="31"/>
        <v>49.325367647058826</v>
      </c>
      <c r="HY22" s="27">
        <v>20</v>
      </c>
      <c r="HZ22">
        <v>963</v>
      </c>
      <c r="IA22">
        <v>51250</v>
      </c>
      <c r="IB22">
        <f t="shared" si="32"/>
        <v>53.219106957424714</v>
      </c>
      <c r="IF22" s="27">
        <v>20</v>
      </c>
      <c r="IG22">
        <v>1113</v>
      </c>
      <c r="IH22">
        <v>60242</v>
      </c>
      <c r="II22">
        <f t="shared" si="33"/>
        <v>54.125786163522015</v>
      </c>
      <c r="IM22" s="27">
        <v>20</v>
      </c>
      <c r="IN22">
        <v>469</v>
      </c>
      <c r="IO22">
        <v>17388</v>
      </c>
      <c r="IP22">
        <f t="shared" si="34"/>
        <v>37.07462686567164</v>
      </c>
      <c r="IT22" s="27">
        <v>20</v>
      </c>
      <c r="IU22">
        <v>697</v>
      </c>
      <c r="IV22">
        <v>26404</v>
      </c>
      <c r="IW22">
        <f t="shared" si="35"/>
        <v>37.882352941176471</v>
      </c>
      <c r="JA22" s="27">
        <v>20</v>
      </c>
      <c r="JB22">
        <v>2346</v>
      </c>
      <c r="JC22">
        <v>63136</v>
      </c>
      <c r="JD22">
        <f t="shared" si="36"/>
        <v>26.912190963341857</v>
      </c>
      <c r="JH22" s="27">
        <v>20</v>
      </c>
      <c r="JI22">
        <v>1990</v>
      </c>
      <c r="JJ22">
        <v>12071</v>
      </c>
      <c r="JK22">
        <f t="shared" si="37"/>
        <v>6.0658291457286433</v>
      </c>
      <c r="JO22" s="27">
        <v>20</v>
      </c>
      <c r="JP22">
        <v>1068</v>
      </c>
      <c r="JQ22">
        <v>39982</v>
      </c>
      <c r="JR22">
        <f t="shared" si="38"/>
        <v>37.436329588014978</v>
      </c>
    </row>
    <row r="23" spans="9:285" x14ac:dyDescent="0.25">
      <c r="I23" s="27">
        <v>21</v>
      </c>
      <c r="J23">
        <v>1284</v>
      </c>
      <c r="K23">
        <v>47928</v>
      </c>
      <c r="L23">
        <f t="shared" si="0"/>
        <v>37.32710280373832</v>
      </c>
      <c r="P23" s="27">
        <v>23</v>
      </c>
      <c r="Q23">
        <v>843</v>
      </c>
      <c r="R23">
        <v>95277</v>
      </c>
      <c r="S23">
        <f t="shared" si="1"/>
        <v>113.02135231316726</v>
      </c>
      <c r="W23" s="27">
        <v>21</v>
      </c>
      <c r="X23">
        <v>1298</v>
      </c>
      <c r="Y23">
        <v>73076</v>
      </c>
      <c r="Z23">
        <f t="shared" si="2"/>
        <v>56.298921417565488</v>
      </c>
      <c r="AD23" s="27">
        <v>21</v>
      </c>
      <c r="AE23">
        <v>1007</v>
      </c>
      <c r="AF23">
        <v>86882</v>
      </c>
      <c r="AG23">
        <f t="shared" si="3"/>
        <v>86.278053624627603</v>
      </c>
      <c r="AK23" s="27">
        <v>21</v>
      </c>
      <c r="AL23">
        <v>592</v>
      </c>
      <c r="AM23">
        <v>51604</v>
      </c>
      <c r="AN23">
        <f t="shared" si="4"/>
        <v>87.168918918918919</v>
      </c>
      <c r="AR23" s="27">
        <v>21</v>
      </c>
      <c r="AS23">
        <v>821</v>
      </c>
      <c r="AT23">
        <v>44353</v>
      </c>
      <c r="AU23">
        <f t="shared" si="5"/>
        <v>54.023142509135198</v>
      </c>
      <c r="AY23" s="27">
        <v>21</v>
      </c>
      <c r="AZ23">
        <v>1745</v>
      </c>
      <c r="BA23">
        <v>151360</v>
      </c>
      <c r="BB23">
        <f t="shared" si="6"/>
        <v>86.739255014326645</v>
      </c>
      <c r="BF23" s="27">
        <v>21</v>
      </c>
      <c r="BG23">
        <v>2567</v>
      </c>
      <c r="BH23">
        <v>225560</v>
      </c>
      <c r="BI23">
        <f t="shared" si="7"/>
        <v>87.869107908063881</v>
      </c>
      <c r="BM23" s="27">
        <v>21</v>
      </c>
      <c r="BN23">
        <v>1101</v>
      </c>
      <c r="BO23">
        <v>58881</v>
      </c>
      <c r="BP23">
        <f t="shared" si="8"/>
        <v>53.479564032697546</v>
      </c>
      <c r="BT23" s="27">
        <v>5</v>
      </c>
      <c r="BU23">
        <v>2280</v>
      </c>
      <c r="BV23">
        <v>301461</v>
      </c>
      <c r="BW23">
        <f t="shared" si="9"/>
        <v>132.21973684210528</v>
      </c>
      <c r="CA23" s="27">
        <v>21</v>
      </c>
      <c r="CB23">
        <v>1042</v>
      </c>
      <c r="CC23">
        <v>1772</v>
      </c>
      <c r="CD23">
        <f t="shared" si="10"/>
        <v>1.7005758157389634</v>
      </c>
      <c r="CH23" s="27">
        <v>21</v>
      </c>
      <c r="CI23">
        <v>1028</v>
      </c>
      <c r="CJ23">
        <v>34333</v>
      </c>
      <c r="CK23">
        <f t="shared" si="11"/>
        <v>33.397859922178988</v>
      </c>
      <c r="CO23" s="27">
        <v>21</v>
      </c>
      <c r="CP23">
        <v>1567</v>
      </c>
      <c r="CQ23">
        <v>34899</v>
      </c>
      <c r="CR23">
        <f t="shared" si="12"/>
        <v>22.271218889597957</v>
      </c>
      <c r="CV23" s="27">
        <v>21</v>
      </c>
      <c r="CW23">
        <v>1291</v>
      </c>
      <c r="CX23">
        <v>8150</v>
      </c>
      <c r="CY23">
        <f t="shared" si="13"/>
        <v>6.3129357087529048</v>
      </c>
      <c r="DC23" s="27">
        <v>21</v>
      </c>
      <c r="DD23">
        <v>674</v>
      </c>
      <c r="DE23">
        <v>17311</v>
      </c>
      <c r="DF23">
        <f t="shared" si="14"/>
        <v>25.683976261127597</v>
      </c>
      <c r="DJ23" s="27">
        <v>21</v>
      </c>
      <c r="DK23">
        <v>2742</v>
      </c>
      <c r="DL23">
        <v>63651</v>
      </c>
      <c r="DM23">
        <f t="shared" si="15"/>
        <v>23.213347921225385</v>
      </c>
      <c r="DQ23" s="27">
        <v>2</v>
      </c>
      <c r="DR23">
        <v>481</v>
      </c>
      <c r="DS23">
        <v>14123</v>
      </c>
      <c r="DT23">
        <f t="shared" si="16"/>
        <v>29.361746361746363</v>
      </c>
      <c r="DX23" s="27">
        <v>21</v>
      </c>
      <c r="DY23">
        <v>3833</v>
      </c>
      <c r="DZ23">
        <v>95458</v>
      </c>
      <c r="EA23">
        <f t="shared" si="17"/>
        <v>24.904252543699453</v>
      </c>
      <c r="EE23" s="27">
        <v>21</v>
      </c>
      <c r="EF23">
        <v>1158</v>
      </c>
      <c r="EG23">
        <v>33997</v>
      </c>
      <c r="EH23">
        <f t="shared" si="18"/>
        <v>29.35837651122625</v>
      </c>
      <c r="ES23" s="27">
        <v>3</v>
      </c>
      <c r="ET23">
        <v>279</v>
      </c>
      <c r="EU23">
        <v>7005</v>
      </c>
      <c r="EV23">
        <f t="shared" si="20"/>
        <v>25.107526881720432</v>
      </c>
      <c r="EZ23" s="27">
        <v>21</v>
      </c>
      <c r="FA23">
        <v>673</v>
      </c>
      <c r="FB23">
        <v>16518</v>
      </c>
      <c r="FC23">
        <f t="shared" si="21"/>
        <v>24.543833580980685</v>
      </c>
      <c r="FG23" s="27">
        <v>21</v>
      </c>
      <c r="FH23">
        <v>1167</v>
      </c>
      <c r="FI23">
        <v>18099</v>
      </c>
      <c r="FJ23">
        <f t="shared" si="22"/>
        <v>15.508997429305913</v>
      </c>
      <c r="FN23" s="27">
        <v>21</v>
      </c>
      <c r="FO23">
        <v>916</v>
      </c>
      <c r="FP23">
        <v>1253</v>
      </c>
      <c r="FQ23">
        <f t="shared" si="23"/>
        <v>1.3679039301310043</v>
      </c>
      <c r="FU23" s="27">
        <v>21</v>
      </c>
      <c r="FV23">
        <v>684</v>
      </c>
      <c r="FW23">
        <v>11471</v>
      </c>
      <c r="FX23">
        <f t="shared" si="24"/>
        <v>16.770467836257311</v>
      </c>
      <c r="GB23" s="27">
        <v>21</v>
      </c>
      <c r="GC23">
        <v>1360</v>
      </c>
      <c r="GD23">
        <v>48890</v>
      </c>
      <c r="GE23">
        <f t="shared" si="25"/>
        <v>35.948529411764703</v>
      </c>
      <c r="GI23" s="27">
        <v>21</v>
      </c>
      <c r="GJ23">
        <v>1672</v>
      </c>
      <c r="GK23">
        <v>50254</v>
      </c>
      <c r="GL23">
        <f t="shared" si="26"/>
        <v>30.056220095693782</v>
      </c>
      <c r="GP23" s="27">
        <v>21</v>
      </c>
      <c r="GQ23">
        <v>2082</v>
      </c>
      <c r="GR23">
        <v>3317</v>
      </c>
      <c r="GS23">
        <f t="shared" si="27"/>
        <v>1.5931796349663785</v>
      </c>
      <c r="GW23" s="27">
        <v>21</v>
      </c>
      <c r="GX23">
        <v>1216</v>
      </c>
      <c r="GY23">
        <v>81590</v>
      </c>
      <c r="GZ23">
        <f t="shared" si="28"/>
        <v>67.097039473684205</v>
      </c>
      <c r="HK23" s="27">
        <v>21</v>
      </c>
      <c r="HL23">
        <v>2283</v>
      </c>
      <c r="HM23">
        <v>104038</v>
      </c>
      <c r="HN23">
        <f t="shared" si="30"/>
        <v>45.570740254051685</v>
      </c>
      <c r="HR23" s="27">
        <v>21</v>
      </c>
      <c r="HS23">
        <v>1093</v>
      </c>
      <c r="HT23">
        <v>82734</v>
      </c>
      <c r="HU23">
        <f t="shared" si="31"/>
        <v>75.694419030192137</v>
      </c>
      <c r="HY23" s="27">
        <v>21</v>
      </c>
      <c r="HZ23">
        <v>980</v>
      </c>
      <c r="IA23">
        <v>70770</v>
      </c>
      <c r="IB23">
        <f t="shared" si="32"/>
        <v>72.214285714285708</v>
      </c>
      <c r="IF23" s="27">
        <v>21</v>
      </c>
      <c r="IG23">
        <v>1132</v>
      </c>
      <c r="IH23">
        <v>85716</v>
      </c>
      <c r="II23">
        <f t="shared" si="33"/>
        <v>75.720848056537108</v>
      </c>
      <c r="IM23" s="27">
        <v>21</v>
      </c>
      <c r="IN23">
        <v>477</v>
      </c>
      <c r="IO23">
        <v>2251</v>
      </c>
      <c r="IP23">
        <f t="shared" si="34"/>
        <v>4.7190775681341721</v>
      </c>
      <c r="IT23" s="27">
        <v>21</v>
      </c>
      <c r="IU23">
        <v>699</v>
      </c>
      <c r="IV23">
        <v>23574</v>
      </c>
      <c r="IW23">
        <f t="shared" si="35"/>
        <v>33.725321888412019</v>
      </c>
      <c r="JA23" s="27">
        <v>21</v>
      </c>
      <c r="JB23">
        <v>2678</v>
      </c>
      <c r="JC23">
        <v>10118</v>
      </c>
      <c r="JD23">
        <f t="shared" si="36"/>
        <v>3.7781926811053026</v>
      </c>
      <c r="JH23" s="27">
        <v>21</v>
      </c>
      <c r="JI23">
        <v>2042</v>
      </c>
      <c r="JJ23">
        <v>129</v>
      </c>
      <c r="JK23">
        <f t="shared" si="37"/>
        <v>6.3173359451518113E-2</v>
      </c>
      <c r="JO23" s="27">
        <v>21</v>
      </c>
      <c r="JP23">
        <v>1078</v>
      </c>
      <c r="JQ23">
        <v>40386</v>
      </c>
      <c r="JR23">
        <f t="shared" si="38"/>
        <v>37.46382189239332</v>
      </c>
    </row>
    <row r="24" spans="9:285" x14ac:dyDescent="0.25">
      <c r="I24" s="27">
        <v>22</v>
      </c>
      <c r="J24">
        <v>1387</v>
      </c>
      <c r="K24">
        <v>106075</v>
      </c>
      <c r="L24">
        <f t="shared" si="0"/>
        <v>76.478010093727463</v>
      </c>
      <c r="P24" s="27">
        <v>24</v>
      </c>
      <c r="Q24">
        <v>845</v>
      </c>
      <c r="R24">
        <v>87155</v>
      </c>
      <c r="S24">
        <f t="shared" si="1"/>
        <v>103.14201183431953</v>
      </c>
      <c r="W24" s="27">
        <v>22</v>
      </c>
      <c r="X24">
        <v>1347</v>
      </c>
      <c r="Y24">
        <v>68001</v>
      </c>
      <c r="Z24">
        <f t="shared" si="2"/>
        <v>50.483296213808465</v>
      </c>
      <c r="AD24" s="27">
        <v>22</v>
      </c>
      <c r="AE24">
        <v>1016</v>
      </c>
      <c r="AF24">
        <v>51196</v>
      </c>
      <c r="AG24">
        <f t="shared" si="3"/>
        <v>50.389763779527556</v>
      </c>
      <c r="AK24" s="27">
        <v>22</v>
      </c>
      <c r="AL24">
        <v>619</v>
      </c>
      <c r="AM24">
        <v>52745</v>
      </c>
      <c r="AN24">
        <f t="shared" si="4"/>
        <v>85.210016155088852</v>
      </c>
      <c r="AR24" s="27">
        <v>22</v>
      </c>
      <c r="AS24">
        <v>832</v>
      </c>
      <c r="AT24">
        <v>30065</v>
      </c>
      <c r="AU24">
        <f t="shared" si="5"/>
        <v>36.135817307692307</v>
      </c>
      <c r="AY24" s="27">
        <v>22</v>
      </c>
      <c r="AZ24">
        <v>1806</v>
      </c>
      <c r="BA24">
        <v>139032</v>
      </c>
      <c r="BB24">
        <f t="shared" si="6"/>
        <v>76.983388704318941</v>
      </c>
      <c r="BF24" s="27">
        <v>22</v>
      </c>
      <c r="BG24">
        <v>2879</v>
      </c>
      <c r="BH24">
        <v>280947</v>
      </c>
      <c r="BI24">
        <f t="shared" si="7"/>
        <v>97.584925321292118</v>
      </c>
      <c r="BM24" s="27">
        <v>22</v>
      </c>
      <c r="BN24">
        <v>1103</v>
      </c>
      <c r="BO24">
        <v>89419</v>
      </c>
      <c r="BP24">
        <f t="shared" si="8"/>
        <v>81.068902991840432</v>
      </c>
      <c r="BT24" s="27">
        <v>6</v>
      </c>
      <c r="BU24">
        <v>2379</v>
      </c>
      <c r="BV24">
        <v>230161</v>
      </c>
      <c r="BW24">
        <f t="shared" si="9"/>
        <v>96.746952501050856</v>
      </c>
      <c r="CA24" s="27">
        <v>22</v>
      </c>
      <c r="CB24">
        <v>1054</v>
      </c>
      <c r="CC24">
        <v>41931</v>
      </c>
      <c r="CD24">
        <f t="shared" si="10"/>
        <v>39.782732447817835</v>
      </c>
      <c r="CH24" s="27">
        <v>22</v>
      </c>
      <c r="CI24">
        <v>1054</v>
      </c>
      <c r="CJ24">
        <v>44633</v>
      </c>
      <c r="CK24">
        <f t="shared" si="11"/>
        <v>42.346299810246677</v>
      </c>
      <c r="CO24" s="27">
        <v>22</v>
      </c>
      <c r="CP24">
        <v>1717</v>
      </c>
      <c r="CQ24">
        <v>30165</v>
      </c>
      <c r="CR24">
        <f t="shared" si="12"/>
        <v>17.568433313919627</v>
      </c>
      <c r="CV24" s="27">
        <v>22</v>
      </c>
      <c r="CW24">
        <v>1340</v>
      </c>
      <c r="CX24">
        <v>11926</v>
      </c>
      <c r="CY24">
        <f t="shared" si="13"/>
        <v>8.9</v>
      </c>
      <c r="DC24" s="27">
        <v>22</v>
      </c>
      <c r="DD24">
        <v>677</v>
      </c>
      <c r="DE24">
        <v>34024</v>
      </c>
      <c r="DF24">
        <f t="shared" si="14"/>
        <v>50.257016248153619</v>
      </c>
      <c r="DJ24" s="27">
        <v>22</v>
      </c>
      <c r="DK24">
        <v>663</v>
      </c>
      <c r="DL24">
        <v>16764</v>
      </c>
      <c r="DM24">
        <f t="shared" si="15"/>
        <v>25.285067873303166</v>
      </c>
      <c r="DQ24" s="27">
        <v>3</v>
      </c>
      <c r="DR24">
        <v>730</v>
      </c>
      <c r="DS24">
        <v>51694</v>
      </c>
      <c r="DT24">
        <f t="shared" si="16"/>
        <v>70.813698630136983</v>
      </c>
      <c r="DX24" s="27">
        <v>22</v>
      </c>
      <c r="DY24">
        <v>4729</v>
      </c>
      <c r="DZ24">
        <v>59004</v>
      </c>
      <c r="EA24">
        <f t="shared" si="17"/>
        <v>12.477056460139565</v>
      </c>
      <c r="EE24" s="27">
        <v>22</v>
      </c>
      <c r="EF24">
        <v>1223</v>
      </c>
      <c r="EG24">
        <v>51010</v>
      </c>
      <c r="EH24">
        <f t="shared" si="18"/>
        <v>41.70891251022077</v>
      </c>
      <c r="ES24" s="27">
        <v>4</v>
      </c>
      <c r="ET24">
        <v>477</v>
      </c>
      <c r="EU24">
        <v>18489</v>
      </c>
      <c r="EV24">
        <f t="shared" si="20"/>
        <v>38.761006289308177</v>
      </c>
      <c r="EZ24" s="27">
        <v>22</v>
      </c>
      <c r="FA24">
        <v>673</v>
      </c>
      <c r="FB24">
        <v>37281</v>
      </c>
      <c r="FC24">
        <f t="shared" si="21"/>
        <v>55.39524517087667</v>
      </c>
      <c r="FG24" s="27">
        <v>22</v>
      </c>
      <c r="FH24">
        <v>1190</v>
      </c>
      <c r="FI24">
        <v>23897</v>
      </c>
      <c r="FJ24">
        <f t="shared" si="22"/>
        <v>20.081512605042018</v>
      </c>
      <c r="FN24" s="27">
        <v>22</v>
      </c>
      <c r="FO24">
        <v>933</v>
      </c>
      <c r="FP24">
        <v>18082</v>
      </c>
      <c r="FQ24">
        <f t="shared" si="23"/>
        <v>19.380493033226152</v>
      </c>
      <c r="FU24" s="27">
        <v>22</v>
      </c>
      <c r="FV24">
        <v>695</v>
      </c>
      <c r="FW24">
        <v>4831</v>
      </c>
      <c r="FX24">
        <f t="shared" si="24"/>
        <v>6.9510791366906473</v>
      </c>
      <c r="GB24" s="27">
        <v>22</v>
      </c>
      <c r="GC24">
        <v>1296</v>
      </c>
      <c r="GD24">
        <v>48482</v>
      </c>
      <c r="GE24">
        <f t="shared" si="25"/>
        <v>37.408950617283949</v>
      </c>
      <c r="GI24" s="27">
        <v>22</v>
      </c>
      <c r="GJ24">
        <v>1877</v>
      </c>
      <c r="GK24">
        <v>115514</v>
      </c>
      <c r="GL24">
        <f t="shared" si="26"/>
        <v>61.541822056473094</v>
      </c>
      <c r="GP24" s="27">
        <v>22</v>
      </c>
      <c r="GQ24">
        <v>2323</v>
      </c>
      <c r="GR24">
        <v>73037</v>
      </c>
      <c r="GS24">
        <f t="shared" si="27"/>
        <v>31.440809298321135</v>
      </c>
      <c r="GW24" s="27">
        <v>22</v>
      </c>
      <c r="GX24">
        <v>1277</v>
      </c>
      <c r="GY24">
        <v>87041</v>
      </c>
      <c r="GZ24">
        <f t="shared" si="28"/>
        <v>68.160532498042286</v>
      </c>
      <c r="HK24" s="27">
        <v>22</v>
      </c>
      <c r="HL24">
        <v>2420</v>
      </c>
      <c r="HM24">
        <v>118464</v>
      </c>
      <c r="HN24">
        <f t="shared" si="30"/>
        <v>48.952066115702479</v>
      </c>
      <c r="HR24" s="27">
        <v>22</v>
      </c>
      <c r="HS24">
        <v>1103</v>
      </c>
      <c r="HT24">
        <v>61891</v>
      </c>
      <c r="HU24">
        <f t="shared" si="31"/>
        <v>56.111514052583864</v>
      </c>
      <c r="HY24" s="27">
        <v>22</v>
      </c>
      <c r="HZ24">
        <v>1014</v>
      </c>
      <c r="IA24">
        <v>49171</v>
      </c>
      <c r="IB24">
        <f t="shared" si="32"/>
        <v>48.492110453648912</v>
      </c>
      <c r="IF24" s="27">
        <v>22</v>
      </c>
      <c r="IG24">
        <v>1149</v>
      </c>
      <c r="IH24">
        <v>33629</v>
      </c>
      <c r="II24">
        <f t="shared" si="33"/>
        <v>29.268059181897303</v>
      </c>
      <c r="IM24" s="27">
        <v>22</v>
      </c>
      <c r="IN24">
        <v>484</v>
      </c>
      <c r="IO24">
        <v>20642</v>
      </c>
      <c r="IP24">
        <f t="shared" si="34"/>
        <v>42.648760330578511</v>
      </c>
      <c r="IT24" s="27">
        <v>22</v>
      </c>
      <c r="IU24">
        <v>703</v>
      </c>
      <c r="IV24">
        <v>24502</v>
      </c>
      <c r="IW24">
        <f t="shared" si="35"/>
        <v>34.85348506401138</v>
      </c>
      <c r="IZ24" t="s">
        <v>234</v>
      </c>
      <c r="JA24" s="27">
        <v>1</v>
      </c>
      <c r="JB24">
        <v>172</v>
      </c>
      <c r="JC24">
        <v>863</v>
      </c>
      <c r="JD24">
        <f t="shared" si="36"/>
        <v>5.0174418604651159</v>
      </c>
      <c r="JH24" s="27">
        <v>22</v>
      </c>
      <c r="JI24">
        <v>2063</v>
      </c>
      <c r="JJ24">
        <v>54360</v>
      </c>
      <c r="JK24">
        <f t="shared" si="37"/>
        <v>26.349975763451283</v>
      </c>
      <c r="JO24" s="27">
        <v>22</v>
      </c>
      <c r="JP24">
        <v>1098</v>
      </c>
      <c r="JQ24">
        <v>54826</v>
      </c>
      <c r="JR24">
        <f t="shared" si="38"/>
        <v>49.932604735883423</v>
      </c>
    </row>
    <row r="25" spans="9:285" x14ac:dyDescent="0.25">
      <c r="I25" s="27">
        <v>23</v>
      </c>
      <c r="J25">
        <v>1405</v>
      </c>
      <c r="K25">
        <v>92134</v>
      </c>
      <c r="L25">
        <f t="shared" si="0"/>
        <v>65.575800711743767</v>
      </c>
      <c r="P25" s="27">
        <v>25</v>
      </c>
      <c r="Q25">
        <v>854</v>
      </c>
      <c r="R25">
        <v>35718</v>
      </c>
      <c r="S25">
        <f t="shared" si="1"/>
        <v>41.824355971896956</v>
      </c>
      <c r="W25" s="27">
        <v>23</v>
      </c>
      <c r="X25">
        <v>1350</v>
      </c>
      <c r="Y25">
        <v>38923</v>
      </c>
      <c r="Z25">
        <f t="shared" si="2"/>
        <v>28.831851851851852</v>
      </c>
      <c r="AD25" s="27">
        <v>23</v>
      </c>
      <c r="AE25">
        <v>1026</v>
      </c>
      <c r="AF25">
        <v>36459</v>
      </c>
      <c r="AG25">
        <f t="shared" si="3"/>
        <v>35.535087719298247</v>
      </c>
      <c r="AK25" s="27">
        <v>23</v>
      </c>
      <c r="AL25">
        <v>620</v>
      </c>
      <c r="AM25">
        <v>36041</v>
      </c>
      <c r="AN25">
        <f t="shared" si="4"/>
        <v>58.130645161290325</v>
      </c>
      <c r="AR25" s="27">
        <v>23</v>
      </c>
      <c r="AS25">
        <v>851</v>
      </c>
      <c r="AT25">
        <v>53272</v>
      </c>
      <c r="AU25">
        <f t="shared" si="5"/>
        <v>62.599294947121031</v>
      </c>
      <c r="AY25" s="27">
        <v>23</v>
      </c>
      <c r="AZ25">
        <v>1837</v>
      </c>
      <c r="BA25">
        <v>147661</v>
      </c>
      <c r="BB25">
        <f t="shared" si="6"/>
        <v>80.381600435492658</v>
      </c>
      <c r="BF25" s="27">
        <v>23</v>
      </c>
      <c r="BG25">
        <v>3163</v>
      </c>
      <c r="BH25">
        <v>88115</v>
      </c>
      <c r="BI25">
        <f t="shared" si="7"/>
        <v>27.858046158710085</v>
      </c>
      <c r="BM25" s="27">
        <v>23</v>
      </c>
      <c r="BN25">
        <v>1147</v>
      </c>
      <c r="BO25">
        <v>75441</v>
      </c>
      <c r="BP25">
        <f t="shared" si="8"/>
        <v>65.772449869224062</v>
      </c>
      <c r="BT25" s="27">
        <v>7</v>
      </c>
      <c r="BU25">
        <v>2733</v>
      </c>
      <c r="BV25">
        <v>201729</v>
      </c>
      <c r="BW25">
        <f t="shared" si="9"/>
        <v>73.812294182217343</v>
      </c>
      <c r="CA25" s="27">
        <v>23</v>
      </c>
      <c r="CB25">
        <v>1072</v>
      </c>
      <c r="CC25">
        <v>28028</v>
      </c>
      <c r="CD25">
        <f t="shared" si="10"/>
        <v>26.145522388059703</v>
      </c>
      <c r="CH25" s="27">
        <v>23</v>
      </c>
      <c r="CI25">
        <v>1066</v>
      </c>
      <c r="CJ25">
        <v>35433</v>
      </c>
      <c r="CK25">
        <f t="shared" si="11"/>
        <v>33.23921200750469</v>
      </c>
      <c r="CO25" s="27">
        <v>23</v>
      </c>
      <c r="CP25">
        <v>1722</v>
      </c>
      <c r="CQ25">
        <v>53118</v>
      </c>
      <c r="CR25">
        <f t="shared" si="12"/>
        <v>30.846689895470384</v>
      </c>
      <c r="CV25" s="27">
        <v>23</v>
      </c>
      <c r="CW25">
        <v>1379</v>
      </c>
      <c r="CX25">
        <v>44154</v>
      </c>
      <c r="CY25">
        <f t="shared" si="13"/>
        <v>32.018854242204497</v>
      </c>
      <c r="DC25" s="27">
        <v>23</v>
      </c>
      <c r="DD25">
        <v>678</v>
      </c>
      <c r="DE25">
        <v>6257</v>
      </c>
      <c r="DF25">
        <f t="shared" si="14"/>
        <v>9.2286135693215332</v>
      </c>
      <c r="DJ25" s="27">
        <v>23</v>
      </c>
      <c r="DK25">
        <v>2661</v>
      </c>
      <c r="DL25">
        <v>71097</v>
      </c>
      <c r="DM25">
        <f t="shared" si="15"/>
        <v>26.718151071025929</v>
      </c>
      <c r="DQ25" s="27">
        <v>4</v>
      </c>
      <c r="DR25">
        <v>909</v>
      </c>
      <c r="DS25">
        <v>65969</v>
      </c>
      <c r="DT25">
        <f t="shared" si="16"/>
        <v>72.573157315731578</v>
      </c>
      <c r="DW25" t="s">
        <v>234</v>
      </c>
      <c r="DX25" s="27">
        <v>1</v>
      </c>
      <c r="DY25">
        <v>185</v>
      </c>
      <c r="DZ25">
        <v>5497</v>
      </c>
      <c r="EA25">
        <f t="shared" si="17"/>
        <v>29.713513513513515</v>
      </c>
      <c r="EE25" s="27">
        <v>23</v>
      </c>
      <c r="EF25">
        <v>1231</v>
      </c>
      <c r="EG25">
        <v>59360</v>
      </c>
      <c r="EH25">
        <f t="shared" si="18"/>
        <v>48.220958570268074</v>
      </c>
      <c r="ES25" s="27">
        <v>5</v>
      </c>
      <c r="ET25">
        <v>482</v>
      </c>
      <c r="EU25">
        <v>13231</v>
      </c>
      <c r="EV25">
        <f t="shared" si="20"/>
        <v>27.450207468879668</v>
      </c>
      <c r="EZ25" s="27">
        <v>23</v>
      </c>
      <c r="FA25">
        <v>690</v>
      </c>
      <c r="FB25">
        <v>25555</v>
      </c>
      <c r="FC25">
        <f t="shared" si="21"/>
        <v>37.036231884057969</v>
      </c>
      <c r="FG25" s="27">
        <v>23</v>
      </c>
      <c r="FH25">
        <v>1191</v>
      </c>
      <c r="FI25">
        <v>45881</v>
      </c>
      <c r="FJ25">
        <f t="shared" si="22"/>
        <v>38.523089840470192</v>
      </c>
      <c r="FN25" s="27">
        <v>23</v>
      </c>
      <c r="FO25">
        <v>934</v>
      </c>
      <c r="FP25">
        <v>5630</v>
      </c>
      <c r="FQ25">
        <f t="shared" si="23"/>
        <v>6.0278372591006422</v>
      </c>
      <c r="FU25" s="27">
        <v>23</v>
      </c>
      <c r="FV25">
        <v>696</v>
      </c>
      <c r="FW25">
        <v>22004</v>
      </c>
      <c r="FX25">
        <f t="shared" si="24"/>
        <v>31.614942528735632</v>
      </c>
      <c r="GB25" s="27">
        <v>23</v>
      </c>
      <c r="GC25">
        <v>543</v>
      </c>
      <c r="GD25">
        <v>20400</v>
      </c>
      <c r="GE25">
        <f t="shared" si="25"/>
        <v>37.569060773480665</v>
      </c>
      <c r="GI25" s="27">
        <v>23</v>
      </c>
      <c r="GJ25">
        <v>1911</v>
      </c>
      <c r="GK25">
        <v>60291</v>
      </c>
      <c r="GL25">
        <f t="shared" si="26"/>
        <v>31.549450549450551</v>
      </c>
      <c r="GP25" s="27">
        <v>23</v>
      </c>
      <c r="GQ25">
        <v>2414</v>
      </c>
      <c r="GR25">
        <v>90821</v>
      </c>
      <c r="GS25">
        <f t="shared" si="27"/>
        <v>37.622618061309034</v>
      </c>
      <c r="GW25" s="27">
        <v>23</v>
      </c>
      <c r="GX25">
        <v>1665</v>
      </c>
      <c r="GY25">
        <v>102894</v>
      </c>
      <c r="GZ25">
        <f t="shared" si="28"/>
        <v>61.7981981981982</v>
      </c>
      <c r="HK25" s="27">
        <v>23</v>
      </c>
      <c r="HL25">
        <v>2512</v>
      </c>
      <c r="HM25">
        <v>84970</v>
      </c>
      <c r="HN25">
        <f t="shared" si="30"/>
        <v>33.82563694267516</v>
      </c>
      <c r="HR25" s="27">
        <v>23</v>
      </c>
      <c r="HS25">
        <v>1108</v>
      </c>
      <c r="HT25">
        <v>76411</v>
      </c>
      <c r="HU25">
        <f t="shared" si="31"/>
        <v>68.9629963898917</v>
      </c>
      <c r="HY25" s="27">
        <v>23</v>
      </c>
      <c r="HZ25">
        <v>1031</v>
      </c>
      <c r="IA25">
        <v>41443</v>
      </c>
      <c r="IB25">
        <f t="shared" si="32"/>
        <v>40.196896217264793</v>
      </c>
      <c r="IF25" s="27">
        <v>23</v>
      </c>
      <c r="IG25">
        <v>1159</v>
      </c>
      <c r="IH25">
        <v>36250</v>
      </c>
      <c r="II25">
        <f t="shared" si="33"/>
        <v>31.276962899050908</v>
      </c>
      <c r="IM25" s="27">
        <v>23</v>
      </c>
      <c r="IN25">
        <v>485</v>
      </c>
      <c r="IO25">
        <v>12770</v>
      </c>
      <c r="IP25">
        <f t="shared" si="34"/>
        <v>26.329896907216494</v>
      </c>
      <c r="IT25" s="27">
        <v>23</v>
      </c>
      <c r="IU25">
        <v>704</v>
      </c>
      <c r="IV25">
        <v>13876</v>
      </c>
      <c r="IW25">
        <f t="shared" si="35"/>
        <v>19.710227272727273</v>
      </c>
      <c r="JA25" s="27">
        <v>2</v>
      </c>
      <c r="JB25">
        <v>179</v>
      </c>
      <c r="JC25">
        <v>0</v>
      </c>
      <c r="JD25">
        <f t="shared" si="36"/>
        <v>0</v>
      </c>
      <c r="JH25" s="27">
        <v>23</v>
      </c>
      <c r="JI25">
        <v>2332</v>
      </c>
      <c r="JJ25">
        <v>48661</v>
      </c>
      <c r="JK25">
        <f t="shared" si="37"/>
        <v>20.866638078902231</v>
      </c>
      <c r="JO25" s="27">
        <v>23</v>
      </c>
      <c r="JP25">
        <v>1104</v>
      </c>
      <c r="JQ25">
        <v>59286</v>
      </c>
      <c r="JR25">
        <f t="shared" si="38"/>
        <v>53.701086956521742</v>
      </c>
    </row>
    <row r="26" spans="9:285" x14ac:dyDescent="0.25">
      <c r="I26" s="27">
        <v>24</v>
      </c>
      <c r="J26">
        <v>1409</v>
      </c>
      <c r="K26">
        <v>85444</v>
      </c>
      <c r="L26">
        <f t="shared" si="0"/>
        <v>60.641589779985807</v>
      </c>
      <c r="P26" s="27">
        <v>26</v>
      </c>
      <c r="Q26">
        <v>906</v>
      </c>
      <c r="R26">
        <v>65848</v>
      </c>
      <c r="S26">
        <f t="shared" si="1"/>
        <v>72.679911699779254</v>
      </c>
      <c r="W26" s="27">
        <v>24</v>
      </c>
      <c r="X26">
        <v>1367</v>
      </c>
      <c r="Y26">
        <v>46415</v>
      </c>
      <c r="Z26">
        <f t="shared" si="2"/>
        <v>33.953913679590343</v>
      </c>
      <c r="AD26" s="27">
        <v>24</v>
      </c>
      <c r="AE26">
        <v>1083</v>
      </c>
      <c r="AF26">
        <v>107572</v>
      </c>
      <c r="AG26">
        <f t="shared" si="3"/>
        <v>99.327793167128348</v>
      </c>
      <c r="AK26" s="27">
        <v>24</v>
      </c>
      <c r="AL26">
        <v>621</v>
      </c>
      <c r="AM26">
        <v>35894</v>
      </c>
      <c r="AN26">
        <f t="shared" si="4"/>
        <v>57.800322061191629</v>
      </c>
      <c r="AR26" s="27">
        <v>24</v>
      </c>
      <c r="AS26">
        <v>856</v>
      </c>
      <c r="AT26">
        <v>7482</v>
      </c>
      <c r="AU26">
        <f t="shared" si="5"/>
        <v>8.740654205607477</v>
      </c>
      <c r="AY26" s="27">
        <v>24</v>
      </c>
      <c r="AZ26">
        <v>1874</v>
      </c>
      <c r="BA26">
        <v>186228</v>
      </c>
      <c r="BB26">
        <f t="shared" si="6"/>
        <v>99.374599786552835</v>
      </c>
      <c r="BF26" s="27">
        <v>24</v>
      </c>
      <c r="BG26">
        <v>6268</v>
      </c>
      <c r="BH26">
        <v>397500</v>
      </c>
      <c r="BI26">
        <f t="shared" si="7"/>
        <v>63.417358008934272</v>
      </c>
      <c r="BM26" s="27">
        <v>24</v>
      </c>
      <c r="BN26">
        <v>1154</v>
      </c>
      <c r="BO26">
        <v>92831</v>
      </c>
      <c r="BP26">
        <f t="shared" si="8"/>
        <v>80.44280762564992</v>
      </c>
      <c r="BT26" s="27">
        <v>8</v>
      </c>
      <c r="BU26">
        <v>2965</v>
      </c>
      <c r="BV26">
        <v>182703</v>
      </c>
      <c r="BW26">
        <f t="shared" si="9"/>
        <v>61.619898819561548</v>
      </c>
      <c r="CA26" s="27">
        <v>24</v>
      </c>
      <c r="CB26">
        <v>1084</v>
      </c>
      <c r="CC26">
        <v>38365</v>
      </c>
      <c r="CD26">
        <f t="shared" si="10"/>
        <v>35.392066420664207</v>
      </c>
      <c r="CH26" s="27">
        <v>24</v>
      </c>
      <c r="CI26">
        <v>1070</v>
      </c>
      <c r="CJ26">
        <v>25153</v>
      </c>
      <c r="CK26">
        <f t="shared" si="11"/>
        <v>23.507476635514017</v>
      </c>
      <c r="CO26" s="27">
        <v>24</v>
      </c>
      <c r="CP26">
        <v>1783</v>
      </c>
      <c r="CQ26">
        <v>51096</v>
      </c>
      <c r="CR26">
        <f t="shared" si="12"/>
        <v>28.657319125070106</v>
      </c>
      <c r="CV26" s="27">
        <v>24</v>
      </c>
      <c r="CW26">
        <v>1393</v>
      </c>
      <c r="CX26">
        <v>2739</v>
      </c>
      <c r="CY26">
        <f t="shared" si="13"/>
        <v>1.9662598707824839</v>
      </c>
      <c r="DC26" s="27">
        <v>24</v>
      </c>
      <c r="DD26">
        <v>679</v>
      </c>
      <c r="DE26">
        <v>30664</v>
      </c>
      <c r="DF26">
        <f t="shared" si="14"/>
        <v>45.160530191458029</v>
      </c>
      <c r="DJ26" s="27">
        <v>24</v>
      </c>
      <c r="DK26">
        <v>819</v>
      </c>
      <c r="DL26">
        <v>22631</v>
      </c>
      <c r="DM26">
        <f t="shared" si="15"/>
        <v>27.632478632478634</v>
      </c>
      <c r="DQ26" s="27">
        <v>5</v>
      </c>
      <c r="DR26">
        <v>1200</v>
      </c>
      <c r="DS26">
        <v>42396</v>
      </c>
      <c r="DT26">
        <f t="shared" si="16"/>
        <v>35.33</v>
      </c>
      <c r="DX26" s="27">
        <v>2</v>
      </c>
      <c r="DY26">
        <v>206</v>
      </c>
      <c r="DZ26">
        <v>3006</v>
      </c>
      <c r="EA26">
        <f t="shared" si="17"/>
        <v>14.592233009708737</v>
      </c>
      <c r="EE26" s="27">
        <v>24</v>
      </c>
      <c r="EF26">
        <v>1276</v>
      </c>
      <c r="EG26">
        <v>26299</v>
      </c>
      <c r="EH26">
        <f t="shared" si="18"/>
        <v>20.610501567398121</v>
      </c>
      <c r="ES26" s="27">
        <v>6</v>
      </c>
      <c r="ET26">
        <v>596</v>
      </c>
      <c r="EU26">
        <v>30449</v>
      </c>
      <c r="EV26">
        <f t="shared" si="20"/>
        <v>51.088926174496642</v>
      </c>
      <c r="EZ26" s="27">
        <v>24</v>
      </c>
      <c r="FA26">
        <v>716</v>
      </c>
      <c r="FB26">
        <v>17441</v>
      </c>
      <c r="FC26">
        <f t="shared" si="21"/>
        <v>24.358938547486034</v>
      </c>
      <c r="FG26" s="27">
        <v>24</v>
      </c>
      <c r="FH26">
        <v>1205</v>
      </c>
      <c r="FI26">
        <v>21954</v>
      </c>
      <c r="FJ26">
        <f t="shared" si="22"/>
        <v>18.21908713692946</v>
      </c>
      <c r="FN26" s="27">
        <v>24</v>
      </c>
      <c r="FO26">
        <v>948</v>
      </c>
      <c r="FP26">
        <v>12632</v>
      </c>
      <c r="FQ26">
        <f t="shared" si="23"/>
        <v>13.324894514767932</v>
      </c>
      <c r="FU26" s="27">
        <v>24</v>
      </c>
      <c r="FV26">
        <v>698</v>
      </c>
      <c r="FW26">
        <v>36084</v>
      </c>
      <c r="FX26">
        <f t="shared" si="24"/>
        <v>51.696275071633238</v>
      </c>
      <c r="GB26" s="27">
        <v>24</v>
      </c>
      <c r="GC26">
        <v>398</v>
      </c>
      <c r="GD26">
        <v>15822</v>
      </c>
      <c r="GE26">
        <f t="shared" si="25"/>
        <v>39.753768844221106</v>
      </c>
      <c r="GI26" s="27">
        <v>24</v>
      </c>
      <c r="GJ26">
        <v>1914</v>
      </c>
      <c r="GK26">
        <v>19318</v>
      </c>
      <c r="GL26">
        <f t="shared" si="26"/>
        <v>10.092998955067921</v>
      </c>
      <c r="GP26" s="27">
        <v>24</v>
      </c>
      <c r="GQ26">
        <v>3566</v>
      </c>
      <c r="GR26">
        <v>104891</v>
      </c>
      <c r="GS26">
        <f t="shared" si="27"/>
        <v>29.414189568143577</v>
      </c>
      <c r="GW26" s="27">
        <v>24</v>
      </c>
      <c r="GX26">
        <v>1910</v>
      </c>
      <c r="GY26">
        <v>144249</v>
      </c>
      <c r="GZ26">
        <f t="shared" si="28"/>
        <v>75.52303664921466</v>
      </c>
      <c r="HK26" s="27">
        <v>24</v>
      </c>
      <c r="HL26">
        <v>2624</v>
      </c>
      <c r="HM26">
        <v>166591</v>
      </c>
      <c r="HN26">
        <f t="shared" si="30"/>
        <v>63.487423780487802</v>
      </c>
      <c r="HR26" s="27">
        <v>24</v>
      </c>
      <c r="HS26">
        <v>1129</v>
      </c>
      <c r="HT26">
        <v>65356</v>
      </c>
      <c r="HU26">
        <f t="shared" si="31"/>
        <v>57.888396811337465</v>
      </c>
      <c r="HY26" s="27">
        <v>24</v>
      </c>
      <c r="HZ26">
        <v>1047</v>
      </c>
      <c r="IA26">
        <v>48983</v>
      </c>
      <c r="IB26">
        <f t="shared" si="32"/>
        <v>46.784145176695318</v>
      </c>
      <c r="IF26" s="27">
        <v>24</v>
      </c>
      <c r="IG26">
        <v>1176</v>
      </c>
      <c r="IH26">
        <v>6356</v>
      </c>
      <c r="II26">
        <f t="shared" si="33"/>
        <v>5.4047619047619051</v>
      </c>
      <c r="IM26" s="27">
        <v>24</v>
      </c>
      <c r="IN26">
        <v>488</v>
      </c>
      <c r="IO26">
        <v>13083</v>
      </c>
      <c r="IP26">
        <f t="shared" si="34"/>
        <v>26.809426229508198</v>
      </c>
      <c r="IT26" s="27">
        <v>24</v>
      </c>
      <c r="IU26">
        <v>716</v>
      </c>
      <c r="IV26">
        <v>29146</v>
      </c>
      <c r="IW26">
        <f t="shared" si="35"/>
        <v>40.706703910614522</v>
      </c>
      <c r="JA26" s="27">
        <v>3</v>
      </c>
      <c r="JB26">
        <v>593</v>
      </c>
      <c r="JC26">
        <v>13881</v>
      </c>
      <c r="JD26">
        <f t="shared" si="36"/>
        <v>23.408094435075885</v>
      </c>
      <c r="JH26" s="27">
        <v>24</v>
      </c>
      <c r="JI26">
        <v>2435</v>
      </c>
      <c r="JJ26">
        <v>130</v>
      </c>
      <c r="JK26">
        <f t="shared" si="37"/>
        <v>5.3388090349075976E-2</v>
      </c>
      <c r="JO26" s="27">
        <v>24</v>
      </c>
      <c r="JP26">
        <v>1160</v>
      </c>
      <c r="JQ26">
        <v>26656</v>
      </c>
      <c r="JR26">
        <f t="shared" si="38"/>
        <v>22.979310344827585</v>
      </c>
    </row>
    <row r="27" spans="9:285" x14ac:dyDescent="0.25">
      <c r="I27" s="27">
        <v>25</v>
      </c>
      <c r="J27">
        <v>1456</v>
      </c>
      <c r="K27">
        <v>79155</v>
      </c>
      <c r="L27">
        <f t="shared" si="0"/>
        <v>54.364697802197803</v>
      </c>
      <c r="P27" s="27">
        <v>27</v>
      </c>
      <c r="Q27">
        <v>907</v>
      </c>
      <c r="R27">
        <v>42996</v>
      </c>
      <c r="S27">
        <f t="shared" si="1"/>
        <v>47.404630650496138</v>
      </c>
      <c r="W27" s="27">
        <v>25</v>
      </c>
      <c r="X27">
        <v>1384</v>
      </c>
      <c r="Y27">
        <v>14995</v>
      </c>
      <c r="Z27">
        <f t="shared" si="2"/>
        <v>10.834537572254336</v>
      </c>
      <c r="AD27" s="27">
        <v>25</v>
      </c>
      <c r="AE27">
        <v>1107</v>
      </c>
      <c r="AF27">
        <v>109730</v>
      </c>
      <c r="AG27">
        <f t="shared" si="3"/>
        <v>99.123757904245707</v>
      </c>
      <c r="AK27" s="27">
        <v>25</v>
      </c>
      <c r="AL27">
        <v>636</v>
      </c>
      <c r="AM27">
        <v>39591</v>
      </c>
      <c r="AN27">
        <f t="shared" si="4"/>
        <v>62.25</v>
      </c>
      <c r="AR27" s="27">
        <v>25</v>
      </c>
      <c r="AS27">
        <v>913</v>
      </c>
      <c r="AT27">
        <v>112341</v>
      </c>
      <c r="AU27">
        <f t="shared" si="5"/>
        <v>123.04600219058051</v>
      </c>
      <c r="AY27" s="27">
        <v>25</v>
      </c>
      <c r="AZ27">
        <v>1880</v>
      </c>
      <c r="BA27">
        <v>195392</v>
      </c>
      <c r="BB27">
        <f t="shared" si="6"/>
        <v>103.93191489361702</v>
      </c>
      <c r="BE27" t="s">
        <v>234</v>
      </c>
      <c r="BF27" s="27">
        <v>1</v>
      </c>
      <c r="BG27">
        <v>342</v>
      </c>
      <c r="BH27">
        <v>44385</v>
      </c>
      <c r="BI27">
        <f t="shared" si="7"/>
        <v>129.78070175438597</v>
      </c>
      <c r="BM27" s="27">
        <v>25</v>
      </c>
      <c r="BN27">
        <v>1169</v>
      </c>
      <c r="BO27">
        <v>71837</v>
      </c>
      <c r="BP27">
        <f t="shared" si="8"/>
        <v>61.451668092386655</v>
      </c>
      <c r="CA27" s="27">
        <v>25</v>
      </c>
      <c r="CB27">
        <v>1135</v>
      </c>
      <c r="CC27">
        <v>24993</v>
      </c>
      <c r="CD27">
        <f t="shared" si="10"/>
        <v>22.020264317180615</v>
      </c>
      <c r="CH27" s="27">
        <v>25</v>
      </c>
      <c r="CI27">
        <v>1080</v>
      </c>
      <c r="CJ27">
        <v>40970</v>
      </c>
      <c r="CK27">
        <f t="shared" si="11"/>
        <v>37.935185185185183</v>
      </c>
      <c r="CO27" s="27">
        <v>25</v>
      </c>
      <c r="CP27">
        <v>1895</v>
      </c>
      <c r="CQ27">
        <v>54165</v>
      </c>
      <c r="CR27">
        <f t="shared" si="12"/>
        <v>28.583113456464378</v>
      </c>
      <c r="CV27" s="27">
        <v>25</v>
      </c>
      <c r="CW27">
        <v>1411</v>
      </c>
      <c r="CX27">
        <v>5017</v>
      </c>
      <c r="CY27">
        <f t="shared" si="13"/>
        <v>3.5556343019135364</v>
      </c>
      <c r="DC27" s="27">
        <v>25</v>
      </c>
      <c r="DD27">
        <v>680</v>
      </c>
      <c r="DE27">
        <v>12105</v>
      </c>
      <c r="DF27">
        <f t="shared" si="14"/>
        <v>17.801470588235293</v>
      </c>
      <c r="DJ27" s="27">
        <v>25</v>
      </c>
      <c r="DK27">
        <v>1297</v>
      </c>
      <c r="DL27">
        <v>42647</v>
      </c>
      <c r="DM27">
        <f t="shared" si="15"/>
        <v>32.881264456437933</v>
      </c>
      <c r="DQ27" s="27">
        <v>6</v>
      </c>
      <c r="DR27">
        <v>1242</v>
      </c>
      <c r="DS27">
        <v>38058</v>
      </c>
      <c r="DT27">
        <f t="shared" si="16"/>
        <v>30.642512077294686</v>
      </c>
      <c r="DX27" s="27">
        <v>3</v>
      </c>
      <c r="DY27">
        <v>399</v>
      </c>
      <c r="DZ27">
        <v>309</v>
      </c>
      <c r="EA27">
        <f t="shared" si="17"/>
        <v>0.77443609022556392</v>
      </c>
      <c r="EE27" s="27">
        <v>25</v>
      </c>
      <c r="EF27">
        <v>1318</v>
      </c>
      <c r="EG27">
        <v>56774</v>
      </c>
      <c r="EH27">
        <f t="shared" si="18"/>
        <v>43.07587253414264</v>
      </c>
      <c r="ES27" s="27">
        <v>7</v>
      </c>
      <c r="ET27">
        <v>646</v>
      </c>
      <c r="EU27">
        <v>2087</v>
      </c>
      <c r="EV27">
        <f t="shared" si="20"/>
        <v>3.2306501547987616</v>
      </c>
      <c r="EZ27" s="27">
        <v>25</v>
      </c>
      <c r="FA27">
        <v>747</v>
      </c>
      <c r="FB27">
        <v>38127</v>
      </c>
      <c r="FC27">
        <f t="shared" si="21"/>
        <v>51.040160642570278</v>
      </c>
      <c r="FG27" s="27">
        <v>25</v>
      </c>
      <c r="FH27">
        <v>1210</v>
      </c>
      <c r="FI27">
        <v>26327</v>
      </c>
      <c r="FJ27">
        <f t="shared" si="22"/>
        <v>21.757851239669421</v>
      </c>
      <c r="FN27" s="27">
        <v>25</v>
      </c>
      <c r="FO27">
        <v>952</v>
      </c>
      <c r="FP27">
        <v>21320</v>
      </c>
      <c r="FQ27">
        <f t="shared" si="23"/>
        <v>22.394957983193276</v>
      </c>
      <c r="FU27" s="27">
        <v>25</v>
      </c>
      <c r="FV27">
        <v>706</v>
      </c>
      <c r="FW27">
        <v>41107</v>
      </c>
      <c r="FX27">
        <f t="shared" si="24"/>
        <v>58.225212464589234</v>
      </c>
      <c r="GB27" s="27">
        <v>25</v>
      </c>
      <c r="GC27">
        <v>668</v>
      </c>
      <c r="GD27">
        <v>27257</v>
      </c>
      <c r="GE27">
        <f t="shared" si="25"/>
        <v>40.803892215568865</v>
      </c>
      <c r="GI27" s="27">
        <v>25</v>
      </c>
      <c r="GJ27">
        <v>1953</v>
      </c>
      <c r="GK27">
        <v>100611</v>
      </c>
      <c r="GL27">
        <f t="shared" si="26"/>
        <v>51.516129032258064</v>
      </c>
      <c r="GP27" s="27">
        <v>25</v>
      </c>
      <c r="GQ27">
        <v>5462</v>
      </c>
      <c r="GR27">
        <v>99064</v>
      </c>
      <c r="GS27">
        <f t="shared" si="27"/>
        <v>18.136946173562798</v>
      </c>
      <c r="GW27" s="27">
        <v>25</v>
      </c>
      <c r="GX27">
        <v>1939</v>
      </c>
      <c r="GY27">
        <v>101098</v>
      </c>
      <c r="GZ27">
        <f t="shared" si="28"/>
        <v>52.139247034553897</v>
      </c>
      <c r="HK27" s="27">
        <v>25</v>
      </c>
      <c r="HL27">
        <v>2701</v>
      </c>
      <c r="HM27">
        <v>156744</v>
      </c>
      <c r="HN27">
        <f t="shared" si="30"/>
        <v>58.031840059237318</v>
      </c>
      <c r="HR27" s="27">
        <v>25</v>
      </c>
      <c r="HS27">
        <v>1134</v>
      </c>
      <c r="HT27">
        <v>83073</v>
      </c>
      <c r="HU27">
        <f t="shared" si="31"/>
        <v>73.25661375661376</v>
      </c>
      <c r="HY27" s="27">
        <v>25</v>
      </c>
      <c r="HZ27">
        <v>1052</v>
      </c>
      <c r="IA27">
        <v>49188</v>
      </c>
      <c r="IB27">
        <f t="shared" si="32"/>
        <v>46.756653992395435</v>
      </c>
      <c r="IF27" s="27">
        <v>25</v>
      </c>
      <c r="IG27">
        <v>1203</v>
      </c>
      <c r="IH27">
        <v>37469</v>
      </c>
      <c r="II27">
        <f t="shared" si="33"/>
        <v>31.146300914380713</v>
      </c>
      <c r="IM27" s="27">
        <v>25</v>
      </c>
      <c r="IN27">
        <v>490</v>
      </c>
      <c r="IO27">
        <v>5085</v>
      </c>
      <c r="IP27">
        <f t="shared" si="34"/>
        <v>10.377551020408163</v>
      </c>
      <c r="IT27" s="27">
        <v>25</v>
      </c>
      <c r="IU27">
        <v>717</v>
      </c>
      <c r="IV27">
        <v>4</v>
      </c>
      <c r="IW27">
        <f t="shared" si="35"/>
        <v>5.5788005578800556E-3</v>
      </c>
      <c r="JA27" s="27">
        <v>4</v>
      </c>
      <c r="JB27">
        <v>640</v>
      </c>
      <c r="JC27">
        <v>24241</v>
      </c>
      <c r="JD27">
        <f t="shared" si="36"/>
        <v>37.876562499999999</v>
      </c>
      <c r="JH27" s="27">
        <v>25</v>
      </c>
      <c r="JI27">
        <v>3416</v>
      </c>
      <c r="JJ27">
        <v>22819</v>
      </c>
      <c r="JK27">
        <f t="shared" si="37"/>
        <v>6.6800351288056206</v>
      </c>
      <c r="JO27" s="27">
        <v>25</v>
      </c>
      <c r="JP27">
        <v>1162</v>
      </c>
      <c r="JQ27">
        <v>44609</v>
      </c>
      <c r="JR27">
        <f t="shared" si="38"/>
        <v>38.389845094664373</v>
      </c>
    </row>
    <row r="28" spans="9:285" x14ac:dyDescent="0.25">
      <c r="I28" s="27">
        <v>26</v>
      </c>
      <c r="J28">
        <v>1520</v>
      </c>
      <c r="K28">
        <v>56393</v>
      </c>
      <c r="L28">
        <f t="shared" si="0"/>
        <v>37.100657894736841</v>
      </c>
      <c r="P28" s="27">
        <v>28</v>
      </c>
      <c r="Q28">
        <v>928</v>
      </c>
      <c r="R28">
        <v>59555</v>
      </c>
      <c r="S28">
        <f t="shared" si="1"/>
        <v>64.175646551724142</v>
      </c>
      <c r="W28" s="27">
        <v>26</v>
      </c>
      <c r="X28">
        <v>1392</v>
      </c>
      <c r="Y28">
        <v>65616</v>
      </c>
      <c r="Z28">
        <f t="shared" si="2"/>
        <v>47.137931034482762</v>
      </c>
      <c r="AD28" s="27">
        <v>26</v>
      </c>
      <c r="AE28">
        <v>1139</v>
      </c>
      <c r="AF28">
        <v>80233</v>
      </c>
      <c r="AG28">
        <f t="shared" si="3"/>
        <v>70.441615452151012</v>
      </c>
      <c r="AK28" s="27">
        <v>26</v>
      </c>
      <c r="AL28">
        <v>653</v>
      </c>
      <c r="AM28">
        <v>51885</v>
      </c>
      <c r="AN28">
        <f t="shared" si="4"/>
        <v>79.456355283307815</v>
      </c>
      <c r="AR28" s="27">
        <v>26</v>
      </c>
      <c r="AS28">
        <v>916</v>
      </c>
      <c r="AT28">
        <v>60189</v>
      </c>
      <c r="AU28">
        <f t="shared" si="5"/>
        <v>65.7085152838428</v>
      </c>
      <c r="AY28" s="27">
        <v>26</v>
      </c>
      <c r="AZ28">
        <v>1899</v>
      </c>
      <c r="BA28">
        <v>166328</v>
      </c>
      <c r="BB28">
        <f t="shared" si="6"/>
        <v>87.587151132174824</v>
      </c>
      <c r="BF28" s="27">
        <v>2</v>
      </c>
      <c r="BG28">
        <v>410</v>
      </c>
      <c r="BH28">
        <v>30021</v>
      </c>
      <c r="BI28">
        <f t="shared" si="7"/>
        <v>73.221951219512192</v>
      </c>
      <c r="BM28" s="27">
        <v>26</v>
      </c>
      <c r="BN28">
        <v>1176</v>
      </c>
      <c r="BO28">
        <v>80012</v>
      </c>
      <c r="BP28">
        <f t="shared" si="8"/>
        <v>68.0374149659864</v>
      </c>
      <c r="CA28" s="27">
        <v>26</v>
      </c>
      <c r="CB28">
        <v>1168</v>
      </c>
      <c r="CC28">
        <v>10508</v>
      </c>
      <c r="CD28">
        <f t="shared" si="10"/>
        <v>8.9965753424657535</v>
      </c>
      <c r="CH28" s="27">
        <v>26</v>
      </c>
      <c r="CI28">
        <v>1087</v>
      </c>
      <c r="CJ28">
        <v>37045</v>
      </c>
      <c r="CK28">
        <f t="shared" si="11"/>
        <v>34.080036798528056</v>
      </c>
      <c r="CO28" s="27">
        <v>26</v>
      </c>
      <c r="CP28">
        <v>1900</v>
      </c>
      <c r="CQ28">
        <v>77712</v>
      </c>
      <c r="CR28">
        <f t="shared" si="12"/>
        <v>40.901052631578949</v>
      </c>
      <c r="CV28" s="27">
        <v>26</v>
      </c>
      <c r="CW28">
        <v>1454</v>
      </c>
      <c r="CX28">
        <v>57390</v>
      </c>
      <c r="CY28">
        <f t="shared" si="13"/>
        <v>39.470426409903716</v>
      </c>
      <c r="DC28" s="27">
        <v>26</v>
      </c>
      <c r="DD28">
        <v>686</v>
      </c>
      <c r="DE28">
        <v>22274</v>
      </c>
      <c r="DF28">
        <f t="shared" si="14"/>
        <v>32.469387755102041</v>
      </c>
      <c r="DJ28" s="27">
        <v>26</v>
      </c>
      <c r="DK28">
        <v>1567</v>
      </c>
      <c r="DL28">
        <v>52540</v>
      </c>
      <c r="DM28">
        <f t="shared" si="15"/>
        <v>33.529036375239308</v>
      </c>
      <c r="DQ28" s="27">
        <v>7</v>
      </c>
      <c r="DR28">
        <v>1275</v>
      </c>
      <c r="DS28">
        <v>28276</v>
      </c>
      <c r="DT28">
        <f t="shared" si="16"/>
        <v>22.177254901960783</v>
      </c>
      <c r="DX28" s="27">
        <v>4</v>
      </c>
      <c r="DY28">
        <v>419</v>
      </c>
      <c r="DZ28">
        <v>6606</v>
      </c>
      <c r="EA28">
        <f t="shared" si="17"/>
        <v>15.766109785202865</v>
      </c>
      <c r="EE28" s="27">
        <v>26</v>
      </c>
      <c r="EF28">
        <v>1322</v>
      </c>
      <c r="EG28">
        <v>53233</v>
      </c>
      <c r="EH28">
        <f t="shared" si="18"/>
        <v>40.267019667170956</v>
      </c>
      <c r="ES28" s="27">
        <v>8</v>
      </c>
      <c r="ET28">
        <v>699</v>
      </c>
      <c r="EU28">
        <v>14690</v>
      </c>
      <c r="EV28">
        <f t="shared" si="20"/>
        <v>21.015736766809727</v>
      </c>
      <c r="EZ28" s="27">
        <v>26</v>
      </c>
      <c r="FA28">
        <v>747</v>
      </c>
      <c r="FB28">
        <v>14435</v>
      </c>
      <c r="FC28">
        <f t="shared" si="21"/>
        <v>19.323962516733602</v>
      </c>
      <c r="FG28" s="27">
        <v>26</v>
      </c>
      <c r="FH28">
        <v>1222</v>
      </c>
      <c r="FI28">
        <v>10036</v>
      </c>
      <c r="FJ28">
        <f t="shared" si="22"/>
        <v>8.212765957446809</v>
      </c>
      <c r="FN28" s="27">
        <v>26</v>
      </c>
      <c r="FO28">
        <v>996</v>
      </c>
      <c r="FP28">
        <v>20810</v>
      </c>
      <c r="FQ28">
        <f t="shared" si="23"/>
        <v>20.893574297188756</v>
      </c>
      <c r="FU28" s="27">
        <v>26</v>
      </c>
      <c r="FV28">
        <v>707</v>
      </c>
      <c r="FW28">
        <v>5776</v>
      </c>
      <c r="FX28">
        <f t="shared" si="24"/>
        <v>8.1697312588401694</v>
      </c>
      <c r="GB28" s="27">
        <v>26</v>
      </c>
      <c r="GC28">
        <v>1788</v>
      </c>
      <c r="GD28">
        <v>73037</v>
      </c>
      <c r="GE28">
        <f t="shared" si="25"/>
        <v>40.848434004474271</v>
      </c>
      <c r="GI28" s="27">
        <v>26</v>
      </c>
      <c r="GJ28">
        <v>1974</v>
      </c>
      <c r="GK28">
        <v>47977</v>
      </c>
      <c r="GL28">
        <f t="shared" si="26"/>
        <v>24.304457953394124</v>
      </c>
      <c r="GO28" t="s">
        <v>234</v>
      </c>
      <c r="GP28" s="27">
        <v>1</v>
      </c>
      <c r="GQ28">
        <v>383</v>
      </c>
      <c r="GR28">
        <v>21893</v>
      </c>
      <c r="GS28">
        <f t="shared" si="27"/>
        <v>57.161879895561356</v>
      </c>
      <c r="GW28" s="27">
        <v>26</v>
      </c>
      <c r="GX28">
        <v>2009</v>
      </c>
      <c r="GY28">
        <v>87329</v>
      </c>
      <c r="GZ28">
        <f t="shared" si="28"/>
        <v>43.468889995022401</v>
      </c>
      <c r="HK28" s="27">
        <v>26</v>
      </c>
      <c r="HL28">
        <v>2981</v>
      </c>
      <c r="HM28">
        <v>152717</v>
      </c>
      <c r="HN28">
        <f t="shared" si="30"/>
        <v>51.23012411942301</v>
      </c>
      <c r="HR28" s="27">
        <v>26</v>
      </c>
      <c r="HS28">
        <v>1138</v>
      </c>
      <c r="HT28">
        <v>99034</v>
      </c>
      <c r="HU28">
        <f t="shared" si="31"/>
        <v>87.024604569420035</v>
      </c>
      <c r="HY28" s="27">
        <v>26</v>
      </c>
      <c r="HZ28">
        <v>1053</v>
      </c>
      <c r="IA28">
        <v>47882</v>
      </c>
      <c r="IB28">
        <f t="shared" si="32"/>
        <v>45.471984805318137</v>
      </c>
      <c r="IF28" s="27">
        <v>26</v>
      </c>
      <c r="IG28">
        <v>1223</v>
      </c>
      <c r="IH28">
        <v>30169</v>
      </c>
      <c r="II28">
        <f t="shared" si="33"/>
        <v>24.668029435813573</v>
      </c>
      <c r="IM28" s="27">
        <v>26</v>
      </c>
      <c r="IN28">
        <v>500</v>
      </c>
      <c r="IO28">
        <v>10809</v>
      </c>
      <c r="IP28">
        <f t="shared" si="34"/>
        <v>21.617999999999999</v>
      </c>
      <c r="IT28" s="27">
        <v>26</v>
      </c>
      <c r="IU28">
        <v>720</v>
      </c>
      <c r="IV28">
        <v>20840</v>
      </c>
      <c r="IW28">
        <f t="shared" si="35"/>
        <v>28.944444444444443</v>
      </c>
      <c r="JA28" s="27">
        <v>5</v>
      </c>
      <c r="JB28">
        <v>784</v>
      </c>
      <c r="JC28">
        <v>17303</v>
      </c>
      <c r="JD28">
        <f t="shared" si="36"/>
        <v>22.070153061224488</v>
      </c>
      <c r="JH28" s="27">
        <v>26</v>
      </c>
      <c r="JI28">
        <v>3516</v>
      </c>
      <c r="JJ28">
        <v>25186</v>
      </c>
      <c r="JK28">
        <f t="shared" si="37"/>
        <v>7.1632536973833902</v>
      </c>
      <c r="JO28" s="27">
        <v>26</v>
      </c>
      <c r="JP28">
        <v>1179</v>
      </c>
      <c r="JQ28">
        <v>49787</v>
      </c>
      <c r="JR28">
        <f t="shared" si="38"/>
        <v>42.228159457167088</v>
      </c>
    </row>
    <row r="29" spans="9:285" x14ac:dyDescent="0.25">
      <c r="I29" s="27">
        <v>27</v>
      </c>
      <c r="J29">
        <v>1610</v>
      </c>
      <c r="K29">
        <v>176476</v>
      </c>
      <c r="L29">
        <f t="shared" si="0"/>
        <v>109.61242236024844</v>
      </c>
      <c r="P29" s="27">
        <v>29</v>
      </c>
      <c r="Q29">
        <v>934</v>
      </c>
      <c r="R29">
        <v>60407</v>
      </c>
      <c r="S29">
        <f t="shared" si="1"/>
        <v>64.675588865096358</v>
      </c>
      <c r="W29" s="27">
        <v>27</v>
      </c>
      <c r="X29">
        <v>1392</v>
      </c>
      <c r="Y29">
        <v>109844</v>
      </c>
      <c r="Z29">
        <f t="shared" si="2"/>
        <v>78.910919540229884</v>
      </c>
      <c r="AD29" s="27">
        <v>27</v>
      </c>
      <c r="AE29">
        <v>1154</v>
      </c>
      <c r="AF29">
        <v>87486</v>
      </c>
      <c r="AG29">
        <f t="shared" si="3"/>
        <v>75.811091854419416</v>
      </c>
      <c r="AK29" s="27">
        <v>27</v>
      </c>
      <c r="AL29">
        <v>661</v>
      </c>
      <c r="AM29">
        <v>23826</v>
      </c>
      <c r="AN29">
        <f t="shared" si="4"/>
        <v>36.04538577912254</v>
      </c>
      <c r="AR29" s="27">
        <v>27</v>
      </c>
      <c r="AS29">
        <v>916</v>
      </c>
      <c r="AT29">
        <v>105653</v>
      </c>
      <c r="AU29">
        <f t="shared" si="5"/>
        <v>115.34170305676857</v>
      </c>
      <c r="AY29" s="27">
        <v>27</v>
      </c>
      <c r="AZ29">
        <v>1910</v>
      </c>
      <c r="BA29">
        <v>122954</v>
      </c>
      <c r="BB29">
        <f t="shared" si="6"/>
        <v>64.373821989528793</v>
      </c>
      <c r="BF29" s="27">
        <v>3</v>
      </c>
      <c r="BG29">
        <v>660</v>
      </c>
      <c r="BH29">
        <v>30562</v>
      </c>
      <c r="BI29">
        <f t="shared" si="7"/>
        <v>46.306060606060605</v>
      </c>
      <c r="BM29" s="27">
        <v>27</v>
      </c>
      <c r="BN29">
        <v>1232</v>
      </c>
      <c r="BO29">
        <v>78634</v>
      </c>
      <c r="BP29">
        <f t="shared" si="8"/>
        <v>63.826298701298704</v>
      </c>
      <c r="CA29" s="27">
        <v>27</v>
      </c>
      <c r="CB29">
        <v>1172</v>
      </c>
      <c r="CC29">
        <v>16729</v>
      </c>
      <c r="CD29">
        <f t="shared" si="10"/>
        <v>14.273890784982935</v>
      </c>
      <c r="CH29" s="27">
        <v>27</v>
      </c>
      <c r="CI29">
        <v>1095</v>
      </c>
      <c r="CJ29">
        <v>26442</v>
      </c>
      <c r="CK29">
        <f t="shared" si="11"/>
        <v>24.147945205479452</v>
      </c>
      <c r="CO29" s="27">
        <v>27</v>
      </c>
      <c r="CP29">
        <v>2000</v>
      </c>
      <c r="CQ29">
        <v>54914</v>
      </c>
      <c r="CR29">
        <f t="shared" si="12"/>
        <v>27.457000000000001</v>
      </c>
      <c r="CV29" s="27">
        <v>27</v>
      </c>
      <c r="CW29">
        <v>1487</v>
      </c>
      <c r="CX29">
        <v>59737</v>
      </c>
      <c r="CY29">
        <f t="shared" si="13"/>
        <v>40.172831203765973</v>
      </c>
      <c r="DC29" s="27">
        <v>27</v>
      </c>
      <c r="DD29">
        <v>697</v>
      </c>
      <c r="DE29">
        <v>32878</v>
      </c>
      <c r="DF29">
        <f t="shared" si="14"/>
        <v>47.170731707317074</v>
      </c>
      <c r="DJ29" s="27">
        <v>27</v>
      </c>
      <c r="DK29">
        <v>1477</v>
      </c>
      <c r="DL29">
        <v>49901</v>
      </c>
      <c r="DM29">
        <f t="shared" si="15"/>
        <v>33.785375761679077</v>
      </c>
      <c r="DQ29" s="27">
        <v>8</v>
      </c>
      <c r="DR29">
        <v>1357</v>
      </c>
      <c r="DS29">
        <v>38450</v>
      </c>
      <c r="DT29">
        <f t="shared" si="16"/>
        <v>28.334561532792925</v>
      </c>
      <c r="DX29" s="27">
        <v>5</v>
      </c>
      <c r="DY29">
        <v>484</v>
      </c>
      <c r="DZ29">
        <v>7733</v>
      </c>
      <c r="EA29">
        <f t="shared" si="17"/>
        <v>15.977272727272727</v>
      </c>
      <c r="EE29" s="27">
        <v>27</v>
      </c>
      <c r="EF29">
        <v>1346</v>
      </c>
      <c r="EG29">
        <v>35561</v>
      </c>
      <c r="EH29">
        <f t="shared" si="18"/>
        <v>26.419762258543834</v>
      </c>
      <c r="ES29" s="27">
        <v>9</v>
      </c>
      <c r="ET29">
        <v>733</v>
      </c>
      <c r="EU29">
        <v>15414</v>
      </c>
      <c r="EV29">
        <f t="shared" si="20"/>
        <v>21.028649386084584</v>
      </c>
      <c r="EZ29" s="27">
        <v>27</v>
      </c>
      <c r="FA29">
        <v>753</v>
      </c>
      <c r="FB29">
        <v>4295</v>
      </c>
      <c r="FC29">
        <f t="shared" si="21"/>
        <v>5.7038512616201862</v>
      </c>
      <c r="FG29" s="27">
        <v>27</v>
      </c>
      <c r="FH29">
        <v>1222</v>
      </c>
      <c r="FI29">
        <v>17519</v>
      </c>
      <c r="FJ29">
        <f t="shared" si="22"/>
        <v>14.33633387888707</v>
      </c>
      <c r="FN29" s="27">
        <v>27</v>
      </c>
      <c r="FO29">
        <v>1004</v>
      </c>
      <c r="FP29">
        <v>16365</v>
      </c>
      <c r="FQ29">
        <f t="shared" si="23"/>
        <v>16.29980079681275</v>
      </c>
      <c r="FU29" s="27">
        <v>27</v>
      </c>
      <c r="FV29">
        <v>708</v>
      </c>
      <c r="FW29">
        <v>2403</v>
      </c>
      <c r="FX29">
        <f t="shared" si="24"/>
        <v>3.3940677966101696</v>
      </c>
      <c r="GB29" s="27">
        <v>27</v>
      </c>
      <c r="GC29">
        <v>660</v>
      </c>
      <c r="GD29">
        <v>28100</v>
      </c>
      <c r="GE29">
        <f t="shared" si="25"/>
        <v>42.575757575757578</v>
      </c>
      <c r="GI29" s="27">
        <v>27</v>
      </c>
      <c r="GJ29">
        <v>2010</v>
      </c>
      <c r="GK29">
        <v>98099</v>
      </c>
      <c r="GL29">
        <f t="shared" si="26"/>
        <v>48.805472636815921</v>
      </c>
      <c r="GP29" s="27">
        <v>2</v>
      </c>
      <c r="GQ29">
        <v>403</v>
      </c>
      <c r="GR29">
        <v>4061</v>
      </c>
      <c r="GS29">
        <f t="shared" si="27"/>
        <v>10.076923076923077</v>
      </c>
      <c r="GW29" s="27">
        <v>27</v>
      </c>
      <c r="GX29">
        <v>2371</v>
      </c>
      <c r="GY29">
        <v>100349</v>
      </c>
      <c r="GZ29">
        <f t="shared" si="28"/>
        <v>42.323492197385072</v>
      </c>
      <c r="HK29" s="27">
        <v>27</v>
      </c>
      <c r="HL29">
        <v>3403</v>
      </c>
      <c r="HM29">
        <v>102399</v>
      </c>
      <c r="HN29">
        <f t="shared" si="30"/>
        <v>30.090802233323537</v>
      </c>
      <c r="HR29" s="27">
        <v>27</v>
      </c>
      <c r="HS29">
        <v>1151</v>
      </c>
      <c r="HT29">
        <v>95610</v>
      </c>
      <c r="HU29">
        <f t="shared" si="31"/>
        <v>83.066898349261507</v>
      </c>
      <c r="HY29" s="27">
        <v>27</v>
      </c>
      <c r="HZ29">
        <v>1057</v>
      </c>
      <c r="IA29">
        <v>64161</v>
      </c>
      <c r="IB29">
        <f t="shared" si="32"/>
        <v>60.701040681173133</v>
      </c>
      <c r="IF29" s="27">
        <v>27</v>
      </c>
      <c r="IG29">
        <v>1246</v>
      </c>
      <c r="IH29">
        <v>61656</v>
      </c>
      <c r="II29">
        <f t="shared" si="33"/>
        <v>49.483146067415731</v>
      </c>
      <c r="IM29" s="27">
        <v>27</v>
      </c>
      <c r="IN29">
        <v>507</v>
      </c>
      <c r="IO29">
        <v>11652</v>
      </c>
      <c r="IP29">
        <f t="shared" si="34"/>
        <v>22.982248520710058</v>
      </c>
      <c r="IT29" s="27">
        <v>27</v>
      </c>
      <c r="IU29">
        <v>737</v>
      </c>
      <c r="IV29">
        <v>28142</v>
      </c>
      <c r="IW29">
        <f t="shared" si="35"/>
        <v>38.184531886024423</v>
      </c>
      <c r="JA29" s="27">
        <v>6</v>
      </c>
      <c r="JB29">
        <v>792</v>
      </c>
      <c r="JC29">
        <v>10924</v>
      </c>
      <c r="JD29">
        <f t="shared" si="36"/>
        <v>13.792929292929292</v>
      </c>
      <c r="JG29" t="s">
        <v>234</v>
      </c>
      <c r="JH29" s="27">
        <v>1</v>
      </c>
      <c r="JI29">
        <v>165</v>
      </c>
      <c r="JJ29">
        <v>12629</v>
      </c>
      <c r="JK29">
        <f t="shared" si="37"/>
        <v>76.539393939393946</v>
      </c>
      <c r="JO29" s="27">
        <v>27</v>
      </c>
      <c r="JP29">
        <v>1203</v>
      </c>
      <c r="JQ29">
        <v>31330</v>
      </c>
      <c r="JR29">
        <f t="shared" si="38"/>
        <v>26.04322527015794</v>
      </c>
    </row>
    <row r="30" spans="9:285" x14ac:dyDescent="0.25">
      <c r="I30" s="27">
        <v>28</v>
      </c>
      <c r="J30">
        <v>1662</v>
      </c>
      <c r="K30">
        <v>94299</v>
      </c>
      <c r="L30">
        <f t="shared" si="0"/>
        <v>56.738267148014444</v>
      </c>
      <c r="P30" s="27">
        <v>30</v>
      </c>
      <c r="Q30">
        <v>950</v>
      </c>
      <c r="R30">
        <v>51046</v>
      </c>
      <c r="S30">
        <f t="shared" si="1"/>
        <v>53.73263157894737</v>
      </c>
      <c r="W30" s="27">
        <v>28</v>
      </c>
      <c r="X30">
        <v>1404</v>
      </c>
      <c r="Y30">
        <v>111893</v>
      </c>
      <c r="Z30">
        <f t="shared" si="2"/>
        <v>79.695868945868952</v>
      </c>
      <c r="AD30" s="27">
        <v>28</v>
      </c>
      <c r="AE30">
        <v>1178</v>
      </c>
      <c r="AF30">
        <v>108244</v>
      </c>
      <c r="AG30">
        <f t="shared" si="3"/>
        <v>91.887945670628184</v>
      </c>
      <c r="AK30" s="27">
        <v>28</v>
      </c>
      <c r="AL30">
        <v>683</v>
      </c>
      <c r="AM30">
        <v>50623</v>
      </c>
      <c r="AN30">
        <f t="shared" si="4"/>
        <v>74.118594436310389</v>
      </c>
      <c r="AR30" s="27">
        <v>28</v>
      </c>
      <c r="AS30">
        <v>925</v>
      </c>
      <c r="AT30">
        <v>52992</v>
      </c>
      <c r="AU30">
        <f t="shared" si="5"/>
        <v>57.288648648648646</v>
      </c>
      <c r="AY30" s="27">
        <v>28</v>
      </c>
      <c r="AZ30">
        <v>1913</v>
      </c>
      <c r="BA30">
        <v>216840</v>
      </c>
      <c r="BB30">
        <f t="shared" si="6"/>
        <v>113.35075797177208</v>
      </c>
      <c r="BF30" s="27">
        <v>4</v>
      </c>
      <c r="BG30">
        <v>797</v>
      </c>
      <c r="BH30">
        <v>34256</v>
      </c>
      <c r="BI30">
        <f t="shared" si="7"/>
        <v>42.981179422835631</v>
      </c>
      <c r="BM30" s="27">
        <v>28</v>
      </c>
      <c r="BN30">
        <v>1277</v>
      </c>
      <c r="BO30">
        <v>112715</v>
      </c>
      <c r="BP30">
        <f t="shared" si="8"/>
        <v>88.265465935787006</v>
      </c>
      <c r="CA30" s="27">
        <v>28</v>
      </c>
      <c r="CB30">
        <v>1242</v>
      </c>
      <c r="CC30">
        <v>26678</v>
      </c>
      <c r="CD30">
        <f t="shared" si="10"/>
        <v>21.47987117552335</v>
      </c>
      <c r="CH30" s="27">
        <v>28</v>
      </c>
      <c r="CI30">
        <v>1118</v>
      </c>
      <c r="CJ30">
        <v>68071</v>
      </c>
      <c r="CK30">
        <f t="shared" si="11"/>
        <v>60.886404293381041</v>
      </c>
      <c r="CO30" s="27">
        <v>28</v>
      </c>
      <c r="CP30">
        <v>2018</v>
      </c>
      <c r="CQ30">
        <v>36309</v>
      </c>
      <c r="CR30">
        <f t="shared" si="12"/>
        <v>17.992566897918731</v>
      </c>
      <c r="CV30" s="27">
        <v>28</v>
      </c>
      <c r="CW30">
        <v>1555</v>
      </c>
      <c r="CX30">
        <v>3702</v>
      </c>
      <c r="CY30">
        <f t="shared" si="13"/>
        <v>2.3807073954983924</v>
      </c>
      <c r="DC30" s="27">
        <v>28</v>
      </c>
      <c r="DD30">
        <v>698</v>
      </c>
      <c r="DE30">
        <v>29833</v>
      </c>
      <c r="DF30">
        <f t="shared" si="14"/>
        <v>42.740687679083095</v>
      </c>
      <c r="DJ30" s="27">
        <v>28</v>
      </c>
      <c r="DK30">
        <v>1301</v>
      </c>
      <c r="DL30">
        <v>51593</v>
      </c>
      <c r="DM30">
        <f t="shared" si="15"/>
        <v>39.656418139892388</v>
      </c>
      <c r="DQ30" s="27">
        <v>9</v>
      </c>
      <c r="DR30">
        <v>1429</v>
      </c>
      <c r="DS30">
        <v>53136</v>
      </c>
      <c r="DT30">
        <f t="shared" si="16"/>
        <v>37.18404478656403</v>
      </c>
      <c r="DX30" s="27">
        <v>6</v>
      </c>
      <c r="DY30">
        <v>985</v>
      </c>
      <c r="DZ30">
        <v>40274</v>
      </c>
      <c r="EA30">
        <f t="shared" si="17"/>
        <v>40.887309644670047</v>
      </c>
      <c r="EE30" s="27">
        <v>28</v>
      </c>
      <c r="EF30">
        <v>1359</v>
      </c>
      <c r="EG30">
        <v>56157</v>
      </c>
      <c r="EH30">
        <f t="shared" si="18"/>
        <v>41.322295805739515</v>
      </c>
      <c r="ES30" s="27">
        <v>10</v>
      </c>
      <c r="ET30">
        <v>751</v>
      </c>
      <c r="EU30">
        <v>42520</v>
      </c>
      <c r="EV30">
        <f t="shared" si="20"/>
        <v>56.617842876165113</v>
      </c>
      <c r="EZ30" s="27">
        <v>28</v>
      </c>
      <c r="FA30">
        <v>754</v>
      </c>
      <c r="FB30">
        <v>46662</v>
      </c>
      <c r="FC30">
        <f t="shared" si="21"/>
        <v>61.885941644562337</v>
      </c>
      <c r="FG30" s="27">
        <v>28</v>
      </c>
      <c r="FH30">
        <v>1223</v>
      </c>
      <c r="FI30">
        <v>26152</v>
      </c>
      <c r="FJ30">
        <f t="shared" si="22"/>
        <v>21.383483237939494</v>
      </c>
      <c r="FN30" s="27">
        <v>28</v>
      </c>
      <c r="FO30">
        <v>1023</v>
      </c>
      <c r="FP30">
        <v>22175</v>
      </c>
      <c r="FQ30">
        <f t="shared" si="23"/>
        <v>21.67644183773216</v>
      </c>
      <c r="FU30" s="27">
        <v>28</v>
      </c>
      <c r="FV30">
        <v>711</v>
      </c>
      <c r="FW30">
        <v>23190</v>
      </c>
      <c r="FX30">
        <f t="shared" si="24"/>
        <v>32.616033755274259</v>
      </c>
      <c r="GB30" s="27">
        <v>28</v>
      </c>
      <c r="GC30">
        <v>1528</v>
      </c>
      <c r="GD30">
        <v>66344</v>
      </c>
      <c r="GE30">
        <f t="shared" si="25"/>
        <v>43.418848167539267</v>
      </c>
      <c r="GI30" s="27">
        <v>28</v>
      </c>
      <c r="GJ30">
        <v>2333</v>
      </c>
      <c r="GK30">
        <v>61960</v>
      </c>
      <c r="GL30">
        <f t="shared" si="26"/>
        <v>26.558079725675096</v>
      </c>
      <c r="GP30" s="27">
        <v>3</v>
      </c>
      <c r="GQ30">
        <v>612</v>
      </c>
      <c r="GR30">
        <v>28206</v>
      </c>
      <c r="GS30">
        <f t="shared" si="27"/>
        <v>46.088235294117645</v>
      </c>
      <c r="GW30" s="27">
        <v>28</v>
      </c>
      <c r="GX30">
        <v>2433</v>
      </c>
      <c r="GY30">
        <v>123884</v>
      </c>
      <c r="GZ30">
        <f t="shared" si="28"/>
        <v>50.918207973695026</v>
      </c>
      <c r="HK30" s="27">
        <v>28</v>
      </c>
      <c r="HL30">
        <v>3613</v>
      </c>
      <c r="HM30">
        <v>104044</v>
      </c>
      <c r="HN30">
        <f t="shared" si="30"/>
        <v>28.797121505673957</v>
      </c>
      <c r="HR30" s="27">
        <v>28</v>
      </c>
      <c r="HS30">
        <v>1154</v>
      </c>
      <c r="HT30">
        <v>69067</v>
      </c>
      <c r="HU30">
        <f t="shared" si="31"/>
        <v>59.850086655112655</v>
      </c>
      <c r="HY30" s="27">
        <v>28</v>
      </c>
      <c r="HZ30">
        <v>1068</v>
      </c>
      <c r="IA30">
        <v>59864</v>
      </c>
      <c r="IB30">
        <f t="shared" si="32"/>
        <v>56.052434456928836</v>
      </c>
      <c r="IF30" s="27">
        <v>28</v>
      </c>
      <c r="IG30">
        <v>1247</v>
      </c>
      <c r="IH30">
        <v>45799</v>
      </c>
      <c r="II30">
        <f t="shared" si="33"/>
        <v>36.727345629510829</v>
      </c>
      <c r="IM30" s="27">
        <v>28</v>
      </c>
      <c r="IN30">
        <v>511</v>
      </c>
      <c r="IO30">
        <v>4814</v>
      </c>
      <c r="IP30">
        <f t="shared" si="34"/>
        <v>9.4207436399217226</v>
      </c>
      <c r="IT30" s="27">
        <v>28</v>
      </c>
      <c r="IU30">
        <v>753</v>
      </c>
      <c r="IV30">
        <v>21489</v>
      </c>
      <c r="IW30">
        <f t="shared" si="35"/>
        <v>28.53784860557769</v>
      </c>
      <c r="JA30" s="27">
        <v>7</v>
      </c>
      <c r="JB30">
        <v>889</v>
      </c>
      <c r="JC30">
        <v>59318</v>
      </c>
      <c r="JD30">
        <f t="shared" si="36"/>
        <v>66.724409448818903</v>
      </c>
      <c r="JH30" s="27">
        <v>2</v>
      </c>
      <c r="JI30">
        <v>903</v>
      </c>
      <c r="JJ30">
        <v>13739</v>
      </c>
      <c r="JK30">
        <f t="shared" si="37"/>
        <v>15.214839424141749</v>
      </c>
      <c r="JO30" s="27">
        <v>28</v>
      </c>
      <c r="JP30">
        <v>1239</v>
      </c>
      <c r="JQ30">
        <v>49164</v>
      </c>
      <c r="JR30">
        <f t="shared" si="38"/>
        <v>39.680387409200968</v>
      </c>
    </row>
    <row r="31" spans="9:285" x14ac:dyDescent="0.25">
      <c r="I31" s="27">
        <v>29</v>
      </c>
      <c r="J31">
        <v>1664</v>
      </c>
      <c r="K31">
        <v>118198</v>
      </c>
      <c r="L31">
        <f t="shared" si="0"/>
        <v>71.03245192307692</v>
      </c>
      <c r="P31" s="27">
        <v>31</v>
      </c>
      <c r="Q31">
        <v>951</v>
      </c>
      <c r="R31">
        <v>46879</v>
      </c>
      <c r="S31">
        <f t="shared" si="1"/>
        <v>49.294426919032595</v>
      </c>
      <c r="W31" s="27">
        <v>29</v>
      </c>
      <c r="X31">
        <v>1415</v>
      </c>
      <c r="Y31">
        <v>62528</v>
      </c>
      <c r="Z31">
        <f t="shared" si="2"/>
        <v>44.189399293286222</v>
      </c>
      <c r="AD31" s="27">
        <v>29</v>
      </c>
      <c r="AE31">
        <v>1178</v>
      </c>
      <c r="AF31">
        <v>109220</v>
      </c>
      <c r="AG31">
        <f t="shared" si="3"/>
        <v>92.716468590831923</v>
      </c>
      <c r="AK31" s="27">
        <v>29</v>
      </c>
      <c r="AL31">
        <v>690</v>
      </c>
      <c r="AM31">
        <v>37068</v>
      </c>
      <c r="AN31">
        <f t="shared" si="4"/>
        <v>53.721739130434784</v>
      </c>
      <c r="AR31" s="27">
        <v>29</v>
      </c>
      <c r="AS31">
        <v>931</v>
      </c>
      <c r="AT31">
        <v>59797</v>
      </c>
      <c r="AU31">
        <f t="shared" si="5"/>
        <v>64.22878625134264</v>
      </c>
      <c r="AY31" s="27">
        <v>29</v>
      </c>
      <c r="AZ31">
        <v>1981</v>
      </c>
      <c r="BA31">
        <v>155706</v>
      </c>
      <c r="BB31">
        <f t="shared" si="6"/>
        <v>78.599697122665319</v>
      </c>
      <c r="BF31" s="27">
        <v>5</v>
      </c>
      <c r="BG31">
        <v>862</v>
      </c>
      <c r="BH31">
        <v>122474</v>
      </c>
      <c r="BI31">
        <f t="shared" si="7"/>
        <v>142.08120649651971</v>
      </c>
      <c r="BM31" s="27">
        <v>29</v>
      </c>
      <c r="BN31">
        <v>1310</v>
      </c>
      <c r="BO31">
        <v>92540</v>
      </c>
      <c r="BP31">
        <f t="shared" si="8"/>
        <v>70.641221374045799</v>
      </c>
      <c r="CA31" s="27">
        <v>29</v>
      </c>
      <c r="CB31">
        <v>1242</v>
      </c>
      <c r="CC31">
        <v>35979</v>
      </c>
      <c r="CD31">
        <f t="shared" si="10"/>
        <v>28.968599033816425</v>
      </c>
      <c r="CH31" s="27">
        <v>29</v>
      </c>
      <c r="CI31">
        <v>1120</v>
      </c>
      <c r="CJ31">
        <v>51417</v>
      </c>
      <c r="CK31">
        <f t="shared" si="11"/>
        <v>45.908035714285717</v>
      </c>
      <c r="CO31" s="27">
        <v>29</v>
      </c>
      <c r="CP31">
        <v>2308</v>
      </c>
      <c r="CQ31">
        <v>34954</v>
      </c>
      <c r="CR31">
        <f t="shared" si="12"/>
        <v>15.144714038128249</v>
      </c>
      <c r="CV31" s="27">
        <v>29</v>
      </c>
      <c r="CW31">
        <v>1557</v>
      </c>
      <c r="CX31">
        <v>26433</v>
      </c>
      <c r="CY31">
        <f t="shared" si="13"/>
        <v>16.976878612716764</v>
      </c>
      <c r="DC31" s="27">
        <v>29</v>
      </c>
      <c r="DD31">
        <v>710</v>
      </c>
      <c r="DE31">
        <v>22170</v>
      </c>
      <c r="DF31">
        <f t="shared" si="14"/>
        <v>31.225352112676056</v>
      </c>
      <c r="DJ31" s="27">
        <v>29</v>
      </c>
      <c r="DK31">
        <v>585</v>
      </c>
      <c r="DL31">
        <v>24754</v>
      </c>
      <c r="DM31">
        <f t="shared" si="15"/>
        <v>42.314529914529913</v>
      </c>
      <c r="DQ31" s="27">
        <v>10</v>
      </c>
      <c r="DR31">
        <v>1473</v>
      </c>
      <c r="DS31">
        <v>22758</v>
      </c>
      <c r="DT31">
        <f t="shared" si="16"/>
        <v>15.450101832993891</v>
      </c>
      <c r="DX31" s="27">
        <v>7</v>
      </c>
      <c r="DY31">
        <v>1095</v>
      </c>
      <c r="DZ31">
        <v>24663</v>
      </c>
      <c r="EA31">
        <f t="shared" si="17"/>
        <v>22.523287671232875</v>
      </c>
      <c r="EE31" s="27">
        <v>29</v>
      </c>
      <c r="EF31">
        <v>1380</v>
      </c>
      <c r="EG31">
        <v>40008</v>
      </c>
      <c r="EH31">
        <f t="shared" si="18"/>
        <v>28.991304347826087</v>
      </c>
      <c r="ES31" s="27">
        <v>11</v>
      </c>
      <c r="ET31">
        <v>785</v>
      </c>
      <c r="EU31">
        <v>6156</v>
      </c>
      <c r="EV31">
        <f t="shared" si="20"/>
        <v>7.8420382165605096</v>
      </c>
      <c r="EZ31" s="27">
        <v>29</v>
      </c>
      <c r="FA31">
        <v>798</v>
      </c>
      <c r="FB31">
        <v>46110</v>
      </c>
      <c r="FC31">
        <f t="shared" si="21"/>
        <v>57.781954887218042</v>
      </c>
      <c r="FG31" s="27">
        <v>29</v>
      </c>
      <c r="FH31">
        <v>1243</v>
      </c>
      <c r="FI31">
        <v>48362</v>
      </c>
      <c r="FJ31">
        <f t="shared" si="22"/>
        <v>38.907481898632341</v>
      </c>
      <c r="FN31" s="27">
        <v>29</v>
      </c>
      <c r="FO31">
        <v>1033</v>
      </c>
      <c r="FP31">
        <v>24443</v>
      </c>
      <c r="FQ31">
        <f t="shared" si="23"/>
        <v>23.662149080348499</v>
      </c>
      <c r="FU31" s="27">
        <v>29</v>
      </c>
      <c r="FV31">
        <v>715</v>
      </c>
      <c r="FW31">
        <v>32367</v>
      </c>
      <c r="FX31">
        <f t="shared" si="24"/>
        <v>45.268531468531471</v>
      </c>
      <c r="GB31" s="27">
        <v>29</v>
      </c>
      <c r="GC31">
        <v>701</v>
      </c>
      <c r="GD31">
        <v>30643</v>
      </c>
      <c r="GE31">
        <f t="shared" si="25"/>
        <v>43.713266761768899</v>
      </c>
      <c r="GI31" s="27">
        <v>29</v>
      </c>
      <c r="GJ31">
        <v>2429</v>
      </c>
      <c r="GK31">
        <v>32740</v>
      </c>
      <c r="GL31">
        <f t="shared" si="26"/>
        <v>13.478797859201318</v>
      </c>
      <c r="GP31" s="27">
        <v>4</v>
      </c>
      <c r="GQ31">
        <v>713</v>
      </c>
      <c r="GR31">
        <v>33362</v>
      </c>
      <c r="GS31">
        <f t="shared" si="27"/>
        <v>46.791023842917248</v>
      </c>
      <c r="GW31" s="27">
        <v>29</v>
      </c>
      <c r="GX31">
        <v>2438</v>
      </c>
      <c r="GY31">
        <v>105986</v>
      </c>
      <c r="GZ31">
        <f t="shared" si="28"/>
        <v>43.472518457752258</v>
      </c>
      <c r="HJ31" t="s">
        <v>234</v>
      </c>
      <c r="HK31" s="27">
        <v>1</v>
      </c>
      <c r="HL31">
        <v>400</v>
      </c>
      <c r="HM31">
        <v>16934</v>
      </c>
      <c r="HN31">
        <f t="shared" si="30"/>
        <v>42.335000000000001</v>
      </c>
      <c r="HR31" s="27">
        <v>29</v>
      </c>
      <c r="HS31">
        <v>1155</v>
      </c>
      <c r="HT31">
        <v>51698</v>
      </c>
      <c r="HU31">
        <f t="shared" si="31"/>
        <v>44.76017316017316</v>
      </c>
      <c r="HY31" s="27">
        <v>29</v>
      </c>
      <c r="HZ31">
        <v>1105</v>
      </c>
      <c r="IA31">
        <v>60384</v>
      </c>
      <c r="IB31">
        <f t="shared" si="32"/>
        <v>54.646153846153844</v>
      </c>
      <c r="IF31" s="27">
        <v>29</v>
      </c>
      <c r="IG31">
        <v>1294</v>
      </c>
      <c r="IH31">
        <v>60749</v>
      </c>
      <c r="II31">
        <f t="shared" si="33"/>
        <v>46.946676970633696</v>
      </c>
      <c r="IM31" s="27">
        <v>29</v>
      </c>
      <c r="IN31">
        <v>517</v>
      </c>
      <c r="IO31">
        <v>9828</v>
      </c>
      <c r="IP31">
        <f t="shared" si="34"/>
        <v>19.009671179883945</v>
      </c>
      <c r="IT31" s="27">
        <v>29</v>
      </c>
      <c r="IU31">
        <v>754</v>
      </c>
      <c r="IV31">
        <v>32116</v>
      </c>
      <c r="IW31">
        <f t="shared" si="35"/>
        <v>42.594164456233422</v>
      </c>
      <c r="JA31" s="27">
        <v>8</v>
      </c>
      <c r="JB31">
        <v>952</v>
      </c>
      <c r="JC31">
        <v>24618</v>
      </c>
      <c r="JD31">
        <f t="shared" si="36"/>
        <v>25.859243697478991</v>
      </c>
      <c r="JH31" s="27">
        <v>3</v>
      </c>
      <c r="JI31">
        <v>928</v>
      </c>
      <c r="JJ31">
        <v>592</v>
      </c>
      <c r="JK31">
        <f t="shared" si="37"/>
        <v>0.63793103448275867</v>
      </c>
      <c r="JO31" s="27">
        <v>29</v>
      </c>
      <c r="JP31">
        <v>1240</v>
      </c>
      <c r="JQ31">
        <v>22402</v>
      </c>
      <c r="JR31">
        <f t="shared" si="38"/>
        <v>18.066129032258065</v>
      </c>
    </row>
    <row r="32" spans="9:285" x14ac:dyDescent="0.25">
      <c r="I32" s="27">
        <v>30</v>
      </c>
      <c r="J32">
        <v>1717</v>
      </c>
      <c r="K32">
        <v>155118</v>
      </c>
      <c r="L32">
        <f t="shared" si="0"/>
        <v>90.342457775189288</v>
      </c>
      <c r="P32" s="27">
        <v>32</v>
      </c>
      <c r="Q32">
        <v>967</v>
      </c>
      <c r="R32">
        <v>64279</v>
      </c>
      <c r="S32">
        <f t="shared" si="1"/>
        <v>66.472595656670109</v>
      </c>
      <c r="W32" s="27">
        <v>30</v>
      </c>
      <c r="X32">
        <v>1417</v>
      </c>
      <c r="Y32">
        <v>66182</v>
      </c>
      <c r="Z32">
        <f t="shared" si="2"/>
        <v>46.705716302046575</v>
      </c>
      <c r="AD32" s="27">
        <v>30</v>
      </c>
      <c r="AE32">
        <v>1227</v>
      </c>
      <c r="AF32">
        <v>117984</v>
      </c>
      <c r="AG32">
        <f t="shared" si="3"/>
        <v>96.156479217603916</v>
      </c>
      <c r="AK32" s="27">
        <v>30</v>
      </c>
      <c r="AL32">
        <v>692</v>
      </c>
      <c r="AM32">
        <v>35007</v>
      </c>
      <c r="AN32">
        <f t="shared" si="4"/>
        <v>50.588150289017342</v>
      </c>
      <c r="AR32" s="27">
        <v>30</v>
      </c>
      <c r="AS32">
        <v>936</v>
      </c>
      <c r="AT32">
        <v>126433</v>
      </c>
      <c r="AU32">
        <f t="shared" si="5"/>
        <v>135.07799145299145</v>
      </c>
      <c r="AY32" s="27">
        <v>30</v>
      </c>
      <c r="AZ32">
        <v>2030</v>
      </c>
      <c r="BA32">
        <v>135296</v>
      </c>
      <c r="BB32">
        <f t="shared" si="6"/>
        <v>66.648275862068971</v>
      </c>
      <c r="BF32" s="27">
        <v>6</v>
      </c>
      <c r="BG32">
        <v>901</v>
      </c>
      <c r="BH32">
        <v>76837</v>
      </c>
      <c r="BI32">
        <f t="shared" si="7"/>
        <v>85.279689234184247</v>
      </c>
      <c r="BM32" s="27">
        <v>30</v>
      </c>
      <c r="BN32">
        <v>1338</v>
      </c>
      <c r="BO32">
        <v>119569</v>
      </c>
      <c r="BP32">
        <f t="shared" si="8"/>
        <v>89.36397608370703</v>
      </c>
      <c r="CA32" s="27">
        <v>30</v>
      </c>
      <c r="CB32">
        <v>1287</v>
      </c>
      <c r="CC32">
        <v>21619</v>
      </c>
      <c r="CD32">
        <f t="shared" si="10"/>
        <v>16.797979797979799</v>
      </c>
      <c r="CH32" s="27">
        <v>30</v>
      </c>
      <c r="CI32">
        <v>1121</v>
      </c>
      <c r="CJ32">
        <v>16596</v>
      </c>
      <c r="CK32">
        <f t="shared" si="11"/>
        <v>14.804638715432649</v>
      </c>
      <c r="CN32" t="s">
        <v>234</v>
      </c>
      <c r="CO32" s="27">
        <v>1</v>
      </c>
      <c r="CP32">
        <v>189</v>
      </c>
      <c r="CQ32">
        <v>1256</v>
      </c>
      <c r="CR32">
        <f t="shared" si="12"/>
        <v>6.6455026455026456</v>
      </c>
      <c r="CV32" s="27">
        <v>30</v>
      </c>
      <c r="CW32">
        <v>1574</v>
      </c>
      <c r="CX32">
        <v>18058</v>
      </c>
      <c r="CY32">
        <f t="shared" si="13"/>
        <v>11.472681067344345</v>
      </c>
      <c r="DC32" s="27">
        <v>30</v>
      </c>
      <c r="DD32">
        <v>714</v>
      </c>
      <c r="DE32">
        <v>19808</v>
      </c>
      <c r="DF32">
        <f t="shared" si="14"/>
        <v>27.742296918767508</v>
      </c>
      <c r="DJ32" s="27">
        <v>30</v>
      </c>
      <c r="DK32">
        <v>907</v>
      </c>
      <c r="DL32">
        <v>45059</v>
      </c>
      <c r="DM32">
        <f t="shared" si="15"/>
        <v>49.679162072767362</v>
      </c>
      <c r="DQ32" s="27">
        <v>11</v>
      </c>
      <c r="DR32">
        <v>1489</v>
      </c>
      <c r="DS32">
        <v>56684</v>
      </c>
      <c r="DT32">
        <f t="shared" si="16"/>
        <v>38.068502350570853</v>
      </c>
      <c r="DX32" s="27">
        <v>8</v>
      </c>
      <c r="DY32">
        <v>1160</v>
      </c>
      <c r="DZ32">
        <v>35452</v>
      </c>
      <c r="EA32">
        <f t="shared" si="17"/>
        <v>30.562068965517241</v>
      </c>
      <c r="EE32" s="27">
        <v>30</v>
      </c>
      <c r="EF32">
        <v>1641</v>
      </c>
      <c r="EG32">
        <v>55770</v>
      </c>
      <c r="EH32">
        <f t="shared" si="18"/>
        <v>33.985374771480807</v>
      </c>
      <c r="ES32" s="27">
        <v>12</v>
      </c>
      <c r="ET32">
        <v>793</v>
      </c>
      <c r="EU32">
        <v>27349</v>
      </c>
      <c r="EV32">
        <f t="shared" si="20"/>
        <v>34.488020176544765</v>
      </c>
      <c r="EZ32" s="27">
        <v>30</v>
      </c>
      <c r="FA32">
        <v>813</v>
      </c>
      <c r="FB32">
        <v>22972</v>
      </c>
      <c r="FC32">
        <f t="shared" si="21"/>
        <v>28.255842558425584</v>
      </c>
      <c r="FG32" s="27">
        <v>30</v>
      </c>
      <c r="FH32">
        <v>1255</v>
      </c>
      <c r="FI32">
        <v>2181</v>
      </c>
      <c r="FJ32">
        <f t="shared" si="22"/>
        <v>1.7378486055776892</v>
      </c>
      <c r="FN32" s="27">
        <v>30</v>
      </c>
      <c r="FO32">
        <v>1037</v>
      </c>
      <c r="FP32">
        <v>18410</v>
      </c>
      <c r="FQ32">
        <f t="shared" si="23"/>
        <v>17.753134040501447</v>
      </c>
      <c r="FU32" s="27">
        <v>30</v>
      </c>
      <c r="FV32">
        <v>742</v>
      </c>
      <c r="FW32">
        <v>36751</v>
      </c>
      <c r="FX32">
        <f t="shared" si="24"/>
        <v>49.529649595687331</v>
      </c>
      <c r="GB32" s="27">
        <v>30</v>
      </c>
      <c r="GC32">
        <v>1157</v>
      </c>
      <c r="GD32">
        <v>51423</v>
      </c>
      <c r="GE32">
        <f t="shared" si="25"/>
        <v>44.445116681071738</v>
      </c>
      <c r="GI32" s="27">
        <v>30</v>
      </c>
      <c r="GJ32">
        <v>2653</v>
      </c>
      <c r="GK32">
        <v>53322</v>
      </c>
      <c r="GL32">
        <f t="shared" si="26"/>
        <v>20.09875612514135</v>
      </c>
      <c r="GP32" s="27">
        <v>5</v>
      </c>
      <c r="GQ32">
        <v>723</v>
      </c>
      <c r="GR32">
        <v>42593</v>
      </c>
      <c r="GS32">
        <f t="shared" si="27"/>
        <v>58.911479944674966</v>
      </c>
      <c r="GW32" s="27">
        <v>30</v>
      </c>
      <c r="GX32">
        <v>2499</v>
      </c>
      <c r="GY32">
        <v>103267</v>
      </c>
      <c r="GZ32">
        <f t="shared" si="28"/>
        <v>41.323329331732694</v>
      </c>
      <c r="HK32" s="27">
        <v>2</v>
      </c>
      <c r="HL32">
        <v>447</v>
      </c>
      <c r="HM32">
        <v>2421</v>
      </c>
      <c r="HN32">
        <f t="shared" si="30"/>
        <v>5.4161073825503356</v>
      </c>
      <c r="HR32" s="27">
        <v>30</v>
      </c>
      <c r="HS32">
        <v>1157</v>
      </c>
      <c r="HT32">
        <v>41179</v>
      </c>
      <c r="HU32">
        <f t="shared" si="31"/>
        <v>35.591184096802074</v>
      </c>
      <c r="HY32" s="27">
        <v>30</v>
      </c>
      <c r="HZ32">
        <v>1112</v>
      </c>
      <c r="IA32">
        <v>46146</v>
      </c>
      <c r="IB32">
        <f t="shared" si="32"/>
        <v>41.498201438848923</v>
      </c>
      <c r="IF32" s="27">
        <v>30</v>
      </c>
      <c r="IG32">
        <v>1311</v>
      </c>
      <c r="IH32">
        <v>32183</v>
      </c>
      <c r="II32">
        <f t="shared" si="33"/>
        <v>24.548436308161708</v>
      </c>
      <c r="IM32" s="27">
        <v>30</v>
      </c>
      <c r="IN32">
        <v>526</v>
      </c>
      <c r="IO32">
        <v>5470</v>
      </c>
      <c r="IP32">
        <f t="shared" si="34"/>
        <v>10.399239543726235</v>
      </c>
      <c r="IT32" s="27">
        <v>30</v>
      </c>
      <c r="IU32">
        <v>754</v>
      </c>
      <c r="IV32">
        <v>27305</v>
      </c>
      <c r="IW32">
        <f t="shared" si="35"/>
        <v>36.213527851458885</v>
      </c>
      <c r="JA32" s="27">
        <v>9</v>
      </c>
      <c r="JB32">
        <v>973</v>
      </c>
      <c r="JC32">
        <v>15935</v>
      </c>
      <c r="JD32">
        <f t="shared" si="36"/>
        <v>16.377183967112025</v>
      </c>
      <c r="JH32" s="27">
        <v>4</v>
      </c>
      <c r="JI32">
        <v>943</v>
      </c>
      <c r="JJ32">
        <v>32971</v>
      </c>
      <c r="JK32">
        <f t="shared" si="37"/>
        <v>34.963944856839873</v>
      </c>
      <c r="JO32" s="27">
        <v>30</v>
      </c>
      <c r="JP32">
        <v>1257</v>
      </c>
      <c r="JQ32">
        <v>38021</v>
      </c>
      <c r="JR32">
        <f t="shared" si="38"/>
        <v>30.24741447891806</v>
      </c>
    </row>
    <row r="33" spans="8:278" x14ac:dyDescent="0.25">
      <c r="I33" s="27">
        <v>31</v>
      </c>
      <c r="J33">
        <v>1737</v>
      </c>
      <c r="K33">
        <v>166697</v>
      </c>
      <c r="L33">
        <f t="shared" si="0"/>
        <v>95.968336211859523</v>
      </c>
      <c r="P33" s="27">
        <v>33</v>
      </c>
      <c r="Q33">
        <v>987</v>
      </c>
      <c r="R33">
        <v>37010</v>
      </c>
      <c r="S33">
        <f t="shared" si="1"/>
        <v>37.497467071935155</v>
      </c>
      <c r="W33" s="27">
        <v>31</v>
      </c>
      <c r="X33">
        <v>1425</v>
      </c>
      <c r="Y33">
        <v>60930</v>
      </c>
      <c r="Z33">
        <f t="shared" si="2"/>
        <v>42.757894736842104</v>
      </c>
      <c r="AD33" s="27">
        <v>31</v>
      </c>
      <c r="AE33">
        <v>1230</v>
      </c>
      <c r="AF33">
        <v>96471</v>
      </c>
      <c r="AG33">
        <f t="shared" si="3"/>
        <v>78.431707317073176</v>
      </c>
      <c r="AK33" s="27">
        <v>31</v>
      </c>
      <c r="AL33">
        <v>702</v>
      </c>
      <c r="AM33">
        <v>71187</v>
      </c>
      <c r="AN33">
        <f t="shared" si="4"/>
        <v>101.40598290598291</v>
      </c>
      <c r="AR33" s="27">
        <v>31</v>
      </c>
      <c r="AS33">
        <v>963</v>
      </c>
      <c r="AT33">
        <v>60141</v>
      </c>
      <c r="AU33">
        <f t="shared" si="5"/>
        <v>62.451713395638627</v>
      </c>
      <c r="AY33" s="27">
        <v>31</v>
      </c>
      <c r="AZ33">
        <v>2086</v>
      </c>
      <c r="BA33">
        <v>130210</v>
      </c>
      <c r="BB33">
        <f t="shared" si="6"/>
        <v>62.420901246404604</v>
      </c>
      <c r="BF33" s="27">
        <v>7</v>
      </c>
      <c r="BG33">
        <v>945</v>
      </c>
      <c r="BH33">
        <v>62516</v>
      </c>
      <c r="BI33">
        <f t="shared" si="7"/>
        <v>66.154497354497352</v>
      </c>
      <c r="BM33" s="27">
        <v>31</v>
      </c>
      <c r="BN33">
        <v>1367</v>
      </c>
      <c r="BO33">
        <v>89157</v>
      </c>
      <c r="BP33">
        <f t="shared" si="8"/>
        <v>65.220921726408193</v>
      </c>
      <c r="CA33" s="27">
        <v>31</v>
      </c>
      <c r="CB33">
        <v>1332</v>
      </c>
      <c r="CC33">
        <v>43715</v>
      </c>
      <c r="CD33">
        <f t="shared" si="10"/>
        <v>32.819069069069066</v>
      </c>
      <c r="CH33" s="27">
        <v>31</v>
      </c>
      <c r="CI33">
        <v>1159</v>
      </c>
      <c r="CJ33">
        <v>20168</v>
      </c>
      <c r="CK33">
        <f t="shared" si="11"/>
        <v>17.40120793787748</v>
      </c>
      <c r="CO33" s="27">
        <v>2</v>
      </c>
      <c r="CP33">
        <v>220</v>
      </c>
      <c r="CQ33">
        <v>658</v>
      </c>
      <c r="CR33">
        <f t="shared" si="12"/>
        <v>2.9909090909090907</v>
      </c>
      <c r="CV33" s="27">
        <v>31</v>
      </c>
      <c r="CW33">
        <v>1641</v>
      </c>
      <c r="CX33">
        <v>18552</v>
      </c>
      <c r="CY33">
        <f t="shared" si="13"/>
        <v>11.305301645338208</v>
      </c>
      <c r="DC33" s="27">
        <v>31</v>
      </c>
      <c r="DD33">
        <v>726</v>
      </c>
      <c r="DE33">
        <v>5702</v>
      </c>
      <c r="DF33">
        <f t="shared" si="14"/>
        <v>7.8539944903581267</v>
      </c>
      <c r="DJ33" s="27">
        <v>31</v>
      </c>
      <c r="DK33">
        <v>1151</v>
      </c>
      <c r="DL33">
        <v>66100</v>
      </c>
      <c r="DM33">
        <f t="shared" si="15"/>
        <v>57.428323197219811</v>
      </c>
      <c r="DQ33" s="27">
        <v>12</v>
      </c>
      <c r="DR33">
        <v>1496</v>
      </c>
      <c r="DS33">
        <v>44617</v>
      </c>
      <c r="DT33">
        <f t="shared" si="16"/>
        <v>29.824197860962567</v>
      </c>
      <c r="DX33" s="27">
        <v>9</v>
      </c>
      <c r="DY33">
        <v>1182</v>
      </c>
      <c r="DZ33">
        <v>36163</v>
      </c>
      <c r="EA33">
        <f t="shared" si="17"/>
        <v>30.594754653130288</v>
      </c>
      <c r="EE33" s="27">
        <v>31</v>
      </c>
      <c r="EF33">
        <v>1675</v>
      </c>
      <c r="EG33">
        <v>45403</v>
      </c>
      <c r="EH33">
        <f t="shared" si="18"/>
        <v>27.106268656716416</v>
      </c>
      <c r="ES33" s="27">
        <v>13</v>
      </c>
      <c r="ET33">
        <v>795</v>
      </c>
      <c r="EU33">
        <v>34320</v>
      </c>
      <c r="EV33">
        <f t="shared" si="20"/>
        <v>43.169811320754718</v>
      </c>
      <c r="EZ33" s="27">
        <v>31</v>
      </c>
      <c r="FA33">
        <v>815</v>
      </c>
      <c r="FB33">
        <v>30358</v>
      </c>
      <c r="FC33">
        <f t="shared" si="21"/>
        <v>37.249079754601226</v>
      </c>
      <c r="FG33" s="27">
        <v>31</v>
      </c>
      <c r="FH33">
        <v>1275</v>
      </c>
      <c r="FI33">
        <v>5964</v>
      </c>
      <c r="FJ33">
        <f t="shared" si="22"/>
        <v>4.6776470588235295</v>
      </c>
      <c r="FN33" s="27">
        <v>31</v>
      </c>
      <c r="FO33">
        <v>1072</v>
      </c>
      <c r="FP33">
        <v>9174</v>
      </c>
      <c r="FQ33">
        <f t="shared" si="23"/>
        <v>8.557835820895523</v>
      </c>
      <c r="FU33" s="27">
        <v>31</v>
      </c>
      <c r="FV33">
        <v>743</v>
      </c>
      <c r="FW33">
        <v>53774</v>
      </c>
      <c r="FX33">
        <f t="shared" si="24"/>
        <v>72.374158815612375</v>
      </c>
      <c r="GB33" s="27">
        <v>31</v>
      </c>
      <c r="GC33">
        <v>925</v>
      </c>
      <c r="GD33">
        <v>41307</v>
      </c>
      <c r="GE33">
        <f t="shared" si="25"/>
        <v>44.656216216216215</v>
      </c>
      <c r="GI33" s="27">
        <v>31</v>
      </c>
      <c r="GJ33">
        <v>2818</v>
      </c>
      <c r="GK33">
        <v>10074</v>
      </c>
      <c r="GL33">
        <f t="shared" si="26"/>
        <v>3.574875798438609</v>
      </c>
      <c r="GP33" s="27">
        <v>6</v>
      </c>
      <c r="GQ33">
        <v>847</v>
      </c>
      <c r="GR33">
        <v>38692</v>
      </c>
      <c r="GS33">
        <f t="shared" si="27"/>
        <v>45.681227863046047</v>
      </c>
      <c r="GW33" s="27">
        <v>31</v>
      </c>
      <c r="GX33">
        <v>2819</v>
      </c>
      <c r="GY33">
        <v>77303</v>
      </c>
      <c r="GZ33">
        <f t="shared" si="28"/>
        <v>27.422135509045759</v>
      </c>
      <c r="HK33" s="27">
        <v>3</v>
      </c>
      <c r="HL33">
        <v>459</v>
      </c>
      <c r="HM33">
        <v>18664</v>
      </c>
      <c r="HN33">
        <f t="shared" si="30"/>
        <v>40.662309368191721</v>
      </c>
      <c r="HR33" s="27">
        <v>31</v>
      </c>
      <c r="HS33">
        <v>1170</v>
      </c>
      <c r="HT33">
        <v>132764</v>
      </c>
      <c r="HU33">
        <f t="shared" si="31"/>
        <v>113.47350427350428</v>
      </c>
      <c r="HY33" s="27">
        <v>31</v>
      </c>
      <c r="HZ33">
        <v>1119</v>
      </c>
      <c r="IA33">
        <v>41594</v>
      </c>
      <c r="IB33">
        <f t="shared" si="32"/>
        <v>37.170688114387843</v>
      </c>
      <c r="IF33" s="27">
        <v>31</v>
      </c>
      <c r="IG33">
        <v>1324</v>
      </c>
      <c r="IH33">
        <v>55665</v>
      </c>
      <c r="II33">
        <f t="shared" si="33"/>
        <v>42.043051359516618</v>
      </c>
      <c r="IM33" s="27">
        <v>31</v>
      </c>
      <c r="IN33">
        <v>532</v>
      </c>
      <c r="IO33">
        <v>8809</v>
      </c>
      <c r="IP33">
        <f t="shared" si="34"/>
        <v>16.55827067669173</v>
      </c>
      <c r="IT33" s="27">
        <v>31</v>
      </c>
      <c r="IU33">
        <v>761</v>
      </c>
      <c r="IV33">
        <v>60931</v>
      </c>
      <c r="IW33">
        <f t="shared" si="35"/>
        <v>80.06701708278581</v>
      </c>
      <c r="JA33" s="27">
        <v>10</v>
      </c>
      <c r="JB33">
        <v>986</v>
      </c>
      <c r="JC33">
        <v>2474</v>
      </c>
      <c r="JD33">
        <f t="shared" si="36"/>
        <v>2.5091277890466532</v>
      </c>
      <c r="JH33" s="27">
        <v>5</v>
      </c>
      <c r="JI33">
        <v>1037</v>
      </c>
      <c r="JJ33">
        <v>7352</v>
      </c>
      <c r="JK33">
        <f t="shared" si="37"/>
        <v>7.0896817743490841</v>
      </c>
      <c r="JO33" s="27">
        <v>31</v>
      </c>
      <c r="JP33">
        <v>1348</v>
      </c>
      <c r="JQ33">
        <v>54752</v>
      </c>
      <c r="JR33">
        <f t="shared" si="38"/>
        <v>40.617210682492583</v>
      </c>
    </row>
    <row r="34" spans="8:278" x14ac:dyDescent="0.25">
      <c r="I34" s="27">
        <v>32</v>
      </c>
      <c r="J34">
        <v>1758</v>
      </c>
      <c r="K34">
        <v>211963</v>
      </c>
      <c r="L34">
        <f t="shared" si="0"/>
        <v>120.57053469852104</v>
      </c>
      <c r="P34" s="27">
        <v>34</v>
      </c>
      <c r="Q34">
        <v>988</v>
      </c>
      <c r="R34">
        <v>25668</v>
      </c>
      <c r="S34">
        <f t="shared" si="1"/>
        <v>25.979757085020243</v>
      </c>
      <c r="W34" s="27">
        <v>32</v>
      </c>
      <c r="X34">
        <v>1452</v>
      </c>
      <c r="Y34">
        <v>112896</v>
      </c>
      <c r="Z34">
        <f t="shared" si="2"/>
        <v>77.752066115702476</v>
      </c>
      <c r="AD34" s="27">
        <v>32</v>
      </c>
      <c r="AE34">
        <v>1263</v>
      </c>
      <c r="AF34">
        <v>81071</v>
      </c>
      <c r="AG34">
        <f t="shared" si="3"/>
        <v>64.189231987331752</v>
      </c>
      <c r="AK34" s="27">
        <v>32</v>
      </c>
      <c r="AL34">
        <v>706</v>
      </c>
      <c r="AM34">
        <v>17446</v>
      </c>
      <c r="AN34">
        <f t="shared" si="4"/>
        <v>24.711048158640228</v>
      </c>
      <c r="AR34" s="27">
        <v>32</v>
      </c>
      <c r="AS34">
        <v>968</v>
      </c>
      <c r="AT34">
        <v>127753</v>
      </c>
      <c r="AU34">
        <f t="shared" si="5"/>
        <v>131.97623966942149</v>
      </c>
      <c r="AY34" s="27">
        <v>32</v>
      </c>
      <c r="AZ34">
        <v>2108</v>
      </c>
      <c r="BA34">
        <v>165801</v>
      </c>
      <c r="BB34">
        <f t="shared" si="6"/>
        <v>78.653225806451616</v>
      </c>
      <c r="BF34" s="27">
        <v>8</v>
      </c>
      <c r="BG34">
        <v>971</v>
      </c>
      <c r="BH34">
        <v>43510</v>
      </c>
      <c r="BI34">
        <f t="shared" si="7"/>
        <v>44.809474768280126</v>
      </c>
      <c r="BM34" s="27">
        <v>32</v>
      </c>
      <c r="BN34">
        <v>1381</v>
      </c>
      <c r="BO34">
        <v>77223</v>
      </c>
      <c r="BP34">
        <f t="shared" si="8"/>
        <v>55.918175235336712</v>
      </c>
      <c r="CA34" s="27">
        <v>32</v>
      </c>
      <c r="CB34">
        <v>1341</v>
      </c>
      <c r="CC34">
        <v>12679</v>
      </c>
      <c r="CD34">
        <f t="shared" si="10"/>
        <v>9.4548844146159574</v>
      </c>
      <c r="CH34" s="27">
        <v>32</v>
      </c>
      <c r="CI34">
        <v>1190</v>
      </c>
      <c r="CJ34">
        <v>30079</v>
      </c>
      <c r="CK34">
        <f t="shared" si="11"/>
        <v>25.276470588235295</v>
      </c>
      <c r="CO34" s="27">
        <v>3</v>
      </c>
      <c r="CP34">
        <v>700</v>
      </c>
      <c r="CQ34">
        <v>12386</v>
      </c>
      <c r="CR34">
        <f t="shared" si="12"/>
        <v>17.694285714285716</v>
      </c>
      <c r="CV34" s="27">
        <v>32</v>
      </c>
      <c r="CW34">
        <v>1676</v>
      </c>
      <c r="CX34">
        <v>18928</v>
      </c>
      <c r="CY34">
        <f t="shared" si="13"/>
        <v>11.293556085918855</v>
      </c>
      <c r="DC34" s="27">
        <v>32</v>
      </c>
      <c r="DD34">
        <v>740</v>
      </c>
      <c r="DE34">
        <v>42912</v>
      </c>
      <c r="DF34">
        <f t="shared" si="14"/>
        <v>57.98918918918919</v>
      </c>
      <c r="DJ34" s="27">
        <v>32</v>
      </c>
      <c r="DK34">
        <v>579</v>
      </c>
      <c r="DL34">
        <v>33833</v>
      </c>
      <c r="DM34">
        <f t="shared" si="15"/>
        <v>58.433506044905009</v>
      </c>
      <c r="DQ34" s="27">
        <v>13</v>
      </c>
      <c r="DR34">
        <v>1556</v>
      </c>
      <c r="DS34">
        <v>54513</v>
      </c>
      <c r="DT34">
        <f t="shared" si="16"/>
        <v>35.0340616966581</v>
      </c>
      <c r="DX34" s="27">
        <v>10</v>
      </c>
      <c r="DY34">
        <v>1208</v>
      </c>
      <c r="DZ34">
        <v>47373</v>
      </c>
      <c r="EA34">
        <f t="shared" si="17"/>
        <v>39.216059602649004</v>
      </c>
      <c r="EE34" s="27">
        <v>32</v>
      </c>
      <c r="EF34">
        <v>1813</v>
      </c>
      <c r="EG34">
        <v>64140</v>
      </c>
      <c r="EH34">
        <f t="shared" si="18"/>
        <v>35.377826806398232</v>
      </c>
      <c r="ES34" s="27">
        <v>14</v>
      </c>
      <c r="ET34">
        <v>828</v>
      </c>
      <c r="EU34">
        <v>25944</v>
      </c>
      <c r="EV34">
        <f t="shared" si="20"/>
        <v>31.333333333333332</v>
      </c>
      <c r="EZ34" s="27">
        <v>32</v>
      </c>
      <c r="FA34">
        <v>845</v>
      </c>
      <c r="FB34">
        <v>45948</v>
      </c>
      <c r="FC34">
        <f t="shared" si="21"/>
        <v>54.376331360946743</v>
      </c>
      <c r="FG34" s="27">
        <v>32</v>
      </c>
      <c r="FH34">
        <v>1294</v>
      </c>
      <c r="FI34">
        <v>20127</v>
      </c>
      <c r="FJ34">
        <f t="shared" si="22"/>
        <v>15.554095826893354</v>
      </c>
      <c r="FN34" s="27">
        <v>32</v>
      </c>
      <c r="FO34">
        <v>1080</v>
      </c>
      <c r="FP34">
        <v>32852</v>
      </c>
      <c r="FQ34">
        <f t="shared" si="23"/>
        <v>30.418518518518518</v>
      </c>
      <c r="FU34" s="27">
        <v>32</v>
      </c>
      <c r="FV34">
        <v>758</v>
      </c>
      <c r="FW34">
        <v>48634</v>
      </c>
      <c r="FX34">
        <f t="shared" si="24"/>
        <v>64.160949868073885</v>
      </c>
      <c r="GB34" s="27">
        <v>32</v>
      </c>
      <c r="GC34">
        <v>1403</v>
      </c>
      <c r="GD34">
        <v>63243</v>
      </c>
      <c r="GE34">
        <f t="shared" si="25"/>
        <v>45.076977904490377</v>
      </c>
      <c r="GI34" s="27">
        <v>32</v>
      </c>
      <c r="GJ34">
        <v>2848</v>
      </c>
      <c r="GK34">
        <v>55021</v>
      </c>
      <c r="GL34">
        <f t="shared" si="26"/>
        <v>19.319171348314608</v>
      </c>
      <c r="GP34" s="27">
        <v>7</v>
      </c>
      <c r="GQ34">
        <v>860</v>
      </c>
      <c r="GR34">
        <v>22072</v>
      </c>
      <c r="GS34">
        <f t="shared" si="27"/>
        <v>25.665116279069768</v>
      </c>
      <c r="GW34" s="27">
        <v>32</v>
      </c>
      <c r="GX34">
        <v>2819</v>
      </c>
      <c r="GY34">
        <v>87066</v>
      </c>
      <c r="GZ34">
        <f t="shared" si="28"/>
        <v>30.885420361830437</v>
      </c>
      <c r="HK34" s="27">
        <v>4</v>
      </c>
      <c r="HL34">
        <v>486</v>
      </c>
      <c r="HM34">
        <v>26318</v>
      </c>
      <c r="HN34">
        <f t="shared" si="30"/>
        <v>54.152263374485599</v>
      </c>
      <c r="HR34" s="27">
        <v>32</v>
      </c>
      <c r="HS34">
        <v>1181</v>
      </c>
      <c r="HT34">
        <v>105499</v>
      </c>
      <c r="HU34">
        <f t="shared" si="31"/>
        <v>89.330228619813724</v>
      </c>
      <c r="HY34" s="27">
        <v>32</v>
      </c>
      <c r="HZ34">
        <v>1140</v>
      </c>
      <c r="IA34">
        <v>53280</v>
      </c>
      <c r="IB34">
        <f t="shared" si="32"/>
        <v>46.736842105263158</v>
      </c>
      <c r="IF34" s="27">
        <v>32</v>
      </c>
      <c r="IG34">
        <v>1339</v>
      </c>
      <c r="IH34">
        <v>64663</v>
      </c>
      <c r="II34">
        <f t="shared" si="33"/>
        <v>48.292008961911876</v>
      </c>
      <c r="IM34" s="27">
        <v>32</v>
      </c>
      <c r="IN34">
        <v>538</v>
      </c>
      <c r="IO34">
        <v>19349</v>
      </c>
      <c r="IP34">
        <f t="shared" si="34"/>
        <v>35.964684014869889</v>
      </c>
      <c r="IT34" s="27">
        <v>32</v>
      </c>
      <c r="IU34">
        <v>796</v>
      </c>
      <c r="IV34">
        <v>30556</v>
      </c>
      <c r="IW34">
        <f t="shared" si="35"/>
        <v>38.386934673366831</v>
      </c>
      <c r="JA34" s="27">
        <v>11</v>
      </c>
      <c r="JB34">
        <v>1002</v>
      </c>
      <c r="JC34">
        <v>17563</v>
      </c>
      <c r="JD34">
        <f t="shared" si="36"/>
        <v>17.527944111776446</v>
      </c>
      <c r="JH34" s="27">
        <v>6</v>
      </c>
      <c r="JI34">
        <v>1071</v>
      </c>
      <c r="JJ34">
        <v>33026</v>
      </c>
      <c r="JK34">
        <f t="shared" si="37"/>
        <v>30.836601307189543</v>
      </c>
      <c r="JO34" s="27">
        <v>32</v>
      </c>
      <c r="JP34">
        <v>1363</v>
      </c>
      <c r="JQ34">
        <v>23933</v>
      </c>
      <c r="JR34">
        <f t="shared" si="38"/>
        <v>17.559060895084372</v>
      </c>
    </row>
    <row r="35" spans="8:278" x14ac:dyDescent="0.25">
      <c r="I35" s="27">
        <v>33</v>
      </c>
      <c r="J35">
        <v>1805</v>
      </c>
      <c r="K35">
        <v>88210</v>
      </c>
      <c r="L35">
        <f t="shared" ref="L35:L66" si="40">K35/J35</f>
        <v>48.869806094182827</v>
      </c>
      <c r="P35" s="27">
        <v>35</v>
      </c>
      <c r="Q35">
        <v>991</v>
      </c>
      <c r="R35">
        <v>82672</v>
      </c>
      <c r="S35">
        <f t="shared" si="1"/>
        <v>83.422805247225028</v>
      </c>
      <c r="W35" s="27">
        <v>33</v>
      </c>
      <c r="X35">
        <v>1549</v>
      </c>
      <c r="Y35">
        <v>50415</v>
      </c>
      <c r="Z35">
        <f t="shared" ref="Z35:Z66" si="41">Y35/X35</f>
        <v>32.546804389928987</v>
      </c>
      <c r="AD35" s="27">
        <v>33</v>
      </c>
      <c r="AE35">
        <v>1331</v>
      </c>
      <c r="AF35">
        <v>73134</v>
      </c>
      <c r="AG35">
        <f t="shared" ref="AG35:AG66" si="42">AF35/AE35</f>
        <v>54.946656649135988</v>
      </c>
      <c r="AK35" s="27">
        <v>33</v>
      </c>
      <c r="AL35">
        <v>725</v>
      </c>
      <c r="AM35">
        <v>27000</v>
      </c>
      <c r="AN35">
        <f t="shared" ref="AN35:AN66" si="43">AM35/AL35</f>
        <v>37.241379310344826</v>
      </c>
      <c r="AR35" s="27">
        <v>33</v>
      </c>
      <c r="AS35">
        <v>975</v>
      </c>
      <c r="AT35">
        <v>98722</v>
      </c>
      <c r="AU35">
        <f t="shared" ref="AU35:AU66" si="44">AT35/AS35</f>
        <v>101.25333333333333</v>
      </c>
      <c r="AY35" s="27">
        <v>33</v>
      </c>
      <c r="AZ35">
        <v>2180</v>
      </c>
      <c r="BA35">
        <v>193115</v>
      </c>
      <c r="BB35">
        <f t="shared" ref="BB35:BB66" si="45">BA35/AZ35</f>
        <v>88.584862385321102</v>
      </c>
      <c r="BF35" s="27">
        <v>9</v>
      </c>
      <c r="BG35">
        <v>1128</v>
      </c>
      <c r="BH35">
        <v>65197</v>
      </c>
      <c r="BI35">
        <f t="shared" ref="BI35:BI66" si="46">BH35/BG35</f>
        <v>57.798758865248224</v>
      </c>
      <c r="BM35" s="27">
        <v>33</v>
      </c>
      <c r="BN35">
        <v>1386</v>
      </c>
      <c r="BO35">
        <v>117104</v>
      </c>
      <c r="BP35">
        <f t="shared" ref="BP35:BP66" si="47">BO35/BN35</f>
        <v>84.490620490620486</v>
      </c>
      <c r="CA35" s="27">
        <v>33</v>
      </c>
      <c r="CB35">
        <v>1387</v>
      </c>
      <c r="CC35">
        <v>23845</v>
      </c>
      <c r="CD35">
        <f t="shared" ref="CD35:CD66" si="48">CC35/CB35</f>
        <v>17.19178082191781</v>
      </c>
      <c r="CH35" s="27">
        <v>33</v>
      </c>
      <c r="CI35">
        <v>1198</v>
      </c>
      <c r="CJ35">
        <v>41266</v>
      </c>
      <c r="CK35">
        <f t="shared" si="11"/>
        <v>34.445742904841403</v>
      </c>
      <c r="CO35" s="27">
        <v>4</v>
      </c>
      <c r="CP35">
        <v>896</v>
      </c>
      <c r="CQ35">
        <v>30473</v>
      </c>
      <c r="CR35">
        <f t="shared" si="12"/>
        <v>34.010044642857146</v>
      </c>
      <c r="CV35" s="27">
        <v>33</v>
      </c>
      <c r="CW35">
        <v>1732</v>
      </c>
      <c r="CX35">
        <v>17140</v>
      </c>
      <c r="CY35">
        <f t="shared" ref="CY35:CY66" si="49">CX35/CW35</f>
        <v>9.8960739030023088</v>
      </c>
      <c r="DC35" s="27">
        <v>33</v>
      </c>
      <c r="DD35">
        <v>753</v>
      </c>
      <c r="DE35">
        <v>24434</v>
      </c>
      <c r="DF35">
        <f t="shared" si="14"/>
        <v>32.448871181938912</v>
      </c>
      <c r="DJ35" s="27">
        <v>33</v>
      </c>
      <c r="DK35">
        <v>527</v>
      </c>
      <c r="DL35">
        <v>31947</v>
      </c>
      <c r="DM35">
        <f t="shared" si="15"/>
        <v>60.620493358633773</v>
      </c>
      <c r="DQ35" s="27">
        <v>14</v>
      </c>
      <c r="DR35">
        <v>1866</v>
      </c>
      <c r="DS35">
        <v>42269</v>
      </c>
      <c r="DT35">
        <f t="shared" ref="DT35:DT66" si="50">DS35/DR35</f>
        <v>22.65219721329046</v>
      </c>
      <c r="DX35" s="27">
        <v>11</v>
      </c>
      <c r="DY35">
        <v>1253</v>
      </c>
      <c r="DZ35">
        <v>11379</v>
      </c>
      <c r="EA35">
        <f t="shared" ref="EA35:EA66" si="51">DZ35/DY35</f>
        <v>9.0814046288906631</v>
      </c>
      <c r="EE35" s="27">
        <v>33</v>
      </c>
      <c r="EF35">
        <v>1845</v>
      </c>
      <c r="EG35">
        <v>42481</v>
      </c>
      <c r="EH35">
        <f t="shared" ref="EH35:EH66" si="52">EG35/EF35</f>
        <v>23.024932249322493</v>
      </c>
      <c r="ES35" s="27">
        <v>15</v>
      </c>
      <c r="ET35">
        <v>842</v>
      </c>
      <c r="EU35">
        <v>48247</v>
      </c>
      <c r="EV35">
        <f t="shared" ref="EV35:EV66" si="53">EU35/ET35</f>
        <v>57.300475059382421</v>
      </c>
      <c r="EZ35" s="27">
        <v>33</v>
      </c>
      <c r="FA35">
        <v>846</v>
      </c>
      <c r="FB35">
        <v>8803</v>
      </c>
      <c r="FC35">
        <f t="shared" si="21"/>
        <v>10.405437352245864</v>
      </c>
      <c r="FG35" s="27">
        <v>33</v>
      </c>
      <c r="FH35">
        <v>1313</v>
      </c>
      <c r="FI35">
        <v>23197</v>
      </c>
      <c r="FJ35">
        <f t="shared" si="22"/>
        <v>17.667174409748668</v>
      </c>
      <c r="FN35" s="27">
        <v>33</v>
      </c>
      <c r="FO35">
        <v>1095</v>
      </c>
      <c r="FP35">
        <v>13023</v>
      </c>
      <c r="FQ35">
        <f t="shared" ref="FQ35:FQ66" si="54">FP35/FO35</f>
        <v>11.893150684931507</v>
      </c>
      <c r="FU35" s="27">
        <v>33</v>
      </c>
      <c r="FV35">
        <v>760</v>
      </c>
      <c r="FW35">
        <v>23556</v>
      </c>
      <c r="FX35">
        <f t="shared" ref="FX35:FX66" si="55">FW35/FV35</f>
        <v>30.994736842105262</v>
      </c>
      <c r="GB35" s="27">
        <v>33</v>
      </c>
      <c r="GC35">
        <v>1377</v>
      </c>
      <c r="GD35">
        <v>65633</v>
      </c>
      <c r="GE35">
        <f t="shared" si="25"/>
        <v>47.663761801016705</v>
      </c>
      <c r="GI35" s="27">
        <v>33</v>
      </c>
      <c r="GJ35">
        <v>2849</v>
      </c>
      <c r="GK35">
        <v>48599</v>
      </c>
      <c r="GL35">
        <f t="shared" ref="GL35:GL66" si="56">GK35/GJ35</f>
        <v>17.058266058266057</v>
      </c>
      <c r="GP35" s="27">
        <v>8</v>
      </c>
      <c r="GQ35">
        <v>911</v>
      </c>
      <c r="GR35">
        <v>60935</v>
      </c>
      <c r="GS35">
        <f t="shared" ref="GS35:GS66" si="57">GR35/GQ35</f>
        <v>66.888035126234911</v>
      </c>
      <c r="GW35" s="27">
        <v>33</v>
      </c>
      <c r="GX35">
        <v>3075</v>
      </c>
      <c r="GY35">
        <v>80997</v>
      </c>
      <c r="GZ35">
        <f t="shared" ref="GZ35:GZ66" si="58">GY35/GX35</f>
        <v>26.340487804878048</v>
      </c>
      <c r="HK35" s="27">
        <v>5</v>
      </c>
      <c r="HL35">
        <v>521</v>
      </c>
      <c r="HM35">
        <v>27354</v>
      </c>
      <c r="HN35">
        <f t="shared" ref="HN35:HN66" si="59">HM35/HL35</f>
        <v>52.502879078694818</v>
      </c>
      <c r="HR35" s="27">
        <v>33</v>
      </c>
      <c r="HS35">
        <v>1183</v>
      </c>
      <c r="HT35">
        <v>63469</v>
      </c>
      <c r="HU35">
        <f t="shared" si="31"/>
        <v>53.650887573964496</v>
      </c>
      <c r="HY35" s="27">
        <v>33</v>
      </c>
      <c r="HZ35">
        <v>1154</v>
      </c>
      <c r="IA35">
        <v>44587</v>
      </c>
      <c r="IB35">
        <f t="shared" si="32"/>
        <v>38.636915077989599</v>
      </c>
      <c r="IF35" s="27">
        <v>33</v>
      </c>
      <c r="IG35">
        <v>1359</v>
      </c>
      <c r="IH35">
        <v>69431</v>
      </c>
      <c r="II35">
        <f t="shared" ref="II35:II66" si="60">IH35/IG35</f>
        <v>51.089771891096397</v>
      </c>
      <c r="IM35" s="27">
        <v>33</v>
      </c>
      <c r="IN35">
        <v>541</v>
      </c>
      <c r="IO35">
        <v>16792</v>
      </c>
      <c r="IP35">
        <f t="shared" si="34"/>
        <v>31.038817005545287</v>
      </c>
      <c r="IT35" s="27">
        <v>33</v>
      </c>
      <c r="IU35">
        <v>808</v>
      </c>
      <c r="IV35">
        <v>17679</v>
      </c>
      <c r="IW35">
        <f t="shared" si="35"/>
        <v>21.879950495049506</v>
      </c>
      <c r="JA35" s="27">
        <v>12</v>
      </c>
      <c r="JB35">
        <v>1031</v>
      </c>
      <c r="JC35">
        <v>46521</v>
      </c>
      <c r="JD35">
        <f t="shared" ref="JD35:JD66" si="61">JC35/JB35</f>
        <v>45.122211445198836</v>
      </c>
      <c r="JH35" s="27">
        <v>7</v>
      </c>
      <c r="JI35">
        <v>1185</v>
      </c>
      <c r="JJ35">
        <v>877</v>
      </c>
      <c r="JK35">
        <f t="shared" ref="JK35:JK66" si="62">JJ35/JI35</f>
        <v>0.74008438818565403</v>
      </c>
      <c r="JO35" s="27">
        <v>33</v>
      </c>
      <c r="JP35">
        <v>1424</v>
      </c>
      <c r="JQ35">
        <v>30153</v>
      </c>
      <c r="JR35">
        <f t="shared" ref="JR35:JR66" si="63">JQ35/JP35</f>
        <v>21.174859550561798</v>
      </c>
    </row>
    <row r="36" spans="8:278" x14ac:dyDescent="0.25">
      <c r="I36" s="27">
        <v>34</v>
      </c>
      <c r="J36">
        <v>1870</v>
      </c>
      <c r="K36">
        <v>186359</v>
      </c>
      <c r="L36">
        <f t="shared" si="40"/>
        <v>99.657219251336898</v>
      </c>
      <c r="P36" s="27">
        <v>36</v>
      </c>
      <c r="Q36">
        <v>998</v>
      </c>
      <c r="R36">
        <v>67606</v>
      </c>
      <c r="S36">
        <f t="shared" si="1"/>
        <v>67.741482965931866</v>
      </c>
      <c r="W36" s="27">
        <v>34</v>
      </c>
      <c r="X36">
        <v>1552</v>
      </c>
      <c r="Y36">
        <v>50625</v>
      </c>
      <c r="Z36">
        <f t="shared" si="41"/>
        <v>32.619201030927833</v>
      </c>
      <c r="AD36" s="27">
        <v>34</v>
      </c>
      <c r="AE36">
        <v>1333</v>
      </c>
      <c r="AF36">
        <v>133220</v>
      </c>
      <c r="AG36">
        <f t="shared" si="42"/>
        <v>99.939984996249066</v>
      </c>
      <c r="AK36" s="27">
        <v>34</v>
      </c>
      <c r="AL36">
        <v>730</v>
      </c>
      <c r="AM36">
        <v>33062</v>
      </c>
      <c r="AN36">
        <f t="shared" si="43"/>
        <v>45.290410958904111</v>
      </c>
      <c r="AR36" s="27">
        <v>34</v>
      </c>
      <c r="AS36">
        <v>989</v>
      </c>
      <c r="AT36">
        <v>30784</v>
      </c>
      <c r="AU36">
        <f t="shared" si="44"/>
        <v>31.12639029322548</v>
      </c>
      <c r="AY36" s="27">
        <v>34</v>
      </c>
      <c r="AZ36">
        <v>2315</v>
      </c>
      <c r="BA36">
        <v>236312</v>
      </c>
      <c r="BB36">
        <f t="shared" si="45"/>
        <v>102.07861771058316</v>
      </c>
      <c r="BF36" s="27">
        <v>10</v>
      </c>
      <c r="BG36">
        <v>1230</v>
      </c>
      <c r="BH36">
        <v>86718</v>
      </c>
      <c r="BI36">
        <f t="shared" si="46"/>
        <v>70.502439024390242</v>
      </c>
      <c r="BM36" s="27">
        <v>34</v>
      </c>
      <c r="BN36">
        <v>1416</v>
      </c>
      <c r="BO36">
        <v>104259</v>
      </c>
      <c r="BP36">
        <f t="shared" si="47"/>
        <v>73.629237288135599</v>
      </c>
      <c r="CA36" s="27">
        <v>34</v>
      </c>
      <c r="CB36">
        <v>1423</v>
      </c>
      <c r="CC36">
        <v>19858</v>
      </c>
      <c r="CD36">
        <f t="shared" si="48"/>
        <v>13.955024595924105</v>
      </c>
      <c r="CH36" s="27">
        <v>34</v>
      </c>
      <c r="CI36">
        <v>1198</v>
      </c>
      <c r="CJ36">
        <v>28991</v>
      </c>
      <c r="CK36">
        <f t="shared" si="11"/>
        <v>24.199499165275459</v>
      </c>
      <c r="CO36" s="27">
        <v>5</v>
      </c>
      <c r="CP36">
        <v>913</v>
      </c>
      <c r="CQ36">
        <v>24355</v>
      </c>
      <c r="CR36">
        <f t="shared" si="12"/>
        <v>26.675794085432639</v>
      </c>
      <c r="CV36" s="27">
        <v>34</v>
      </c>
      <c r="CW36">
        <v>1918</v>
      </c>
      <c r="CX36">
        <v>13565</v>
      </c>
      <c r="CY36">
        <f t="shared" si="49"/>
        <v>7.0724713242961421</v>
      </c>
      <c r="DC36" s="27">
        <v>34</v>
      </c>
      <c r="DD36">
        <v>758</v>
      </c>
      <c r="DE36">
        <v>24388</v>
      </c>
      <c r="DF36">
        <f t="shared" si="14"/>
        <v>32.174142480211081</v>
      </c>
      <c r="DJ36" s="27">
        <v>34</v>
      </c>
      <c r="DK36">
        <v>532</v>
      </c>
      <c r="DL36">
        <v>35424</v>
      </c>
      <c r="DM36">
        <f t="shared" si="15"/>
        <v>66.58646616541354</v>
      </c>
      <c r="DQ36" s="27">
        <v>15</v>
      </c>
      <c r="DR36">
        <v>1962</v>
      </c>
      <c r="DS36">
        <v>100940</v>
      </c>
      <c r="DT36">
        <f t="shared" si="50"/>
        <v>51.447502548419976</v>
      </c>
      <c r="DX36" s="27">
        <v>12</v>
      </c>
      <c r="DY36">
        <v>1259</v>
      </c>
      <c r="DZ36">
        <v>6282</v>
      </c>
      <c r="EA36">
        <f t="shared" si="51"/>
        <v>4.9896743447180301</v>
      </c>
      <c r="EE36" s="27">
        <v>34</v>
      </c>
      <c r="EF36">
        <v>1964</v>
      </c>
      <c r="EG36">
        <v>48745</v>
      </c>
      <c r="EH36">
        <f t="shared" si="52"/>
        <v>24.819246435845216</v>
      </c>
      <c r="ES36" s="27">
        <v>16</v>
      </c>
      <c r="ET36">
        <v>845</v>
      </c>
      <c r="EU36">
        <v>19973</v>
      </c>
      <c r="EV36">
        <f t="shared" si="53"/>
        <v>23.636686390532546</v>
      </c>
      <c r="EZ36" s="27">
        <v>34</v>
      </c>
      <c r="FA36">
        <v>853</v>
      </c>
      <c r="FB36">
        <v>49076</v>
      </c>
      <c r="FC36">
        <f t="shared" si="21"/>
        <v>57.533411488862839</v>
      </c>
      <c r="FG36" s="27">
        <v>34</v>
      </c>
      <c r="FH36">
        <v>1339</v>
      </c>
      <c r="FI36">
        <v>66462</v>
      </c>
      <c r="FJ36">
        <f t="shared" si="22"/>
        <v>49.635548917102312</v>
      </c>
      <c r="FN36" s="27">
        <v>34</v>
      </c>
      <c r="FO36">
        <v>1186</v>
      </c>
      <c r="FP36">
        <v>6889</v>
      </c>
      <c r="FQ36">
        <f t="shared" si="54"/>
        <v>5.8086003372681283</v>
      </c>
      <c r="FU36" s="27">
        <v>34</v>
      </c>
      <c r="FV36">
        <v>768</v>
      </c>
      <c r="FW36">
        <v>7963</v>
      </c>
      <c r="FX36">
        <f t="shared" si="55"/>
        <v>10.368489583333334</v>
      </c>
      <c r="GB36" s="27">
        <v>34</v>
      </c>
      <c r="GC36">
        <v>1243</v>
      </c>
      <c r="GD36">
        <v>60731</v>
      </c>
      <c r="GE36">
        <f t="shared" si="25"/>
        <v>48.858407079646021</v>
      </c>
      <c r="GI36" s="27">
        <v>34</v>
      </c>
      <c r="GJ36">
        <v>3052</v>
      </c>
      <c r="GK36">
        <v>38505</v>
      </c>
      <c r="GL36">
        <f t="shared" si="56"/>
        <v>12.616317169069463</v>
      </c>
      <c r="GP36" s="27">
        <v>9</v>
      </c>
      <c r="GQ36">
        <v>959</v>
      </c>
      <c r="GR36">
        <v>38657</v>
      </c>
      <c r="GS36">
        <f t="shared" si="57"/>
        <v>40.309697601668404</v>
      </c>
      <c r="GW36" s="27">
        <v>34</v>
      </c>
      <c r="GX36">
        <v>3686</v>
      </c>
      <c r="GY36">
        <v>85257</v>
      </c>
      <c r="GZ36">
        <f t="shared" si="58"/>
        <v>23.129951166576234</v>
      </c>
      <c r="HK36" s="27">
        <v>6</v>
      </c>
      <c r="HL36">
        <v>813</v>
      </c>
      <c r="HM36">
        <v>27297</v>
      </c>
      <c r="HN36">
        <f t="shared" si="59"/>
        <v>33.575645756457561</v>
      </c>
      <c r="HR36" s="27">
        <v>34</v>
      </c>
      <c r="HS36">
        <v>1215</v>
      </c>
      <c r="HT36">
        <v>143470</v>
      </c>
      <c r="HU36">
        <f t="shared" si="31"/>
        <v>118.08230452674897</v>
      </c>
      <c r="HY36" s="27">
        <v>34</v>
      </c>
      <c r="HZ36">
        <v>1163</v>
      </c>
      <c r="IA36">
        <v>42275</v>
      </c>
      <c r="IB36">
        <f t="shared" si="32"/>
        <v>36.34995700773861</v>
      </c>
      <c r="IF36" s="27">
        <v>34</v>
      </c>
      <c r="IG36">
        <v>1460</v>
      </c>
      <c r="IH36">
        <v>76228</v>
      </c>
      <c r="II36">
        <f t="shared" si="60"/>
        <v>52.210958904109589</v>
      </c>
      <c r="IM36" s="27">
        <v>34</v>
      </c>
      <c r="IN36">
        <v>552</v>
      </c>
      <c r="IO36">
        <v>7108</v>
      </c>
      <c r="IP36">
        <f t="shared" si="34"/>
        <v>12.876811594202898</v>
      </c>
      <c r="IT36" s="27">
        <v>34</v>
      </c>
      <c r="IU36">
        <v>819</v>
      </c>
      <c r="IV36">
        <v>36623</v>
      </c>
      <c r="IW36">
        <f t="shared" si="35"/>
        <v>44.716727716727718</v>
      </c>
      <c r="JA36" s="27">
        <v>13</v>
      </c>
      <c r="JB36">
        <v>1047</v>
      </c>
      <c r="JC36">
        <v>266</v>
      </c>
      <c r="JD36">
        <f t="shared" si="61"/>
        <v>0.25405921680993315</v>
      </c>
      <c r="JH36" s="27">
        <v>8</v>
      </c>
      <c r="JI36">
        <v>1213</v>
      </c>
      <c r="JJ36">
        <v>13019</v>
      </c>
      <c r="JK36">
        <f t="shared" si="62"/>
        <v>10.732893652102225</v>
      </c>
      <c r="JO36" s="27">
        <v>34</v>
      </c>
      <c r="JP36">
        <v>1459</v>
      </c>
      <c r="JQ36">
        <v>58591</v>
      </c>
      <c r="JR36">
        <f t="shared" si="63"/>
        <v>40.158327621658671</v>
      </c>
    </row>
    <row r="37" spans="8:278" x14ac:dyDescent="0.25">
      <c r="I37" s="27">
        <v>35</v>
      </c>
      <c r="J37">
        <v>1872</v>
      </c>
      <c r="K37">
        <v>114549</v>
      </c>
      <c r="L37">
        <f t="shared" si="40"/>
        <v>61.190705128205131</v>
      </c>
      <c r="P37" s="27">
        <v>37</v>
      </c>
      <c r="Q37">
        <v>1006</v>
      </c>
      <c r="R37">
        <v>92960</v>
      </c>
      <c r="S37">
        <f t="shared" si="1"/>
        <v>92.40556660039762</v>
      </c>
      <c r="W37" s="27">
        <v>35</v>
      </c>
      <c r="X37">
        <v>1584</v>
      </c>
      <c r="Y37">
        <v>68820</v>
      </c>
      <c r="Z37">
        <f t="shared" si="41"/>
        <v>43.446969696969695</v>
      </c>
      <c r="AD37" s="27">
        <v>35</v>
      </c>
      <c r="AE37">
        <v>1391</v>
      </c>
      <c r="AF37">
        <v>71765</v>
      </c>
      <c r="AG37">
        <f t="shared" si="42"/>
        <v>51.592379583033789</v>
      </c>
      <c r="AK37" s="27">
        <v>35</v>
      </c>
      <c r="AL37">
        <v>731</v>
      </c>
      <c r="AM37">
        <v>61075</v>
      </c>
      <c r="AN37">
        <f t="shared" si="43"/>
        <v>83.549931600547197</v>
      </c>
      <c r="AR37" s="27">
        <v>35</v>
      </c>
      <c r="AS37">
        <v>995</v>
      </c>
      <c r="AT37">
        <v>76854</v>
      </c>
      <c r="AU37">
        <f t="shared" si="44"/>
        <v>77.240201005025128</v>
      </c>
      <c r="AY37" s="27">
        <v>35</v>
      </c>
      <c r="AZ37">
        <v>4046</v>
      </c>
      <c r="BA37">
        <v>181090</v>
      </c>
      <c r="BB37">
        <f t="shared" si="45"/>
        <v>44.757785467128031</v>
      </c>
      <c r="BF37" s="27">
        <v>11</v>
      </c>
      <c r="BG37">
        <v>1248</v>
      </c>
      <c r="BH37">
        <v>35592</v>
      </c>
      <c r="BI37">
        <f t="shared" si="46"/>
        <v>28.51923076923077</v>
      </c>
      <c r="BM37" s="27">
        <v>35</v>
      </c>
      <c r="BN37">
        <v>1503</v>
      </c>
      <c r="BO37">
        <v>50394</v>
      </c>
      <c r="BP37">
        <f t="shared" si="47"/>
        <v>33.528942115768466</v>
      </c>
      <c r="CA37" s="27">
        <v>35</v>
      </c>
      <c r="CB37">
        <v>1448</v>
      </c>
      <c r="CC37">
        <v>15034</v>
      </c>
      <c r="CD37">
        <f t="shared" si="48"/>
        <v>10.382596685082873</v>
      </c>
      <c r="CH37" s="27">
        <v>35</v>
      </c>
      <c r="CI37">
        <v>1236</v>
      </c>
      <c r="CJ37">
        <v>26612</v>
      </c>
      <c r="CK37">
        <f t="shared" si="11"/>
        <v>21.53074433656958</v>
      </c>
      <c r="CO37" s="27">
        <v>6</v>
      </c>
      <c r="CP37">
        <v>918</v>
      </c>
      <c r="CQ37">
        <v>38623</v>
      </c>
      <c r="CR37">
        <f t="shared" si="12"/>
        <v>42.072984749455337</v>
      </c>
      <c r="CV37" s="27">
        <v>35</v>
      </c>
      <c r="CW37">
        <v>2050</v>
      </c>
      <c r="CX37">
        <v>9372</v>
      </c>
      <c r="CY37">
        <f t="shared" si="49"/>
        <v>4.5717073170731704</v>
      </c>
      <c r="DC37" s="27">
        <v>35</v>
      </c>
      <c r="DD37">
        <v>760</v>
      </c>
      <c r="DE37">
        <v>20526</v>
      </c>
      <c r="DF37">
        <f t="shared" si="14"/>
        <v>27.007894736842104</v>
      </c>
      <c r="DJ37" s="27">
        <v>35</v>
      </c>
      <c r="DK37">
        <v>1430</v>
      </c>
      <c r="DL37">
        <v>150720</v>
      </c>
      <c r="DM37">
        <f t="shared" si="15"/>
        <v>105.3986013986014</v>
      </c>
      <c r="DQ37" s="27">
        <v>16</v>
      </c>
      <c r="DR37">
        <v>2182</v>
      </c>
      <c r="DS37">
        <v>123390</v>
      </c>
      <c r="DT37">
        <f t="shared" si="50"/>
        <v>56.549037580201649</v>
      </c>
      <c r="DX37" s="27">
        <v>13</v>
      </c>
      <c r="DY37">
        <v>1388</v>
      </c>
      <c r="DZ37">
        <v>89896</v>
      </c>
      <c r="EA37">
        <f t="shared" si="51"/>
        <v>64.766570605187326</v>
      </c>
      <c r="EE37" s="27">
        <v>35</v>
      </c>
      <c r="EF37">
        <v>2145</v>
      </c>
      <c r="EG37">
        <v>64963</v>
      </c>
      <c r="EH37">
        <f t="shared" si="52"/>
        <v>30.285780885780884</v>
      </c>
      <c r="ES37" s="27">
        <v>17</v>
      </c>
      <c r="ET37">
        <v>852</v>
      </c>
      <c r="EU37">
        <v>24913</v>
      </c>
      <c r="EV37">
        <f t="shared" si="53"/>
        <v>29.240610328638496</v>
      </c>
      <c r="EZ37" s="27">
        <v>35</v>
      </c>
      <c r="FA37">
        <v>862</v>
      </c>
      <c r="FB37">
        <v>31717</v>
      </c>
      <c r="FC37">
        <f t="shared" si="21"/>
        <v>36.794663573085849</v>
      </c>
      <c r="FG37" s="27">
        <v>35</v>
      </c>
      <c r="FH37">
        <v>1370</v>
      </c>
      <c r="FI37">
        <v>13498</v>
      </c>
      <c r="FJ37">
        <f t="shared" si="22"/>
        <v>9.8525547445255466</v>
      </c>
      <c r="FN37" s="27">
        <v>35</v>
      </c>
      <c r="FO37">
        <v>1192</v>
      </c>
      <c r="FP37">
        <v>21557</v>
      </c>
      <c r="FQ37">
        <f t="shared" si="54"/>
        <v>18.084731543624162</v>
      </c>
      <c r="FU37" s="27">
        <v>35</v>
      </c>
      <c r="FV37">
        <v>791</v>
      </c>
      <c r="FW37">
        <v>23895</v>
      </c>
      <c r="FX37">
        <f t="shared" si="55"/>
        <v>30.208596713021493</v>
      </c>
      <c r="GB37" s="27">
        <v>35</v>
      </c>
      <c r="GC37">
        <v>183</v>
      </c>
      <c r="GD37">
        <v>8993</v>
      </c>
      <c r="GE37">
        <f t="shared" si="25"/>
        <v>49.142076502732237</v>
      </c>
      <c r="GH37" t="s">
        <v>234</v>
      </c>
      <c r="GI37" s="27">
        <v>1</v>
      </c>
      <c r="GJ37">
        <v>126</v>
      </c>
      <c r="GK37">
        <v>6546</v>
      </c>
      <c r="GL37">
        <f t="shared" si="56"/>
        <v>51.952380952380949</v>
      </c>
      <c r="GP37" s="27">
        <v>10</v>
      </c>
      <c r="GQ37">
        <v>981</v>
      </c>
      <c r="GR37">
        <v>63191</v>
      </c>
      <c r="GS37">
        <f t="shared" si="57"/>
        <v>64.41488277268094</v>
      </c>
      <c r="GV37" t="s">
        <v>234</v>
      </c>
      <c r="GW37" s="27">
        <v>1</v>
      </c>
      <c r="GX37">
        <v>143</v>
      </c>
      <c r="GY37">
        <v>5723</v>
      </c>
      <c r="GZ37">
        <f t="shared" si="58"/>
        <v>40.02097902097902</v>
      </c>
      <c r="HK37" s="27">
        <v>7</v>
      </c>
      <c r="HL37">
        <v>828</v>
      </c>
      <c r="HM37">
        <v>46926</v>
      </c>
      <c r="HN37">
        <f t="shared" si="59"/>
        <v>56.673913043478258</v>
      </c>
      <c r="HR37" s="27">
        <v>35</v>
      </c>
      <c r="HS37">
        <v>1223</v>
      </c>
      <c r="HT37">
        <v>111064</v>
      </c>
      <c r="HU37">
        <f t="shared" si="31"/>
        <v>90.812755519215045</v>
      </c>
      <c r="HY37" s="27">
        <v>35</v>
      </c>
      <c r="HZ37">
        <v>1179</v>
      </c>
      <c r="IA37">
        <v>37303</v>
      </c>
      <c r="IB37">
        <f t="shared" si="32"/>
        <v>31.63952502120441</v>
      </c>
      <c r="IF37" s="27">
        <v>35</v>
      </c>
      <c r="IG37">
        <v>1501</v>
      </c>
      <c r="IH37">
        <v>31295</v>
      </c>
      <c r="II37">
        <f t="shared" si="60"/>
        <v>20.849433710859426</v>
      </c>
      <c r="IM37" s="27">
        <v>35</v>
      </c>
      <c r="IN37">
        <v>560</v>
      </c>
      <c r="IO37">
        <v>1279</v>
      </c>
      <c r="IP37">
        <f t="shared" si="34"/>
        <v>2.2839285714285715</v>
      </c>
      <c r="IT37" s="27">
        <v>35</v>
      </c>
      <c r="IU37">
        <v>830</v>
      </c>
      <c r="IV37">
        <v>34965</v>
      </c>
      <c r="IW37">
        <f t="shared" si="35"/>
        <v>42.126506024096386</v>
      </c>
      <c r="JA37" s="27">
        <v>14</v>
      </c>
      <c r="JB37">
        <v>1052</v>
      </c>
      <c r="JC37">
        <v>17095</v>
      </c>
      <c r="JD37">
        <f t="shared" si="61"/>
        <v>16.25</v>
      </c>
      <c r="JH37" s="27">
        <v>9</v>
      </c>
      <c r="JI37">
        <v>1967</v>
      </c>
      <c r="JJ37">
        <v>112500</v>
      </c>
      <c r="JK37">
        <f t="shared" si="62"/>
        <v>57.193695983731573</v>
      </c>
      <c r="JO37" s="27">
        <v>35</v>
      </c>
      <c r="JP37">
        <v>1494</v>
      </c>
      <c r="JQ37">
        <v>73250</v>
      </c>
      <c r="JR37">
        <f t="shared" si="63"/>
        <v>49.02945113788487</v>
      </c>
    </row>
    <row r="38" spans="8:278" x14ac:dyDescent="0.25">
      <c r="I38" s="27">
        <v>36</v>
      </c>
      <c r="J38">
        <v>2271</v>
      </c>
      <c r="K38">
        <v>102649</v>
      </c>
      <c r="L38">
        <f t="shared" si="40"/>
        <v>45.199911933069131</v>
      </c>
      <c r="P38" s="27">
        <v>38</v>
      </c>
      <c r="Q38">
        <v>1020</v>
      </c>
      <c r="R38">
        <v>71305</v>
      </c>
      <c r="S38">
        <f t="shared" si="1"/>
        <v>69.906862745098039</v>
      </c>
      <c r="W38" s="27">
        <v>36</v>
      </c>
      <c r="X38">
        <v>1585</v>
      </c>
      <c r="Y38">
        <v>147750</v>
      </c>
      <c r="Z38">
        <f t="shared" si="41"/>
        <v>93.217665615141954</v>
      </c>
      <c r="AD38" s="27">
        <v>36</v>
      </c>
      <c r="AE38">
        <v>1432</v>
      </c>
      <c r="AF38">
        <v>97465</v>
      </c>
      <c r="AG38">
        <f t="shared" si="42"/>
        <v>68.062150837988824</v>
      </c>
      <c r="AK38" s="27">
        <v>36</v>
      </c>
      <c r="AL38">
        <v>732</v>
      </c>
      <c r="AM38">
        <v>71315</v>
      </c>
      <c r="AN38">
        <f t="shared" si="43"/>
        <v>97.424863387978135</v>
      </c>
      <c r="AR38" s="27">
        <v>36</v>
      </c>
      <c r="AS38">
        <v>1006</v>
      </c>
      <c r="AT38">
        <v>76279</v>
      </c>
      <c r="AU38">
        <f t="shared" si="44"/>
        <v>75.824055666003972</v>
      </c>
      <c r="AX38" t="s">
        <v>234</v>
      </c>
      <c r="AY38" s="27">
        <v>1</v>
      </c>
      <c r="AZ38">
        <v>110</v>
      </c>
      <c r="BA38">
        <v>4569</v>
      </c>
      <c r="BB38">
        <f t="shared" si="45"/>
        <v>41.536363636363639</v>
      </c>
      <c r="BF38" s="27">
        <v>12</v>
      </c>
      <c r="BG38">
        <v>1333</v>
      </c>
      <c r="BH38">
        <v>141193</v>
      </c>
      <c r="BI38">
        <f t="shared" si="46"/>
        <v>105.92123030757689</v>
      </c>
      <c r="BM38" s="27">
        <v>36</v>
      </c>
      <c r="BN38">
        <v>1787</v>
      </c>
      <c r="BO38">
        <v>103165</v>
      </c>
      <c r="BP38">
        <f t="shared" si="47"/>
        <v>57.730833799664239</v>
      </c>
      <c r="CA38" s="27">
        <v>36</v>
      </c>
      <c r="CB38">
        <v>1524</v>
      </c>
      <c r="CC38">
        <v>510</v>
      </c>
      <c r="CD38">
        <f t="shared" si="48"/>
        <v>0.3346456692913386</v>
      </c>
      <c r="CH38" s="27">
        <v>36</v>
      </c>
      <c r="CI38">
        <v>1246</v>
      </c>
      <c r="CJ38">
        <v>49669</v>
      </c>
      <c r="CK38">
        <f t="shared" si="11"/>
        <v>39.862760834670944</v>
      </c>
      <c r="CO38" s="27">
        <v>7</v>
      </c>
      <c r="CP38">
        <v>933</v>
      </c>
      <c r="CQ38">
        <v>24809</v>
      </c>
      <c r="CR38">
        <f t="shared" si="12"/>
        <v>26.590568060021436</v>
      </c>
      <c r="CV38" s="27">
        <v>36</v>
      </c>
      <c r="CW38">
        <v>2053</v>
      </c>
      <c r="CX38">
        <v>11809</v>
      </c>
      <c r="CY38">
        <f t="shared" si="49"/>
        <v>5.7520701412566977</v>
      </c>
      <c r="DC38" s="27">
        <v>36</v>
      </c>
      <c r="DD38">
        <v>767</v>
      </c>
      <c r="DE38">
        <v>21462</v>
      </c>
      <c r="DF38">
        <f t="shared" si="14"/>
        <v>27.981747066492829</v>
      </c>
      <c r="DJ38" s="27">
        <v>36</v>
      </c>
      <c r="DK38">
        <v>500</v>
      </c>
      <c r="DL38">
        <v>54462</v>
      </c>
      <c r="DM38">
        <f t="shared" si="15"/>
        <v>108.92400000000001</v>
      </c>
      <c r="DQ38" s="27">
        <v>17</v>
      </c>
      <c r="DR38">
        <v>2379</v>
      </c>
      <c r="DS38">
        <v>113997</v>
      </c>
      <c r="DT38">
        <f t="shared" si="50"/>
        <v>47.918032786885249</v>
      </c>
      <c r="DX38" s="27">
        <v>14</v>
      </c>
      <c r="DY38">
        <v>1434</v>
      </c>
      <c r="DZ38">
        <v>14774</v>
      </c>
      <c r="EA38">
        <f t="shared" si="51"/>
        <v>10.302649930264993</v>
      </c>
      <c r="EE38" s="27">
        <v>36</v>
      </c>
      <c r="EF38">
        <v>2525</v>
      </c>
      <c r="EG38">
        <v>35587</v>
      </c>
      <c r="EH38">
        <f t="shared" si="52"/>
        <v>14.093861386138613</v>
      </c>
      <c r="ES38" s="27">
        <v>18</v>
      </c>
      <c r="ET38">
        <v>860</v>
      </c>
      <c r="EU38">
        <v>13086</v>
      </c>
      <c r="EV38">
        <f t="shared" si="53"/>
        <v>15.216279069767442</v>
      </c>
      <c r="EZ38" s="27">
        <v>36</v>
      </c>
      <c r="FA38">
        <v>870</v>
      </c>
      <c r="FB38">
        <v>43700</v>
      </c>
      <c r="FC38">
        <f t="shared" si="21"/>
        <v>50.229885057471265</v>
      </c>
      <c r="FG38" s="27">
        <v>36</v>
      </c>
      <c r="FH38">
        <v>1462</v>
      </c>
      <c r="FI38">
        <v>57452</v>
      </c>
      <c r="FJ38">
        <f t="shared" si="22"/>
        <v>39.296853625170996</v>
      </c>
      <c r="FN38" s="27">
        <v>36</v>
      </c>
      <c r="FO38">
        <v>1226</v>
      </c>
      <c r="FP38">
        <v>9702</v>
      </c>
      <c r="FQ38">
        <f t="shared" si="54"/>
        <v>7.9135399673735725</v>
      </c>
      <c r="FU38" s="27">
        <v>36</v>
      </c>
      <c r="FV38">
        <v>797</v>
      </c>
      <c r="FW38">
        <v>38107</v>
      </c>
      <c r="FX38">
        <f t="shared" si="55"/>
        <v>47.813048933500625</v>
      </c>
      <c r="GB38" s="27">
        <v>36</v>
      </c>
      <c r="GC38">
        <v>963</v>
      </c>
      <c r="GD38">
        <v>48327</v>
      </c>
      <c r="GE38">
        <f t="shared" si="25"/>
        <v>50.18380062305296</v>
      </c>
      <c r="GI38" s="27">
        <v>2</v>
      </c>
      <c r="GJ38">
        <v>753</v>
      </c>
      <c r="GK38">
        <v>18793</v>
      </c>
      <c r="GL38">
        <f t="shared" si="56"/>
        <v>24.957503320053121</v>
      </c>
      <c r="GP38" s="27">
        <v>11</v>
      </c>
      <c r="GQ38">
        <v>985</v>
      </c>
      <c r="GR38">
        <v>62228</v>
      </c>
      <c r="GS38">
        <f t="shared" si="57"/>
        <v>63.175634517766497</v>
      </c>
      <c r="GW38" s="27">
        <v>2</v>
      </c>
      <c r="GX38">
        <v>275</v>
      </c>
      <c r="GY38">
        <v>7683</v>
      </c>
      <c r="GZ38">
        <f t="shared" si="58"/>
        <v>27.938181818181818</v>
      </c>
      <c r="HK38" s="27">
        <v>8</v>
      </c>
      <c r="HL38">
        <v>873</v>
      </c>
      <c r="HM38">
        <v>51918</v>
      </c>
      <c r="HN38">
        <f t="shared" si="59"/>
        <v>59.470790378006875</v>
      </c>
      <c r="HR38" s="27">
        <v>36</v>
      </c>
      <c r="HS38">
        <v>1224</v>
      </c>
      <c r="HT38">
        <v>98648</v>
      </c>
      <c r="HU38">
        <f t="shared" si="31"/>
        <v>80.59477124183006</v>
      </c>
      <c r="HY38" s="27">
        <v>36</v>
      </c>
      <c r="HZ38">
        <v>1219</v>
      </c>
      <c r="IA38">
        <v>71658</v>
      </c>
      <c r="IB38">
        <f t="shared" si="32"/>
        <v>58.784249384741592</v>
      </c>
      <c r="IF38" s="27">
        <v>36</v>
      </c>
      <c r="IG38">
        <v>1665</v>
      </c>
      <c r="IH38">
        <v>35754</v>
      </c>
      <c r="II38">
        <f t="shared" si="60"/>
        <v>21.473873873873874</v>
      </c>
      <c r="IM38" s="27">
        <v>36</v>
      </c>
      <c r="IN38">
        <v>560</v>
      </c>
      <c r="IO38">
        <v>132</v>
      </c>
      <c r="IP38">
        <f t="shared" si="34"/>
        <v>0.23571428571428571</v>
      </c>
      <c r="IT38" s="27">
        <v>36</v>
      </c>
      <c r="IU38">
        <v>837</v>
      </c>
      <c r="IV38">
        <v>50895</v>
      </c>
      <c r="IW38">
        <f t="shared" si="35"/>
        <v>60.806451612903224</v>
      </c>
      <c r="JA38" s="27">
        <v>15</v>
      </c>
      <c r="JB38">
        <v>1108</v>
      </c>
      <c r="JC38">
        <v>0</v>
      </c>
      <c r="JD38">
        <f t="shared" si="61"/>
        <v>0</v>
      </c>
      <c r="JH38" s="27">
        <v>10</v>
      </c>
      <c r="JI38">
        <v>2378</v>
      </c>
      <c r="JJ38">
        <v>48076</v>
      </c>
      <c r="JK38">
        <f t="shared" si="62"/>
        <v>20.216989066442387</v>
      </c>
      <c r="JO38" s="27">
        <v>36</v>
      </c>
      <c r="JP38">
        <v>1502</v>
      </c>
      <c r="JQ38">
        <v>66361</v>
      </c>
      <c r="JR38">
        <f t="shared" si="63"/>
        <v>44.181757656458053</v>
      </c>
    </row>
    <row r="39" spans="8:278" x14ac:dyDescent="0.25">
      <c r="I39" s="27">
        <v>37</v>
      </c>
      <c r="J39">
        <v>2621</v>
      </c>
      <c r="K39">
        <v>46477</v>
      </c>
      <c r="L39">
        <f t="shared" si="40"/>
        <v>17.732544830217474</v>
      </c>
      <c r="P39" s="27">
        <v>39</v>
      </c>
      <c r="Q39">
        <v>1029</v>
      </c>
      <c r="R39">
        <v>80788</v>
      </c>
      <c r="S39">
        <f t="shared" si="1"/>
        <v>78.511175898931</v>
      </c>
      <c r="W39" s="27">
        <v>37</v>
      </c>
      <c r="X39">
        <v>1595</v>
      </c>
      <c r="Y39">
        <v>86287</v>
      </c>
      <c r="Z39">
        <f t="shared" si="41"/>
        <v>54.09843260188088</v>
      </c>
      <c r="AD39" s="27">
        <v>37</v>
      </c>
      <c r="AE39">
        <v>1523</v>
      </c>
      <c r="AF39">
        <v>59864</v>
      </c>
      <c r="AG39">
        <f t="shared" si="42"/>
        <v>39.306631648063032</v>
      </c>
      <c r="AK39" s="27">
        <v>37</v>
      </c>
      <c r="AL39">
        <v>734</v>
      </c>
      <c r="AM39">
        <v>32016</v>
      </c>
      <c r="AN39">
        <f t="shared" si="43"/>
        <v>43.618528610354225</v>
      </c>
      <c r="AR39" s="27">
        <v>37</v>
      </c>
      <c r="AS39">
        <v>1016</v>
      </c>
      <c r="AT39">
        <v>53272</v>
      </c>
      <c r="AU39">
        <f t="shared" si="44"/>
        <v>52.433070866141733</v>
      </c>
      <c r="AY39" s="27">
        <v>2</v>
      </c>
      <c r="AZ39">
        <v>113</v>
      </c>
      <c r="BA39">
        <v>12841</v>
      </c>
      <c r="BB39">
        <f t="shared" si="45"/>
        <v>113.63716814159292</v>
      </c>
      <c r="BF39" s="27">
        <v>13</v>
      </c>
      <c r="BG39">
        <v>1335</v>
      </c>
      <c r="BH39">
        <v>145243</v>
      </c>
      <c r="BI39">
        <f t="shared" si="46"/>
        <v>108.79625468164794</v>
      </c>
      <c r="BM39" s="27">
        <v>37</v>
      </c>
      <c r="BN39">
        <v>1861</v>
      </c>
      <c r="BO39">
        <v>121060</v>
      </c>
      <c r="BP39">
        <f t="shared" si="47"/>
        <v>65.051047823750665</v>
      </c>
      <c r="CA39" s="27">
        <v>37</v>
      </c>
      <c r="CB39">
        <v>1565</v>
      </c>
      <c r="CC39">
        <v>50781</v>
      </c>
      <c r="CD39">
        <f t="shared" si="48"/>
        <v>32.447923322683707</v>
      </c>
      <c r="CH39" s="27">
        <v>37</v>
      </c>
      <c r="CI39">
        <v>1274</v>
      </c>
      <c r="CJ39">
        <v>14782</v>
      </c>
      <c r="CK39">
        <f t="shared" si="11"/>
        <v>11.602825745682889</v>
      </c>
      <c r="CO39" s="27">
        <v>8</v>
      </c>
      <c r="CP39">
        <v>945</v>
      </c>
      <c r="CQ39">
        <v>31755</v>
      </c>
      <c r="CR39">
        <f t="shared" si="12"/>
        <v>33.603174603174601</v>
      </c>
      <c r="CV39" s="27">
        <v>37</v>
      </c>
      <c r="CW39">
        <v>2276</v>
      </c>
      <c r="CX39">
        <v>46796</v>
      </c>
      <c r="CY39">
        <f t="shared" si="49"/>
        <v>20.560632688927942</v>
      </c>
      <c r="DC39" s="27">
        <v>37</v>
      </c>
      <c r="DD39">
        <v>768</v>
      </c>
      <c r="DE39">
        <v>26159</v>
      </c>
      <c r="DF39">
        <f t="shared" si="14"/>
        <v>34.061197916666664</v>
      </c>
      <c r="DI39" t="s">
        <v>234</v>
      </c>
      <c r="DJ39" s="27">
        <v>1</v>
      </c>
      <c r="DK39">
        <v>1145</v>
      </c>
      <c r="DL39">
        <v>10</v>
      </c>
      <c r="DM39">
        <f t="shared" si="15"/>
        <v>8.7336244541484712E-3</v>
      </c>
      <c r="DQ39" s="27">
        <v>18</v>
      </c>
      <c r="DR39">
        <v>2686</v>
      </c>
      <c r="DS39">
        <v>110755</v>
      </c>
      <c r="DT39">
        <f t="shared" si="50"/>
        <v>41.234177215189874</v>
      </c>
      <c r="DX39" s="27">
        <v>15</v>
      </c>
      <c r="DY39">
        <v>1563</v>
      </c>
      <c r="DZ39">
        <v>17834</v>
      </c>
      <c r="EA39">
        <f t="shared" si="51"/>
        <v>11.410108765195137</v>
      </c>
      <c r="EE39" s="27">
        <v>37</v>
      </c>
      <c r="EF39">
        <v>2545</v>
      </c>
      <c r="EG39">
        <v>50441</v>
      </c>
      <c r="EH39">
        <f t="shared" si="52"/>
        <v>19.819646365422397</v>
      </c>
      <c r="ES39" s="27">
        <v>19</v>
      </c>
      <c r="ET39">
        <v>860</v>
      </c>
      <c r="EU39">
        <v>14888</v>
      </c>
      <c r="EV39">
        <f t="shared" si="53"/>
        <v>17.311627906976746</v>
      </c>
      <c r="EZ39" s="27">
        <v>37</v>
      </c>
      <c r="FA39">
        <v>884</v>
      </c>
      <c r="FB39">
        <v>57439</v>
      </c>
      <c r="FC39">
        <f t="shared" si="21"/>
        <v>64.976244343891409</v>
      </c>
      <c r="FG39" s="27">
        <v>37</v>
      </c>
      <c r="FH39">
        <v>1555</v>
      </c>
      <c r="FI39">
        <v>92896</v>
      </c>
      <c r="FJ39">
        <f t="shared" si="22"/>
        <v>59.740192926045019</v>
      </c>
      <c r="FN39" s="27">
        <v>37</v>
      </c>
      <c r="FO39">
        <v>1256</v>
      </c>
      <c r="FP39">
        <v>30481</v>
      </c>
      <c r="FQ39">
        <f t="shared" si="54"/>
        <v>24.268312101910826</v>
      </c>
      <c r="FU39" s="27">
        <v>37</v>
      </c>
      <c r="FV39">
        <v>798</v>
      </c>
      <c r="FW39">
        <v>21319</v>
      </c>
      <c r="FX39">
        <f t="shared" si="55"/>
        <v>26.715538847117795</v>
      </c>
      <c r="GB39" s="27">
        <v>37</v>
      </c>
      <c r="GC39">
        <v>559</v>
      </c>
      <c r="GD39">
        <v>29311</v>
      </c>
      <c r="GE39">
        <f t="shared" si="25"/>
        <v>52.434704830053668</v>
      </c>
      <c r="GI39" s="27">
        <v>3</v>
      </c>
      <c r="GJ39">
        <v>758</v>
      </c>
      <c r="GK39">
        <v>32076</v>
      </c>
      <c r="GL39">
        <f t="shared" si="56"/>
        <v>42.316622691292878</v>
      </c>
      <c r="GP39" s="27">
        <v>12</v>
      </c>
      <c r="GQ39">
        <v>1002</v>
      </c>
      <c r="GR39">
        <v>63683</v>
      </c>
      <c r="GS39">
        <f t="shared" si="57"/>
        <v>63.555888223552891</v>
      </c>
      <c r="GW39" s="27">
        <v>3</v>
      </c>
      <c r="GX39">
        <v>439</v>
      </c>
      <c r="GY39">
        <v>17216</v>
      </c>
      <c r="GZ39">
        <f t="shared" si="58"/>
        <v>39.216400911161735</v>
      </c>
      <c r="HK39" s="27">
        <v>9</v>
      </c>
      <c r="HL39">
        <v>1010</v>
      </c>
      <c r="HM39">
        <v>96367</v>
      </c>
      <c r="HN39">
        <f t="shared" si="59"/>
        <v>95.412871287128709</v>
      </c>
      <c r="HR39" s="27">
        <v>37</v>
      </c>
      <c r="HS39">
        <v>1258</v>
      </c>
      <c r="HT39">
        <v>95676</v>
      </c>
      <c r="HU39">
        <f t="shared" si="31"/>
        <v>76.054054054054049</v>
      </c>
      <c r="HY39" s="27">
        <v>37</v>
      </c>
      <c r="HZ39">
        <v>1219</v>
      </c>
      <c r="IA39">
        <v>51838</v>
      </c>
      <c r="IB39">
        <f t="shared" si="32"/>
        <v>42.525020508613615</v>
      </c>
      <c r="IF39" s="27">
        <v>37</v>
      </c>
      <c r="IG39">
        <v>1677</v>
      </c>
      <c r="IH39">
        <v>27914</v>
      </c>
      <c r="II39">
        <f t="shared" si="60"/>
        <v>16.645199761478832</v>
      </c>
      <c r="IM39" s="27">
        <v>37</v>
      </c>
      <c r="IN39">
        <v>561</v>
      </c>
      <c r="IO39">
        <v>11105</v>
      </c>
      <c r="IP39">
        <f t="shared" si="34"/>
        <v>19.795008912655973</v>
      </c>
      <c r="IT39" s="27">
        <v>37</v>
      </c>
      <c r="IU39">
        <v>849</v>
      </c>
      <c r="IV39">
        <v>31003</v>
      </c>
      <c r="IW39">
        <f t="shared" si="35"/>
        <v>36.517078916372199</v>
      </c>
      <c r="JA39" s="27">
        <v>16</v>
      </c>
      <c r="JB39">
        <v>1166</v>
      </c>
      <c r="JC39">
        <v>41707</v>
      </c>
      <c r="JD39">
        <f t="shared" si="61"/>
        <v>35.769296740994854</v>
      </c>
      <c r="JH39" s="27">
        <v>11</v>
      </c>
      <c r="JI39">
        <v>2395</v>
      </c>
      <c r="JJ39">
        <v>119164</v>
      </c>
      <c r="JK39">
        <f t="shared" si="62"/>
        <v>49.755323590814193</v>
      </c>
      <c r="JO39" s="27">
        <v>37</v>
      </c>
      <c r="JP39">
        <v>1630</v>
      </c>
      <c r="JQ39">
        <v>53894</v>
      </c>
      <c r="JR39">
        <f t="shared" si="63"/>
        <v>33.063803680981593</v>
      </c>
    </row>
    <row r="40" spans="8:278" x14ac:dyDescent="0.25">
      <c r="I40" s="27">
        <v>38</v>
      </c>
      <c r="J40">
        <v>3630</v>
      </c>
      <c r="K40">
        <v>171225</v>
      </c>
      <c r="L40">
        <f t="shared" si="40"/>
        <v>47.169421487603309</v>
      </c>
      <c r="P40" s="27">
        <v>40</v>
      </c>
      <c r="Q40">
        <v>1031</v>
      </c>
      <c r="R40">
        <v>138426</v>
      </c>
      <c r="S40">
        <f t="shared" si="1"/>
        <v>134.26382153249273</v>
      </c>
      <c r="W40" s="27">
        <v>38</v>
      </c>
      <c r="X40">
        <v>1608</v>
      </c>
      <c r="Y40">
        <v>47903</v>
      </c>
      <c r="Z40">
        <f t="shared" si="41"/>
        <v>29.790422885572138</v>
      </c>
      <c r="AD40" s="27">
        <v>38</v>
      </c>
      <c r="AE40">
        <v>1731</v>
      </c>
      <c r="AF40">
        <v>71776</v>
      </c>
      <c r="AG40">
        <f t="shared" si="42"/>
        <v>41.465049104563839</v>
      </c>
      <c r="AK40" s="27">
        <v>38</v>
      </c>
      <c r="AL40">
        <v>740</v>
      </c>
      <c r="AM40">
        <v>46586</v>
      </c>
      <c r="AN40">
        <f t="shared" si="43"/>
        <v>62.954054054054055</v>
      </c>
      <c r="AR40" s="27">
        <v>39</v>
      </c>
      <c r="AS40">
        <v>1060</v>
      </c>
      <c r="AT40">
        <v>102458</v>
      </c>
      <c r="AU40">
        <f t="shared" si="44"/>
        <v>96.658490566037742</v>
      </c>
      <c r="AY40" s="27">
        <v>3</v>
      </c>
      <c r="AZ40">
        <v>402</v>
      </c>
      <c r="BA40">
        <v>15391</v>
      </c>
      <c r="BB40">
        <f t="shared" si="45"/>
        <v>38.286069651741293</v>
      </c>
      <c r="BF40" s="27">
        <v>14</v>
      </c>
      <c r="BG40">
        <v>1341</v>
      </c>
      <c r="BH40">
        <v>80768</v>
      </c>
      <c r="BI40">
        <f t="shared" si="46"/>
        <v>60.229679343773306</v>
      </c>
      <c r="BM40" s="27">
        <v>38</v>
      </c>
      <c r="BN40">
        <v>2091</v>
      </c>
      <c r="BO40">
        <v>135008</v>
      </c>
      <c r="BP40">
        <f t="shared" si="47"/>
        <v>64.566236250597797</v>
      </c>
      <c r="CA40" s="27">
        <v>38</v>
      </c>
      <c r="CB40">
        <v>1614</v>
      </c>
      <c r="CC40">
        <v>53148</v>
      </c>
      <c r="CD40">
        <f t="shared" si="48"/>
        <v>32.929368029739777</v>
      </c>
      <c r="CH40" s="27">
        <v>38</v>
      </c>
      <c r="CI40">
        <v>1281</v>
      </c>
      <c r="CJ40">
        <v>54835</v>
      </c>
      <c r="CK40">
        <f t="shared" si="11"/>
        <v>42.806401249024198</v>
      </c>
      <c r="CO40" s="27">
        <v>9</v>
      </c>
      <c r="CP40">
        <v>1004</v>
      </c>
      <c r="CQ40">
        <v>42281</v>
      </c>
      <c r="CR40">
        <f t="shared" si="12"/>
        <v>42.112549800796813</v>
      </c>
      <c r="CV40" s="27">
        <v>38</v>
      </c>
      <c r="CW40">
        <v>2317</v>
      </c>
      <c r="CX40">
        <v>18422</v>
      </c>
      <c r="CY40">
        <f t="shared" si="49"/>
        <v>7.9507984462667238</v>
      </c>
      <c r="DC40" s="27">
        <v>38</v>
      </c>
      <c r="DD40">
        <v>775</v>
      </c>
      <c r="DE40">
        <v>6061</v>
      </c>
      <c r="DF40">
        <f t="shared" si="14"/>
        <v>7.8206451612903223</v>
      </c>
      <c r="DJ40" s="27">
        <v>2</v>
      </c>
      <c r="DK40">
        <v>1388</v>
      </c>
      <c r="DL40">
        <v>26</v>
      </c>
      <c r="DM40">
        <f t="shared" si="15"/>
        <v>1.8731988472622477E-2</v>
      </c>
      <c r="DQ40" s="27">
        <v>19</v>
      </c>
      <c r="DR40">
        <v>2766</v>
      </c>
      <c r="DS40">
        <v>102236</v>
      </c>
      <c r="DT40">
        <f t="shared" si="50"/>
        <v>36.961677512653651</v>
      </c>
      <c r="DX40" s="27">
        <v>16</v>
      </c>
      <c r="DY40">
        <v>1914</v>
      </c>
      <c r="DZ40">
        <v>86423</v>
      </c>
      <c r="EA40">
        <f t="shared" si="51"/>
        <v>45.153082549634277</v>
      </c>
      <c r="EE40" s="27">
        <v>38</v>
      </c>
      <c r="EF40">
        <v>2868</v>
      </c>
      <c r="EG40">
        <v>93098</v>
      </c>
      <c r="EH40">
        <f t="shared" si="52"/>
        <v>32.460948396094842</v>
      </c>
      <c r="ES40" s="27">
        <v>20</v>
      </c>
      <c r="ET40">
        <v>868</v>
      </c>
      <c r="EU40">
        <v>25582</v>
      </c>
      <c r="EV40">
        <f t="shared" si="53"/>
        <v>29.472350230414747</v>
      </c>
      <c r="EZ40" s="27">
        <v>38</v>
      </c>
      <c r="FA40">
        <v>890</v>
      </c>
      <c r="FB40">
        <v>58104</v>
      </c>
      <c r="FC40">
        <f t="shared" si="21"/>
        <v>65.285393258426964</v>
      </c>
      <c r="FG40" s="27">
        <v>38</v>
      </c>
      <c r="FH40">
        <v>1567</v>
      </c>
      <c r="FI40">
        <v>5455</v>
      </c>
      <c r="FJ40">
        <f t="shared" si="22"/>
        <v>3.4811742182514358</v>
      </c>
      <c r="FN40" s="27">
        <v>38</v>
      </c>
      <c r="FO40">
        <v>1291</v>
      </c>
      <c r="FP40">
        <v>19550</v>
      </c>
      <c r="FQ40">
        <f t="shared" si="54"/>
        <v>15.143299767621999</v>
      </c>
      <c r="FU40" s="27">
        <v>38</v>
      </c>
      <c r="FV40">
        <v>800</v>
      </c>
      <c r="FW40">
        <v>31760</v>
      </c>
      <c r="FX40">
        <f t="shared" si="55"/>
        <v>39.700000000000003</v>
      </c>
      <c r="GB40" s="27">
        <v>38</v>
      </c>
      <c r="GC40">
        <v>1198</v>
      </c>
      <c r="GD40">
        <v>63026</v>
      </c>
      <c r="GE40">
        <f t="shared" si="25"/>
        <v>52.609348914858096</v>
      </c>
      <c r="GI40" s="27">
        <v>4</v>
      </c>
      <c r="GJ40">
        <v>989</v>
      </c>
      <c r="GK40">
        <v>19782</v>
      </c>
      <c r="GL40">
        <f t="shared" si="56"/>
        <v>20.002022244691609</v>
      </c>
      <c r="GP40" s="27">
        <v>13</v>
      </c>
      <c r="GQ40">
        <v>1059</v>
      </c>
      <c r="GR40">
        <v>46001</v>
      </c>
      <c r="GS40">
        <f t="shared" si="57"/>
        <v>43.438149197355997</v>
      </c>
      <c r="GW40" s="27">
        <v>4</v>
      </c>
      <c r="GX40">
        <v>698</v>
      </c>
      <c r="GY40">
        <v>23155</v>
      </c>
      <c r="GZ40">
        <f t="shared" si="58"/>
        <v>33.173352435530084</v>
      </c>
      <c r="HK40" s="27">
        <v>10</v>
      </c>
      <c r="HL40">
        <v>1052</v>
      </c>
      <c r="HM40">
        <v>74124</v>
      </c>
      <c r="HN40">
        <f t="shared" si="59"/>
        <v>70.460076045627375</v>
      </c>
      <c r="HR40" s="27">
        <v>38</v>
      </c>
      <c r="HS40">
        <v>1292</v>
      </c>
      <c r="HT40">
        <v>100619</v>
      </c>
      <c r="HU40">
        <f t="shared" si="31"/>
        <v>77.878482972136226</v>
      </c>
      <c r="HY40" s="27">
        <v>38</v>
      </c>
      <c r="HZ40">
        <v>1236</v>
      </c>
      <c r="IA40">
        <v>65496</v>
      </c>
      <c r="IB40">
        <f t="shared" si="32"/>
        <v>52.990291262135919</v>
      </c>
      <c r="IF40" s="27">
        <v>38</v>
      </c>
      <c r="IG40">
        <v>1690</v>
      </c>
      <c r="IH40">
        <v>35438</v>
      </c>
      <c r="II40">
        <f t="shared" si="60"/>
        <v>20.969230769230769</v>
      </c>
      <c r="IM40" s="27">
        <v>38</v>
      </c>
      <c r="IN40">
        <v>565</v>
      </c>
      <c r="IO40">
        <v>239</v>
      </c>
      <c r="IP40">
        <f t="shared" si="34"/>
        <v>0.4230088495575221</v>
      </c>
      <c r="IT40" s="27">
        <v>38</v>
      </c>
      <c r="IU40">
        <v>850</v>
      </c>
      <c r="IV40">
        <v>17037</v>
      </c>
      <c r="IW40">
        <f t="shared" si="35"/>
        <v>20.043529411764705</v>
      </c>
      <c r="JA40" s="27">
        <v>17</v>
      </c>
      <c r="JB40">
        <v>1199</v>
      </c>
      <c r="JC40">
        <v>21153</v>
      </c>
      <c r="JD40">
        <f t="shared" si="61"/>
        <v>17.642201834862384</v>
      </c>
      <c r="JH40" s="27">
        <v>12</v>
      </c>
      <c r="JI40">
        <v>2516</v>
      </c>
      <c r="JJ40">
        <v>124556</v>
      </c>
      <c r="JK40">
        <f t="shared" si="62"/>
        <v>49.505564387917332</v>
      </c>
      <c r="JO40" s="27">
        <v>38</v>
      </c>
      <c r="JP40">
        <v>1681</v>
      </c>
      <c r="JQ40">
        <v>34201</v>
      </c>
      <c r="JR40">
        <f t="shared" si="63"/>
        <v>20.34562760261749</v>
      </c>
    </row>
    <row r="41" spans="8:278" x14ac:dyDescent="0.25">
      <c r="I41" s="27">
        <v>39</v>
      </c>
      <c r="J41">
        <v>4863</v>
      </c>
      <c r="K41">
        <v>506128</v>
      </c>
      <c r="L41">
        <f t="shared" si="40"/>
        <v>104.07731852765782</v>
      </c>
      <c r="P41" s="27">
        <v>41</v>
      </c>
      <c r="Q41">
        <v>1034</v>
      </c>
      <c r="R41">
        <v>92013</v>
      </c>
      <c r="S41">
        <f t="shared" si="1"/>
        <v>88.987427466150876</v>
      </c>
      <c r="W41" s="27">
        <v>39</v>
      </c>
      <c r="X41">
        <v>1656</v>
      </c>
      <c r="Y41">
        <v>62193</v>
      </c>
      <c r="Z41">
        <f t="shared" si="41"/>
        <v>37.556159420289852</v>
      </c>
      <c r="AD41" s="27">
        <v>39</v>
      </c>
      <c r="AE41">
        <v>1976</v>
      </c>
      <c r="AF41">
        <v>48007</v>
      </c>
      <c r="AG41">
        <f t="shared" si="42"/>
        <v>24.295040485829958</v>
      </c>
      <c r="AK41" s="27">
        <v>39</v>
      </c>
      <c r="AL41">
        <v>741</v>
      </c>
      <c r="AM41">
        <v>34891</v>
      </c>
      <c r="AN41">
        <f t="shared" si="43"/>
        <v>47.086369770580298</v>
      </c>
      <c r="AR41" s="27">
        <v>40</v>
      </c>
      <c r="AS41">
        <v>1236</v>
      </c>
      <c r="AT41">
        <v>125353</v>
      </c>
      <c r="AU41">
        <f t="shared" si="44"/>
        <v>101.41828478964402</v>
      </c>
      <c r="AY41" s="27">
        <v>4</v>
      </c>
      <c r="AZ41">
        <v>467</v>
      </c>
      <c r="BA41">
        <v>35506</v>
      </c>
      <c r="BB41">
        <f t="shared" si="45"/>
        <v>76.029978586723772</v>
      </c>
      <c r="BF41" s="27">
        <v>15</v>
      </c>
      <c r="BG41">
        <v>1358</v>
      </c>
      <c r="BH41">
        <v>176939</v>
      </c>
      <c r="BI41">
        <f t="shared" si="46"/>
        <v>130.29381443298968</v>
      </c>
      <c r="BM41" s="27">
        <v>39</v>
      </c>
      <c r="BN41">
        <v>2105</v>
      </c>
      <c r="BO41">
        <v>137253</v>
      </c>
      <c r="BP41">
        <f t="shared" si="47"/>
        <v>65.203325415676957</v>
      </c>
      <c r="CA41" s="27">
        <v>39</v>
      </c>
      <c r="CB41">
        <v>1810</v>
      </c>
      <c r="CC41">
        <v>13482</v>
      </c>
      <c r="CD41">
        <f t="shared" si="48"/>
        <v>7.4486187845303871</v>
      </c>
      <c r="CH41" s="27">
        <v>39</v>
      </c>
      <c r="CI41">
        <v>1332</v>
      </c>
      <c r="CJ41">
        <v>47784</v>
      </c>
      <c r="CK41">
        <f t="shared" si="11"/>
        <v>35.873873873873876</v>
      </c>
      <c r="CO41" s="27">
        <v>10</v>
      </c>
      <c r="CP41">
        <v>1009</v>
      </c>
      <c r="CQ41">
        <v>32490</v>
      </c>
      <c r="CR41">
        <f t="shared" si="12"/>
        <v>32.200198216055497</v>
      </c>
      <c r="CV41" s="27">
        <v>39</v>
      </c>
      <c r="CW41">
        <v>2498</v>
      </c>
      <c r="CX41">
        <v>22440</v>
      </c>
      <c r="CY41">
        <f t="shared" si="49"/>
        <v>8.9831865492393916</v>
      </c>
      <c r="DC41" s="27">
        <v>39</v>
      </c>
      <c r="DD41">
        <v>779</v>
      </c>
      <c r="DE41">
        <v>16228</v>
      </c>
      <c r="DF41">
        <f t="shared" si="14"/>
        <v>20.831835686777922</v>
      </c>
      <c r="DJ41" s="27">
        <v>3</v>
      </c>
      <c r="DK41">
        <v>2821</v>
      </c>
      <c r="DL41">
        <v>160</v>
      </c>
      <c r="DM41">
        <f t="shared" si="15"/>
        <v>5.6717476072314782E-2</v>
      </c>
      <c r="DQ41" s="27">
        <v>20</v>
      </c>
      <c r="DR41">
        <v>2802</v>
      </c>
      <c r="DS41">
        <v>117493</v>
      </c>
      <c r="DT41">
        <f t="shared" si="50"/>
        <v>41.931834403997144</v>
      </c>
      <c r="DX41" s="27">
        <v>17</v>
      </c>
      <c r="DY41">
        <v>2049</v>
      </c>
      <c r="DZ41">
        <v>22639</v>
      </c>
      <c r="EA41">
        <f t="shared" si="51"/>
        <v>11.048804294777941</v>
      </c>
      <c r="EE41" s="27">
        <v>39</v>
      </c>
      <c r="EF41">
        <v>3214</v>
      </c>
      <c r="EG41">
        <v>83215</v>
      </c>
      <c r="EH41">
        <f t="shared" si="52"/>
        <v>25.891412570006224</v>
      </c>
      <c r="ES41" s="27">
        <v>21</v>
      </c>
      <c r="ET41">
        <v>872</v>
      </c>
      <c r="EU41">
        <v>25552</v>
      </c>
      <c r="EV41">
        <f t="shared" si="53"/>
        <v>29.302752293577981</v>
      </c>
      <c r="EZ41" s="27">
        <v>39</v>
      </c>
      <c r="FA41">
        <v>896</v>
      </c>
      <c r="FB41">
        <v>33794</v>
      </c>
      <c r="FC41">
        <f t="shared" si="21"/>
        <v>37.716517857142854</v>
      </c>
      <c r="FG41" s="27">
        <v>39</v>
      </c>
      <c r="FH41">
        <v>1570</v>
      </c>
      <c r="FI41">
        <v>76623</v>
      </c>
      <c r="FJ41">
        <f t="shared" si="22"/>
        <v>48.804458598726114</v>
      </c>
      <c r="FN41" s="27">
        <v>39</v>
      </c>
      <c r="FO41">
        <v>1319</v>
      </c>
      <c r="FP41">
        <v>36921</v>
      </c>
      <c r="FQ41">
        <f t="shared" si="54"/>
        <v>27.991660348749054</v>
      </c>
      <c r="FU41" s="27">
        <v>39</v>
      </c>
      <c r="FV41">
        <v>821</v>
      </c>
      <c r="FW41">
        <v>26639</v>
      </c>
      <c r="FX41">
        <f t="shared" si="55"/>
        <v>32.447015834348356</v>
      </c>
      <c r="GB41" s="27">
        <v>39</v>
      </c>
      <c r="GC41">
        <v>839</v>
      </c>
      <c r="GD41">
        <v>50781</v>
      </c>
      <c r="GE41">
        <f t="shared" si="25"/>
        <v>60.525625744934445</v>
      </c>
      <c r="GI41" s="27">
        <v>5</v>
      </c>
      <c r="GJ41">
        <v>1001</v>
      </c>
      <c r="GK41">
        <v>14576</v>
      </c>
      <c r="GL41">
        <f t="shared" si="56"/>
        <v>14.561438561438562</v>
      </c>
      <c r="GP41" s="27">
        <v>14</v>
      </c>
      <c r="GQ41">
        <v>1070</v>
      </c>
      <c r="GR41">
        <v>59176</v>
      </c>
      <c r="GS41">
        <f t="shared" si="57"/>
        <v>55.304672897196262</v>
      </c>
      <c r="GW41" s="27">
        <v>5</v>
      </c>
      <c r="GX41">
        <v>727</v>
      </c>
      <c r="GY41">
        <v>5091</v>
      </c>
      <c r="GZ41">
        <f t="shared" si="58"/>
        <v>7.0027510316368637</v>
      </c>
      <c r="HK41" s="27">
        <v>11</v>
      </c>
      <c r="HL41">
        <v>1208</v>
      </c>
      <c r="HM41">
        <v>91832</v>
      </c>
      <c r="HN41">
        <f t="shared" si="59"/>
        <v>76.019867549668874</v>
      </c>
      <c r="HR41" s="27">
        <v>39</v>
      </c>
      <c r="HS41">
        <v>1364</v>
      </c>
      <c r="HT41">
        <v>69471</v>
      </c>
      <c r="HU41">
        <f t="shared" si="31"/>
        <v>50.93181818181818</v>
      </c>
      <c r="HY41" s="27">
        <v>39</v>
      </c>
      <c r="HZ41">
        <v>1241</v>
      </c>
      <c r="IA41">
        <v>58347</v>
      </c>
      <c r="IB41">
        <f t="shared" si="32"/>
        <v>47.016116035455276</v>
      </c>
      <c r="IF41" s="27">
        <v>39</v>
      </c>
      <c r="IG41">
        <v>1714</v>
      </c>
      <c r="IH41">
        <v>46565</v>
      </c>
      <c r="II41">
        <f t="shared" si="60"/>
        <v>27.167444574095683</v>
      </c>
      <c r="IM41" s="27">
        <v>39</v>
      </c>
      <c r="IN41">
        <v>578</v>
      </c>
      <c r="IO41">
        <v>1802</v>
      </c>
      <c r="IP41">
        <f t="shared" si="34"/>
        <v>3.1176470588235294</v>
      </c>
      <c r="IT41" s="27">
        <v>39</v>
      </c>
      <c r="IU41">
        <v>890</v>
      </c>
      <c r="IV41">
        <v>22420</v>
      </c>
      <c r="IW41">
        <f t="shared" si="35"/>
        <v>25.191011235955056</v>
      </c>
      <c r="JA41" s="27">
        <v>18</v>
      </c>
      <c r="JB41">
        <v>1270</v>
      </c>
      <c r="JC41">
        <v>32486</v>
      </c>
      <c r="JD41">
        <f t="shared" si="61"/>
        <v>25.579527559055119</v>
      </c>
      <c r="JH41" s="27">
        <v>13</v>
      </c>
      <c r="JI41">
        <v>2534</v>
      </c>
      <c r="JJ41">
        <v>198</v>
      </c>
      <c r="JK41">
        <f t="shared" si="62"/>
        <v>7.8137332280978689E-2</v>
      </c>
      <c r="JO41" s="27">
        <v>39</v>
      </c>
      <c r="JP41">
        <v>1696</v>
      </c>
      <c r="JQ41">
        <v>81660</v>
      </c>
      <c r="JR41">
        <f t="shared" si="63"/>
        <v>48.148584905660378</v>
      </c>
    </row>
    <row r="42" spans="8:278" x14ac:dyDescent="0.25">
      <c r="I42" s="27">
        <v>1</v>
      </c>
      <c r="J42">
        <v>174</v>
      </c>
      <c r="K42">
        <v>6360</v>
      </c>
      <c r="L42">
        <f t="shared" si="40"/>
        <v>36.551724137931032</v>
      </c>
      <c r="P42" s="27">
        <v>42</v>
      </c>
      <c r="Q42">
        <v>1038</v>
      </c>
      <c r="R42">
        <v>63103</v>
      </c>
      <c r="S42">
        <f t="shared" si="1"/>
        <v>60.792870905587669</v>
      </c>
      <c r="W42" s="27">
        <v>40</v>
      </c>
      <c r="X42">
        <v>1760</v>
      </c>
      <c r="Y42">
        <v>128847</v>
      </c>
      <c r="Z42">
        <f t="shared" si="41"/>
        <v>73.208522727272722</v>
      </c>
      <c r="AD42" s="27">
        <v>40</v>
      </c>
      <c r="AE42">
        <v>1999</v>
      </c>
      <c r="AF42">
        <v>97568</v>
      </c>
      <c r="AG42">
        <f t="shared" si="42"/>
        <v>48.808404202101052</v>
      </c>
      <c r="AK42" s="27">
        <v>40</v>
      </c>
      <c r="AL42">
        <v>744</v>
      </c>
      <c r="AM42">
        <v>26462</v>
      </c>
      <c r="AN42">
        <f t="shared" si="43"/>
        <v>35.567204301075272</v>
      </c>
      <c r="AR42" s="27">
        <v>41</v>
      </c>
      <c r="AS42">
        <v>1244</v>
      </c>
      <c r="AT42">
        <v>148579</v>
      </c>
      <c r="AU42">
        <f t="shared" si="44"/>
        <v>119.43649517684888</v>
      </c>
      <c r="AY42" s="27">
        <v>5</v>
      </c>
      <c r="AZ42">
        <v>547</v>
      </c>
      <c r="BA42">
        <v>34346</v>
      </c>
      <c r="BB42">
        <f t="shared" si="45"/>
        <v>62.78976234003656</v>
      </c>
      <c r="BF42" s="27">
        <v>16</v>
      </c>
      <c r="BG42">
        <v>1365</v>
      </c>
      <c r="BH42">
        <v>168792</v>
      </c>
      <c r="BI42">
        <f t="shared" si="46"/>
        <v>123.65714285714286</v>
      </c>
      <c r="BM42" s="27">
        <v>40</v>
      </c>
      <c r="BN42">
        <v>2193</v>
      </c>
      <c r="BO42">
        <v>151740</v>
      </c>
      <c r="BP42">
        <f t="shared" si="47"/>
        <v>69.19288645690834</v>
      </c>
      <c r="CA42" s="27">
        <v>40</v>
      </c>
      <c r="CB42">
        <v>1997</v>
      </c>
      <c r="CC42">
        <v>33918</v>
      </c>
      <c r="CD42">
        <f t="shared" si="48"/>
        <v>16.98447671507261</v>
      </c>
      <c r="CH42" s="27">
        <v>40</v>
      </c>
      <c r="CI42">
        <v>1338</v>
      </c>
      <c r="CJ42">
        <v>90850</v>
      </c>
      <c r="CK42">
        <f t="shared" si="11"/>
        <v>67.899850523168908</v>
      </c>
      <c r="CO42" s="27">
        <v>11</v>
      </c>
      <c r="CP42">
        <v>1020</v>
      </c>
      <c r="CQ42">
        <v>17855</v>
      </c>
      <c r="CR42">
        <f t="shared" si="12"/>
        <v>17.504901960784313</v>
      </c>
      <c r="CV42" s="27">
        <v>40</v>
      </c>
      <c r="CW42">
        <v>2717</v>
      </c>
      <c r="CX42">
        <v>39108</v>
      </c>
      <c r="CY42">
        <f t="shared" si="49"/>
        <v>14.393816709606183</v>
      </c>
      <c r="DC42" s="27">
        <v>40</v>
      </c>
      <c r="DD42">
        <v>804</v>
      </c>
      <c r="DE42">
        <v>20957</v>
      </c>
      <c r="DF42">
        <f t="shared" si="14"/>
        <v>26.065920398009951</v>
      </c>
      <c r="DJ42" s="27">
        <v>4</v>
      </c>
      <c r="DK42">
        <v>689</v>
      </c>
      <c r="DL42">
        <v>61</v>
      </c>
      <c r="DM42">
        <f t="shared" si="15"/>
        <v>8.8534107402031936E-2</v>
      </c>
      <c r="DQ42" s="27">
        <v>21</v>
      </c>
      <c r="DR42">
        <v>3437</v>
      </c>
      <c r="DS42">
        <v>87640</v>
      </c>
      <c r="DT42">
        <f t="shared" si="50"/>
        <v>25.498981670061099</v>
      </c>
      <c r="DX42" s="27">
        <v>18</v>
      </c>
      <c r="DY42">
        <v>2592</v>
      </c>
      <c r="DZ42">
        <v>20211</v>
      </c>
      <c r="EA42">
        <f t="shared" si="51"/>
        <v>7.7974537037037033</v>
      </c>
      <c r="ED42" t="s">
        <v>234</v>
      </c>
      <c r="EE42" s="27">
        <v>1</v>
      </c>
      <c r="EF42">
        <v>164</v>
      </c>
      <c r="EG42">
        <v>4993</v>
      </c>
      <c r="EH42">
        <f t="shared" si="52"/>
        <v>30.445121951219512</v>
      </c>
      <c r="ES42" s="27">
        <v>22</v>
      </c>
      <c r="ET42">
        <v>873</v>
      </c>
      <c r="EU42">
        <v>40994</v>
      </c>
      <c r="EV42">
        <f t="shared" si="53"/>
        <v>46.957617411225655</v>
      </c>
      <c r="EZ42" s="27">
        <v>40</v>
      </c>
      <c r="FA42">
        <v>900</v>
      </c>
      <c r="FB42">
        <v>41608</v>
      </c>
      <c r="FC42">
        <f t="shared" si="21"/>
        <v>46.231111111111112</v>
      </c>
      <c r="FG42" s="27">
        <v>40</v>
      </c>
      <c r="FH42">
        <v>1694</v>
      </c>
      <c r="FI42">
        <v>61824</v>
      </c>
      <c r="FJ42">
        <f t="shared" si="22"/>
        <v>36.495867768595041</v>
      </c>
      <c r="FN42" s="27">
        <v>40</v>
      </c>
      <c r="FO42">
        <v>1501</v>
      </c>
      <c r="FP42">
        <v>47543</v>
      </c>
      <c r="FQ42">
        <f t="shared" si="54"/>
        <v>31.674217188540972</v>
      </c>
      <c r="FU42" s="27">
        <v>40</v>
      </c>
      <c r="FV42">
        <v>1126</v>
      </c>
      <c r="FW42">
        <v>36547</v>
      </c>
      <c r="FX42">
        <f t="shared" si="55"/>
        <v>32.457371225577262</v>
      </c>
      <c r="GB42" s="27">
        <v>40</v>
      </c>
      <c r="GC42">
        <v>543</v>
      </c>
      <c r="GD42">
        <v>32912</v>
      </c>
      <c r="GE42">
        <f t="shared" si="25"/>
        <v>60.61141804788214</v>
      </c>
      <c r="GI42" s="27">
        <v>6</v>
      </c>
      <c r="GJ42">
        <v>1001</v>
      </c>
      <c r="GK42">
        <v>50560</v>
      </c>
      <c r="GL42">
        <f t="shared" si="56"/>
        <v>50.509490509490512</v>
      </c>
      <c r="GP42" s="27">
        <v>15</v>
      </c>
      <c r="GQ42">
        <v>1079</v>
      </c>
      <c r="GR42">
        <v>54814</v>
      </c>
      <c r="GS42">
        <f t="shared" si="57"/>
        <v>50.800741427247452</v>
      </c>
      <c r="GW42" s="27">
        <v>6</v>
      </c>
      <c r="GX42">
        <v>785</v>
      </c>
      <c r="GY42">
        <v>31841</v>
      </c>
      <c r="GZ42">
        <f t="shared" si="58"/>
        <v>40.561783439490448</v>
      </c>
      <c r="HK42" s="27">
        <v>12</v>
      </c>
      <c r="HL42">
        <v>1363</v>
      </c>
      <c r="HM42">
        <v>81061</v>
      </c>
      <c r="HN42">
        <f t="shared" si="59"/>
        <v>59.47248716067498</v>
      </c>
      <c r="HR42" s="27">
        <v>40</v>
      </c>
      <c r="HS42">
        <v>1365</v>
      </c>
      <c r="HT42">
        <v>128142</v>
      </c>
      <c r="HU42">
        <f t="shared" si="31"/>
        <v>93.876923076923077</v>
      </c>
      <c r="HY42" s="27">
        <v>40</v>
      </c>
      <c r="HZ42">
        <v>1246</v>
      </c>
      <c r="IA42">
        <v>68285</v>
      </c>
      <c r="IB42">
        <f t="shared" si="32"/>
        <v>54.803370786516851</v>
      </c>
      <c r="IF42" s="27">
        <v>40</v>
      </c>
      <c r="IG42">
        <v>1869</v>
      </c>
      <c r="IH42">
        <v>3077</v>
      </c>
      <c r="II42">
        <f t="shared" si="60"/>
        <v>1.6463349384697699</v>
      </c>
      <c r="IM42" s="27">
        <v>40</v>
      </c>
      <c r="IN42">
        <v>583</v>
      </c>
      <c r="IO42">
        <v>10159</v>
      </c>
      <c r="IP42">
        <f t="shared" si="34"/>
        <v>17.425385934819897</v>
      </c>
      <c r="IT42" s="27">
        <v>40</v>
      </c>
      <c r="IU42">
        <v>897</v>
      </c>
      <c r="IV42">
        <v>22620</v>
      </c>
      <c r="IW42">
        <f t="shared" si="35"/>
        <v>25.217391304347824</v>
      </c>
      <c r="JA42" s="27">
        <v>19</v>
      </c>
      <c r="JB42">
        <v>1293</v>
      </c>
      <c r="JC42">
        <v>14281</v>
      </c>
      <c r="JD42">
        <f t="shared" si="61"/>
        <v>11.044856921887085</v>
      </c>
      <c r="JH42" s="27">
        <v>14</v>
      </c>
      <c r="JI42">
        <v>2713</v>
      </c>
      <c r="JJ42">
        <v>180550</v>
      </c>
      <c r="JK42">
        <f t="shared" si="62"/>
        <v>66.549944710652412</v>
      </c>
      <c r="JO42" s="27">
        <v>40</v>
      </c>
      <c r="JP42">
        <v>1802</v>
      </c>
      <c r="JQ42">
        <v>87096</v>
      </c>
      <c r="JR42">
        <f t="shared" si="63"/>
        <v>48.332963374028857</v>
      </c>
    </row>
    <row r="43" spans="8:278" x14ac:dyDescent="0.25">
      <c r="I43" s="27">
        <v>2</v>
      </c>
      <c r="J43">
        <v>189</v>
      </c>
      <c r="K43">
        <v>10837</v>
      </c>
      <c r="L43">
        <f t="shared" si="40"/>
        <v>57.338624338624342</v>
      </c>
      <c r="P43" s="27">
        <v>43</v>
      </c>
      <c r="Q43">
        <v>1068</v>
      </c>
      <c r="R43">
        <v>46403</v>
      </c>
      <c r="S43">
        <f t="shared" si="1"/>
        <v>43.448501872659179</v>
      </c>
      <c r="W43" s="27">
        <v>41</v>
      </c>
      <c r="X43">
        <v>1822</v>
      </c>
      <c r="Y43">
        <v>87314</v>
      </c>
      <c r="Z43">
        <f t="shared" si="41"/>
        <v>47.922063666300765</v>
      </c>
      <c r="AD43" s="27">
        <v>41</v>
      </c>
      <c r="AE43">
        <v>2037</v>
      </c>
      <c r="AF43">
        <v>108632</v>
      </c>
      <c r="AG43">
        <f t="shared" si="42"/>
        <v>53.329405989199806</v>
      </c>
      <c r="AK43" s="27">
        <v>41</v>
      </c>
      <c r="AL43">
        <v>754</v>
      </c>
      <c r="AM43">
        <v>18090</v>
      </c>
      <c r="AN43">
        <f t="shared" si="43"/>
        <v>23.992042440318304</v>
      </c>
      <c r="AR43" s="27">
        <v>43</v>
      </c>
      <c r="AS43">
        <v>1254</v>
      </c>
      <c r="AT43">
        <v>55894</v>
      </c>
      <c r="AU43">
        <f t="shared" si="44"/>
        <v>44.572567783094101</v>
      </c>
      <c r="AY43" s="27">
        <v>6</v>
      </c>
      <c r="AZ43">
        <v>605</v>
      </c>
      <c r="BA43">
        <v>53968</v>
      </c>
      <c r="BB43">
        <f t="shared" si="45"/>
        <v>89.203305785123973</v>
      </c>
      <c r="BF43" s="27">
        <v>17</v>
      </c>
      <c r="BG43">
        <v>1377</v>
      </c>
      <c r="BH43">
        <v>164167</v>
      </c>
      <c r="BI43">
        <f t="shared" si="46"/>
        <v>119.22076978939724</v>
      </c>
      <c r="BL43" t="s">
        <v>234</v>
      </c>
      <c r="BM43" s="27">
        <v>1</v>
      </c>
      <c r="BN43">
        <v>231</v>
      </c>
      <c r="BO43">
        <v>12586</v>
      </c>
      <c r="BP43">
        <f t="shared" si="47"/>
        <v>54.484848484848484</v>
      </c>
      <c r="CA43" s="27">
        <v>41</v>
      </c>
      <c r="CB43">
        <v>1998</v>
      </c>
      <c r="CC43">
        <v>35480</v>
      </c>
      <c r="CD43">
        <f t="shared" si="48"/>
        <v>17.757757757757759</v>
      </c>
      <c r="CH43" s="27">
        <v>41</v>
      </c>
      <c r="CI43">
        <v>1350</v>
      </c>
      <c r="CJ43">
        <v>36791</v>
      </c>
      <c r="CK43">
        <f t="shared" si="11"/>
        <v>27.252592592592592</v>
      </c>
      <c r="CO43" s="27">
        <v>12</v>
      </c>
      <c r="CP43">
        <v>1030</v>
      </c>
      <c r="CQ43">
        <v>40805</v>
      </c>
      <c r="CR43">
        <f t="shared" si="12"/>
        <v>39.616504854368934</v>
      </c>
      <c r="CU43" t="s">
        <v>234</v>
      </c>
      <c r="CV43" s="27">
        <v>1</v>
      </c>
      <c r="CW43">
        <v>507</v>
      </c>
      <c r="CX43">
        <v>509</v>
      </c>
      <c r="CY43">
        <f t="shared" si="49"/>
        <v>1.0039447731755424</v>
      </c>
      <c r="DC43" s="27">
        <v>41</v>
      </c>
      <c r="DD43">
        <v>811</v>
      </c>
      <c r="DE43">
        <v>20980</v>
      </c>
      <c r="DF43">
        <f t="shared" si="14"/>
        <v>25.869297163995068</v>
      </c>
      <c r="DJ43" s="27">
        <v>5</v>
      </c>
      <c r="DK43">
        <v>1386</v>
      </c>
      <c r="DL43">
        <v>646</v>
      </c>
      <c r="DM43">
        <f t="shared" si="15"/>
        <v>0.46608946608946611</v>
      </c>
      <c r="DQ43" s="27">
        <v>22</v>
      </c>
      <c r="DR43">
        <v>4103</v>
      </c>
      <c r="DS43">
        <v>191752</v>
      </c>
      <c r="DT43">
        <f t="shared" si="50"/>
        <v>46.734584450402146</v>
      </c>
      <c r="DX43" s="27">
        <v>19</v>
      </c>
      <c r="DY43">
        <v>2931</v>
      </c>
      <c r="DZ43">
        <v>43807</v>
      </c>
      <c r="EA43">
        <f t="shared" si="51"/>
        <v>14.946093483452746</v>
      </c>
      <c r="EE43" s="27">
        <v>2</v>
      </c>
      <c r="EF43">
        <v>263</v>
      </c>
      <c r="EG43">
        <v>10535</v>
      </c>
      <c r="EH43">
        <f t="shared" si="52"/>
        <v>40.057034220532323</v>
      </c>
      <c r="ES43" s="27">
        <v>23</v>
      </c>
      <c r="ET43">
        <v>877</v>
      </c>
      <c r="EU43">
        <v>21009</v>
      </c>
      <c r="EV43">
        <f t="shared" si="53"/>
        <v>23.955530216647663</v>
      </c>
      <c r="EZ43" s="27">
        <v>41</v>
      </c>
      <c r="FA43">
        <v>905</v>
      </c>
      <c r="FB43">
        <v>27471</v>
      </c>
      <c r="FC43">
        <f t="shared" si="21"/>
        <v>30.354696132596686</v>
      </c>
      <c r="FG43" s="27">
        <v>41</v>
      </c>
      <c r="FH43">
        <v>1763</v>
      </c>
      <c r="FI43">
        <v>62712</v>
      </c>
      <c r="FJ43">
        <f t="shared" si="22"/>
        <v>35.571185479296652</v>
      </c>
      <c r="FN43" s="27">
        <v>41</v>
      </c>
      <c r="FO43">
        <v>1509</v>
      </c>
      <c r="FP43">
        <v>30619</v>
      </c>
      <c r="FQ43">
        <f t="shared" si="54"/>
        <v>20.290921139827699</v>
      </c>
      <c r="FU43" s="27">
        <v>41</v>
      </c>
      <c r="FV43">
        <v>1461</v>
      </c>
      <c r="FW43">
        <v>64695</v>
      </c>
      <c r="FX43">
        <f t="shared" si="55"/>
        <v>44.281314168377826</v>
      </c>
      <c r="GB43" s="27">
        <v>41</v>
      </c>
      <c r="GC43">
        <v>1009</v>
      </c>
      <c r="GD43">
        <v>61446</v>
      </c>
      <c r="GE43">
        <f t="shared" si="25"/>
        <v>60.897918731417242</v>
      </c>
      <c r="GI43" s="27">
        <v>7</v>
      </c>
      <c r="GJ43">
        <v>1085</v>
      </c>
      <c r="GK43">
        <v>45977</v>
      </c>
      <c r="GL43">
        <f t="shared" si="56"/>
        <v>42.37511520737327</v>
      </c>
      <c r="GP43" s="27">
        <v>16</v>
      </c>
      <c r="GQ43">
        <v>1083</v>
      </c>
      <c r="GR43">
        <v>42673</v>
      </c>
      <c r="GS43">
        <f t="shared" si="57"/>
        <v>39.402585410895661</v>
      </c>
      <c r="GW43" s="27">
        <v>7</v>
      </c>
      <c r="GX43">
        <v>804</v>
      </c>
      <c r="GY43">
        <v>8307</v>
      </c>
      <c r="GZ43">
        <f t="shared" si="58"/>
        <v>10.332089552238806</v>
      </c>
      <c r="HK43" s="27">
        <v>13</v>
      </c>
      <c r="HL43">
        <v>1467</v>
      </c>
      <c r="HM43">
        <v>79670</v>
      </c>
      <c r="HN43">
        <f t="shared" si="59"/>
        <v>54.308111792774369</v>
      </c>
      <c r="HR43" s="27">
        <v>41</v>
      </c>
      <c r="HS43">
        <v>1370</v>
      </c>
      <c r="HT43">
        <v>118010</v>
      </c>
      <c r="HU43">
        <f t="shared" si="31"/>
        <v>86.138686131386862</v>
      </c>
      <c r="HY43" s="27">
        <v>41</v>
      </c>
      <c r="HZ43">
        <v>1281</v>
      </c>
      <c r="IA43">
        <v>71087</v>
      </c>
      <c r="IB43">
        <f t="shared" si="32"/>
        <v>55.493364558938332</v>
      </c>
      <c r="IF43" s="27">
        <v>41</v>
      </c>
      <c r="IG43">
        <v>2052</v>
      </c>
      <c r="IH43">
        <v>84480</v>
      </c>
      <c r="II43">
        <f t="shared" si="60"/>
        <v>41.169590643274852</v>
      </c>
      <c r="IM43" s="27">
        <v>41</v>
      </c>
      <c r="IN43">
        <v>589</v>
      </c>
      <c r="IO43">
        <v>8344</v>
      </c>
      <c r="IP43">
        <f t="shared" si="34"/>
        <v>14.166383701188455</v>
      </c>
      <c r="IT43" s="27">
        <v>41</v>
      </c>
      <c r="IU43">
        <v>946</v>
      </c>
      <c r="IV43">
        <v>24993</v>
      </c>
      <c r="IW43">
        <f t="shared" si="35"/>
        <v>26.419661733615222</v>
      </c>
      <c r="JA43" s="27">
        <v>20</v>
      </c>
      <c r="JB43">
        <v>1358</v>
      </c>
      <c r="JC43">
        <v>89639</v>
      </c>
      <c r="JD43">
        <f t="shared" si="61"/>
        <v>66.0081001472754</v>
      </c>
      <c r="JH43" s="27">
        <v>15</v>
      </c>
      <c r="JI43">
        <v>2912</v>
      </c>
      <c r="JJ43">
        <v>169105</v>
      </c>
      <c r="JK43">
        <f t="shared" si="62"/>
        <v>58.071771978021978</v>
      </c>
      <c r="JO43" s="27">
        <v>41</v>
      </c>
      <c r="JP43">
        <v>2296</v>
      </c>
      <c r="JQ43">
        <v>48691</v>
      </c>
      <c r="JR43">
        <f t="shared" si="63"/>
        <v>21.206881533101047</v>
      </c>
    </row>
    <row r="44" spans="8:278" x14ac:dyDescent="0.25">
      <c r="I44" s="27">
        <v>3</v>
      </c>
      <c r="J44">
        <v>378</v>
      </c>
      <c r="K44">
        <v>5454</v>
      </c>
      <c r="L44">
        <f t="shared" si="40"/>
        <v>14.428571428571429</v>
      </c>
      <c r="P44" s="27">
        <v>44</v>
      </c>
      <c r="Q44">
        <v>1075</v>
      </c>
      <c r="R44">
        <v>38781</v>
      </c>
      <c r="S44">
        <f t="shared" si="1"/>
        <v>36.075348837209305</v>
      </c>
      <c r="W44" s="27">
        <v>42</v>
      </c>
      <c r="X44">
        <v>1826</v>
      </c>
      <c r="Y44">
        <v>134317</v>
      </c>
      <c r="Z44">
        <f t="shared" si="41"/>
        <v>73.558050383351585</v>
      </c>
      <c r="AD44" s="27">
        <v>42</v>
      </c>
      <c r="AE44">
        <v>2445</v>
      </c>
      <c r="AF44">
        <v>152088</v>
      </c>
      <c r="AG44">
        <f t="shared" si="42"/>
        <v>62.203680981595092</v>
      </c>
      <c r="AK44" s="27">
        <v>42</v>
      </c>
      <c r="AL44">
        <v>758</v>
      </c>
      <c r="AM44">
        <v>49995</v>
      </c>
      <c r="AN44">
        <f t="shared" si="43"/>
        <v>65.956464379947235</v>
      </c>
      <c r="AR44" s="27">
        <v>44</v>
      </c>
      <c r="AS44">
        <v>1312</v>
      </c>
      <c r="AT44">
        <v>73514</v>
      </c>
      <c r="AU44">
        <f t="shared" si="44"/>
        <v>56.032012195121951</v>
      </c>
      <c r="AY44" s="27">
        <v>7</v>
      </c>
      <c r="AZ44">
        <v>687</v>
      </c>
      <c r="BA44">
        <v>32112</v>
      </c>
      <c r="BB44">
        <f t="shared" si="45"/>
        <v>46.742358078602621</v>
      </c>
      <c r="BF44" s="27">
        <v>18</v>
      </c>
      <c r="BG44">
        <v>1385</v>
      </c>
      <c r="BH44">
        <v>21871</v>
      </c>
      <c r="BI44">
        <f t="shared" si="46"/>
        <v>15.791335740072203</v>
      </c>
      <c r="BM44" s="27">
        <v>2</v>
      </c>
      <c r="BN44">
        <v>595</v>
      </c>
      <c r="BO44">
        <v>60088</v>
      </c>
      <c r="BP44">
        <f t="shared" si="47"/>
        <v>100.98823529411764</v>
      </c>
      <c r="CA44" s="27">
        <v>42</v>
      </c>
      <c r="CB44">
        <v>2143</v>
      </c>
      <c r="CC44">
        <v>22094</v>
      </c>
      <c r="CD44">
        <f t="shared" si="48"/>
        <v>10.309846010265982</v>
      </c>
      <c r="CH44" s="27">
        <v>42</v>
      </c>
      <c r="CI44">
        <v>1375</v>
      </c>
      <c r="CJ44">
        <v>44035</v>
      </c>
      <c r="CK44">
        <f t="shared" si="11"/>
        <v>32.025454545454544</v>
      </c>
      <c r="CO44" s="27">
        <v>13</v>
      </c>
      <c r="CP44">
        <v>1039</v>
      </c>
      <c r="CQ44">
        <v>21674</v>
      </c>
      <c r="CR44">
        <f t="shared" si="12"/>
        <v>20.860442733397498</v>
      </c>
      <c r="CV44" s="27">
        <v>2</v>
      </c>
      <c r="CW44">
        <v>618</v>
      </c>
      <c r="CX44">
        <v>35274</v>
      </c>
      <c r="CY44">
        <f t="shared" si="49"/>
        <v>57.077669902912625</v>
      </c>
      <c r="DC44" s="27">
        <v>42</v>
      </c>
      <c r="DD44">
        <v>815</v>
      </c>
      <c r="DE44">
        <v>22897</v>
      </c>
      <c r="DF44">
        <f t="shared" si="14"/>
        <v>28.094478527607361</v>
      </c>
      <c r="DJ44" s="27">
        <v>6</v>
      </c>
      <c r="DK44">
        <v>1048</v>
      </c>
      <c r="DL44">
        <v>1201</v>
      </c>
      <c r="DM44">
        <f t="shared" si="15"/>
        <v>1.1459923664122138</v>
      </c>
      <c r="DQ44" s="27">
        <v>23</v>
      </c>
      <c r="DR44">
        <v>4899</v>
      </c>
      <c r="DS44">
        <v>43388</v>
      </c>
      <c r="DT44">
        <f t="shared" si="50"/>
        <v>8.8565013268013875</v>
      </c>
      <c r="DX44" s="27">
        <v>20</v>
      </c>
      <c r="DY44">
        <v>3054</v>
      </c>
      <c r="DZ44">
        <v>80545</v>
      </c>
      <c r="EA44">
        <f t="shared" si="51"/>
        <v>26.373608382449248</v>
      </c>
      <c r="EE44" s="27">
        <v>3</v>
      </c>
      <c r="EF44">
        <v>312</v>
      </c>
      <c r="EG44">
        <v>8100</v>
      </c>
      <c r="EH44">
        <f t="shared" si="52"/>
        <v>25.96153846153846</v>
      </c>
      <c r="ES44" s="27">
        <v>24</v>
      </c>
      <c r="ET44">
        <v>893</v>
      </c>
      <c r="EU44">
        <v>24689</v>
      </c>
      <c r="EV44">
        <f t="shared" si="53"/>
        <v>27.647256438969766</v>
      </c>
      <c r="EZ44" s="27">
        <v>42</v>
      </c>
      <c r="FA44">
        <v>912</v>
      </c>
      <c r="FB44">
        <v>69660</v>
      </c>
      <c r="FC44">
        <f t="shared" si="21"/>
        <v>76.381578947368425</v>
      </c>
      <c r="FF44" t="s">
        <v>234</v>
      </c>
      <c r="FG44" s="27">
        <v>1</v>
      </c>
      <c r="FH44">
        <v>105</v>
      </c>
      <c r="FI44">
        <v>1747</v>
      </c>
      <c r="FJ44">
        <f t="shared" si="22"/>
        <v>16.638095238095239</v>
      </c>
      <c r="FN44" s="27">
        <v>42</v>
      </c>
      <c r="FO44">
        <v>1590</v>
      </c>
      <c r="FP44">
        <v>33844</v>
      </c>
      <c r="FQ44">
        <f t="shared" si="54"/>
        <v>21.285534591194967</v>
      </c>
      <c r="FU44" s="27">
        <v>42</v>
      </c>
      <c r="FV44">
        <v>1543</v>
      </c>
      <c r="FW44">
        <v>54686</v>
      </c>
      <c r="FX44">
        <f t="shared" si="55"/>
        <v>35.441348023331173</v>
      </c>
      <c r="GB44" s="27">
        <v>42</v>
      </c>
      <c r="GC44">
        <v>835</v>
      </c>
      <c r="GD44">
        <v>73234</v>
      </c>
      <c r="GE44">
        <f t="shared" si="25"/>
        <v>87.705389221556885</v>
      </c>
      <c r="GI44" s="27">
        <v>8</v>
      </c>
      <c r="GJ44">
        <v>1213</v>
      </c>
      <c r="GK44">
        <v>41790</v>
      </c>
      <c r="GL44">
        <f t="shared" si="56"/>
        <v>34.4517724649629</v>
      </c>
      <c r="GP44" s="27">
        <v>17</v>
      </c>
      <c r="GQ44">
        <v>1119</v>
      </c>
      <c r="GR44">
        <v>74066</v>
      </c>
      <c r="GS44">
        <f t="shared" si="57"/>
        <v>66.189454870420022</v>
      </c>
      <c r="GW44" s="27">
        <v>8</v>
      </c>
      <c r="GX44">
        <v>804</v>
      </c>
      <c r="GY44">
        <v>8767</v>
      </c>
      <c r="GZ44">
        <f t="shared" si="58"/>
        <v>10.904228855721392</v>
      </c>
      <c r="HK44" s="27">
        <v>14</v>
      </c>
      <c r="HL44">
        <v>1496</v>
      </c>
      <c r="HM44">
        <v>165045</v>
      </c>
      <c r="HN44">
        <f t="shared" si="59"/>
        <v>110.32419786096257</v>
      </c>
      <c r="HR44" s="27">
        <v>42</v>
      </c>
      <c r="HS44">
        <v>1377</v>
      </c>
      <c r="HT44">
        <v>105984</v>
      </c>
      <c r="HU44">
        <f t="shared" si="31"/>
        <v>76.967320261437905</v>
      </c>
      <c r="HY44" s="27">
        <v>42</v>
      </c>
      <c r="HZ44">
        <v>1305</v>
      </c>
      <c r="IA44">
        <v>73044</v>
      </c>
      <c r="IB44">
        <f t="shared" si="32"/>
        <v>55.972413793103449</v>
      </c>
      <c r="IF44" s="27">
        <v>42</v>
      </c>
      <c r="IG44">
        <v>2115</v>
      </c>
      <c r="IH44">
        <v>64334</v>
      </c>
      <c r="II44">
        <f t="shared" si="60"/>
        <v>30.417966903073285</v>
      </c>
      <c r="IM44" s="27">
        <v>42</v>
      </c>
      <c r="IN44">
        <v>592</v>
      </c>
      <c r="IO44">
        <v>15369</v>
      </c>
      <c r="IP44">
        <f t="shared" si="34"/>
        <v>25.961148648648649</v>
      </c>
      <c r="IT44" s="27">
        <v>42</v>
      </c>
      <c r="IU44">
        <v>948</v>
      </c>
      <c r="IV44">
        <v>41839</v>
      </c>
      <c r="IW44">
        <f t="shared" si="35"/>
        <v>44.133966244725741</v>
      </c>
      <c r="JA44" s="27">
        <v>21</v>
      </c>
      <c r="JB44">
        <v>1380</v>
      </c>
      <c r="JC44">
        <v>43493</v>
      </c>
      <c r="JD44">
        <f t="shared" si="61"/>
        <v>31.516666666666666</v>
      </c>
      <c r="JH44" s="27">
        <v>16</v>
      </c>
      <c r="JI44">
        <v>3421</v>
      </c>
      <c r="JJ44">
        <v>113186</v>
      </c>
      <c r="JK44">
        <f t="shared" si="62"/>
        <v>33.085647471499563</v>
      </c>
      <c r="JO44" s="27">
        <v>42</v>
      </c>
      <c r="JP44">
        <v>2591</v>
      </c>
      <c r="JQ44">
        <v>118313</v>
      </c>
      <c r="JR44">
        <f t="shared" si="63"/>
        <v>45.66306445387881</v>
      </c>
    </row>
    <row r="45" spans="8:278" x14ac:dyDescent="0.25">
      <c r="I45" s="27">
        <v>4</v>
      </c>
      <c r="J45">
        <v>395</v>
      </c>
      <c r="K45">
        <v>5407</v>
      </c>
      <c r="L45">
        <f t="shared" si="40"/>
        <v>13.688607594936709</v>
      </c>
      <c r="P45" s="27">
        <v>45</v>
      </c>
      <c r="Q45">
        <v>1077</v>
      </c>
      <c r="R45">
        <v>12032</v>
      </c>
      <c r="S45">
        <f t="shared" si="1"/>
        <v>11.171773444753946</v>
      </c>
      <c r="W45" s="27">
        <v>43</v>
      </c>
      <c r="X45">
        <v>1850</v>
      </c>
      <c r="Y45">
        <v>133942</v>
      </c>
      <c r="Z45">
        <f t="shared" si="41"/>
        <v>72.401081081081088</v>
      </c>
      <c r="AD45" s="27">
        <v>43</v>
      </c>
      <c r="AE45">
        <v>2670</v>
      </c>
      <c r="AF45">
        <v>119843</v>
      </c>
      <c r="AG45">
        <f t="shared" si="42"/>
        <v>44.88501872659176</v>
      </c>
      <c r="AK45" s="27">
        <v>43</v>
      </c>
      <c r="AL45">
        <v>770</v>
      </c>
      <c r="AM45">
        <v>75472</v>
      </c>
      <c r="AN45">
        <f t="shared" si="43"/>
        <v>98.015584415584414</v>
      </c>
      <c r="AR45" s="27">
        <v>45</v>
      </c>
      <c r="AS45">
        <v>1337</v>
      </c>
      <c r="AT45">
        <v>63011</v>
      </c>
      <c r="AU45">
        <f t="shared" si="44"/>
        <v>47.128646222887063</v>
      </c>
      <c r="AY45" s="27">
        <v>8</v>
      </c>
      <c r="AZ45">
        <v>721</v>
      </c>
      <c r="BA45">
        <v>50304</v>
      </c>
      <c r="BB45">
        <f t="shared" si="45"/>
        <v>69.769764216366156</v>
      </c>
      <c r="BF45" s="27">
        <v>19</v>
      </c>
      <c r="BG45">
        <v>1426</v>
      </c>
      <c r="BH45">
        <v>157888</v>
      </c>
      <c r="BI45">
        <f t="shared" si="46"/>
        <v>110.72089761570828</v>
      </c>
      <c r="BM45" s="27">
        <v>3</v>
      </c>
      <c r="BN45">
        <v>664</v>
      </c>
      <c r="BO45">
        <v>78948</v>
      </c>
      <c r="BP45">
        <f t="shared" si="47"/>
        <v>118.89759036144578</v>
      </c>
      <c r="CA45" s="27">
        <v>43</v>
      </c>
      <c r="CB45">
        <v>2152</v>
      </c>
      <c r="CC45">
        <v>22323</v>
      </c>
      <c r="CD45">
        <f t="shared" si="48"/>
        <v>10.37314126394052</v>
      </c>
      <c r="CH45" s="27">
        <v>43</v>
      </c>
      <c r="CI45">
        <v>1396</v>
      </c>
      <c r="CJ45">
        <v>0</v>
      </c>
      <c r="CK45">
        <f t="shared" si="11"/>
        <v>0</v>
      </c>
      <c r="CO45" s="27">
        <v>14</v>
      </c>
      <c r="CP45">
        <v>1054</v>
      </c>
      <c r="CQ45">
        <v>39287</v>
      </c>
      <c r="CR45">
        <f t="shared" si="12"/>
        <v>37.274193548387096</v>
      </c>
      <c r="CV45" s="27">
        <v>3</v>
      </c>
      <c r="CW45">
        <v>656</v>
      </c>
      <c r="CX45">
        <v>18256</v>
      </c>
      <c r="CY45">
        <f t="shared" si="49"/>
        <v>27.829268292682926</v>
      </c>
      <c r="DC45" s="27">
        <v>43</v>
      </c>
      <c r="DD45">
        <v>815</v>
      </c>
      <c r="DE45">
        <v>35103</v>
      </c>
      <c r="DF45">
        <f t="shared" si="14"/>
        <v>43.071165644171778</v>
      </c>
      <c r="DJ45" s="27">
        <v>7</v>
      </c>
      <c r="DK45">
        <v>3177</v>
      </c>
      <c r="DL45">
        <v>4619</v>
      </c>
      <c r="DM45">
        <f t="shared" si="15"/>
        <v>1.4538873150771168</v>
      </c>
      <c r="DP45" t="s">
        <v>233</v>
      </c>
      <c r="DQ45" s="27">
        <v>1</v>
      </c>
      <c r="DR45">
        <v>184</v>
      </c>
      <c r="DS45">
        <v>4569</v>
      </c>
      <c r="DT45">
        <f t="shared" si="50"/>
        <v>24.831521739130434</v>
      </c>
      <c r="DX45" s="27">
        <v>21</v>
      </c>
      <c r="DY45">
        <v>3591</v>
      </c>
      <c r="DZ45">
        <v>21756</v>
      </c>
      <c r="EA45">
        <f t="shared" si="51"/>
        <v>6.0584795321637426</v>
      </c>
      <c r="EE45" s="27">
        <v>4</v>
      </c>
      <c r="EF45">
        <v>338</v>
      </c>
      <c r="EG45">
        <v>458</v>
      </c>
      <c r="EH45">
        <f t="shared" si="52"/>
        <v>1.3550295857988166</v>
      </c>
      <c r="ES45" s="27">
        <v>25</v>
      </c>
      <c r="ET45">
        <v>893</v>
      </c>
      <c r="EU45">
        <v>45034</v>
      </c>
      <c r="EV45">
        <f t="shared" si="53"/>
        <v>50.430011198208284</v>
      </c>
      <c r="EZ45" s="27">
        <v>43</v>
      </c>
      <c r="FA45">
        <v>915</v>
      </c>
      <c r="FB45">
        <v>56136</v>
      </c>
      <c r="FC45">
        <f t="shared" si="21"/>
        <v>61.350819672131145</v>
      </c>
      <c r="FG45" s="27">
        <v>2</v>
      </c>
      <c r="FH45">
        <v>114</v>
      </c>
      <c r="FI45">
        <v>3184</v>
      </c>
      <c r="FJ45">
        <f t="shared" si="22"/>
        <v>27.92982456140351</v>
      </c>
      <c r="FN45" s="27">
        <v>43</v>
      </c>
      <c r="FO45">
        <v>1691</v>
      </c>
      <c r="FP45">
        <v>53039</v>
      </c>
      <c r="FQ45">
        <f t="shared" si="54"/>
        <v>31.365464222353637</v>
      </c>
      <c r="FU45" s="27">
        <v>43</v>
      </c>
      <c r="FV45">
        <v>1606</v>
      </c>
      <c r="FW45">
        <v>50126</v>
      </c>
      <c r="FX45">
        <f t="shared" si="55"/>
        <v>31.211706102117063</v>
      </c>
      <c r="GA45" t="s">
        <v>234</v>
      </c>
      <c r="GB45" s="27">
        <v>1</v>
      </c>
      <c r="GC45">
        <v>249</v>
      </c>
      <c r="GD45">
        <v>10544</v>
      </c>
      <c r="GE45">
        <f t="shared" si="25"/>
        <v>42.345381526104418</v>
      </c>
      <c r="GI45" s="27">
        <v>9</v>
      </c>
      <c r="GJ45">
        <v>1247</v>
      </c>
      <c r="GK45">
        <v>18383</v>
      </c>
      <c r="GL45">
        <f t="shared" si="56"/>
        <v>14.741780272654371</v>
      </c>
      <c r="GP45" s="27">
        <v>18</v>
      </c>
      <c r="GQ45">
        <v>1158</v>
      </c>
      <c r="GR45">
        <v>9905</v>
      </c>
      <c r="GS45">
        <f t="shared" si="57"/>
        <v>8.5535405872193433</v>
      </c>
      <c r="GW45" s="27">
        <v>9</v>
      </c>
      <c r="GX45">
        <v>821</v>
      </c>
      <c r="GY45">
        <v>39005</v>
      </c>
      <c r="GZ45">
        <f t="shared" si="58"/>
        <v>47.50913520097442</v>
      </c>
      <c r="HK45" s="27">
        <v>15</v>
      </c>
      <c r="HL45">
        <v>1546</v>
      </c>
      <c r="HM45">
        <v>65568</v>
      </c>
      <c r="HN45">
        <f t="shared" si="59"/>
        <v>42.411384217335055</v>
      </c>
      <c r="HR45" s="27">
        <v>43</v>
      </c>
      <c r="HS45">
        <v>1396</v>
      </c>
      <c r="HT45">
        <v>89200</v>
      </c>
      <c r="HU45">
        <f t="shared" si="31"/>
        <v>63.896848137535819</v>
      </c>
      <c r="HY45" s="27">
        <v>43</v>
      </c>
      <c r="HZ45">
        <v>1308</v>
      </c>
      <c r="IA45">
        <v>54636</v>
      </c>
      <c r="IB45">
        <f t="shared" si="32"/>
        <v>41.77064220183486</v>
      </c>
      <c r="IE45" t="s">
        <v>234</v>
      </c>
      <c r="IF45" s="27">
        <v>1</v>
      </c>
      <c r="IG45">
        <v>235</v>
      </c>
      <c r="IH45">
        <v>8253</v>
      </c>
      <c r="II45">
        <f t="shared" si="60"/>
        <v>35.119148936170212</v>
      </c>
      <c r="IM45" s="27">
        <v>43</v>
      </c>
      <c r="IN45">
        <v>594</v>
      </c>
      <c r="IO45">
        <v>16574</v>
      </c>
      <c r="IP45">
        <f t="shared" si="34"/>
        <v>27.902356902356903</v>
      </c>
      <c r="IT45" s="27">
        <v>43</v>
      </c>
      <c r="IU45">
        <v>965</v>
      </c>
      <c r="IV45">
        <v>39688</v>
      </c>
      <c r="IW45">
        <f t="shared" si="35"/>
        <v>41.127461139896376</v>
      </c>
      <c r="JA45" s="27">
        <v>22</v>
      </c>
      <c r="JB45">
        <v>1432</v>
      </c>
      <c r="JC45">
        <v>27013</v>
      </c>
      <c r="JD45">
        <f t="shared" si="61"/>
        <v>18.863826815642458</v>
      </c>
      <c r="JH45" s="27">
        <v>17</v>
      </c>
      <c r="JI45">
        <v>3595</v>
      </c>
      <c r="JJ45">
        <v>17496</v>
      </c>
      <c r="JK45">
        <f t="shared" si="62"/>
        <v>4.8667593880389433</v>
      </c>
      <c r="JN45" t="s">
        <v>234</v>
      </c>
      <c r="JO45" s="27">
        <v>1</v>
      </c>
      <c r="JP45">
        <v>346</v>
      </c>
      <c r="JQ45">
        <v>18214</v>
      </c>
      <c r="JR45">
        <f t="shared" si="63"/>
        <v>52.641618497109825</v>
      </c>
    </row>
    <row r="46" spans="8:278" x14ac:dyDescent="0.25">
      <c r="I46" s="27">
        <v>5</v>
      </c>
      <c r="J46">
        <v>414</v>
      </c>
      <c r="K46">
        <v>10373</v>
      </c>
      <c r="L46">
        <f t="shared" si="40"/>
        <v>25.055555555555557</v>
      </c>
      <c r="P46" s="27">
        <v>46</v>
      </c>
      <c r="Q46">
        <v>1084</v>
      </c>
      <c r="R46">
        <v>105883</v>
      </c>
      <c r="S46">
        <f t="shared" si="1"/>
        <v>97.678044280442805</v>
      </c>
      <c r="W46" s="27">
        <v>44</v>
      </c>
      <c r="X46">
        <v>1850</v>
      </c>
      <c r="Y46">
        <v>93753</v>
      </c>
      <c r="Z46">
        <f t="shared" si="41"/>
        <v>50.677297297297301</v>
      </c>
      <c r="AD46" s="27">
        <v>44</v>
      </c>
      <c r="AE46">
        <v>2828</v>
      </c>
      <c r="AF46">
        <v>89427</v>
      </c>
      <c r="AG46">
        <f t="shared" si="42"/>
        <v>31.621994342291373</v>
      </c>
      <c r="AK46" s="27">
        <v>44</v>
      </c>
      <c r="AL46">
        <v>773</v>
      </c>
      <c r="AM46">
        <v>36889</v>
      </c>
      <c r="AN46">
        <f t="shared" si="43"/>
        <v>47.721862871927556</v>
      </c>
      <c r="AR46" s="27">
        <v>46</v>
      </c>
      <c r="AS46">
        <v>1417</v>
      </c>
      <c r="AT46">
        <v>93683</v>
      </c>
      <c r="AU46">
        <f t="shared" si="44"/>
        <v>66.113620324629494</v>
      </c>
      <c r="AY46" s="27">
        <v>9</v>
      </c>
      <c r="AZ46">
        <v>740</v>
      </c>
      <c r="BA46">
        <v>46766</v>
      </c>
      <c r="BB46">
        <f t="shared" si="45"/>
        <v>63.197297297297297</v>
      </c>
      <c r="BF46" s="27">
        <v>20</v>
      </c>
      <c r="BG46">
        <v>1487</v>
      </c>
      <c r="BH46">
        <v>31707</v>
      </c>
      <c r="BI46">
        <f t="shared" si="46"/>
        <v>21.322797579018157</v>
      </c>
      <c r="BM46" s="27">
        <v>4</v>
      </c>
      <c r="BN46">
        <v>899</v>
      </c>
      <c r="BO46">
        <v>48119</v>
      </c>
      <c r="BP46">
        <f t="shared" si="47"/>
        <v>53.525027808676306</v>
      </c>
      <c r="CA46" s="27">
        <v>44</v>
      </c>
      <c r="CB46">
        <v>2427</v>
      </c>
      <c r="CC46">
        <v>26433</v>
      </c>
      <c r="CD46">
        <f t="shared" si="48"/>
        <v>10.891223733003708</v>
      </c>
      <c r="CH46" s="27">
        <v>44</v>
      </c>
      <c r="CI46">
        <v>1400</v>
      </c>
      <c r="CJ46">
        <v>102652</v>
      </c>
      <c r="CK46">
        <f t="shared" si="11"/>
        <v>73.322857142857146</v>
      </c>
      <c r="CO46" s="27">
        <v>15</v>
      </c>
      <c r="CP46">
        <v>1055</v>
      </c>
      <c r="CQ46">
        <v>35209</v>
      </c>
      <c r="CR46">
        <f t="shared" si="12"/>
        <v>33.373459715639811</v>
      </c>
      <c r="CV46" s="27">
        <v>4</v>
      </c>
      <c r="CW46">
        <v>730</v>
      </c>
      <c r="CX46">
        <v>3758</v>
      </c>
      <c r="CY46">
        <f t="shared" si="49"/>
        <v>5.1479452054794521</v>
      </c>
      <c r="DC46" s="27">
        <v>44</v>
      </c>
      <c r="DD46">
        <v>829</v>
      </c>
      <c r="DE46">
        <v>30127</v>
      </c>
      <c r="DF46">
        <f t="shared" si="14"/>
        <v>36.341375150784074</v>
      </c>
      <c r="DJ46" s="27">
        <v>8</v>
      </c>
      <c r="DK46">
        <v>637</v>
      </c>
      <c r="DL46">
        <v>4138</v>
      </c>
      <c r="DM46">
        <f t="shared" si="15"/>
        <v>6.4960753532182105</v>
      </c>
      <c r="DQ46" s="27">
        <v>2</v>
      </c>
      <c r="DR46">
        <v>208</v>
      </c>
      <c r="DS46">
        <v>9868</v>
      </c>
      <c r="DT46">
        <f t="shared" si="50"/>
        <v>47.442307692307693</v>
      </c>
      <c r="DX46" s="27">
        <v>22</v>
      </c>
      <c r="DY46">
        <v>3621</v>
      </c>
      <c r="DZ46">
        <v>92756</v>
      </c>
      <c r="EA46">
        <f t="shared" si="51"/>
        <v>25.616128141397404</v>
      </c>
      <c r="EE46" s="27">
        <v>5</v>
      </c>
      <c r="EF46">
        <v>448</v>
      </c>
      <c r="EG46">
        <v>13197</v>
      </c>
      <c r="EH46">
        <f t="shared" si="52"/>
        <v>29.457589285714285</v>
      </c>
      <c r="ES46" s="27">
        <v>26</v>
      </c>
      <c r="ET46">
        <v>923</v>
      </c>
      <c r="EU46">
        <v>44012</v>
      </c>
      <c r="EV46">
        <f t="shared" si="53"/>
        <v>47.683640303358615</v>
      </c>
      <c r="EZ46" s="27">
        <v>44</v>
      </c>
      <c r="FA46">
        <v>917</v>
      </c>
      <c r="FB46">
        <v>43490</v>
      </c>
      <c r="FC46">
        <f t="shared" si="21"/>
        <v>47.426390403489641</v>
      </c>
      <c r="FG46" s="27">
        <v>3</v>
      </c>
      <c r="FH46">
        <v>343</v>
      </c>
      <c r="FI46">
        <v>1178</v>
      </c>
      <c r="FJ46">
        <f t="shared" si="22"/>
        <v>3.434402332361516</v>
      </c>
      <c r="FN46" s="27">
        <v>44</v>
      </c>
      <c r="FO46">
        <v>1747</v>
      </c>
      <c r="FP46">
        <v>44644</v>
      </c>
      <c r="FQ46">
        <f t="shared" si="54"/>
        <v>25.554665140240413</v>
      </c>
      <c r="FU46" s="27">
        <v>44</v>
      </c>
      <c r="FV46">
        <v>2325</v>
      </c>
      <c r="FW46">
        <v>501</v>
      </c>
      <c r="FX46">
        <f t="shared" si="55"/>
        <v>0.21548387096774194</v>
      </c>
      <c r="GB46" s="27">
        <v>2</v>
      </c>
      <c r="GC46">
        <v>294</v>
      </c>
      <c r="GD46">
        <v>11175</v>
      </c>
      <c r="GE46">
        <f t="shared" si="25"/>
        <v>38.010204081632651</v>
      </c>
      <c r="GI46" s="27">
        <v>10</v>
      </c>
      <c r="GJ46">
        <v>1254</v>
      </c>
      <c r="GK46">
        <v>11769</v>
      </c>
      <c r="GL46">
        <f t="shared" si="56"/>
        <v>9.3851674641148328</v>
      </c>
      <c r="GP46" s="27">
        <v>19</v>
      </c>
      <c r="GQ46">
        <v>1159</v>
      </c>
      <c r="GR46">
        <v>31522</v>
      </c>
      <c r="GS46">
        <f t="shared" si="57"/>
        <v>27.19758412424504</v>
      </c>
      <c r="GW46" s="27">
        <v>10</v>
      </c>
      <c r="GX46">
        <v>827</v>
      </c>
      <c r="GY46">
        <v>9552</v>
      </c>
      <c r="GZ46">
        <f t="shared" si="58"/>
        <v>11.55018137847642</v>
      </c>
      <c r="HK46" s="27">
        <v>16</v>
      </c>
      <c r="HL46">
        <v>1643</v>
      </c>
      <c r="HM46">
        <v>118260</v>
      </c>
      <c r="HN46">
        <f t="shared" si="59"/>
        <v>71.978088861838103</v>
      </c>
      <c r="HR46" s="27">
        <v>44</v>
      </c>
      <c r="HS46">
        <v>1441</v>
      </c>
      <c r="HT46">
        <v>166851</v>
      </c>
      <c r="HU46">
        <f t="shared" si="31"/>
        <v>115.78834142956281</v>
      </c>
      <c r="HY46" s="27">
        <v>44</v>
      </c>
      <c r="HZ46">
        <v>1335</v>
      </c>
      <c r="IA46">
        <v>112650</v>
      </c>
      <c r="IB46">
        <f t="shared" si="32"/>
        <v>84.382022471910119</v>
      </c>
      <c r="IF46" s="27">
        <v>2</v>
      </c>
      <c r="IG46">
        <v>312</v>
      </c>
      <c r="IH46">
        <v>346</v>
      </c>
      <c r="II46">
        <f t="shared" si="60"/>
        <v>1.108974358974359</v>
      </c>
      <c r="IM46" s="27">
        <v>44</v>
      </c>
      <c r="IN46">
        <v>601</v>
      </c>
      <c r="IO46">
        <v>8559</v>
      </c>
      <c r="IP46">
        <f t="shared" si="34"/>
        <v>14.24126455906822</v>
      </c>
      <c r="IT46" s="27">
        <v>44</v>
      </c>
      <c r="IU46">
        <v>1017</v>
      </c>
      <c r="IV46">
        <v>35758</v>
      </c>
      <c r="IW46">
        <f t="shared" si="35"/>
        <v>35.160275319567354</v>
      </c>
      <c r="JA46" s="27">
        <v>23</v>
      </c>
      <c r="JB46">
        <v>1482</v>
      </c>
      <c r="JC46">
        <v>72000</v>
      </c>
      <c r="JD46">
        <f t="shared" si="61"/>
        <v>48.582995951417004</v>
      </c>
      <c r="JG46" t="s">
        <v>233</v>
      </c>
      <c r="JH46" s="27">
        <v>1</v>
      </c>
      <c r="JI46">
        <v>879</v>
      </c>
      <c r="JJ46">
        <v>48188</v>
      </c>
      <c r="JK46">
        <f t="shared" si="62"/>
        <v>54.821387940841866</v>
      </c>
      <c r="JO46" s="27">
        <v>2</v>
      </c>
      <c r="JP46">
        <v>353</v>
      </c>
      <c r="JQ46">
        <v>10102</v>
      </c>
      <c r="JR46">
        <f t="shared" si="63"/>
        <v>28.61756373937677</v>
      </c>
    </row>
    <row r="47" spans="8:278" x14ac:dyDescent="0.25">
      <c r="H47" t="s">
        <v>234</v>
      </c>
      <c r="I47" s="27">
        <v>6</v>
      </c>
      <c r="J47">
        <v>685</v>
      </c>
      <c r="K47">
        <v>26164</v>
      </c>
      <c r="L47">
        <f t="shared" si="40"/>
        <v>38.195620437956201</v>
      </c>
      <c r="P47" s="27">
        <v>47</v>
      </c>
      <c r="Q47">
        <v>1098</v>
      </c>
      <c r="R47">
        <v>72562</v>
      </c>
      <c r="S47">
        <f t="shared" si="1"/>
        <v>66.0856102003643</v>
      </c>
      <c r="W47" s="27">
        <v>45</v>
      </c>
      <c r="X47">
        <v>1883</v>
      </c>
      <c r="Y47">
        <v>150648</v>
      </c>
      <c r="Z47">
        <f t="shared" si="41"/>
        <v>80.004248539564529</v>
      </c>
      <c r="AD47" s="27">
        <v>45</v>
      </c>
      <c r="AE47">
        <v>3899</v>
      </c>
      <c r="AF47">
        <v>264186</v>
      </c>
      <c r="AG47">
        <f t="shared" si="42"/>
        <v>67.757373685560395</v>
      </c>
      <c r="AK47" s="27">
        <v>45</v>
      </c>
      <c r="AL47">
        <v>783</v>
      </c>
      <c r="AM47">
        <v>15942</v>
      </c>
      <c r="AN47">
        <f t="shared" si="43"/>
        <v>20.360153256704979</v>
      </c>
      <c r="AR47" s="27">
        <v>48</v>
      </c>
      <c r="AS47">
        <v>1895</v>
      </c>
      <c r="AT47">
        <v>10224</v>
      </c>
      <c r="AU47">
        <f t="shared" si="44"/>
        <v>5.3952506596306069</v>
      </c>
      <c r="AY47" s="27">
        <v>10</v>
      </c>
      <c r="AZ47">
        <v>844</v>
      </c>
      <c r="BA47">
        <v>63008</v>
      </c>
      <c r="BB47">
        <f t="shared" si="45"/>
        <v>74.654028436018962</v>
      </c>
      <c r="BF47" s="27">
        <v>21</v>
      </c>
      <c r="BG47">
        <v>1568</v>
      </c>
      <c r="BH47">
        <v>162883</v>
      </c>
      <c r="BI47">
        <f t="shared" si="46"/>
        <v>103.87946428571429</v>
      </c>
      <c r="BM47" s="27">
        <v>5</v>
      </c>
      <c r="BN47">
        <v>1052</v>
      </c>
      <c r="BO47">
        <v>82249</v>
      </c>
      <c r="BP47">
        <f t="shared" si="47"/>
        <v>78.183460076045634</v>
      </c>
      <c r="CA47" s="27">
        <v>45</v>
      </c>
      <c r="CB47">
        <v>2595</v>
      </c>
      <c r="CC47">
        <v>20678</v>
      </c>
      <c r="CD47">
        <f t="shared" si="48"/>
        <v>7.9684007707129094</v>
      </c>
      <c r="CH47" s="27">
        <v>45</v>
      </c>
      <c r="CI47">
        <v>1406</v>
      </c>
      <c r="CJ47">
        <v>38744</v>
      </c>
      <c r="CK47">
        <f t="shared" si="11"/>
        <v>27.556187766714082</v>
      </c>
      <c r="CO47" s="27">
        <v>16</v>
      </c>
      <c r="CP47">
        <v>1070</v>
      </c>
      <c r="CQ47">
        <v>31907</v>
      </c>
      <c r="CR47">
        <f t="shared" si="12"/>
        <v>29.8196261682243</v>
      </c>
      <c r="CV47" s="27">
        <v>5</v>
      </c>
      <c r="CW47">
        <v>773</v>
      </c>
      <c r="CX47">
        <v>30339</v>
      </c>
      <c r="CY47">
        <f t="shared" si="49"/>
        <v>39.248382923674001</v>
      </c>
      <c r="DC47" s="27">
        <v>45</v>
      </c>
      <c r="DD47">
        <v>842</v>
      </c>
      <c r="DE47">
        <v>34231</v>
      </c>
      <c r="DF47">
        <f t="shared" si="14"/>
        <v>40.654394299287411</v>
      </c>
      <c r="DJ47" s="27">
        <v>9</v>
      </c>
      <c r="DK47">
        <v>217</v>
      </c>
      <c r="DL47">
        <v>1526</v>
      </c>
      <c r="DM47">
        <f t="shared" si="15"/>
        <v>7.032258064516129</v>
      </c>
      <c r="DQ47" s="27">
        <v>3</v>
      </c>
      <c r="DR47">
        <v>552</v>
      </c>
      <c r="DS47">
        <v>12075</v>
      </c>
      <c r="DT47">
        <f t="shared" si="50"/>
        <v>21.875</v>
      </c>
      <c r="DX47" s="27">
        <v>23</v>
      </c>
      <c r="DY47">
        <v>3912</v>
      </c>
      <c r="DZ47">
        <v>5519</v>
      </c>
      <c r="EA47">
        <f t="shared" si="51"/>
        <v>1.4107873210633948</v>
      </c>
      <c r="EE47" s="27">
        <v>6</v>
      </c>
      <c r="EF47">
        <v>565</v>
      </c>
      <c r="EG47">
        <v>15650</v>
      </c>
      <c r="EH47">
        <f t="shared" si="52"/>
        <v>27.699115044247787</v>
      </c>
      <c r="ES47" s="27">
        <v>27</v>
      </c>
      <c r="ET47">
        <v>926</v>
      </c>
      <c r="EU47">
        <v>14823</v>
      </c>
      <c r="EV47">
        <f t="shared" si="53"/>
        <v>16.007559395248379</v>
      </c>
      <c r="EZ47" s="27">
        <v>45</v>
      </c>
      <c r="FA47">
        <v>926</v>
      </c>
      <c r="FB47">
        <v>36145</v>
      </c>
      <c r="FC47">
        <f t="shared" si="21"/>
        <v>39.033477321814253</v>
      </c>
      <c r="FG47" s="27">
        <v>4</v>
      </c>
      <c r="FH47">
        <v>345</v>
      </c>
      <c r="FI47">
        <v>14811</v>
      </c>
      <c r="FJ47">
        <f t="shared" si="22"/>
        <v>42.930434782608693</v>
      </c>
      <c r="FN47" s="27">
        <v>45</v>
      </c>
      <c r="FO47">
        <v>1752</v>
      </c>
      <c r="FP47">
        <v>23155</v>
      </c>
      <c r="FQ47">
        <f t="shared" si="54"/>
        <v>13.216324200913242</v>
      </c>
      <c r="FT47" t="s">
        <v>234</v>
      </c>
      <c r="FU47" s="27">
        <v>1</v>
      </c>
      <c r="FV47">
        <v>217</v>
      </c>
      <c r="FW47">
        <v>3984</v>
      </c>
      <c r="FX47">
        <f t="shared" si="55"/>
        <v>18.359447004608295</v>
      </c>
      <c r="GB47" s="27">
        <v>3</v>
      </c>
      <c r="GC47">
        <v>381</v>
      </c>
      <c r="GD47">
        <v>7211</v>
      </c>
      <c r="GE47">
        <f t="shared" si="25"/>
        <v>18.926509186351705</v>
      </c>
      <c r="GI47" s="27">
        <v>11</v>
      </c>
      <c r="GJ47">
        <v>1325</v>
      </c>
      <c r="GK47">
        <v>41972</v>
      </c>
      <c r="GL47">
        <f t="shared" si="56"/>
        <v>31.676981132075472</v>
      </c>
      <c r="GP47" s="27">
        <v>20</v>
      </c>
      <c r="GQ47">
        <v>1362</v>
      </c>
      <c r="GR47">
        <v>48151</v>
      </c>
      <c r="GS47">
        <f t="shared" si="57"/>
        <v>35.35315712187959</v>
      </c>
      <c r="GW47" s="27">
        <v>11</v>
      </c>
      <c r="GX47">
        <v>833</v>
      </c>
      <c r="GY47">
        <v>39647</v>
      </c>
      <c r="GZ47">
        <f t="shared" si="58"/>
        <v>47.595438175270111</v>
      </c>
      <c r="HK47" s="27">
        <v>17</v>
      </c>
      <c r="HL47">
        <v>1644</v>
      </c>
      <c r="HM47">
        <v>123168</v>
      </c>
      <c r="HN47">
        <f t="shared" si="59"/>
        <v>74.919708029197082</v>
      </c>
      <c r="HR47" s="27">
        <v>45</v>
      </c>
      <c r="HS47">
        <v>1443</v>
      </c>
      <c r="HT47">
        <v>131672</v>
      </c>
      <c r="HU47">
        <f t="shared" si="31"/>
        <v>91.248787248787252</v>
      </c>
      <c r="HY47" s="27">
        <v>45</v>
      </c>
      <c r="HZ47">
        <v>1390</v>
      </c>
      <c r="IA47">
        <v>115383</v>
      </c>
      <c r="IB47">
        <f t="shared" si="32"/>
        <v>83.009352517985604</v>
      </c>
      <c r="IF47" s="27">
        <v>3</v>
      </c>
      <c r="IG47">
        <v>369</v>
      </c>
      <c r="IH47">
        <v>1133</v>
      </c>
      <c r="II47">
        <f t="shared" si="60"/>
        <v>3.0704607046070462</v>
      </c>
      <c r="IM47" s="27">
        <v>45</v>
      </c>
      <c r="IN47">
        <v>620</v>
      </c>
      <c r="IO47">
        <v>11926</v>
      </c>
      <c r="IP47">
        <f t="shared" si="34"/>
        <v>19.235483870967741</v>
      </c>
      <c r="IT47" s="27">
        <v>45</v>
      </c>
      <c r="IU47">
        <v>1051</v>
      </c>
      <c r="IV47">
        <v>26769</v>
      </c>
      <c r="IW47">
        <f t="shared" si="35"/>
        <v>25.470028544243579</v>
      </c>
      <c r="JA47" s="27">
        <v>24</v>
      </c>
      <c r="JB47">
        <v>1521</v>
      </c>
      <c r="JC47">
        <v>8357</v>
      </c>
      <c r="JD47">
        <f t="shared" si="61"/>
        <v>5.4944115713346484</v>
      </c>
      <c r="JH47" s="27">
        <v>2</v>
      </c>
      <c r="JI47">
        <v>894</v>
      </c>
      <c r="JJ47">
        <v>787</v>
      </c>
      <c r="JK47">
        <f t="shared" si="62"/>
        <v>0.88031319910514538</v>
      </c>
      <c r="JO47" s="27">
        <v>3</v>
      </c>
      <c r="JP47">
        <v>604</v>
      </c>
      <c r="JQ47">
        <v>19544</v>
      </c>
      <c r="JR47">
        <f t="shared" si="63"/>
        <v>32.357615894039732</v>
      </c>
    </row>
    <row r="48" spans="8:278" x14ac:dyDescent="0.25">
      <c r="I48" s="27">
        <v>7</v>
      </c>
      <c r="J48">
        <v>843</v>
      </c>
      <c r="K48">
        <v>51198</v>
      </c>
      <c r="L48">
        <f t="shared" si="40"/>
        <v>60.733096085409251</v>
      </c>
      <c r="P48" s="27">
        <v>48</v>
      </c>
      <c r="Q48">
        <v>1108</v>
      </c>
      <c r="R48">
        <v>124361</v>
      </c>
      <c r="S48">
        <f t="shared" si="1"/>
        <v>112.23916967509025</v>
      </c>
      <c r="W48" s="27">
        <v>46</v>
      </c>
      <c r="X48">
        <v>1893</v>
      </c>
      <c r="Y48">
        <v>71934</v>
      </c>
      <c r="Z48">
        <f t="shared" si="41"/>
        <v>38</v>
      </c>
      <c r="AC48" t="s">
        <v>234</v>
      </c>
      <c r="AD48" s="27">
        <v>1</v>
      </c>
      <c r="AE48">
        <v>236</v>
      </c>
      <c r="AF48">
        <v>27092</v>
      </c>
      <c r="AG48">
        <f t="shared" si="42"/>
        <v>114.79661016949153</v>
      </c>
      <c r="AK48" s="27">
        <v>46</v>
      </c>
      <c r="AL48">
        <v>783</v>
      </c>
      <c r="AM48">
        <v>43933</v>
      </c>
      <c r="AN48">
        <f t="shared" si="43"/>
        <v>56.108556832694767</v>
      </c>
      <c r="AR48" s="27">
        <v>50</v>
      </c>
      <c r="AS48">
        <v>2321</v>
      </c>
      <c r="AT48">
        <v>151355</v>
      </c>
      <c r="AU48">
        <f t="shared" si="44"/>
        <v>65.21111589831969</v>
      </c>
      <c r="AY48" s="27">
        <v>11</v>
      </c>
      <c r="AZ48">
        <v>911</v>
      </c>
      <c r="BA48">
        <v>44089</v>
      </c>
      <c r="BB48">
        <f t="shared" si="45"/>
        <v>48.396267837541167</v>
      </c>
      <c r="BF48" s="27">
        <v>22</v>
      </c>
      <c r="BG48">
        <v>1820</v>
      </c>
      <c r="BH48">
        <v>54081</v>
      </c>
      <c r="BI48">
        <f t="shared" si="46"/>
        <v>29.714835164835165</v>
      </c>
      <c r="BM48" s="27">
        <v>6</v>
      </c>
      <c r="BN48">
        <v>1096</v>
      </c>
      <c r="BO48">
        <v>76313</v>
      </c>
      <c r="BP48">
        <f t="shared" si="47"/>
        <v>69.628649635036496</v>
      </c>
      <c r="CA48" s="27">
        <v>46</v>
      </c>
      <c r="CB48">
        <v>2654</v>
      </c>
      <c r="CC48">
        <v>72593</v>
      </c>
      <c r="CD48">
        <f t="shared" si="48"/>
        <v>27.352298417483045</v>
      </c>
      <c r="CH48" s="27">
        <v>46</v>
      </c>
      <c r="CI48">
        <v>1422</v>
      </c>
      <c r="CJ48">
        <v>45117</v>
      </c>
      <c r="CK48">
        <f t="shared" si="11"/>
        <v>31.727848101265824</v>
      </c>
      <c r="CO48" s="27">
        <v>17</v>
      </c>
      <c r="CP48">
        <v>1080</v>
      </c>
      <c r="CQ48">
        <v>29450</v>
      </c>
      <c r="CR48">
        <f t="shared" si="12"/>
        <v>27.268518518518519</v>
      </c>
      <c r="CV48" s="27">
        <v>6</v>
      </c>
      <c r="CW48">
        <v>798</v>
      </c>
      <c r="CX48">
        <v>13016</v>
      </c>
      <c r="CY48">
        <f t="shared" si="49"/>
        <v>16.31077694235589</v>
      </c>
      <c r="DC48" s="27">
        <v>46</v>
      </c>
      <c r="DD48">
        <v>843</v>
      </c>
      <c r="DE48">
        <v>45847</v>
      </c>
      <c r="DF48">
        <f t="shared" si="14"/>
        <v>54.38552787663108</v>
      </c>
      <c r="DJ48" s="27">
        <v>10</v>
      </c>
      <c r="DK48">
        <v>870</v>
      </c>
      <c r="DL48">
        <v>6452</v>
      </c>
      <c r="DM48">
        <f t="shared" si="15"/>
        <v>7.4160919540229884</v>
      </c>
      <c r="DQ48" s="27">
        <v>4</v>
      </c>
      <c r="DR48">
        <v>619</v>
      </c>
      <c r="DS48">
        <v>6799</v>
      </c>
      <c r="DT48">
        <f t="shared" si="50"/>
        <v>10.983844911147012</v>
      </c>
      <c r="DW48" t="s">
        <v>233</v>
      </c>
      <c r="DX48" s="27">
        <v>1</v>
      </c>
      <c r="DY48">
        <v>279</v>
      </c>
      <c r="DZ48">
        <v>21106</v>
      </c>
      <c r="EA48">
        <f t="shared" si="51"/>
        <v>75.648745519713259</v>
      </c>
      <c r="EE48" s="27">
        <v>7</v>
      </c>
      <c r="EF48">
        <v>880</v>
      </c>
      <c r="EG48">
        <v>44780</v>
      </c>
      <c r="EH48">
        <f t="shared" si="52"/>
        <v>50.886363636363633</v>
      </c>
      <c r="ES48" s="27">
        <v>28</v>
      </c>
      <c r="ET48">
        <v>950</v>
      </c>
      <c r="EU48">
        <v>38120</v>
      </c>
      <c r="EV48">
        <f t="shared" si="53"/>
        <v>40.126315789473686</v>
      </c>
      <c r="EZ48" s="27">
        <v>46</v>
      </c>
      <c r="FA48">
        <v>957</v>
      </c>
      <c r="FB48">
        <v>11144</v>
      </c>
      <c r="FC48">
        <f t="shared" si="21"/>
        <v>11.644723092998955</v>
      </c>
      <c r="FG48" s="27">
        <v>5</v>
      </c>
      <c r="FH48">
        <v>360</v>
      </c>
      <c r="FI48">
        <v>950</v>
      </c>
      <c r="FJ48">
        <f t="shared" si="22"/>
        <v>2.6388888888888888</v>
      </c>
      <c r="FN48" s="27">
        <v>46</v>
      </c>
      <c r="FO48">
        <v>1783</v>
      </c>
      <c r="FP48">
        <v>13024</v>
      </c>
      <c r="FQ48">
        <f t="shared" si="54"/>
        <v>7.3045429052159285</v>
      </c>
      <c r="FU48" s="27">
        <v>2</v>
      </c>
      <c r="FV48">
        <v>263</v>
      </c>
      <c r="FW48">
        <v>2442</v>
      </c>
      <c r="FX48">
        <f t="shared" si="55"/>
        <v>9.2851711026615966</v>
      </c>
      <c r="GB48" s="27">
        <v>4</v>
      </c>
      <c r="GC48">
        <v>421</v>
      </c>
      <c r="GD48">
        <v>8060</v>
      </c>
      <c r="GE48">
        <f t="shared" si="25"/>
        <v>19.144893111638954</v>
      </c>
      <c r="GI48" s="27">
        <v>12</v>
      </c>
      <c r="GJ48">
        <v>1343</v>
      </c>
      <c r="GK48">
        <v>24506</v>
      </c>
      <c r="GL48">
        <f t="shared" si="56"/>
        <v>18.247207743857036</v>
      </c>
      <c r="GP48" s="27">
        <v>21</v>
      </c>
      <c r="GQ48">
        <v>1484</v>
      </c>
      <c r="GR48">
        <v>32118</v>
      </c>
      <c r="GS48">
        <f t="shared" si="57"/>
        <v>21.642857142857142</v>
      </c>
      <c r="GW48" s="27">
        <v>12</v>
      </c>
      <c r="GX48">
        <v>835</v>
      </c>
      <c r="GY48">
        <v>23393</v>
      </c>
      <c r="GZ48">
        <f t="shared" si="58"/>
        <v>28.015568862275448</v>
      </c>
      <c r="HK48" s="27">
        <v>18</v>
      </c>
      <c r="HL48">
        <v>1654</v>
      </c>
      <c r="HM48">
        <v>85908</v>
      </c>
      <c r="HN48">
        <f t="shared" si="59"/>
        <v>51.939540507859732</v>
      </c>
      <c r="HR48" s="27">
        <v>46</v>
      </c>
      <c r="HS48">
        <v>1484</v>
      </c>
      <c r="HT48">
        <v>121542</v>
      </c>
      <c r="HU48">
        <f t="shared" si="31"/>
        <v>81.901617250673851</v>
      </c>
      <c r="HY48" s="27">
        <v>46</v>
      </c>
      <c r="HZ48">
        <v>1446</v>
      </c>
      <c r="IA48">
        <v>102259</v>
      </c>
      <c r="IB48">
        <f t="shared" si="32"/>
        <v>70.718533886583685</v>
      </c>
      <c r="IF48" s="27">
        <v>4</v>
      </c>
      <c r="IG48">
        <v>444</v>
      </c>
      <c r="IH48">
        <v>9469</v>
      </c>
      <c r="II48">
        <f t="shared" si="60"/>
        <v>21.326576576576578</v>
      </c>
      <c r="IM48" s="27">
        <v>46</v>
      </c>
      <c r="IN48">
        <v>625</v>
      </c>
      <c r="IO48">
        <v>307</v>
      </c>
      <c r="IP48">
        <f t="shared" si="34"/>
        <v>0.49120000000000003</v>
      </c>
      <c r="IT48" s="27">
        <v>46</v>
      </c>
      <c r="IU48">
        <v>1051</v>
      </c>
      <c r="IV48">
        <v>34369</v>
      </c>
      <c r="IW48">
        <f t="shared" si="35"/>
        <v>32.701236917221692</v>
      </c>
      <c r="JA48" s="27">
        <v>25</v>
      </c>
      <c r="JB48">
        <v>1524</v>
      </c>
      <c r="JC48">
        <v>76593</v>
      </c>
      <c r="JD48">
        <f t="shared" si="61"/>
        <v>50.25787401574803</v>
      </c>
      <c r="JH48" s="27">
        <v>3</v>
      </c>
      <c r="JI48">
        <v>922</v>
      </c>
      <c r="JJ48">
        <v>65692</v>
      </c>
      <c r="JK48">
        <f t="shared" si="62"/>
        <v>71.249457700650765</v>
      </c>
      <c r="JO48" s="27">
        <v>4</v>
      </c>
      <c r="JP48">
        <v>639</v>
      </c>
      <c r="JQ48">
        <v>13667</v>
      </c>
      <c r="JR48">
        <f t="shared" si="63"/>
        <v>21.388106416275431</v>
      </c>
    </row>
    <row r="49" spans="9:278" x14ac:dyDescent="0.25">
      <c r="I49" s="27">
        <v>8</v>
      </c>
      <c r="J49">
        <v>893</v>
      </c>
      <c r="K49">
        <v>60803</v>
      </c>
      <c r="L49">
        <f t="shared" si="40"/>
        <v>68.088465845464725</v>
      </c>
      <c r="P49" s="27">
        <v>49</v>
      </c>
      <c r="Q49">
        <v>1113</v>
      </c>
      <c r="R49">
        <v>81432</v>
      </c>
      <c r="S49">
        <f t="shared" si="1"/>
        <v>73.164420485175199</v>
      </c>
      <c r="W49" s="27">
        <v>47</v>
      </c>
      <c r="X49">
        <v>1918</v>
      </c>
      <c r="Y49">
        <v>108093</v>
      </c>
      <c r="Z49">
        <f t="shared" si="41"/>
        <v>56.357142857142854</v>
      </c>
      <c r="AD49" s="27">
        <v>2</v>
      </c>
      <c r="AE49">
        <v>461</v>
      </c>
      <c r="AF49">
        <v>37743</v>
      </c>
      <c r="AG49">
        <f t="shared" si="42"/>
        <v>81.872017353579182</v>
      </c>
      <c r="AK49" s="27">
        <v>47</v>
      </c>
      <c r="AL49">
        <v>789</v>
      </c>
      <c r="AM49">
        <v>56213</v>
      </c>
      <c r="AN49">
        <f t="shared" si="43"/>
        <v>71.245880861850438</v>
      </c>
      <c r="AR49" s="27">
        <v>51</v>
      </c>
      <c r="AS49">
        <v>3463</v>
      </c>
      <c r="AT49">
        <v>235425</v>
      </c>
      <c r="AU49">
        <f t="shared" si="44"/>
        <v>67.982962749061514</v>
      </c>
      <c r="AY49" s="27">
        <v>12</v>
      </c>
      <c r="AZ49">
        <v>1066</v>
      </c>
      <c r="BA49">
        <v>108842</v>
      </c>
      <c r="BB49">
        <f t="shared" si="45"/>
        <v>102.10318949343339</v>
      </c>
      <c r="BF49" s="27">
        <v>23</v>
      </c>
      <c r="BG49">
        <v>1853</v>
      </c>
      <c r="BH49">
        <v>192573</v>
      </c>
      <c r="BI49">
        <f t="shared" si="46"/>
        <v>103.92498650836481</v>
      </c>
      <c r="BM49" s="27">
        <v>7</v>
      </c>
      <c r="BN49">
        <v>1098</v>
      </c>
      <c r="BO49">
        <v>85239</v>
      </c>
      <c r="BP49">
        <f t="shared" si="47"/>
        <v>77.631147540983605</v>
      </c>
      <c r="CA49" s="27">
        <v>47</v>
      </c>
      <c r="CB49">
        <v>2754</v>
      </c>
      <c r="CC49">
        <v>23531</v>
      </c>
      <c r="CD49">
        <f t="shared" si="48"/>
        <v>8.5442992011619463</v>
      </c>
      <c r="CH49" s="27">
        <v>47</v>
      </c>
      <c r="CI49">
        <v>1513</v>
      </c>
      <c r="CJ49">
        <v>49285</v>
      </c>
      <c r="CK49">
        <f t="shared" si="11"/>
        <v>32.574355584930601</v>
      </c>
      <c r="CO49" s="27">
        <v>18</v>
      </c>
      <c r="CP49">
        <v>1131</v>
      </c>
      <c r="CQ49">
        <v>25905</v>
      </c>
      <c r="CR49">
        <f t="shared" si="12"/>
        <v>22.904509283819628</v>
      </c>
      <c r="CV49" s="27">
        <v>7</v>
      </c>
      <c r="CW49">
        <v>885</v>
      </c>
      <c r="CX49">
        <v>7367</v>
      </c>
      <c r="CY49">
        <f t="shared" si="49"/>
        <v>8.3242937853107346</v>
      </c>
      <c r="DC49" s="27">
        <v>47</v>
      </c>
      <c r="DD49">
        <v>881</v>
      </c>
      <c r="DE49">
        <v>9933</v>
      </c>
      <c r="DF49">
        <f t="shared" si="14"/>
        <v>11.274687854710557</v>
      </c>
      <c r="DJ49" s="27">
        <v>11</v>
      </c>
      <c r="DK49">
        <v>2187</v>
      </c>
      <c r="DL49">
        <v>16831</v>
      </c>
      <c r="DM49">
        <f t="shared" si="15"/>
        <v>7.6959304983996342</v>
      </c>
      <c r="DQ49" s="27">
        <v>5</v>
      </c>
      <c r="DR49">
        <v>994</v>
      </c>
      <c r="DS49">
        <v>22133</v>
      </c>
      <c r="DT49">
        <f t="shared" si="50"/>
        <v>22.266599597585515</v>
      </c>
      <c r="DX49" s="27">
        <v>2</v>
      </c>
      <c r="DY49">
        <v>949</v>
      </c>
      <c r="DZ49">
        <v>83</v>
      </c>
      <c r="EA49">
        <f t="shared" si="51"/>
        <v>8.7460484720758694E-2</v>
      </c>
      <c r="EE49" s="27">
        <v>8</v>
      </c>
      <c r="EF49">
        <v>1018</v>
      </c>
      <c r="EG49">
        <v>56873</v>
      </c>
      <c r="EH49">
        <f t="shared" si="52"/>
        <v>55.867387033398821</v>
      </c>
      <c r="ES49" s="27">
        <v>29</v>
      </c>
      <c r="ET49">
        <v>957</v>
      </c>
      <c r="EU49">
        <v>36906</v>
      </c>
      <c r="EV49">
        <f t="shared" si="53"/>
        <v>38.56426332288401</v>
      </c>
      <c r="EZ49" s="27">
        <v>47</v>
      </c>
      <c r="FA49">
        <v>976</v>
      </c>
      <c r="FB49">
        <v>20411</v>
      </c>
      <c r="FC49">
        <f t="shared" si="21"/>
        <v>20.912909836065573</v>
      </c>
      <c r="FG49" s="27">
        <v>6</v>
      </c>
      <c r="FH49">
        <v>463</v>
      </c>
      <c r="FI49">
        <v>7138</v>
      </c>
      <c r="FJ49">
        <f t="shared" si="22"/>
        <v>15.416846652267818</v>
      </c>
      <c r="FN49" s="27">
        <v>47</v>
      </c>
      <c r="FO49">
        <v>2402</v>
      </c>
      <c r="FP49">
        <v>48927</v>
      </c>
      <c r="FQ49">
        <f t="shared" si="54"/>
        <v>20.369275603663613</v>
      </c>
      <c r="FU49" s="27">
        <v>3</v>
      </c>
      <c r="FV49">
        <v>269</v>
      </c>
      <c r="FW49">
        <v>10443</v>
      </c>
      <c r="FX49">
        <f t="shared" si="55"/>
        <v>38.82156133828996</v>
      </c>
      <c r="GB49" s="27">
        <v>5</v>
      </c>
      <c r="GC49">
        <v>461</v>
      </c>
      <c r="GD49">
        <v>7</v>
      </c>
      <c r="GE49">
        <f t="shared" si="25"/>
        <v>1.5184381778741865E-2</v>
      </c>
      <c r="GI49" s="27">
        <v>13</v>
      </c>
      <c r="GJ49">
        <v>1511</v>
      </c>
      <c r="GK49">
        <v>15213</v>
      </c>
      <c r="GL49">
        <f t="shared" si="56"/>
        <v>10.068166776968894</v>
      </c>
      <c r="GP49" s="27">
        <v>22</v>
      </c>
      <c r="GQ49">
        <v>1508</v>
      </c>
      <c r="GR49">
        <v>40230</v>
      </c>
      <c r="GS49">
        <f t="shared" si="57"/>
        <v>26.677718832891248</v>
      </c>
      <c r="GW49" s="27">
        <v>13</v>
      </c>
      <c r="GX49">
        <v>837</v>
      </c>
      <c r="GY49">
        <v>5189</v>
      </c>
      <c r="GZ49">
        <f t="shared" si="58"/>
        <v>6.1995221027479088</v>
      </c>
      <c r="HK49" s="27">
        <v>19</v>
      </c>
      <c r="HL49">
        <v>1711</v>
      </c>
      <c r="HM49">
        <v>109735</v>
      </c>
      <c r="HN49">
        <f t="shared" si="59"/>
        <v>64.13500876680304</v>
      </c>
      <c r="HR49" s="27">
        <v>47</v>
      </c>
      <c r="HS49">
        <v>1493</v>
      </c>
      <c r="HT49">
        <v>74071</v>
      </c>
      <c r="HU49">
        <f t="shared" si="31"/>
        <v>49.612190221031483</v>
      </c>
      <c r="HY49" s="27">
        <v>47</v>
      </c>
      <c r="HZ49">
        <v>1506</v>
      </c>
      <c r="IA49">
        <v>72619</v>
      </c>
      <c r="IB49">
        <f t="shared" si="32"/>
        <v>48.219787516600263</v>
      </c>
      <c r="IF49" s="27">
        <v>5</v>
      </c>
      <c r="IG49">
        <v>512</v>
      </c>
      <c r="IH49">
        <v>13933</v>
      </c>
      <c r="II49">
        <f t="shared" si="60"/>
        <v>27.212890625</v>
      </c>
      <c r="IM49" s="27">
        <v>47</v>
      </c>
      <c r="IN49">
        <v>631</v>
      </c>
      <c r="IO49">
        <v>11076</v>
      </c>
      <c r="IP49">
        <f t="shared" si="34"/>
        <v>17.55309033280507</v>
      </c>
      <c r="IT49" s="27">
        <v>47</v>
      </c>
      <c r="IU49">
        <v>1083</v>
      </c>
      <c r="IV49">
        <v>11770</v>
      </c>
      <c r="IW49">
        <f t="shared" si="35"/>
        <v>10.867959372114496</v>
      </c>
      <c r="JA49" s="27">
        <v>26</v>
      </c>
      <c r="JB49">
        <v>1643</v>
      </c>
      <c r="JC49">
        <v>43940</v>
      </c>
      <c r="JD49">
        <f t="shared" si="61"/>
        <v>26.743761412051125</v>
      </c>
      <c r="JH49" s="27">
        <v>4</v>
      </c>
      <c r="JI49">
        <v>925</v>
      </c>
      <c r="JJ49">
        <v>66670</v>
      </c>
      <c r="JK49">
        <f t="shared" si="62"/>
        <v>72.075675675675669</v>
      </c>
      <c r="JO49" s="27">
        <v>5</v>
      </c>
      <c r="JP49">
        <v>704</v>
      </c>
      <c r="JQ49">
        <v>41562</v>
      </c>
      <c r="JR49">
        <f t="shared" si="63"/>
        <v>59.03693181818182</v>
      </c>
    </row>
    <row r="50" spans="9:278" x14ac:dyDescent="0.25">
      <c r="I50" s="27">
        <v>9</v>
      </c>
      <c r="J50">
        <v>902</v>
      </c>
      <c r="K50">
        <v>41319</v>
      </c>
      <c r="L50">
        <f t="shared" si="40"/>
        <v>45.808203991130817</v>
      </c>
      <c r="P50" s="27">
        <v>50</v>
      </c>
      <c r="Q50">
        <v>1148</v>
      </c>
      <c r="R50">
        <v>92127</v>
      </c>
      <c r="S50">
        <f t="shared" si="1"/>
        <v>80.25</v>
      </c>
      <c r="W50" s="27">
        <v>48</v>
      </c>
      <c r="X50">
        <v>1922</v>
      </c>
      <c r="Y50">
        <v>114446</v>
      </c>
      <c r="Z50">
        <f t="shared" si="41"/>
        <v>59.545265348595215</v>
      </c>
      <c r="AD50" s="27">
        <v>3</v>
      </c>
      <c r="AE50">
        <v>597</v>
      </c>
      <c r="AF50">
        <v>20588</v>
      </c>
      <c r="AG50">
        <f t="shared" si="42"/>
        <v>34.485762144053602</v>
      </c>
      <c r="AK50" s="27">
        <v>48</v>
      </c>
      <c r="AL50">
        <v>839</v>
      </c>
      <c r="AM50">
        <v>69179</v>
      </c>
      <c r="AN50">
        <f t="shared" si="43"/>
        <v>82.45411203814065</v>
      </c>
      <c r="AR50" s="27">
        <v>52</v>
      </c>
      <c r="AS50">
        <v>3740</v>
      </c>
      <c r="AT50">
        <v>38788</v>
      </c>
      <c r="AU50">
        <f t="shared" si="44"/>
        <v>10.371122994652406</v>
      </c>
      <c r="AY50" s="27">
        <v>13</v>
      </c>
      <c r="AZ50">
        <v>1109</v>
      </c>
      <c r="BA50">
        <v>111242</v>
      </c>
      <c r="BB50">
        <f t="shared" si="45"/>
        <v>100.30838593327321</v>
      </c>
      <c r="BF50" s="27">
        <v>24</v>
      </c>
      <c r="BG50">
        <v>1932</v>
      </c>
      <c r="BH50">
        <v>169721</v>
      </c>
      <c r="BI50">
        <f t="shared" si="46"/>
        <v>87.847308488612839</v>
      </c>
      <c r="BM50" s="27">
        <v>8</v>
      </c>
      <c r="BN50">
        <v>1154</v>
      </c>
      <c r="BO50">
        <v>95743</v>
      </c>
      <c r="BP50">
        <f t="shared" si="47"/>
        <v>82.966204506065864</v>
      </c>
      <c r="CA50" s="27">
        <v>48</v>
      </c>
      <c r="CB50">
        <v>3395</v>
      </c>
      <c r="CC50">
        <v>46271</v>
      </c>
      <c r="CD50">
        <f t="shared" si="48"/>
        <v>13.629160530191458</v>
      </c>
      <c r="CH50" s="27">
        <v>48</v>
      </c>
      <c r="CI50">
        <v>1525</v>
      </c>
      <c r="CJ50">
        <v>52928</v>
      </c>
      <c r="CK50">
        <f t="shared" si="11"/>
        <v>34.706885245901638</v>
      </c>
      <c r="CO50" s="27">
        <v>19</v>
      </c>
      <c r="CP50">
        <v>1148</v>
      </c>
      <c r="CQ50">
        <v>41395</v>
      </c>
      <c r="CR50">
        <f t="shared" si="12"/>
        <v>36.058362369337978</v>
      </c>
      <c r="CV50" s="27">
        <v>8</v>
      </c>
      <c r="CW50">
        <v>931</v>
      </c>
      <c r="CX50">
        <v>17122</v>
      </c>
      <c r="CY50">
        <f t="shared" si="49"/>
        <v>18.390977443609021</v>
      </c>
      <c r="DC50" s="27">
        <v>48</v>
      </c>
      <c r="DD50">
        <v>889</v>
      </c>
      <c r="DE50">
        <v>9613</v>
      </c>
      <c r="DF50">
        <f t="shared" si="14"/>
        <v>10.813273340832396</v>
      </c>
      <c r="DJ50" s="27">
        <v>12</v>
      </c>
      <c r="DK50">
        <v>790</v>
      </c>
      <c r="DL50">
        <v>7006</v>
      </c>
      <c r="DM50">
        <f t="shared" si="15"/>
        <v>8.8683544303797461</v>
      </c>
      <c r="DQ50" s="27">
        <v>6</v>
      </c>
      <c r="DR50">
        <v>1014</v>
      </c>
      <c r="DS50">
        <v>31041</v>
      </c>
      <c r="DT50">
        <f t="shared" si="50"/>
        <v>30.61242603550296</v>
      </c>
      <c r="DX50" s="27">
        <v>3</v>
      </c>
      <c r="DY50">
        <v>976</v>
      </c>
      <c r="DZ50">
        <v>45533</v>
      </c>
      <c r="EA50">
        <f t="shared" si="51"/>
        <v>46.652663934426229</v>
      </c>
      <c r="EE50" s="27">
        <v>9</v>
      </c>
      <c r="EF50">
        <v>1085</v>
      </c>
      <c r="EG50">
        <v>45825</v>
      </c>
      <c r="EH50">
        <f t="shared" si="52"/>
        <v>42.235023041474655</v>
      </c>
      <c r="ES50" s="27">
        <v>30</v>
      </c>
      <c r="ET50">
        <v>1007</v>
      </c>
      <c r="EU50">
        <v>41071</v>
      </c>
      <c r="EV50">
        <f t="shared" si="53"/>
        <v>40.785501489572987</v>
      </c>
      <c r="EZ50" s="27">
        <v>48</v>
      </c>
      <c r="FA50">
        <v>981</v>
      </c>
      <c r="FB50">
        <v>25007</v>
      </c>
      <c r="FC50">
        <f t="shared" si="21"/>
        <v>25.491335372069319</v>
      </c>
      <c r="FG50" s="27">
        <v>7</v>
      </c>
      <c r="FH50">
        <v>497</v>
      </c>
      <c r="FI50">
        <v>3282</v>
      </c>
      <c r="FJ50">
        <f t="shared" si="22"/>
        <v>6.6036217303822937</v>
      </c>
      <c r="FN50" s="27">
        <v>48</v>
      </c>
      <c r="FO50">
        <v>2437</v>
      </c>
      <c r="FP50">
        <v>12362</v>
      </c>
      <c r="FQ50">
        <f t="shared" si="54"/>
        <v>5.0726302831350019</v>
      </c>
      <c r="FU50" s="27">
        <v>4</v>
      </c>
      <c r="FV50">
        <v>355</v>
      </c>
      <c r="FW50">
        <v>21</v>
      </c>
      <c r="FX50">
        <f t="shared" si="55"/>
        <v>5.9154929577464786E-2</v>
      </c>
      <c r="GB50" s="27">
        <v>6</v>
      </c>
      <c r="GC50">
        <v>510</v>
      </c>
      <c r="GD50">
        <v>54</v>
      </c>
      <c r="GE50">
        <f t="shared" si="25"/>
        <v>0.10588235294117647</v>
      </c>
      <c r="GI50" s="27">
        <v>14</v>
      </c>
      <c r="GJ50">
        <v>1529</v>
      </c>
      <c r="GK50">
        <v>8098</v>
      </c>
      <c r="GL50">
        <f t="shared" si="56"/>
        <v>5.2962720732504902</v>
      </c>
      <c r="GP50" s="27">
        <v>23</v>
      </c>
      <c r="GQ50">
        <v>1616</v>
      </c>
      <c r="GR50">
        <v>55442</v>
      </c>
      <c r="GS50">
        <f t="shared" si="57"/>
        <v>34.308168316831683</v>
      </c>
      <c r="GW50" s="27">
        <v>14</v>
      </c>
      <c r="GX50">
        <v>847</v>
      </c>
      <c r="GY50">
        <v>4626</v>
      </c>
      <c r="GZ50">
        <f t="shared" si="58"/>
        <v>5.4616292798110981</v>
      </c>
      <c r="HK50" s="27">
        <v>20</v>
      </c>
      <c r="HL50">
        <v>1843</v>
      </c>
      <c r="HM50">
        <v>92315</v>
      </c>
      <c r="HN50">
        <f t="shared" si="59"/>
        <v>50.089527943570268</v>
      </c>
      <c r="HR50" s="27">
        <v>48</v>
      </c>
      <c r="HS50">
        <v>1513</v>
      </c>
      <c r="HT50">
        <v>98114</v>
      </c>
      <c r="HU50">
        <f t="shared" si="31"/>
        <v>64.847323198942505</v>
      </c>
      <c r="HY50" s="27">
        <v>48</v>
      </c>
      <c r="HZ50">
        <v>1646</v>
      </c>
      <c r="IA50">
        <v>62632</v>
      </c>
      <c r="IB50">
        <f t="shared" si="32"/>
        <v>38.051032806804372</v>
      </c>
      <c r="IF50" s="27">
        <v>6</v>
      </c>
      <c r="IG50">
        <v>513</v>
      </c>
      <c r="IH50">
        <v>12712</v>
      </c>
      <c r="II50">
        <f t="shared" si="60"/>
        <v>24.77972709551657</v>
      </c>
      <c r="IM50" s="27">
        <v>48</v>
      </c>
      <c r="IN50">
        <v>663</v>
      </c>
      <c r="IO50">
        <v>12027</v>
      </c>
      <c r="IP50">
        <f t="shared" si="34"/>
        <v>18.140271493212669</v>
      </c>
      <c r="IT50" s="27">
        <v>48</v>
      </c>
      <c r="IU50">
        <v>1116</v>
      </c>
      <c r="IV50">
        <v>9749</v>
      </c>
      <c r="IW50">
        <f t="shared" si="35"/>
        <v>8.7356630824372754</v>
      </c>
      <c r="JA50" s="27">
        <v>27</v>
      </c>
      <c r="JB50">
        <v>1700</v>
      </c>
      <c r="JC50">
        <v>55726</v>
      </c>
      <c r="JD50">
        <f t="shared" si="61"/>
        <v>32.78</v>
      </c>
      <c r="JH50" s="27">
        <v>5</v>
      </c>
      <c r="JI50">
        <v>952</v>
      </c>
      <c r="JJ50">
        <v>35633</v>
      </c>
      <c r="JK50">
        <f t="shared" si="62"/>
        <v>37.429621848739494</v>
      </c>
      <c r="JO50" s="27">
        <v>6</v>
      </c>
      <c r="JP50">
        <v>844</v>
      </c>
      <c r="JQ50">
        <v>34105</v>
      </c>
      <c r="JR50">
        <f t="shared" si="63"/>
        <v>40.408767772511851</v>
      </c>
    </row>
    <row r="51" spans="9:278" x14ac:dyDescent="0.25">
      <c r="I51" s="27">
        <v>10</v>
      </c>
      <c r="J51">
        <v>939</v>
      </c>
      <c r="K51">
        <v>48404</v>
      </c>
      <c r="L51">
        <f t="shared" si="40"/>
        <v>51.54845580404686</v>
      </c>
      <c r="P51" s="27">
        <v>51</v>
      </c>
      <c r="Q51">
        <v>1158</v>
      </c>
      <c r="R51">
        <v>101803</v>
      </c>
      <c r="S51">
        <f t="shared" si="1"/>
        <v>87.912780656303966</v>
      </c>
      <c r="W51" s="27">
        <v>49</v>
      </c>
      <c r="X51">
        <v>1959</v>
      </c>
      <c r="Y51">
        <v>109700</v>
      </c>
      <c r="Z51">
        <f t="shared" si="41"/>
        <v>55.997958141909137</v>
      </c>
      <c r="AD51" s="27">
        <v>4</v>
      </c>
      <c r="AE51">
        <v>598</v>
      </c>
      <c r="AF51">
        <v>51271</v>
      </c>
      <c r="AG51">
        <f t="shared" si="42"/>
        <v>85.737458193979933</v>
      </c>
      <c r="AK51" s="27">
        <v>49</v>
      </c>
      <c r="AL51">
        <v>867</v>
      </c>
      <c r="AM51">
        <v>79390</v>
      </c>
      <c r="AN51">
        <f t="shared" si="43"/>
        <v>91.568627450980387</v>
      </c>
      <c r="AQ51" t="s">
        <v>234</v>
      </c>
      <c r="AR51" s="27">
        <v>1</v>
      </c>
      <c r="AS51">
        <v>152</v>
      </c>
      <c r="AT51">
        <v>13542</v>
      </c>
      <c r="AU51">
        <f t="shared" si="44"/>
        <v>89.09210526315789</v>
      </c>
      <c r="AY51" s="27">
        <v>14</v>
      </c>
      <c r="AZ51">
        <v>1128</v>
      </c>
      <c r="BA51">
        <v>93505</v>
      </c>
      <c r="BB51">
        <f t="shared" si="45"/>
        <v>82.894503546099287</v>
      </c>
      <c r="BF51" s="27">
        <v>25</v>
      </c>
      <c r="BG51">
        <v>1932</v>
      </c>
      <c r="BH51">
        <v>213729</v>
      </c>
      <c r="BI51">
        <f t="shared" si="46"/>
        <v>110.62577639751552</v>
      </c>
      <c r="BM51" s="27">
        <v>9</v>
      </c>
      <c r="BN51">
        <v>1156</v>
      </c>
      <c r="BO51">
        <v>80987</v>
      </c>
      <c r="BP51">
        <f t="shared" si="47"/>
        <v>70.057958477508649</v>
      </c>
      <c r="BZ51" t="s">
        <v>234</v>
      </c>
      <c r="CA51" s="27">
        <v>1</v>
      </c>
      <c r="CB51">
        <v>261</v>
      </c>
      <c r="CC51">
        <v>7895</v>
      </c>
      <c r="CD51">
        <f t="shared" si="48"/>
        <v>30.249042145593869</v>
      </c>
      <c r="CH51" s="27">
        <v>49</v>
      </c>
      <c r="CI51">
        <v>1544</v>
      </c>
      <c r="CJ51">
        <v>125257</v>
      </c>
      <c r="CK51">
        <f t="shared" si="11"/>
        <v>81.125</v>
      </c>
      <c r="CO51" s="27">
        <v>20</v>
      </c>
      <c r="CP51">
        <v>1153</v>
      </c>
      <c r="CQ51">
        <v>24514</v>
      </c>
      <c r="CR51">
        <f t="shared" si="12"/>
        <v>21.261058109280139</v>
      </c>
      <c r="CV51" s="27">
        <v>9</v>
      </c>
      <c r="CW51">
        <v>940</v>
      </c>
      <c r="CX51">
        <v>52107</v>
      </c>
      <c r="CY51">
        <f t="shared" si="49"/>
        <v>55.432978723404254</v>
      </c>
      <c r="DC51" s="27">
        <v>49</v>
      </c>
      <c r="DD51">
        <v>906</v>
      </c>
      <c r="DE51">
        <v>13843</v>
      </c>
      <c r="DF51">
        <f t="shared" si="14"/>
        <v>15.27924944812362</v>
      </c>
      <c r="DJ51" s="27">
        <v>13</v>
      </c>
      <c r="DK51">
        <v>397</v>
      </c>
      <c r="DL51">
        <v>3566</v>
      </c>
      <c r="DM51">
        <f t="shared" si="15"/>
        <v>8.9823677581863972</v>
      </c>
      <c r="DQ51" s="27">
        <v>7</v>
      </c>
      <c r="DR51">
        <v>1084</v>
      </c>
      <c r="DS51">
        <v>19398</v>
      </c>
      <c r="DT51">
        <f t="shared" si="50"/>
        <v>17.894833948339482</v>
      </c>
      <c r="DX51" s="27">
        <v>4</v>
      </c>
      <c r="DY51">
        <v>1002</v>
      </c>
      <c r="DZ51">
        <v>41541</v>
      </c>
      <c r="EA51">
        <f t="shared" si="51"/>
        <v>41.458083832335326</v>
      </c>
      <c r="EE51" s="27">
        <v>10</v>
      </c>
      <c r="EF51">
        <v>1151</v>
      </c>
      <c r="EG51">
        <v>21497</v>
      </c>
      <c r="EH51">
        <f t="shared" si="52"/>
        <v>18.676802780191139</v>
      </c>
      <c r="ES51" s="27">
        <v>31</v>
      </c>
      <c r="ET51">
        <v>1027</v>
      </c>
      <c r="EU51">
        <v>20175</v>
      </c>
      <c r="EV51">
        <f t="shared" si="53"/>
        <v>19.644595910418694</v>
      </c>
      <c r="EZ51" s="27">
        <v>49</v>
      </c>
      <c r="FA51">
        <v>1002</v>
      </c>
      <c r="FB51">
        <v>42885</v>
      </c>
      <c r="FC51">
        <f t="shared" si="21"/>
        <v>42.799401197604787</v>
      </c>
      <c r="FG51" s="27">
        <v>8</v>
      </c>
      <c r="FH51">
        <v>648</v>
      </c>
      <c r="FI51">
        <v>25821</v>
      </c>
      <c r="FJ51">
        <f t="shared" si="22"/>
        <v>39.847222222222221</v>
      </c>
      <c r="FN51" s="27">
        <v>49</v>
      </c>
      <c r="FO51">
        <v>2531</v>
      </c>
      <c r="FP51">
        <v>22283</v>
      </c>
      <c r="FQ51">
        <f t="shared" si="54"/>
        <v>8.8040300276570527</v>
      </c>
      <c r="FU51" s="27">
        <v>5</v>
      </c>
      <c r="FV51">
        <v>387</v>
      </c>
      <c r="FW51">
        <v>14570</v>
      </c>
      <c r="FX51">
        <f t="shared" si="55"/>
        <v>37.648578811369511</v>
      </c>
      <c r="GB51" s="27">
        <v>7</v>
      </c>
      <c r="GC51">
        <v>512</v>
      </c>
      <c r="GD51">
        <v>21199</v>
      </c>
      <c r="GE51">
        <f t="shared" si="25"/>
        <v>41.404296875</v>
      </c>
      <c r="GI51" s="27">
        <v>15</v>
      </c>
      <c r="GJ51">
        <v>1588</v>
      </c>
      <c r="GK51">
        <v>65222</v>
      </c>
      <c r="GL51">
        <f t="shared" si="56"/>
        <v>41.07178841309824</v>
      </c>
      <c r="GP51" s="27">
        <v>24</v>
      </c>
      <c r="GQ51">
        <v>1692</v>
      </c>
      <c r="GR51">
        <v>75275</v>
      </c>
      <c r="GS51">
        <f t="shared" si="57"/>
        <v>44.488770685579198</v>
      </c>
      <c r="GW51" s="27">
        <v>15</v>
      </c>
      <c r="GX51">
        <v>848</v>
      </c>
      <c r="GY51">
        <v>15338</v>
      </c>
      <c r="GZ51">
        <f t="shared" si="58"/>
        <v>18.087264150943398</v>
      </c>
      <c r="HK51" s="27">
        <v>21</v>
      </c>
      <c r="HL51">
        <v>1982</v>
      </c>
      <c r="HM51">
        <v>48246</v>
      </c>
      <c r="HN51">
        <f t="shared" si="59"/>
        <v>24.342078708375379</v>
      </c>
      <c r="HR51" s="27">
        <v>49</v>
      </c>
      <c r="HS51">
        <v>1525</v>
      </c>
      <c r="HT51">
        <v>141627</v>
      </c>
      <c r="HU51">
        <f t="shared" si="31"/>
        <v>92.87016393442623</v>
      </c>
      <c r="HY51" s="27">
        <v>49</v>
      </c>
      <c r="HZ51">
        <v>1650</v>
      </c>
      <c r="IA51">
        <v>133477</v>
      </c>
      <c r="IB51">
        <f t="shared" si="32"/>
        <v>80.895151515151511</v>
      </c>
      <c r="IF51" s="27">
        <v>7</v>
      </c>
      <c r="IG51">
        <v>527</v>
      </c>
      <c r="IH51">
        <v>6689</v>
      </c>
      <c r="II51">
        <f t="shared" si="60"/>
        <v>12.692599620493359</v>
      </c>
      <c r="IM51" s="27">
        <v>49</v>
      </c>
      <c r="IN51">
        <v>685</v>
      </c>
      <c r="IO51">
        <v>2832</v>
      </c>
      <c r="IP51">
        <f t="shared" si="34"/>
        <v>4.1343065693430656</v>
      </c>
      <c r="IT51" s="27">
        <v>49</v>
      </c>
      <c r="IU51">
        <v>1206</v>
      </c>
      <c r="IV51">
        <v>32498</v>
      </c>
      <c r="IW51">
        <f t="shared" si="35"/>
        <v>26.946932006633499</v>
      </c>
      <c r="JA51" s="27">
        <v>28</v>
      </c>
      <c r="JB51">
        <v>1739</v>
      </c>
      <c r="JC51">
        <v>116374</v>
      </c>
      <c r="JD51">
        <f t="shared" si="61"/>
        <v>66.920069005175392</v>
      </c>
      <c r="JH51" s="27">
        <v>6</v>
      </c>
      <c r="JI51">
        <v>964</v>
      </c>
      <c r="JJ51">
        <v>42448</v>
      </c>
      <c r="JK51">
        <f t="shared" si="62"/>
        <v>44.033195020746888</v>
      </c>
      <c r="JO51" s="27">
        <v>7</v>
      </c>
      <c r="JP51">
        <v>908</v>
      </c>
      <c r="JQ51">
        <v>46171</v>
      </c>
      <c r="JR51">
        <f t="shared" si="63"/>
        <v>50.84911894273128</v>
      </c>
    </row>
    <row r="52" spans="9:278" x14ac:dyDescent="0.25">
      <c r="I52" s="27">
        <v>11</v>
      </c>
      <c r="J52">
        <v>948</v>
      </c>
      <c r="K52">
        <v>91357</v>
      </c>
      <c r="L52">
        <f t="shared" si="40"/>
        <v>96.368143459915615</v>
      </c>
      <c r="P52" s="27">
        <v>52</v>
      </c>
      <c r="Q52">
        <v>1168</v>
      </c>
      <c r="R52">
        <v>11561</v>
      </c>
      <c r="S52">
        <f t="shared" si="1"/>
        <v>9.8981164383561637</v>
      </c>
      <c r="W52" s="27">
        <v>50</v>
      </c>
      <c r="X52">
        <v>2026</v>
      </c>
      <c r="Y52">
        <v>175124</v>
      </c>
      <c r="Z52">
        <f t="shared" si="41"/>
        <v>86.438302073050352</v>
      </c>
      <c r="AD52" s="27">
        <v>5</v>
      </c>
      <c r="AE52">
        <v>610</v>
      </c>
      <c r="AF52">
        <v>64987</v>
      </c>
      <c r="AG52">
        <f t="shared" si="42"/>
        <v>106.53606557377049</v>
      </c>
      <c r="AK52" s="27">
        <v>50</v>
      </c>
      <c r="AL52">
        <v>879</v>
      </c>
      <c r="AM52">
        <v>26083</v>
      </c>
      <c r="AN52">
        <f t="shared" si="43"/>
        <v>29.673492605233221</v>
      </c>
      <c r="AR52" s="27">
        <v>2</v>
      </c>
      <c r="AS52">
        <v>162</v>
      </c>
      <c r="AT52">
        <v>7062</v>
      </c>
      <c r="AU52">
        <f t="shared" si="44"/>
        <v>43.592592592592595</v>
      </c>
      <c r="AY52" s="27">
        <v>15</v>
      </c>
      <c r="AZ52">
        <v>1276</v>
      </c>
      <c r="BA52">
        <v>119993</v>
      </c>
      <c r="BB52">
        <f t="shared" si="45"/>
        <v>94.038401253918494</v>
      </c>
      <c r="BF52" s="27">
        <v>26</v>
      </c>
      <c r="BG52">
        <v>2161</v>
      </c>
      <c r="BH52">
        <v>247490</v>
      </c>
      <c r="BI52">
        <f t="shared" si="46"/>
        <v>114.52568255437298</v>
      </c>
      <c r="BM52" s="27">
        <v>10</v>
      </c>
      <c r="BN52">
        <v>1165</v>
      </c>
      <c r="BO52">
        <v>84855</v>
      </c>
      <c r="BP52">
        <f t="shared" si="47"/>
        <v>72.836909871244629</v>
      </c>
      <c r="CA52" s="27">
        <v>2</v>
      </c>
      <c r="CB52">
        <v>381</v>
      </c>
      <c r="CC52">
        <v>6251</v>
      </c>
      <c r="CD52">
        <f t="shared" si="48"/>
        <v>16.406824146981627</v>
      </c>
      <c r="CH52" s="27">
        <v>50</v>
      </c>
      <c r="CI52">
        <v>1574</v>
      </c>
      <c r="CJ52">
        <v>73311</v>
      </c>
      <c r="CK52">
        <f t="shared" si="11"/>
        <v>46.576238881829731</v>
      </c>
      <c r="CO52" s="27">
        <v>21</v>
      </c>
      <c r="CP52">
        <v>1242</v>
      </c>
      <c r="CQ52">
        <v>12090</v>
      </c>
      <c r="CR52">
        <f t="shared" si="12"/>
        <v>9.7342995169082123</v>
      </c>
      <c r="CV52" s="27">
        <v>10</v>
      </c>
      <c r="CW52">
        <v>942</v>
      </c>
      <c r="CX52">
        <v>35308</v>
      </c>
      <c r="CY52">
        <f t="shared" si="49"/>
        <v>37.481953290870486</v>
      </c>
      <c r="DC52" s="27">
        <v>50</v>
      </c>
      <c r="DD52">
        <v>913</v>
      </c>
      <c r="DE52">
        <v>4</v>
      </c>
      <c r="DF52">
        <f t="shared" si="14"/>
        <v>4.3811610076670317E-3</v>
      </c>
      <c r="DJ52" s="27">
        <v>14</v>
      </c>
      <c r="DK52">
        <v>613</v>
      </c>
      <c r="DL52">
        <v>6030</v>
      </c>
      <c r="DM52">
        <f t="shared" si="15"/>
        <v>9.8368678629690045</v>
      </c>
      <c r="DQ52" s="27">
        <v>8</v>
      </c>
      <c r="DR52">
        <v>1194</v>
      </c>
      <c r="DS52">
        <v>30277</v>
      </c>
      <c r="DT52">
        <f t="shared" si="50"/>
        <v>25.357621440536015</v>
      </c>
      <c r="DX52" s="27">
        <v>5</v>
      </c>
      <c r="DY52">
        <v>1023</v>
      </c>
      <c r="DZ52">
        <v>171</v>
      </c>
      <c r="EA52">
        <f t="shared" si="51"/>
        <v>0.16715542521994134</v>
      </c>
      <c r="EE52" s="27">
        <v>11</v>
      </c>
      <c r="EF52">
        <v>1282</v>
      </c>
      <c r="EG52">
        <v>36799</v>
      </c>
      <c r="EH52">
        <f t="shared" si="52"/>
        <v>28.704368174726991</v>
      </c>
      <c r="ES52" s="27">
        <v>32</v>
      </c>
      <c r="ET52">
        <v>1028</v>
      </c>
      <c r="EU52">
        <v>30665</v>
      </c>
      <c r="EV52">
        <f t="shared" si="53"/>
        <v>29.829766536964982</v>
      </c>
      <c r="EZ52" s="27">
        <v>50</v>
      </c>
      <c r="FA52">
        <v>1004</v>
      </c>
      <c r="FB52">
        <v>75642</v>
      </c>
      <c r="FC52">
        <f t="shared" si="21"/>
        <v>75.340637450199196</v>
      </c>
      <c r="FG52" s="27">
        <v>9</v>
      </c>
      <c r="FH52">
        <v>730</v>
      </c>
      <c r="FI52">
        <v>29024</v>
      </c>
      <c r="FJ52">
        <f t="shared" si="22"/>
        <v>39.758904109589039</v>
      </c>
      <c r="FN52" s="27">
        <v>50</v>
      </c>
      <c r="FO52">
        <v>2703</v>
      </c>
      <c r="FP52">
        <v>19418</v>
      </c>
      <c r="FQ52">
        <f t="shared" si="54"/>
        <v>7.1838697743248243</v>
      </c>
      <c r="FU52" s="27">
        <v>6</v>
      </c>
      <c r="FV52">
        <v>416</v>
      </c>
      <c r="FW52">
        <v>17696</v>
      </c>
      <c r="FX52">
        <f t="shared" si="55"/>
        <v>42.53846153846154</v>
      </c>
      <c r="GB52" s="27">
        <v>8</v>
      </c>
      <c r="GC52">
        <v>545</v>
      </c>
      <c r="GD52">
        <v>17362</v>
      </c>
      <c r="GE52">
        <f t="shared" si="25"/>
        <v>31.856880733944955</v>
      </c>
      <c r="GI52" s="27">
        <v>16</v>
      </c>
      <c r="GJ52">
        <v>1792</v>
      </c>
      <c r="GK52">
        <v>63918</v>
      </c>
      <c r="GL52">
        <f t="shared" si="56"/>
        <v>35.668526785714285</v>
      </c>
      <c r="GP52" s="27">
        <v>25</v>
      </c>
      <c r="GQ52">
        <v>1711</v>
      </c>
      <c r="GR52">
        <v>73469</v>
      </c>
      <c r="GS52">
        <f t="shared" si="57"/>
        <v>42.939216832261835</v>
      </c>
      <c r="GW52" s="27">
        <v>16</v>
      </c>
      <c r="GX52">
        <v>857</v>
      </c>
      <c r="GY52">
        <v>25778</v>
      </c>
      <c r="GZ52">
        <f t="shared" si="58"/>
        <v>30.079346557759628</v>
      </c>
      <c r="HK52" s="27">
        <v>22</v>
      </c>
      <c r="HL52">
        <v>2059</v>
      </c>
      <c r="HM52">
        <v>82841</v>
      </c>
      <c r="HN52">
        <f t="shared" si="59"/>
        <v>40.233608547838756</v>
      </c>
      <c r="HR52" s="27">
        <v>50</v>
      </c>
      <c r="HS52">
        <v>1638</v>
      </c>
      <c r="HT52">
        <v>119682</v>
      </c>
      <c r="HU52">
        <f t="shared" si="31"/>
        <v>73.065934065934073</v>
      </c>
      <c r="HY52" s="27">
        <v>50</v>
      </c>
      <c r="HZ52">
        <v>1659</v>
      </c>
      <c r="IA52">
        <v>105918</v>
      </c>
      <c r="IB52">
        <f t="shared" si="32"/>
        <v>63.844484629294755</v>
      </c>
      <c r="IF52" s="27">
        <v>8</v>
      </c>
      <c r="IG52">
        <v>589</v>
      </c>
      <c r="IH52">
        <v>6548</v>
      </c>
      <c r="II52">
        <f t="shared" si="60"/>
        <v>11.117147707979626</v>
      </c>
      <c r="IM52" s="27">
        <v>50</v>
      </c>
      <c r="IN52">
        <v>717</v>
      </c>
      <c r="IO52">
        <v>3030</v>
      </c>
      <c r="IP52">
        <f t="shared" si="34"/>
        <v>4.2259414225941425</v>
      </c>
      <c r="IT52" s="27">
        <v>50</v>
      </c>
      <c r="IU52">
        <v>1375</v>
      </c>
      <c r="IV52">
        <v>20592</v>
      </c>
      <c r="IW52">
        <f t="shared" si="35"/>
        <v>14.976000000000001</v>
      </c>
      <c r="JA52" s="27">
        <v>29</v>
      </c>
      <c r="JB52">
        <v>1994</v>
      </c>
      <c r="JC52">
        <v>107809</v>
      </c>
      <c r="JD52">
        <f t="shared" si="61"/>
        <v>54.066700100300906</v>
      </c>
      <c r="JH52" s="27">
        <v>7</v>
      </c>
      <c r="JI52">
        <v>1006</v>
      </c>
      <c r="JJ52">
        <v>28338</v>
      </c>
      <c r="JK52">
        <f t="shared" si="62"/>
        <v>28.168986083499007</v>
      </c>
      <c r="JO52" s="27">
        <v>8</v>
      </c>
      <c r="JP52">
        <v>1010</v>
      </c>
      <c r="JQ52">
        <v>29767</v>
      </c>
      <c r="JR52">
        <f t="shared" si="63"/>
        <v>29.472277227722774</v>
      </c>
    </row>
    <row r="53" spans="9:278" x14ac:dyDescent="0.25">
      <c r="I53" s="27">
        <v>12</v>
      </c>
      <c r="J53">
        <v>950</v>
      </c>
      <c r="K53">
        <v>75153</v>
      </c>
      <c r="L53">
        <f t="shared" si="40"/>
        <v>79.108421052631584</v>
      </c>
      <c r="P53" s="27">
        <v>53</v>
      </c>
      <c r="Q53">
        <v>1187</v>
      </c>
      <c r="R53">
        <v>128340</v>
      </c>
      <c r="S53">
        <f t="shared" si="1"/>
        <v>108.12131423757371</v>
      </c>
      <c r="W53" s="27">
        <v>51</v>
      </c>
      <c r="X53">
        <v>2157</v>
      </c>
      <c r="Y53">
        <v>41213</v>
      </c>
      <c r="Z53">
        <f t="shared" si="41"/>
        <v>19.106629578117754</v>
      </c>
      <c r="AD53" s="27">
        <v>6</v>
      </c>
      <c r="AE53">
        <v>714</v>
      </c>
      <c r="AF53">
        <v>27059</v>
      </c>
      <c r="AG53">
        <f t="shared" si="42"/>
        <v>37.897759103641455</v>
      </c>
      <c r="AK53" s="27">
        <v>51</v>
      </c>
      <c r="AL53">
        <v>889</v>
      </c>
      <c r="AM53">
        <v>41138</v>
      </c>
      <c r="AN53">
        <f t="shared" si="43"/>
        <v>46.274465691788528</v>
      </c>
      <c r="AR53" s="27">
        <v>3</v>
      </c>
      <c r="AS53">
        <v>192</v>
      </c>
      <c r="AT53">
        <v>4141</v>
      </c>
      <c r="AU53">
        <f t="shared" si="44"/>
        <v>21.567708333333332</v>
      </c>
      <c r="AY53" s="27">
        <v>16</v>
      </c>
      <c r="AZ53">
        <v>1277</v>
      </c>
      <c r="BA53">
        <v>103136</v>
      </c>
      <c r="BB53">
        <f t="shared" si="45"/>
        <v>80.764291307752544</v>
      </c>
      <c r="BF53" s="27">
        <v>27</v>
      </c>
      <c r="BG53">
        <v>2164</v>
      </c>
      <c r="BH53">
        <v>158329</v>
      </c>
      <c r="BI53">
        <f t="shared" si="46"/>
        <v>73.164972273567471</v>
      </c>
      <c r="BM53" s="27">
        <v>11</v>
      </c>
      <c r="BN53">
        <v>1170</v>
      </c>
      <c r="BO53">
        <v>76725</v>
      </c>
      <c r="BP53">
        <f t="shared" si="47"/>
        <v>65.57692307692308</v>
      </c>
      <c r="CA53" s="27">
        <v>3</v>
      </c>
      <c r="CB53">
        <v>440</v>
      </c>
      <c r="CC53">
        <v>5915</v>
      </c>
      <c r="CD53">
        <f t="shared" si="48"/>
        <v>13.443181818181818</v>
      </c>
      <c r="CH53" s="27">
        <v>51</v>
      </c>
      <c r="CI53">
        <v>1666</v>
      </c>
      <c r="CJ53">
        <v>78986</v>
      </c>
      <c r="CK53">
        <f t="shared" si="11"/>
        <v>47.410564225690273</v>
      </c>
      <c r="CO53" s="27">
        <v>22</v>
      </c>
      <c r="CP53">
        <v>1255</v>
      </c>
      <c r="CQ53">
        <v>42807</v>
      </c>
      <c r="CR53">
        <f t="shared" si="12"/>
        <v>34.109163346613549</v>
      </c>
      <c r="CV53" s="27">
        <v>11</v>
      </c>
      <c r="CW53">
        <v>944</v>
      </c>
      <c r="CX53">
        <v>36276</v>
      </c>
      <c r="CY53">
        <f t="shared" si="49"/>
        <v>38.427966101694913</v>
      </c>
      <c r="DC53" s="27">
        <v>51</v>
      </c>
      <c r="DD53">
        <v>957</v>
      </c>
      <c r="DE53">
        <v>5577</v>
      </c>
      <c r="DF53">
        <f t="shared" si="14"/>
        <v>5.8275862068965516</v>
      </c>
      <c r="DJ53" s="27">
        <v>15</v>
      </c>
      <c r="DK53">
        <v>926</v>
      </c>
      <c r="DL53">
        <v>11716</v>
      </c>
      <c r="DM53">
        <f t="shared" si="15"/>
        <v>12.652267818574513</v>
      </c>
      <c r="DQ53" s="27">
        <v>9</v>
      </c>
      <c r="DR53">
        <v>1223</v>
      </c>
      <c r="DS53">
        <v>39894</v>
      </c>
      <c r="DT53">
        <f t="shared" si="50"/>
        <v>32.619787408013082</v>
      </c>
      <c r="DX53" s="27">
        <v>6</v>
      </c>
      <c r="DY53">
        <v>1037</v>
      </c>
      <c r="DZ53">
        <v>6045</v>
      </c>
      <c r="EA53">
        <f t="shared" si="51"/>
        <v>5.8293153326904532</v>
      </c>
      <c r="EE53" s="27">
        <v>12</v>
      </c>
      <c r="EF53">
        <v>1292</v>
      </c>
      <c r="EG53">
        <v>49863</v>
      </c>
      <c r="EH53">
        <f t="shared" si="52"/>
        <v>38.593653250773997</v>
      </c>
      <c r="ES53" s="27">
        <v>33</v>
      </c>
      <c r="ET53">
        <v>1028</v>
      </c>
      <c r="EU53">
        <v>44403</v>
      </c>
      <c r="EV53">
        <f t="shared" si="53"/>
        <v>43.193579766536963</v>
      </c>
      <c r="EZ53" s="27">
        <v>51</v>
      </c>
      <c r="FA53">
        <v>1005</v>
      </c>
      <c r="FB53">
        <v>57752</v>
      </c>
      <c r="FC53">
        <f t="shared" si="21"/>
        <v>57.464676616915426</v>
      </c>
      <c r="FG53" s="27">
        <v>10</v>
      </c>
      <c r="FH53">
        <v>733</v>
      </c>
      <c r="FI53">
        <v>6237</v>
      </c>
      <c r="FJ53">
        <f t="shared" si="22"/>
        <v>8.5088676671214181</v>
      </c>
      <c r="FN53" s="27">
        <v>51</v>
      </c>
      <c r="FO53">
        <v>3323</v>
      </c>
      <c r="FP53">
        <v>9508</v>
      </c>
      <c r="FQ53">
        <f t="shared" si="54"/>
        <v>2.8612699368040926</v>
      </c>
      <c r="FU53" s="27">
        <v>7</v>
      </c>
      <c r="FV53">
        <v>455</v>
      </c>
      <c r="FW53">
        <v>19482</v>
      </c>
      <c r="FX53">
        <f t="shared" si="55"/>
        <v>42.817582417582415</v>
      </c>
      <c r="GB53" s="27">
        <v>9</v>
      </c>
      <c r="GC53">
        <v>577</v>
      </c>
      <c r="GD53">
        <v>4865</v>
      </c>
      <c r="GE53">
        <f t="shared" si="25"/>
        <v>8.4315424610051988</v>
      </c>
      <c r="GI53" s="27">
        <v>17</v>
      </c>
      <c r="GJ53">
        <v>1802</v>
      </c>
      <c r="GK53">
        <v>69613</v>
      </c>
      <c r="GL53">
        <f t="shared" si="56"/>
        <v>38.630965593784687</v>
      </c>
      <c r="GP53" s="27">
        <v>26</v>
      </c>
      <c r="GQ53">
        <v>1941</v>
      </c>
      <c r="GR53">
        <v>61273</v>
      </c>
      <c r="GS53">
        <f t="shared" si="57"/>
        <v>31.567748583204533</v>
      </c>
      <c r="GW53" s="27">
        <v>17</v>
      </c>
      <c r="GX53">
        <v>859</v>
      </c>
      <c r="GY53">
        <v>285</v>
      </c>
      <c r="GZ53">
        <f t="shared" si="58"/>
        <v>0.33178114086146682</v>
      </c>
      <c r="HK53" s="27">
        <v>23</v>
      </c>
      <c r="HL53">
        <v>2131</v>
      </c>
      <c r="HM53">
        <v>68595</v>
      </c>
      <c r="HN53">
        <f t="shared" si="59"/>
        <v>32.189113092444863</v>
      </c>
      <c r="HR53" s="27">
        <v>51</v>
      </c>
      <c r="HS53">
        <v>1653</v>
      </c>
      <c r="HT53">
        <v>199320</v>
      </c>
      <c r="HU53">
        <f t="shared" si="31"/>
        <v>120.58076225045372</v>
      </c>
      <c r="HY53" s="27">
        <v>51</v>
      </c>
      <c r="HZ53">
        <v>1670</v>
      </c>
      <c r="IA53">
        <v>80511</v>
      </c>
      <c r="IB53">
        <f t="shared" si="32"/>
        <v>48.210179640718565</v>
      </c>
      <c r="IF53" s="27">
        <v>9</v>
      </c>
      <c r="IG53">
        <v>640</v>
      </c>
      <c r="IH53">
        <v>5939</v>
      </c>
      <c r="II53">
        <f t="shared" si="60"/>
        <v>9.2796874999999996</v>
      </c>
      <c r="IM53" s="27">
        <v>51</v>
      </c>
      <c r="IN53">
        <v>735</v>
      </c>
      <c r="IO53">
        <v>28655</v>
      </c>
      <c r="IP53">
        <f t="shared" si="34"/>
        <v>38.986394557823132</v>
      </c>
      <c r="IT53" s="27">
        <v>51</v>
      </c>
      <c r="IU53">
        <v>1614</v>
      </c>
      <c r="IV53">
        <v>21311</v>
      </c>
      <c r="IW53">
        <f t="shared" si="35"/>
        <v>13.203841387856258</v>
      </c>
      <c r="JA53" s="27">
        <v>30</v>
      </c>
      <c r="JB53">
        <v>2064</v>
      </c>
      <c r="JC53">
        <v>1633</v>
      </c>
      <c r="JD53">
        <f t="shared" si="61"/>
        <v>0.79118217054263562</v>
      </c>
      <c r="JH53" s="27">
        <v>8</v>
      </c>
      <c r="JI53">
        <v>1015</v>
      </c>
      <c r="JJ53">
        <v>20078</v>
      </c>
      <c r="JK53">
        <f t="shared" si="62"/>
        <v>19.781280788177341</v>
      </c>
      <c r="JO53" s="27">
        <v>9</v>
      </c>
      <c r="JP53">
        <v>1026</v>
      </c>
      <c r="JQ53">
        <v>49793</v>
      </c>
      <c r="JR53">
        <f t="shared" si="63"/>
        <v>48.531189083820664</v>
      </c>
    </row>
    <row r="54" spans="9:278" x14ac:dyDescent="0.25">
      <c r="I54" s="27">
        <v>13</v>
      </c>
      <c r="J54">
        <v>955</v>
      </c>
      <c r="K54">
        <v>91835</v>
      </c>
      <c r="L54">
        <f t="shared" si="40"/>
        <v>96.162303664921467</v>
      </c>
      <c r="P54" s="27">
        <v>54</v>
      </c>
      <c r="Q54">
        <v>1189</v>
      </c>
      <c r="R54">
        <v>141204</v>
      </c>
      <c r="S54">
        <f t="shared" si="1"/>
        <v>118.75862068965517</v>
      </c>
      <c r="W54" s="27">
        <v>52</v>
      </c>
      <c r="X54">
        <v>2214</v>
      </c>
      <c r="Y54">
        <v>171393</v>
      </c>
      <c r="Z54">
        <f t="shared" si="41"/>
        <v>77.413279132791331</v>
      </c>
      <c r="AD54" s="27">
        <v>7</v>
      </c>
      <c r="AE54">
        <v>729</v>
      </c>
      <c r="AF54">
        <v>43395</v>
      </c>
      <c r="AG54">
        <f t="shared" si="42"/>
        <v>59.526748971193413</v>
      </c>
      <c r="AK54" s="27">
        <v>52</v>
      </c>
      <c r="AL54">
        <v>898</v>
      </c>
      <c r="AM54">
        <v>31491</v>
      </c>
      <c r="AN54">
        <f t="shared" si="43"/>
        <v>35.06792873051225</v>
      </c>
      <c r="AR54" s="27">
        <v>4</v>
      </c>
      <c r="AS54">
        <v>199</v>
      </c>
      <c r="AT54">
        <v>18202</v>
      </c>
      <c r="AU54">
        <f t="shared" si="44"/>
        <v>91.467336683417088</v>
      </c>
      <c r="AY54" s="27">
        <v>17</v>
      </c>
      <c r="AZ54">
        <v>1299</v>
      </c>
      <c r="BA54">
        <v>102940</v>
      </c>
      <c r="BB54">
        <f t="shared" si="45"/>
        <v>79.245573518090836</v>
      </c>
      <c r="BF54" s="27">
        <v>28</v>
      </c>
      <c r="BG54">
        <v>2182</v>
      </c>
      <c r="BH54">
        <v>161714</v>
      </c>
      <c r="BI54">
        <f t="shared" si="46"/>
        <v>74.112740604949593</v>
      </c>
      <c r="BM54" s="27">
        <v>12</v>
      </c>
      <c r="BN54">
        <v>1239</v>
      </c>
      <c r="BO54">
        <v>97586</v>
      </c>
      <c r="BP54">
        <f t="shared" si="47"/>
        <v>78.761904761904759</v>
      </c>
      <c r="CA54" s="27">
        <v>4</v>
      </c>
      <c r="CB54">
        <v>608</v>
      </c>
      <c r="CC54">
        <v>38534</v>
      </c>
      <c r="CD54">
        <f t="shared" si="48"/>
        <v>63.378289473684212</v>
      </c>
      <c r="CH54" s="27">
        <v>52</v>
      </c>
      <c r="CI54">
        <v>1670</v>
      </c>
      <c r="CJ54">
        <v>75163</v>
      </c>
      <c r="CK54">
        <f t="shared" si="11"/>
        <v>45.007784431137722</v>
      </c>
      <c r="CO54" s="27">
        <v>23</v>
      </c>
      <c r="CP54">
        <v>1372</v>
      </c>
      <c r="CQ54">
        <v>25862</v>
      </c>
      <c r="CR54">
        <f t="shared" si="12"/>
        <v>18.849854227405249</v>
      </c>
      <c r="CV54" s="27">
        <v>12</v>
      </c>
      <c r="CW54">
        <v>966</v>
      </c>
      <c r="CX54">
        <v>3467</v>
      </c>
      <c r="CY54">
        <f t="shared" si="49"/>
        <v>3.5890269151138718</v>
      </c>
      <c r="DC54" s="27">
        <v>52</v>
      </c>
      <c r="DD54">
        <v>1059</v>
      </c>
      <c r="DE54">
        <v>54666</v>
      </c>
      <c r="DF54">
        <f t="shared" si="14"/>
        <v>51.620396600566572</v>
      </c>
      <c r="DJ54" s="27">
        <v>16</v>
      </c>
      <c r="DK54">
        <v>1627</v>
      </c>
      <c r="DL54">
        <v>24234</v>
      </c>
      <c r="DM54">
        <f t="shared" si="15"/>
        <v>14.894898586355255</v>
      </c>
      <c r="DQ54" s="27">
        <v>10</v>
      </c>
      <c r="DR54">
        <v>1270</v>
      </c>
      <c r="DS54">
        <v>11667</v>
      </c>
      <c r="DT54">
        <f t="shared" si="50"/>
        <v>9.1866141732283459</v>
      </c>
      <c r="DX54" s="27">
        <v>7</v>
      </c>
      <c r="DY54">
        <v>1075</v>
      </c>
      <c r="DZ54">
        <v>9239</v>
      </c>
      <c r="EA54">
        <f t="shared" si="51"/>
        <v>8.5944186046511621</v>
      </c>
      <c r="EE54" s="27">
        <v>13</v>
      </c>
      <c r="EF54">
        <v>1336</v>
      </c>
      <c r="EG54">
        <v>29775</v>
      </c>
      <c r="EH54">
        <f t="shared" si="52"/>
        <v>22.286676646706585</v>
      </c>
      <c r="ES54" s="27">
        <v>34</v>
      </c>
      <c r="ET54">
        <v>1100</v>
      </c>
      <c r="EU54">
        <v>42761</v>
      </c>
      <c r="EV54">
        <f t="shared" si="53"/>
        <v>38.873636363636365</v>
      </c>
      <c r="EZ54" s="27">
        <v>52</v>
      </c>
      <c r="FA54">
        <v>1019</v>
      </c>
      <c r="FB54">
        <v>85620</v>
      </c>
      <c r="FC54">
        <f t="shared" si="21"/>
        <v>84.023552502453384</v>
      </c>
      <c r="FG54" s="27">
        <v>11</v>
      </c>
      <c r="FH54">
        <v>740</v>
      </c>
      <c r="FI54">
        <v>7145</v>
      </c>
      <c r="FJ54">
        <f t="shared" si="22"/>
        <v>9.6554054054054053</v>
      </c>
      <c r="FM54" t="s">
        <v>234</v>
      </c>
      <c r="FN54" s="27">
        <v>1</v>
      </c>
      <c r="FO54">
        <v>219</v>
      </c>
      <c r="FP54">
        <v>6662</v>
      </c>
      <c r="FQ54">
        <f t="shared" si="54"/>
        <v>30.420091324200914</v>
      </c>
      <c r="FU54" s="27">
        <v>8</v>
      </c>
      <c r="FV54">
        <v>473</v>
      </c>
      <c r="FW54">
        <v>4906</v>
      </c>
      <c r="FX54">
        <f t="shared" si="55"/>
        <v>10.372093023255815</v>
      </c>
      <c r="GB54" s="27">
        <v>10</v>
      </c>
      <c r="GC54">
        <v>598</v>
      </c>
      <c r="GD54">
        <v>737</v>
      </c>
      <c r="GE54">
        <f t="shared" si="25"/>
        <v>1.2324414715719063</v>
      </c>
      <c r="GI54" s="27">
        <v>18</v>
      </c>
      <c r="GJ54">
        <v>1811</v>
      </c>
      <c r="GK54">
        <v>51393</v>
      </c>
      <c r="GL54">
        <f t="shared" si="56"/>
        <v>28.37824406405301</v>
      </c>
      <c r="GP54" s="27">
        <v>27</v>
      </c>
      <c r="GQ54">
        <v>2056</v>
      </c>
      <c r="GR54">
        <v>28850</v>
      </c>
      <c r="GS54">
        <f t="shared" si="57"/>
        <v>14.032101167315176</v>
      </c>
      <c r="GW54" s="27">
        <v>18</v>
      </c>
      <c r="GX54">
        <v>860</v>
      </c>
      <c r="GY54">
        <v>38865</v>
      </c>
      <c r="GZ54">
        <f t="shared" si="58"/>
        <v>45.191860465116278</v>
      </c>
      <c r="HK54" s="27">
        <v>24</v>
      </c>
      <c r="HL54">
        <v>2242</v>
      </c>
      <c r="HM54">
        <v>69499</v>
      </c>
      <c r="HN54">
        <f t="shared" si="59"/>
        <v>30.998661909009812</v>
      </c>
      <c r="HR54" s="27">
        <v>52</v>
      </c>
      <c r="HS54">
        <v>1718</v>
      </c>
      <c r="HT54">
        <v>215485</v>
      </c>
      <c r="HU54">
        <f t="shared" si="31"/>
        <v>125.42782305005821</v>
      </c>
      <c r="HY54" s="27">
        <v>52</v>
      </c>
      <c r="HZ54">
        <v>1815</v>
      </c>
      <c r="IA54">
        <v>75257</v>
      </c>
      <c r="IB54">
        <f t="shared" si="32"/>
        <v>41.463911845730024</v>
      </c>
      <c r="IF54" s="27">
        <v>10</v>
      </c>
      <c r="IG54">
        <v>679</v>
      </c>
      <c r="IH54">
        <v>3921</v>
      </c>
      <c r="II54">
        <f t="shared" si="60"/>
        <v>5.7746686303387333</v>
      </c>
      <c r="IM54" s="27">
        <v>52</v>
      </c>
      <c r="IN54">
        <v>751</v>
      </c>
      <c r="IO54">
        <v>9414</v>
      </c>
      <c r="IP54">
        <f t="shared" si="34"/>
        <v>12.535286284953395</v>
      </c>
      <c r="IT54" s="27">
        <v>52</v>
      </c>
      <c r="IU54">
        <v>2168</v>
      </c>
      <c r="IV54">
        <v>100001</v>
      </c>
      <c r="IW54">
        <f t="shared" si="35"/>
        <v>46.125922509225092</v>
      </c>
      <c r="JA54" s="27">
        <v>31</v>
      </c>
      <c r="JB54">
        <v>2095</v>
      </c>
      <c r="JC54">
        <v>145758</v>
      </c>
      <c r="JD54">
        <f t="shared" si="61"/>
        <v>69.574224343675411</v>
      </c>
      <c r="JH54" s="27">
        <v>9</v>
      </c>
      <c r="JI54">
        <v>1018</v>
      </c>
      <c r="JJ54">
        <v>36876</v>
      </c>
      <c r="JK54">
        <f t="shared" si="62"/>
        <v>36.223968565815326</v>
      </c>
      <c r="JO54" s="27">
        <v>10</v>
      </c>
      <c r="JP54">
        <v>1033</v>
      </c>
      <c r="JQ54">
        <v>74747</v>
      </c>
      <c r="JR54">
        <f t="shared" si="63"/>
        <v>72.359148112294292</v>
      </c>
    </row>
    <row r="55" spans="9:278" x14ac:dyDescent="0.25">
      <c r="I55" s="27">
        <v>14</v>
      </c>
      <c r="J55">
        <v>978</v>
      </c>
      <c r="K55">
        <v>73403</v>
      </c>
      <c r="L55">
        <f t="shared" si="40"/>
        <v>75.054192229038861</v>
      </c>
      <c r="P55" s="27">
        <v>55</v>
      </c>
      <c r="Q55">
        <v>1246</v>
      </c>
      <c r="R55">
        <v>207532</v>
      </c>
      <c r="S55">
        <f t="shared" si="1"/>
        <v>166.5585874799358</v>
      </c>
      <c r="W55" s="27">
        <v>53</v>
      </c>
      <c r="X55">
        <v>2229</v>
      </c>
      <c r="Y55">
        <v>191010</v>
      </c>
      <c r="Z55">
        <f t="shared" si="41"/>
        <v>85.693135935397038</v>
      </c>
      <c r="AD55" s="27">
        <v>8</v>
      </c>
      <c r="AE55">
        <v>801</v>
      </c>
      <c r="AF55">
        <v>34500</v>
      </c>
      <c r="AG55">
        <f t="shared" si="42"/>
        <v>43.071161048689142</v>
      </c>
      <c r="AK55" s="27">
        <v>53</v>
      </c>
      <c r="AL55">
        <v>962</v>
      </c>
      <c r="AM55">
        <v>83550</v>
      </c>
      <c r="AN55">
        <f t="shared" si="43"/>
        <v>86.850311850311854</v>
      </c>
      <c r="AR55" s="27">
        <v>5</v>
      </c>
      <c r="AS55">
        <v>202</v>
      </c>
      <c r="AT55">
        <v>4518</v>
      </c>
      <c r="AU55">
        <f t="shared" si="44"/>
        <v>22.366336633663366</v>
      </c>
      <c r="AY55" s="27">
        <v>18</v>
      </c>
      <c r="AZ55">
        <v>1306</v>
      </c>
      <c r="BA55">
        <v>112971</v>
      </c>
      <c r="BB55">
        <f t="shared" si="45"/>
        <v>86.501531393568143</v>
      </c>
      <c r="BF55" s="27">
        <v>29</v>
      </c>
      <c r="BG55">
        <v>2280</v>
      </c>
      <c r="BH55">
        <v>170627</v>
      </c>
      <c r="BI55">
        <f t="shared" si="46"/>
        <v>74.836403508771923</v>
      </c>
      <c r="BM55" s="27">
        <v>13</v>
      </c>
      <c r="BN55">
        <v>1240</v>
      </c>
      <c r="BO55">
        <v>90890</v>
      </c>
      <c r="BP55">
        <f t="shared" si="47"/>
        <v>73.298387096774192</v>
      </c>
      <c r="CA55" s="27">
        <v>5</v>
      </c>
      <c r="CB55">
        <v>736</v>
      </c>
      <c r="CC55">
        <v>28653</v>
      </c>
      <c r="CD55">
        <f t="shared" si="48"/>
        <v>38.930706521739133</v>
      </c>
      <c r="CH55" s="27">
        <v>53</v>
      </c>
      <c r="CI55">
        <v>1768</v>
      </c>
      <c r="CJ55">
        <v>45547</v>
      </c>
      <c r="CK55">
        <f t="shared" si="11"/>
        <v>25.761877828054299</v>
      </c>
      <c r="CO55" s="27">
        <v>24</v>
      </c>
      <c r="CP55">
        <v>1515</v>
      </c>
      <c r="CQ55">
        <v>75318</v>
      </c>
      <c r="CR55">
        <f t="shared" si="12"/>
        <v>49.714851485148515</v>
      </c>
      <c r="CV55" s="27">
        <v>13</v>
      </c>
      <c r="CW55">
        <v>976</v>
      </c>
      <c r="CX55">
        <v>4811</v>
      </c>
      <c r="CY55">
        <f t="shared" si="49"/>
        <v>4.9293032786885247</v>
      </c>
      <c r="DC55" s="27">
        <v>53</v>
      </c>
      <c r="DD55">
        <v>1079</v>
      </c>
      <c r="DE55">
        <v>52544</v>
      </c>
      <c r="DF55">
        <f t="shared" si="14"/>
        <v>48.696941612604263</v>
      </c>
      <c r="DJ55" s="27">
        <v>17</v>
      </c>
      <c r="DK55">
        <v>1089</v>
      </c>
      <c r="DL55">
        <v>16586</v>
      </c>
      <c r="DM55">
        <f t="shared" si="15"/>
        <v>15.23048668503214</v>
      </c>
      <c r="DQ55" s="27">
        <v>11</v>
      </c>
      <c r="DR55">
        <v>1314</v>
      </c>
      <c r="DS55">
        <v>18160</v>
      </c>
      <c r="DT55">
        <f t="shared" si="50"/>
        <v>13.820395738203958</v>
      </c>
      <c r="DX55" s="27">
        <v>8</v>
      </c>
      <c r="DY55">
        <v>1144</v>
      </c>
      <c r="DZ55">
        <v>5356</v>
      </c>
      <c r="EA55">
        <f t="shared" si="51"/>
        <v>4.6818181818181817</v>
      </c>
      <c r="EE55" s="27">
        <v>14</v>
      </c>
      <c r="EF55">
        <v>1340</v>
      </c>
      <c r="EG55">
        <v>27710</v>
      </c>
      <c r="EH55">
        <f t="shared" si="52"/>
        <v>20.67910447761194</v>
      </c>
      <c r="ES55" s="27">
        <v>35</v>
      </c>
      <c r="ET55">
        <v>1114</v>
      </c>
      <c r="EU55">
        <v>25186</v>
      </c>
      <c r="EV55">
        <f t="shared" si="53"/>
        <v>22.608617594254937</v>
      </c>
      <c r="EZ55" s="27">
        <v>53</v>
      </c>
      <c r="FA55">
        <v>1026</v>
      </c>
      <c r="FB55">
        <v>38174</v>
      </c>
      <c r="FC55">
        <f t="shared" si="21"/>
        <v>37.20662768031189</v>
      </c>
      <c r="FG55" s="27">
        <v>12</v>
      </c>
      <c r="FH55">
        <v>752</v>
      </c>
      <c r="FI55">
        <v>26426</v>
      </c>
      <c r="FJ55">
        <f t="shared" si="22"/>
        <v>35.140957446808514</v>
      </c>
      <c r="FN55" s="27">
        <v>2</v>
      </c>
      <c r="FO55">
        <v>304</v>
      </c>
      <c r="FP55">
        <v>4806</v>
      </c>
      <c r="FQ55">
        <f t="shared" si="54"/>
        <v>15.809210526315789</v>
      </c>
      <c r="FU55" s="27">
        <v>9</v>
      </c>
      <c r="FV55">
        <v>524</v>
      </c>
      <c r="FW55">
        <v>9482</v>
      </c>
      <c r="FX55">
        <f t="shared" si="55"/>
        <v>18.095419847328245</v>
      </c>
      <c r="GB55" s="27">
        <v>11</v>
      </c>
      <c r="GC55">
        <v>599</v>
      </c>
      <c r="GD55">
        <v>12833</v>
      </c>
      <c r="GE55">
        <f t="shared" si="25"/>
        <v>21.424040066777962</v>
      </c>
      <c r="GI55" s="27">
        <v>19</v>
      </c>
      <c r="GJ55">
        <v>1857</v>
      </c>
      <c r="GK55">
        <v>34492</v>
      </c>
      <c r="GL55">
        <f t="shared" si="56"/>
        <v>18.574044157242867</v>
      </c>
      <c r="GP55" s="27">
        <v>28</v>
      </c>
      <c r="GQ55">
        <v>2203</v>
      </c>
      <c r="GR55">
        <v>17606</v>
      </c>
      <c r="GS55">
        <f t="shared" si="57"/>
        <v>7.9918293236495686</v>
      </c>
      <c r="GW55" s="27">
        <v>19</v>
      </c>
      <c r="GX55">
        <v>878</v>
      </c>
      <c r="GY55">
        <v>29391</v>
      </c>
      <c r="GZ55">
        <f t="shared" si="58"/>
        <v>33.474943052391801</v>
      </c>
      <c r="HK55" s="27">
        <v>25</v>
      </c>
      <c r="HL55">
        <v>2951</v>
      </c>
      <c r="HM55">
        <v>106183</v>
      </c>
      <c r="HN55">
        <f t="shared" si="59"/>
        <v>35.982039986445272</v>
      </c>
      <c r="HR55" s="27">
        <v>53</v>
      </c>
      <c r="HS55">
        <v>1722</v>
      </c>
      <c r="HT55">
        <v>174203</v>
      </c>
      <c r="HU55">
        <f t="shared" si="31"/>
        <v>101.16318234610918</v>
      </c>
      <c r="HY55" s="27">
        <v>53</v>
      </c>
      <c r="HZ55">
        <v>1936</v>
      </c>
      <c r="IA55">
        <v>97779</v>
      </c>
      <c r="IB55">
        <f t="shared" si="32"/>
        <v>50.50568181818182</v>
      </c>
      <c r="IF55" s="27">
        <v>11</v>
      </c>
      <c r="IG55">
        <v>686</v>
      </c>
      <c r="IH55">
        <v>27664</v>
      </c>
      <c r="II55">
        <f t="shared" si="60"/>
        <v>40.326530612244895</v>
      </c>
      <c r="IM55" s="27">
        <v>53</v>
      </c>
      <c r="IN55">
        <v>755</v>
      </c>
      <c r="IO55">
        <v>19172</v>
      </c>
      <c r="IP55">
        <f t="shared" si="34"/>
        <v>25.393377483443707</v>
      </c>
      <c r="IT55" s="27">
        <v>53</v>
      </c>
      <c r="IU55">
        <v>2232</v>
      </c>
      <c r="IV55">
        <v>33712</v>
      </c>
      <c r="IW55">
        <f t="shared" si="35"/>
        <v>15.103942652329749</v>
      </c>
      <c r="JA55" s="27">
        <v>32</v>
      </c>
      <c r="JB55">
        <v>2197</v>
      </c>
      <c r="JC55">
        <v>55571</v>
      </c>
      <c r="JD55">
        <f t="shared" si="61"/>
        <v>25.294037323623122</v>
      </c>
      <c r="JH55" s="27">
        <v>10</v>
      </c>
      <c r="JI55">
        <v>1057</v>
      </c>
      <c r="JJ55">
        <v>17294</v>
      </c>
      <c r="JK55">
        <f t="shared" si="62"/>
        <v>16.361400189214759</v>
      </c>
      <c r="JO55" s="27">
        <v>11</v>
      </c>
      <c r="JP55">
        <v>1040</v>
      </c>
      <c r="JQ55">
        <v>59553</v>
      </c>
      <c r="JR55">
        <f t="shared" si="63"/>
        <v>57.262500000000003</v>
      </c>
    </row>
    <row r="56" spans="9:278" x14ac:dyDescent="0.25">
      <c r="I56" s="27">
        <v>15</v>
      </c>
      <c r="J56">
        <v>1013</v>
      </c>
      <c r="K56">
        <v>78632</v>
      </c>
      <c r="L56">
        <f t="shared" si="40"/>
        <v>77.622902270483706</v>
      </c>
      <c r="P56" s="27">
        <v>56</v>
      </c>
      <c r="Q56">
        <v>1258</v>
      </c>
      <c r="R56">
        <v>194778</v>
      </c>
      <c r="S56">
        <f t="shared" si="1"/>
        <v>154.83147853736088</v>
      </c>
      <c r="V56" t="s">
        <v>234</v>
      </c>
      <c r="W56" s="27">
        <v>1</v>
      </c>
      <c r="X56">
        <v>398</v>
      </c>
      <c r="Y56">
        <v>2150</v>
      </c>
      <c r="Z56">
        <f t="shared" si="41"/>
        <v>5.4020100502512562</v>
      </c>
      <c r="AD56" s="27">
        <v>9</v>
      </c>
      <c r="AE56">
        <v>809</v>
      </c>
      <c r="AF56">
        <v>56716</v>
      </c>
      <c r="AG56">
        <f t="shared" si="42"/>
        <v>70.106304079110018</v>
      </c>
      <c r="AK56" s="27">
        <v>54</v>
      </c>
      <c r="AL56">
        <v>977</v>
      </c>
      <c r="AM56">
        <v>52003</v>
      </c>
      <c r="AN56">
        <f t="shared" si="43"/>
        <v>53.227226202661207</v>
      </c>
      <c r="AR56" s="27">
        <v>6</v>
      </c>
      <c r="AS56">
        <v>223</v>
      </c>
      <c r="AT56">
        <v>8373</v>
      </c>
      <c r="AU56">
        <f t="shared" si="44"/>
        <v>37.54708520179372</v>
      </c>
      <c r="AY56" s="27">
        <v>19</v>
      </c>
      <c r="AZ56">
        <v>1319</v>
      </c>
      <c r="BA56">
        <v>101235</v>
      </c>
      <c r="BB56">
        <f t="shared" si="45"/>
        <v>76.751326762699009</v>
      </c>
      <c r="BF56" s="27">
        <v>30</v>
      </c>
      <c r="BG56">
        <v>2356</v>
      </c>
      <c r="BH56">
        <v>241767</v>
      </c>
      <c r="BI56">
        <f t="shared" si="46"/>
        <v>102.61757215619694</v>
      </c>
      <c r="BM56" s="27">
        <v>14</v>
      </c>
      <c r="BN56">
        <v>1260</v>
      </c>
      <c r="BO56">
        <v>141563</v>
      </c>
      <c r="BP56">
        <f t="shared" si="47"/>
        <v>112.3515873015873</v>
      </c>
      <c r="CA56" s="27">
        <v>6</v>
      </c>
      <c r="CB56">
        <v>822</v>
      </c>
      <c r="CC56">
        <v>31036</v>
      </c>
      <c r="CD56">
        <f t="shared" si="48"/>
        <v>37.756690997566913</v>
      </c>
      <c r="CH56" s="27">
        <v>54</v>
      </c>
      <c r="CI56">
        <v>1768</v>
      </c>
      <c r="CJ56">
        <v>74022</v>
      </c>
      <c r="CK56">
        <f t="shared" si="11"/>
        <v>41.867647058823529</v>
      </c>
      <c r="CO56" s="27">
        <v>25</v>
      </c>
      <c r="CP56">
        <v>1560</v>
      </c>
      <c r="CQ56">
        <v>37900</v>
      </c>
      <c r="CR56">
        <f t="shared" si="12"/>
        <v>24.294871794871796</v>
      </c>
      <c r="CV56" s="27">
        <v>14</v>
      </c>
      <c r="CW56">
        <v>1061</v>
      </c>
      <c r="CX56">
        <v>10437</v>
      </c>
      <c r="CY56">
        <f t="shared" si="49"/>
        <v>9.8369462770970788</v>
      </c>
      <c r="DC56" s="27">
        <v>54</v>
      </c>
      <c r="DD56">
        <v>1127</v>
      </c>
      <c r="DE56">
        <v>62086</v>
      </c>
      <c r="DF56">
        <f t="shared" si="14"/>
        <v>55.089618456078085</v>
      </c>
      <c r="DJ56" s="27">
        <v>18</v>
      </c>
      <c r="DK56">
        <v>703</v>
      </c>
      <c r="DL56">
        <v>11023</v>
      </c>
      <c r="DM56">
        <f t="shared" si="15"/>
        <v>15.679943100995732</v>
      </c>
      <c r="DQ56" s="27">
        <v>12</v>
      </c>
      <c r="DR56">
        <v>1330</v>
      </c>
      <c r="DS56">
        <v>16541</v>
      </c>
      <c r="DT56">
        <f t="shared" si="50"/>
        <v>12.436842105263159</v>
      </c>
      <c r="DX56" s="27">
        <v>9</v>
      </c>
      <c r="DY56">
        <v>1208</v>
      </c>
      <c r="DZ56">
        <v>18578</v>
      </c>
      <c r="EA56">
        <f t="shared" si="51"/>
        <v>15.379139072847682</v>
      </c>
      <c r="EE56" s="27">
        <v>15</v>
      </c>
      <c r="EF56">
        <v>1388</v>
      </c>
      <c r="EG56">
        <v>63388</v>
      </c>
      <c r="EH56">
        <f t="shared" si="52"/>
        <v>45.668587896253605</v>
      </c>
      <c r="ES56" s="27">
        <v>36</v>
      </c>
      <c r="ET56">
        <v>1122</v>
      </c>
      <c r="EU56">
        <v>26599</v>
      </c>
      <c r="EV56">
        <f t="shared" si="53"/>
        <v>23.706773618538325</v>
      </c>
      <c r="EZ56" s="27">
        <v>54</v>
      </c>
      <c r="FA56">
        <v>1034</v>
      </c>
      <c r="FB56">
        <v>43295</v>
      </c>
      <c r="FC56">
        <f t="shared" si="21"/>
        <v>41.871373307543521</v>
      </c>
      <c r="FG56" s="27">
        <v>13</v>
      </c>
      <c r="FH56">
        <v>772</v>
      </c>
      <c r="FI56">
        <v>13403</v>
      </c>
      <c r="FJ56">
        <f t="shared" si="22"/>
        <v>17.361398963730569</v>
      </c>
      <c r="FN56" s="27">
        <v>3</v>
      </c>
      <c r="FO56">
        <v>335</v>
      </c>
      <c r="FP56">
        <v>3974</v>
      </c>
      <c r="FQ56">
        <f t="shared" si="54"/>
        <v>11.862686567164179</v>
      </c>
      <c r="FU56" s="27">
        <v>10</v>
      </c>
      <c r="FV56">
        <v>531</v>
      </c>
      <c r="FW56">
        <v>10163</v>
      </c>
      <c r="FX56">
        <f t="shared" si="55"/>
        <v>19.139359698681734</v>
      </c>
      <c r="GB56" s="27">
        <v>12</v>
      </c>
      <c r="GC56">
        <v>652</v>
      </c>
      <c r="GD56">
        <v>25695</v>
      </c>
      <c r="GE56">
        <f t="shared" si="25"/>
        <v>39.409509202453989</v>
      </c>
      <c r="GI56" s="27">
        <v>20</v>
      </c>
      <c r="GJ56">
        <v>1917</v>
      </c>
      <c r="GK56">
        <v>38390</v>
      </c>
      <c r="GL56">
        <f t="shared" si="56"/>
        <v>20.026082420448617</v>
      </c>
      <c r="GP56" s="27">
        <v>29</v>
      </c>
      <c r="GQ56">
        <v>2387</v>
      </c>
      <c r="GR56">
        <v>16803</v>
      </c>
      <c r="GS56">
        <f t="shared" si="57"/>
        <v>7.0393799748638459</v>
      </c>
      <c r="GW56" s="27">
        <v>20</v>
      </c>
      <c r="GX56">
        <v>879</v>
      </c>
      <c r="GY56">
        <v>38413</v>
      </c>
      <c r="GZ56">
        <f t="shared" si="58"/>
        <v>43.700796359499428</v>
      </c>
      <c r="HK56" s="27">
        <v>26</v>
      </c>
      <c r="HL56">
        <v>3431</v>
      </c>
      <c r="HM56">
        <v>82771</v>
      </c>
      <c r="HN56">
        <f t="shared" si="59"/>
        <v>24.124453512095599</v>
      </c>
      <c r="HR56" s="27">
        <v>54</v>
      </c>
      <c r="HS56">
        <v>1768</v>
      </c>
      <c r="HT56">
        <v>165063</v>
      </c>
      <c r="HU56">
        <f t="shared" si="31"/>
        <v>93.361425339366519</v>
      </c>
      <c r="HY56" s="27">
        <v>54</v>
      </c>
      <c r="HZ56">
        <v>1951</v>
      </c>
      <c r="IA56">
        <v>107593</v>
      </c>
      <c r="IB56">
        <f t="shared" si="32"/>
        <v>55.147616606868276</v>
      </c>
      <c r="IF56" s="27">
        <v>12</v>
      </c>
      <c r="IG56">
        <v>695</v>
      </c>
      <c r="IH56">
        <v>19288</v>
      </c>
      <c r="II56">
        <f t="shared" si="60"/>
        <v>27.752517985611512</v>
      </c>
      <c r="IM56" s="27">
        <v>54</v>
      </c>
      <c r="IN56">
        <v>787</v>
      </c>
      <c r="IO56">
        <v>28194</v>
      </c>
      <c r="IP56">
        <f t="shared" si="34"/>
        <v>35.824650571791615</v>
      </c>
      <c r="IT56" s="27">
        <v>54</v>
      </c>
      <c r="IU56">
        <v>2786</v>
      </c>
      <c r="IV56">
        <v>57895</v>
      </c>
      <c r="IW56">
        <f t="shared" si="35"/>
        <v>20.780689160086144</v>
      </c>
      <c r="JA56" s="27">
        <v>33</v>
      </c>
      <c r="JB56">
        <v>2364</v>
      </c>
      <c r="JC56">
        <v>39012</v>
      </c>
      <c r="JD56">
        <f t="shared" si="61"/>
        <v>16.502538071065988</v>
      </c>
      <c r="JH56" s="27">
        <v>11</v>
      </c>
      <c r="JI56">
        <v>1063</v>
      </c>
      <c r="JJ56">
        <v>58000</v>
      </c>
      <c r="JK56">
        <f t="shared" si="62"/>
        <v>54.562558795860774</v>
      </c>
      <c r="JO56" s="27">
        <v>12</v>
      </c>
      <c r="JP56">
        <v>1063</v>
      </c>
      <c r="JQ56">
        <v>35078</v>
      </c>
      <c r="JR56">
        <f t="shared" si="63"/>
        <v>32.999059266227654</v>
      </c>
    </row>
    <row r="57" spans="9:278" x14ac:dyDescent="0.25">
      <c r="I57" s="27">
        <v>16</v>
      </c>
      <c r="J57">
        <v>1022</v>
      </c>
      <c r="K57">
        <v>44529</v>
      </c>
      <c r="L57">
        <f t="shared" si="40"/>
        <v>43.570450097847356</v>
      </c>
      <c r="P57" s="27">
        <v>57</v>
      </c>
      <c r="Q57">
        <v>1263</v>
      </c>
      <c r="R57">
        <v>160610</v>
      </c>
      <c r="S57">
        <f t="shared" si="1"/>
        <v>127.1654790182106</v>
      </c>
      <c r="W57" s="27">
        <v>2</v>
      </c>
      <c r="X57">
        <v>766</v>
      </c>
      <c r="Y57">
        <v>36601</v>
      </c>
      <c r="Z57">
        <f t="shared" si="41"/>
        <v>47.781984334203656</v>
      </c>
      <c r="AD57" s="27">
        <v>10</v>
      </c>
      <c r="AE57">
        <v>837</v>
      </c>
      <c r="AF57">
        <v>60921</v>
      </c>
      <c r="AG57">
        <f t="shared" si="42"/>
        <v>72.784946236559136</v>
      </c>
      <c r="AK57" s="27">
        <v>55</v>
      </c>
      <c r="AL57">
        <v>1031</v>
      </c>
      <c r="AM57">
        <v>110517</v>
      </c>
      <c r="AN57">
        <f t="shared" si="43"/>
        <v>107.19398642095054</v>
      </c>
      <c r="AR57" s="27">
        <v>7</v>
      </c>
      <c r="AS57">
        <v>352</v>
      </c>
      <c r="AT57">
        <v>47637</v>
      </c>
      <c r="AU57">
        <f t="shared" si="44"/>
        <v>135.33238636363637</v>
      </c>
      <c r="AY57" s="27">
        <v>20</v>
      </c>
      <c r="AZ57">
        <v>1322</v>
      </c>
      <c r="BA57">
        <v>130653</v>
      </c>
      <c r="BB57">
        <f t="shared" si="45"/>
        <v>98.829803328290467</v>
      </c>
      <c r="BF57" s="27">
        <v>31</v>
      </c>
      <c r="BG57">
        <v>2654</v>
      </c>
      <c r="BH57">
        <v>218359</v>
      </c>
      <c r="BI57">
        <f t="shared" si="46"/>
        <v>82.275433308214019</v>
      </c>
      <c r="BM57" s="27">
        <v>15</v>
      </c>
      <c r="BN57">
        <v>1365</v>
      </c>
      <c r="BO57">
        <v>90584</v>
      </c>
      <c r="BP57">
        <f t="shared" si="47"/>
        <v>66.361904761904768</v>
      </c>
      <c r="CA57" s="27">
        <v>7</v>
      </c>
      <c r="CB57">
        <v>823</v>
      </c>
      <c r="CC57">
        <v>21956</v>
      </c>
      <c r="CD57">
        <f t="shared" si="48"/>
        <v>26.678007290400974</v>
      </c>
      <c r="CH57" s="27">
        <v>55</v>
      </c>
      <c r="CI57">
        <v>1986</v>
      </c>
      <c r="CJ57">
        <v>49872</v>
      </c>
      <c r="CK57">
        <f t="shared" si="11"/>
        <v>25.111782477341389</v>
      </c>
      <c r="CO57" s="27">
        <v>26</v>
      </c>
      <c r="CP57">
        <v>1594</v>
      </c>
      <c r="CQ57">
        <v>47764</v>
      </c>
      <c r="CR57">
        <f t="shared" si="12"/>
        <v>29.96486825595985</v>
      </c>
      <c r="CV57" s="27">
        <v>15</v>
      </c>
      <c r="CW57">
        <v>1107</v>
      </c>
      <c r="CX57">
        <v>33186</v>
      </c>
      <c r="CY57">
        <f t="shared" si="49"/>
        <v>29.978319783197833</v>
      </c>
      <c r="DC57" s="27">
        <v>55</v>
      </c>
      <c r="DD57">
        <v>1202</v>
      </c>
      <c r="DE57">
        <v>85198</v>
      </c>
      <c r="DF57">
        <f t="shared" si="14"/>
        <v>70.880199667221291</v>
      </c>
      <c r="DJ57" s="27">
        <v>19</v>
      </c>
      <c r="DK57">
        <v>237</v>
      </c>
      <c r="DL57">
        <v>3761</v>
      </c>
      <c r="DM57">
        <f t="shared" si="15"/>
        <v>15.869198312236287</v>
      </c>
      <c r="DQ57" s="27">
        <v>13</v>
      </c>
      <c r="DR57">
        <v>1404</v>
      </c>
      <c r="DS57">
        <v>41136</v>
      </c>
      <c r="DT57">
        <f t="shared" si="50"/>
        <v>29.299145299145298</v>
      </c>
      <c r="DX57" s="27">
        <v>10</v>
      </c>
      <c r="DY57">
        <v>1316</v>
      </c>
      <c r="DZ57">
        <v>46921</v>
      </c>
      <c r="EA57">
        <f t="shared" si="51"/>
        <v>35.654255319148938</v>
      </c>
      <c r="EE57" s="27">
        <v>16</v>
      </c>
      <c r="EF57">
        <v>1410</v>
      </c>
      <c r="EG57">
        <v>34878</v>
      </c>
      <c r="EH57">
        <f t="shared" si="52"/>
        <v>24.736170212765959</v>
      </c>
      <c r="ES57" s="27">
        <v>37</v>
      </c>
      <c r="ET57">
        <v>1139</v>
      </c>
      <c r="EU57">
        <v>62094</v>
      </c>
      <c r="EV57">
        <f t="shared" si="53"/>
        <v>54.516242317822652</v>
      </c>
      <c r="EZ57" s="27">
        <v>55</v>
      </c>
      <c r="FA57">
        <v>1051</v>
      </c>
      <c r="FB57">
        <v>35261</v>
      </c>
      <c r="FC57">
        <f t="shared" si="21"/>
        <v>33.549952426260703</v>
      </c>
      <c r="FG57" s="27">
        <v>14</v>
      </c>
      <c r="FH57">
        <v>805</v>
      </c>
      <c r="FI57">
        <v>21017</v>
      </c>
      <c r="FJ57">
        <f t="shared" si="22"/>
        <v>26.108074534161492</v>
      </c>
      <c r="FN57" s="27">
        <v>4</v>
      </c>
      <c r="FO57">
        <v>372</v>
      </c>
      <c r="FP57">
        <v>6886</v>
      </c>
      <c r="FQ57">
        <f t="shared" si="54"/>
        <v>18.510752688172044</v>
      </c>
      <c r="FU57" s="27">
        <v>11</v>
      </c>
      <c r="FV57">
        <v>546</v>
      </c>
      <c r="FW57">
        <v>10576</v>
      </c>
      <c r="FX57">
        <f t="shared" si="55"/>
        <v>19.369963369963369</v>
      </c>
      <c r="GB57" s="27">
        <v>13</v>
      </c>
      <c r="GC57">
        <v>658</v>
      </c>
      <c r="GD57">
        <v>24727</v>
      </c>
      <c r="GE57">
        <f t="shared" si="25"/>
        <v>37.579027355623097</v>
      </c>
      <c r="GI57" s="27">
        <v>21</v>
      </c>
      <c r="GJ57">
        <v>2043</v>
      </c>
      <c r="GK57">
        <v>67588</v>
      </c>
      <c r="GL57">
        <f t="shared" si="56"/>
        <v>33.082721488007834</v>
      </c>
      <c r="GP57" s="27">
        <v>30</v>
      </c>
      <c r="GQ57">
        <v>2551</v>
      </c>
      <c r="GR57">
        <v>48190</v>
      </c>
      <c r="GS57">
        <f t="shared" si="57"/>
        <v>18.890631125049001</v>
      </c>
      <c r="GW57" s="27">
        <v>21</v>
      </c>
      <c r="GX57">
        <v>893</v>
      </c>
      <c r="GY57">
        <v>19899</v>
      </c>
      <c r="GZ57">
        <f t="shared" si="58"/>
        <v>22.283314669652857</v>
      </c>
      <c r="HK57" s="27">
        <v>27</v>
      </c>
      <c r="HL57">
        <v>5009</v>
      </c>
      <c r="HM57">
        <v>246583</v>
      </c>
      <c r="HN57">
        <f t="shared" si="59"/>
        <v>49.227989618686365</v>
      </c>
      <c r="HR57" s="27">
        <v>55</v>
      </c>
      <c r="HS57">
        <v>1784</v>
      </c>
      <c r="HT57">
        <v>118558</v>
      </c>
      <c r="HU57">
        <f t="shared" si="31"/>
        <v>66.456278026905835</v>
      </c>
      <c r="HY57" s="27">
        <v>55</v>
      </c>
      <c r="HZ57">
        <v>2162</v>
      </c>
      <c r="IA57">
        <v>93013</v>
      </c>
      <c r="IB57">
        <f t="shared" si="32"/>
        <v>43.021739130434781</v>
      </c>
      <c r="IF57" s="27">
        <v>13</v>
      </c>
      <c r="IG57">
        <v>696</v>
      </c>
      <c r="IH57">
        <v>24304</v>
      </c>
      <c r="II57">
        <f t="shared" si="60"/>
        <v>34.919540229885058</v>
      </c>
      <c r="IM57" s="27">
        <v>55</v>
      </c>
      <c r="IN57">
        <v>824</v>
      </c>
      <c r="IO57">
        <v>13094</v>
      </c>
      <c r="IP57">
        <f t="shared" si="34"/>
        <v>15.890776699029127</v>
      </c>
      <c r="IT57" s="27">
        <v>55</v>
      </c>
      <c r="IU57">
        <v>3157</v>
      </c>
      <c r="IV57">
        <v>69004</v>
      </c>
      <c r="IW57">
        <f t="shared" si="35"/>
        <v>21.857459613557175</v>
      </c>
      <c r="JA57" s="27">
        <v>34</v>
      </c>
      <c r="JB57">
        <v>2592</v>
      </c>
      <c r="JC57">
        <v>70938</v>
      </c>
      <c r="JD57">
        <f t="shared" si="61"/>
        <v>27.368055555555557</v>
      </c>
      <c r="JH57" s="27">
        <v>12</v>
      </c>
      <c r="JI57">
        <v>1102</v>
      </c>
      <c r="JJ57">
        <v>7339</v>
      </c>
      <c r="JK57">
        <f t="shared" si="62"/>
        <v>6.6597096188747731</v>
      </c>
      <c r="JO57" s="27">
        <v>13</v>
      </c>
      <c r="JP57">
        <v>1071</v>
      </c>
      <c r="JQ57">
        <v>76286</v>
      </c>
      <c r="JR57">
        <f t="shared" si="63"/>
        <v>71.228758169934636</v>
      </c>
    </row>
    <row r="58" spans="9:278" x14ac:dyDescent="0.25">
      <c r="I58" s="27">
        <v>17</v>
      </c>
      <c r="J58">
        <v>1038</v>
      </c>
      <c r="K58">
        <v>59125</v>
      </c>
      <c r="L58">
        <f t="shared" si="40"/>
        <v>56.960500963391134</v>
      </c>
      <c r="P58" s="27">
        <v>58</v>
      </c>
      <c r="Q58">
        <v>1279</v>
      </c>
      <c r="R58">
        <v>147593</v>
      </c>
      <c r="S58">
        <f t="shared" si="1"/>
        <v>115.39718530101642</v>
      </c>
      <c r="W58" s="27">
        <v>3</v>
      </c>
      <c r="X58">
        <v>768</v>
      </c>
      <c r="Y58">
        <v>47125</v>
      </c>
      <c r="Z58">
        <f t="shared" si="41"/>
        <v>61.360677083333336</v>
      </c>
      <c r="AD58" s="27">
        <v>11</v>
      </c>
      <c r="AE58">
        <v>844</v>
      </c>
      <c r="AF58">
        <v>62574</v>
      </c>
      <c r="AG58">
        <f t="shared" si="42"/>
        <v>74.139810426540279</v>
      </c>
      <c r="AK58" s="27">
        <v>56</v>
      </c>
      <c r="AL58">
        <v>1033</v>
      </c>
      <c r="AM58">
        <v>30942</v>
      </c>
      <c r="AN58">
        <f t="shared" si="43"/>
        <v>29.953533397870281</v>
      </c>
      <c r="AR58" s="27">
        <v>8</v>
      </c>
      <c r="AS58">
        <v>357</v>
      </c>
      <c r="AT58">
        <v>41484</v>
      </c>
      <c r="AU58">
        <f t="shared" si="44"/>
        <v>116.20168067226891</v>
      </c>
      <c r="AY58" s="27">
        <v>21</v>
      </c>
      <c r="AZ58">
        <v>1335</v>
      </c>
      <c r="BA58">
        <v>101527</v>
      </c>
      <c r="BB58">
        <f t="shared" si="45"/>
        <v>76.0501872659176</v>
      </c>
      <c r="BF58" s="27">
        <v>32</v>
      </c>
      <c r="BG58">
        <v>2663</v>
      </c>
      <c r="BH58">
        <v>170890</v>
      </c>
      <c r="BI58">
        <f t="shared" si="46"/>
        <v>64.171986481411935</v>
      </c>
      <c r="BM58" s="27">
        <v>16</v>
      </c>
      <c r="BN58">
        <v>1467</v>
      </c>
      <c r="BO58">
        <v>129671</v>
      </c>
      <c r="BP58">
        <f t="shared" si="47"/>
        <v>88.391956373551466</v>
      </c>
      <c r="CA58" s="27">
        <v>8</v>
      </c>
      <c r="CB58">
        <v>838</v>
      </c>
      <c r="CC58">
        <v>33591</v>
      </c>
      <c r="CD58">
        <f t="shared" si="48"/>
        <v>40.084725536992842</v>
      </c>
      <c r="CH58" s="27">
        <v>56</v>
      </c>
      <c r="CI58">
        <v>2236</v>
      </c>
      <c r="CJ58">
        <v>65977</v>
      </c>
      <c r="CK58">
        <f t="shared" si="11"/>
        <v>29.506708407871198</v>
      </c>
      <c r="CO58" s="27">
        <v>27</v>
      </c>
      <c r="CP58">
        <v>1720</v>
      </c>
      <c r="CQ58">
        <v>65648</v>
      </c>
      <c r="CR58">
        <f t="shared" si="12"/>
        <v>38.167441860465118</v>
      </c>
      <c r="CV58" s="27">
        <v>16</v>
      </c>
      <c r="CW58">
        <v>1125</v>
      </c>
      <c r="CX58">
        <v>9281</v>
      </c>
      <c r="CY58">
        <f t="shared" si="49"/>
        <v>8.2497777777777781</v>
      </c>
      <c r="DC58" s="27">
        <v>56</v>
      </c>
      <c r="DD58">
        <v>1225</v>
      </c>
      <c r="DE58">
        <v>30791</v>
      </c>
      <c r="DF58">
        <f t="shared" si="14"/>
        <v>25.135510204081633</v>
      </c>
      <c r="DJ58" s="27">
        <v>20</v>
      </c>
      <c r="DK58">
        <v>279</v>
      </c>
      <c r="DL58">
        <v>4616</v>
      </c>
      <c r="DM58">
        <f t="shared" si="15"/>
        <v>16.544802867383513</v>
      </c>
      <c r="DQ58" s="27">
        <v>14</v>
      </c>
      <c r="DR58">
        <v>1411</v>
      </c>
      <c r="DS58">
        <v>43829</v>
      </c>
      <c r="DT58">
        <f t="shared" si="50"/>
        <v>31.062367115520907</v>
      </c>
      <c r="DX58" s="27">
        <v>11</v>
      </c>
      <c r="DY58">
        <v>1406</v>
      </c>
      <c r="DZ58">
        <v>65259</v>
      </c>
      <c r="EA58">
        <f t="shared" si="51"/>
        <v>46.414651493598861</v>
      </c>
      <c r="EE58" s="27">
        <v>17</v>
      </c>
      <c r="EF58">
        <v>1524</v>
      </c>
      <c r="EG58">
        <v>32905</v>
      </c>
      <c r="EH58">
        <f t="shared" si="52"/>
        <v>21.591207349081365</v>
      </c>
      <c r="ES58" s="27">
        <v>38</v>
      </c>
      <c r="ET58">
        <v>1181</v>
      </c>
      <c r="EU58">
        <v>51128</v>
      </c>
      <c r="EV58">
        <f t="shared" si="53"/>
        <v>43.292125317527521</v>
      </c>
      <c r="EZ58" s="27">
        <v>56</v>
      </c>
      <c r="FA58">
        <v>1062</v>
      </c>
      <c r="FB58">
        <v>74930</v>
      </c>
      <c r="FC58">
        <f t="shared" si="21"/>
        <v>70.555555555555557</v>
      </c>
      <c r="FG58" s="27">
        <v>15</v>
      </c>
      <c r="FH58">
        <v>835</v>
      </c>
      <c r="FI58">
        <v>44525</v>
      </c>
      <c r="FJ58">
        <f t="shared" si="22"/>
        <v>53.32335329341317</v>
      </c>
      <c r="FN58" s="27">
        <v>5</v>
      </c>
      <c r="FO58">
        <v>398</v>
      </c>
      <c r="FP58">
        <v>5794</v>
      </c>
      <c r="FQ58">
        <f t="shared" si="54"/>
        <v>14.557788944723619</v>
      </c>
      <c r="FU58" s="27">
        <v>12</v>
      </c>
      <c r="FV58">
        <v>549</v>
      </c>
      <c r="FW58">
        <v>18720</v>
      </c>
      <c r="FX58">
        <f t="shared" si="55"/>
        <v>34.098360655737707</v>
      </c>
      <c r="GB58" s="27">
        <v>14</v>
      </c>
      <c r="GC58">
        <v>668</v>
      </c>
      <c r="GD58">
        <v>17879</v>
      </c>
      <c r="GE58">
        <f t="shared" si="25"/>
        <v>26.764970059880241</v>
      </c>
      <c r="GI58" s="27">
        <v>22</v>
      </c>
      <c r="GJ58">
        <v>2049</v>
      </c>
      <c r="GK58">
        <v>20534</v>
      </c>
      <c r="GL58">
        <f t="shared" si="56"/>
        <v>10.021473889702294</v>
      </c>
      <c r="GP58" s="27">
        <v>31</v>
      </c>
      <c r="GQ58">
        <v>2660</v>
      </c>
      <c r="GR58">
        <v>93</v>
      </c>
      <c r="GS58">
        <f t="shared" si="57"/>
        <v>3.4962406015037591E-2</v>
      </c>
      <c r="GW58" s="27">
        <v>22</v>
      </c>
      <c r="GX58">
        <v>906</v>
      </c>
      <c r="GY58">
        <v>14892</v>
      </c>
      <c r="GZ58">
        <f t="shared" si="58"/>
        <v>16.43708609271523</v>
      </c>
      <c r="HK58" s="27">
        <v>28</v>
      </c>
      <c r="HL58">
        <v>5171</v>
      </c>
      <c r="HM58">
        <v>158404</v>
      </c>
      <c r="HN58">
        <f t="shared" si="59"/>
        <v>30.633146393347516</v>
      </c>
      <c r="HR58" s="27">
        <v>56</v>
      </c>
      <c r="HS58">
        <v>1784</v>
      </c>
      <c r="HT58">
        <v>118150</v>
      </c>
      <c r="HU58">
        <f t="shared" si="31"/>
        <v>66.22757847533633</v>
      </c>
      <c r="HX58" t="s">
        <v>234</v>
      </c>
      <c r="HY58" s="27">
        <v>1</v>
      </c>
      <c r="HZ58">
        <v>162</v>
      </c>
      <c r="IA58">
        <v>5795</v>
      </c>
      <c r="IB58">
        <f t="shared" si="32"/>
        <v>35.771604938271608</v>
      </c>
      <c r="IF58" s="27">
        <v>14</v>
      </c>
      <c r="IG58">
        <v>724</v>
      </c>
      <c r="IH58">
        <v>35572</v>
      </c>
      <c r="II58">
        <f t="shared" si="60"/>
        <v>49.132596685082873</v>
      </c>
      <c r="IM58" s="27">
        <v>56</v>
      </c>
      <c r="IN58">
        <v>825</v>
      </c>
      <c r="IO58">
        <v>12320</v>
      </c>
      <c r="IP58">
        <f t="shared" si="34"/>
        <v>14.933333333333334</v>
      </c>
      <c r="IT58" s="27">
        <v>56</v>
      </c>
      <c r="IU58">
        <v>4293</v>
      </c>
      <c r="IV58">
        <v>36127</v>
      </c>
      <c r="IW58">
        <f t="shared" si="35"/>
        <v>8.4153272769624969</v>
      </c>
      <c r="JA58" s="27">
        <v>35</v>
      </c>
      <c r="JB58">
        <v>3728</v>
      </c>
      <c r="JC58">
        <v>122714</v>
      </c>
      <c r="JD58">
        <f t="shared" si="61"/>
        <v>32.916845493562235</v>
      </c>
      <c r="JH58" s="27">
        <v>13</v>
      </c>
      <c r="JI58">
        <v>1175</v>
      </c>
      <c r="JJ58">
        <v>69286</v>
      </c>
      <c r="JK58">
        <f t="shared" si="62"/>
        <v>58.966808510638295</v>
      </c>
      <c r="JO58" s="27">
        <v>14</v>
      </c>
      <c r="JP58">
        <v>1085</v>
      </c>
      <c r="JQ58">
        <v>74138</v>
      </c>
      <c r="JR58">
        <f t="shared" si="63"/>
        <v>68.329953917050688</v>
      </c>
    </row>
    <row r="59" spans="9:278" x14ac:dyDescent="0.25">
      <c r="I59" s="27">
        <v>18</v>
      </c>
      <c r="J59">
        <v>1095</v>
      </c>
      <c r="K59">
        <v>41219</v>
      </c>
      <c r="L59">
        <f t="shared" si="40"/>
        <v>37.642922374429226</v>
      </c>
      <c r="P59" s="27">
        <v>59</v>
      </c>
      <c r="Q59">
        <v>1284</v>
      </c>
      <c r="R59">
        <v>114660</v>
      </c>
      <c r="S59">
        <f t="shared" si="1"/>
        <v>89.299065420560751</v>
      </c>
      <c r="W59" s="27">
        <v>4</v>
      </c>
      <c r="X59">
        <v>848</v>
      </c>
      <c r="Y59">
        <v>57575</v>
      </c>
      <c r="Z59">
        <f t="shared" si="41"/>
        <v>67.89504716981132</v>
      </c>
      <c r="AD59" s="27">
        <v>12</v>
      </c>
      <c r="AE59">
        <v>848</v>
      </c>
      <c r="AF59">
        <v>68536</v>
      </c>
      <c r="AG59">
        <f t="shared" si="42"/>
        <v>80.820754716981128</v>
      </c>
      <c r="AK59" s="27">
        <v>57</v>
      </c>
      <c r="AL59">
        <v>1119</v>
      </c>
      <c r="AM59">
        <v>89340</v>
      </c>
      <c r="AN59">
        <f t="shared" si="43"/>
        <v>79.839142091152809</v>
      </c>
      <c r="AR59" s="27">
        <v>9</v>
      </c>
      <c r="AS59">
        <v>443</v>
      </c>
      <c r="AT59">
        <v>27137</v>
      </c>
      <c r="AU59">
        <f t="shared" si="44"/>
        <v>61.257336343115121</v>
      </c>
      <c r="AY59" s="27">
        <v>22</v>
      </c>
      <c r="AZ59">
        <v>1390</v>
      </c>
      <c r="BA59">
        <v>105967</v>
      </c>
      <c r="BB59">
        <f t="shared" si="45"/>
        <v>76.235251798561151</v>
      </c>
      <c r="BE59" t="s">
        <v>233</v>
      </c>
      <c r="BF59" s="27">
        <v>1</v>
      </c>
      <c r="BG59">
        <v>499</v>
      </c>
      <c r="BH59">
        <v>54230</v>
      </c>
      <c r="BI59">
        <f t="shared" si="46"/>
        <v>108.67735470941884</v>
      </c>
      <c r="BM59" s="27">
        <v>17</v>
      </c>
      <c r="BN59">
        <v>1513</v>
      </c>
      <c r="BO59">
        <v>96235</v>
      </c>
      <c r="BP59">
        <f t="shared" si="47"/>
        <v>63.605419695968273</v>
      </c>
      <c r="CA59" s="27">
        <v>9</v>
      </c>
      <c r="CB59">
        <v>908</v>
      </c>
      <c r="CC59">
        <v>36777</v>
      </c>
      <c r="CD59">
        <f t="shared" si="48"/>
        <v>40.503303964757713</v>
      </c>
      <c r="CH59" s="27">
        <v>57</v>
      </c>
      <c r="CI59">
        <v>2427</v>
      </c>
      <c r="CJ59">
        <v>89625</v>
      </c>
      <c r="CK59">
        <f t="shared" si="11"/>
        <v>36.928306551297901</v>
      </c>
      <c r="CO59" s="27">
        <v>28</v>
      </c>
      <c r="CP59">
        <v>1744</v>
      </c>
      <c r="CQ59">
        <v>74432</v>
      </c>
      <c r="CR59">
        <f t="shared" si="12"/>
        <v>42.678899082568805</v>
      </c>
      <c r="CV59" s="27">
        <v>17</v>
      </c>
      <c r="CW59">
        <v>1125</v>
      </c>
      <c r="CX59">
        <v>29051</v>
      </c>
      <c r="CY59">
        <f t="shared" si="49"/>
        <v>25.82311111111111</v>
      </c>
      <c r="DC59" s="27">
        <v>57</v>
      </c>
      <c r="DD59">
        <v>1439</v>
      </c>
      <c r="DE59">
        <v>51490</v>
      </c>
      <c r="DF59">
        <f t="shared" si="14"/>
        <v>35.781792911744269</v>
      </c>
      <c r="DJ59" s="27">
        <v>21</v>
      </c>
      <c r="DK59">
        <v>2693</v>
      </c>
      <c r="DL59">
        <v>50053</v>
      </c>
      <c r="DM59">
        <f t="shared" si="15"/>
        <v>18.586334942443372</v>
      </c>
      <c r="DQ59" s="27">
        <v>15</v>
      </c>
      <c r="DR59">
        <v>1459</v>
      </c>
      <c r="DS59">
        <v>50744</v>
      </c>
      <c r="DT59">
        <f t="shared" si="50"/>
        <v>34.779986291980812</v>
      </c>
      <c r="DX59" s="27">
        <v>12</v>
      </c>
      <c r="DY59">
        <v>1430</v>
      </c>
      <c r="DZ59">
        <v>53704</v>
      </c>
      <c r="EA59">
        <f t="shared" si="51"/>
        <v>37.555244755244757</v>
      </c>
      <c r="EE59" s="27">
        <v>18</v>
      </c>
      <c r="EF59">
        <v>1603</v>
      </c>
      <c r="EG59">
        <v>31239</v>
      </c>
      <c r="EH59">
        <f t="shared" si="52"/>
        <v>19.487835308796008</v>
      </c>
      <c r="ES59" s="27">
        <v>39</v>
      </c>
      <c r="ET59">
        <v>1216</v>
      </c>
      <c r="EU59">
        <v>26293</v>
      </c>
      <c r="EV59">
        <f t="shared" si="53"/>
        <v>21.622532894736842</v>
      </c>
      <c r="EZ59" s="27">
        <v>57</v>
      </c>
      <c r="FA59">
        <v>1073</v>
      </c>
      <c r="FB59">
        <v>65016</v>
      </c>
      <c r="FC59">
        <f t="shared" si="21"/>
        <v>60.59273066169618</v>
      </c>
      <c r="FG59" s="27">
        <v>16</v>
      </c>
      <c r="FH59">
        <v>837</v>
      </c>
      <c r="FI59">
        <v>30045</v>
      </c>
      <c r="FJ59">
        <f t="shared" si="22"/>
        <v>35.896057347670251</v>
      </c>
      <c r="FN59" s="27">
        <v>6</v>
      </c>
      <c r="FO59">
        <v>421</v>
      </c>
      <c r="FP59">
        <v>6988</v>
      </c>
      <c r="FQ59">
        <f t="shared" si="54"/>
        <v>16.598574821852733</v>
      </c>
      <c r="FU59" s="27">
        <v>13</v>
      </c>
      <c r="FV59">
        <v>554</v>
      </c>
      <c r="FW59">
        <v>292</v>
      </c>
      <c r="FX59">
        <f t="shared" si="55"/>
        <v>0.52707581227436828</v>
      </c>
      <c r="GB59" s="27">
        <v>15</v>
      </c>
      <c r="GC59">
        <v>683</v>
      </c>
      <c r="GD59">
        <v>15017</v>
      </c>
      <c r="GE59">
        <f t="shared" si="25"/>
        <v>21.986822840409957</v>
      </c>
      <c r="GI59" s="27">
        <v>23</v>
      </c>
      <c r="GJ59">
        <v>2145</v>
      </c>
      <c r="GK59">
        <v>47221</v>
      </c>
      <c r="GL59">
        <f t="shared" si="56"/>
        <v>22.014452214452213</v>
      </c>
      <c r="GP59" s="27">
        <v>32</v>
      </c>
      <c r="GQ59">
        <v>2666</v>
      </c>
      <c r="GR59">
        <v>1525</v>
      </c>
      <c r="GS59">
        <f t="shared" si="57"/>
        <v>0.57201800450112528</v>
      </c>
      <c r="GW59" s="27">
        <v>23</v>
      </c>
      <c r="GX59">
        <v>908</v>
      </c>
      <c r="GY59">
        <v>1021</v>
      </c>
      <c r="GZ59">
        <f t="shared" si="58"/>
        <v>1.1244493392070485</v>
      </c>
      <c r="HJ59" t="s">
        <v>233</v>
      </c>
      <c r="HK59" s="27">
        <v>1</v>
      </c>
      <c r="HL59">
        <v>312</v>
      </c>
      <c r="HM59">
        <v>16816</v>
      </c>
      <c r="HN59">
        <f t="shared" si="59"/>
        <v>53.897435897435898</v>
      </c>
      <c r="HR59" s="27">
        <v>57</v>
      </c>
      <c r="HS59">
        <v>1924</v>
      </c>
      <c r="HT59">
        <v>140657</v>
      </c>
      <c r="HU59">
        <f t="shared" si="31"/>
        <v>73.106548856548855</v>
      </c>
      <c r="HY59" s="27">
        <v>2</v>
      </c>
      <c r="HZ59">
        <v>182</v>
      </c>
      <c r="IA59">
        <v>11328</v>
      </c>
      <c r="IB59">
        <f t="shared" si="32"/>
        <v>62.241758241758241</v>
      </c>
      <c r="IF59" s="27">
        <v>15</v>
      </c>
      <c r="IG59">
        <v>798</v>
      </c>
      <c r="IH59">
        <v>12993</v>
      </c>
      <c r="II59">
        <f t="shared" si="60"/>
        <v>16.281954887218046</v>
      </c>
      <c r="IM59" s="27">
        <v>57</v>
      </c>
      <c r="IN59">
        <v>838</v>
      </c>
      <c r="IO59">
        <v>11871</v>
      </c>
      <c r="IP59">
        <f t="shared" si="34"/>
        <v>14.165871121718377</v>
      </c>
      <c r="IS59" t="s">
        <v>234</v>
      </c>
      <c r="IT59" s="27">
        <v>1</v>
      </c>
      <c r="IU59">
        <v>150</v>
      </c>
      <c r="IV59">
        <v>5218</v>
      </c>
      <c r="IW59">
        <f t="shared" si="35"/>
        <v>34.786666666666669</v>
      </c>
      <c r="IZ59" t="s">
        <v>233</v>
      </c>
      <c r="JA59" s="27">
        <v>1</v>
      </c>
      <c r="JB59">
        <v>514</v>
      </c>
      <c r="JC59">
        <v>6541</v>
      </c>
      <c r="JD59">
        <f t="shared" si="61"/>
        <v>12.725680933852139</v>
      </c>
      <c r="JH59" s="27">
        <v>14</v>
      </c>
      <c r="JI59">
        <v>1229</v>
      </c>
      <c r="JJ59">
        <v>50508</v>
      </c>
      <c r="JK59">
        <f t="shared" si="62"/>
        <v>41.096826688364523</v>
      </c>
      <c r="JO59" s="27">
        <v>15</v>
      </c>
      <c r="JP59">
        <v>1171</v>
      </c>
      <c r="JQ59">
        <v>41027</v>
      </c>
      <c r="JR59">
        <f t="shared" si="63"/>
        <v>35.03586678052946</v>
      </c>
    </row>
    <row r="60" spans="9:278" x14ac:dyDescent="0.25">
      <c r="I60" s="27">
        <v>19</v>
      </c>
      <c r="J60">
        <v>1111</v>
      </c>
      <c r="K60">
        <v>82226</v>
      </c>
      <c r="L60">
        <f t="shared" si="40"/>
        <v>74.01080108010801</v>
      </c>
      <c r="P60" s="27">
        <v>60</v>
      </c>
      <c r="Q60">
        <v>1292</v>
      </c>
      <c r="R60">
        <v>159861</v>
      </c>
      <c r="S60">
        <f t="shared" si="1"/>
        <v>123.73142414860681</v>
      </c>
      <c r="W60" s="27">
        <v>5</v>
      </c>
      <c r="X60">
        <v>869</v>
      </c>
      <c r="Y60">
        <v>51157</v>
      </c>
      <c r="Z60">
        <f t="shared" si="41"/>
        <v>58.868814729574225</v>
      </c>
      <c r="AD60" s="27">
        <v>13</v>
      </c>
      <c r="AE60">
        <v>891</v>
      </c>
      <c r="AF60">
        <v>53749</v>
      </c>
      <c r="AG60">
        <f t="shared" si="42"/>
        <v>60.324354657687991</v>
      </c>
      <c r="AK60" s="27">
        <v>58</v>
      </c>
      <c r="AL60">
        <v>1130</v>
      </c>
      <c r="AM60">
        <v>49947</v>
      </c>
      <c r="AN60">
        <f t="shared" si="43"/>
        <v>44.200884955752215</v>
      </c>
      <c r="AR60" s="27">
        <v>10</v>
      </c>
      <c r="AS60">
        <v>458</v>
      </c>
      <c r="AT60">
        <v>19137</v>
      </c>
      <c r="AU60">
        <f t="shared" si="44"/>
        <v>41.783842794759828</v>
      </c>
      <c r="AY60" s="27">
        <v>23</v>
      </c>
      <c r="AZ60">
        <v>1438</v>
      </c>
      <c r="BA60">
        <v>73633</v>
      </c>
      <c r="BB60">
        <f t="shared" si="45"/>
        <v>51.205146036161338</v>
      </c>
      <c r="BF60" s="27">
        <v>2</v>
      </c>
      <c r="BG60">
        <v>816</v>
      </c>
      <c r="BH60">
        <v>4611</v>
      </c>
      <c r="BI60">
        <f t="shared" si="46"/>
        <v>5.6507352941176467</v>
      </c>
      <c r="BM60" s="27">
        <v>18</v>
      </c>
      <c r="BN60">
        <v>1666</v>
      </c>
      <c r="BO60">
        <v>165573</v>
      </c>
      <c r="BP60">
        <f t="shared" si="47"/>
        <v>99.383553421368546</v>
      </c>
      <c r="CA60" s="27">
        <v>10</v>
      </c>
      <c r="CB60">
        <v>933</v>
      </c>
      <c r="CC60">
        <v>26435</v>
      </c>
      <c r="CD60">
        <f t="shared" si="48"/>
        <v>28.333333333333332</v>
      </c>
      <c r="CH60" s="27">
        <v>58</v>
      </c>
      <c r="CI60">
        <v>2609</v>
      </c>
      <c r="CJ60">
        <v>3083</v>
      </c>
      <c r="CK60">
        <f t="shared" si="11"/>
        <v>1.181678804139517</v>
      </c>
      <c r="CO60" s="27">
        <v>29</v>
      </c>
      <c r="CP60">
        <v>1872</v>
      </c>
      <c r="CQ60">
        <v>46751</v>
      </c>
      <c r="CR60">
        <f t="shared" si="12"/>
        <v>24.973824786324787</v>
      </c>
      <c r="CV60" s="27">
        <v>18</v>
      </c>
      <c r="CW60">
        <v>1211</v>
      </c>
      <c r="CX60">
        <v>36988</v>
      </c>
      <c r="CY60">
        <f t="shared" si="49"/>
        <v>30.543352601156069</v>
      </c>
      <c r="DC60" s="27">
        <v>58</v>
      </c>
      <c r="DD60">
        <v>1445</v>
      </c>
      <c r="DE60">
        <v>11516</v>
      </c>
      <c r="DF60">
        <f t="shared" si="14"/>
        <v>7.969550173010381</v>
      </c>
      <c r="DJ60" s="27">
        <v>22</v>
      </c>
      <c r="DK60">
        <v>1967</v>
      </c>
      <c r="DL60">
        <v>39546</v>
      </c>
      <c r="DM60">
        <f t="shared" si="15"/>
        <v>20.104728012201321</v>
      </c>
      <c r="DQ60" s="27">
        <v>16</v>
      </c>
      <c r="DR60">
        <v>1536</v>
      </c>
      <c r="DS60">
        <v>23470</v>
      </c>
      <c r="DT60">
        <f t="shared" si="50"/>
        <v>15.279947916666666</v>
      </c>
      <c r="DX60" s="27">
        <v>13</v>
      </c>
      <c r="DY60">
        <v>1494</v>
      </c>
      <c r="DZ60">
        <v>5171</v>
      </c>
      <c r="EA60">
        <f t="shared" si="51"/>
        <v>3.4611780455153949</v>
      </c>
      <c r="EE60" s="27">
        <v>19</v>
      </c>
      <c r="EF60">
        <v>1633</v>
      </c>
      <c r="EG60">
        <v>49748</v>
      </c>
      <c r="EH60">
        <f t="shared" si="52"/>
        <v>30.464176362522963</v>
      </c>
      <c r="ES60" s="27">
        <v>40</v>
      </c>
      <c r="ET60">
        <v>1242</v>
      </c>
      <c r="EU60">
        <v>35486</v>
      </c>
      <c r="EV60">
        <f t="shared" si="53"/>
        <v>28.571658615136876</v>
      </c>
      <c r="EZ60" s="27">
        <v>58</v>
      </c>
      <c r="FA60">
        <v>1101</v>
      </c>
      <c r="FB60">
        <v>40058</v>
      </c>
      <c r="FC60">
        <f t="shared" si="21"/>
        <v>36.383287920072661</v>
      </c>
      <c r="FG60" s="27">
        <v>17</v>
      </c>
      <c r="FH60">
        <v>853</v>
      </c>
      <c r="FI60">
        <v>26199</v>
      </c>
      <c r="FJ60">
        <f t="shared" si="22"/>
        <v>30.713950762016413</v>
      </c>
      <c r="FN60" s="27">
        <v>7</v>
      </c>
      <c r="FO60">
        <v>533</v>
      </c>
      <c r="FP60">
        <v>470</v>
      </c>
      <c r="FQ60">
        <f t="shared" si="54"/>
        <v>0.88180112570356473</v>
      </c>
      <c r="FU60" s="27">
        <v>14</v>
      </c>
      <c r="FV60">
        <v>556</v>
      </c>
      <c r="FW60">
        <v>17252</v>
      </c>
      <c r="FX60">
        <f t="shared" si="55"/>
        <v>31.028776978417266</v>
      </c>
      <c r="GB60" s="27">
        <v>16</v>
      </c>
      <c r="GC60">
        <v>694</v>
      </c>
      <c r="GD60">
        <v>22379</v>
      </c>
      <c r="GE60">
        <f t="shared" si="25"/>
        <v>32.246397694524497</v>
      </c>
      <c r="GI60" s="27">
        <v>24</v>
      </c>
      <c r="GJ60">
        <v>2149</v>
      </c>
      <c r="GK60">
        <v>133235</v>
      </c>
      <c r="GL60">
        <f t="shared" si="56"/>
        <v>61.998604001861331</v>
      </c>
      <c r="GP60" s="27">
        <v>33</v>
      </c>
      <c r="GQ60">
        <v>3615</v>
      </c>
      <c r="GR60">
        <v>4407</v>
      </c>
      <c r="GS60">
        <f t="shared" si="57"/>
        <v>1.2190871369294607</v>
      </c>
      <c r="GW60" s="27">
        <v>24</v>
      </c>
      <c r="GX60">
        <v>936</v>
      </c>
      <c r="GY60">
        <v>20762</v>
      </c>
      <c r="GZ60">
        <f t="shared" si="58"/>
        <v>22.181623931623932</v>
      </c>
      <c r="HK60" s="27">
        <v>2</v>
      </c>
      <c r="HL60">
        <v>321</v>
      </c>
      <c r="HM60">
        <v>26144</v>
      </c>
      <c r="HN60">
        <f t="shared" si="59"/>
        <v>81.445482866043619</v>
      </c>
      <c r="HR60" s="27">
        <v>58</v>
      </c>
      <c r="HS60">
        <v>2027</v>
      </c>
      <c r="HT60">
        <v>134130</v>
      </c>
      <c r="HU60">
        <f t="shared" si="31"/>
        <v>66.171682289097191</v>
      </c>
      <c r="HY60" s="27">
        <v>3</v>
      </c>
      <c r="HZ60">
        <v>211</v>
      </c>
      <c r="IA60">
        <v>9065</v>
      </c>
      <c r="IB60">
        <f t="shared" si="32"/>
        <v>42.962085308056871</v>
      </c>
      <c r="IF60" s="27">
        <v>16</v>
      </c>
      <c r="IG60">
        <v>827</v>
      </c>
      <c r="IH60">
        <v>7934</v>
      </c>
      <c r="II60">
        <f t="shared" si="60"/>
        <v>9.5937122128174117</v>
      </c>
      <c r="IM60" s="27">
        <v>58</v>
      </c>
      <c r="IN60">
        <v>860</v>
      </c>
      <c r="IO60">
        <v>16751</v>
      </c>
      <c r="IP60">
        <f t="shared" si="34"/>
        <v>19.477906976744187</v>
      </c>
      <c r="IT60" s="27">
        <v>2</v>
      </c>
      <c r="IU60">
        <v>158</v>
      </c>
      <c r="IV60">
        <v>8340</v>
      </c>
      <c r="IW60">
        <f t="shared" si="35"/>
        <v>52.784810126582279</v>
      </c>
      <c r="JA60" s="27">
        <v>2</v>
      </c>
      <c r="JB60">
        <v>539</v>
      </c>
      <c r="JC60">
        <v>18987</v>
      </c>
      <c r="JD60">
        <f t="shared" si="61"/>
        <v>35.226345083487942</v>
      </c>
      <c r="JH60" s="27">
        <v>15</v>
      </c>
      <c r="JI60">
        <v>1237</v>
      </c>
      <c r="JJ60">
        <v>107631</v>
      </c>
      <c r="JK60">
        <f t="shared" si="62"/>
        <v>87.00970088924818</v>
      </c>
      <c r="JO60" s="27">
        <v>16</v>
      </c>
      <c r="JP60">
        <v>1194</v>
      </c>
      <c r="JQ60">
        <v>67115</v>
      </c>
      <c r="JR60">
        <f t="shared" si="63"/>
        <v>56.210217755443885</v>
      </c>
    </row>
    <row r="61" spans="9:278" x14ac:dyDescent="0.25">
      <c r="I61" s="27">
        <v>20</v>
      </c>
      <c r="J61">
        <v>1160</v>
      </c>
      <c r="K61">
        <v>38709</v>
      </c>
      <c r="L61">
        <f t="shared" si="40"/>
        <v>33.369827586206895</v>
      </c>
      <c r="P61" s="27">
        <v>61</v>
      </c>
      <c r="Q61">
        <v>1320</v>
      </c>
      <c r="R61">
        <v>156764</v>
      </c>
      <c r="S61">
        <f t="shared" si="1"/>
        <v>118.76060606060607</v>
      </c>
      <c r="W61" s="27">
        <v>6</v>
      </c>
      <c r="X61">
        <v>974</v>
      </c>
      <c r="Y61">
        <v>50260</v>
      </c>
      <c r="Z61">
        <f t="shared" si="41"/>
        <v>51.601642710472277</v>
      </c>
      <c r="AD61" s="27">
        <v>14</v>
      </c>
      <c r="AE61">
        <v>895</v>
      </c>
      <c r="AF61">
        <v>71480</v>
      </c>
      <c r="AG61">
        <f t="shared" si="42"/>
        <v>79.865921787709496</v>
      </c>
      <c r="AK61" s="27">
        <v>59</v>
      </c>
      <c r="AL61">
        <v>1194</v>
      </c>
      <c r="AM61">
        <v>39498</v>
      </c>
      <c r="AN61">
        <f t="shared" si="43"/>
        <v>33.08040201005025</v>
      </c>
      <c r="AR61" s="27">
        <v>11</v>
      </c>
      <c r="AS61">
        <v>470</v>
      </c>
      <c r="AT61">
        <v>67484</v>
      </c>
      <c r="AU61">
        <f t="shared" si="44"/>
        <v>143.58297872340427</v>
      </c>
      <c r="AY61" s="27">
        <v>24</v>
      </c>
      <c r="AZ61">
        <v>1448</v>
      </c>
      <c r="BA61">
        <v>113542</v>
      </c>
      <c r="BB61">
        <f t="shared" si="45"/>
        <v>78.412983425414367</v>
      </c>
      <c r="BF61" s="27">
        <v>3</v>
      </c>
      <c r="BG61">
        <v>904</v>
      </c>
      <c r="BH61">
        <v>42674</v>
      </c>
      <c r="BI61">
        <f t="shared" si="46"/>
        <v>47.205752212389378</v>
      </c>
      <c r="BM61" s="27">
        <v>19</v>
      </c>
      <c r="BN61">
        <v>1916</v>
      </c>
      <c r="BO61">
        <v>147340</v>
      </c>
      <c r="BP61">
        <f t="shared" si="47"/>
        <v>76.899791231732777</v>
      </c>
      <c r="CA61" s="27">
        <v>11</v>
      </c>
      <c r="CB61">
        <v>945</v>
      </c>
      <c r="CC61">
        <v>34251</v>
      </c>
      <c r="CD61">
        <f t="shared" si="48"/>
        <v>36.244444444444447</v>
      </c>
      <c r="CH61" s="27">
        <v>59</v>
      </c>
      <c r="CI61">
        <v>3867</v>
      </c>
      <c r="CJ61">
        <v>118543</v>
      </c>
      <c r="CK61">
        <f t="shared" si="11"/>
        <v>30.655029738815621</v>
      </c>
      <c r="CO61" s="27">
        <v>30</v>
      </c>
      <c r="CP61">
        <v>2129</v>
      </c>
      <c r="CQ61">
        <v>56135</v>
      </c>
      <c r="CR61">
        <f t="shared" si="12"/>
        <v>26.366838891498357</v>
      </c>
      <c r="CV61" s="27">
        <v>19</v>
      </c>
      <c r="CW61">
        <v>1301</v>
      </c>
      <c r="CX61">
        <v>13015</v>
      </c>
      <c r="CY61">
        <f t="shared" si="49"/>
        <v>10.003843197540354</v>
      </c>
      <c r="DC61" s="27">
        <v>59</v>
      </c>
      <c r="DD61">
        <v>1463</v>
      </c>
      <c r="DE61">
        <v>51415</v>
      </c>
      <c r="DF61">
        <f t="shared" si="14"/>
        <v>35.143540669856456</v>
      </c>
      <c r="DJ61" s="27">
        <v>23</v>
      </c>
      <c r="DK61">
        <v>455</v>
      </c>
      <c r="DL61">
        <v>9210</v>
      </c>
      <c r="DM61">
        <f t="shared" si="15"/>
        <v>20.241758241758241</v>
      </c>
      <c r="DQ61" s="27">
        <v>17</v>
      </c>
      <c r="DR61">
        <v>1586</v>
      </c>
      <c r="DS61">
        <v>22497</v>
      </c>
      <c r="DT61">
        <f t="shared" si="50"/>
        <v>14.184741488020176</v>
      </c>
      <c r="DX61" s="27">
        <v>14</v>
      </c>
      <c r="DY61">
        <v>1526</v>
      </c>
      <c r="DZ61">
        <v>103818</v>
      </c>
      <c r="EA61">
        <f t="shared" si="51"/>
        <v>68.032765399737883</v>
      </c>
      <c r="EE61" s="27">
        <v>20</v>
      </c>
      <c r="EF61">
        <v>1675</v>
      </c>
      <c r="EG61">
        <v>49876</v>
      </c>
      <c r="EH61">
        <f t="shared" si="52"/>
        <v>29.776716417910446</v>
      </c>
      <c r="ES61" s="27">
        <v>41</v>
      </c>
      <c r="ET61">
        <v>1277</v>
      </c>
      <c r="EU61">
        <v>34308</v>
      </c>
      <c r="EV61">
        <f t="shared" si="53"/>
        <v>26.866092404072045</v>
      </c>
      <c r="EZ61" s="27">
        <v>59</v>
      </c>
      <c r="FA61">
        <v>1141</v>
      </c>
      <c r="FB61">
        <v>88485</v>
      </c>
      <c r="FC61">
        <f t="shared" si="21"/>
        <v>77.550394390885188</v>
      </c>
      <c r="FG61" s="27">
        <v>18</v>
      </c>
      <c r="FH61">
        <v>872</v>
      </c>
      <c r="FI61">
        <v>17375</v>
      </c>
      <c r="FJ61">
        <f t="shared" si="22"/>
        <v>19.925458715596331</v>
      </c>
      <c r="FN61" s="27">
        <v>8</v>
      </c>
      <c r="FO61">
        <v>607</v>
      </c>
      <c r="FP61">
        <v>11539</v>
      </c>
      <c r="FQ61">
        <f t="shared" si="54"/>
        <v>19.009884678747941</v>
      </c>
      <c r="FU61" s="27">
        <v>15</v>
      </c>
      <c r="FV61">
        <v>570</v>
      </c>
      <c r="FW61">
        <v>18154</v>
      </c>
      <c r="FX61">
        <f t="shared" si="55"/>
        <v>31.849122807017544</v>
      </c>
      <c r="GB61" s="27">
        <v>17</v>
      </c>
      <c r="GC61">
        <v>697</v>
      </c>
      <c r="GD61">
        <v>27870</v>
      </c>
      <c r="GE61">
        <f t="shared" si="25"/>
        <v>39.985652797704446</v>
      </c>
      <c r="GI61" s="27">
        <v>25</v>
      </c>
      <c r="GJ61">
        <v>2169</v>
      </c>
      <c r="GK61">
        <v>4854</v>
      </c>
      <c r="GL61">
        <f t="shared" si="56"/>
        <v>2.2378976486860305</v>
      </c>
      <c r="GO61" t="s">
        <v>233</v>
      </c>
      <c r="GP61" s="27">
        <v>1</v>
      </c>
      <c r="GQ61">
        <v>227</v>
      </c>
      <c r="GR61">
        <v>7368</v>
      </c>
      <c r="GS61">
        <f t="shared" si="57"/>
        <v>32.458149779735685</v>
      </c>
      <c r="GW61" s="27">
        <v>25</v>
      </c>
      <c r="GX61">
        <v>976</v>
      </c>
      <c r="GY61">
        <v>31224</v>
      </c>
      <c r="GZ61">
        <f t="shared" si="58"/>
        <v>31.991803278688526</v>
      </c>
      <c r="HK61" s="27">
        <v>3</v>
      </c>
      <c r="HL61">
        <v>498</v>
      </c>
      <c r="HM61">
        <v>30502</v>
      </c>
      <c r="HN61">
        <f t="shared" si="59"/>
        <v>61.248995983935743</v>
      </c>
      <c r="HR61" s="27">
        <v>59</v>
      </c>
      <c r="HS61">
        <v>2105</v>
      </c>
      <c r="HT61">
        <v>48835</v>
      </c>
      <c r="HU61">
        <f t="shared" si="31"/>
        <v>23.199524940617579</v>
      </c>
      <c r="HY61" s="27">
        <v>4</v>
      </c>
      <c r="HZ61">
        <v>239</v>
      </c>
      <c r="IA61">
        <v>12247</v>
      </c>
      <c r="IB61">
        <f t="shared" si="32"/>
        <v>51.24267782426778</v>
      </c>
      <c r="IF61" s="27">
        <v>17</v>
      </c>
      <c r="IG61">
        <v>848</v>
      </c>
      <c r="IH61">
        <v>33078</v>
      </c>
      <c r="II61">
        <f t="shared" si="60"/>
        <v>39.007075471698116</v>
      </c>
      <c r="IM61" s="27">
        <v>59</v>
      </c>
      <c r="IN61">
        <v>865</v>
      </c>
      <c r="IO61">
        <v>2053</v>
      </c>
      <c r="IP61">
        <f t="shared" si="34"/>
        <v>2.3734104046242774</v>
      </c>
      <c r="IT61" s="27">
        <v>3</v>
      </c>
      <c r="IU61">
        <v>181</v>
      </c>
      <c r="IV61">
        <v>38</v>
      </c>
      <c r="IW61">
        <f t="shared" si="35"/>
        <v>0.20994475138121546</v>
      </c>
      <c r="JA61" s="27">
        <v>3</v>
      </c>
      <c r="JB61">
        <v>972</v>
      </c>
      <c r="JC61">
        <v>61768</v>
      </c>
      <c r="JD61">
        <f t="shared" si="61"/>
        <v>63.547325102880656</v>
      </c>
      <c r="JH61" s="27">
        <v>16</v>
      </c>
      <c r="JI61">
        <v>1291</v>
      </c>
      <c r="JJ61">
        <v>25847</v>
      </c>
      <c r="JK61">
        <f t="shared" si="62"/>
        <v>20.020914020139426</v>
      </c>
      <c r="JO61" s="27">
        <v>17</v>
      </c>
      <c r="JP61">
        <v>1204</v>
      </c>
      <c r="JQ61">
        <v>62734</v>
      </c>
      <c r="JR61">
        <f t="shared" si="63"/>
        <v>52.104651162790695</v>
      </c>
    </row>
    <row r="62" spans="9:278" x14ac:dyDescent="0.25">
      <c r="I62" s="27">
        <v>21</v>
      </c>
      <c r="J62">
        <v>1164</v>
      </c>
      <c r="K62">
        <v>123546</v>
      </c>
      <c r="L62">
        <f t="shared" si="40"/>
        <v>106.13917525773196</v>
      </c>
      <c r="P62" s="27">
        <v>62</v>
      </c>
      <c r="Q62">
        <v>1378</v>
      </c>
      <c r="R62">
        <v>179253</v>
      </c>
      <c r="S62">
        <f t="shared" si="1"/>
        <v>130.08200290275761</v>
      </c>
      <c r="W62" s="27">
        <v>7</v>
      </c>
      <c r="X62">
        <v>1001</v>
      </c>
      <c r="Y62">
        <v>55793</v>
      </c>
      <c r="Z62">
        <f t="shared" si="41"/>
        <v>55.737262737262739</v>
      </c>
      <c r="AD62" s="27">
        <v>15</v>
      </c>
      <c r="AE62">
        <v>927</v>
      </c>
      <c r="AF62">
        <v>71946</v>
      </c>
      <c r="AG62">
        <f t="shared" si="42"/>
        <v>77.611650485436897</v>
      </c>
      <c r="AK62" s="27">
        <v>60</v>
      </c>
      <c r="AL62">
        <v>1312</v>
      </c>
      <c r="AM62">
        <v>61927</v>
      </c>
      <c r="AN62">
        <f t="shared" si="43"/>
        <v>47.200457317073173</v>
      </c>
      <c r="AR62" s="27">
        <v>12</v>
      </c>
      <c r="AS62">
        <v>493</v>
      </c>
      <c r="AT62">
        <v>64825</v>
      </c>
      <c r="AU62">
        <f t="shared" si="44"/>
        <v>131.49087221095334</v>
      </c>
      <c r="AY62" s="27">
        <v>25</v>
      </c>
      <c r="AZ62">
        <v>1574</v>
      </c>
      <c r="BA62">
        <v>77164</v>
      </c>
      <c r="BB62">
        <f t="shared" si="45"/>
        <v>49.024142312579414</v>
      </c>
      <c r="BF62" s="27">
        <v>4</v>
      </c>
      <c r="BG62">
        <v>964</v>
      </c>
      <c r="BH62">
        <v>81160</v>
      </c>
      <c r="BI62">
        <f t="shared" si="46"/>
        <v>84.190871369294612</v>
      </c>
      <c r="BM62" s="27">
        <v>20</v>
      </c>
      <c r="BN62">
        <v>1954</v>
      </c>
      <c r="BO62">
        <v>174137</v>
      </c>
      <c r="BP62">
        <f t="shared" si="47"/>
        <v>89.118219037871029</v>
      </c>
      <c r="CA62" s="27">
        <v>12</v>
      </c>
      <c r="CB62">
        <v>1017</v>
      </c>
      <c r="CC62">
        <v>22896</v>
      </c>
      <c r="CD62">
        <f t="shared" si="48"/>
        <v>22.513274336283185</v>
      </c>
      <c r="CH62" s="27">
        <v>60</v>
      </c>
      <c r="CI62">
        <v>3960</v>
      </c>
      <c r="CJ62">
        <v>112805</v>
      </c>
      <c r="CK62">
        <f t="shared" si="11"/>
        <v>28.486111111111111</v>
      </c>
      <c r="CN62" t="s">
        <v>233</v>
      </c>
      <c r="CO62" s="27">
        <v>1</v>
      </c>
      <c r="CP62">
        <v>371</v>
      </c>
      <c r="CQ62">
        <v>9295</v>
      </c>
      <c r="CR62">
        <f t="shared" si="12"/>
        <v>25.053908355795148</v>
      </c>
      <c r="CV62" s="27">
        <v>20</v>
      </c>
      <c r="CW62">
        <v>1396</v>
      </c>
      <c r="CX62">
        <v>27037</v>
      </c>
      <c r="CY62">
        <f t="shared" si="49"/>
        <v>19.367478510028654</v>
      </c>
      <c r="DC62" s="27">
        <v>60</v>
      </c>
      <c r="DD62">
        <v>1540</v>
      </c>
      <c r="DE62">
        <v>24463</v>
      </c>
      <c r="DF62">
        <f t="shared" si="14"/>
        <v>15.885064935064936</v>
      </c>
      <c r="DJ62" s="27">
        <v>24</v>
      </c>
      <c r="DK62">
        <v>1294</v>
      </c>
      <c r="DL62">
        <v>28782</v>
      </c>
      <c r="DM62">
        <f t="shared" si="15"/>
        <v>22.242658423493044</v>
      </c>
      <c r="DQ62" s="27">
        <v>18</v>
      </c>
      <c r="DR62">
        <v>1589</v>
      </c>
      <c r="DS62">
        <v>30225</v>
      </c>
      <c r="DT62">
        <f t="shared" si="50"/>
        <v>19.021397105097545</v>
      </c>
      <c r="DX62" s="27">
        <v>15</v>
      </c>
      <c r="DY62">
        <v>1678</v>
      </c>
      <c r="DZ62">
        <v>21230</v>
      </c>
      <c r="EA62">
        <f t="shared" si="51"/>
        <v>12.651966626936829</v>
      </c>
      <c r="EE62" s="27">
        <v>21</v>
      </c>
      <c r="EF62">
        <v>1682</v>
      </c>
      <c r="EG62">
        <v>70568</v>
      </c>
      <c r="EH62">
        <f t="shared" si="52"/>
        <v>41.954815695600473</v>
      </c>
      <c r="ES62" s="27">
        <v>42</v>
      </c>
      <c r="ET62">
        <v>1442</v>
      </c>
      <c r="EU62">
        <v>5714</v>
      </c>
      <c r="EV62">
        <f t="shared" si="53"/>
        <v>3.9625520110957004</v>
      </c>
      <c r="EZ62" s="27">
        <v>60</v>
      </c>
      <c r="FA62">
        <v>1146</v>
      </c>
      <c r="FB62">
        <v>97437</v>
      </c>
      <c r="FC62">
        <f t="shared" si="21"/>
        <v>85.02356020942409</v>
      </c>
      <c r="FG62" s="27">
        <v>19</v>
      </c>
      <c r="FH62">
        <v>880</v>
      </c>
      <c r="FI62">
        <v>24751</v>
      </c>
      <c r="FJ62">
        <f t="shared" si="22"/>
        <v>28.126136363636363</v>
      </c>
      <c r="FN62" s="27">
        <v>9</v>
      </c>
      <c r="FO62">
        <v>617</v>
      </c>
      <c r="FP62">
        <v>18990</v>
      </c>
      <c r="FQ62">
        <f t="shared" si="54"/>
        <v>30.777957860615885</v>
      </c>
      <c r="FU62" s="27">
        <v>16</v>
      </c>
      <c r="FV62">
        <v>571</v>
      </c>
      <c r="FW62">
        <v>19563</v>
      </c>
      <c r="FX62">
        <f t="shared" si="55"/>
        <v>34.260945709281962</v>
      </c>
      <c r="GB62" s="27">
        <v>18</v>
      </c>
      <c r="GC62">
        <v>703</v>
      </c>
      <c r="GD62">
        <v>19409</v>
      </c>
      <c r="GE62">
        <f t="shared" si="25"/>
        <v>27.608819345661452</v>
      </c>
      <c r="GI62" s="27">
        <v>26</v>
      </c>
      <c r="GJ62">
        <v>2175</v>
      </c>
      <c r="GK62">
        <v>129428</v>
      </c>
      <c r="GL62">
        <f t="shared" si="56"/>
        <v>59.507126436781611</v>
      </c>
      <c r="GP62" s="27">
        <v>2</v>
      </c>
      <c r="GQ62">
        <v>392</v>
      </c>
      <c r="GR62">
        <v>1202</v>
      </c>
      <c r="GS62">
        <f t="shared" si="57"/>
        <v>3.0663265306122449</v>
      </c>
      <c r="GW62" s="27">
        <v>26</v>
      </c>
      <c r="GX62">
        <v>996</v>
      </c>
      <c r="GY62">
        <v>20675</v>
      </c>
      <c r="GZ62">
        <f t="shared" si="58"/>
        <v>20.758032128514056</v>
      </c>
      <c r="HK62" s="27">
        <v>4</v>
      </c>
      <c r="HL62">
        <v>584</v>
      </c>
      <c r="HM62">
        <v>40582</v>
      </c>
      <c r="HN62">
        <f t="shared" si="59"/>
        <v>69.489726027397253</v>
      </c>
      <c r="HR62" s="27">
        <v>60</v>
      </c>
      <c r="HS62">
        <v>4843</v>
      </c>
      <c r="HT62">
        <v>191736</v>
      </c>
      <c r="HU62">
        <f t="shared" si="31"/>
        <v>39.590336568242826</v>
      </c>
      <c r="HY62" s="27">
        <v>5</v>
      </c>
      <c r="HZ62">
        <v>408</v>
      </c>
      <c r="IA62">
        <v>24428</v>
      </c>
      <c r="IB62">
        <f t="shared" si="32"/>
        <v>59.872549019607845</v>
      </c>
      <c r="IF62" s="27">
        <v>18</v>
      </c>
      <c r="IG62">
        <v>856</v>
      </c>
      <c r="IH62">
        <v>19729</v>
      </c>
      <c r="II62">
        <f t="shared" si="60"/>
        <v>23.047897196261683</v>
      </c>
      <c r="IM62" s="27">
        <v>60</v>
      </c>
      <c r="IN62">
        <v>888</v>
      </c>
      <c r="IO62">
        <v>49741</v>
      </c>
      <c r="IP62">
        <f t="shared" si="34"/>
        <v>56.01463963963964</v>
      </c>
      <c r="IT62" s="27">
        <v>4</v>
      </c>
      <c r="IU62">
        <v>254</v>
      </c>
      <c r="IV62">
        <v>740</v>
      </c>
      <c r="IW62">
        <f t="shared" si="35"/>
        <v>2.9133858267716537</v>
      </c>
      <c r="JA62" s="27">
        <v>4</v>
      </c>
      <c r="JB62">
        <v>1038</v>
      </c>
      <c r="JC62">
        <v>54963</v>
      </c>
      <c r="JD62">
        <f t="shared" si="61"/>
        <v>52.950867052023121</v>
      </c>
      <c r="JH62" s="27">
        <v>17</v>
      </c>
      <c r="JI62">
        <v>1413</v>
      </c>
      <c r="JJ62">
        <v>88276</v>
      </c>
      <c r="JK62">
        <f t="shared" si="62"/>
        <v>62.474168435951874</v>
      </c>
      <c r="JO62" s="27">
        <v>18</v>
      </c>
      <c r="JP62">
        <v>1239</v>
      </c>
      <c r="JQ62">
        <v>19388</v>
      </c>
      <c r="JR62">
        <f t="shared" si="63"/>
        <v>15.648103309120259</v>
      </c>
    </row>
    <row r="63" spans="9:278" x14ac:dyDescent="0.25">
      <c r="I63" s="27">
        <v>22</v>
      </c>
      <c r="J63">
        <v>1188</v>
      </c>
      <c r="K63">
        <v>78910</v>
      </c>
      <c r="L63">
        <f t="shared" si="40"/>
        <v>66.42255892255892</v>
      </c>
      <c r="P63" s="27">
        <v>63</v>
      </c>
      <c r="Q63">
        <v>1379</v>
      </c>
      <c r="R63">
        <v>179507</v>
      </c>
      <c r="S63">
        <f t="shared" si="1"/>
        <v>130.1718636693256</v>
      </c>
      <c r="W63" s="27">
        <v>8</v>
      </c>
      <c r="X63">
        <v>1036</v>
      </c>
      <c r="Y63">
        <v>58295</v>
      </c>
      <c r="Z63">
        <f t="shared" si="41"/>
        <v>56.269305019305023</v>
      </c>
      <c r="AD63" s="27">
        <v>16</v>
      </c>
      <c r="AE63">
        <v>942</v>
      </c>
      <c r="AF63">
        <v>53319</v>
      </c>
      <c r="AG63">
        <f t="shared" si="42"/>
        <v>56.601910828025481</v>
      </c>
      <c r="AK63" s="27">
        <v>61</v>
      </c>
      <c r="AL63">
        <v>1350</v>
      </c>
      <c r="AM63">
        <v>84718</v>
      </c>
      <c r="AN63">
        <f t="shared" si="43"/>
        <v>62.754074074074076</v>
      </c>
      <c r="AR63" s="27">
        <v>13</v>
      </c>
      <c r="AS63">
        <v>513</v>
      </c>
      <c r="AT63">
        <v>53430</v>
      </c>
      <c r="AU63">
        <f t="shared" si="44"/>
        <v>104.15204678362574</v>
      </c>
      <c r="AY63" s="27">
        <v>26</v>
      </c>
      <c r="AZ63">
        <v>1610</v>
      </c>
      <c r="BA63">
        <v>191117</v>
      </c>
      <c r="BB63">
        <f t="shared" si="45"/>
        <v>118.70621118012423</v>
      </c>
      <c r="BF63" s="27">
        <v>5</v>
      </c>
      <c r="BG63">
        <v>972</v>
      </c>
      <c r="BH63">
        <v>138538</v>
      </c>
      <c r="BI63">
        <f t="shared" si="46"/>
        <v>142.52880658436214</v>
      </c>
      <c r="BM63" s="27">
        <v>21</v>
      </c>
      <c r="BN63">
        <v>2047</v>
      </c>
      <c r="BO63">
        <v>156897</v>
      </c>
      <c r="BP63">
        <f t="shared" si="47"/>
        <v>76.647288715192971</v>
      </c>
      <c r="CA63" s="27">
        <v>13</v>
      </c>
      <c r="CB63">
        <v>1030</v>
      </c>
      <c r="CC63">
        <v>27941</v>
      </c>
      <c r="CD63">
        <f t="shared" si="48"/>
        <v>27.127184466019418</v>
      </c>
      <c r="CH63" s="27">
        <v>61</v>
      </c>
      <c r="CI63">
        <v>4262</v>
      </c>
      <c r="CJ63">
        <v>65193</v>
      </c>
      <c r="CK63">
        <f t="shared" si="11"/>
        <v>15.296339746597841</v>
      </c>
      <c r="CO63" s="27">
        <v>2</v>
      </c>
      <c r="CP63">
        <v>456</v>
      </c>
      <c r="CQ63">
        <v>12276</v>
      </c>
      <c r="CR63">
        <f t="shared" si="12"/>
        <v>26.921052631578949</v>
      </c>
      <c r="CV63" s="27">
        <v>21</v>
      </c>
      <c r="CW63">
        <v>1564</v>
      </c>
      <c r="CX63">
        <v>57587</v>
      </c>
      <c r="CY63">
        <f t="shared" si="49"/>
        <v>36.820332480818415</v>
      </c>
      <c r="DC63" s="27">
        <v>61</v>
      </c>
      <c r="DD63">
        <v>1662</v>
      </c>
      <c r="DE63">
        <v>41865</v>
      </c>
      <c r="DF63">
        <f t="shared" si="14"/>
        <v>25.189530685920577</v>
      </c>
      <c r="DJ63" s="27">
        <v>25</v>
      </c>
      <c r="DK63">
        <v>2671</v>
      </c>
      <c r="DL63">
        <v>60838</v>
      </c>
      <c r="DM63">
        <f t="shared" si="15"/>
        <v>22.777236989891428</v>
      </c>
      <c r="DQ63" s="27">
        <v>19</v>
      </c>
      <c r="DR63">
        <v>1662</v>
      </c>
      <c r="DS63">
        <v>22385</v>
      </c>
      <c r="DT63">
        <f t="shared" si="50"/>
        <v>13.468712394705175</v>
      </c>
      <c r="DX63" s="27">
        <v>16</v>
      </c>
      <c r="DY63">
        <v>1943</v>
      </c>
      <c r="DZ63">
        <v>91137</v>
      </c>
      <c r="EA63">
        <f t="shared" si="51"/>
        <v>46.905301080802879</v>
      </c>
      <c r="EE63" s="27">
        <v>22</v>
      </c>
      <c r="EF63">
        <v>1683</v>
      </c>
      <c r="EG63">
        <v>53822</v>
      </c>
      <c r="EH63">
        <f t="shared" si="52"/>
        <v>31.979797979797979</v>
      </c>
      <c r="ES63" s="27">
        <v>43</v>
      </c>
      <c r="ET63">
        <v>1465</v>
      </c>
      <c r="EU63">
        <v>24182</v>
      </c>
      <c r="EV63">
        <f t="shared" si="53"/>
        <v>16.506484641638224</v>
      </c>
      <c r="EZ63" s="27">
        <v>61</v>
      </c>
      <c r="FA63">
        <v>1155</v>
      </c>
      <c r="FB63">
        <v>120221</v>
      </c>
      <c r="FC63">
        <f t="shared" si="21"/>
        <v>104.08744588744588</v>
      </c>
      <c r="FG63" s="27">
        <v>20</v>
      </c>
      <c r="FH63">
        <v>888</v>
      </c>
      <c r="FI63">
        <v>8601</v>
      </c>
      <c r="FJ63">
        <f t="shared" si="22"/>
        <v>9.6858108108108105</v>
      </c>
      <c r="FN63" s="27">
        <v>10</v>
      </c>
      <c r="FO63">
        <v>670</v>
      </c>
      <c r="FP63">
        <v>15112</v>
      </c>
      <c r="FQ63">
        <f t="shared" si="54"/>
        <v>22.555223880597016</v>
      </c>
      <c r="FU63" s="27">
        <v>17</v>
      </c>
      <c r="FV63">
        <v>575</v>
      </c>
      <c r="FW63">
        <v>11683</v>
      </c>
      <c r="FX63">
        <f t="shared" si="55"/>
        <v>20.318260869565218</v>
      </c>
      <c r="GB63" s="27">
        <v>19</v>
      </c>
      <c r="GC63">
        <v>715</v>
      </c>
      <c r="GD63">
        <v>17766</v>
      </c>
      <c r="GE63">
        <f t="shared" si="25"/>
        <v>24.847552447552449</v>
      </c>
      <c r="GI63" s="27">
        <v>27</v>
      </c>
      <c r="GJ63">
        <v>2370</v>
      </c>
      <c r="GK63">
        <v>97872</v>
      </c>
      <c r="GL63">
        <f t="shared" si="56"/>
        <v>41.296202531645569</v>
      </c>
      <c r="GP63" s="27">
        <v>3</v>
      </c>
      <c r="GQ63">
        <v>498</v>
      </c>
      <c r="GR63">
        <v>11239</v>
      </c>
      <c r="GS63">
        <f t="shared" si="57"/>
        <v>22.568273092369477</v>
      </c>
      <c r="GW63" s="27">
        <v>27</v>
      </c>
      <c r="GX63">
        <v>1002</v>
      </c>
      <c r="GY63">
        <v>22627</v>
      </c>
      <c r="GZ63">
        <f t="shared" si="58"/>
        <v>22.581836327345311</v>
      </c>
      <c r="HK63" s="27">
        <v>5</v>
      </c>
      <c r="HL63">
        <v>612</v>
      </c>
      <c r="HM63">
        <v>35882</v>
      </c>
      <c r="HN63">
        <f t="shared" si="59"/>
        <v>58.630718954248366</v>
      </c>
      <c r="HQ63" t="s">
        <v>234</v>
      </c>
      <c r="HR63" s="27">
        <v>1</v>
      </c>
      <c r="HS63">
        <v>105</v>
      </c>
      <c r="HT63">
        <v>6691</v>
      </c>
      <c r="HU63">
        <f t="shared" si="31"/>
        <v>63.723809523809521</v>
      </c>
      <c r="HY63" s="27">
        <v>6</v>
      </c>
      <c r="HZ63">
        <v>448</v>
      </c>
      <c r="IA63">
        <v>22080</v>
      </c>
      <c r="IB63">
        <f t="shared" si="32"/>
        <v>49.285714285714285</v>
      </c>
      <c r="IF63" s="27">
        <v>19</v>
      </c>
      <c r="IG63">
        <v>894</v>
      </c>
      <c r="IH63">
        <v>18507</v>
      </c>
      <c r="II63">
        <f t="shared" si="60"/>
        <v>20.701342281879196</v>
      </c>
      <c r="IM63" s="27">
        <v>61</v>
      </c>
      <c r="IN63">
        <v>909</v>
      </c>
      <c r="IO63">
        <v>3998</v>
      </c>
      <c r="IP63">
        <f t="shared" si="34"/>
        <v>4.3982398239823981</v>
      </c>
      <c r="IT63" s="27">
        <v>5</v>
      </c>
      <c r="IU63">
        <v>318</v>
      </c>
      <c r="IV63">
        <v>3914</v>
      </c>
      <c r="IW63">
        <f t="shared" si="35"/>
        <v>12.308176100628931</v>
      </c>
      <c r="JA63" s="27">
        <v>5</v>
      </c>
      <c r="JB63">
        <v>1414</v>
      </c>
      <c r="JC63">
        <v>70018</v>
      </c>
      <c r="JD63">
        <f t="shared" si="61"/>
        <v>49.517680339462515</v>
      </c>
      <c r="JH63" s="27">
        <v>18</v>
      </c>
      <c r="JI63">
        <v>1533</v>
      </c>
      <c r="JJ63">
        <v>23441</v>
      </c>
      <c r="JK63">
        <f t="shared" si="62"/>
        <v>15.290932811480756</v>
      </c>
      <c r="JO63" s="27">
        <v>19</v>
      </c>
      <c r="JP63">
        <v>1310</v>
      </c>
      <c r="JQ63">
        <v>45321</v>
      </c>
      <c r="JR63">
        <f t="shared" si="63"/>
        <v>34.596183206106872</v>
      </c>
    </row>
    <row r="64" spans="9:278" x14ac:dyDescent="0.25">
      <c r="I64" s="27">
        <v>23</v>
      </c>
      <c r="J64">
        <v>1206</v>
      </c>
      <c r="K64">
        <v>130475</v>
      </c>
      <c r="L64">
        <f t="shared" si="40"/>
        <v>108.18822553897181</v>
      </c>
      <c r="P64" s="27">
        <v>64</v>
      </c>
      <c r="Q64">
        <v>1408</v>
      </c>
      <c r="R64">
        <v>104798</v>
      </c>
      <c r="S64">
        <f t="shared" si="1"/>
        <v>74.430397727272734</v>
      </c>
      <c r="W64" s="27">
        <v>9</v>
      </c>
      <c r="X64">
        <v>1040</v>
      </c>
      <c r="Y64">
        <v>40042</v>
      </c>
      <c r="Z64">
        <f t="shared" si="41"/>
        <v>38.501923076923077</v>
      </c>
      <c r="AD64" s="27">
        <v>17</v>
      </c>
      <c r="AE64">
        <v>950</v>
      </c>
      <c r="AF64">
        <v>63869</v>
      </c>
      <c r="AG64">
        <f t="shared" si="42"/>
        <v>67.230526315789476</v>
      </c>
      <c r="AK64" s="27">
        <v>62</v>
      </c>
      <c r="AL64">
        <v>1397</v>
      </c>
      <c r="AM64">
        <v>46014</v>
      </c>
      <c r="AN64">
        <f t="shared" si="43"/>
        <v>32.937723693629202</v>
      </c>
      <c r="AR64" s="27">
        <v>14</v>
      </c>
      <c r="AS64">
        <v>527</v>
      </c>
      <c r="AT64">
        <v>15115</v>
      </c>
      <c r="AU64">
        <f t="shared" si="44"/>
        <v>28.681214421252371</v>
      </c>
      <c r="AY64" s="27">
        <v>27</v>
      </c>
      <c r="AZ64">
        <v>1614</v>
      </c>
      <c r="BA64">
        <v>121082</v>
      </c>
      <c r="BB64">
        <f t="shared" si="45"/>
        <v>75.019826517967786</v>
      </c>
      <c r="BF64" s="27">
        <v>6</v>
      </c>
      <c r="BG64">
        <v>1029</v>
      </c>
      <c r="BH64">
        <v>137309</v>
      </c>
      <c r="BI64">
        <f t="shared" si="46"/>
        <v>133.43926141885325</v>
      </c>
      <c r="BM64" s="27">
        <v>22</v>
      </c>
      <c r="BN64">
        <v>2633</v>
      </c>
      <c r="BO64">
        <v>202842</v>
      </c>
      <c r="BP64">
        <f t="shared" si="47"/>
        <v>77.038359285985564</v>
      </c>
      <c r="CA64" s="27">
        <v>14</v>
      </c>
      <c r="CB64">
        <v>1041</v>
      </c>
      <c r="CC64">
        <v>17096</v>
      </c>
      <c r="CD64">
        <f t="shared" si="48"/>
        <v>16.42267050912584</v>
      </c>
      <c r="CG64" t="s">
        <v>234</v>
      </c>
      <c r="CH64" s="27">
        <v>1</v>
      </c>
      <c r="CI64">
        <v>114</v>
      </c>
      <c r="CJ64">
        <v>2612</v>
      </c>
      <c r="CK64">
        <f t="shared" si="11"/>
        <v>22.912280701754387</v>
      </c>
      <c r="CO64" s="27">
        <v>3</v>
      </c>
      <c r="CP64">
        <v>484</v>
      </c>
      <c r="CQ64">
        <v>22565</v>
      </c>
      <c r="CR64">
        <f t="shared" si="12"/>
        <v>46.621900826446279</v>
      </c>
      <c r="CV64" s="27">
        <v>22</v>
      </c>
      <c r="CW64">
        <v>1608</v>
      </c>
      <c r="CX64">
        <v>3947</v>
      </c>
      <c r="CY64">
        <f t="shared" si="49"/>
        <v>2.4546019900497513</v>
      </c>
      <c r="DC64" s="27">
        <v>62</v>
      </c>
      <c r="DD64">
        <v>1890</v>
      </c>
      <c r="DE64">
        <v>24</v>
      </c>
      <c r="DF64">
        <f t="shared" si="14"/>
        <v>1.2698412698412698E-2</v>
      </c>
      <c r="DJ64" s="27">
        <v>26</v>
      </c>
      <c r="DK64">
        <v>1112</v>
      </c>
      <c r="DL64">
        <v>26041</v>
      </c>
      <c r="DM64">
        <f t="shared" si="15"/>
        <v>23.418165467625901</v>
      </c>
      <c r="DQ64" s="27">
        <v>20</v>
      </c>
      <c r="DR64">
        <v>1674</v>
      </c>
      <c r="DS64">
        <v>33236</v>
      </c>
      <c r="DT64">
        <f t="shared" si="50"/>
        <v>19.854241338112306</v>
      </c>
      <c r="DX64" s="27">
        <v>17</v>
      </c>
      <c r="DY64">
        <v>1960</v>
      </c>
      <c r="DZ64">
        <v>0</v>
      </c>
      <c r="EA64">
        <f t="shared" si="51"/>
        <v>0</v>
      </c>
      <c r="EE64" s="27">
        <v>23</v>
      </c>
      <c r="EF64">
        <v>1714</v>
      </c>
      <c r="EG64">
        <v>17522</v>
      </c>
      <c r="EH64">
        <f t="shared" si="52"/>
        <v>10.22287047841307</v>
      </c>
      <c r="ES64" s="27">
        <v>44</v>
      </c>
      <c r="ET64">
        <v>1549</v>
      </c>
      <c r="EU64">
        <v>41469</v>
      </c>
      <c r="EV64">
        <f t="shared" si="53"/>
        <v>26.771465461588122</v>
      </c>
      <c r="EZ64" s="27">
        <v>62</v>
      </c>
      <c r="FA64">
        <v>1165</v>
      </c>
      <c r="FB64">
        <v>14918</v>
      </c>
      <c r="FC64">
        <f t="shared" si="21"/>
        <v>12.805150214592274</v>
      </c>
      <c r="FG64" s="27">
        <v>21</v>
      </c>
      <c r="FH64">
        <v>897</v>
      </c>
      <c r="FI64">
        <v>24708</v>
      </c>
      <c r="FJ64">
        <f t="shared" si="22"/>
        <v>27.545150501672239</v>
      </c>
      <c r="FN64" s="27">
        <v>11</v>
      </c>
      <c r="FO64">
        <v>684</v>
      </c>
      <c r="FP64">
        <v>5220</v>
      </c>
      <c r="FQ64">
        <f t="shared" si="54"/>
        <v>7.6315789473684212</v>
      </c>
      <c r="FU64" s="27">
        <v>18</v>
      </c>
      <c r="FV64">
        <v>576</v>
      </c>
      <c r="FW64">
        <v>21300</v>
      </c>
      <c r="FX64">
        <f t="shared" si="55"/>
        <v>36.979166666666664</v>
      </c>
      <c r="GB64" s="27">
        <v>20</v>
      </c>
      <c r="GC64">
        <v>726</v>
      </c>
      <c r="GD64">
        <v>17434</v>
      </c>
      <c r="GE64">
        <f t="shared" si="25"/>
        <v>24.013774104683197</v>
      </c>
      <c r="GI64" s="27">
        <v>28</v>
      </c>
      <c r="GJ64">
        <v>2444</v>
      </c>
      <c r="GK64">
        <v>121374</v>
      </c>
      <c r="GL64">
        <f t="shared" si="56"/>
        <v>49.662029459901802</v>
      </c>
      <c r="GP64" s="27">
        <v>4</v>
      </c>
      <c r="GQ64">
        <v>580</v>
      </c>
      <c r="GR64">
        <v>27962</v>
      </c>
      <c r="GS64">
        <f t="shared" si="57"/>
        <v>48.210344827586205</v>
      </c>
      <c r="GW64" s="27">
        <v>28</v>
      </c>
      <c r="GX64">
        <v>1002</v>
      </c>
      <c r="GY64">
        <v>19284</v>
      </c>
      <c r="GZ64">
        <f t="shared" si="58"/>
        <v>19.245508982035929</v>
      </c>
      <c r="HK64" s="27">
        <v>6</v>
      </c>
      <c r="HL64">
        <v>624</v>
      </c>
      <c r="HM64">
        <v>36389</v>
      </c>
      <c r="HN64">
        <f t="shared" si="59"/>
        <v>58.315705128205131</v>
      </c>
      <c r="HR64" s="27">
        <v>2</v>
      </c>
      <c r="HS64">
        <v>181</v>
      </c>
      <c r="HT64">
        <v>6989</v>
      </c>
      <c r="HU64">
        <f t="shared" si="31"/>
        <v>38.613259668508285</v>
      </c>
      <c r="HY64" s="27">
        <v>7</v>
      </c>
      <c r="HZ64">
        <v>466</v>
      </c>
      <c r="IA64">
        <v>33930</v>
      </c>
      <c r="IB64">
        <f t="shared" si="32"/>
        <v>72.811158798283259</v>
      </c>
      <c r="IF64" s="27">
        <v>20</v>
      </c>
      <c r="IG64">
        <v>937</v>
      </c>
      <c r="IH64">
        <v>19753</v>
      </c>
      <c r="II64">
        <f t="shared" si="60"/>
        <v>21.081109925293489</v>
      </c>
      <c r="IM64" s="27">
        <v>62</v>
      </c>
      <c r="IN64">
        <v>940</v>
      </c>
      <c r="IO64">
        <v>27202</v>
      </c>
      <c r="IP64">
        <f t="shared" si="34"/>
        <v>28.938297872340424</v>
      </c>
      <c r="IT64" s="27">
        <v>6</v>
      </c>
      <c r="IU64">
        <v>357</v>
      </c>
      <c r="IV64">
        <v>3867</v>
      </c>
      <c r="IW64">
        <f t="shared" si="35"/>
        <v>10.831932773109244</v>
      </c>
      <c r="JA64" s="27">
        <v>6</v>
      </c>
      <c r="JB64">
        <v>1473</v>
      </c>
      <c r="JC64">
        <v>65536</v>
      </c>
      <c r="JD64">
        <f t="shared" si="61"/>
        <v>44.49151391717583</v>
      </c>
      <c r="JH64" s="27">
        <v>19</v>
      </c>
      <c r="JI64">
        <v>1643</v>
      </c>
      <c r="JJ64">
        <v>52724</v>
      </c>
      <c r="JK64">
        <f t="shared" si="62"/>
        <v>32.090079123554474</v>
      </c>
      <c r="JO64" s="27">
        <v>20</v>
      </c>
      <c r="JP64">
        <v>1369</v>
      </c>
      <c r="JQ64">
        <v>26857</v>
      </c>
      <c r="JR64">
        <f t="shared" si="63"/>
        <v>19.617969320672024</v>
      </c>
    </row>
    <row r="65" spans="9:278" x14ac:dyDescent="0.25">
      <c r="I65" s="27">
        <v>24</v>
      </c>
      <c r="J65">
        <v>1208</v>
      </c>
      <c r="K65">
        <v>57598</v>
      </c>
      <c r="L65">
        <f t="shared" si="40"/>
        <v>47.680463576158942</v>
      </c>
      <c r="P65" s="27">
        <v>65</v>
      </c>
      <c r="Q65">
        <v>1429</v>
      </c>
      <c r="R65">
        <v>168643</v>
      </c>
      <c r="S65">
        <f t="shared" si="1"/>
        <v>118.01469559132261</v>
      </c>
      <c r="W65" s="27">
        <v>10</v>
      </c>
      <c r="X65">
        <v>1096</v>
      </c>
      <c r="Y65">
        <v>93781</v>
      </c>
      <c r="Z65">
        <f t="shared" si="41"/>
        <v>85.566605839416056</v>
      </c>
      <c r="AD65" s="27">
        <v>18</v>
      </c>
      <c r="AE65">
        <v>957</v>
      </c>
      <c r="AF65">
        <v>102218</v>
      </c>
      <c r="AG65">
        <f t="shared" si="42"/>
        <v>106.81086729362592</v>
      </c>
      <c r="AK65" s="27">
        <v>63</v>
      </c>
      <c r="AL65">
        <v>1434</v>
      </c>
      <c r="AM65">
        <v>118529</v>
      </c>
      <c r="AN65">
        <f t="shared" si="43"/>
        <v>82.656206415620645</v>
      </c>
      <c r="AR65" s="27">
        <v>15</v>
      </c>
      <c r="AS65">
        <v>539</v>
      </c>
      <c r="AT65">
        <v>69981</v>
      </c>
      <c r="AU65">
        <f t="shared" si="44"/>
        <v>129.83487940630798</v>
      </c>
      <c r="AY65" s="27">
        <v>28</v>
      </c>
      <c r="AZ65">
        <v>1638</v>
      </c>
      <c r="BA65">
        <v>101508</v>
      </c>
      <c r="BB65">
        <f t="shared" si="45"/>
        <v>61.970695970695971</v>
      </c>
      <c r="BF65" s="27">
        <v>7</v>
      </c>
      <c r="BG65">
        <v>1217</v>
      </c>
      <c r="BH65">
        <v>92518</v>
      </c>
      <c r="BI65">
        <f t="shared" si="46"/>
        <v>76.021364009860307</v>
      </c>
      <c r="BM65" s="27">
        <v>23</v>
      </c>
      <c r="BN65">
        <v>2849</v>
      </c>
      <c r="BO65">
        <v>202392</v>
      </c>
      <c r="BP65">
        <f t="shared" si="47"/>
        <v>71.03966303966304</v>
      </c>
      <c r="CA65" s="27">
        <v>15</v>
      </c>
      <c r="CB65">
        <v>1120</v>
      </c>
      <c r="CC65">
        <v>60621</v>
      </c>
      <c r="CD65">
        <f t="shared" si="48"/>
        <v>54.125892857142858</v>
      </c>
      <c r="CH65" s="27">
        <v>2</v>
      </c>
      <c r="CI65">
        <v>126</v>
      </c>
      <c r="CJ65">
        <v>3944</v>
      </c>
      <c r="CK65">
        <f t="shared" si="11"/>
        <v>31.301587301587301</v>
      </c>
      <c r="CO65" s="27">
        <v>4</v>
      </c>
      <c r="CP65">
        <v>796</v>
      </c>
      <c r="CQ65">
        <v>15127</v>
      </c>
      <c r="CR65">
        <f t="shared" si="12"/>
        <v>19.003768844221106</v>
      </c>
      <c r="CV65" s="27">
        <v>23</v>
      </c>
      <c r="CW65">
        <v>1761</v>
      </c>
      <c r="CX65">
        <v>11378</v>
      </c>
      <c r="CY65">
        <f t="shared" si="49"/>
        <v>6.4611016467915956</v>
      </c>
      <c r="DC65" s="27">
        <v>63</v>
      </c>
      <c r="DD65">
        <v>1946</v>
      </c>
      <c r="DE65">
        <v>32778</v>
      </c>
      <c r="DF65">
        <f t="shared" si="14"/>
        <v>16.843782117163411</v>
      </c>
      <c r="DJ65" s="27">
        <v>27</v>
      </c>
      <c r="DK65">
        <v>1144</v>
      </c>
      <c r="DL65">
        <v>29402</v>
      </c>
      <c r="DM65">
        <f t="shared" si="15"/>
        <v>25.70104895104895</v>
      </c>
      <c r="DQ65" s="27">
        <v>21</v>
      </c>
      <c r="DR65">
        <v>1736</v>
      </c>
      <c r="DS65">
        <v>51307</v>
      </c>
      <c r="DT65">
        <f t="shared" si="50"/>
        <v>29.554723502304146</v>
      </c>
      <c r="DX65" s="27">
        <v>18</v>
      </c>
      <c r="DY65">
        <v>2075</v>
      </c>
      <c r="DZ65">
        <v>18516</v>
      </c>
      <c r="EA65">
        <f t="shared" si="51"/>
        <v>8.9233734939759035</v>
      </c>
      <c r="EE65" s="27">
        <v>24</v>
      </c>
      <c r="EF65">
        <v>1798</v>
      </c>
      <c r="EG65">
        <v>36628</v>
      </c>
      <c r="EH65">
        <f t="shared" si="52"/>
        <v>20.371523915461623</v>
      </c>
      <c r="ES65" s="27">
        <v>45</v>
      </c>
      <c r="ET65">
        <v>1828</v>
      </c>
      <c r="EU65">
        <v>68325</v>
      </c>
      <c r="EV65">
        <f t="shared" si="53"/>
        <v>37.37691466083151</v>
      </c>
      <c r="EZ65" s="27">
        <v>63</v>
      </c>
      <c r="FA65">
        <v>1170</v>
      </c>
      <c r="FB65">
        <v>63865</v>
      </c>
      <c r="FC65">
        <f t="shared" si="21"/>
        <v>54.585470085470085</v>
      </c>
      <c r="FG65" s="27">
        <v>22</v>
      </c>
      <c r="FH65">
        <v>920</v>
      </c>
      <c r="FI65">
        <v>5197</v>
      </c>
      <c r="FJ65">
        <f t="shared" si="22"/>
        <v>5.6489130434782613</v>
      </c>
      <c r="FN65" s="27">
        <v>12</v>
      </c>
      <c r="FO65">
        <v>691</v>
      </c>
      <c r="FP65">
        <v>2607</v>
      </c>
      <c r="FQ65">
        <f t="shared" si="54"/>
        <v>3.7727930535455863</v>
      </c>
      <c r="FU65" s="27">
        <v>19</v>
      </c>
      <c r="FV65">
        <v>586</v>
      </c>
      <c r="FW65">
        <v>16371</v>
      </c>
      <c r="FX65">
        <f t="shared" si="55"/>
        <v>27.936860068259385</v>
      </c>
      <c r="GB65" s="27">
        <v>21</v>
      </c>
      <c r="GC65">
        <v>734</v>
      </c>
      <c r="GD65">
        <v>29352</v>
      </c>
      <c r="GE65">
        <f t="shared" si="25"/>
        <v>39.98910081743869</v>
      </c>
      <c r="GI65" s="27">
        <v>29</v>
      </c>
      <c r="GJ65">
        <v>2670</v>
      </c>
      <c r="GK65">
        <v>5491</v>
      </c>
      <c r="GL65">
        <f t="shared" si="56"/>
        <v>2.0565543071161048</v>
      </c>
      <c r="GP65" s="27">
        <v>5</v>
      </c>
      <c r="GQ65">
        <v>693</v>
      </c>
      <c r="GR65">
        <v>21977</v>
      </c>
      <c r="GS65">
        <f t="shared" si="57"/>
        <v>31.712842712842711</v>
      </c>
      <c r="GW65" s="27">
        <v>29</v>
      </c>
      <c r="GX65">
        <v>1003</v>
      </c>
      <c r="GY65">
        <v>4546</v>
      </c>
      <c r="GZ65">
        <f t="shared" si="58"/>
        <v>4.5324027916251248</v>
      </c>
      <c r="HK65" s="27">
        <v>7</v>
      </c>
      <c r="HL65">
        <v>629</v>
      </c>
      <c r="HM65">
        <v>38074</v>
      </c>
      <c r="HN65">
        <f t="shared" si="59"/>
        <v>60.531001589825117</v>
      </c>
      <c r="HR65" s="27">
        <v>3</v>
      </c>
      <c r="HS65">
        <v>183</v>
      </c>
      <c r="HT65">
        <v>0</v>
      </c>
      <c r="HU65">
        <f t="shared" si="31"/>
        <v>0</v>
      </c>
      <c r="HY65" s="27">
        <v>8</v>
      </c>
      <c r="HZ65">
        <v>518</v>
      </c>
      <c r="IA65">
        <v>15539</v>
      </c>
      <c r="IB65">
        <f t="shared" si="32"/>
        <v>29.998069498069498</v>
      </c>
      <c r="IF65" s="27">
        <v>21</v>
      </c>
      <c r="IG65">
        <v>959</v>
      </c>
      <c r="IH65">
        <v>32106</v>
      </c>
      <c r="II65">
        <f t="shared" si="60"/>
        <v>33.478623566214807</v>
      </c>
      <c r="IM65" s="27">
        <v>63</v>
      </c>
      <c r="IN65">
        <v>947</v>
      </c>
      <c r="IO65">
        <v>12223</v>
      </c>
      <c r="IP65">
        <f t="shared" si="34"/>
        <v>12.907074973600844</v>
      </c>
      <c r="IT65" s="27">
        <v>7</v>
      </c>
      <c r="IU65">
        <v>410</v>
      </c>
      <c r="IV65">
        <v>9182</v>
      </c>
      <c r="IW65">
        <f t="shared" si="35"/>
        <v>22.395121951219512</v>
      </c>
      <c r="JA65" s="27">
        <v>7</v>
      </c>
      <c r="JB65">
        <v>1544</v>
      </c>
      <c r="JC65">
        <v>102780</v>
      </c>
      <c r="JD65">
        <f t="shared" si="61"/>
        <v>66.567357512953365</v>
      </c>
      <c r="JH65" s="27">
        <v>20</v>
      </c>
      <c r="JI65">
        <v>1747</v>
      </c>
      <c r="JJ65">
        <v>85377</v>
      </c>
      <c r="JK65">
        <f t="shared" si="62"/>
        <v>48.870635374928447</v>
      </c>
      <c r="JO65" s="27">
        <v>21</v>
      </c>
      <c r="JP65">
        <v>1427</v>
      </c>
      <c r="JQ65">
        <v>76041</v>
      </c>
      <c r="JR65">
        <f t="shared" si="63"/>
        <v>53.287316047652418</v>
      </c>
    </row>
    <row r="66" spans="9:278" x14ac:dyDescent="0.25">
      <c r="I66" s="27">
        <v>25</v>
      </c>
      <c r="J66">
        <v>1216</v>
      </c>
      <c r="K66">
        <v>78436</v>
      </c>
      <c r="L66">
        <f t="shared" si="40"/>
        <v>64.503289473684205</v>
      </c>
      <c r="P66" s="27">
        <v>66</v>
      </c>
      <c r="Q66">
        <v>1431</v>
      </c>
      <c r="R66">
        <v>144847</v>
      </c>
      <c r="S66">
        <f t="shared" si="1"/>
        <v>101.22082459818309</v>
      </c>
      <c r="W66" s="27">
        <v>11</v>
      </c>
      <c r="X66">
        <v>1102</v>
      </c>
      <c r="Y66">
        <v>96871</v>
      </c>
      <c r="Z66">
        <f t="shared" si="41"/>
        <v>87.904718693284934</v>
      </c>
      <c r="AD66" s="27">
        <v>19</v>
      </c>
      <c r="AE66">
        <v>976</v>
      </c>
      <c r="AF66">
        <v>59357</v>
      </c>
      <c r="AG66">
        <f t="shared" si="42"/>
        <v>60.816598360655739</v>
      </c>
      <c r="AK66" s="27">
        <v>64</v>
      </c>
      <c r="AL66">
        <v>1482</v>
      </c>
      <c r="AM66">
        <v>136970</v>
      </c>
      <c r="AN66">
        <f t="shared" si="43"/>
        <v>92.422402159244271</v>
      </c>
      <c r="AR66" s="27">
        <v>16</v>
      </c>
      <c r="AS66">
        <v>541</v>
      </c>
      <c r="AT66">
        <v>28542</v>
      </c>
      <c r="AU66">
        <f t="shared" si="44"/>
        <v>52.75785582255083</v>
      </c>
      <c r="AY66" s="27">
        <v>29</v>
      </c>
      <c r="AZ66">
        <v>1639</v>
      </c>
      <c r="BA66">
        <v>143441</v>
      </c>
      <c r="BB66">
        <f t="shared" si="45"/>
        <v>87.517388651616841</v>
      </c>
      <c r="BF66" s="27">
        <v>8</v>
      </c>
      <c r="BG66">
        <v>1313</v>
      </c>
      <c r="BH66">
        <v>146211</v>
      </c>
      <c r="BI66">
        <f t="shared" si="46"/>
        <v>111.35643564356435</v>
      </c>
      <c r="BM66" s="27">
        <v>24</v>
      </c>
      <c r="BN66">
        <v>2866</v>
      </c>
      <c r="BO66">
        <v>200761</v>
      </c>
      <c r="BP66">
        <f t="shared" si="47"/>
        <v>70.049197487787865</v>
      </c>
      <c r="CA66" s="27">
        <v>16</v>
      </c>
      <c r="CB66">
        <v>1142</v>
      </c>
      <c r="CC66">
        <v>49325</v>
      </c>
      <c r="CD66">
        <f t="shared" si="48"/>
        <v>43.191768826619963</v>
      </c>
      <c r="CH66" s="27">
        <v>3</v>
      </c>
      <c r="CI66">
        <v>249</v>
      </c>
      <c r="CJ66">
        <v>5592</v>
      </c>
      <c r="CK66">
        <f t="shared" si="11"/>
        <v>22.457831325301203</v>
      </c>
      <c r="CO66" s="27">
        <v>5</v>
      </c>
      <c r="CP66">
        <v>878</v>
      </c>
      <c r="CQ66">
        <v>30727</v>
      </c>
      <c r="CR66">
        <f t="shared" si="12"/>
        <v>34.996583143507969</v>
      </c>
      <c r="CV66" s="27">
        <v>24</v>
      </c>
      <c r="CW66">
        <v>1795</v>
      </c>
      <c r="CX66">
        <v>12863</v>
      </c>
      <c r="CY66">
        <f t="shared" si="49"/>
        <v>7.1660167130919223</v>
      </c>
      <c r="DC66" s="27">
        <v>64</v>
      </c>
      <c r="DD66">
        <v>2048</v>
      </c>
      <c r="DE66">
        <v>15186</v>
      </c>
      <c r="DF66">
        <f t="shared" si="14"/>
        <v>7.4150390625</v>
      </c>
      <c r="DJ66" s="27">
        <v>28</v>
      </c>
      <c r="DK66">
        <v>435</v>
      </c>
      <c r="DL66">
        <v>11460</v>
      </c>
      <c r="DM66">
        <f t="shared" si="15"/>
        <v>26.344827586206897</v>
      </c>
      <c r="DQ66" s="27">
        <v>22</v>
      </c>
      <c r="DR66">
        <v>1860</v>
      </c>
      <c r="DS66">
        <v>11961</v>
      </c>
      <c r="DT66">
        <f t="shared" si="50"/>
        <v>6.4306451612903226</v>
      </c>
      <c r="DX66" s="27">
        <v>19</v>
      </c>
      <c r="DY66">
        <v>2136</v>
      </c>
      <c r="DZ66">
        <v>88940</v>
      </c>
      <c r="EA66">
        <f t="shared" si="51"/>
        <v>41.638576779026216</v>
      </c>
      <c r="EE66" s="27">
        <v>25</v>
      </c>
      <c r="EF66">
        <v>1971</v>
      </c>
      <c r="EG66">
        <v>48476</v>
      </c>
      <c r="EH66">
        <f t="shared" si="52"/>
        <v>24.594622019279555</v>
      </c>
      <c r="ES66" s="27">
        <v>46</v>
      </c>
      <c r="ET66">
        <v>2457</v>
      </c>
      <c r="EU66">
        <v>98011</v>
      </c>
      <c r="EV66">
        <f t="shared" si="53"/>
        <v>39.890516890516892</v>
      </c>
      <c r="EZ66" s="27">
        <v>64</v>
      </c>
      <c r="FA66">
        <v>1172</v>
      </c>
      <c r="FB66">
        <v>54578</v>
      </c>
      <c r="FC66">
        <f t="shared" si="21"/>
        <v>46.568259385665527</v>
      </c>
      <c r="FG66" s="27">
        <v>23</v>
      </c>
      <c r="FH66">
        <v>921</v>
      </c>
      <c r="FI66">
        <v>8680</v>
      </c>
      <c r="FJ66">
        <f t="shared" si="22"/>
        <v>9.4245385450597183</v>
      </c>
      <c r="FN66" s="27">
        <v>13</v>
      </c>
      <c r="FO66">
        <v>734</v>
      </c>
      <c r="FP66">
        <v>25393</v>
      </c>
      <c r="FQ66">
        <f t="shared" si="54"/>
        <v>34.595367847411445</v>
      </c>
      <c r="FU66" s="27">
        <v>20</v>
      </c>
      <c r="FV66">
        <v>586</v>
      </c>
      <c r="FW66">
        <v>24585</v>
      </c>
      <c r="FX66">
        <f t="shared" si="55"/>
        <v>41.953924914675767</v>
      </c>
      <c r="GB66" s="27">
        <v>22</v>
      </c>
      <c r="GC66">
        <v>734</v>
      </c>
      <c r="GD66">
        <v>23541</v>
      </c>
      <c r="GE66">
        <f t="shared" si="25"/>
        <v>32.072207084468666</v>
      </c>
      <c r="GI66" s="27">
        <v>30</v>
      </c>
      <c r="GJ66">
        <v>3137</v>
      </c>
      <c r="GK66">
        <v>92694</v>
      </c>
      <c r="GL66">
        <f t="shared" si="56"/>
        <v>29.548613324832644</v>
      </c>
      <c r="GP66" s="27">
        <v>6</v>
      </c>
      <c r="GQ66">
        <v>933</v>
      </c>
      <c r="GR66">
        <v>19834</v>
      </c>
      <c r="GS66">
        <f t="shared" si="57"/>
        <v>21.258306538049304</v>
      </c>
      <c r="GW66" s="27">
        <v>30</v>
      </c>
      <c r="GX66">
        <v>1011</v>
      </c>
      <c r="GY66">
        <v>29499</v>
      </c>
      <c r="GZ66">
        <f t="shared" si="58"/>
        <v>29.178041543026705</v>
      </c>
      <c r="HK66" s="27">
        <v>8</v>
      </c>
      <c r="HL66">
        <v>675</v>
      </c>
      <c r="HM66">
        <v>50631</v>
      </c>
      <c r="HN66">
        <f t="shared" si="59"/>
        <v>75.00888888888889</v>
      </c>
      <c r="HR66" s="27">
        <v>4</v>
      </c>
      <c r="HS66">
        <v>212</v>
      </c>
      <c r="HT66">
        <v>9244</v>
      </c>
      <c r="HU66">
        <f t="shared" si="31"/>
        <v>43.60377358490566</v>
      </c>
      <c r="HY66" s="27">
        <v>9</v>
      </c>
      <c r="HZ66">
        <v>534</v>
      </c>
      <c r="IA66">
        <v>33372</v>
      </c>
      <c r="IB66">
        <f t="shared" si="32"/>
        <v>62.49438202247191</v>
      </c>
      <c r="IF66" s="27">
        <v>22</v>
      </c>
      <c r="IG66">
        <v>983</v>
      </c>
      <c r="IH66">
        <v>15533</v>
      </c>
      <c r="II66">
        <f t="shared" si="60"/>
        <v>15.801627670396744</v>
      </c>
      <c r="IM66" s="27">
        <v>64</v>
      </c>
      <c r="IN66">
        <v>1036</v>
      </c>
      <c r="IO66">
        <v>24387</v>
      </c>
      <c r="IP66">
        <f t="shared" si="34"/>
        <v>23.539575289575289</v>
      </c>
      <c r="IT66" s="27">
        <v>8</v>
      </c>
      <c r="IU66">
        <v>449</v>
      </c>
      <c r="IV66">
        <v>7794</v>
      </c>
      <c r="IW66">
        <f t="shared" si="35"/>
        <v>17.35857461024499</v>
      </c>
      <c r="JA66" s="27">
        <v>8</v>
      </c>
      <c r="JB66">
        <v>1557</v>
      </c>
      <c r="JC66">
        <v>73539</v>
      </c>
      <c r="JD66">
        <f t="shared" si="61"/>
        <v>47.23121387283237</v>
      </c>
      <c r="JH66" s="27">
        <v>21</v>
      </c>
      <c r="JI66">
        <v>1826</v>
      </c>
      <c r="JJ66">
        <v>104609</v>
      </c>
      <c r="JK66">
        <f t="shared" si="62"/>
        <v>57.288608981380065</v>
      </c>
      <c r="JO66" s="27">
        <v>22</v>
      </c>
      <c r="JP66">
        <v>1507</v>
      </c>
      <c r="JQ66">
        <v>59813</v>
      </c>
      <c r="JR66">
        <f t="shared" si="63"/>
        <v>39.690112806901126</v>
      </c>
    </row>
    <row r="67" spans="9:278" x14ac:dyDescent="0.25">
      <c r="I67" s="27">
        <v>26</v>
      </c>
      <c r="J67">
        <v>1234</v>
      </c>
      <c r="K67">
        <v>34161</v>
      </c>
      <c r="L67">
        <f t="shared" ref="L67:L98" si="64">K67/J67</f>
        <v>27.683144246353322</v>
      </c>
      <c r="P67" s="27">
        <v>67</v>
      </c>
      <c r="Q67">
        <v>1446</v>
      </c>
      <c r="R67">
        <v>118046</v>
      </c>
      <c r="S67">
        <f t="shared" ref="S67:S130" si="65">R67/Q67</f>
        <v>81.636237897648684</v>
      </c>
      <c r="W67" s="27">
        <v>12</v>
      </c>
      <c r="X67">
        <v>1145</v>
      </c>
      <c r="Y67">
        <v>70980</v>
      </c>
      <c r="Z67">
        <f t="shared" ref="Z67:Z98" si="66">Y67/X67</f>
        <v>61.991266375545848</v>
      </c>
      <c r="AD67" s="27">
        <v>20</v>
      </c>
      <c r="AE67">
        <v>1011</v>
      </c>
      <c r="AF67">
        <v>101780</v>
      </c>
      <c r="AG67">
        <f t="shared" ref="AG67:AG98" si="67">AF67/AE67</f>
        <v>100.67260138476756</v>
      </c>
      <c r="AK67" s="27">
        <v>65</v>
      </c>
      <c r="AL67">
        <v>1569</v>
      </c>
      <c r="AM67">
        <v>147016</v>
      </c>
      <c r="AN67">
        <f t="shared" ref="AN67:AN98" si="68">AM67/AL67</f>
        <v>93.700446144040797</v>
      </c>
      <c r="AR67" s="27">
        <v>17</v>
      </c>
      <c r="AS67">
        <v>542</v>
      </c>
      <c r="AT67">
        <v>72421</v>
      </c>
      <c r="AU67">
        <f t="shared" ref="AU67:AU98" si="69">AT67/AS67</f>
        <v>133.6180811808118</v>
      </c>
      <c r="AY67" s="27">
        <v>30</v>
      </c>
      <c r="AZ67">
        <v>1759</v>
      </c>
      <c r="BA67">
        <v>136189</v>
      </c>
      <c r="BB67">
        <f t="shared" ref="BB67:BB98" si="70">BA67/AZ67</f>
        <v>77.424104604889138</v>
      </c>
      <c r="BF67" s="27">
        <v>9</v>
      </c>
      <c r="BG67">
        <v>1390</v>
      </c>
      <c r="BH67">
        <v>75447</v>
      </c>
      <c r="BI67">
        <f t="shared" ref="BI67:BI76" si="71">BH67/BG67</f>
        <v>54.278417266187049</v>
      </c>
      <c r="BM67" s="27">
        <v>25</v>
      </c>
      <c r="BN67">
        <v>2925</v>
      </c>
      <c r="BO67">
        <v>206381</v>
      </c>
      <c r="BP67">
        <f t="shared" ref="BP67:BP98" si="72">BO67/BN67</f>
        <v>70.557606837606841</v>
      </c>
      <c r="CA67" s="27">
        <v>17</v>
      </c>
      <c r="CB67">
        <v>1147</v>
      </c>
      <c r="CC67">
        <v>26088</v>
      </c>
      <c r="CD67">
        <f t="shared" ref="CD67:CD98" si="73">CC67/CB67</f>
        <v>22.74455100261552</v>
      </c>
      <c r="CH67" s="27">
        <v>4</v>
      </c>
      <c r="CI67">
        <v>266</v>
      </c>
      <c r="CJ67">
        <v>0</v>
      </c>
      <c r="CK67">
        <f t="shared" ref="CK67:CK130" si="74">CJ67/CI67</f>
        <v>0</v>
      </c>
      <c r="CO67" s="27">
        <v>6</v>
      </c>
      <c r="CP67">
        <v>896</v>
      </c>
      <c r="CQ67">
        <v>28354</v>
      </c>
      <c r="CR67">
        <f t="shared" ref="CR67:CR130" si="75">CQ67/CP67</f>
        <v>31.645089285714285</v>
      </c>
      <c r="CV67" s="27">
        <v>25</v>
      </c>
      <c r="CW67">
        <v>1937</v>
      </c>
      <c r="CX67">
        <v>26163</v>
      </c>
      <c r="CY67">
        <f t="shared" ref="CY67:CY98" si="76">CX67/CW67</f>
        <v>13.506969540526587</v>
      </c>
      <c r="DC67" s="27">
        <v>65</v>
      </c>
      <c r="DD67">
        <v>2327</v>
      </c>
      <c r="DE67">
        <v>84823</v>
      </c>
      <c r="DF67">
        <f t="shared" ref="DF67:DF130" si="77">DE67/DD67</f>
        <v>36.451654490760639</v>
      </c>
      <c r="DJ67" s="27">
        <v>29</v>
      </c>
      <c r="DK67">
        <v>1305</v>
      </c>
      <c r="DL67">
        <v>36216</v>
      </c>
      <c r="DM67">
        <f t="shared" ref="DM67:DM130" si="78">DL67/DK67</f>
        <v>27.751724137931035</v>
      </c>
      <c r="DQ67" s="27">
        <v>23</v>
      </c>
      <c r="DR67">
        <v>2050</v>
      </c>
      <c r="DS67">
        <v>42047</v>
      </c>
      <c r="DT67">
        <f t="shared" ref="DT67:DT89" si="79">DS67/DR67</f>
        <v>20.510731707317074</v>
      </c>
      <c r="DX67" s="27">
        <v>20</v>
      </c>
      <c r="DY67">
        <v>2322</v>
      </c>
      <c r="DZ67">
        <v>76268</v>
      </c>
      <c r="EA67">
        <f t="shared" ref="EA67:EA98" si="80">DZ67/DY67</f>
        <v>32.845822566752801</v>
      </c>
      <c r="EE67" s="27">
        <v>26</v>
      </c>
      <c r="EF67">
        <v>2135</v>
      </c>
      <c r="EG67">
        <v>33638</v>
      </c>
      <c r="EH67">
        <f t="shared" ref="EH67:EH98" si="81">EG67/EF67</f>
        <v>15.755503512880562</v>
      </c>
      <c r="ES67" s="27">
        <v>47</v>
      </c>
      <c r="ET67">
        <v>2805</v>
      </c>
      <c r="EU67">
        <v>80144</v>
      </c>
      <c r="EV67">
        <f t="shared" ref="EV67:EV94" si="82">EU67/ET67</f>
        <v>28.571836007130123</v>
      </c>
      <c r="EZ67" s="27">
        <v>65</v>
      </c>
      <c r="FA67">
        <v>1260</v>
      </c>
      <c r="FB67">
        <v>95182</v>
      </c>
      <c r="FC67">
        <f t="shared" ref="FC67:FC130" si="83">FB67/FA67</f>
        <v>75.541269841269838</v>
      </c>
      <c r="FG67" s="27">
        <v>24</v>
      </c>
      <c r="FH67">
        <v>940</v>
      </c>
      <c r="FI67">
        <v>26267</v>
      </c>
      <c r="FJ67">
        <f t="shared" ref="FJ67:FJ130" si="84">FI67/FH67</f>
        <v>27.943617021276594</v>
      </c>
      <c r="FN67" s="27">
        <v>14</v>
      </c>
      <c r="FO67">
        <v>735</v>
      </c>
      <c r="FP67">
        <v>29327</v>
      </c>
      <c r="FQ67">
        <f t="shared" ref="FQ67:FQ98" si="85">FP67/FO67</f>
        <v>39.900680272108843</v>
      </c>
      <c r="FU67" s="27">
        <v>21</v>
      </c>
      <c r="FV67">
        <v>597</v>
      </c>
      <c r="FW67">
        <v>36965</v>
      </c>
      <c r="FX67">
        <f t="shared" ref="FX67:FX98" si="86">FW67/FV67</f>
        <v>61.917922948073702</v>
      </c>
      <c r="GB67" s="27">
        <v>23</v>
      </c>
      <c r="GC67">
        <v>738</v>
      </c>
      <c r="GD67">
        <v>38561</v>
      </c>
      <c r="GE67">
        <f t="shared" ref="GE67:GE130" si="87">GD67/GC67</f>
        <v>52.25067750677507</v>
      </c>
      <c r="GI67" s="27">
        <v>31</v>
      </c>
      <c r="GJ67">
        <v>3190</v>
      </c>
      <c r="GK67">
        <v>121434</v>
      </c>
      <c r="GL67">
        <f t="shared" ref="GL67:GL98" si="88">GK67/GJ67</f>
        <v>38.067084639498432</v>
      </c>
      <c r="GP67" s="27">
        <v>7</v>
      </c>
      <c r="GQ67">
        <v>977</v>
      </c>
      <c r="GR67">
        <v>48225</v>
      </c>
      <c r="GS67">
        <f t="shared" ref="GS67:GS98" si="89">GR67/GQ67</f>
        <v>49.360286591606958</v>
      </c>
      <c r="GW67" s="27">
        <v>31</v>
      </c>
      <c r="GX67">
        <v>1012</v>
      </c>
      <c r="GY67">
        <v>26250</v>
      </c>
      <c r="GZ67">
        <f t="shared" ref="GZ67:GZ98" si="90">GY67/GX67</f>
        <v>25.938735177865613</v>
      </c>
      <c r="HK67" s="27">
        <v>9</v>
      </c>
      <c r="HL67">
        <v>743</v>
      </c>
      <c r="HM67">
        <v>35464</v>
      </c>
      <c r="HN67">
        <f t="shared" ref="HN67:HN96" si="91">HM67/HL67</f>
        <v>47.730820995962318</v>
      </c>
      <c r="HR67" s="27">
        <v>5</v>
      </c>
      <c r="HS67">
        <v>282</v>
      </c>
      <c r="HT67">
        <v>6667</v>
      </c>
      <c r="HU67">
        <f t="shared" ref="HU67:HU130" si="92">HT67/HS67</f>
        <v>23.641843971631207</v>
      </c>
      <c r="HY67" s="27">
        <v>10</v>
      </c>
      <c r="HZ67">
        <v>571</v>
      </c>
      <c r="IA67">
        <v>39583</v>
      </c>
      <c r="IB67">
        <f t="shared" ref="IB67:IB130" si="93">IA67/HZ67</f>
        <v>69.322241681260948</v>
      </c>
      <c r="IF67" s="27">
        <v>23</v>
      </c>
      <c r="IG67">
        <v>986</v>
      </c>
      <c r="IH67">
        <v>14401</v>
      </c>
      <c r="II67">
        <f t="shared" ref="II67:II98" si="94">IH67/IG67</f>
        <v>14.605476673427992</v>
      </c>
      <c r="IM67" s="27">
        <v>65</v>
      </c>
      <c r="IN67">
        <v>1061</v>
      </c>
      <c r="IO67">
        <v>33233</v>
      </c>
      <c r="IP67">
        <f t="shared" ref="IP67:IP130" si="95">IO67/IN67</f>
        <v>31.32233741753063</v>
      </c>
      <c r="IT67" s="27">
        <v>9</v>
      </c>
      <c r="IU67">
        <v>481</v>
      </c>
      <c r="IV67">
        <v>26542</v>
      </c>
      <c r="IW67">
        <f t="shared" ref="IW67:IW130" si="96">IV67/IU67</f>
        <v>55.180873180873178</v>
      </c>
      <c r="JA67" s="27">
        <v>9</v>
      </c>
      <c r="JB67">
        <v>1585</v>
      </c>
      <c r="JC67">
        <v>61984</v>
      </c>
      <c r="JD67">
        <f t="shared" ref="JD67:JD89" si="97">JC67/JB67</f>
        <v>39.106624605678235</v>
      </c>
      <c r="JH67" s="27">
        <v>22</v>
      </c>
      <c r="JI67">
        <v>1879</v>
      </c>
      <c r="JJ67">
        <v>104895</v>
      </c>
      <c r="JK67">
        <f t="shared" ref="JK67:JK98" si="98">JJ67/JI67</f>
        <v>55.82490686535391</v>
      </c>
      <c r="JO67" s="27">
        <v>23</v>
      </c>
      <c r="JP67">
        <v>1535</v>
      </c>
      <c r="JQ67">
        <v>34374</v>
      </c>
      <c r="JR67">
        <f t="shared" ref="JR67:JR98" si="99">JQ67/JP67</f>
        <v>22.393485342019545</v>
      </c>
    </row>
    <row r="68" spans="9:278" x14ac:dyDescent="0.25">
      <c r="I68" s="27">
        <v>27</v>
      </c>
      <c r="J68">
        <v>1251</v>
      </c>
      <c r="K68">
        <v>127231</v>
      </c>
      <c r="L68">
        <f t="shared" si="64"/>
        <v>101.70343725019984</v>
      </c>
      <c r="P68" s="27">
        <v>68</v>
      </c>
      <c r="Q68">
        <v>1463</v>
      </c>
      <c r="R68">
        <v>237719</v>
      </c>
      <c r="S68">
        <f t="shared" si="65"/>
        <v>162.48735475051265</v>
      </c>
      <c r="W68" s="27">
        <v>13</v>
      </c>
      <c r="X68">
        <v>1153</v>
      </c>
      <c r="Y68">
        <v>75490</v>
      </c>
      <c r="Z68">
        <f t="shared" si="66"/>
        <v>65.47267996530789</v>
      </c>
      <c r="AD68" s="27">
        <v>21</v>
      </c>
      <c r="AE68">
        <v>1065</v>
      </c>
      <c r="AF68">
        <v>118673</v>
      </c>
      <c r="AG68">
        <f t="shared" si="67"/>
        <v>111.4300469483568</v>
      </c>
      <c r="AK68" s="27">
        <v>66</v>
      </c>
      <c r="AL68">
        <v>2072</v>
      </c>
      <c r="AM68">
        <v>114249</v>
      </c>
      <c r="AN68">
        <f t="shared" si="68"/>
        <v>55.139478764478767</v>
      </c>
      <c r="AR68" s="27">
        <v>18</v>
      </c>
      <c r="AS68">
        <v>544</v>
      </c>
      <c r="AT68">
        <v>15943</v>
      </c>
      <c r="AU68">
        <f t="shared" si="69"/>
        <v>29.306985294117649</v>
      </c>
      <c r="AY68" s="27">
        <v>31</v>
      </c>
      <c r="AZ68">
        <v>1802</v>
      </c>
      <c r="BA68">
        <v>161982</v>
      </c>
      <c r="BB68">
        <f t="shared" si="70"/>
        <v>89.890122086570472</v>
      </c>
      <c r="BF68" s="27">
        <v>10</v>
      </c>
      <c r="BG68">
        <v>1534</v>
      </c>
      <c r="BH68">
        <v>616</v>
      </c>
      <c r="BI68">
        <f t="shared" si="71"/>
        <v>0.40156453715775747</v>
      </c>
      <c r="BM68" s="27">
        <v>26</v>
      </c>
      <c r="BN68">
        <v>3306</v>
      </c>
      <c r="BO68">
        <v>285132</v>
      </c>
      <c r="BP68">
        <f t="shared" si="72"/>
        <v>86.246823956442825</v>
      </c>
      <c r="CA68" s="27">
        <v>18</v>
      </c>
      <c r="CB68">
        <v>1166</v>
      </c>
      <c r="CC68">
        <v>39130</v>
      </c>
      <c r="CD68">
        <f t="shared" si="73"/>
        <v>33.559176672384218</v>
      </c>
      <c r="CH68" s="27">
        <v>5</v>
      </c>
      <c r="CI68">
        <v>363</v>
      </c>
      <c r="CJ68">
        <v>6433</v>
      </c>
      <c r="CK68">
        <f t="shared" si="74"/>
        <v>17.721763085399449</v>
      </c>
      <c r="CO68" s="27">
        <v>7</v>
      </c>
      <c r="CP68">
        <v>978</v>
      </c>
      <c r="CQ68">
        <v>12883</v>
      </c>
      <c r="CR68">
        <f t="shared" si="75"/>
        <v>13.172801635991821</v>
      </c>
      <c r="CV68" s="27">
        <v>26</v>
      </c>
      <c r="CW68">
        <v>2036</v>
      </c>
      <c r="CX68">
        <v>30037</v>
      </c>
      <c r="CY68">
        <f t="shared" si="76"/>
        <v>14.752946954813359</v>
      </c>
      <c r="DB68" t="s">
        <v>234</v>
      </c>
      <c r="DC68" s="27">
        <v>1</v>
      </c>
      <c r="DD68">
        <v>263</v>
      </c>
      <c r="DE68">
        <v>11827</v>
      </c>
      <c r="DF68">
        <f t="shared" si="77"/>
        <v>44.969581749049432</v>
      </c>
      <c r="DJ68" s="27">
        <v>30</v>
      </c>
      <c r="DK68">
        <v>1105</v>
      </c>
      <c r="DL68">
        <v>31204</v>
      </c>
      <c r="DM68">
        <f t="shared" si="78"/>
        <v>28.23891402714932</v>
      </c>
      <c r="DQ68" s="27">
        <v>24</v>
      </c>
      <c r="DR68">
        <v>2145</v>
      </c>
      <c r="DS68">
        <v>71329</v>
      </c>
      <c r="DT68">
        <f t="shared" si="79"/>
        <v>33.253613053613051</v>
      </c>
      <c r="DX68" s="27">
        <v>21</v>
      </c>
      <c r="DY68">
        <v>2462</v>
      </c>
      <c r="DZ68">
        <v>1405</v>
      </c>
      <c r="EA68">
        <f t="shared" si="80"/>
        <v>0.57067424857839155</v>
      </c>
      <c r="EE68" s="27">
        <v>27</v>
      </c>
      <c r="EF68">
        <v>2182</v>
      </c>
      <c r="EG68">
        <v>94592</v>
      </c>
      <c r="EH68">
        <f t="shared" si="81"/>
        <v>43.351054078826763</v>
      </c>
      <c r="ES68" s="27">
        <v>48</v>
      </c>
      <c r="ET68">
        <v>2996</v>
      </c>
      <c r="EU68">
        <v>69796</v>
      </c>
      <c r="EV68">
        <f t="shared" si="82"/>
        <v>23.296395193591454</v>
      </c>
      <c r="EZ68" s="27">
        <v>66</v>
      </c>
      <c r="FA68">
        <v>1316</v>
      </c>
      <c r="FB68">
        <v>147559</v>
      </c>
      <c r="FC68">
        <f t="shared" si="83"/>
        <v>112.12689969604864</v>
      </c>
      <c r="FG68" s="27">
        <v>25</v>
      </c>
      <c r="FH68">
        <v>952</v>
      </c>
      <c r="FI68">
        <v>26092</v>
      </c>
      <c r="FJ68">
        <f t="shared" si="84"/>
        <v>27.407563025210084</v>
      </c>
      <c r="FN68" s="27">
        <v>15</v>
      </c>
      <c r="FO68">
        <v>753</v>
      </c>
      <c r="FP68">
        <v>10013</v>
      </c>
      <c r="FQ68">
        <f t="shared" si="85"/>
        <v>13.297476759628154</v>
      </c>
      <c r="FU68" s="27">
        <v>22</v>
      </c>
      <c r="FV68">
        <v>607</v>
      </c>
      <c r="FW68">
        <v>26616</v>
      </c>
      <c r="FX68">
        <f t="shared" si="86"/>
        <v>43.848434925864908</v>
      </c>
      <c r="GB68" s="27">
        <v>24</v>
      </c>
      <c r="GC68">
        <v>756</v>
      </c>
      <c r="GD68">
        <v>24008</v>
      </c>
      <c r="GE68">
        <f t="shared" si="87"/>
        <v>31.756613756613756</v>
      </c>
      <c r="GI68" s="27">
        <v>32</v>
      </c>
      <c r="GJ68">
        <v>3419</v>
      </c>
      <c r="GK68">
        <v>107284</v>
      </c>
      <c r="GL68">
        <f t="shared" si="88"/>
        <v>31.378765720971042</v>
      </c>
      <c r="GP68" s="27">
        <v>8</v>
      </c>
      <c r="GQ68">
        <v>1056</v>
      </c>
      <c r="GR68">
        <v>65043</v>
      </c>
      <c r="GS68">
        <f t="shared" si="89"/>
        <v>61.59375</v>
      </c>
      <c r="GW68" s="27">
        <v>32</v>
      </c>
      <c r="GX68">
        <v>1019</v>
      </c>
      <c r="GY68">
        <v>12297</v>
      </c>
      <c r="GZ68">
        <f t="shared" si="90"/>
        <v>12.067713444553483</v>
      </c>
      <c r="HK68" s="27">
        <v>10</v>
      </c>
      <c r="HL68">
        <v>852</v>
      </c>
      <c r="HM68">
        <v>37980</v>
      </c>
      <c r="HN68">
        <f t="shared" si="91"/>
        <v>44.577464788732392</v>
      </c>
      <c r="HR68" s="27">
        <v>6</v>
      </c>
      <c r="HS68">
        <v>292</v>
      </c>
      <c r="HT68">
        <v>9517</v>
      </c>
      <c r="HU68">
        <f t="shared" si="92"/>
        <v>32.592465753424655</v>
      </c>
      <c r="HY68" s="27">
        <v>11</v>
      </c>
      <c r="HZ68">
        <v>575</v>
      </c>
      <c r="IA68">
        <v>19068</v>
      </c>
      <c r="IB68">
        <f t="shared" si="93"/>
        <v>33.161739130434782</v>
      </c>
      <c r="IF68" s="27">
        <v>24</v>
      </c>
      <c r="IG68">
        <v>993</v>
      </c>
      <c r="IH68">
        <v>21424</v>
      </c>
      <c r="II68">
        <f t="shared" si="94"/>
        <v>21.575025176233634</v>
      </c>
      <c r="IM68" s="27">
        <v>66</v>
      </c>
      <c r="IN68">
        <v>1071</v>
      </c>
      <c r="IO68">
        <v>0</v>
      </c>
      <c r="IP68">
        <f t="shared" si="95"/>
        <v>0</v>
      </c>
      <c r="IT68" s="27">
        <v>10</v>
      </c>
      <c r="IU68">
        <v>495</v>
      </c>
      <c r="IV68">
        <v>32529</v>
      </c>
      <c r="IW68">
        <f t="shared" si="96"/>
        <v>65.715151515151518</v>
      </c>
      <c r="JA68" s="27">
        <v>10</v>
      </c>
      <c r="JB68">
        <v>1644</v>
      </c>
      <c r="JC68">
        <v>74334</v>
      </c>
      <c r="JD68">
        <f t="shared" si="97"/>
        <v>45.215328467153284</v>
      </c>
      <c r="JH68" s="27">
        <v>23</v>
      </c>
      <c r="JI68">
        <v>1940</v>
      </c>
      <c r="JJ68">
        <v>3505</v>
      </c>
      <c r="JK68">
        <f t="shared" si="98"/>
        <v>1.8067010309278351</v>
      </c>
      <c r="JO68" s="27">
        <v>24</v>
      </c>
      <c r="JP68">
        <v>1612</v>
      </c>
      <c r="JQ68">
        <v>44966</v>
      </c>
      <c r="JR68">
        <f t="shared" si="99"/>
        <v>27.894540942928039</v>
      </c>
    </row>
    <row r="69" spans="9:278" x14ac:dyDescent="0.25">
      <c r="I69" s="27">
        <v>28</v>
      </c>
      <c r="J69">
        <v>1334</v>
      </c>
      <c r="K69">
        <v>68318</v>
      </c>
      <c r="L69">
        <f t="shared" si="64"/>
        <v>51.212893553223388</v>
      </c>
      <c r="P69" s="27">
        <v>69</v>
      </c>
      <c r="Q69">
        <v>1520</v>
      </c>
      <c r="R69">
        <v>203114</v>
      </c>
      <c r="S69">
        <f t="shared" si="65"/>
        <v>133.62763157894736</v>
      </c>
      <c r="W69" s="27">
        <v>14</v>
      </c>
      <c r="X69">
        <v>1209</v>
      </c>
      <c r="Y69">
        <v>133884</v>
      </c>
      <c r="Z69">
        <f t="shared" si="66"/>
        <v>110.73945409429281</v>
      </c>
      <c r="AD69" s="27">
        <v>22</v>
      </c>
      <c r="AE69">
        <v>1071</v>
      </c>
      <c r="AF69">
        <v>69156</v>
      </c>
      <c r="AG69">
        <f t="shared" si="67"/>
        <v>64.571428571428569</v>
      </c>
      <c r="AJ69" t="s">
        <v>234</v>
      </c>
      <c r="AK69" s="27">
        <v>1</v>
      </c>
      <c r="AL69">
        <v>289</v>
      </c>
      <c r="AM69">
        <v>28017</v>
      </c>
      <c r="AN69">
        <f t="shared" si="68"/>
        <v>96.944636678200695</v>
      </c>
      <c r="AR69" s="27">
        <v>19</v>
      </c>
      <c r="AS69">
        <v>552</v>
      </c>
      <c r="AT69">
        <v>55698</v>
      </c>
      <c r="AU69">
        <f t="shared" si="69"/>
        <v>100.90217391304348</v>
      </c>
      <c r="AY69" s="27">
        <v>32</v>
      </c>
      <c r="AZ69">
        <v>1912</v>
      </c>
      <c r="BA69">
        <v>39871</v>
      </c>
      <c r="BB69">
        <f t="shared" si="70"/>
        <v>20.853033472803347</v>
      </c>
      <c r="BF69" s="27">
        <v>11</v>
      </c>
      <c r="BG69">
        <v>1813</v>
      </c>
      <c r="BH69">
        <v>163095</v>
      </c>
      <c r="BI69">
        <f t="shared" si="71"/>
        <v>89.958632101489243</v>
      </c>
      <c r="BM69" s="27">
        <v>27</v>
      </c>
      <c r="BN69">
        <v>3404</v>
      </c>
      <c r="BO69">
        <v>300296</v>
      </c>
      <c r="BP69">
        <f t="shared" si="72"/>
        <v>88.218566392479431</v>
      </c>
      <c r="CA69" s="27">
        <v>19</v>
      </c>
      <c r="CB69">
        <v>1196</v>
      </c>
      <c r="CC69">
        <v>24216</v>
      </c>
      <c r="CD69">
        <f t="shared" si="73"/>
        <v>20.247491638795985</v>
      </c>
      <c r="CH69" s="27">
        <v>6</v>
      </c>
      <c r="CI69">
        <v>391</v>
      </c>
      <c r="CJ69">
        <v>565</v>
      </c>
      <c r="CK69">
        <f t="shared" si="74"/>
        <v>1.4450127877237853</v>
      </c>
      <c r="CO69" s="27">
        <v>8</v>
      </c>
      <c r="CP69">
        <v>1008</v>
      </c>
      <c r="CQ69">
        <v>17018</v>
      </c>
      <c r="CR69">
        <f t="shared" si="75"/>
        <v>16.88293650793651</v>
      </c>
      <c r="CV69" s="27">
        <v>27</v>
      </c>
      <c r="CW69">
        <v>2093</v>
      </c>
      <c r="CX69">
        <v>46251</v>
      </c>
      <c r="CY69">
        <f t="shared" si="76"/>
        <v>22.09794553272814</v>
      </c>
      <c r="DC69" s="27">
        <v>2</v>
      </c>
      <c r="DD69">
        <v>347</v>
      </c>
      <c r="DE69">
        <v>12841</v>
      </c>
      <c r="DF69">
        <f t="shared" si="77"/>
        <v>37.005763688760808</v>
      </c>
      <c r="DJ69" s="27">
        <v>31</v>
      </c>
      <c r="DK69">
        <v>469</v>
      </c>
      <c r="DL69">
        <v>13460</v>
      </c>
      <c r="DM69">
        <f t="shared" si="78"/>
        <v>28.699360341151387</v>
      </c>
      <c r="DQ69" s="27">
        <v>25</v>
      </c>
      <c r="DR69">
        <v>2150</v>
      </c>
      <c r="DS69">
        <v>33623</v>
      </c>
      <c r="DT69">
        <f t="shared" si="79"/>
        <v>15.63860465116279</v>
      </c>
      <c r="DX69" s="27">
        <v>22</v>
      </c>
      <c r="DY69">
        <v>2750</v>
      </c>
      <c r="DZ69">
        <v>56169</v>
      </c>
      <c r="EA69">
        <f t="shared" si="80"/>
        <v>20.425090909090908</v>
      </c>
      <c r="EE69" s="27">
        <v>28</v>
      </c>
      <c r="EF69">
        <v>2262</v>
      </c>
      <c r="EG69">
        <v>51334</v>
      </c>
      <c r="EH69">
        <f t="shared" si="81"/>
        <v>22.694076038903624</v>
      </c>
      <c r="ES69" s="27">
        <v>49</v>
      </c>
      <c r="ET69">
        <v>3093</v>
      </c>
      <c r="EU69">
        <v>89066</v>
      </c>
      <c r="EV69">
        <f t="shared" si="82"/>
        <v>28.795990947300357</v>
      </c>
      <c r="EZ69" s="27">
        <v>67</v>
      </c>
      <c r="FA69">
        <v>1322</v>
      </c>
      <c r="FB69">
        <v>16288</v>
      </c>
      <c r="FC69">
        <f t="shared" si="83"/>
        <v>12.32072617246596</v>
      </c>
      <c r="FG69" s="27">
        <v>26</v>
      </c>
      <c r="FH69">
        <v>957</v>
      </c>
      <c r="FI69">
        <v>25099</v>
      </c>
      <c r="FJ69">
        <f t="shared" si="84"/>
        <v>26.226750261233018</v>
      </c>
      <c r="FN69" s="27">
        <v>16</v>
      </c>
      <c r="FO69">
        <v>779</v>
      </c>
      <c r="FP69">
        <v>31403</v>
      </c>
      <c r="FQ69">
        <f t="shared" si="85"/>
        <v>40.311938382541719</v>
      </c>
      <c r="FU69" s="27">
        <v>23</v>
      </c>
      <c r="FV69">
        <v>612</v>
      </c>
      <c r="FW69">
        <v>2</v>
      </c>
      <c r="FX69">
        <f t="shared" si="86"/>
        <v>3.2679738562091504E-3</v>
      </c>
      <c r="GB69" s="27">
        <v>25</v>
      </c>
      <c r="GC69">
        <v>778</v>
      </c>
      <c r="GD69">
        <v>9432</v>
      </c>
      <c r="GE69">
        <f t="shared" si="87"/>
        <v>12.123393316195372</v>
      </c>
      <c r="GH69" t="s">
        <v>233</v>
      </c>
      <c r="GI69" s="27">
        <v>1</v>
      </c>
      <c r="GJ69">
        <v>208</v>
      </c>
      <c r="GK69">
        <v>3682</v>
      </c>
      <c r="GL69">
        <f t="shared" si="88"/>
        <v>17.701923076923077</v>
      </c>
      <c r="GP69" s="27">
        <v>9</v>
      </c>
      <c r="GQ69">
        <v>1090</v>
      </c>
      <c r="GR69">
        <v>33505</v>
      </c>
      <c r="GS69">
        <f t="shared" si="89"/>
        <v>30.738532110091743</v>
      </c>
      <c r="GW69" s="27">
        <v>33</v>
      </c>
      <c r="GX69">
        <v>1024</v>
      </c>
      <c r="GY69">
        <v>31014</v>
      </c>
      <c r="GZ69">
        <f t="shared" si="90"/>
        <v>30.287109375</v>
      </c>
      <c r="HK69" s="27">
        <v>11</v>
      </c>
      <c r="HL69">
        <v>862</v>
      </c>
      <c r="HM69">
        <v>48062</v>
      </c>
      <c r="HN69">
        <f t="shared" si="91"/>
        <v>55.756380510440835</v>
      </c>
      <c r="HR69" s="27">
        <v>7</v>
      </c>
      <c r="HS69">
        <v>293</v>
      </c>
      <c r="HT69">
        <v>28993</v>
      </c>
      <c r="HU69">
        <f t="shared" si="92"/>
        <v>98.952218430034137</v>
      </c>
      <c r="HY69" s="27">
        <v>12</v>
      </c>
      <c r="HZ69">
        <v>631</v>
      </c>
      <c r="IA69">
        <v>42869</v>
      </c>
      <c r="IB69">
        <f t="shared" si="93"/>
        <v>67.938193343898575</v>
      </c>
      <c r="IF69" s="27">
        <v>25</v>
      </c>
      <c r="IG69">
        <v>1026</v>
      </c>
      <c r="IH69">
        <v>119</v>
      </c>
      <c r="II69">
        <f t="shared" si="94"/>
        <v>0.11598440545808966</v>
      </c>
      <c r="IM69" s="27">
        <v>67</v>
      </c>
      <c r="IN69">
        <v>1121</v>
      </c>
      <c r="IO69">
        <v>15577</v>
      </c>
      <c r="IP69">
        <f t="shared" si="95"/>
        <v>13.895628902765388</v>
      </c>
      <c r="IT69" s="27">
        <v>11</v>
      </c>
      <c r="IU69">
        <v>536</v>
      </c>
      <c r="IV69">
        <v>16189</v>
      </c>
      <c r="IW69">
        <f t="shared" si="96"/>
        <v>30.203358208955223</v>
      </c>
      <c r="JA69" s="27">
        <v>11</v>
      </c>
      <c r="JB69">
        <v>1703</v>
      </c>
      <c r="JC69">
        <v>75719</v>
      </c>
      <c r="JD69">
        <f t="shared" si="97"/>
        <v>44.462125660598943</v>
      </c>
      <c r="JH69" s="27">
        <v>24</v>
      </c>
      <c r="JI69">
        <v>2271</v>
      </c>
      <c r="JJ69">
        <v>22400</v>
      </c>
      <c r="JK69">
        <f t="shared" si="98"/>
        <v>9.8634962571554379</v>
      </c>
      <c r="JO69" s="27">
        <v>25</v>
      </c>
      <c r="JP69">
        <v>1727</v>
      </c>
      <c r="JQ69">
        <v>76315</v>
      </c>
      <c r="JR69">
        <f t="shared" si="99"/>
        <v>44.189345686160969</v>
      </c>
    </row>
    <row r="70" spans="9:278" x14ac:dyDescent="0.25">
      <c r="I70" s="27">
        <v>29</v>
      </c>
      <c r="J70">
        <v>1367</v>
      </c>
      <c r="K70">
        <v>143059</v>
      </c>
      <c r="L70">
        <f t="shared" si="64"/>
        <v>104.65179224579371</v>
      </c>
      <c r="P70" s="27">
        <v>70</v>
      </c>
      <c r="Q70">
        <v>1591</v>
      </c>
      <c r="R70">
        <v>134128</v>
      </c>
      <c r="S70">
        <f t="shared" si="65"/>
        <v>84.304211187932111</v>
      </c>
      <c r="W70" s="27">
        <v>15</v>
      </c>
      <c r="X70">
        <v>1272</v>
      </c>
      <c r="Y70">
        <v>102164</v>
      </c>
      <c r="Z70">
        <f t="shared" si="66"/>
        <v>80.317610062893081</v>
      </c>
      <c r="AD70" s="27">
        <v>23</v>
      </c>
      <c r="AE70">
        <v>1112</v>
      </c>
      <c r="AF70">
        <v>140128</v>
      </c>
      <c r="AG70">
        <f t="shared" si="67"/>
        <v>126.01438848920863</v>
      </c>
      <c r="AK70" s="27">
        <v>2</v>
      </c>
      <c r="AL70">
        <v>339</v>
      </c>
      <c r="AM70">
        <v>22856</v>
      </c>
      <c r="AN70">
        <f t="shared" si="68"/>
        <v>67.421828908554573</v>
      </c>
      <c r="AR70" s="27">
        <v>20</v>
      </c>
      <c r="AS70">
        <v>567</v>
      </c>
      <c r="AT70">
        <v>26425</v>
      </c>
      <c r="AU70">
        <f t="shared" si="69"/>
        <v>46.604938271604937</v>
      </c>
      <c r="AY70" s="27">
        <v>33</v>
      </c>
      <c r="AZ70">
        <v>2083</v>
      </c>
      <c r="BA70">
        <v>115622</v>
      </c>
      <c r="BB70">
        <f t="shared" si="70"/>
        <v>55.507441190590491</v>
      </c>
      <c r="BF70" s="27">
        <v>12</v>
      </c>
      <c r="BG70">
        <v>2096</v>
      </c>
      <c r="BH70">
        <v>189236</v>
      </c>
      <c r="BI70">
        <f t="shared" si="71"/>
        <v>90.284351145038173</v>
      </c>
      <c r="BM70" s="27">
        <v>28</v>
      </c>
      <c r="BN70">
        <v>4462</v>
      </c>
      <c r="BO70">
        <v>61045</v>
      </c>
      <c r="BP70">
        <f t="shared" si="72"/>
        <v>13.681084715374272</v>
      </c>
      <c r="CA70" s="27">
        <v>20</v>
      </c>
      <c r="CB70">
        <v>1218</v>
      </c>
      <c r="CC70">
        <v>32349</v>
      </c>
      <c r="CD70">
        <f t="shared" si="73"/>
        <v>26.559113300492612</v>
      </c>
      <c r="CH70" s="27">
        <v>7</v>
      </c>
      <c r="CI70">
        <v>415</v>
      </c>
      <c r="CJ70">
        <v>10151</v>
      </c>
      <c r="CK70">
        <f t="shared" si="74"/>
        <v>24.460240963855423</v>
      </c>
      <c r="CO70" s="27">
        <v>9</v>
      </c>
      <c r="CP70">
        <v>1038</v>
      </c>
      <c r="CQ70">
        <v>17857</v>
      </c>
      <c r="CR70">
        <f t="shared" si="75"/>
        <v>17.203275529865124</v>
      </c>
      <c r="CV70" s="27">
        <v>28</v>
      </c>
      <c r="CW70">
        <v>2360</v>
      </c>
      <c r="CX70">
        <v>76591</v>
      </c>
      <c r="CY70">
        <f t="shared" si="76"/>
        <v>32.453813559322036</v>
      </c>
      <c r="DC70" s="27">
        <v>3</v>
      </c>
      <c r="DD70">
        <v>406</v>
      </c>
      <c r="DE70">
        <v>46031</v>
      </c>
      <c r="DF70">
        <f t="shared" si="77"/>
        <v>113.3768472906404</v>
      </c>
      <c r="DJ70" s="27">
        <v>32</v>
      </c>
      <c r="DK70">
        <v>901</v>
      </c>
      <c r="DL70">
        <v>26190</v>
      </c>
      <c r="DM70">
        <f t="shared" si="78"/>
        <v>29.067702552719201</v>
      </c>
      <c r="DQ70" s="27">
        <v>26</v>
      </c>
      <c r="DR70">
        <v>2339</v>
      </c>
      <c r="DS70">
        <v>70351</v>
      </c>
      <c r="DT70">
        <f t="shared" si="79"/>
        <v>30.077383497221035</v>
      </c>
      <c r="DX70" s="27">
        <v>23</v>
      </c>
      <c r="DY70">
        <v>2848</v>
      </c>
      <c r="DZ70">
        <v>94146</v>
      </c>
      <c r="EA70">
        <f t="shared" si="80"/>
        <v>33.05688202247191</v>
      </c>
      <c r="EE70" s="27">
        <v>29</v>
      </c>
      <c r="EF70">
        <v>2268</v>
      </c>
      <c r="EG70">
        <v>48271</v>
      </c>
      <c r="EH70">
        <f t="shared" si="81"/>
        <v>21.283509700176367</v>
      </c>
      <c r="ES70" s="27">
        <v>50</v>
      </c>
      <c r="ET70">
        <v>3520</v>
      </c>
      <c r="EU70">
        <v>49547</v>
      </c>
      <c r="EV70">
        <f t="shared" si="82"/>
        <v>14.075852272727273</v>
      </c>
      <c r="EZ70" s="27">
        <v>68</v>
      </c>
      <c r="FA70">
        <v>1323</v>
      </c>
      <c r="FB70">
        <v>118551</v>
      </c>
      <c r="FC70">
        <f t="shared" si="83"/>
        <v>89.607709750566897</v>
      </c>
      <c r="FG70" s="27">
        <v>27</v>
      </c>
      <c r="FH70">
        <v>971</v>
      </c>
      <c r="FI70">
        <v>19724</v>
      </c>
      <c r="FJ70">
        <f t="shared" si="84"/>
        <v>20.31307929969104</v>
      </c>
      <c r="FN70" s="27">
        <v>17</v>
      </c>
      <c r="FO70">
        <v>788</v>
      </c>
      <c r="FP70">
        <v>28452</v>
      </c>
      <c r="FQ70">
        <f t="shared" si="85"/>
        <v>36.106598984771573</v>
      </c>
      <c r="FU70" s="27">
        <v>24</v>
      </c>
      <c r="FV70">
        <v>617</v>
      </c>
      <c r="FW70">
        <v>24172</v>
      </c>
      <c r="FX70">
        <f t="shared" si="86"/>
        <v>39.176661264181526</v>
      </c>
      <c r="GB70" s="27">
        <v>26</v>
      </c>
      <c r="GC70">
        <v>791</v>
      </c>
      <c r="GD70">
        <v>15702</v>
      </c>
      <c r="GE70">
        <f t="shared" si="87"/>
        <v>19.850821744627055</v>
      </c>
      <c r="GI70" s="27">
        <v>2</v>
      </c>
      <c r="GJ70">
        <v>520</v>
      </c>
      <c r="GK70">
        <v>1956</v>
      </c>
      <c r="GL70">
        <f t="shared" si="88"/>
        <v>3.7615384615384615</v>
      </c>
      <c r="GP70" s="27">
        <v>10</v>
      </c>
      <c r="GQ70">
        <v>1176</v>
      </c>
      <c r="GR70">
        <v>21051</v>
      </c>
      <c r="GS70">
        <f t="shared" si="89"/>
        <v>17.900510204081634</v>
      </c>
      <c r="GW70" s="27">
        <v>34</v>
      </c>
      <c r="GX70">
        <v>1032</v>
      </c>
      <c r="GY70">
        <v>3</v>
      </c>
      <c r="GZ70">
        <f t="shared" si="90"/>
        <v>2.9069767441860465E-3</v>
      </c>
      <c r="HK70" s="27">
        <v>12</v>
      </c>
      <c r="HL70">
        <v>930</v>
      </c>
      <c r="HM70">
        <v>74518</v>
      </c>
      <c r="HN70">
        <f t="shared" si="91"/>
        <v>80.126881720430106</v>
      </c>
      <c r="HR70" s="27">
        <v>8</v>
      </c>
      <c r="HS70">
        <v>299</v>
      </c>
      <c r="HT70">
        <v>9074</v>
      </c>
      <c r="HU70">
        <f t="shared" si="92"/>
        <v>30.347826086956523</v>
      </c>
      <c r="HY70" s="27">
        <v>13</v>
      </c>
      <c r="HZ70">
        <v>638</v>
      </c>
      <c r="IA70">
        <v>27667</v>
      </c>
      <c r="IB70">
        <f t="shared" si="93"/>
        <v>43.365203761755488</v>
      </c>
      <c r="IF70" s="27">
        <v>26</v>
      </c>
      <c r="IG70">
        <v>1034</v>
      </c>
      <c r="IH70">
        <v>20227</v>
      </c>
      <c r="II70">
        <f t="shared" si="94"/>
        <v>19.561895551257255</v>
      </c>
      <c r="IM70" s="27">
        <v>68</v>
      </c>
      <c r="IN70">
        <v>1148</v>
      </c>
      <c r="IO70">
        <v>10640</v>
      </c>
      <c r="IP70">
        <f t="shared" si="95"/>
        <v>9.2682926829268286</v>
      </c>
      <c r="IT70" s="27">
        <v>12</v>
      </c>
      <c r="IU70">
        <v>580</v>
      </c>
      <c r="IV70">
        <v>115</v>
      </c>
      <c r="IW70">
        <f t="shared" si="96"/>
        <v>0.19827586206896552</v>
      </c>
      <c r="JA70" s="27">
        <v>12</v>
      </c>
      <c r="JB70">
        <v>1891</v>
      </c>
      <c r="JC70">
        <v>69289</v>
      </c>
      <c r="JD70">
        <f t="shared" si="97"/>
        <v>36.641459545214175</v>
      </c>
      <c r="JH70" s="27">
        <v>25</v>
      </c>
      <c r="JI70">
        <v>2347</v>
      </c>
      <c r="JJ70">
        <v>43558</v>
      </c>
      <c r="JK70">
        <f t="shared" si="98"/>
        <v>18.559011504047721</v>
      </c>
      <c r="JO70" s="27">
        <v>26</v>
      </c>
      <c r="JP70">
        <v>1857</v>
      </c>
      <c r="JQ70">
        <v>93943</v>
      </c>
      <c r="JR70">
        <f t="shared" si="99"/>
        <v>50.588583737210556</v>
      </c>
    </row>
    <row r="71" spans="9:278" x14ac:dyDescent="0.25">
      <c r="I71" s="27">
        <v>30</v>
      </c>
      <c r="J71">
        <v>1413</v>
      </c>
      <c r="K71">
        <v>127811</v>
      </c>
      <c r="L71">
        <f t="shared" si="64"/>
        <v>90.453644727530076</v>
      </c>
      <c r="P71" s="27">
        <v>71</v>
      </c>
      <c r="Q71">
        <v>1611</v>
      </c>
      <c r="R71">
        <v>138331</v>
      </c>
      <c r="S71">
        <f t="shared" si="65"/>
        <v>85.866542520173809</v>
      </c>
      <c r="W71" s="27">
        <v>16</v>
      </c>
      <c r="X71">
        <v>1310</v>
      </c>
      <c r="Y71">
        <v>130719</v>
      </c>
      <c r="Z71">
        <f t="shared" si="66"/>
        <v>99.785496183206106</v>
      </c>
      <c r="AD71" s="27">
        <v>24</v>
      </c>
      <c r="AE71">
        <v>1125</v>
      </c>
      <c r="AF71">
        <v>32974</v>
      </c>
      <c r="AG71">
        <f t="shared" si="67"/>
        <v>29.310222222222222</v>
      </c>
      <c r="AK71" s="27">
        <v>3</v>
      </c>
      <c r="AL71">
        <v>359</v>
      </c>
      <c r="AM71">
        <v>170</v>
      </c>
      <c r="AN71">
        <f t="shared" si="68"/>
        <v>0.47353760445682452</v>
      </c>
      <c r="AR71" s="27">
        <v>21</v>
      </c>
      <c r="AS71">
        <v>569</v>
      </c>
      <c r="AT71">
        <v>53258</v>
      </c>
      <c r="AU71">
        <f t="shared" si="69"/>
        <v>93.599297012302287</v>
      </c>
      <c r="AY71" s="27">
        <v>34</v>
      </c>
      <c r="AZ71">
        <v>2137</v>
      </c>
      <c r="BA71">
        <v>170498</v>
      </c>
      <c r="BB71">
        <f t="shared" si="70"/>
        <v>79.78380907814693</v>
      </c>
      <c r="BF71" s="27">
        <v>13</v>
      </c>
      <c r="BG71">
        <v>2122</v>
      </c>
      <c r="BH71">
        <v>125698</v>
      </c>
      <c r="BI71">
        <f t="shared" si="71"/>
        <v>59.235626767200756</v>
      </c>
      <c r="BM71" s="27">
        <v>29</v>
      </c>
      <c r="BN71">
        <v>4558</v>
      </c>
      <c r="BO71">
        <v>378879</v>
      </c>
      <c r="BP71">
        <f t="shared" si="72"/>
        <v>83.123957876261514</v>
      </c>
      <c r="CA71" s="27">
        <v>21</v>
      </c>
      <c r="CB71">
        <v>1230</v>
      </c>
      <c r="CC71">
        <v>11545</v>
      </c>
      <c r="CD71">
        <f t="shared" si="73"/>
        <v>9.3861788617886184</v>
      </c>
      <c r="CH71" s="27">
        <v>8</v>
      </c>
      <c r="CI71">
        <v>423</v>
      </c>
      <c r="CJ71">
        <v>9763</v>
      </c>
      <c r="CK71">
        <f t="shared" si="74"/>
        <v>23.080378250591018</v>
      </c>
      <c r="CO71" s="27">
        <v>10</v>
      </c>
      <c r="CP71">
        <v>1061</v>
      </c>
      <c r="CQ71">
        <v>38766</v>
      </c>
      <c r="CR71">
        <f t="shared" si="75"/>
        <v>36.53722902921772</v>
      </c>
      <c r="CV71" s="27">
        <v>29</v>
      </c>
      <c r="CW71">
        <v>2384</v>
      </c>
      <c r="CX71">
        <v>31395</v>
      </c>
      <c r="CY71">
        <f t="shared" si="76"/>
        <v>13.169043624161073</v>
      </c>
      <c r="DC71" s="27">
        <v>4</v>
      </c>
      <c r="DD71">
        <v>430</v>
      </c>
      <c r="DE71">
        <v>11879</v>
      </c>
      <c r="DF71">
        <f t="shared" si="77"/>
        <v>27.625581395348838</v>
      </c>
      <c r="DJ71" s="27">
        <v>33</v>
      </c>
      <c r="DK71">
        <v>2031</v>
      </c>
      <c r="DL71">
        <v>64670</v>
      </c>
      <c r="DM71">
        <f t="shared" si="78"/>
        <v>31.841457410142787</v>
      </c>
      <c r="DQ71" s="27">
        <v>27</v>
      </c>
      <c r="DR71">
        <v>2419</v>
      </c>
      <c r="DS71">
        <v>48828</v>
      </c>
      <c r="DT71">
        <f t="shared" si="79"/>
        <v>20.185200496072756</v>
      </c>
      <c r="DX71" s="27">
        <v>24</v>
      </c>
      <c r="DY71">
        <v>2968</v>
      </c>
      <c r="DZ71">
        <v>1686</v>
      </c>
      <c r="EA71">
        <f t="shared" si="80"/>
        <v>0.56805929919137466</v>
      </c>
      <c r="EE71" s="27">
        <v>30</v>
      </c>
      <c r="EF71">
        <v>2442</v>
      </c>
      <c r="EG71">
        <v>70050</v>
      </c>
      <c r="EH71">
        <f t="shared" si="81"/>
        <v>28.685503685503686</v>
      </c>
      <c r="ES71" s="27">
        <v>51</v>
      </c>
      <c r="ET71">
        <v>3766</v>
      </c>
      <c r="EU71">
        <v>87146</v>
      </c>
      <c r="EV71">
        <f t="shared" si="82"/>
        <v>23.140201805629314</v>
      </c>
      <c r="EZ71" s="27">
        <v>69</v>
      </c>
      <c r="FA71">
        <v>1329</v>
      </c>
      <c r="FB71">
        <v>23510</v>
      </c>
      <c r="FC71">
        <f t="shared" si="83"/>
        <v>17.689992475545523</v>
      </c>
      <c r="FG71" s="27">
        <v>28</v>
      </c>
      <c r="FH71">
        <v>976</v>
      </c>
      <c r="FI71">
        <v>18140</v>
      </c>
      <c r="FJ71">
        <f t="shared" si="84"/>
        <v>18.58606557377049</v>
      </c>
      <c r="FN71" s="27">
        <v>18</v>
      </c>
      <c r="FO71">
        <v>790</v>
      </c>
      <c r="FP71">
        <v>32097</v>
      </c>
      <c r="FQ71">
        <f t="shared" si="85"/>
        <v>40.629113924050635</v>
      </c>
      <c r="FU71" s="27">
        <v>25</v>
      </c>
      <c r="FV71">
        <v>647</v>
      </c>
      <c r="FW71">
        <v>14634</v>
      </c>
      <c r="FX71">
        <f t="shared" si="86"/>
        <v>22.61823802163833</v>
      </c>
      <c r="GB71" s="27">
        <v>27</v>
      </c>
      <c r="GC71">
        <v>802</v>
      </c>
      <c r="GD71">
        <v>39768</v>
      </c>
      <c r="GE71">
        <f t="shared" si="87"/>
        <v>49.586034912718205</v>
      </c>
      <c r="GI71" s="27">
        <v>3</v>
      </c>
      <c r="GJ71">
        <v>588</v>
      </c>
      <c r="GK71">
        <v>29966</v>
      </c>
      <c r="GL71">
        <f t="shared" si="88"/>
        <v>50.962585034013607</v>
      </c>
      <c r="GP71" s="27">
        <v>11</v>
      </c>
      <c r="GQ71">
        <v>1271</v>
      </c>
      <c r="GR71">
        <v>41530</v>
      </c>
      <c r="GS71">
        <f t="shared" si="89"/>
        <v>32.6750590086546</v>
      </c>
      <c r="GW71" s="27">
        <v>35</v>
      </c>
      <c r="GX71">
        <v>1034</v>
      </c>
      <c r="GY71">
        <v>6876</v>
      </c>
      <c r="GZ71">
        <f t="shared" si="90"/>
        <v>6.6499032882011608</v>
      </c>
      <c r="HK71" s="27">
        <v>13</v>
      </c>
      <c r="HL71">
        <v>960</v>
      </c>
      <c r="HM71">
        <v>13112</v>
      </c>
      <c r="HN71">
        <f t="shared" si="91"/>
        <v>13.658333333333333</v>
      </c>
      <c r="HR71" s="27">
        <v>9</v>
      </c>
      <c r="HS71">
        <v>299</v>
      </c>
      <c r="HT71">
        <v>0</v>
      </c>
      <c r="HU71">
        <f t="shared" si="92"/>
        <v>0</v>
      </c>
      <c r="HY71" s="27">
        <v>14</v>
      </c>
      <c r="HZ71">
        <v>675</v>
      </c>
      <c r="IA71">
        <v>44099</v>
      </c>
      <c r="IB71">
        <f t="shared" si="93"/>
        <v>65.331851851851852</v>
      </c>
      <c r="IF71" s="27">
        <v>27</v>
      </c>
      <c r="IG71">
        <v>1046</v>
      </c>
      <c r="IH71">
        <v>42950</v>
      </c>
      <c r="II71">
        <f t="shared" si="94"/>
        <v>41.061185468451242</v>
      </c>
      <c r="IM71" s="27">
        <v>69</v>
      </c>
      <c r="IN71">
        <v>1154</v>
      </c>
      <c r="IO71">
        <v>15625</v>
      </c>
      <c r="IP71">
        <f t="shared" si="95"/>
        <v>13.539861351819757</v>
      </c>
      <c r="IT71" s="27">
        <v>13</v>
      </c>
      <c r="IU71">
        <v>594</v>
      </c>
      <c r="IV71">
        <v>19498</v>
      </c>
      <c r="IW71">
        <f t="shared" si="96"/>
        <v>32.824915824915827</v>
      </c>
      <c r="JA71" s="27">
        <v>13</v>
      </c>
      <c r="JB71">
        <v>1985</v>
      </c>
      <c r="JC71">
        <v>66797</v>
      </c>
      <c r="JD71">
        <f t="shared" si="97"/>
        <v>33.650881612090679</v>
      </c>
      <c r="JH71" s="27">
        <v>26</v>
      </c>
      <c r="JI71">
        <v>2405</v>
      </c>
      <c r="JJ71">
        <v>28870</v>
      </c>
      <c r="JK71">
        <f t="shared" si="98"/>
        <v>12.004158004158004</v>
      </c>
      <c r="JO71" s="27">
        <v>27</v>
      </c>
      <c r="JP71">
        <v>2178</v>
      </c>
      <c r="JQ71">
        <v>121353</v>
      </c>
      <c r="JR71">
        <f t="shared" si="99"/>
        <v>55.717630853994493</v>
      </c>
    </row>
    <row r="72" spans="9:278" x14ac:dyDescent="0.25">
      <c r="I72" s="27">
        <v>31</v>
      </c>
      <c r="J72">
        <v>1452</v>
      </c>
      <c r="K72">
        <v>148881</v>
      </c>
      <c r="L72">
        <f t="shared" si="64"/>
        <v>102.53512396694215</v>
      </c>
      <c r="P72" s="27">
        <v>72</v>
      </c>
      <c r="Q72">
        <v>1614</v>
      </c>
      <c r="R72">
        <v>70409</v>
      </c>
      <c r="S72">
        <f t="shared" si="65"/>
        <v>43.623915737298638</v>
      </c>
      <c r="W72" s="27">
        <v>17</v>
      </c>
      <c r="X72">
        <v>1315</v>
      </c>
      <c r="Y72">
        <v>124723</v>
      </c>
      <c r="Z72">
        <f t="shared" si="66"/>
        <v>94.846387832699619</v>
      </c>
      <c r="AD72" s="27">
        <v>25</v>
      </c>
      <c r="AE72">
        <v>1126</v>
      </c>
      <c r="AF72">
        <v>134677</v>
      </c>
      <c r="AG72">
        <f t="shared" si="67"/>
        <v>119.60657193605684</v>
      </c>
      <c r="AK72" s="27">
        <v>4</v>
      </c>
      <c r="AL72">
        <v>397</v>
      </c>
      <c r="AM72">
        <v>41184</v>
      </c>
      <c r="AN72">
        <f t="shared" si="68"/>
        <v>103.73803526448363</v>
      </c>
      <c r="AR72" s="27">
        <v>22</v>
      </c>
      <c r="AS72">
        <v>573</v>
      </c>
      <c r="AT72">
        <v>66859</v>
      </c>
      <c r="AU72">
        <f t="shared" si="69"/>
        <v>116.68237347294939</v>
      </c>
      <c r="AY72" s="27">
        <v>35</v>
      </c>
      <c r="AZ72">
        <v>2246</v>
      </c>
      <c r="BA72">
        <v>157036</v>
      </c>
      <c r="BB72">
        <f t="shared" si="70"/>
        <v>69.918076580587709</v>
      </c>
      <c r="BF72" s="27">
        <v>14</v>
      </c>
      <c r="BG72">
        <v>2181</v>
      </c>
      <c r="BH72">
        <v>227379</v>
      </c>
      <c r="BI72">
        <f t="shared" si="71"/>
        <v>104.25447042640991</v>
      </c>
      <c r="BL72" t="s">
        <v>233</v>
      </c>
      <c r="BM72" s="27">
        <v>1</v>
      </c>
      <c r="BN72">
        <v>285</v>
      </c>
      <c r="BO72">
        <v>14670</v>
      </c>
      <c r="BP72">
        <f t="shared" si="72"/>
        <v>51.473684210526315</v>
      </c>
      <c r="CA72" s="27">
        <v>22</v>
      </c>
      <c r="CB72">
        <v>1269</v>
      </c>
      <c r="CC72">
        <v>65991</v>
      </c>
      <c r="CD72">
        <f t="shared" si="73"/>
        <v>52.002364066193856</v>
      </c>
      <c r="CH72" s="27">
        <v>9</v>
      </c>
      <c r="CI72">
        <v>469</v>
      </c>
      <c r="CJ72">
        <v>7291</v>
      </c>
      <c r="CK72">
        <f t="shared" si="74"/>
        <v>15.545842217484008</v>
      </c>
      <c r="CO72" s="27">
        <v>11</v>
      </c>
      <c r="CP72">
        <v>1067</v>
      </c>
      <c r="CQ72">
        <v>33130</v>
      </c>
      <c r="CR72">
        <f t="shared" si="75"/>
        <v>31.049671977507028</v>
      </c>
      <c r="CV72" s="27">
        <v>30</v>
      </c>
      <c r="CW72">
        <v>2396</v>
      </c>
      <c r="CX72">
        <v>63524</v>
      </c>
      <c r="CY72">
        <f t="shared" si="76"/>
        <v>26.512520868113523</v>
      </c>
      <c r="DC72" s="27">
        <v>5</v>
      </c>
      <c r="DD72">
        <v>482</v>
      </c>
      <c r="DE72">
        <v>5559</v>
      </c>
      <c r="DF72">
        <f t="shared" si="77"/>
        <v>11.533195020746888</v>
      </c>
      <c r="DJ72" s="27">
        <v>34</v>
      </c>
      <c r="DK72">
        <v>1089</v>
      </c>
      <c r="DL72">
        <v>36087</v>
      </c>
      <c r="DM72">
        <f t="shared" si="78"/>
        <v>33.137741046831955</v>
      </c>
      <c r="DQ72" s="27">
        <v>28</v>
      </c>
      <c r="DR72">
        <v>2431</v>
      </c>
      <c r="DS72">
        <v>63087</v>
      </c>
      <c r="DT72">
        <f t="shared" si="79"/>
        <v>25.95104895104895</v>
      </c>
      <c r="DX72" s="27">
        <v>25</v>
      </c>
      <c r="DY72">
        <v>5978</v>
      </c>
      <c r="DZ72">
        <v>9117</v>
      </c>
      <c r="EA72">
        <f t="shared" si="80"/>
        <v>1.5250920040147207</v>
      </c>
      <c r="EE72" s="27">
        <v>31</v>
      </c>
      <c r="EF72">
        <v>2731</v>
      </c>
      <c r="EG72">
        <v>67045</v>
      </c>
      <c r="EH72">
        <f t="shared" si="81"/>
        <v>24.549615525448555</v>
      </c>
      <c r="ER72" t="s">
        <v>233</v>
      </c>
      <c r="ES72" s="27">
        <v>1</v>
      </c>
      <c r="ET72">
        <v>120</v>
      </c>
      <c r="EU72">
        <v>11131</v>
      </c>
      <c r="EV72">
        <f t="shared" si="82"/>
        <v>92.75833333333334</v>
      </c>
      <c r="EZ72" s="27">
        <v>70</v>
      </c>
      <c r="FA72">
        <v>1400</v>
      </c>
      <c r="FB72">
        <v>92377</v>
      </c>
      <c r="FC72">
        <f t="shared" si="83"/>
        <v>65.983571428571423</v>
      </c>
      <c r="FG72" s="27">
        <v>29</v>
      </c>
      <c r="FH72">
        <v>986</v>
      </c>
      <c r="FI72">
        <v>1898</v>
      </c>
      <c r="FJ72">
        <f t="shared" si="84"/>
        <v>1.924949290060852</v>
      </c>
      <c r="FN72" s="27">
        <v>19</v>
      </c>
      <c r="FO72">
        <v>894</v>
      </c>
      <c r="FP72">
        <v>21189</v>
      </c>
      <c r="FQ72">
        <f t="shared" si="85"/>
        <v>23.701342281879196</v>
      </c>
      <c r="FU72" s="27">
        <v>26</v>
      </c>
      <c r="FV72">
        <v>654</v>
      </c>
      <c r="FW72">
        <v>22321</v>
      </c>
      <c r="FX72">
        <f t="shared" si="86"/>
        <v>34.129969418960243</v>
      </c>
      <c r="GB72" s="27">
        <v>28</v>
      </c>
      <c r="GC72">
        <v>834</v>
      </c>
      <c r="GD72">
        <v>40213</v>
      </c>
      <c r="GE72">
        <f t="shared" si="87"/>
        <v>48.217026378896882</v>
      </c>
      <c r="GI72" s="27">
        <v>4</v>
      </c>
      <c r="GJ72">
        <v>716</v>
      </c>
      <c r="GK72">
        <v>48460</v>
      </c>
      <c r="GL72">
        <f t="shared" si="88"/>
        <v>67.681564245810051</v>
      </c>
      <c r="GP72" s="27">
        <v>12</v>
      </c>
      <c r="GQ72">
        <v>1303</v>
      </c>
      <c r="GR72">
        <v>64939</v>
      </c>
      <c r="GS72">
        <f t="shared" si="89"/>
        <v>49.838066001534919</v>
      </c>
      <c r="GW72" s="27">
        <v>36</v>
      </c>
      <c r="GX72">
        <v>1039</v>
      </c>
      <c r="GY72">
        <v>21326</v>
      </c>
      <c r="GZ72">
        <f t="shared" si="90"/>
        <v>20.525505293551493</v>
      </c>
      <c r="HK72" s="27">
        <v>14</v>
      </c>
      <c r="HL72">
        <v>967</v>
      </c>
      <c r="HM72">
        <v>47167</v>
      </c>
      <c r="HN72">
        <f t="shared" si="91"/>
        <v>48.776628748707346</v>
      </c>
      <c r="HR72" s="27">
        <v>10</v>
      </c>
      <c r="HS72">
        <v>308</v>
      </c>
      <c r="HT72">
        <v>2488</v>
      </c>
      <c r="HU72">
        <f t="shared" si="92"/>
        <v>8.0779220779220786</v>
      </c>
      <c r="HY72" s="27">
        <v>15</v>
      </c>
      <c r="HZ72">
        <v>731</v>
      </c>
      <c r="IA72">
        <v>24964</v>
      </c>
      <c r="IB72">
        <f t="shared" si="93"/>
        <v>34.150478796169629</v>
      </c>
      <c r="IF72" s="27">
        <v>28</v>
      </c>
      <c r="IG72">
        <v>1064</v>
      </c>
      <c r="IH72">
        <v>34103</v>
      </c>
      <c r="II72">
        <f t="shared" si="94"/>
        <v>32.051691729323309</v>
      </c>
      <c r="IM72" s="27">
        <v>70</v>
      </c>
      <c r="IN72">
        <v>1196</v>
      </c>
      <c r="IO72">
        <v>36952</v>
      </c>
      <c r="IP72">
        <f t="shared" si="95"/>
        <v>30.896321070234112</v>
      </c>
      <c r="IT72" s="27">
        <v>14</v>
      </c>
      <c r="IU72">
        <v>601</v>
      </c>
      <c r="IV72">
        <v>10424</v>
      </c>
      <c r="IW72">
        <f t="shared" si="96"/>
        <v>17.344425956738768</v>
      </c>
      <c r="JA72" s="27">
        <v>14</v>
      </c>
      <c r="JB72">
        <v>1993</v>
      </c>
      <c r="JC72">
        <v>109398</v>
      </c>
      <c r="JD72">
        <f t="shared" si="97"/>
        <v>54.891118916206722</v>
      </c>
      <c r="JH72" s="27">
        <v>27</v>
      </c>
      <c r="JI72">
        <v>3543</v>
      </c>
      <c r="JJ72">
        <v>84179</v>
      </c>
      <c r="JK72">
        <f t="shared" si="98"/>
        <v>23.759243578887947</v>
      </c>
      <c r="JO72" s="27">
        <v>28</v>
      </c>
      <c r="JP72">
        <v>2237</v>
      </c>
      <c r="JQ72">
        <v>116284</v>
      </c>
      <c r="JR72">
        <f t="shared" si="99"/>
        <v>51.982118909253465</v>
      </c>
    </row>
    <row r="73" spans="9:278" x14ac:dyDescent="0.25">
      <c r="I73" s="27">
        <v>32</v>
      </c>
      <c r="J73">
        <v>1583</v>
      </c>
      <c r="K73">
        <v>90427</v>
      </c>
      <c r="L73">
        <f t="shared" si="64"/>
        <v>57.123815540113711</v>
      </c>
      <c r="P73" s="27">
        <v>73</v>
      </c>
      <c r="Q73">
        <v>1678</v>
      </c>
      <c r="R73">
        <v>283563</v>
      </c>
      <c r="S73">
        <f t="shared" si="65"/>
        <v>168.98867699642432</v>
      </c>
      <c r="W73" s="27">
        <v>18</v>
      </c>
      <c r="X73">
        <v>1334</v>
      </c>
      <c r="Y73">
        <v>113729</v>
      </c>
      <c r="Z73">
        <f t="shared" si="66"/>
        <v>85.254122938530728</v>
      </c>
      <c r="AD73" s="27">
        <v>26</v>
      </c>
      <c r="AE73">
        <v>1138</v>
      </c>
      <c r="AF73">
        <v>128597</v>
      </c>
      <c r="AG73">
        <f t="shared" si="67"/>
        <v>113.00263620386643</v>
      </c>
      <c r="AK73" s="27">
        <v>5</v>
      </c>
      <c r="AL73">
        <v>400</v>
      </c>
      <c r="AM73">
        <v>26055</v>
      </c>
      <c r="AN73">
        <f t="shared" si="68"/>
        <v>65.137500000000003</v>
      </c>
      <c r="AR73" s="27">
        <v>23</v>
      </c>
      <c r="AS73">
        <v>576</v>
      </c>
      <c r="AT73">
        <v>71642</v>
      </c>
      <c r="AU73">
        <f t="shared" si="69"/>
        <v>124.37847222222223</v>
      </c>
      <c r="AY73" s="27">
        <v>36</v>
      </c>
      <c r="AZ73">
        <v>2254</v>
      </c>
      <c r="BA73">
        <v>171208</v>
      </c>
      <c r="BB73">
        <f t="shared" si="70"/>
        <v>75.957409050576757</v>
      </c>
      <c r="BF73" s="27">
        <v>15</v>
      </c>
      <c r="BG73">
        <v>2182</v>
      </c>
      <c r="BH73">
        <v>121166</v>
      </c>
      <c r="BI73">
        <f t="shared" si="71"/>
        <v>55.529789184234644</v>
      </c>
      <c r="BM73" s="27">
        <v>2</v>
      </c>
      <c r="BN73">
        <v>408</v>
      </c>
      <c r="BO73">
        <v>31180</v>
      </c>
      <c r="BP73">
        <f t="shared" si="72"/>
        <v>76.421568627450981</v>
      </c>
      <c r="CA73" s="27">
        <v>23</v>
      </c>
      <c r="CB73">
        <v>1274</v>
      </c>
      <c r="CC73">
        <v>19029</v>
      </c>
      <c r="CD73">
        <f t="shared" si="73"/>
        <v>14.936420722135008</v>
      </c>
      <c r="CH73" s="27">
        <v>10</v>
      </c>
      <c r="CI73">
        <v>471</v>
      </c>
      <c r="CJ73">
        <v>14317</v>
      </c>
      <c r="CK73">
        <f t="shared" si="74"/>
        <v>30.397027600849256</v>
      </c>
      <c r="CO73" s="27">
        <v>12</v>
      </c>
      <c r="CP73">
        <v>1083</v>
      </c>
      <c r="CQ73">
        <v>21237</v>
      </c>
      <c r="CR73">
        <f t="shared" si="75"/>
        <v>19.609418282548475</v>
      </c>
      <c r="CV73" s="27">
        <v>31</v>
      </c>
      <c r="CW73">
        <v>2512</v>
      </c>
      <c r="CX73">
        <v>46874</v>
      </c>
      <c r="CY73">
        <f t="shared" si="76"/>
        <v>18.660031847133759</v>
      </c>
      <c r="DC73" s="27">
        <v>6</v>
      </c>
      <c r="DD73">
        <v>485</v>
      </c>
      <c r="DE73">
        <v>26728</v>
      </c>
      <c r="DF73">
        <f t="shared" si="77"/>
        <v>55.109278350515467</v>
      </c>
      <c r="DJ73" s="27">
        <v>35</v>
      </c>
      <c r="DK73">
        <v>792</v>
      </c>
      <c r="DL73">
        <v>29013</v>
      </c>
      <c r="DM73">
        <f t="shared" si="78"/>
        <v>36.632575757575758</v>
      </c>
      <c r="DQ73" s="27">
        <v>29</v>
      </c>
      <c r="DR73">
        <v>2850</v>
      </c>
      <c r="DS73">
        <v>36302</v>
      </c>
      <c r="DT73">
        <f t="shared" si="79"/>
        <v>12.737543859649122</v>
      </c>
      <c r="DX73" s="27">
        <v>26</v>
      </c>
      <c r="DY73">
        <v>6075</v>
      </c>
      <c r="DZ73">
        <v>1556</v>
      </c>
      <c r="EA73">
        <f t="shared" si="80"/>
        <v>0.25613168724279833</v>
      </c>
      <c r="EE73" s="27">
        <v>32</v>
      </c>
      <c r="EF73">
        <v>2822</v>
      </c>
      <c r="EG73">
        <v>57445</v>
      </c>
      <c r="EH73">
        <f t="shared" si="81"/>
        <v>20.356130403968816</v>
      </c>
      <c r="ES73" s="27">
        <v>2</v>
      </c>
      <c r="ET73">
        <v>246</v>
      </c>
      <c r="EU73">
        <v>10458</v>
      </c>
      <c r="EV73">
        <f t="shared" si="82"/>
        <v>42.512195121951223</v>
      </c>
      <c r="EZ73" s="27">
        <v>71</v>
      </c>
      <c r="FA73">
        <v>1463</v>
      </c>
      <c r="FB73">
        <v>123747</v>
      </c>
      <c r="FC73">
        <f t="shared" si="83"/>
        <v>84.584415584415581</v>
      </c>
      <c r="FG73" s="27">
        <v>30</v>
      </c>
      <c r="FH73">
        <v>990</v>
      </c>
      <c r="FI73">
        <v>35966</v>
      </c>
      <c r="FJ73">
        <f t="shared" si="84"/>
        <v>36.329292929292926</v>
      </c>
      <c r="FN73" s="27">
        <v>20</v>
      </c>
      <c r="FO73">
        <v>921</v>
      </c>
      <c r="FP73">
        <v>3027</v>
      </c>
      <c r="FQ73">
        <f t="shared" si="85"/>
        <v>3.2866449511400653</v>
      </c>
      <c r="FU73" s="27">
        <v>27</v>
      </c>
      <c r="FV73">
        <v>672</v>
      </c>
      <c r="FW73">
        <v>11909</v>
      </c>
      <c r="FX73">
        <f t="shared" si="86"/>
        <v>17.72172619047619</v>
      </c>
      <c r="GB73" s="27">
        <v>29</v>
      </c>
      <c r="GC73">
        <v>927</v>
      </c>
      <c r="GD73">
        <v>2568</v>
      </c>
      <c r="GE73">
        <f t="shared" si="87"/>
        <v>2.7702265372168284</v>
      </c>
      <c r="GI73" s="27">
        <v>5</v>
      </c>
      <c r="GJ73">
        <v>912</v>
      </c>
      <c r="GK73">
        <v>9686</v>
      </c>
      <c r="GL73">
        <f t="shared" si="88"/>
        <v>10.620614035087719</v>
      </c>
      <c r="GP73" s="27">
        <v>13</v>
      </c>
      <c r="GQ73">
        <v>1314</v>
      </c>
      <c r="GR73">
        <v>69444</v>
      </c>
      <c r="GS73">
        <f t="shared" si="89"/>
        <v>52.849315068493148</v>
      </c>
      <c r="GW73" s="27">
        <v>37</v>
      </c>
      <c r="GX73">
        <v>1043</v>
      </c>
      <c r="GY73">
        <v>30153</v>
      </c>
      <c r="GZ73">
        <f t="shared" si="90"/>
        <v>28.909875359539789</v>
      </c>
      <c r="HK73" s="27">
        <v>15</v>
      </c>
      <c r="HL73">
        <v>982</v>
      </c>
      <c r="HM73">
        <v>69564</v>
      </c>
      <c r="HN73">
        <f t="shared" si="91"/>
        <v>70.839103869653769</v>
      </c>
      <c r="HR73" s="27">
        <v>11</v>
      </c>
      <c r="HS73">
        <v>360</v>
      </c>
      <c r="HT73">
        <v>10256</v>
      </c>
      <c r="HU73">
        <f t="shared" si="92"/>
        <v>28.488888888888887</v>
      </c>
      <c r="HY73" s="27">
        <v>16</v>
      </c>
      <c r="HZ73">
        <v>737</v>
      </c>
      <c r="IA73">
        <v>31211</v>
      </c>
      <c r="IB73">
        <f t="shared" si="93"/>
        <v>42.348710990502035</v>
      </c>
      <c r="IF73" s="27">
        <v>29</v>
      </c>
      <c r="IG73">
        <v>1078</v>
      </c>
      <c r="IH73">
        <v>44775</v>
      </c>
      <c r="II73">
        <f t="shared" si="94"/>
        <v>41.535250463821889</v>
      </c>
      <c r="IM73" s="27">
        <v>71</v>
      </c>
      <c r="IN73">
        <v>1227</v>
      </c>
      <c r="IO73">
        <v>4242</v>
      </c>
      <c r="IP73">
        <f t="shared" si="95"/>
        <v>3.4572127139364301</v>
      </c>
      <c r="IT73" s="27">
        <v>15</v>
      </c>
      <c r="IU73">
        <v>614</v>
      </c>
      <c r="IV73">
        <v>16980</v>
      </c>
      <c r="IW73">
        <f t="shared" si="96"/>
        <v>27.65472312703583</v>
      </c>
      <c r="JA73" s="27">
        <v>15</v>
      </c>
      <c r="JB73">
        <v>2118</v>
      </c>
      <c r="JC73">
        <v>75547</v>
      </c>
      <c r="JD73">
        <f t="shared" si="97"/>
        <v>35.669027384324835</v>
      </c>
      <c r="JK73" t="e">
        <f t="shared" si="98"/>
        <v>#DIV/0!</v>
      </c>
      <c r="JO73" s="27">
        <v>29</v>
      </c>
      <c r="JP73">
        <v>2325</v>
      </c>
      <c r="JQ73">
        <v>129429</v>
      </c>
      <c r="JR73">
        <f t="shared" si="99"/>
        <v>55.668387096774197</v>
      </c>
    </row>
    <row r="74" spans="9:278" x14ac:dyDescent="0.25">
      <c r="I74" s="27">
        <v>33</v>
      </c>
      <c r="J74">
        <v>1752</v>
      </c>
      <c r="K74">
        <v>119332</v>
      </c>
      <c r="L74">
        <f t="shared" si="64"/>
        <v>68.111872146118728</v>
      </c>
      <c r="P74" s="27">
        <v>74</v>
      </c>
      <c r="Q74">
        <v>1812</v>
      </c>
      <c r="R74">
        <v>243335</v>
      </c>
      <c r="S74">
        <f t="shared" si="65"/>
        <v>134.29083885209712</v>
      </c>
      <c r="W74" s="27">
        <v>19</v>
      </c>
      <c r="X74">
        <v>1336</v>
      </c>
      <c r="Y74">
        <v>110807</v>
      </c>
      <c r="Z74">
        <f t="shared" si="66"/>
        <v>82.939371257485035</v>
      </c>
      <c r="AD74" s="27">
        <v>27</v>
      </c>
      <c r="AE74">
        <v>1144</v>
      </c>
      <c r="AF74">
        <v>62424</v>
      </c>
      <c r="AG74">
        <f t="shared" si="67"/>
        <v>54.566433566433567</v>
      </c>
      <c r="AK74" s="27">
        <v>6</v>
      </c>
      <c r="AL74">
        <v>406</v>
      </c>
      <c r="AM74">
        <v>67961</v>
      </c>
      <c r="AN74">
        <f t="shared" si="68"/>
        <v>167.39162561576356</v>
      </c>
      <c r="AR74" s="27">
        <v>24</v>
      </c>
      <c r="AS74">
        <v>577</v>
      </c>
      <c r="AT74">
        <v>21198</v>
      </c>
      <c r="AU74">
        <f t="shared" si="69"/>
        <v>36.738301559792028</v>
      </c>
      <c r="AY74" s="27">
        <v>37</v>
      </c>
      <c r="AZ74">
        <v>2434</v>
      </c>
      <c r="BA74">
        <v>173116</v>
      </c>
      <c r="BB74">
        <f t="shared" si="70"/>
        <v>71.124075595727192</v>
      </c>
      <c r="BF74" s="27">
        <v>16</v>
      </c>
      <c r="BG74">
        <v>2506</v>
      </c>
      <c r="BH74">
        <v>232509</v>
      </c>
      <c r="BI74">
        <f t="shared" si="71"/>
        <v>92.780925778132485</v>
      </c>
      <c r="BM74" s="27">
        <v>3</v>
      </c>
      <c r="BN74">
        <v>472</v>
      </c>
      <c r="BO74">
        <v>35026</v>
      </c>
      <c r="BP74">
        <f t="shared" si="72"/>
        <v>74.207627118644069</v>
      </c>
      <c r="CA74" s="27">
        <v>24</v>
      </c>
      <c r="CB74">
        <v>1286</v>
      </c>
      <c r="CC74">
        <v>22873</v>
      </c>
      <c r="CD74">
        <f t="shared" si="73"/>
        <v>17.78615863141524</v>
      </c>
      <c r="CH74" s="27">
        <v>11</v>
      </c>
      <c r="CI74">
        <v>498</v>
      </c>
      <c r="CJ74">
        <v>436</v>
      </c>
      <c r="CK74">
        <f t="shared" si="74"/>
        <v>0.87550200803212852</v>
      </c>
      <c r="CO74" s="27">
        <v>13</v>
      </c>
      <c r="CP74">
        <v>1177</v>
      </c>
      <c r="CQ74">
        <v>28579</v>
      </c>
      <c r="CR74">
        <f t="shared" si="75"/>
        <v>24.281223449447747</v>
      </c>
      <c r="CV74" s="27">
        <v>32</v>
      </c>
      <c r="CW74">
        <v>2903</v>
      </c>
      <c r="CX74">
        <v>14932</v>
      </c>
      <c r="CY74">
        <f t="shared" si="76"/>
        <v>5.1436445056837758</v>
      </c>
      <c r="DC74" s="27">
        <v>7</v>
      </c>
      <c r="DD74">
        <v>497</v>
      </c>
      <c r="DE74">
        <v>21899</v>
      </c>
      <c r="DF74">
        <f t="shared" si="77"/>
        <v>44.062374245472839</v>
      </c>
      <c r="DJ74" s="27">
        <v>36</v>
      </c>
      <c r="DK74">
        <v>187</v>
      </c>
      <c r="DL74">
        <v>7033</v>
      </c>
      <c r="DM74">
        <f t="shared" si="78"/>
        <v>37.609625668449198</v>
      </c>
      <c r="DQ74" s="27">
        <v>30</v>
      </c>
      <c r="DR74">
        <v>3465</v>
      </c>
      <c r="DS74">
        <v>82458</v>
      </c>
      <c r="DT74">
        <f t="shared" si="79"/>
        <v>23.797402597402598</v>
      </c>
      <c r="EA74" t="e">
        <f t="shared" si="80"/>
        <v>#DIV/0!</v>
      </c>
      <c r="EE74" s="27">
        <v>33</v>
      </c>
      <c r="EF74">
        <v>3137</v>
      </c>
      <c r="EG74">
        <v>71060</v>
      </c>
      <c r="EH74">
        <f t="shared" si="81"/>
        <v>22.652215492508766</v>
      </c>
      <c r="ES74" s="27">
        <v>3</v>
      </c>
      <c r="ET74">
        <v>316</v>
      </c>
      <c r="EU74">
        <v>9550</v>
      </c>
      <c r="EV74">
        <f t="shared" si="82"/>
        <v>30.221518987341771</v>
      </c>
      <c r="EZ74" s="27">
        <v>72</v>
      </c>
      <c r="FA74">
        <v>1481</v>
      </c>
      <c r="FB74">
        <v>96185</v>
      </c>
      <c r="FC74">
        <f t="shared" si="83"/>
        <v>64.945982444294401</v>
      </c>
      <c r="FG74" s="27">
        <v>31</v>
      </c>
      <c r="FH74">
        <v>1002</v>
      </c>
      <c r="FI74">
        <v>19918</v>
      </c>
      <c r="FJ74">
        <f t="shared" si="84"/>
        <v>19.878243512974052</v>
      </c>
      <c r="FN74" s="27">
        <v>21</v>
      </c>
      <c r="FO74">
        <v>945</v>
      </c>
      <c r="FP74">
        <v>25408</v>
      </c>
      <c r="FQ74">
        <f t="shared" si="85"/>
        <v>26.886772486772486</v>
      </c>
      <c r="FU74" s="27">
        <v>28</v>
      </c>
      <c r="FV74">
        <v>673</v>
      </c>
      <c r="FW74">
        <v>20476</v>
      </c>
      <c r="FX74">
        <f t="shared" si="86"/>
        <v>30.424962852897472</v>
      </c>
      <c r="GB74" s="27">
        <v>30</v>
      </c>
      <c r="GC74">
        <v>946</v>
      </c>
      <c r="GD74">
        <v>22833</v>
      </c>
      <c r="GE74">
        <f t="shared" si="87"/>
        <v>24.136363636363637</v>
      </c>
      <c r="GI74" s="27">
        <v>6</v>
      </c>
      <c r="GJ74">
        <v>922</v>
      </c>
      <c r="GK74">
        <v>40131</v>
      </c>
      <c r="GL74">
        <f t="shared" si="88"/>
        <v>43.526030368763557</v>
      </c>
      <c r="GP74" s="27">
        <v>14</v>
      </c>
      <c r="GQ74">
        <v>1390</v>
      </c>
      <c r="GR74">
        <v>15551</v>
      </c>
      <c r="GS74">
        <f t="shared" si="89"/>
        <v>11.187769784172662</v>
      </c>
      <c r="GW74" s="27">
        <v>38</v>
      </c>
      <c r="GX74">
        <v>1047</v>
      </c>
      <c r="GY74">
        <v>33993</v>
      </c>
      <c r="GZ74">
        <f t="shared" si="90"/>
        <v>32.467048710601716</v>
      </c>
      <c r="HK74" s="27">
        <v>16</v>
      </c>
      <c r="HL74">
        <v>983</v>
      </c>
      <c r="HM74">
        <v>55809</v>
      </c>
      <c r="HN74">
        <f t="shared" si="91"/>
        <v>56.774160732451676</v>
      </c>
      <c r="HR74" s="27">
        <v>12</v>
      </c>
      <c r="HS74">
        <v>371</v>
      </c>
      <c r="HT74">
        <v>11754</v>
      </c>
      <c r="HU74">
        <f t="shared" si="92"/>
        <v>31.681940700808624</v>
      </c>
      <c r="HY74" s="27">
        <v>17</v>
      </c>
      <c r="HZ74">
        <v>748</v>
      </c>
      <c r="IA74">
        <v>24447</v>
      </c>
      <c r="IB74">
        <f t="shared" si="93"/>
        <v>32.683155080213901</v>
      </c>
      <c r="IF74" s="27">
        <v>30</v>
      </c>
      <c r="IG74">
        <v>1081</v>
      </c>
      <c r="IH74">
        <v>1814</v>
      </c>
      <c r="II74">
        <f t="shared" si="94"/>
        <v>1.6780758556891766</v>
      </c>
      <c r="IM74" s="27">
        <v>72</v>
      </c>
      <c r="IN74">
        <v>1301</v>
      </c>
      <c r="IO74">
        <v>12521</v>
      </c>
      <c r="IP74">
        <f t="shared" si="95"/>
        <v>9.6241352805534213</v>
      </c>
      <c r="IT74" s="27">
        <v>16</v>
      </c>
      <c r="IU74">
        <v>640</v>
      </c>
      <c r="IV74">
        <v>31330</v>
      </c>
      <c r="IW74">
        <f t="shared" si="96"/>
        <v>48.953125</v>
      </c>
      <c r="JA74" s="27">
        <v>16</v>
      </c>
      <c r="JB74">
        <v>2132</v>
      </c>
      <c r="JC74">
        <v>126830</v>
      </c>
      <c r="JD74">
        <f t="shared" si="97"/>
        <v>59.488742964352717</v>
      </c>
      <c r="JK74" t="e">
        <f t="shared" si="98"/>
        <v>#DIV/0!</v>
      </c>
      <c r="JO74" s="27">
        <v>30</v>
      </c>
      <c r="JP74">
        <v>2552</v>
      </c>
      <c r="JQ74">
        <v>139499</v>
      </c>
      <c r="JR74">
        <f t="shared" si="99"/>
        <v>54.662617554858933</v>
      </c>
    </row>
    <row r="75" spans="9:278" x14ac:dyDescent="0.25">
      <c r="I75" s="27">
        <v>34</v>
      </c>
      <c r="J75">
        <v>2191</v>
      </c>
      <c r="K75">
        <v>119035</v>
      </c>
      <c r="L75">
        <f t="shared" si="64"/>
        <v>54.329073482428115</v>
      </c>
      <c r="P75" s="27">
        <v>75</v>
      </c>
      <c r="Q75">
        <v>1849</v>
      </c>
      <c r="R75">
        <v>116800</v>
      </c>
      <c r="S75">
        <f t="shared" si="65"/>
        <v>63.169280692266092</v>
      </c>
      <c r="W75" s="27">
        <v>20</v>
      </c>
      <c r="X75">
        <v>1339</v>
      </c>
      <c r="Y75">
        <v>93072</v>
      </c>
      <c r="Z75">
        <f t="shared" si="66"/>
        <v>69.50858849887976</v>
      </c>
      <c r="AD75" s="27">
        <v>28</v>
      </c>
      <c r="AE75">
        <v>1198</v>
      </c>
      <c r="AF75">
        <v>115312</v>
      </c>
      <c r="AG75">
        <f t="shared" si="67"/>
        <v>96.253756260434059</v>
      </c>
      <c r="AK75" s="27">
        <v>7</v>
      </c>
      <c r="AL75">
        <v>430</v>
      </c>
      <c r="AM75">
        <v>9382</v>
      </c>
      <c r="AN75">
        <f t="shared" si="68"/>
        <v>21.81860465116279</v>
      </c>
      <c r="AR75" s="27">
        <v>25</v>
      </c>
      <c r="AS75">
        <v>592</v>
      </c>
      <c r="AT75">
        <v>73382</v>
      </c>
      <c r="AU75">
        <f t="shared" si="69"/>
        <v>123.95608108108108</v>
      </c>
      <c r="AY75" s="27">
        <v>38</v>
      </c>
      <c r="AZ75">
        <v>2437</v>
      </c>
      <c r="BA75">
        <v>181501</v>
      </c>
      <c r="BB75">
        <f t="shared" si="70"/>
        <v>74.47722609766106</v>
      </c>
      <c r="BF75" s="27">
        <v>17</v>
      </c>
      <c r="BG75">
        <v>3244</v>
      </c>
      <c r="BH75">
        <v>345117</v>
      </c>
      <c r="BI75">
        <f t="shared" si="71"/>
        <v>106.38625154130703</v>
      </c>
      <c r="BM75" s="27">
        <v>4</v>
      </c>
      <c r="BN75">
        <v>759</v>
      </c>
      <c r="BO75">
        <v>48095</v>
      </c>
      <c r="BP75">
        <f t="shared" si="72"/>
        <v>63.366271409749672</v>
      </c>
      <c r="CA75" s="27">
        <v>25</v>
      </c>
      <c r="CB75">
        <v>1321</v>
      </c>
      <c r="CC75">
        <v>35995</v>
      </c>
      <c r="CD75">
        <f t="shared" si="73"/>
        <v>27.248296744890233</v>
      </c>
      <c r="CH75" s="27">
        <v>12</v>
      </c>
      <c r="CI75">
        <v>510</v>
      </c>
      <c r="CJ75">
        <v>108</v>
      </c>
      <c r="CK75">
        <f t="shared" si="74"/>
        <v>0.21176470588235294</v>
      </c>
      <c r="CO75" s="27">
        <v>14</v>
      </c>
      <c r="CP75">
        <v>1197</v>
      </c>
      <c r="CQ75">
        <v>24942</v>
      </c>
      <c r="CR75">
        <f t="shared" si="75"/>
        <v>20.837092731829575</v>
      </c>
      <c r="CV75" s="27">
        <v>33</v>
      </c>
      <c r="CW75">
        <v>2973</v>
      </c>
      <c r="CX75">
        <v>67576</v>
      </c>
      <c r="CY75">
        <f t="shared" si="76"/>
        <v>22.729902455432224</v>
      </c>
      <c r="DC75" s="27">
        <v>8</v>
      </c>
      <c r="DD75">
        <v>501</v>
      </c>
      <c r="DE75">
        <v>15465</v>
      </c>
      <c r="DF75">
        <f t="shared" si="77"/>
        <v>30.868263473053894</v>
      </c>
      <c r="DJ75" s="27">
        <v>37</v>
      </c>
      <c r="DK75">
        <v>630</v>
      </c>
      <c r="DL75">
        <v>25811</v>
      </c>
      <c r="DM75">
        <f t="shared" si="78"/>
        <v>40.969841269841268</v>
      </c>
      <c r="DQ75" s="27">
        <v>31</v>
      </c>
      <c r="DR75">
        <v>3939</v>
      </c>
      <c r="DS75">
        <v>52693</v>
      </c>
      <c r="DT75">
        <f t="shared" si="79"/>
        <v>13.377253109926377</v>
      </c>
      <c r="EA75" t="e">
        <f t="shared" si="80"/>
        <v>#DIV/0!</v>
      </c>
      <c r="ED75" t="s">
        <v>233</v>
      </c>
      <c r="EE75" s="27">
        <v>1</v>
      </c>
      <c r="EF75">
        <v>184</v>
      </c>
      <c r="EG75">
        <v>7075</v>
      </c>
      <c r="EH75">
        <f t="shared" si="81"/>
        <v>38.451086956521742</v>
      </c>
      <c r="ES75" s="27">
        <v>4</v>
      </c>
      <c r="ET75">
        <v>518</v>
      </c>
      <c r="EU75">
        <v>21072</v>
      </c>
      <c r="EV75">
        <f t="shared" si="82"/>
        <v>40.679536679536682</v>
      </c>
      <c r="EZ75" s="27">
        <v>73</v>
      </c>
      <c r="FA75">
        <v>1482</v>
      </c>
      <c r="FB75">
        <v>101933</v>
      </c>
      <c r="FC75">
        <f t="shared" si="83"/>
        <v>68.780701754385959</v>
      </c>
      <c r="FG75" s="27">
        <v>32</v>
      </c>
      <c r="FH75">
        <v>1012</v>
      </c>
      <c r="FI75">
        <v>24738</v>
      </c>
      <c r="FJ75">
        <f t="shared" si="84"/>
        <v>24.444664031620555</v>
      </c>
      <c r="FN75" s="27">
        <v>22</v>
      </c>
      <c r="FO75">
        <v>946</v>
      </c>
      <c r="FP75">
        <v>28632</v>
      </c>
      <c r="FQ75">
        <f t="shared" si="85"/>
        <v>30.266384778012686</v>
      </c>
      <c r="FU75" s="27">
        <v>29</v>
      </c>
      <c r="FV75">
        <v>674</v>
      </c>
      <c r="FW75">
        <v>23279</v>
      </c>
      <c r="FX75">
        <f t="shared" si="86"/>
        <v>34.538575667655785</v>
      </c>
      <c r="GB75" s="27">
        <v>31</v>
      </c>
      <c r="GC75">
        <v>952</v>
      </c>
      <c r="GD75">
        <v>1860</v>
      </c>
      <c r="GE75">
        <f t="shared" si="87"/>
        <v>1.953781512605042</v>
      </c>
      <c r="GI75" s="27">
        <v>7</v>
      </c>
      <c r="GJ75">
        <v>949</v>
      </c>
      <c r="GK75">
        <v>33008</v>
      </c>
      <c r="GL75">
        <f t="shared" si="88"/>
        <v>34.781875658587985</v>
      </c>
      <c r="GP75" s="27">
        <v>15</v>
      </c>
      <c r="GQ75">
        <v>1470</v>
      </c>
      <c r="GR75">
        <v>17615</v>
      </c>
      <c r="GS75">
        <f t="shared" si="89"/>
        <v>11.982993197278912</v>
      </c>
      <c r="GW75" s="27">
        <v>39</v>
      </c>
      <c r="GX75">
        <v>1060</v>
      </c>
      <c r="GY75">
        <v>7180</v>
      </c>
      <c r="GZ75">
        <f t="shared" si="90"/>
        <v>6.7735849056603774</v>
      </c>
      <c r="HK75" s="27">
        <v>17</v>
      </c>
      <c r="HL75">
        <v>993</v>
      </c>
      <c r="HM75">
        <v>57660</v>
      </c>
      <c r="HN75">
        <f t="shared" si="91"/>
        <v>58.066465256797585</v>
      </c>
      <c r="HR75" s="27">
        <v>13</v>
      </c>
      <c r="HS75">
        <v>376</v>
      </c>
      <c r="HT75">
        <v>9752</v>
      </c>
      <c r="HU75">
        <f t="shared" si="92"/>
        <v>25.936170212765958</v>
      </c>
      <c r="HY75" s="27">
        <v>18</v>
      </c>
      <c r="HZ75">
        <v>808</v>
      </c>
      <c r="IA75">
        <v>46440</v>
      </c>
      <c r="IB75">
        <f t="shared" si="93"/>
        <v>57.475247524752476</v>
      </c>
      <c r="IF75" s="27">
        <v>31</v>
      </c>
      <c r="IG75">
        <v>1101</v>
      </c>
      <c r="IH75">
        <v>2235</v>
      </c>
      <c r="II75">
        <f t="shared" si="94"/>
        <v>2.0299727520435966</v>
      </c>
      <c r="IM75" s="27">
        <v>73</v>
      </c>
      <c r="IN75">
        <v>1411</v>
      </c>
      <c r="IO75">
        <v>26109</v>
      </c>
      <c r="IP75">
        <f t="shared" si="95"/>
        <v>18.503897944720055</v>
      </c>
      <c r="IT75" s="27">
        <v>17</v>
      </c>
      <c r="IU75">
        <v>671</v>
      </c>
      <c r="IV75">
        <v>14728</v>
      </c>
      <c r="IW75">
        <f t="shared" si="96"/>
        <v>21.949329359165425</v>
      </c>
      <c r="JA75" s="27">
        <v>17</v>
      </c>
      <c r="JB75">
        <v>2382</v>
      </c>
      <c r="JC75">
        <v>94942</v>
      </c>
      <c r="JD75">
        <f t="shared" si="97"/>
        <v>39.858102434928632</v>
      </c>
      <c r="JK75" t="e">
        <f t="shared" si="98"/>
        <v>#DIV/0!</v>
      </c>
      <c r="JO75" s="27">
        <v>31</v>
      </c>
      <c r="JP75">
        <v>2601</v>
      </c>
      <c r="JQ75">
        <v>91514</v>
      </c>
      <c r="JR75">
        <f t="shared" si="99"/>
        <v>35.184159938485195</v>
      </c>
    </row>
    <row r="76" spans="9:278" x14ac:dyDescent="0.25">
      <c r="I76" s="27">
        <v>35</v>
      </c>
      <c r="J76">
        <v>2550</v>
      </c>
      <c r="K76">
        <v>176140</v>
      </c>
      <c r="L76">
        <f t="shared" si="64"/>
        <v>69.074509803921572</v>
      </c>
      <c r="P76" s="27">
        <v>76</v>
      </c>
      <c r="Q76">
        <v>1943</v>
      </c>
      <c r="R76">
        <v>252543</v>
      </c>
      <c r="S76">
        <f t="shared" si="65"/>
        <v>129.9758106021616</v>
      </c>
      <c r="W76" s="27">
        <v>21</v>
      </c>
      <c r="X76">
        <v>1392</v>
      </c>
      <c r="Y76">
        <v>125949</v>
      </c>
      <c r="Z76">
        <f t="shared" si="66"/>
        <v>90.480603448275858</v>
      </c>
      <c r="AD76" s="27">
        <v>29</v>
      </c>
      <c r="AE76">
        <v>1224</v>
      </c>
      <c r="AF76">
        <v>80930</v>
      </c>
      <c r="AG76">
        <f t="shared" si="67"/>
        <v>66.119281045751634</v>
      </c>
      <c r="AK76" s="27">
        <v>8</v>
      </c>
      <c r="AL76">
        <v>450</v>
      </c>
      <c r="AM76">
        <v>31871</v>
      </c>
      <c r="AN76">
        <f t="shared" si="68"/>
        <v>70.824444444444438</v>
      </c>
      <c r="AR76" s="27">
        <v>26</v>
      </c>
      <c r="AS76">
        <v>595</v>
      </c>
      <c r="AT76">
        <v>33606</v>
      </c>
      <c r="AU76">
        <f t="shared" si="69"/>
        <v>56.480672268907561</v>
      </c>
      <c r="AX76" t="s">
        <v>233</v>
      </c>
      <c r="AY76" s="27">
        <v>1</v>
      </c>
      <c r="AZ76">
        <v>225</v>
      </c>
      <c r="BA76">
        <v>11200</v>
      </c>
      <c r="BB76">
        <f t="shared" si="70"/>
        <v>49.777777777777779</v>
      </c>
      <c r="BF76" s="27">
        <v>18</v>
      </c>
      <c r="BG76">
        <v>7183</v>
      </c>
      <c r="BH76">
        <v>385611</v>
      </c>
      <c r="BI76">
        <f t="shared" si="71"/>
        <v>53.683836836976191</v>
      </c>
      <c r="BM76" s="27">
        <v>5</v>
      </c>
      <c r="BN76">
        <v>842</v>
      </c>
      <c r="BO76">
        <v>59067</v>
      </c>
      <c r="BP76">
        <f t="shared" si="72"/>
        <v>70.150831353919244</v>
      </c>
      <c r="CA76" s="27">
        <v>26</v>
      </c>
      <c r="CB76">
        <v>1341</v>
      </c>
      <c r="CC76">
        <v>18963</v>
      </c>
      <c r="CD76">
        <f t="shared" si="73"/>
        <v>14.140939597315436</v>
      </c>
      <c r="CH76" s="27">
        <v>13</v>
      </c>
      <c r="CI76">
        <v>557</v>
      </c>
      <c r="CJ76">
        <v>2495</v>
      </c>
      <c r="CK76">
        <f t="shared" si="74"/>
        <v>4.4793536804308793</v>
      </c>
      <c r="CO76" s="27">
        <v>15</v>
      </c>
      <c r="CP76">
        <v>1258</v>
      </c>
      <c r="CQ76">
        <v>4594</v>
      </c>
      <c r="CR76">
        <f t="shared" si="75"/>
        <v>3.6518282988871222</v>
      </c>
      <c r="CV76" s="27">
        <v>34</v>
      </c>
      <c r="CW76">
        <v>5210</v>
      </c>
      <c r="CX76">
        <v>31839</v>
      </c>
      <c r="CY76">
        <f t="shared" si="76"/>
        <v>6.1111324376199621</v>
      </c>
      <c r="DC76" s="27">
        <v>9</v>
      </c>
      <c r="DD76">
        <v>503</v>
      </c>
      <c r="DE76">
        <v>14209</v>
      </c>
      <c r="DF76">
        <f t="shared" si="77"/>
        <v>28.248508946322069</v>
      </c>
      <c r="DJ76" s="27">
        <v>38</v>
      </c>
      <c r="DK76">
        <v>1836</v>
      </c>
      <c r="DL76">
        <v>76393</v>
      </c>
      <c r="DM76">
        <f t="shared" si="78"/>
        <v>41.608387799564269</v>
      </c>
      <c r="DQ76" s="27">
        <v>32</v>
      </c>
      <c r="DR76">
        <v>3968</v>
      </c>
      <c r="DS76">
        <v>12340</v>
      </c>
      <c r="DT76">
        <f t="shared" si="79"/>
        <v>3.1098790322580645</v>
      </c>
      <c r="EA76" t="e">
        <f t="shared" si="80"/>
        <v>#DIV/0!</v>
      </c>
      <c r="EE76" s="27">
        <v>2</v>
      </c>
      <c r="EF76">
        <v>413</v>
      </c>
      <c r="EG76">
        <v>11962</v>
      </c>
      <c r="EH76">
        <f t="shared" si="81"/>
        <v>28.963680387409202</v>
      </c>
      <c r="ES76" s="27">
        <v>5</v>
      </c>
      <c r="ET76">
        <v>694</v>
      </c>
      <c r="EU76">
        <v>26199</v>
      </c>
      <c r="EV76">
        <f t="shared" si="82"/>
        <v>37.750720461095099</v>
      </c>
      <c r="EZ76" s="27">
        <v>74</v>
      </c>
      <c r="FA76">
        <v>2161</v>
      </c>
      <c r="FB76">
        <v>69055</v>
      </c>
      <c r="FC76">
        <f t="shared" si="83"/>
        <v>31.955113373438223</v>
      </c>
      <c r="FG76" s="27">
        <v>33</v>
      </c>
      <c r="FH76">
        <v>1025</v>
      </c>
      <c r="FI76">
        <v>4336</v>
      </c>
      <c r="FJ76">
        <f t="shared" si="84"/>
        <v>4.2302439024390246</v>
      </c>
      <c r="FN76" s="27">
        <v>23</v>
      </c>
      <c r="FO76">
        <v>960</v>
      </c>
      <c r="FP76">
        <v>61027</v>
      </c>
      <c r="FQ76">
        <f t="shared" si="85"/>
        <v>63.569791666666667</v>
      </c>
      <c r="FU76" s="27">
        <v>30</v>
      </c>
      <c r="FV76">
        <v>680</v>
      </c>
      <c r="FW76">
        <v>14816</v>
      </c>
      <c r="FX76">
        <f t="shared" si="86"/>
        <v>21.788235294117648</v>
      </c>
      <c r="GB76" s="27">
        <v>32</v>
      </c>
      <c r="GC76">
        <v>1066</v>
      </c>
      <c r="GD76">
        <v>33168</v>
      </c>
      <c r="GE76">
        <f t="shared" si="87"/>
        <v>31.114446529080677</v>
      </c>
      <c r="GI76" s="27">
        <v>8</v>
      </c>
      <c r="GJ76">
        <v>961</v>
      </c>
      <c r="GK76">
        <v>21960</v>
      </c>
      <c r="GL76">
        <f t="shared" si="88"/>
        <v>22.851196670135277</v>
      </c>
      <c r="GP76" s="27">
        <v>16</v>
      </c>
      <c r="GQ76">
        <v>1734</v>
      </c>
      <c r="GR76">
        <v>53857</v>
      </c>
      <c r="GS76">
        <f t="shared" si="89"/>
        <v>31.059400230680506</v>
      </c>
      <c r="GW76" s="27">
        <v>40</v>
      </c>
      <c r="GX76">
        <v>1086</v>
      </c>
      <c r="GY76">
        <v>24367</v>
      </c>
      <c r="GZ76">
        <f t="shared" si="90"/>
        <v>22.437384898710867</v>
      </c>
      <c r="HK76" s="27">
        <v>18</v>
      </c>
      <c r="HL76">
        <v>1013</v>
      </c>
      <c r="HM76">
        <v>75774</v>
      </c>
      <c r="HN76">
        <f t="shared" si="91"/>
        <v>74.801579466929908</v>
      </c>
      <c r="HR76" s="27">
        <v>14</v>
      </c>
      <c r="HS76">
        <v>427</v>
      </c>
      <c r="HT76">
        <v>14019</v>
      </c>
      <c r="HU76">
        <f t="shared" si="92"/>
        <v>32.831381733021075</v>
      </c>
      <c r="HY76" s="27">
        <v>19</v>
      </c>
      <c r="HZ76">
        <v>819</v>
      </c>
      <c r="IA76">
        <v>53533</v>
      </c>
      <c r="IB76">
        <f t="shared" si="93"/>
        <v>65.36385836385837</v>
      </c>
      <c r="IF76" s="27">
        <v>32</v>
      </c>
      <c r="IG76">
        <v>1102</v>
      </c>
      <c r="IH76">
        <v>45471</v>
      </c>
      <c r="II76">
        <f t="shared" si="94"/>
        <v>41.262250453720512</v>
      </c>
      <c r="IM76" s="27">
        <v>74</v>
      </c>
      <c r="IN76">
        <v>1535</v>
      </c>
      <c r="IO76">
        <v>8345</v>
      </c>
      <c r="IP76">
        <f t="shared" si="95"/>
        <v>5.4364820846905539</v>
      </c>
      <c r="IT76" s="27">
        <v>18</v>
      </c>
      <c r="IU76">
        <v>679</v>
      </c>
      <c r="IV76">
        <v>29951</v>
      </c>
      <c r="IW76">
        <f t="shared" si="96"/>
        <v>44.110456553755526</v>
      </c>
      <c r="JA76" s="27">
        <v>18</v>
      </c>
      <c r="JB76">
        <v>2395</v>
      </c>
      <c r="JC76">
        <v>171467</v>
      </c>
      <c r="JD76">
        <f t="shared" si="97"/>
        <v>71.593736951983303</v>
      </c>
      <c r="JK76" t="e">
        <f t="shared" si="98"/>
        <v>#DIV/0!</v>
      </c>
      <c r="JO76" s="27">
        <v>32</v>
      </c>
      <c r="JP76">
        <v>2710</v>
      </c>
      <c r="JQ76">
        <v>61902</v>
      </c>
      <c r="JR76">
        <f t="shared" si="99"/>
        <v>22.842066420664207</v>
      </c>
    </row>
    <row r="77" spans="9:278" x14ac:dyDescent="0.25">
      <c r="I77" s="27">
        <v>36</v>
      </c>
      <c r="J77">
        <v>3926</v>
      </c>
      <c r="K77">
        <v>185592</v>
      </c>
      <c r="L77">
        <f t="shared" si="64"/>
        <v>47.272542027508912</v>
      </c>
      <c r="P77" s="27">
        <v>77</v>
      </c>
      <c r="Q77">
        <v>2450</v>
      </c>
      <c r="R77">
        <v>345349</v>
      </c>
      <c r="S77">
        <f t="shared" si="65"/>
        <v>140.95877551020408</v>
      </c>
      <c r="W77" s="27">
        <v>22</v>
      </c>
      <c r="X77">
        <v>1407</v>
      </c>
      <c r="Y77">
        <v>110280</v>
      </c>
      <c r="Z77">
        <f t="shared" si="66"/>
        <v>78.379530916844345</v>
      </c>
      <c r="AD77" s="27">
        <v>30</v>
      </c>
      <c r="AE77">
        <v>1247</v>
      </c>
      <c r="AF77">
        <v>37421</v>
      </c>
      <c r="AG77">
        <f t="shared" si="67"/>
        <v>30.008821170809945</v>
      </c>
      <c r="AK77" s="27">
        <v>9</v>
      </c>
      <c r="AL77">
        <v>471</v>
      </c>
      <c r="AM77">
        <v>47807</v>
      </c>
      <c r="AN77">
        <f t="shared" si="68"/>
        <v>101.50106157112526</v>
      </c>
      <c r="AR77" s="27">
        <v>27</v>
      </c>
      <c r="AS77">
        <v>611</v>
      </c>
      <c r="AT77">
        <v>54892</v>
      </c>
      <c r="AU77">
        <f t="shared" si="69"/>
        <v>89.839607201309335</v>
      </c>
      <c r="AY77" s="27">
        <v>2</v>
      </c>
      <c r="AZ77">
        <v>258</v>
      </c>
      <c r="BA77">
        <v>21871</v>
      </c>
      <c r="BB77">
        <f t="shared" si="70"/>
        <v>84.771317829457359</v>
      </c>
      <c r="BM77" s="27">
        <v>6</v>
      </c>
      <c r="BN77">
        <v>843</v>
      </c>
      <c r="BO77">
        <v>56105</v>
      </c>
      <c r="BP77">
        <f t="shared" si="72"/>
        <v>66.553973902728345</v>
      </c>
      <c r="CA77" s="27">
        <v>27</v>
      </c>
      <c r="CB77">
        <v>1416</v>
      </c>
      <c r="CC77">
        <v>25883</v>
      </c>
      <c r="CD77">
        <f t="shared" si="73"/>
        <v>18.278954802259886</v>
      </c>
      <c r="CH77" s="27">
        <v>14</v>
      </c>
      <c r="CI77">
        <v>571</v>
      </c>
      <c r="CJ77">
        <v>7298</v>
      </c>
      <c r="CK77">
        <f t="shared" si="74"/>
        <v>12.78108581436077</v>
      </c>
      <c r="CO77" s="27">
        <v>16</v>
      </c>
      <c r="CP77">
        <v>1268</v>
      </c>
      <c r="CQ77">
        <v>14042</v>
      </c>
      <c r="CR77">
        <f t="shared" si="75"/>
        <v>11.074132492113565</v>
      </c>
      <c r="CU77" t="s">
        <v>233</v>
      </c>
      <c r="CV77" s="27">
        <v>1</v>
      </c>
      <c r="CW77">
        <v>208</v>
      </c>
      <c r="CX77">
        <v>14148</v>
      </c>
      <c r="CY77">
        <f t="shared" si="76"/>
        <v>68.019230769230774</v>
      </c>
      <c r="DC77" s="27">
        <v>10</v>
      </c>
      <c r="DD77">
        <v>542</v>
      </c>
      <c r="DE77">
        <v>29608</v>
      </c>
      <c r="DF77">
        <f t="shared" si="77"/>
        <v>54.627306273062729</v>
      </c>
      <c r="DJ77" s="27">
        <v>39</v>
      </c>
      <c r="DK77">
        <v>771</v>
      </c>
      <c r="DL77">
        <v>32970</v>
      </c>
      <c r="DM77">
        <f t="shared" si="78"/>
        <v>42.762645914396884</v>
      </c>
      <c r="DT77" t="e">
        <f t="shared" si="79"/>
        <v>#DIV/0!</v>
      </c>
      <c r="EA77" t="e">
        <f t="shared" si="80"/>
        <v>#DIV/0!</v>
      </c>
      <c r="EE77" s="27">
        <v>3</v>
      </c>
      <c r="EF77">
        <v>437</v>
      </c>
      <c r="EG77">
        <v>15693</v>
      </c>
      <c r="EH77">
        <f t="shared" si="81"/>
        <v>35.910755148741416</v>
      </c>
      <c r="ES77" s="27">
        <v>6</v>
      </c>
      <c r="ET77">
        <v>873</v>
      </c>
      <c r="EU77">
        <v>56499</v>
      </c>
      <c r="EV77">
        <f t="shared" si="82"/>
        <v>64.718213058419238</v>
      </c>
      <c r="EZ77" s="27">
        <v>75</v>
      </c>
      <c r="FA77">
        <v>2251</v>
      </c>
      <c r="FB77">
        <v>89219</v>
      </c>
      <c r="FC77">
        <f t="shared" si="83"/>
        <v>39.635273211905819</v>
      </c>
      <c r="FG77" s="27">
        <v>34</v>
      </c>
      <c r="FH77">
        <v>1032</v>
      </c>
      <c r="FI77">
        <v>32006</v>
      </c>
      <c r="FJ77">
        <f t="shared" si="84"/>
        <v>31.013565891472869</v>
      </c>
      <c r="FN77" s="27">
        <v>24</v>
      </c>
      <c r="FO77">
        <v>991</v>
      </c>
      <c r="FP77">
        <v>20332</v>
      </c>
      <c r="FQ77">
        <f t="shared" si="85"/>
        <v>20.516649848637741</v>
      </c>
      <c r="FU77" s="27">
        <v>31</v>
      </c>
      <c r="FV77">
        <v>690</v>
      </c>
      <c r="FW77">
        <v>29293</v>
      </c>
      <c r="FX77">
        <f t="shared" si="86"/>
        <v>42.4536231884058</v>
      </c>
      <c r="GB77" s="27">
        <v>33</v>
      </c>
      <c r="GC77">
        <v>1123</v>
      </c>
      <c r="GD77">
        <v>39498</v>
      </c>
      <c r="GE77">
        <f t="shared" si="87"/>
        <v>35.171861086375777</v>
      </c>
      <c r="GI77" s="27">
        <v>9</v>
      </c>
      <c r="GJ77">
        <v>1024</v>
      </c>
      <c r="GK77">
        <v>38399</v>
      </c>
      <c r="GL77">
        <f t="shared" si="88"/>
        <v>37.4990234375</v>
      </c>
      <c r="GP77" s="27">
        <v>17</v>
      </c>
      <c r="GQ77">
        <v>1745</v>
      </c>
      <c r="GR77">
        <v>39113</v>
      </c>
      <c r="GS77">
        <f t="shared" si="89"/>
        <v>22.414326647564469</v>
      </c>
      <c r="GW77" s="27">
        <v>41</v>
      </c>
      <c r="GX77">
        <v>1091</v>
      </c>
      <c r="GY77">
        <v>43502</v>
      </c>
      <c r="GZ77">
        <f t="shared" si="90"/>
        <v>39.873510540788267</v>
      </c>
      <c r="HK77" s="27">
        <v>19</v>
      </c>
      <c r="HL77">
        <v>1028</v>
      </c>
      <c r="HM77">
        <v>44963</v>
      </c>
      <c r="HN77">
        <f t="shared" si="91"/>
        <v>43.738326848249024</v>
      </c>
      <c r="HR77" s="27">
        <v>15</v>
      </c>
      <c r="HS77">
        <v>429</v>
      </c>
      <c r="HT77">
        <v>6868</v>
      </c>
      <c r="HU77">
        <f t="shared" si="92"/>
        <v>16.009324009324008</v>
      </c>
      <c r="HY77" s="27">
        <v>20</v>
      </c>
      <c r="HZ77">
        <v>846</v>
      </c>
      <c r="IA77">
        <v>38944</v>
      </c>
      <c r="IB77">
        <f t="shared" si="93"/>
        <v>46.033096926713945</v>
      </c>
      <c r="IF77" s="27">
        <v>33</v>
      </c>
      <c r="IG77">
        <v>1107</v>
      </c>
      <c r="IH77">
        <v>27566</v>
      </c>
      <c r="II77">
        <f t="shared" si="94"/>
        <v>24.901535682023486</v>
      </c>
      <c r="IM77" s="27">
        <v>75</v>
      </c>
      <c r="IN77">
        <v>1757</v>
      </c>
      <c r="IO77">
        <v>27562</v>
      </c>
      <c r="IP77">
        <f t="shared" si="95"/>
        <v>15.68696642003415</v>
      </c>
      <c r="IT77" s="27">
        <v>19</v>
      </c>
      <c r="IU77">
        <v>688</v>
      </c>
      <c r="IV77">
        <v>8548</v>
      </c>
      <c r="IW77">
        <f t="shared" si="96"/>
        <v>12.424418604651162</v>
      </c>
      <c r="JA77" s="27">
        <v>19</v>
      </c>
      <c r="JB77">
        <v>2535</v>
      </c>
      <c r="JC77">
        <v>96417</v>
      </c>
      <c r="JD77">
        <f t="shared" si="97"/>
        <v>38.034319526627222</v>
      </c>
      <c r="JK77" t="e">
        <f t="shared" si="98"/>
        <v>#DIV/0!</v>
      </c>
      <c r="JO77" s="27">
        <v>33</v>
      </c>
      <c r="JP77">
        <v>2989</v>
      </c>
      <c r="JQ77">
        <v>73935</v>
      </c>
      <c r="JR77">
        <f t="shared" si="99"/>
        <v>24.73569755771161</v>
      </c>
    </row>
    <row r="78" spans="9:278" x14ac:dyDescent="0.25">
      <c r="I78" s="27">
        <v>37</v>
      </c>
      <c r="J78">
        <v>4882</v>
      </c>
      <c r="K78">
        <v>101493</v>
      </c>
      <c r="L78">
        <f t="shared" si="64"/>
        <v>20.789225727161</v>
      </c>
      <c r="P78" s="27">
        <v>78</v>
      </c>
      <c r="Q78">
        <v>3149</v>
      </c>
      <c r="R78">
        <v>41473</v>
      </c>
      <c r="S78">
        <f t="shared" si="65"/>
        <v>13.170212765957446</v>
      </c>
      <c r="W78" s="27">
        <v>23</v>
      </c>
      <c r="X78">
        <v>1428</v>
      </c>
      <c r="Y78">
        <v>107916</v>
      </c>
      <c r="Z78">
        <f t="shared" si="66"/>
        <v>75.571428571428569</v>
      </c>
      <c r="AD78" s="27">
        <v>31</v>
      </c>
      <c r="AE78">
        <v>1284</v>
      </c>
      <c r="AF78">
        <v>54739</v>
      </c>
      <c r="AG78">
        <f t="shared" si="67"/>
        <v>42.631619937694701</v>
      </c>
      <c r="AK78" s="27">
        <v>10</v>
      </c>
      <c r="AL78">
        <v>491</v>
      </c>
      <c r="AM78">
        <v>50491</v>
      </c>
      <c r="AN78">
        <f t="shared" si="68"/>
        <v>102.83299389002036</v>
      </c>
      <c r="AR78" s="27">
        <v>28</v>
      </c>
      <c r="AS78">
        <v>641</v>
      </c>
      <c r="AT78">
        <v>49786</v>
      </c>
      <c r="AU78">
        <f t="shared" si="69"/>
        <v>77.669266770670831</v>
      </c>
      <c r="AY78" s="27">
        <v>3</v>
      </c>
      <c r="AZ78">
        <v>357</v>
      </c>
      <c r="BA78">
        <v>13967</v>
      </c>
      <c r="BB78">
        <f t="shared" si="70"/>
        <v>39.123249299719888</v>
      </c>
      <c r="BM78" s="27">
        <v>7</v>
      </c>
      <c r="BN78">
        <v>1023</v>
      </c>
      <c r="BO78">
        <v>56955</v>
      </c>
      <c r="BP78">
        <f t="shared" si="72"/>
        <v>55.674486803519059</v>
      </c>
      <c r="CA78" s="27">
        <v>28</v>
      </c>
      <c r="CB78">
        <v>1475</v>
      </c>
      <c r="CC78">
        <v>18160</v>
      </c>
      <c r="CD78">
        <f t="shared" si="73"/>
        <v>12.311864406779661</v>
      </c>
      <c r="CH78" s="27">
        <v>15</v>
      </c>
      <c r="CI78">
        <v>581</v>
      </c>
      <c r="CJ78">
        <v>16667</v>
      </c>
      <c r="CK78">
        <f t="shared" si="74"/>
        <v>28.686746987951807</v>
      </c>
      <c r="CO78" s="27">
        <v>17</v>
      </c>
      <c r="CP78">
        <v>1342</v>
      </c>
      <c r="CQ78">
        <v>30583</v>
      </c>
      <c r="CR78">
        <f t="shared" si="75"/>
        <v>22.789120715350222</v>
      </c>
      <c r="CV78" s="27">
        <v>2</v>
      </c>
      <c r="CW78">
        <v>220</v>
      </c>
      <c r="CX78">
        <v>9222</v>
      </c>
      <c r="CY78">
        <f t="shared" si="76"/>
        <v>41.918181818181822</v>
      </c>
      <c r="DC78" s="27">
        <v>11</v>
      </c>
      <c r="DD78">
        <v>547</v>
      </c>
      <c r="DE78">
        <v>17282</v>
      </c>
      <c r="DF78">
        <f t="shared" si="77"/>
        <v>31.594149908592321</v>
      </c>
      <c r="DJ78" s="27">
        <v>40</v>
      </c>
      <c r="DK78">
        <v>1085</v>
      </c>
      <c r="DL78">
        <v>52006</v>
      </c>
      <c r="DM78">
        <f t="shared" si="78"/>
        <v>47.931797235023041</v>
      </c>
      <c r="DT78" t="e">
        <f t="shared" si="79"/>
        <v>#DIV/0!</v>
      </c>
      <c r="EA78" t="e">
        <f t="shared" si="80"/>
        <v>#DIV/0!</v>
      </c>
      <c r="EE78" s="27">
        <v>4</v>
      </c>
      <c r="EF78">
        <v>448</v>
      </c>
      <c r="EG78">
        <v>10386</v>
      </c>
      <c r="EH78">
        <f t="shared" si="81"/>
        <v>23.183035714285715</v>
      </c>
      <c r="ES78" s="27">
        <v>7</v>
      </c>
      <c r="ET78">
        <v>906</v>
      </c>
      <c r="EU78">
        <v>9200</v>
      </c>
      <c r="EV78">
        <f t="shared" si="82"/>
        <v>10.154525386313466</v>
      </c>
      <c r="EZ78" s="27">
        <v>76</v>
      </c>
      <c r="FA78">
        <v>2309</v>
      </c>
      <c r="FB78">
        <v>134971</v>
      </c>
      <c r="FC78">
        <f t="shared" si="83"/>
        <v>58.454309224772629</v>
      </c>
      <c r="FG78" s="27">
        <v>35</v>
      </c>
      <c r="FH78">
        <v>1089</v>
      </c>
      <c r="FI78">
        <v>2552</v>
      </c>
      <c r="FJ78">
        <f t="shared" si="84"/>
        <v>2.3434343434343434</v>
      </c>
      <c r="FN78" s="27">
        <v>25</v>
      </c>
      <c r="FO78">
        <v>995</v>
      </c>
      <c r="FP78">
        <v>10646</v>
      </c>
      <c r="FQ78">
        <f t="shared" si="85"/>
        <v>10.699497487437187</v>
      </c>
      <c r="FU78" s="27">
        <v>32</v>
      </c>
      <c r="FV78">
        <v>697</v>
      </c>
      <c r="FW78">
        <v>7858</v>
      </c>
      <c r="FX78">
        <f t="shared" si="86"/>
        <v>11.27403156384505</v>
      </c>
      <c r="GB78" s="27">
        <v>34</v>
      </c>
      <c r="GC78">
        <v>1138</v>
      </c>
      <c r="GD78">
        <v>5427</v>
      </c>
      <c r="GE78">
        <f t="shared" si="87"/>
        <v>4.7688927943760984</v>
      </c>
      <c r="GI78" s="27">
        <v>10</v>
      </c>
      <c r="GJ78">
        <v>1030</v>
      </c>
      <c r="GK78">
        <v>55389</v>
      </c>
      <c r="GL78">
        <f t="shared" si="88"/>
        <v>53.775728155339806</v>
      </c>
      <c r="GP78" s="27">
        <v>18</v>
      </c>
      <c r="GQ78">
        <v>1967</v>
      </c>
      <c r="GR78">
        <v>84002</v>
      </c>
      <c r="GS78">
        <f t="shared" si="89"/>
        <v>42.705643111337061</v>
      </c>
      <c r="GW78" s="27">
        <v>42</v>
      </c>
      <c r="GX78">
        <v>1100</v>
      </c>
      <c r="GY78">
        <v>7561</v>
      </c>
      <c r="GZ78">
        <f t="shared" si="90"/>
        <v>6.873636363636364</v>
      </c>
      <c r="HK78" s="27">
        <v>20</v>
      </c>
      <c r="HL78">
        <v>1052</v>
      </c>
      <c r="HM78">
        <v>75860</v>
      </c>
      <c r="HN78">
        <f t="shared" si="91"/>
        <v>72.110266159695811</v>
      </c>
      <c r="HR78" s="27">
        <v>16</v>
      </c>
      <c r="HS78">
        <v>469</v>
      </c>
      <c r="HT78">
        <v>0</v>
      </c>
      <c r="HU78">
        <f t="shared" si="92"/>
        <v>0</v>
      </c>
      <c r="HY78" s="27">
        <v>21</v>
      </c>
      <c r="HZ78">
        <v>864</v>
      </c>
      <c r="IA78">
        <v>14634</v>
      </c>
      <c r="IB78">
        <f t="shared" si="93"/>
        <v>16.9375</v>
      </c>
      <c r="IF78" s="27">
        <v>34</v>
      </c>
      <c r="IG78">
        <v>1147</v>
      </c>
      <c r="IH78">
        <v>28595</v>
      </c>
      <c r="II78">
        <f t="shared" si="94"/>
        <v>24.93025283347864</v>
      </c>
      <c r="IM78" s="27">
        <v>76</v>
      </c>
      <c r="IN78">
        <v>1777</v>
      </c>
      <c r="IO78">
        <v>36328</v>
      </c>
      <c r="IP78">
        <f t="shared" si="95"/>
        <v>20.443444006752955</v>
      </c>
      <c r="IT78" s="27">
        <v>20</v>
      </c>
      <c r="IU78">
        <v>690</v>
      </c>
      <c r="IV78">
        <v>18499</v>
      </c>
      <c r="IW78">
        <f t="shared" si="96"/>
        <v>26.810144927536232</v>
      </c>
      <c r="JA78" s="27">
        <v>20</v>
      </c>
      <c r="JB78">
        <v>3021</v>
      </c>
      <c r="JC78">
        <v>69765</v>
      </c>
      <c r="JD78">
        <f t="shared" si="97"/>
        <v>23.093346573982124</v>
      </c>
      <c r="JK78" t="e">
        <f t="shared" si="98"/>
        <v>#DIV/0!</v>
      </c>
      <c r="JO78" s="27">
        <v>34</v>
      </c>
      <c r="JP78">
        <v>3041</v>
      </c>
      <c r="JQ78">
        <v>127698</v>
      </c>
      <c r="JR78">
        <f t="shared" si="99"/>
        <v>41.992107859256826</v>
      </c>
    </row>
    <row r="79" spans="9:278" x14ac:dyDescent="0.25">
      <c r="I79" s="27">
        <v>1</v>
      </c>
      <c r="J79">
        <v>201</v>
      </c>
      <c r="K79">
        <v>6344</v>
      </c>
      <c r="L79">
        <f t="shared" si="64"/>
        <v>31.562189054726367</v>
      </c>
      <c r="P79" s="27">
        <v>79</v>
      </c>
      <c r="Q79">
        <v>3469</v>
      </c>
      <c r="R79">
        <v>63767</v>
      </c>
      <c r="S79">
        <f t="shared" si="65"/>
        <v>18.381954453733066</v>
      </c>
      <c r="W79" s="27">
        <v>24</v>
      </c>
      <c r="X79">
        <v>1433</v>
      </c>
      <c r="Y79">
        <v>109601</v>
      </c>
      <c r="Z79">
        <f t="shared" si="66"/>
        <v>76.48360083740404</v>
      </c>
      <c r="AD79" s="27">
        <v>32</v>
      </c>
      <c r="AE79">
        <v>1329</v>
      </c>
      <c r="AF79">
        <v>96104</v>
      </c>
      <c r="AG79">
        <f t="shared" si="67"/>
        <v>72.3130173062453</v>
      </c>
      <c r="AK79" s="27">
        <v>11</v>
      </c>
      <c r="AL79">
        <v>494</v>
      </c>
      <c r="AM79">
        <v>52218</v>
      </c>
      <c r="AN79">
        <f t="shared" si="68"/>
        <v>105.70445344129554</v>
      </c>
      <c r="AR79" s="27">
        <v>29</v>
      </c>
      <c r="AS79">
        <v>654</v>
      </c>
      <c r="AT79">
        <v>46791</v>
      </c>
      <c r="AU79">
        <f t="shared" si="69"/>
        <v>71.545871559633028</v>
      </c>
      <c r="AY79" s="27">
        <v>4</v>
      </c>
      <c r="AZ79">
        <v>420</v>
      </c>
      <c r="BA79">
        <v>17910</v>
      </c>
      <c r="BB79">
        <f t="shared" si="70"/>
        <v>42.642857142857146</v>
      </c>
      <c r="BM79" s="27">
        <v>8</v>
      </c>
      <c r="BN79">
        <v>1050</v>
      </c>
      <c r="BO79">
        <v>48946</v>
      </c>
      <c r="BP79">
        <f t="shared" si="72"/>
        <v>46.615238095238098</v>
      </c>
      <c r="CA79" s="27">
        <v>29</v>
      </c>
      <c r="CB79">
        <v>1542</v>
      </c>
      <c r="CC79">
        <v>48644</v>
      </c>
      <c r="CD79">
        <f t="shared" si="73"/>
        <v>31.546044098573283</v>
      </c>
      <c r="CH79" s="27">
        <v>16</v>
      </c>
      <c r="CI79">
        <v>593</v>
      </c>
      <c r="CJ79">
        <v>10923</v>
      </c>
      <c r="CK79">
        <f t="shared" si="74"/>
        <v>18.419898819561553</v>
      </c>
      <c r="CO79" s="27">
        <v>18</v>
      </c>
      <c r="CP79">
        <v>1424</v>
      </c>
      <c r="CQ79">
        <v>73888</v>
      </c>
      <c r="CR79">
        <f t="shared" si="75"/>
        <v>51.887640449438202</v>
      </c>
      <c r="CV79" s="27">
        <v>3</v>
      </c>
      <c r="CW79">
        <v>254</v>
      </c>
      <c r="CX79">
        <v>3653</v>
      </c>
      <c r="CY79">
        <f t="shared" si="76"/>
        <v>14.381889763779528</v>
      </c>
      <c r="DC79" s="27">
        <v>12</v>
      </c>
      <c r="DD79">
        <v>554</v>
      </c>
      <c r="DE79">
        <v>15260</v>
      </c>
      <c r="DF79">
        <f t="shared" si="77"/>
        <v>27.545126353790614</v>
      </c>
      <c r="DJ79" s="27">
        <v>41</v>
      </c>
      <c r="DK79">
        <v>795</v>
      </c>
      <c r="DL79">
        <v>39030</v>
      </c>
      <c r="DM79">
        <f t="shared" si="78"/>
        <v>49.094339622641506</v>
      </c>
      <c r="DT79" t="e">
        <f t="shared" si="79"/>
        <v>#DIV/0!</v>
      </c>
      <c r="EA79" t="e">
        <f t="shared" si="80"/>
        <v>#DIV/0!</v>
      </c>
      <c r="EE79" s="27">
        <v>5</v>
      </c>
      <c r="EF79">
        <v>656</v>
      </c>
      <c r="EG79">
        <v>839</v>
      </c>
      <c r="EH79">
        <f t="shared" si="81"/>
        <v>1.2789634146341464</v>
      </c>
      <c r="ES79" s="27">
        <v>8</v>
      </c>
      <c r="ET79">
        <v>984</v>
      </c>
      <c r="EU79">
        <v>58864</v>
      </c>
      <c r="EV79">
        <f t="shared" si="82"/>
        <v>59.821138211382113</v>
      </c>
      <c r="EZ79" s="27">
        <v>77</v>
      </c>
      <c r="FA79">
        <v>2761</v>
      </c>
      <c r="FB79">
        <v>98002</v>
      </c>
      <c r="FC79">
        <f t="shared" si="83"/>
        <v>35.49511046722202</v>
      </c>
      <c r="FG79" s="27">
        <v>36</v>
      </c>
      <c r="FH79">
        <v>1124</v>
      </c>
      <c r="FI79">
        <v>64066</v>
      </c>
      <c r="FJ79">
        <f t="shared" si="84"/>
        <v>56.998220640569393</v>
      </c>
      <c r="FN79" s="27">
        <v>26</v>
      </c>
      <c r="FO79">
        <v>999</v>
      </c>
      <c r="FP79">
        <v>16950</v>
      </c>
      <c r="FQ79">
        <f t="shared" si="85"/>
        <v>16.966966966966968</v>
      </c>
      <c r="FU79" s="27">
        <v>33</v>
      </c>
      <c r="FV79">
        <v>720</v>
      </c>
      <c r="FW79">
        <v>34315</v>
      </c>
      <c r="FX79">
        <f t="shared" si="86"/>
        <v>47.659722222222221</v>
      </c>
      <c r="GB79" s="27">
        <v>35</v>
      </c>
      <c r="GC79">
        <v>1219</v>
      </c>
      <c r="GD79">
        <v>8656</v>
      </c>
      <c r="GE79">
        <f t="shared" si="87"/>
        <v>7.1009023789991801</v>
      </c>
      <c r="GI79" s="27">
        <v>11</v>
      </c>
      <c r="GJ79">
        <v>1068</v>
      </c>
      <c r="GK79">
        <v>26041</v>
      </c>
      <c r="GL79">
        <f t="shared" si="88"/>
        <v>24.382958801498127</v>
      </c>
      <c r="GP79" s="27">
        <v>19</v>
      </c>
      <c r="GQ79">
        <v>2284</v>
      </c>
      <c r="GR79">
        <v>48785</v>
      </c>
      <c r="GS79">
        <f t="shared" si="89"/>
        <v>21.359457092819614</v>
      </c>
      <c r="GW79" s="27">
        <v>43</v>
      </c>
      <c r="GX79">
        <v>1168</v>
      </c>
      <c r="GY79">
        <v>33349</v>
      </c>
      <c r="GZ79">
        <f t="shared" si="90"/>
        <v>28.552226027397261</v>
      </c>
      <c r="HK79" s="27">
        <v>21</v>
      </c>
      <c r="HL79">
        <v>1088</v>
      </c>
      <c r="HM79">
        <v>54627</v>
      </c>
      <c r="HN79">
        <f t="shared" si="91"/>
        <v>50.208639705882355</v>
      </c>
      <c r="HR79" s="27">
        <v>17</v>
      </c>
      <c r="HS79">
        <v>579</v>
      </c>
      <c r="HT79">
        <v>34530</v>
      </c>
      <c r="HU79">
        <f t="shared" si="92"/>
        <v>59.637305699481864</v>
      </c>
      <c r="HY79" s="27">
        <v>22</v>
      </c>
      <c r="HZ79">
        <v>865</v>
      </c>
      <c r="IA79">
        <v>51882</v>
      </c>
      <c r="IB79">
        <f t="shared" si="93"/>
        <v>59.979190751445088</v>
      </c>
      <c r="IF79" s="27">
        <v>35</v>
      </c>
      <c r="IG79">
        <v>1154</v>
      </c>
      <c r="IH79">
        <v>33403</v>
      </c>
      <c r="II79">
        <f t="shared" si="94"/>
        <v>28.945407279029464</v>
      </c>
      <c r="IM79" s="27">
        <v>77</v>
      </c>
      <c r="IN79">
        <v>2220</v>
      </c>
      <c r="IO79">
        <v>64916</v>
      </c>
      <c r="IP79">
        <f t="shared" si="95"/>
        <v>29.241441441441442</v>
      </c>
      <c r="IT79" s="27">
        <v>21</v>
      </c>
      <c r="IU79">
        <v>692</v>
      </c>
      <c r="IV79">
        <v>9390</v>
      </c>
      <c r="IW79">
        <f t="shared" si="96"/>
        <v>13.569364161849711</v>
      </c>
      <c r="JD79" t="e">
        <f t="shared" si="97"/>
        <v>#DIV/0!</v>
      </c>
      <c r="JK79" t="e">
        <f t="shared" si="98"/>
        <v>#DIV/0!</v>
      </c>
      <c r="JN79" t="s">
        <v>233</v>
      </c>
      <c r="JO79" s="27">
        <v>1</v>
      </c>
      <c r="JP79">
        <v>265</v>
      </c>
      <c r="JQ79">
        <v>11188</v>
      </c>
      <c r="JR79">
        <f t="shared" si="99"/>
        <v>42.218867924528304</v>
      </c>
    </row>
    <row r="80" spans="9:278" x14ac:dyDescent="0.25">
      <c r="I80" s="27">
        <v>2</v>
      </c>
      <c r="J80">
        <v>217</v>
      </c>
      <c r="K80">
        <v>5937</v>
      </c>
      <c r="L80">
        <f t="shared" si="64"/>
        <v>27.359447004608295</v>
      </c>
      <c r="P80" s="27">
        <v>80</v>
      </c>
      <c r="Q80">
        <v>3685</v>
      </c>
      <c r="R80">
        <v>89988</v>
      </c>
      <c r="S80">
        <f t="shared" si="65"/>
        <v>24.420081411126187</v>
      </c>
      <c r="W80" s="27">
        <v>25</v>
      </c>
      <c r="X80">
        <v>1442</v>
      </c>
      <c r="Y80">
        <v>139107</v>
      </c>
      <c r="Z80">
        <f t="shared" si="66"/>
        <v>96.468099861303742</v>
      </c>
      <c r="AD80" s="27">
        <v>33</v>
      </c>
      <c r="AE80">
        <v>1389</v>
      </c>
      <c r="AF80">
        <v>160432</v>
      </c>
      <c r="AG80">
        <f t="shared" si="67"/>
        <v>115.50179985601152</v>
      </c>
      <c r="AK80" s="27">
        <v>12</v>
      </c>
      <c r="AL80">
        <v>549</v>
      </c>
      <c r="AM80">
        <v>44816</v>
      </c>
      <c r="AN80">
        <f t="shared" si="68"/>
        <v>81.632058287795999</v>
      </c>
      <c r="AR80" s="27">
        <v>30</v>
      </c>
      <c r="AS80">
        <v>655</v>
      </c>
      <c r="AT80">
        <v>45640</v>
      </c>
      <c r="AU80">
        <f t="shared" si="69"/>
        <v>69.679389312977094</v>
      </c>
      <c r="AY80" s="27">
        <v>5</v>
      </c>
      <c r="AZ80">
        <v>571</v>
      </c>
      <c r="BA80">
        <v>6930</v>
      </c>
      <c r="BB80">
        <f t="shared" si="70"/>
        <v>12.136602451838879</v>
      </c>
      <c r="BM80" s="27">
        <v>9</v>
      </c>
      <c r="BN80">
        <v>1050</v>
      </c>
      <c r="BO80">
        <v>75678</v>
      </c>
      <c r="BP80">
        <f t="shared" si="72"/>
        <v>72.074285714285708</v>
      </c>
      <c r="CA80" s="27">
        <v>30</v>
      </c>
      <c r="CB80">
        <v>1573</v>
      </c>
      <c r="CC80">
        <v>35240</v>
      </c>
      <c r="CD80">
        <f t="shared" si="73"/>
        <v>22.403051493960586</v>
      </c>
      <c r="CH80" s="27">
        <v>17</v>
      </c>
      <c r="CI80">
        <v>636</v>
      </c>
      <c r="CJ80">
        <v>8017</v>
      </c>
      <c r="CK80">
        <f t="shared" si="74"/>
        <v>12.605345911949685</v>
      </c>
      <c r="CO80" s="27">
        <v>19</v>
      </c>
      <c r="CP80">
        <v>1506</v>
      </c>
      <c r="CQ80">
        <v>29740</v>
      </c>
      <c r="CR80">
        <f t="shared" si="75"/>
        <v>19.747675962815403</v>
      </c>
      <c r="CV80" s="27">
        <v>4</v>
      </c>
      <c r="CW80">
        <v>314</v>
      </c>
      <c r="CX80">
        <v>10513</v>
      </c>
      <c r="CY80">
        <f t="shared" si="76"/>
        <v>33.480891719745223</v>
      </c>
      <c r="DC80" s="27">
        <v>13</v>
      </c>
      <c r="DD80">
        <v>561</v>
      </c>
      <c r="DE80">
        <v>45121</v>
      </c>
      <c r="DF80">
        <f t="shared" si="77"/>
        <v>80.429590017825305</v>
      </c>
      <c r="DJ80" s="27">
        <v>42</v>
      </c>
      <c r="DK80">
        <v>1261</v>
      </c>
      <c r="DL80">
        <v>64638</v>
      </c>
      <c r="DM80">
        <f t="shared" si="78"/>
        <v>51.259318001586045</v>
      </c>
      <c r="DT80" t="e">
        <f t="shared" si="79"/>
        <v>#DIV/0!</v>
      </c>
      <c r="EA80" t="e">
        <f t="shared" si="80"/>
        <v>#DIV/0!</v>
      </c>
      <c r="EE80" s="27">
        <v>6</v>
      </c>
      <c r="EF80">
        <v>658</v>
      </c>
      <c r="EG80">
        <v>14682</v>
      </c>
      <c r="EH80">
        <f t="shared" si="81"/>
        <v>22.31306990881459</v>
      </c>
      <c r="ES80" s="27">
        <v>9</v>
      </c>
      <c r="ET80">
        <v>1110</v>
      </c>
      <c r="EU80">
        <v>67510</v>
      </c>
      <c r="EV80">
        <f t="shared" si="82"/>
        <v>60.81981981981982</v>
      </c>
      <c r="EZ80" s="27">
        <v>78</v>
      </c>
      <c r="FA80">
        <v>2872</v>
      </c>
      <c r="FB80">
        <v>79273</v>
      </c>
      <c r="FC80">
        <f t="shared" si="83"/>
        <v>27.602019498607241</v>
      </c>
      <c r="FG80" s="27">
        <v>37</v>
      </c>
      <c r="FH80">
        <v>1147</v>
      </c>
      <c r="FI80">
        <v>12829</v>
      </c>
      <c r="FJ80">
        <f t="shared" si="84"/>
        <v>11.184829991281605</v>
      </c>
      <c r="FN80" s="27">
        <v>27</v>
      </c>
      <c r="FO80">
        <v>1000</v>
      </c>
      <c r="FP80">
        <v>48165</v>
      </c>
      <c r="FQ80">
        <f t="shared" si="85"/>
        <v>48.164999999999999</v>
      </c>
      <c r="FU80" s="27">
        <v>34</v>
      </c>
      <c r="FV80">
        <v>721</v>
      </c>
      <c r="FW80">
        <v>40073</v>
      </c>
      <c r="FX80">
        <f t="shared" si="86"/>
        <v>55.579750346740639</v>
      </c>
      <c r="GB80" s="27">
        <v>36</v>
      </c>
      <c r="GC80">
        <v>1254</v>
      </c>
      <c r="GD80">
        <v>9026</v>
      </c>
      <c r="GE80">
        <f t="shared" si="87"/>
        <v>7.1977671451355665</v>
      </c>
      <c r="GI80" s="27">
        <v>12</v>
      </c>
      <c r="GJ80">
        <v>1138</v>
      </c>
      <c r="GK80">
        <v>48533</v>
      </c>
      <c r="GL80">
        <f t="shared" si="88"/>
        <v>42.647627416520208</v>
      </c>
      <c r="GP80" s="27">
        <v>20</v>
      </c>
      <c r="GQ80">
        <v>2346</v>
      </c>
      <c r="GR80">
        <v>39094</v>
      </c>
      <c r="GS80">
        <f t="shared" si="89"/>
        <v>16.664109121909632</v>
      </c>
      <c r="GW80" s="27">
        <v>44</v>
      </c>
      <c r="GX80">
        <v>1174</v>
      </c>
      <c r="GY80">
        <v>63284</v>
      </c>
      <c r="GZ80">
        <f t="shared" si="90"/>
        <v>53.9045996592845</v>
      </c>
      <c r="HK80" s="27">
        <v>22</v>
      </c>
      <c r="HL80">
        <v>1108</v>
      </c>
      <c r="HM80">
        <v>55761</v>
      </c>
      <c r="HN80">
        <f t="shared" si="91"/>
        <v>50.325812274368232</v>
      </c>
      <c r="HR80" s="27">
        <v>18</v>
      </c>
      <c r="HS80">
        <v>596</v>
      </c>
      <c r="HT80">
        <v>7841</v>
      </c>
      <c r="HU80">
        <f t="shared" si="92"/>
        <v>13.156040268456376</v>
      </c>
      <c r="HY80" s="27">
        <v>23</v>
      </c>
      <c r="HZ80">
        <v>871</v>
      </c>
      <c r="IA80">
        <v>62420</v>
      </c>
      <c r="IB80">
        <f t="shared" si="93"/>
        <v>71.664753157290477</v>
      </c>
      <c r="IF80" s="27">
        <v>36</v>
      </c>
      <c r="IG80">
        <v>1155</v>
      </c>
      <c r="IH80">
        <v>50813</v>
      </c>
      <c r="II80">
        <f t="shared" si="94"/>
        <v>43.993939393939392</v>
      </c>
      <c r="IM80" s="27">
        <v>78</v>
      </c>
      <c r="IN80">
        <v>2288</v>
      </c>
      <c r="IO80">
        <v>50232</v>
      </c>
      <c r="IP80">
        <f t="shared" si="95"/>
        <v>21.954545454545453</v>
      </c>
      <c r="IT80" s="27">
        <v>22</v>
      </c>
      <c r="IU80">
        <v>710</v>
      </c>
      <c r="IV80">
        <v>17196</v>
      </c>
      <c r="IW80">
        <f t="shared" si="96"/>
        <v>24.219718309859154</v>
      </c>
      <c r="JD80" t="e">
        <f t="shared" si="97"/>
        <v>#DIV/0!</v>
      </c>
      <c r="JK80" t="e">
        <f t="shared" si="98"/>
        <v>#DIV/0!</v>
      </c>
      <c r="JO80" s="27">
        <v>2</v>
      </c>
      <c r="JP80">
        <v>326</v>
      </c>
      <c r="JQ80">
        <v>7538</v>
      </c>
      <c r="JR80">
        <f t="shared" si="99"/>
        <v>23.122699386503069</v>
      </c>
    </row>
    <row r="81" spans="8:278" x14ac:dyDescent="0.25">
      <c r="I81" s="27">
        <v>3</v>
      </c>
      <c r="J81">
        <v>227</v>
      </c>
      <c r="K81">
        <v>16260</v>
      </c>
      <c r="L81">
        <f t="shared" si="64"/>
        <v>71.629955947136565</v>
      </c>
      <c r="O81" t="s">
        <v>234</v>
      </c>
      <c r="P81" s="27">
        <v>1</v>
      </c>
      <c r="Q81">
        <v>82</v>
      </c>
      <c r="R81">
        <v>960</v>
      </c>
      <c r="S81">
        <f t="shared" si="65"/>
        <v>11.707317073170731</v>
      </c>
      <c r="W81" s="27">
        <v>26</v>
      </c>
      <c r="X81">
        <v>1442</v>
      </c>
      <c r="Y81">
        <v>125814</v>
      </c>
      <c r="Z81">
        <f t="shared" si="66"/>
        <v>87.249653259361992</v>
      </c>
      <c r="AD81" s="27">
        <v>34</v>
      </c>
      <c r="AE81">
        <v>1398</v>
      </c>
      <c r="AF81">
        <v>75651</v>
      </c>
      <c r="AG81">
        <f t="shared" si="67"/>
        <v>54.113733905579402</v>
      </c>
      <c r="AK81" s="27">
        <v>13</v>
      </c>
      <c r="AL81">
        <v>554</v>
      </c>
      <c r="AM81">
        <v>30462</v>
      </c>
      <c r="AN81">
        <f t="shared" si="68"/>
        <v>54.985559566787003</v>
      </c>
      <c r="AR81" s="27">
        <v>31</v>
      </c>
      <c r="AS81">
        <v>656</v>
      </c>
      <c r="AT81">
        <v>19657</v>
      </c>
      <c r="AU81">
        <f t="shared" si="69"/>
        <v>29.964939024390244</v>
      </c>
      <c r="AY81" s="27">
        <v>6</v>
      </c>
      <c r="AZ81">
        <v>863</v>
      </c>
      <c r="BA81">
        <v>13573</v>
      </c>
      <c r="BB81">
        <f t="shared" si="70"/>
        <v>15.727694090382387</v>
      </c>
      <c r="BM81" s="27">
        <v>10</v>
      </c>
      <c r="BN81">
        <v>1079</v>
      </c>
      <c r="BO81">
        <v>87427</v>
      </c>
      <c r="BP81">
        <f t="shared" si="72"/>
        <v>81.025949953660799</v>
      </c>
      <c r="CA81" s="27">
        <v>31</v>
      </c>
      <c r="CB81">
        <v>1670</v>
      </c>
      <c r="CC81">
        <v>72706</v>
      </c>
      <c r="CD81">
        <f t="shared" si="73"/>
        <v>43.536526946107784</v>
      </c>
      <c r="CH81" s="27">
        <v>18</v>
      </c>
      <c r="CI81">
        <v>659</v>
      </c>
      <c r="CJ81">
        <v>18055</v>
      </c>
      <c r="CK81">
        <f t="shared" si="74"/>
        <v>27.397572078907434</v>
      </c>
      <c r="CO81" s="27">
        <v>20</v>
      </c>
      <c r="CP81">
        <v>1729</v>
      </c>
      <c r="CQ81">
        <v>33960</v>
      </c>
      <c r="CR81">
        <f t="shared" si="75"/>
        <v>19.641411220358588</v>
      </c>
      <c r="CV81" s="27">
        <v>5</v>
      </c>
      <c r="CW81">
        <v>319</v>
      </c>
      <c r="CX81">
        <v>5504</v>
      </c>
      <c r="CY81">
        <f t="shared" si="76"/>
        <v>17.253918495297807</v>
      </c>
      <c r="DC81" s="27">
        <v>14</v>
      </c>
      <c r="DD81">
        <v>565</v>
      </c>
      <c r="DE81">
        <v>22914</v>
      </c>
      <c r="DF81">
        <f t="shared" si="77"/>
        <v>40.555752212389379</v>
      </c>
      <c r="DJ81" s="27">
        <v>43</v>
      </c>
      <c r="DK81">
        <v>820</v>
      </c>
      <c r="DL81">
        <v>44030</v>
      </c>
      <c r="DM81">
        <f t="shared" si="78"/>
        <v>53.695121951219512</v>
      </c>
      <c r="DT81" t="e">
        <f t="shared" si="79"/>
        <v>#DIV/0!</v>
      </c>
      <c r="EA81" t="e">
        <f t="shared" si="80"/>
        <v>#DIV/0!</v>
      </c>
      <c r="EE81" s="27">
        <v>7</v>
      </c>
      <c r="EF81">
        <v>659</v>
      </c>
      <c r="EG81">
        <v>21367</v>
      </c>
      <c r="EH81">
        <f t="shared" si="81"/>
        <v>32.423368740515933</v>
      </c>
      <c r="ES81" s="27">
        <v>10</v>
      </c>
      <c r="ET81">
        <v>1128</v>
      </c>
      <c r="EU81">
        <v>71329</v>
      </c>
      <c r="EV81">
        <f t="shared" si="82"/>
        <v>63.234929078014183</v>
      </c>
      <c r="EZ81" s="27">
        <v>79</v>
      </c>
      <c r="FA81">
        <v>3164</v>
      </c>
      <c r="FB81">
        <v>4771</v>
      </c>
      <c r="FC81">
        <f t="shared" si="83"/>
        <v>1.5079013906447534</v>
      </c>
      <c r="FG81" s="27">
        <v>38</v>
      </c>
      <c r="FH81">
        <v>1151</v>
      </c>
      <c r="FI81">
        <v>34218</v>
      </c>
      <c r="FJ81">
        <f t="shared" si="84"/>
        <v>29.728931364031276</v>
      </c>
      <c r="FN81" s="27">
        <v>28</v>
      </c>
      <c r="FO81">
        <v>1024</v>
      </c>
      <c r="FP81">
        <v>33278</v>
      </c>
      <c r="FQ81">
        <f t="shared" si="85"/>
        <v>32.498046875</v>
      </c>
      <c r="FU81" s="27">
        <v>35</v>
      </c>
      <c r="FV81">
        <v>734</v>
      </c>
      <c r="FW81">
        <v>16096</v>
      </c>
      <c r="FX81">
        <f t="shared" si="86"/>
        <v>21.929155313351497</v>
      </c>
      <c r="GB81" s="27">
        <v>37</v>
      </c>
      <c r="GC81">
        <v>1271</v>
      </c>
      <c r="GD81">
        <v>15958</v>
      </c>
      <c r="GE81">
        <f t="shared" si="87"/>
        <v>12.555468135326514</v>
      </c>
      <c r="GI81" s="27">
        <v>13</v>
      </c>
      <c r="GJ81">
        <v>1261</v>
      </c>
      <c r="GK81">
        <v>77281</v>
      </c>
      <c r="GL81">
        <f t="shared" si="88"/>
        <v>61.28548770816812</v>
      </c>
      <c r="GP81" s="27">
        <v>21</v>
      </c>
      <c r="GQ81">
        <v>2380</v>
      </c>
      <c r="GR81">
        <v>18112</v>
      </c>
      <c r="GS81">
        <f t="shared" si="89"/>
        <v>7.610084033613445</v>
      </c>
      <c r="GW81" s="27">
        <v>45</v>
      </c>
      <c r="GX81">
        <v>1206</v>
      </c>
      <c r="GY81">
        <v>9659</v>
      </c>
      <c r="GZ81">
        <f t="shared" si="90"/>
        <v>8.0091210613598669</v>
      </c>
      <c r="HK81" s="27">
        <v>23</v>
      </c>
      <c r="HL81">
        <v>1113</v>
      </c>
      <c r="HM81">
        <v>81526</v>
      </c>
      <c r="HN81">
        <f t="shared" si="91"/>
        <v>73.248876909254264</v>
      </c>
      <c r="HR81" s="27">
        <v>19</v>
      </c>
      <c r="HS81">
        <v>602</v>
      </c>
      <c r="HT81">
        <v>26293</v>
      </c>
      <c r="HU81">
        <f t="shared" si="92"/>
        <v>43.676079734219272</v>
      </c>
      <c r="HY81" s="27">
        <v>24</v>
      </c>
      <c r="HZ81">
        <v>899</v>
      </c>
      <c r="IA81">
        <v>58095</v>
      </c>
      <c r="IB81">
        <f t="shared" si="93"/>
        <v>64.621802002224698</v>
      </c>
      <c r="IF81" s="27">
        <v>37</v>
      </c>
      <c r="IG81">
        <v>1180</v>
      </c>
      <c r="IH81">
        <v>53658</v>
      </c>
      <c r="II81">
        <f t="shared" si="94"/>
        <v>45.472881355932202</v>
      </c>
      <c r="IM81" s="27">
        <v>79</v>
      </c>
      <c r="IN81">
        <v>2377</v>
      </c>
      <c r="IO81">
        <v>28998</v>
      </c>
      <c r="IP81">
        <f t="shared" si="95"/>
        <v>12.199411022297014</v>
      </c>
      <c r="IT81" s="27">
        <v>23</v>
      </c>
      <c r="IU81">
        <v>713</v>
      </c>
      <c r="IV81">
        <v>26922</v>
      </c>
      <c r="IW81">
        <f t="shared" si="96"/>
        <v>37.75876577840112</v>
      </c>
      <c r="JD81" t="e">
        <f t="shared" si="97"/>
        <v>#DIV/0!</v>
      </c>
      <c r="JK81" t="e">
        <f t="shared" si="98"/>
        <v>#DIV/0!</v>
      </c>
      <c r="JO81" s="27">
        <v>3</v>
      </c>
      <c r="JP81">
        <v>621</v>
      </c>
      <c r="JQ81">
        <v>20510</v>
      </c>
      <c r="JR81">
        <f t="shared" si="99"/>
        <v>33.027375201288244</v>
      </c>
    </row>
    <row r="82" spans="8:278" x14ac:dyDescent="0.25">
      <c r="I82" s="27">
        <v>4</v>
      </c>
      <c r="J82">
        <v>339</v>
      </c>
      <c r="K82">
        <v>19210</v>
      </c>
      <c r="L82">
        <f t="shared" si="64"/>
        <v>56.666666666666664</v>
      </c>
      <c r="P82" s="27">
        <v>2</v>
      </c>
      <c r="Q82">
        <v>133</v>
      </c>
      <c r="R82">
        <v>5423</v>
      </c>
      <c r="S82">
        <f t="shared" si="65"/>
        <v>40.774436090225564</v>
      </c>
      <c r="W82" s="27">
        <v>27</v>
      </c>
      <c r="X82">
        <v>1550</v>
      </c>
      <c r="Y82">
        <v>113634</v>
      </c>
      <c r="Z82">
        <f t="shared" si="66"/>
        <v>73.312258064516129</v>
      </c>
      <c r="AD82" s="27">
        <v>35</v>
      </c>
      <c r="AE82">
        <v>1412</v>
      </c>
      <c r="AF82">
        <v>103174</v>
      </c>
      <c r="AG82">
        <f t="shared" si="67"/>
        <v>73.069405099150146</v>
      </c>
      <c r="AK82" s="27">
        <v>14</v>
      </c>
      <c r="AL82">
        <v>561</v>
      </c>
      <c r="AM82">
        <v>61674</v>
      </c>
      <c r="AN82">
        <f t="shared" si="68"/>
        <v>109.93582887700535</v>
      </c>
      <c r="AR82" s="27">
        <v>32</v>
      </c>
      <c r="AS82">
        <v>664</v>
      </c>
      <c r="AT82">
        <v>60550</v>
      </c>
      <c r="AU82">
        <f t="shared" si="69"/>
        <v>91.189759036144579</v>
      </c>
      <c r="AY82" s="27">
        <v>7</v>
      </c>
      <c r="AZ82">
        <v>941</v>
      </c>
      <c r="BA82">
        <v>72577</v>
      </c>
      <c r="BB82">
        <f t="shared" si="70"/>
        <v>77.12752391073326</v>
      </c>
      <c r="BM82" s="27">
        <v>11</v>
      </c>
      <c r="BN82">
        <v>1090</v>
      </c>
      <c r="BO82">
        <v>86523</v>
      </c>
      <c r="BP82">
        <f t="shared" si="72"/>
        <v>79.378899082568807</v>
      </c>
      <c r="CA82" s="27">
        <v>32</v>
      </c>
      <c r="CB82">
        <v>1868</v>
      </c>
      <c r="CC82">
        <v>59690</v>
      </c>
      <c r="CD82">
        <f t="shared" si="73"/>
        <v>31.953961456102785</v>
      </c>
      <c r="CH82" s="27">
        <v>19</v>
      </c>
      <c r="CI82">
        <v>661</v>
      </c>
      <c r="CJ82">
        <v>10547</v>
      </c>
      <c r="CK82">
        <f t="shared" si="74"/>
        <v>15.956127080181544</v>
      </c>
      <c r="CO82" s="27">
        <v>21</v>
      </c>
      <c r="CP82">
        <v>1773</v>
      </c>
      <c r="CQ82">
        <v>30284</v>
      </c>
      <c r="CR82">
        <f t="shared" si="75"/>
        <v>17.080654258319232</v>
      </c>
      <c r="CV82" s="27">
        <v>6</v>
      </c>
      <c r="CW82">
        <v>503</v>
      </c>
      <c r="CX82">
        <v>213</v>
      </c>
      <c r="CY82">
        <f t="shared" si="76"/>
        <v>0.4234592445328032</v>
      </c>
      <c r="DC82" s="27">
        <v>15</v>
      </c>
      <c r="DD82">
        <v>571</v>
      </c>
      <c r="DE82">
        <v>29728</v>
      </c>
      <c r="DF82">
        <f t="shared" si="77"/>
        <v>52.063047285464101</v>
      </c>
      <c r="DJ82" s="27">
        <v>44</v>
      </c>
      <c r="DK82">
        <v>1184</v>
      </c>
      <c r="DL82">
        <v>65559</v>
      </c>
      <c r="DM82">
        <f t="shared" si="78"/>
        <v>55.370777027027025</v>
      </c>
      <c r="DT82" t="e">
        <f t="shared" si="79"/>
        <v>#DIV/0!</v>
      </c>
      <c r="EA82" t="e">
        <f t="shared" si="80"/>
        <v>#DIV/0!</v>
      </c>
      <c r="EE82" s="27">
        <v>8</v>
      </c>
      <c r="EF82">
        <v>777</v>
      </c>
      <c r="EG82">
        <v>10526</v>
      </c>
      <c r="EH82">
        <f t="shared" si="81"/>
        <v>13.546975546975547</v>
      </c>
      <c r="ES82" s="27">
        <v>11</v>
      </c>
      <c r="ET82">
        <v>1193</v>
      </c>
      <c r="EU82">
        <v>74560</v>
      </c>
      <c r="EV82">
        <f t="shared" si="82"/>
        <v>62.497904442581728</v>
      </c>
      <c r="EZ82" s="27">
        <v>80</v>
      </c>
      <c r="FA82">
        <v>3333</v>
      </c>
      <c r="FB82">
        <v>182884</v>
      </c>
      <c r="FC82">
        <f t="shared" si="83"/>
        <v>54.870687068706872</v>
      </c>
      <c r="FG82" s="27">
        <v>39</v>
      </c>
      <c r="FH82">
        <v>1157</v>
      </c>
      <c r="FI82">
        <v>26338</v>
      </c>
      <c r="FJ82">
        <f t="shared" si="84"/>
        <v>22.764044943820224</v>
      </c>
      <c r="FN82" s="27">
        <v>29</v>
      </c>
      <c r="FO82">
        <v>1067</v>
      </c>
      <c r="FP82">
        <v>31192</v>
      </c>
      <c r="FQ82">
        <f t="shared" si="85"/>
        <v>29.233364573570761</v>
      </c>
      <c r="FU82" s="27">
        <v>36</v>
      </c>
      <c r="FV82">
        <v>740</v>
      </c>
      <c r="FW82">
        <v>31941</v>
      </c>
      <c r="FX82">
        <f t="shared" si="86"/>
        <v>43.163513513513514</v>
      </c>
      <c r="GB82" s="27">
        <v>38</v>
      </c>
      <c r="GC82">
        <v>1379</v>
      </c>
      <c r="GD82">
        <v>24695</v>
      </c>
      <c r="GE82">
        <f t="shared" si="87"/>
        <v>17.907904278462656</v>
      </c>
      <c r="GI82" s="27">
        <v>14</v>
      </c>
      <c r="GJ82">
        <v>1293</v>
      </c>
      <c r="GK82">
        <v>65311</v>
      </c>
      <c r="GL82">
        <f t="shared" si="88"/>
        <v>50.511214230471772</v>
      </c>
      <c r="GP82" s="27">
        <v>22</v>
      </c>
      <c r="GQ82">
        <v>3081</v>
      </c>
      <c r="GR82">
        <v>60101</v>
      </c>
      <c r="GS82">
        <f t="shared" si="89"/>
        <v>19.506978253813696</v>
      </c>
      <c r="GW82" s="27">
        <v>46</v>
      </c>
      <c r="GX82">
        <v>1215</v>
      </c>
      <c r="GY82">
        <v>57042</v>
      </c>
      <c r="GZ82">
        <f t="shared" si="90"/>
        <v>46.94814814814815</v>
      </c>
      <c r="HK82" s="27">
        <v>24</v>
      </c>
      <c r="HL82">
        <v>1148</v>
      </c>
      <c r="HM82">
        <v>71352</v>
      </c>
      <c r="HN82">
        <f t="shared" si="91"/>
        <v>62.153310104529616</v>
      </c>
      <c r="HR82" s="27">
        <v>20</v>
      </c>
      <c r="HS82">
        <v>610</v>
      </c>
      <c r="HT82">
        <v>17334</v>
      </c>
      <c r="HU82">
        <f t="shared" si="92"/>
        <v>28.416393442622951</v>
      </c>
      <c r="HY82" s="27">
        <v>25</v>
      </c>
      <c r="HZ82">
        <v>936</v>
      </c>
      <c r="IA82">
        <v>69226</v>
      </c>
      <c r="IB82">
        <f t="shared" si="93"/>
        <v>73.959401709401703</v>
      </c>
      <c r="IF82" s="27">
        <v>38</v>
      </c>
      <c r="IG82">
        <v>1193</v>
      </c>
      <c r="IH82">
        <v>24423</v>
      </c>
      <c r="II82">
        <f t="shared" si="94"/>
        <v>20.471919530595137</v>
      </c>
      <c r="IM82" s="27">
        <v>80</v>
      </c>
      <c r="IN82">
        <v>3656</v>
      </c>
      <c r="IO82">
        <v>36378</v>
      </c>
      <c r="IP82">
        <f t="shared" si="95"/>
        <v>9.9502188183807441</v>
      </c>
      <c r="IT82" s="27">
        <v>24</v>
      </c>
      <c r="IU82">
        <v>727</v>
      </c>
      <c r="IV82">
        <v>5984</v>
      </c>
      <c r="IW82">
        <f t="shared" si="96"/>
        <v>8.2310866574965615</v>
      </c>
      <c r="JD82" t="e">
        <f t="shared" si="97"/>
        <v>#DIV/0!</v>
      </c>
      <c r="JK82" t="e">
        <f t="shared" si="98"/>
        <v>#DIV/0!</v>
      </c>
      <c r="JO82" s="27">
        <v>4</v>
      </c>
      <c r="JP82">
        <v>684</v>
      </c>
      <c r="JQ82">
        <v>28184</v>
      </c>
      <c r="JR82">
        <f t="shared" si="99"/>
        <v>41.204678362573098</v>
      </c>
    </row>
    <row r="83" spans="8:278" x14ac:dyDescent="0.25">
      <c r="I83" s="27">
        <v>5</v>
      </c>
      <c r="J83">
        <v>340</v>
      </c>
      <c r="K83">
        <v>10185</v>
      </c>
      <c r="L83">
        <f t="shared" si="64"/>
        <v>29.955882352941178</v>
      </c>
      <c r="P83" s="27">
        <v>3</v>
      </c>
      <c r="Q83">
        <v>149</v>
      </c>
      <c r="R83">
        <v>393</v>
      </c>
      <c r="S83">
        <f t="shared" si="65"/>
        <v>2.6375838926174495</v>
      </c>
      <c r="W83" s="27">
        <v>28</v>
      </c>
      <c r="X83">
        <v>1580</v>
      </c>
      <c r="Y83">
        <v>123620</v>
      </c>
      <c r="Z83">
        <f t="shared" si="66"/>
        <v>78.240506329113927</v>
      </c>
      <c r="AD83" s="27">
        <v>36</v>
      </c>
      <c r="AE83">
        <v>1446</v>
      </c>
      <c r="AF83">
        <v>124001</v>
      </c>
      <c r="AG83">
        <f t="shared" si="67"/>
        <v>85.754495159059474</v>
      </c>
      <c r="AK83" s="27">
        <v>15</v>
      </c>
      <c r="AL83">
        <v>574</v>
      </c>
      <c r="AM83">
        <v>37077</v>
      </c>
      <c r="AN83">
        <f t="shared" si="68"/>
        <v>64.594076655052262</v>
      </c>
      <c r="AR83" s="27">
        <v>33</v>
      </c>
      <c r="AS83">
        <v>667</v>
      </c>
      <c r="AT83">
        <v>18504</v>
      </c>
      <c r="AU83">
        <f t="shared" si="69"/>
        <v>27.742128935532232</v>
      </c>
      <c r="AY83" s="27">
        <v>8</v>
      </c>
      <c r="AZ83">
        <v>951</v>
      </c>
      <c r="BA83">
        <v>42259</v>
      </c>
      <c r="BB83">
        <f t="shared" si="70"/>
        <v>44.436382754994746</v>
      </c>
      <c r="BM83" s="27">
        <v>12</v>
      </c>
      <c r="BN83">
        <v>1190</v>
      </c>
      <c r="BO83">
        <v>101620</v>
      </c>
      <c r="BP83">
        <f t="shared" si="72"/>
        <v>85.394957983193279</v>
      </c>
      <c r="CA83" s="27">
        <v>33</v>
      </c>
      <c r="CB83">
        <v>1869</v>
      </c>
      <c r="CC83">
        <v>66067</v>
      </c>
      <c r="CD83">
        <f t="shared" si="73"/>
        <v>35.348849652220437</v>
      </c>
      <c r="CH83" s="27">
        <v>20</v>
      </c>
      <c r="CI83">
        <v>690</v>
      </c>
      <c r="CJ83">
        <v>15015</v>
      </c>
      <c r="CK83">
        <f t="shared" si="74"/>
        <v>21.760869565217391</v>
      </c>
      <c r="CO83" s="27">
        <v>22</v>
      </c>
      <c r="CP83">
        <v>1803</v>
      </c>
      <c r="CQ83">
        <v>44663</v>
      </c>
      <c r="CR83">
        <f t="shared" si="75"/>
        <v>24.771491957848031</v>
      </c>
      <c r="CV83" s="27">
        <v>7</v>
      </c>
      <c r="CW83">
        <v>513</v>
      </c>
      <c r="CX83">
        <v>16198</v>
      </c>
      <c r="CY83">
        <f t="shared" si="76"/>
        <v>31.575048732943468</v>
      </c>
      <c r="DC83" s="27">
        <v>16</v>
      </c>
      <c r="DD83">
        <v>605</v>
      </c>
      <c r="DE83">
        <v>41645</v>
      </c>
      <c r="DF83">
        <f t="shared" si="77"/>
        <v>68.834710743801651</v>
      </c>
      <c r="DJ83" s="27">
        <v>45</v>
      </c>
      <c r="DK83">
        <v>425</v>
      </c>
      <c r="DL83">
        <v>23990</v>
      </c>
      <c r="DM83">
        <f t="shared" si="78"/>
        <v>56.44705882352941</v>
      </c>
      <c r="DT83" t="e">
        <f t="shared" si="79"/>
        <v>#DIV/0!</v>
      </c>
      <c r="EA83" t="e">
        <f t="shared" si="80"/>
        <v>#DIV/0!</v>
      </c>
      <c r="EE83" s="27">
        <v>9</v>
      </c>
      <c r="EF83">
        <v>925</v>
      </c>
      <c r="EG83">
        <v>44075</v>
      </c>
      <c r="EH83">
        <f t="shared" si="81"/>
        <v>47.648648648648646</v>
      </c>
      <c r="ES83" s="27">
        <v>12</v>
      </c>
      <c r="ET83">
        <v>1693</v>
      </c>
      <c r="EU83">
        <v>89019</v>
      </c>
      <c r="EV83">
        <f t="shared" si="82"/>
        <v>52.580626107501473</v>
      </c>
      <c r="EZ83" s="27">
        <v>81</v>
      </c>
      <c r="FA83">
        <v>3343</v>
      </c>
      <c r="FB83">
        <v>92809</v>
      </c>
      <c r="FC83">
        <f t="shared" si="83"/>
        <v>27.762189650014957</v>
      </c>
      <c r="FG83" s="27">
        <v>40</v>
      </c>
      <c r="FH83">
        <v>1307</v>
      </c>
      <c r="FI83">
        <v>60574</v>
      </c>
      <c r="FJ83">
        <f t="shared" si="84"/>
        <v>46.345830145371082</v>
      </c>
      <c r="FN83" s="27">
        <v>30</v>
      </c>
      <c r="FO83">
        <v>1084</v>
      </c>
      <c r="FP83">
        <v>33693</v>
      </c>
      <c r="FQ83">
        <f t="shared" si="85"/>
        <v>31.082103321033209</v>
      </c>
      <c r="FU83" s="27">
        <v>37</v>
      </c>
      <c r="FV83">
        <v>742</v>
      </c>
      <c r="FW83">
        <v>31349</v>
      </c>
      <c r="FX83">
        <f t="shared" si="86"/>
        <v>42.249326145552558</v>
      </c>
      <c r="GB83" s="27">
        <v>39</v>
      </c>
      <c r="GC83">
        <v>1388</v>
      </c>
      <c r="GD83">
        <v>13501</v>
      </c>
      <c r="GE83">
        <f t="shared" si="87"/>
        <v>9.7269452449567719</v>
      </c>
      <c r="GI83" s="27">
        <v>15</v>
      </c>
      <c r="GJ83">
        <v>1526</v>
      </c>
      <c r="GK83">
        <v>50430</v>
      </c>
      <c r="GL83">
        <f t="shared" si="88"/>
        <v>33.047182175622545</v>
      </c>
      <c r="GP83" s="27">
        <v>23</v>
      </c>
      <c r="GQ83">
        <v>4330</v>
      </c>
      <c r="GR83">
        <v>157948</v>
      </c>
      <c r="GS83">
        <f t="shared" si="89"/>
        <v>36.477598152424939</v>
      </c>
      <c r="GW83" s="27">
        <v>47</v>
      </c>
      <c r="GX83">
        <v>1231</v>
      </c>
      <c r="GY83">
        <v>29101</v>
      </c>
      <c r="GZ83">
        <f t="shared" si="90"/>
        <v>23.64012997562957</v>
      </c>
      <c r="HK83" s="27">
        <v>25</v>
      </c>
      <c r="HL83">
        <v>1219</v>
      </c>
      <c r="HM83">
        <v>59714</v>
      </c>
      <c r="HN83">
        <f t="shared" si="91"/>
        <v>48.986054142739953</v>
      </c>
      <c r="HR83" s="27">
        <v>21</v>
      </c>
      <c r="HS83">
        <v>610</v>
      </c>
      <c r="HT83">
        <v>16133</v>
      </c>
      <c r="HU83">
        <f t="shared" si="92"/>
        <v>26.447540983606558</v>
      </c>
      <c r="HY83" s="27">
        <v>26</v>
      </c>
      <c r="HZ83">
        <v>971</v>
      </c>
      <c r="IA83">
        <v>43950</v>
      </c>
      <c r="IB83">
        <f t="shared" si="93"/>
        <v>45.262615859938208</v>
      </c>
      <c r="IF83" s="27">
        <v>39</v>
      </c>
      <c r="IG83">
        <v>1262</v>
      </c>
      <c r="IH83">
        <v>43750</v>
      </c>
      <c r="II83">
        <f t="shared" si="94"/>
        <v>34.66719492868463</v>
      </c>
      <c r="IM83" s="27">
        <v>81</v>
      </c>
      <c r="IN83">
        <v>3806</v>
      </c>
      <c r="IO83">
        <v>34204</v>
      </c>
      <c r="IP83">
        <f t="shared" si="95"/>
        <v>8.9868628481345247</v>
      </c>
      <c r="IT83" s="27">
        <v>25</v>
      </c>
      <c r="IU83">
        <v>728</v>
      </c>
      <c r="IV83">
        <v>27484</v>
      </c>
      <c r="IW83">
        <f t="shared" si="96"/>
        <v>37.752747252747255</v>
      </c>
      <c r="JD83" t="e">
        <f t="shared" si="97"/>
        <v>#DIV/0!</v>
      </c>
      <c r="JK83" t="e">
        <f t="shared" si="98"/>
        <v>#DIV/0!</v>
      </c>
      <c r="JO83" s="27">
        <v>5</v>
      </c>
      <c r="JP83">
        <v>690</v>
      </c>
      <c r="JQ83">
        <v>34200</v>
      </c>
      <c r="JR83">
        <f t="shared" si="99"/>
        <v>49.565217391304351</v>
      </c>
    </row>
    <row r="84" spans="8:278" x14ac:dyDescent="0.25">
      <c r="I84" s="27">
        <v>6</v>
      </c>
      <c r="J84">
        <v>353</v>
      </c>
      <c r="K84">
        <v>10179</v>
      </c>
      <c r="L84">
        <f t="shared" si="64"/>
        <v>28.835694050991503</v>
      </c>
      <c r="P84" s="27">
        <v>4</v>
      </c>
      <c r="Q84">
        <v>186</v>
      </c>
      <c r="R84">
        <v>11797</v>
      </c>
      <c r="S84">
        <f t="shared" si="65"/>
        <v>63.424731182795696</v>
      </c>
      <c r="W84" s="27">
        <v>29</v>
      </c>
      <c r="X84">
        <v>1588</v>
      </c>
      <c r="Y84">
        <v>101326</v>
      </c>
      <c r="Z84">
        <f t="shared" si="66"/>
        <v>63.807304785894203</v>
      </c>
      <c r="AD84" s="27">
        <v>37</v>
      </c>
      <c r="AE84">
        <v>1505</v>
      </c>
      <c r="AF84">
        <v>97074</v>
      </c>
      <c r="AG84">
        <f t="shared" si="67"/>
        <v>64.500996677740858</v>
      </c>
      <c r="AK84" s="27">
        <v>16</v>
      </c>
      <c r="AL84">
        <v>581</v>
      </c>
      <c r="AM84">
        <v>28110</v>
      </c>
      <c r="AN84">
        <f t="shared" si="68"/>
        <v>48.382099827882961</v>
      </c>
      <c r="AR84" s="27">
        <v>34</v>
      </c>
      <c r="AS84">
        <v>670</v>
      </c>
      <c r="AT84">
        <v>31034</v>
      </c>
      <c r="AU84">
        <f t="shared" si="69"/>
        <v>46.319402985074625</v>
      </c>
      <c r="AY84" s="27">
        <v>9</v>
      </c>
      <c r="AZ84">
        <v>955</v>
      </c>
      <c r="BA84">
        <v>45822</v>
      </c>
      <c r="BB84">
        <f t="shared" si="70"/>
        <v>47.981151832460732</v>
      </c>
      <c r="BM84" s="27">
        <v>13</v>
      </c>
      <c r="BN84">
        <v>1206</v>
      </c>
      <c r="BO84">
        <v>99473</v>
      </c>
      <c r="BP84">
        <f t="shared" si="72"/>
        <v>82.481757877280259</v>
      </c>
      <c r="CA84" s="27">
        <v>34</v>
      </c>
      <c r="CB84">
        <v>1931</v>
      </c>
      <c r="CC84">
        <v>46914</v>
      </c>
      <c r="CD84">
        <f t="shared" si="73"/>
        <v>24.295183842568619</v>
      </c>
      <c r="CH84" s="27">
        <v>21</v>
      </c>
      <c r="CI84">
        <v>692</v>
      </c>
      <c r="CJ84">
        <v>16608</v>
      </c>
      <c r="CK84">
        <f t="shared" si="74"/>
        <v>24</v>
      </c>
      <c r="CO84" s="27">
        <v>23</v>
      </c>
      <c r="CP84">
        <v>1896</v>
      </c>
      <c r="CQ84">
        <v>33078</v>
      </c>
      <c r="CR84">
        <f t="shared" si="75"/>
        <v>17.446202531645568</v>
      </c>
      <c r="CV84" s="27">
        <v>8</v>
      </c>
      <c r="CW84">
        <v>551</v>
      </c>
      <c r="CX84">
        <v>26239</v>
      </c>
      <c r="CY84">
        <f t="shared" si="76"/>
        <v>47.620689655172413</v>
      </c>
      <c r="DC84" s="27">
        <v>17</v>
      </c>
      <c r="DD84">
        <v>606</v>
      </c>
      <c r="DE84">
        <v>11142</v>
      </c>
      <c r="DF84">
        <f t="shared" si="77"/>
        <v>18.386138613861387</v>
      </c>
      <c r="DJ84" s="27">
        <v>46</v>
      </c>
      <c r="DK84">
        <v>507</v>
      </c>
      <c r="DL84">
        <v>32523</v>
      </c>
      <c r="DM84">
        <f t="shared" si="78"/>
        <v>64.147928994082847</v>
      </c>
      <c r="DT84" t="e">
        <f t="shared" si="79"/>
        <v>#DIV/0!</v>
      </c>
      <c r="EA84" t="e">
        <f t="shared" si="80"/>
        <v>#DIV/0!</v>
      </c>
      <c r="EE84" s="27">
        <v>10</v>
      </c>
      <c r="EF84">
        <v>950</v>
      </c>
      <c r="EG84">
        <v>31677</v>
      </c>
      <c r="EH84">
        <f t="shared" si="81"/>
        <v>33.344210526315791</v>
      </c>
      <c r="ES84" s="27">
        <v>13</v>
      </c>
      <c r="ET84">
        <v>1772</v>
      </c>
      <c r="EU84">
        <v>118401</v>
      </c>
      <c r="EV84">
        <f t="shared" si="82"/>
        <v>66.817720090293449</v>
      </c>
      <c r="EY84" t="s">
        <v>234</v>
      </c>
      <c r="EZ84" s="27">
        <v>1</v>
      </c>
      <c r="FA84">
        <v>178</v>
      </c>
      <c r="FB84">
        <v>5153</v>
      </c>
      <c r="FC84">
        <f t="shared" si="83"/>
        <v>28.94943820224719</v>
      </c>
      <c r="FG84" s="27">
        <v>41</v>
      </c>
      <c r="FH84">
        <v>1314</v>
      </c>
      <c r="FI84">
        <v>41242</v>
      </c>
      <c r="FJ84">
        <f t="shared" si="84"/>
        <v>31.386605783866059</v>
      </c>
      <c r="FN84" s="27">
        <v>31</v>
      </c>
      <c r="FO84">
        <v>1121</v>
      </c>
      <c r="FP84">
        <v>20628</v>
      </c>
      <c r="FQ84">
        <f t="shared" si="85"/>
        <v>18.401427297056198</v>
      </c>
      <c r="FU84" s="27">
        <v>38</v>
      </c>
      <c r="FV84">
        <v>751</v>
      </c>
      <c r="FW84">
        <v>24592</v>
      </c>
      <c r="FX84">
        <f t="shared" si="86"/>
        <v>32.745672436751001</v>
      </c>
      <c r="GB84" s="27">
        <v>40</v>
      </c>
      <c r="GC84">
        <v>1531</v>
      </c>
      <c r="GD84">
        <v>58</v>
      </c>
      <c r="GE84">
        <f t="shared" si="87"/>
        <v>3.7883736120182886E-2</v>
      </c>
      <c r="GI84" s="27">
        <v>16</v>
      </c>
      <c r="GJ84">
        <v>1564</v>
      </c>
      <c r="GK84">
        <v>65424</v>
      </c>
      <c r="GL84">
        <f t="shared" si="88"/>
        <v>41.831202046035806</v>
      </c>
      <c r="GP84" s="27">
        <v>24</v>
      </c>
      <c r="GQ84">
        <v>5428</v>
      </c>
      <c r="GR84">
        <v>75586</v>
      </c>
      <c r="GS84">
        <f t="shared" si="89"/>
        <v>13.925202652910833</v>
      </c>
      <c r="GW84" s="27">
        <v>48</v>
      </c>
      <c r="GX84">
        <v>1237</v>
      </c>
      <c r="GY84">
        <v>25360</v>
      </c>
      <c r="GZ84">
        <f t="shared" si="90"/>
        <v>20.501212611156024</v>
      </c>
      <c r="HK84" s="27">
        <v>26</v>
      </c>
      <c r="HL84">
        <v>1227</v>
      </c>
      <c r="HM84">
        <v>57096</v>
      </c>
      <c r="HN84">
        <f t="shared" si="91"/>
        <v>46.533007334963322</v>
      </c>
      <c r="HR84" s="27">
        <v>22</v>
      </c>
      <c r="HS84">
        <v>685</v>
      </c>
      <c r="HT84">
        <v>11923</v>
      </c>
      <c r="HU84">
        <f t="shared" si="92"/>
        <v>17.405839416058395</v>
      </c>
      <c r="HY84" s="27">
        <v>27</v>
      </c>
      <c r="HZ84">
        <v>972</v>
      </c>
      <c r="IA84">
        <v>47665</v>
      </c>
      <c r="IB84">
        <f t="shared" si="93"/>
        <v>49.038065843621396</v>
      </c>
      <c r="IF84" s="27">
        <v>40</v>
      </c>
      <c r="IG84">
        <v>1278</v>
      </c>
      <c r="IH84">
        <v>23290</v>
      </c>
      <c r="II84">
        <f t="shared" si="94"/>
        <v>18.223787167449139</v>
      </c>
      <c r="IL84" t="s">
        <v>234</v>
      </c>
      <c r="IM84" s="27">
        <v>1</v>
      </c>
      <c r="IN84">
        <v>246</v>
      </c>
      <c r="IO84">
        <v>10444</v>
      </c>
      <c r="IP84">
        <f t="shared" si="95"/>
        <v>42.455284552845526</v>
      </c>
      <c r="IT84" s="27">
        <v>26</v>
      </c>
      <c r="IU84">
        <v>734</v>
      </c>
      <c r="IV84">
        <v>18229</v>
      </c>
      <c r="IW84">
        <f t="shared" si="96"/>
        <v>24.835149863760218</v>
      </c>
      <c r="JD84" t="e">
        <f t="shared" si="97"/>
        <v>#DIV/0!</v>
      </c>
      <c r="JK84" t="e">
        <f t="shared" si="98"/>
        <v>#DIV/0!</v>
      </c>
      <c r="JO84" s="27">
        <v>6</v>
      </c>
      <c r="JP84">
        <v>942</v>
      </c>
      <c r="JQ84">
        <v>38071</v>
      </c>
      <c r="JR84">
        <f t="shared" si="99"/>
        <v>40.41507430997877</v>
      </c>
    </row>
    <row r="85" spans="8:278" x14ac:dyDescent="0.25">
      <c r="I85" s="27">
        <v>7</v>
      </c>
      <c r="J85">
        <v>385</v>
      </c>
      <c r="K85">
        <v>18148</v>
      </c>
      <c r="L85">
        <f t="shared" si="64"/>
        <v>47.137662337662334</v>
      </c>
      <c r="P85" s="27">
        <v>5</v>
      </c>
      <c r="Q85">
        <v>341</v>
      </c>
      <c r="R85">
        <v>12307</v>
      </c>
      <c r="S85">
        <f t="shared" si="65"/>
        <v>36.090909090909093</v>
      </c>
      <c r="W85" s="27">
        <v>30</v>
      </c>
      <c r="X85">
        <v>1610</v>
      </c>
      <c r="Y85">
        <v>119711</v>
      </c>
      <c r="Z85">
        <f t="shared" si="66"/>
        <v>74.354658385093174</v>
      </c>
      <c r="AD85" s="27">
        <v>38</v>
      </c>
      <c r="AE85">
        <v>1586</v>
      </c>
      <c r="AF85">
        <v>130354</v>
      </c>
      <c r="AG85">
        <f t="shared" si="67"/>
        <v>82.190416141235815</v>
      </c>
      <c r="AK85" s="27">
        <v>17</v>
      </c>
      <c r="AL85">
        <v>588</v>
      </c>
      <c r="AM85">
        <v>57346</v>
      </c>
      <c r="AN85">
        <f t="shared" si="68"/>
        <v>97.527210884353735</v>
      </c>
      <c r="AR85" s="27">
        <v>35</v>
      </c>
      <c r="AS85">
        <v>793</v>
      </c>
      <c r="AT85">
        <v>45729</v>
      </c>
      <c r="AU85">
        <f t="shared" si="69"/>
        <v>57.665825977301388</v>
      </c>
      <c r="AY85" s="27">
        <v>10</v>
      </c>
      <c r="AZ85">
        <v>1165</v>
      </c>
      <c r="BA85">
        <v>36363</v>
      </c>
      <c r="BB85">
        <f t="shared" si="70"/>
        <v>31.212875536480688</v>
      </c>
      <c r="BM85" s="27">
        <v>14</v>
      </c>
      <c r="BN85">
        <v>1214</v>
      </c>
      <c r="BO85">
        <v>98302</v>
      </c>
      <c r="BP85">
        <f t="shared" si="72"/>
        <v>80.973640856672162</v>
      </c>
      <c r="CA85" s="27">
        <v>35</v>
      </c>
      <c r="CB85">
        <v>1988</v>
      </c>
      <c r="CC85">
        <v>26062</v>
      </c>
      <c r="CD85">
        <f t="shared" si="73"/>
        <v>13.109657947686117</v>
      </c>
      <c r="CH85" s="27">
        <v>22</v>
      </c>
      <c r="CI85">
        <v>721</v>
      </c>
      <c r="CJ85">
        <v>24116</v>
      </c>
      <c r="CK85">
        <f t="shared" si="74"/>
        <v>33.447988904299585</v>
      </c>
      <c r="CO85" s="27">
        <v>24</v>
      </c>
      <c r="CP85">
        <v>1902</v>
      </c>
      <c r="CQ85">
        <v>54339</v>
      </c>
      <c r="CR85">
        <f t="shared" si="75"/>
        <v>28.569400630914828</v>
      </c>
      <c r="CV85" s="27">
        <v>9</v>
      </c>
      <c r="CW85">
        <v>623</v>
      </c>
      <c r="CX85">
        <v>1596</v>
      </c>
      <c r="CY85">
        <f t="shared" si="76"/>
        <v>2.5617977528089888</v>
      </c>
      <c r="DC85" s="27">
        <v>18</v>
      </c>
      <c r="DD85">
        <v>632</v>
      </c>
      <c r="DE85">
        <v>6312</v>
      </c>
      <c r="DF85">
        <f t="shared" si="77"/>
        <v>9.9873417721518987</v>
      </c>
      <c r="DJ85" s="27">
        <v>47</v>
      </c>
      <c r="DK85">
        <v>1726</v>
      </c>
      <c r="DL85">
        <v>113797</v>
      </c>
      <c r="DM85">
        <f t="shared" si="78"/>
        <v>65.93105446118193</v>
      </c>
      <c r="DT85" t="e">
        <f t="shared" si="79"/>
        <v>#DIV/0!</v>
      </c>
      <c r="EA85" t="e">
        <f t="shared" si="80"/>
        <v>#DIV/0!</v>
      </c>
      <c r="EE85" s="27">
        <v>11</v>
      </c>
      <c r="EF85">
        <v>1079</v>
      </c>
      <c r="EG85">
        <v>49409</v>
      </c>
      <c r="EH85">
        <f t="shared" si="81"/>
        <v>45.791473586654313</v>
      </c>
      <c r="ES85" s="27">
        <v>14</v>
      </c>
      <c r="ET85">
        <v>2027</v>
      </c>
      <c r="EU85">
        <v>107059</v>
      </c>
      <c r="EV85">
        <f t="shared" si="82"/>
        <v>52.816477553034041</v>
      </c>
      <c r="EZ85" s="27">
        <v>2</v>
      </c>
      <c r="FA85">
        <v>189</v>
      </c>
      <c r="FB85">
        <v>0</v>
      </c>
      <c r="FC85">
        <f t="shared" si="83"/>
        <v>0</v>
      </c>
      <c r="FG85" s="27">
        <v>42</v>
      </c>
      <c r="FH85">
        <v>1360</v>
      </c>
      <c r="FI85">
        <v>69282</v>
      </c>
      <c r="FJ85">
        <f t="shared" si="84"/>
        <v>50.942647058823532</v>
      </c>
      <c r="FN85" s="27">
        <v>32</v>
      </c>
      <c r="FO85">
        <v>1126</v>
      </c>
      <c r="FP85">
        <v>37358</v>
      </c>
      <c r="FQ85">
        <f t="shared" si="85"/>
        <v>33.177619893428066</v>
      </c>
      <c r="FU85" s="27">
        <v>39</v>
      </c>
      <c r="FV85">
        <v>756</v>
      </c>
      <c r="FW85">
        <v>28312</v>
      </c>
      <c r="FX85">
        <f t="shared" si="86"/>
        <v>37.449735449735449</v>
      </c>
      <c r="GB85" s="27">
        <v>41</v>
      </c>
      <c r="GC85">
        <v>1642</v>
      </c>
      <c r="GD85">
        <v>1804</v>
      </c>
      <c r="GE85">
        <f t="shared" si="87"/>
        <v>1.0986601705237515</v>
      </c>
      <c r="GI85" s="27">
        <v>17</v>
      </c>
      <c r="GJ85">
        <v>1593</v>
      </c>
      <c r="GK85">
        <v>43142</v>
      </c>
      <c r="GL85">
        <f t="shared" si="88"/>
        <v>27.082234777150031</v>
      </c>
      <c r="GS85" t="e">
        <f t="shared" si="89"/>
        <v>#DIV/0!</v>
      </c>
      <c r="GW85" s="27">
        <v>49</v>
      </c>
      <c r="GX85">
        <v>1290</v>
      </c>
      <c r="GY85">
        <v>0</v>
      </c>
      <c r="GZ85">
        <f t="shared" si="90"/>
        <v>0</v>
      </c>
      <c r="HK85" s="27">
        <v>27</v>
      </c>
      <c r="HL85">
        <v>1227</v>
      </c>
      <c r="HM85">
        <v>43115</v>
      </c>
      <c r="HN85">
        <f t="shared" si="91"/>
        <v>35.138549307253463</v>
      </c>
      <c r="HR85" s="27">
        <v>23</v>
      </c>
      <c r="HS85">
        <v>687</v>
      </c>
      <c r="HT85">
        <v>30912</v>
      </c>
      <c r="HU85">
        <f t="shared" si="92"/>
        <v>44.995633187772924</v>
      </c>
      <c r="HY85" s="27">
        <v>28</v>
      </c>
      <c r="HZ85">
        <v>976</v>
      </c>
      <c r="IA85">
        <v>40156</v>
      </c>
      <c r="IB85">
        <f t="shared" si="93"/>
        <v>41.143442622950822</v>
      </c>
      <c r="IF85" s="27">
        <v>41</v>
      </c>
      <c r="IG85">
        <v>1320</v>
      </c>
      <c r="IH85">
        <v>30527</v>
      </c>
      <c r="II85">
        <f t="shared" si="94"/>
        <v>23.12651515151515</v>
      </c>
      <c r="IM85" s="27">
        <v>2</v>
      </c>
      <c r="IN85">
        <v>360</v>
      </c>
      <c r="IO85">
        <v>8429</v>
      </c>
      <c r="IP85">
        <f t="shared" si="95"/>
        <v>23.413888888888888</v>
      </c>
      <c r="IT85" s="27">
        <v>27</v>
      </c>
      <c r="IU85">
        <v>778</v>
      </c>
      <c r="IV85">
        <v>16531</v>
      </c>
      <c r="IW85">
        <f t="shared" si="96"/>
        <v>21.248071979434446</v>
      </c>
      <c r="JD85" t="e">
        <f t="shared" si="97"/>
        <v>#DIV/0!</v>
      </c>
      <c r="JK85" t="e">
        <f t="shared" si="98"/>
        <v>#DIV/0!</v>
      </c>
      <c r="JO85" s="27">
        <v>7</v>
      </c>
      <c r="JP85">
        <v>972</v>
      </c>
      <c r="JQ85">
        <v>48917</v>
      </c>
      <c r="JR85">
        <f t="shared" si="99"/>
        <v>50.3261316872428</v>
      </c>
    </row>
    <row r="86" spans="8:278" x14ac:dyDescent="0.25">
      <c r="I86" s="27">
        <v>8</v>
      </c>
      <c r="J86">
        <v>392</v>
      </c>
      <c r="K86">
        <v>19064</v>
      </c>
      <c r="L86">
        <f t="shared" si="64"/>
        <v>48.632653061224488</v>
      </c>
      <c r="P86" s="27">
        <v>6</v>
      </c>
      <c r="Q86">
        <v>456</v>
      </c>
      <c r="R86">
        <v>2965</v>
      </c>
      <c r="S86">
        <f t="shared" si="65"/>
        <v>6.5021929824561404</v>
      </c>
      <c r="W86" s="27">
        <v>31</v>
      </c>
      <c r="X86">
        <v>1805</v>
      </c>
      <c r="Y86">
        <v>129029</v>
      </c>
      <c r="Z86">
        <f t="shared" si="66"/>
        <v>71.484210526315792</v>
      </c>
      <c r="AD86" s="27">
        <v>39</v>
      </c>
      <c r="AE86">
        <v>1628</v>
      </c>
      <c r="AF86">
        <v>126952</v>
      </c>
      <c r="AG86">
        <f t="shared" si="67"/>
        <v>77.980343980343974</v>
      </c>
      <c r="AK86" s="27">
        <v>18</v>
      </c>
      <c r="AL86">
        <v>603</v>
      </c>
      <c r="AM86">
        <v>60291</v>
      </c>
      <c r="AN86">
        <f t="shared" si="68"/>
        <v>99.985074626865668</v>
      </c>
      <c r="AR86" s="27">
        <v>36</v>
      </c>
      <c r="AS86">
        <v>849</v>
      </c>
      <c r="AT86">
        <v>37590</v>
      </c>
      <c r="AU86">
        <f t="shared" si="69"/>
        <v>44.275618374558306</v>
      </c>
      <c r="AY86" s="27">
        <v>11</v>
      </c>
      <c r="AZ86">
        <v>1166</v>
      </c>
      <c r="BA86">
        <v>48515</v>
      </c>
      <c r="BB86">
        <f t="shared" si="70"/>
        <v>41.608061749571185</v>
      </c>
      <c r="BM86" s="27">
        <v>15</v>
      </c>
      <c r="BN86">
        <v>1255</v>
      </c>
      <c r="BO86">
        <v>90071</v>
      </c>
      <c r="BP86">
        <f t="shared" si="72"/>
        <v>71.769721115537848</v>
      </c>
      <c r="CA86" s="27">
        <v>36</v>
      </c>
      <c r="CB86">
        <v>2390</v>
      </c>
      <c r="CC86">
        <v>56190</v>
      </c>
      <c r="CD86">
        <f t="shared" si="73"/>
        <v>23.510460251046027</v>
      </c>
      <c r="CH86" s="27">
        <v>23</v>
      </c>
      <c r="CI86">
        <v>728</v>
      </c>
      <c r="CJ86">
        <v>1227</v>
      </c>
      <c r="CK86">
        <f t="shared" si="74"/>
        <v>1.6854395604395604</v>
      </c>
      <c r="CO86" s="27">
        <v>25</v>
      </c>
      <c r="CP86">
        <v>2039</v>
      </c>
      <c r="CQ86">
        <v>42588</v>
      </c>
      <c r="CR86">
        <f t="shared" si="75"/>
        <v>20.886709171162334</v>
      </c>
      <c r="CV86" s="27">
        <v>10</v>
      </c>
      <c r="CW86">
        <v>626</v>
      </c>
      <c r="CX86">
        <v>29742</v>
      </c>
      <c r="CY86">
        <f t="shared" si="76"/>
        <v>47.511182108626201</v>
      </c>
      <c r="DC86" s="27">
        <v>19</v>
      </c>
      <c r="DD86">
        <v>633</v>
      </c>
      <c r="DE86">
        <v>57420</v>
      </c>
      <c r="DF86">
        <f t="shared" si="77"/>
        <v>90.710900473933648</v>
      </c>
      <c r="DJ86" s="27">
        <v>48</v>
      </c>
      <c r="DK86">
        <v>376</v>
      </c>
      <c r="DL86">
        <v>26657</v>
      </c>
      <c r="DM86">
        <f t="shared" si="78"/>
        <v>70.896276595744681</v>
      </c>
      <c r="DT86" t="e">
        <f t="shared" si="79"/>
        <v>#DIV/0!</v>
      </c>
      <c r="EA86" t="e">
        <f t="shared" si="80"/>
        <v>#DIV/0!</v>
      </c>
      <c r="EE86" s="27">
        <v>12</v>
      </c>
      <c r="EF86">
        <v>1111</v>
      </c>
      <c r="EG86">
        <v>19926</v>
      </c>
      <c r="EH86">
        <f t="shared" si="81"/>
        <v>17.935193519351934</v>
      </c>
      <c r="ES86" s="27">
        <v>15</v>
      </c>
      <c r="ET86">
        <v>2079</v>
      </c>
      <c r="EU86">
        <v>144522</v>
      </c>
      <c r="EV86">
        <f t="shared" si="82"/>
        <v>69.515151515151516</v>
      </c>
      <c r="EZ86" s="27">
        <v>3</v>
      </c>
      <c r="FA86">
        <v>195</v>
      </c>
      <c r="FB86">
        <v>8788</v>
      </c>
      <c r="FC86">
        <f t="shared" si="83"/>
        <v>45.06666666666667</v>
      </c>
      <c r="FG86" s="27">
        <v>43</v>
      </c>
      <c r="FH86">
        <v>1378</v>
      </c>
      <c r="FI86">
        <v>68414</v>
      </c>
      <c r="FJ86">
        <f t="shared" si="84"/>
        <v>49.647314949201743</v>
      </c>
      <c r="FN86" s="27">
        <v>33</v>
      </c>
      <c r="FO86">
        <v>1187</v>
      </c>
      <c r="FP86">
        <v>15344</v>
      </c>
      <c r="FQ86">
        <f t="shared" si="85"/>
        <v>12.926705981465881</v>
      </c>
      <c r="FU86" s="27">
        <v>40</v>
      </c>
      <c r="FV86">
        <v>824</v>
      </c>
      <c r="FW86">
        <v>53545</v>
      </c>
      <c r="FX86">
        <f t="shared" si="86"/>
        <v>64.981796116504853</v>
      </c>
      <c r="GB86" s="27">
        <v>42</v>
      </c>
      <c r="GC86">
        <v>1684</v>
      </c>
      <c r="GD86">
        <v>19129</v>
      </c>
      <c r="GE86">
        <f t="shared" si="87"/>
        <v>11.359263657957245</v>
      </c>
      <c r="GI86" s="27">
        <v>18</v>
      </c>
      <c r="GJ86">
        <v>1698</v>
      </c>
      <c r="GK86">
        <v>53824</v>
      </c>
      <c r="GL86">
        <f t="shared" si="88"/>
        <v>31.698468786808011</v>
      </c>
      <c r="GS86" t="e">
        <f t="shared" si="89"/>
        <v>#DIV/0!</v>
      </c>
      <c r="GW86" s="27">
        <v>50</v>
      </c>
      <c r="GX86">
        <v>1309</v>
      </c>
      <c r="GY86">
        <v>66687</v>
      </c>
      <c r="GZ86">
        <f t="shared" si="90"/>
        <v>50.944996180290296</v>
      </c>
      <c r="HK86" s="27">
        <v>28</v>
      </c>
      <c r="HL86">
        <v>1227</v>
      </c>
      <c r="HM86">
        <v>50912</v>
      </c>
      <c r="HN86">
        <f t="shared" si="91"/>
        <v>41.493072534637328</v>
      </c>
      <c r="HR86" s="27">
        <v>24</v>
      </c>
      <c r="HS86">
        <v>694</v>
      </c>
      <c r="HT86">
        <v>31197</v>
      </c>
      <c r="HU86">
        <f t="shared" si="92"/>
        <v>44.952449567723342</v>
      </c>
      <c r="HY86" s="27">
        <v>29</v>
      </c>
      <c r="HZ86">
        <v>995</v>
      </c>
      <c r="IA86">
        <v>56572</v>
      </c>
      <c r="IB86">
        <f t="shared" si="93"/>
        <v>56.856281407035176</v>
      </c>
      <c r="IF86" s="27">
        <v>42</v>
      </c>
      <c r="IG86">
        <v>1324</v>
      </c>
      <c r="IH86">
        <v>72163</v>
      </c>
      <c r="II86">
        <f t="shared" si="94"/>
        <v>54.503776435045317</v>
      </c>
      <c r="IM86" s="27">
        <v>3</v>
      </c>
      <c r="IN86">
        <v>407</v>
      </c>
      <c r="IO86">
        <v>1199</v>
      </c>
      <c r="IP86">
        <f t="shared" si="95"/>
        <v>2.9459459459459461</v>
      </c>
      <c r="IT86" s="27">
        <v>28</v>
      </c>
      <c r="IU86">
        <v>786</v>
      </c>
      <c r="IV86">
        <v>21689</v>
      </c>
      <c r="IW86">
        <f t="shared" si="96"/>
        <v>27.5941475826972</v>
      </c>
      <c r="JD86" t="e">
        <f t="shared" si="97"/>
        <v>#DIV/0!</v>
      </c>
      <c r="JK86" t="e">
        <f t="shared" si="98"/>
        <v>#DIV/0!</v>
      </c>
      <c r="JO86" s="27">
        <v>8</v>
      </c>
      <c r="JP86">
        <v>996</v>
      </c>
      <c r="JQ86">
        <v>20055</v>
      </c>
      <c r="JR86">
        <f t="shared" si="99"/>
        <v>20.1355421686747</v>
      </c>
    </row>
    <row r="87" spans="8:278" x14ac:dyDescent="0.25">
      <c r="I87" s="27">
        <v>9</v>
      </c>
      <c r="J87">
        <v>445</v>
      </c>
      <c r="K87">
        <v>24706</v>
      </c>
      <c r="L87">
        <f t="shared" si="64"/>
        <v>55.519101123595505</v>
      </c>
      <c r="P87" s="27">
        <v>7</v>
      </c>
      <c r="Q87">
        <v>493</v>
      </c>
      <c r="R87">
        <v>30273</v>
      </c>
      <c r="S87">
        <f t="shared" si="65"/>
        <v>61.405679513184587</v>
      </c>
      <c r="W87" s="27">
        <v>32</v>
      </c>
      <c r="X87">
        <v>1868</v>
      </c>
      <c r="Y87">
        <v>122158</v>
      </c>
      <c r="Z87">
        <f t="shared" si="66"/>
        <v>65.395074946466806</v>
      </c>
      <c r="AD87" s="27">
        <v>40</v>
      </c>
      <c r="AE87">
        <v>1638</v>
      </c>
      <c r="AF87">
        <v>170519</v>
      </c>
      <c r="AG87">
        <f t="shared" si="67"/>
        <v>104.1019536019536</v>
      </c>
      <c r="AK87" s="27">
        <v>19</v>
      </c>
      <c r="AL87">
        <v>606</v>
      </c>
      <c r="AM87">
        <v>35996</v>
      </c>
      <c r="AN87">
        <f t="shared" si="68"/>
        <v>59.399339933993396</v>
      </c>
      <c r="AR87" s="27">
        <v>37</v>
      </c>
      <c r="AS87">
        <v>964</v>
      </c>
      <c r="AT87">
        <v>54435</v>
      </c>
      <c r="AU87">
        <f t="shared" si="69"/>
        <v>56.467842323651453</v>
      </c>
      <c r="AY87" s="27">
        <v>12</v>
      </c>
      <c r="AZ87">
        <v>1202</v>
      </c>
      <c r="BA87">
        <v>143904</v>
      </c>
      <c r="BB87">
        <f t="shared" si="70"/>
        <v>119.72046589018302</v>
      </c>
      <c r="BM87" s="27">
        <v>16</v>
      </c>
      <c r="BN87">
        <v>1300</v>
      </c>
      <c r="BO87">
        <v>98934</v>
      </c>
      <c r="BP87">
        <f t="shared" si="72"/>
        <v>76.103076923076927</v>
      </c>
      <c r="CA87" s="27">
        <v>37</v>
      </c>
      <c r="CB87">
        <v>2451</v>
      </c>
      <c r="CC87">
        <v>27479</v>
      </c>
      <c r="CD87">
        <f t="shared" si="73"/>
        <v>11.211342309261527</v>
      </c>
      <c r="CH87" s="27">
        <v>24</v>
      </c>
      <c r="CI87">
        <v>744</v>
      </c>
      <c r="CJ87">
        <v>11135</v>
      </c>
      <c r="CK87">
        <f t="shared" si="74"/>
        <v>14.966397849462366</v>
      </c>
      <c r="CO87" s="27">
        <v>26</v>
      </c>
      <c r="CP87">
        <v>2071</v>
      </c>
      <c r="CQ87">
        <v>32253</v>
      </c>
      <c r="CR87">
        <f t="shared" si="75"/>
        <v>15.57363592467407</v>
      </c>
      <c r="CV87" s="27">
        <v>11</v>
      </c>
      <c r="CW87">
        <v>638</v>
      </c>
      <c r="CX87">
        <v>16551</v>
      </c>
      <c r="CY87">
        <f t="shared" si="76"/>
        <v>25.942006269592476</v>
      </c>
      <c r="DC87" s="27">
        <v>20</v>
      </c>
      <c r="DD87">
        <v>636</v>
      </c>
      <c r="DE87">
        <v>10990</v>
      </c>
      <c r="DF87">
        <f t="shared" si="77"/>
        <v>17.279874213836479</v>
      </c>
      <c r="DI87" t="s">
        <v>233</v>
      </c>
      <c r="DJ87" s="27">
        <v>1</v>
      </c>
      <c r="DK87">
        <v>395</v>
      </c>
      <c r="DL87">
        <v>7</v>
      </c>
      <c r="DM87">
        <f t="shared" si="78"/>
        <v>1.7721518987341773E-2</v>
      </c>
      <c r="DT87" t="e">
        <f t="shared" si="79"/>
        <v>#DIV/0!</v>
      </c>
      <c r="EA87" t="e">
        <f t="shared" si="80"/>
        <v>#DIV/0!</v>
      </c>
      <c r="EE87" s="27">
        <v>13</v>
      </c>
      <c r="EF87">
        <v>1119</v>
      </c>
      <c r="EG87">
        <v>30178</v>
      </c>
      <c r="EH87">
        <f t="shared" si="81"/>
        <v>26.968722073279714</v>
      </c>
      <c r="ES87" s="27">
        <v>16</v>
      </c>
      <c r="ET87">
        <v>2147</v>
      </c>
      <c r="EU87">
        <v>116120</v>
      </c>
      <c r="EV87">
        <f t="shared" si="82"/>
        <v>54.084769445738239</v>
      </c>
      <c r="EZ87" s="27">
        <v>4</v>
      </c>
      <c r="FA87">
        <v>197</v>
      </c>
      <c r="FB87">
        <v>12230</v>
      </c>
      <c r="FC87">
        <f t="shared" si="83"/>
        <v>62.081218274111677</v>
      </c>
      <c r="FG87" s="27">
        <v>44</v>
      </c>
      <c r="FH87">
        <v>1442</v>
      </c>
      <c r="FI87">
        <v>57108</v>
      </c>
      <c r="FJ87">
        <f t="shared" si="84"/>
        <v>39.603328710124828</v>
      </c>
      <c r="FN87" s="27">
        <v>34</v>
      </c>
      <c r="FO87">
        <v>1237</v>
      </c>
      <c r="FP87">
        <v>39238</v>
      </c>
      <c r="FQ87">
        <f t="shared" si="85"/>
        <v>31.720291026677444</v>
      </c>
      <c r="FU87" s="27">
        <v>41</v>
      </c>
      <c r="FV87">
        <v>833</v>
      </c>
      <c r="FW87">
        <v>38180</v>
      </c>
      <c r="FX87">
        <f t="shared" si="86"/>
        <v>45.834333733493395</v>
      </c>
      <c r="GB87" s="27">
        <v>43</v>
      </c>
      <c r="GC87">
        <v>1696</v>
      </c>
      <c r="GD87">
        <v>38952</v>
      </c>
      <c r="GE87">
        <f t="shared" si="87"/>
        <v>22.966981132075471</v>
      </c>
      <c r="GI87" s="27">
        <v>19</v>
      </c>
      <c r="GJ87">
        <v>1722</v>
      </c>
      <c r="GK87">
        <v>78692</v>
      </c>
      <c r="GL87">
        <f t="shared" si="88"/>
        <v>45.69802555168409</v>
      </c>
      <c r="GS87" t="e">
        <f t="shared" si="89"/>
        <v>#DIV/0!</v>
      </c>
      <c r="GW87" s="27">
        <v>51</v>
      </c>
      <c r="GX87">
        <v>1316</v>
      </c>
      <c r="GY87">
        <v>39536</v>
      </c>
      <c r="GZ87">
        <f t="shared" si="90"/>
        <v>30.042553191489361</v>
      </c>
      <c r="HK87" s="27">
        <v>29</v>
      </c>
      <c r="HL87">
        <v>1262</v>
      </c>
      <c r="HM87">
        <v>70427</v>
      </c>
      <c r="HN87">
        <f t="shared" si="91"/>
        <v>55.805863708399364</v>
      </c>
      <c r="HR87" s="27">
        <v>25</v>
      </c>
      <c r="HS87">
        <v>708</v>
      </c>
      <c r="HT87">
        <v>5580</v>
      </c>
      <c r="HU87">
        <f t="shared" si="92"/>
        <v>7.8813559322033901</v>
      </c>
      <c r="HY87" s="27">
        <v>30</v>
      </c>
      <c r="HZ87">
        <v>1007</v>
      </c>
      <c r="IA87">
        <v>70825</v>
      </c>
      <c r="IB87">
        <f t="shared" si="93"/>
        <v>70.33267130089375</v>
      </c>
      <c r="IF87" s="27">
        <v>43</v>
      </c>
      <c r="IG87">
        <v>1371</v>
      </c>
      <c r="IH87">
        <v>39660</v>
      </c>
      <c r="II87">
        <f t="shared" si="94"/>
        <v>28.927789934354486</v>
      </c>
      <c r="IM87" s="27">
        <v>4</v>
      </c>
      <c r="IN87">
        <v>443</v>
      </c>
      <c r="IO87">
        <v>13167</v>
      </c>
      <c r="IP87">
        <f t="shared" si="95"/>
        <v>29.72234762979684</v>
      </c>
      <c r="IT87" s="27">
        <v>29</v>
      </c>
      <c r="IU87">
        <v>804</v>
      </c>
      <c r="IV87">
        <v>13030</v>
      </c>
      <c r="IW87">
        <f t="shared" si="96"/>
        <v>16.206467661691541</v>
      </c>
      <c r="JD87" t="e">
        <f t="shared" si="97"/>
        <v>#DIV/0!</v>
      </c>
      <c r="JK87" t="e">
        <f t="shared" si="98"/>
        <v>#DIV/0!</v>
      </c>
      <c r="JO87" s="27">
        <v>9</v>
      </c>
      <c r="JP87">
        <v>1014</v>
      </c>
      <c r="JQ87">
        <v>23040</v>
      </c>
      <c r="JR87">
        <f t="shared" si="99"/>
        <v>22.721893491124259</v>
      </c>
    </row>
    <row r="88" spans="8:278" x14ac:dyDescent="0.25">
      <c r="H88" t="s">
        <v>233</v>
      </c>
      <c r="I88" s="27">
        <v>10</v>
      </c>
      <c r="J88">
        <v>570</v>
      </c>
      <c r="K88">
        <v>58029</v>
      </c>
      <c r="L88">
        <f t="shared" si="64"/>
        <v>101.80526315789474</v>
      </c>
      <c r="P88" s="27">
        <v>8</v>
      </c>
      <c r="Q88">
        <v>541</v>
      </c>
      <c r="R88">
        <v>47977</v>
      </c>
      <c r="S88">
        <f t="shared" si="65"/>
        <v>88.682070240295744</v>
      </c>
      <c r="V88" t="s">
        <v>233</v>
      </c>
      <c r="W88" s="27">
        <v>1</v>
      </c>
      <c r="X88">
        <v>371</v>
      </c>
      <c r="Y88">
        <v>36133</v>
      </c>
      <c r="Z88">
        <f t="shared" si="66"/>
        <v>97.39353099730458</v>
      </c>
      <c r="AD88" s="27">
        <v>41</v>
      </c>
      <c r="AE88">
        <v>1753</v>
      </c>
      <c r="AF88">
        <v>136586</v>
      </c>
      <c r="AG88">
        <f t="shared" si="67"/>
        <v>77.915573302909294</v>
      </c>
      <c r="AK88" s="27">
        <v>20</v>
      </c>
      <c r="AL88">
        <v>606</v>
      </c>
      <c r="AM88">
        <v>51663</v>
      </c>
      <c r="AN88">
        <f t="shared" si="68"/>
        <v>85.252475247524757</v>
      </c>
      <c r="AR88" s="27">
        <v>38</v>
      </c>
      <c r="AS88">
        <v>1013</v>
      </c>
      <c r="AT88">
        <v>34685</v>
      </c>
      <c r="AU88">
        <f t="shared" si="69"/>
        <v>34.23988153998026</v>
      </c>
      <c r="AY88" s="27">
        <v>13</v>
      </c>
      <c r="AZ88">
        <v>1207</v>
      </c>
      <c r="BA88">
        <v>54302</v>
      </c>
      <c r="BB88">
        <f t="shared" si="70"/>
        <v>44.989229494614747</v>
      </c>
      <c r="BM88" s="27">
        <v>17</v>
      </c>
      <c r="BN88">
        <v>1391</v>
      </c>
      <c r="BO88">
        <v>158825</v>
      </c>
      <c r="BP88">
        <f t="shared" si="72"/>
        <v>114.1804457225018</v>
      </c>
      <c r="CA88" s="27">
        <v>38</v>
      </c>
      <c r="CB88">
        <v>2558</v>
      </c>
      <c r="CC88">
        <v>92489</v>
      </c>
      <c r="CD88">
        <f t="shared" si="73"/>
        <v>36.156763096168881</v>
      </c>
      <c r="CH88" s="27">
        <v>25</v>
      </c>
      <c r="CI88">
        <v>748</v>
      </c>
      <c r="CJ88">
        <v>8520</v>
      </c>
      <c r="CK88">
        <f t="shared" si="74"/>
        <v>11.390374331550802</v>
      </c>
      <c r="CO88" s="27">
        <v>27</v>
      </c>
      <c r="CP88">
        <v>2086</v>
      </c>
      <c r="CQ88">
        <v>44508</v>
      </c>
      <c r="CR88">
        <f t="shared" si="75"/>
        <v>21.336529242569512</v>
      </c>
      <c r="CV88" s="27">
        <v>12</v>
      </c>
      <c r="CW88">
        <v>714</v>
      </c>
      <c r="CX88">
        <v>14575</v>
      </c>
      <c r="CY88">
        <f t="shared" si="76"/>
        <v>20.413165266106443</v>
      </c>
      <c r="DC88" s="27">
        <v>21</v>
      </c>
      <c r="DD88">
        <v>640</v>
      </c>
      <c r="DE88">
        <v>16251</v>
      </c>
      <c r="DF88">
        <f t="shared" si="77"/>
        <v>25.392187499999999</v>
      </c>
      <c r="DJ88" s="27">
        <v>2</v>
      </c>
      <c r="DK88">
        <v>1235</v>
      </c>
      <c r="DL88">
        <v>80</v>
      </c>
      <c r="DM88">
        <f t="shared" si="78"/>
        <v>6.4777327935222673E-2</v>
      </c>
      <c r="DT88" t="e">
        <f t="shared" si="79"/>
        <v>#DIV/0!</v>
      </c>
      <c r="EA88" t="e">
        <f t="shared" si="80"/>
        <v>#DIV/0!</v>
      </c>
      <c r="EE88" s="27">
        <v>14</v>
      </c>
      <c r="EF88">
        <v>1268</v>
      </c>
      <c r="EG88">
        <v>15553</v>
      </c>
      <c r="EH88">
        <f t="shared" si="81"/>
        <v>12.265772870662461</v>
      </c>
      <c r="ES88" s="27">
        <v>17</v>
      </c>
      <c r="ET88">
        <v>2203</v>
      </c>
      <c r="EU88">
        <v>43517</v>
      </c>
      <c r="EV88">
        <f t="shared" si="82"/>
        <v>19.753517930095324</v>
      </c>
      <c r="EZ88" s="27">
        <v>5</v>
      </c>
      <c r="FA88">
        <v>203</v>
      </c>
      <c r="FB88">
        <v>5762</v>
      </c>
      <c r="FC88">
        <f t="shared" si="83"/>
        <v>28.384236453201972</v>
      </c>
      <c r="FG88" s="27">
        <v>45</v>
      </c>
      <c r="FH88">
        <v>1473</v>
      </c>
      <c r="FI88">
        <v>78405</v>
      </c>
      <c r="FJ88">
        <f t="shared" si="84"/>
        <v>53.228105906313644</v>
      </c>
      <c r="FN88" s="27">
        <v>35</v>
      </c>
      <c r="FO88">
        <v>1238</v>
      </c>
      <c r="FP88">
        <v>36307</v>
      </c>
      <c r="FQ88">
        <f t="shared" si="85"/>
        <v>29.327140549273022</v>
      </c>
      <c r="FU88" s="27">
        <v>42</v>
      </c>
      <c r="FV88">
        <v>842</v>
      </c>
      <c r="FW88">
        <v>33627</v>
      </c>
      <c r="FX88">
        <f t="shared" si="86"/>
        <v>39.937054631828978</v>
      </c>
      <c r="GB88" s="27">
        <v>44</v>
      </c>
      <c r="GC88">
        <v>1802</v>
      </c>
      <c r="GD88">
        <v>134606</v>
      </c>
      <c r="GE88">
        <f t="shared" si="87"/>
        <v>74.698113207547166</v>
      </c>
      <c r="GI88" s="27">
        <v>20</v>
      </c>
      <c r="GJ88">
        <v>1749</v>
      </c>
      <c r="GK88">
        <v>100092</v>
      </c>
      <c r="GL88">
        <f t="shared" si="88"/>
        <v>57.228130360205832</v>
      </c>
      <c r="GS88" t="e">
        <f t="shared" si="89"/>
        <v>#DIV/0!</v>
      </c>
      <c r="GW88" s="27">
        <v>52</v>
      </c>
      <c r="GX88">
        <v>1506</v>
      </c>
      <c r="GY88">
        <v>41440</v>
      </c>
      <c r="GZ88">
        <f t="shared" si="90"/>
        <v>27.51660026560425</v>
      </c>
      <c r="HK88" s="27">
        <v>30</v>
      </c>
      <c r="HL88">
        <v>1276</v>
      </c>
      <c r="HM88">
        <v>80735</v>
      </c>
      <c r="HN88">
        <f t="shared" si="91"/>
        <v>63.271943573667713</v>
      </c>
      <c r="HR88" s="27">
        <v>26</v>
      </c>
      <c r="HS88">
        <v>709</v>
      </c>
      <c r="HT88">
        <v>38385</v>
      </c>
      <c r="HU88">
        <f t="shared" si="92"/>
        <v>54.139633286318755</v>
      </c>
      <c r="HY88" s="27">
        <v>31</v>
      </c>
      <c r="HZ88">
        <v>1030</v>
      </c>
      <c r="IA88">
        <v>52262</v>
      </c>
      <c r="IB88">
        <f t="shared" si="93"/>
        <v>50.739805825242719</v>
      </c>
      <c r="IF88" s="27">
        <v>44</v>
      </c>
      <c r="IG88">
        <v>1412</v>
      </c>
      <c r="IH88">
        <v>76364</v>
      </c>
      <c r="II88">
        <f t="shared" si="94"/>
        <v>54.082152974504247</v>
      </c>
      <c r="IM88" s="27">
        <v>5</v>
      </c>
      <c r="IN88">
        <v>467</v>
      </c>
      <c r="IO88">
        <v>19342</v>
      </c>
      <c r="IP88">
        <f t="shared" si="95"/>
        <v>41.417558886509639</v>
      </c>
      <c r="IT88" s="27">
        <v>30</v>
      </c>
      <c r="IU88">
        <v>809</v>
      </c>
      <c r="IV88">
        <v>17740</v>
      </c>
      <c r="IW88">
        <f t="shared" si="96"/>
        <v>21.928306551297897</v>
      </c>
      <c r="JD88" t="e">
        <f t="shared" si="97"/>
        <v>#DIV/0!</v>
      </c>
      <c r="JK88" t="e">
        <f t="shared" si="98"/>
        <v>#DIV/0!</v>
      </c>
      <c r="JO88" s="27">
        <v>10</v>
      </c>
      <c r="JP88">
        <v>1019</v>
      </c>
      <c r="JQ88">
        <v>49951</v>
      </c>
      <c r="JR88">
        <f t="shared" si="99"/>
        <v>49.01962708537782</v>
      </c>
    </row>
    <row r="89" spans="8:278" x14ac:dyDescent="0.25">
      <c r="I89" s="27">
        <v>11</v>
      </c>
      <c r="J89">
        <v>647</v>
      </c>
      <c r="K89">
        <v>30474</v>
      </c>
      <c r="L89">
        <f t="shared" si="64"/>
        <v>47.100463678516228</v>
      </c>
      <c r="P89" s="27">
        <v>9</v>
      </c>
      <c r="Q89">
        <v>634</v>
      </c>
      <c r="R89">
        <v>42335</v>
      </c>
      <c r="S89">
        <f t="shared" si="65"/>
        <v>66.774447949526817</v>
      </c>
      <c r="W89" s="27">
        <v>2</v>
      </c>
      <c r="X89">
        <v>679</v>
      </c>
      <c r="Y89">
        <v>33672</v>
      </c>
      <c r="Z89">
        <f t="shared" si="66"/>
        <v>49.59057437407953</v>
      </c>
      <c r="AD89" s="27">
        <v>42</v>
      </c>
      <c r="AE89">
        <v>1877</v>
      </c>
      <c r="AF89">
        <v>159754</v>
      </c>
      <c r="AG89">
        <f t="shared" si="67"/>
        <v>85.111347895578049</v>
      </c>
      <c r="AK89" s="27">
        <v>21</v>
      </c>
      <c r="AL89">
        <v>625</v>
      </c>
      <c r="AM89">
        <v>33063</v>
      </c>
      <c r="AN89">
        <f t="shared" si="68"/>
        <v>52.900799999999997</v>
      </c>
      <c r="AR89" s="27">
        <v>39</v>
      </c>
      <c r="AS89">
        <v>1156</v>
      </c>
      <c r="AT89">
        <v>67325</v>
      </c>
      <c r="AU89">
        <f t="shared" si="69"/>
        <v>58.239619377162633</v>
      </c>
      <c r="AY89" s="27">
        <v>14</v>
      </c>
      <c r="AZ89">
        <v>1255</v>
      </c>
      <c r="BA89">
        <v>89232</v>
      </c>
      <c r="BB89">
        <f t="shared" si="70"/>
        <v>71.101195219123511</v>
      </c>
      <c r="BM89" s="27">
        <v>18</v>
      </c>
      <c r="BN89">
        <v>1505</v>
      </c>
      <c r="BO89">
        <v>105630</v>
      </c>
      <c r="BP89">
        <f t="shared" si="72"/>
        <v>70.186046511627907</v>
      </c>
      <c r="CA89" s="27">
        <v>39</v>
      </c>
      <c r="CB89">
        <v>2980</v>
      </c>
      <c r="CC89">
        <v>61718</v>
      </c>
      <c r="CD89">
        <f t="shared" si="73"/>
        <v>20.710738255033558</v>
      </c>
      <c r="CH89" s="27">
        <v>26</v>
      </c>
      <c r="CI89">
        <v>756</v>
      </c>
      <c r="CJ89">
        <v>11887</v>
      </c>
      <c r="CK89">
        <f t="shared" si="74"/>
        <v>15.723544973544973</v>
      </c>
      <c r="CO89" s="27">
        <v>28</v>
      </c>
      <c r="CP89">
        <v>2309</v>
      </c>
      <c r="CQ89">
        <v>31704</v>
      </c>
      <c r="CR89">
        <f t="shared" si="75"/>
        <v>13.730619315721091</v>
      </c>
      <c r="CV89" s="27">
        <v>13</v>
      </c>
      <c r="CW89">
        <v>718</v>
      </c>
      <c r="CX89">
        <v>29296</v>
      </c>
      <c r="CY89">
        <f t="shared" si="76"/>
        <v>40.80222841225627</v>
      </c>
      <c r="DC89" s="27">
        <v>22</v>
      </c>
      <c r="DD89">
        <v>646</v>
      </c>
      <c r="DE89">
        <v>11767</v>
      </c>
      <c r="DF89">
        <f t="shared" si="77"/>
        <v>18.215170278637771</v>
      </c>
      <c r="DJ89" s="27">
        <v>3</v>
      </c>
      <c r="DK89">
        <v>1090</v>
      </c>
      <c r="DL89">
        <v>157</v>
      </c>
      <c r="DM89">
        <f t="shared" si="78"/>
        <v>0.14403669724770643</v>
      </c>
      <c r="DT89" t="e">
        <f t="shared" si="79"/>
        <v>#DIV/0!</v>
      </c>
      <c r="EA89" t="e">
        <f t="shared" si="80"/>
        <v>#DIV/0!</v>
      </c>
      <c r="EE89" s="27">
        <v>15</v>
      </c>
      <c r="EF89">
        <v>1282</v>
      </c>
      <c r="EG89">
        <v>9831</v>
      </c>
      <c r="EH89">
        <f t="shared" si="81"/>
        <v>7.6684867394695786</v>
      </c>
      <c r="ES89" s="27">
        <v>18</v>
      </c>
      <c r="ET89">
        <v>2244</v>
      </c>
      <c r="EU89">
        <v>121546</v>
      </c>
      <c r="EV89">
        <f t="shared" si="82"/>
        <v>54.16488413547237</v>
      </c>
      <c r="EZ89" s="27">
        <v>6</v>
      </c>
      <c r="FA89">
        <v>207</v>
      </c>
      <c r="FB89">
        <v>10426</v>
      </c>
      <c r="FC89">
        <f t="shared" si="83"/>
        <v>50.367149758454104</v>
      </c>
      <c r="FG89" s="27">
        <v>46</v>
      </c>
      <c r="FH89">
        <v>1537</v>
      </c>
      <c r="FI89">
        <v>72279</v>
      </c>
      <c r="FJ89">
        <f t="shared" si="84"/>
        <v>47.026024723487311</v>
      </c>
      <c r="FN89" s="27">
        <v>36</v>
      </c>
      <c r="FO89">
        <v>1303</v>
      </c>
      <c r="FP89">
        <v>20229</v>
      </c>
      <c r="FQ89">
        <f t="shared" si="85"/>
        <v>15.524942440521873</v>
      </c>
      <c r="FU89" s="27">
        <v>43</v>
      </c>
      <c r="FV89">
        <v>870</v>
      </c>
      <c r="FW89">
        <v>41391</v>
      </c>
      <c r="FX89">
        <f t="shared" si="86"/>
        <v>47.57586206896552</v>
      </c>
      <c r="GB89" s="27">
        <v>45</v>
      </c>
      <c r="GC89">
        <v>1822</v>
      </c>
      <c r="GD89">
        <v>28979</v>
      </c>
      <c r="GE89">
        <f t="shared" si="87"/>
        <v>15.905049396267838</v>
      </c>
      <c r="GI89" s="27">
        <v>21</v>
      </c>
      <c r="GJ89">
        <v>1777</v>
      </c>
      <c r="GK89">
        <v>42047</v>
      </c>
      <c r="GL89">
        <f t="shared" si="88"/>
        <v>23.661789532920654</v>
      </c>
      <c r="GS89" t="e">
        <f t="shared" si="89"/>
        <v>#DIV/0!</v>
      </c>
      <c r="GW89" s="27">
        <v>53</v>
      </c>
      <c r="GX89">
        <v>1547</v>
      </c>
      <c r="GY89">
        <v>57919</v>
      </c>
      <c r="GZ89">
        <f t="shared" si="90"/>
        <v>37.439560439560438</v>
      </c>
      <c r="HK89" s="27">
        <v>31</v>
      </c>
      <c r="HL89">
        <v>1383</v>
      </c>
      <c r="HM89">
        <v>49270</v>
      </c>
      <c r="HN89">
        <f t="shared" si="91"/>
        <v>35.625451916124369</v>
      </c>
      <c r="HR89" s="27">
        <v>27</v>
      </c>
      <c r="HS89">
        <v>715</v>
      </c>
      <c r="HT89">
        <v>27595</v>
      </c>
      <c r="HU89">
        <f t="shared" si="92"/>
        <v>38.594405594405593</v>
      </c>
      <c r="HY89" s="27">
        <v>32</v>
      </c>
      <c r="HZ89">
        <v>1041</v>
      </c>
      <c r="IA89">
        <v>52845</v>
      </c>
      <c r="IB89">
        <f t="shared" si="93"/>
        <v>50.763688760806915</v>
      </c>
      <c r="IF89" s="27">
        <v>45</v>
      </c>
      <c r="IG89">
        <v>1437</v>
      </c>
      <c r="IH89">
        <v>58383</v>
      </c>
      <c r="II89">
        <f t="shared" si="94"/>
        <v>40.628392484342378</v>
      </c>
      <c r="IM89" s="27">
        <v>6</v>
      </c>
      <c r="IN89">
        <v>474</v>
      </c>
      <c r="IO89">
        <v>5949</v>
      </c>
      <c r="IP89">
        <f t="shared" si="95"/>
        <v>12.550632911392405</v>
      </c>
      <c r="IT89" s="27">
        <v>31</v>
      </c>
      <c r="IU89">
        <v>810</v>
      </c>
      <c r="IV89">
        <v>16484</v>
      </c>
      <c r="IW89">
        <f t="shared" si="96"/>
        <v>20.350617283950616</v>
      </c>
      <c r="JD89" t="e">
        <f t="shared" si="97"/>
        <v>#DIV/0!</v>
      </c>
      <c r="JK89" t="e">
        <f t="shared" si="98"/>
        <v>#DIV/0!</v>
      </c>
      <c r="JO89" s="27">
        <v>11</v>
      </c>
      <c r="JP89">
        <v>1100</v>
      </c>
      <c r="JQ89">
        <v>48457</v>
      </c>
      <c r="JR89">
        <f t="shared" si="99"/>
        <v>44.051818181818184</v>
      </c>
    </row>
    <row r="90" spans="8:278" x14ac:dyDescent="0.25">
      <c r="I90" s="27">
        <v>12</v>
      </c>
      <c r="J90">
        <v>681</v>
      </c>
      <c r="K90">
        <v>15619</v>
      </c>
      <c r="L90">
        <f t="shared" si="64"/>
        <v>22.935389133627019</v>
      </c>
      <c r="P90" s="27">
        <v>10</v>
      </c>
      <c r="Q90">
        <v>687</v>
      </c>
      <c r="R90">
        <v>45089</v>
      </c>
      <c r="S90">
        <f t="shared" si="65"/>
        <v>65.631732168850078</v>
      </c>
      <c r="W90" s="27">
        <v>3</v>
      </c>
      <c r="X90">
        <v>722</v>
      </c>
      <c r="Y90">
        <v>63662</v>
      </c>
      <c r="Z90">
        <f t="shared" si="66"/>
        <v>88.174515235457065</v>
      </c>
      <c r="AD90" s="27">
        <v>43</v>
      </c>
      <c r="AE90">
        <v>1935</v>
      </c>
      <c r="AF90">
        <v>182630</v>
      </c>
      <c r="AG90">
        <f t="shared" si="67"/>
        <v>94.382428940568474</v>
      </c>
      <c r="AK90" s="27">
        <v>22</v>
      </c>
      <c r="AL90">
        <v>626</v>
      </c>
      <c r="AM90">
        <v>60657</v>
      </c>
      <c r="AN90">
        <f t="shared" si="68"/>
        <v>96.896166134185307</v>
      </c>
      <c r="AR90" s="27">
        <v>40</v>
      </c>
      <c r="AS90">
        <v>1165</v>
      </c>
      <c r="AT90">
        <v>90555</v>
      </c>
      <c r="AU90">
        <f t="shared" si="69"/>
        <v>77.72961373390558</v>
      </c>
      <c r="AY90" s="27">
        <v>15</v>
      </c>
      <c r="AZ90">
        <v>1272</v>
      </c>
      <c r="BA90">
        <v>66479</v>
      </c>
      <c r="BB90">
        <f t="shared" si="70"/>
        <v>52.263364779874216</v>
      </c>
      <c r="BM90" s="27">
        <v>19</v>
      </c>
      <c r="BN90">
        <v>1560</v>
      </c>
      <c r="BO90">
        <v>127104</v>
      </c>
      <c r="BP90">
        <f t="shared" si="72"/>
        <v>81.476923076923072</v>
      </c>
      <c r="BZ90" t="s">
        <v>233</v>
      </c>
      <c r="CA90" s="27">
        <v>1</v>
      </c>
      <c r="CB90">
        <v>157</v>
      </c>
      <c r="CC90">
        <v>2065</v>
      </c>
      <c r="CD90">
        <f t="shared" si="73"/>
        <v>13.152866242038217</v>
      </c>
      <c r="CH90" s="27">
        <v>27</v>
      </c>
      <c r="CI90">
        <v>790</v>
      </c>
      <c r="CJ90">
        <v>20273</v>
      </c>
      <c r="CK90">
        <f t="shared" si="74"/>
        <v>25.662025316455697</v>
      </c>
      <c r="CO90" s="27">
        <v>29</v>
      </c>
      <c r="CP90">
        <v>2406</v>
      </c>
      <c r="CQ90">
        <v>36010</v>
      </c>
      <c r="CR90">
        <f t="shared" si="75"/>
        <v>14.966749792186201</v>
      </c>
      <c r="CV90" s="27">
        <v>14</v>
      </c>
      <c r="CW90">
        <v>741</v>
      </c>
      <c r="CX90">
        <v>47111</v>
      </c>
      <c r="CY90">
        <f t="shared" si="76"/>
        <v>63.577597840755736</v>
      </c>
      <c r="DC90" s="27">
        <v>23</v>
      </c>
      <c r="DD90">
        <v>657</v>
      </c>
      <c r="DE90">
        <v>16158</v>
      </c>
      <c r="DF90">
        <f t="shared" si="77"/>
        <v>24.593607305936072</v>
      </c>
      <c r="DJ90" s="27">
        <v>4</v>
      </c>
      <c r="DK90">
        <v>194</v>
      </c>
      <c r="DL90">
        <v>66</v>
      </c>
      <c r="DM90">
        <f t="shared" si="78"/>
        <v>0.34020618556701032</v>
      </c>
      <c r="EA90" t="e">
        <f t="shared" si="80"/>
        <v>#DIV/0!</v>
      </c>
      <c r="EE90" s="27">
        <v>16</v>
      </c>
      <c r="EF90">
        <v>1303</v>
      </c>
      <c r="EG90">
        <v>37262</v>
      </c>
      <c r="EH90">
        <f t="shared" si="81"/>
        <v>28.597083653108211</v>
      </c>
      <c r="ES90" s="27">
        <v>19</v>
      </c>
      <c r="ET90">
        <v>2258</v>
      </c>
      <c r="EU90">
        <v>66116</v>
      </c>
      <c r="EV90">
        <f t="shared" si="82"/>
        <v>29.280779450841454</v>
      </c>
      <c r="EZ90" s="27">
        <v>7</v>
      </c>
      <c r="FA90">
        <v>216</v>
      </c>
      <c r="FB90">
        <v>3798</v>
      </c>
      <c r="FC90">
        <f t="shared" si="83"/>
        <v>17.583333333333332</v>
      </c>
      <c r="FG90" s="27">
        <v>47</v>
      </c>
      <c r="FH90">
        <v>1582</v>
      </c>
      <c r="FI90">
        <v>76916</v>
      </c>
      <c r="FJ90">
        <f t="shared" si="84"/>
        <v>48.619469026548671</v>
      </c>
      <c r="FN90" s="27">
        <v>37</v>
      </c>
      <c r="FO90">
        <v>1340</v>
      </c>
      <c r="FP90">
        <v>25188</v>
      </c>
      <c r="FQ90">
        <f t="shared" si="85"/>
        <v>18.797014925373134</v>
      </c>
      <c r="FU90" s="27">
        <v>44</v>
      </c>
      <c r="FV90">
        <v>883</v>
      </c>
      <c r="FW90">
        <v>56227</v>
      </c>
      <c r="FX90">
        <f t="shared" si="86"/>
        <v>63.677236693091736</v>
      </c>
      <c r="GB90" s="27">
        <v>46</v>
      </c>
      <c r="GC90">
        <v>1822</v>
      </c>
      <c r="GD90">
        <v>51542</v>
      </c>
      <c r="GE90">
        <f t="shared" si="87"/>
        <v>28.288693743139408</v>
      </c>
      <c r="GI90" s="27">
        <v>22</v>
      </c>
      <c r="GJ90">
        <v>1809</v>
      </c>
      <c r="GK90">
        <v>63888</v>
      </c>
      <c r="GL90">
        <f t="shared" si="88"/>
        <v>35.316749585406299</v>
      </c>
      <c r="GS90" t="e">
        <f t="shared" si="89"/>
        <v>#DIV/0!</v>
      </c>
      <c r="GW90" s="27">
        <v>54</v>
      </c>
      <c r="GX90">
        <v>1683</v>
      </c>
      <c r="GY90">
        <v>75751</v>
      </c>
      <c r="GZ90">
        <f t="shared" si="90"/>
        <v>45.009506833036248</v>
      </c>
      <c r="HK90" s="27">
        <v>32</v>
      </c>
      <c r="HL90">
        <v>1391</v>
      </c>
      <c r="HM90">
        <v>58666</v>
      </c>
      <c r="HN90">
        <f t="shared" si="91"/>
        <v>42.175413371675056</v>
      </c>
      <c r="HR90" s="27">
        <v>28</v>
      </c>
      <c r="HS90">
        <v>719</v>
      </c>
      <c r="HT90">
        <v>36046</v>
      </c>
      <c r="HU90">
        <f t="shared" si="92"/>
        <v>50.133518776077885</v>
      </c>
      <c r="HY90" s="27">
        <v>33</v>
      </c>
      <c r="HZ90">
        <v>1054</v>
      </c>
      <c r="IA90">
        <v>39747</v>
      </c>
      <c r="IB90">
        <f t="shared" si="93"/>
        <v>37.710626185958255</v>
      </c>
      <c r="IF90" s="27">
        <v>46</v>
      </c>
      <c r="IG90">
        <v>1639</v>
      </c>
      <c r="IH90">
        <v>12081</v>
      </c>
      <c r="II90">
        <f t="shared" si="94"/>
        <v>7.3709579011592439</v>
      </c>
      <c r="IM90" s="27">
        <v>7</v>
      </c>
      <c r="IN90">
        <v>485</v>
      </c>
      <c r="IO90">
        <v>1331</v>
      </c>
      <c r="IP90">
        <f t="shared" si="95"/>
        <v>2.7443298969072165</v>
      </c>
      <c r="IT90" s="27">
        <v>32</v>
      </c>
      <c r="IU90">
        <v>816</v>
      </c>
      <c r="IV90">
        <v>32365</v>
      </c>
      <c r="IW90">
        <f t="shared" si="96"/>
        <v>39.662990196078432</v>
      </c>
      <c r="JK90" t="e">
        <f t="shared" si="98"/>
        <v>#DIV/0!</v>
      </c>
      <c r="JO90" s="27">
        <v>12</v>
      </c>
      <c r="JP90">
        <v>1146</v>
      </c>
      <c r="JQ90">
        <v>41778</v>
      </c>
      <c r="JR90">
        <f t="shared" si="99"/>
        <v>36.455497382198956</v>
      </c>
    </row>
    <row r="91" spans="8:278" x14ac:dyDescent="0.25">
      <c r="I91" s="27">
        <v>13</v>
      </c>
      <c r="J91">
        <v>714</v>
      </c>
      <c r="K91">
        <v>47718</v>
      </c>
      <c r="L91">
        <f t="shared" si="64"/>
        <v>66.831932773109244</v>
      </c>
      <c r="P91" s="27">
        <v>11</v>
      </c>
      <c r="Q91">
        <v>781</v>
      </c>
      <c r="R91">
        <v>46057</v>
      </c>
      <c r="S91">
        <f t="shared" si="65"/>
        <v>58.971830985915496</v>
      </c>
      <c r="W91" s="27">
        <v>4</v>
      </c>
      <c r="X91">
        <v>725</v>
      </c>
      <c r="Y91">
        <v>56523</v>
      </c>
      <c r="Z91">
        <f t="shared" si="66"/>
        <v>77.962758620689655</v>
      </c>
      <c r="AD91" s="27">
        <v>44</v>
      </c>
      <c r="AE91">
        <v>2012</v>
      </c>
      <c r="AF91">
        <v>134360</v>
      </c>
      <c r="AG91">
        <f t="shared" si="67"/>
        <v>66.779324055666009</v>
      </c>
      <c r="AK91" s="27">
        <v>23</v>
      </c>
      <c r="AL91">
        <v>632</v>
      </c>
      <c r="AM91">
        <v>54194</v>
      </c>
      <c r="AN91">
        <f t="shared" si="68"/>
        <v>85.75</v>
      </c>
      <c r="AR91" s="27">
        <v>41</v>
      </c>
      <c r="AS91">
        <v>1224</v>
      </c>
      <c r="AT91">
        <v>62723</v>
      </c>
      <c r="AU91">
        <f t="shared" si="69"/>
        <v>51.244281045751634</v>
      </c>
      <c r="AY91" s="27">
        <v>16</v>
      </c>
      <c r="AZ91">
        <v>1291</v>
      </c>
      <c r="BA91">
        <v>131437</v>
      </c>
      <c r="BB91">
        <f t="shared" si="70"/>
        <v>101.81022463206817</v>
      </c>
      <c r="BM91" s="27">
        <v>20</v>
      </c>
      <c r="BN91">
        <v>1666</v>
      </c>
      <c r="BO91">
        <v>158809</v>
      </c>
      <c r="BP91">
        <f t="shared" si="72"/>
        <v>95.32352941176471</v>
      </c>
      <c r="CA91" s="27">
        <v>2</v>
      </c>
      <c r="CB91">
        <v>211</v>
      </c>
      <c r="CC91">
        <v>4664</v>
      </c>
      <c r="CD91">
        <f t="shared" si="73"/>
        <v>22.104265402843602</v>
      </c>
      <c r="CH91" s="27">
        <v>28</v>
      </c>
      <c r="CI91">
        <v>797</v>
      </c>
      <c r="CJ91">
        <v>8294</v>
      </c>
      <c r="CK91">
        <f t="shared" si="74"/>
        <v>10.406524466750314</v>
      </c>
      <c r="CR91" t="e">
        <f t="shared" si="75"/>
        <v>#DIV/0!</v>
      </c>
      <c r="CV91" s="27">
        <v>15</v>
      </c>
      <c r="CW91">
        <v>764</v>
      </c>
      <c r="CX91">
        <v>13521</v>
      </c>
      <c r="CY91">
        <f t="shared" si="76"/>
        <v>17.697643979057592</v>
      </c>
      <c r="DC91" s="27">
        <v>24</v>
      </c>
      <c r="DD91">
        <v>670</v>
      </c>
      <c r="DE91">
        <v>5332</v>
      </c>
      <c r="DF91">
        <f t="shared" si="77"/>
        <v>7.9582089552238804</v>
      </c>
      <c r="DJ91" s="27">
        <v>5</v>
      </c>
      <c r="DK91">
        <v>507</v>
      </c>
      <c r="DL91">
        <v>286</v>
      </c>
      <c r="DM91">
        <f t="shared" si="78"/>
        <v>0.5641025641025641</v>
      </c>
      <c r="EA91" t="e">
        <f t="shared" si="80"/>
        <v>#DIV/0!</v>
      </c>
      <c r="EE91" s="27">
        <v>17</v>
      </c>
      <c r="EF91">
        <v>1307</v>
      </c>
      <c r="EG91">
        <v>3169</v>
      </c>
      <c r="EH91">
        <f t="shared" si="81"/>
        <v>2.4246365723029841</v>
      </c>
      <c r="ES91" s="27">
        <v>20</v>
      </c>
      <c r="ET91">
        <v>2281</v>
      </c>
      <c r="EU91">
        <v>94557</v>
      </c>
      <c r="EV91">
        <f t="shared" si="82"/>
        <v>41.454186760192897</v>
      </c>
      <c r="EZ91" s="27">
        <v>8</v>
      </c>
      <c r="FA91">
        <v>262</v>
      </c>
      <c r="FB91">
        <v>7562</v>
      </c>
      <c r="FC91">
        <f t="shared" si="83"/>
        <v>28.862595419847327</v>
      </c>
      <c r="FG91" s="27">
        <v>48</v>
      </c>
      <c r="FH91">
        <v>1612</v>
      </c>
      <c r="FI91">
        <v>65496</v>
      </c>
      <c r="FJ91">
        <f t="shared" si="84"/>
        <v>40.630272952853595</v>
      </c>
      <c r="FN91" s="27">
        <v>38</v>
      </c>
      <c r="FO91">
        <v>1369</v>
      </c>
      <c r="FP91">
        <v>19155</v>
      </c>
      <c r="FQ91">
        <f t="shared" si="85"/>
        <v>13.991964937910884</v>
      </c>
      <c r="FU91" s="27">
        <v>45</v>
      </c>
      <c r="FV91">
        <v>888</v>
      </c>
      <c r="FW91">
        <v>58149</v>
      </c>
      <c r="FX91">
        <f t="shared" si="86"/>
        <v>65.483108108108112</v>
      </c>
      <c r="GB91" s="27">
        <v>47</v>
      </c>
      <c r="GC91">
        <v>1867</v>
      </c>
      <c r="GD91">
        <v>35490</v>
      </c>
      <c r="GE91">
        <f t="shared" si="87"/>
        <v>19.009105516871987</v>
      </c>
      <c r="GI91" s="27">
        <v>23</v>
      </c>
      <c r="GJ91">
        <v>1852</v>
      </c>
      <c r="GK91">
        <v>65270</v>
      </c>
      <c r="GL91">
        <f t="shared" si="88"/>
        <v>35.242980561555079</v>
      </c>
      <c r="GS91" t="e">
        <f t="shared" si="89"/>
        <v>#DIV/0!</v>
      </c>
      <c r="GW91" s="27">
        <v>55</v>
      </c>
      <c r="GX91">
        <v>1708</v>
      </c>
      <c r="GY91">
        <v>68698</v>
      </c>
      <c r="GZ91">
        <f t="shared" si="90"/>
        <v>40.221311475409834</v>
      </c>
      <c r="HK91" s="27">
        <v>33</v>
      </c>
      <c r="HL91">
        <v>1431</v>
      </c>
      <c r="HM91">
        <v>135711</v>
      </c>
      <c r="HN91">
        <f t="shared" si="91"/>
        <v>94.836477987421389</v>
      </c>
      <c r="HR91" s="27">
        <v>29</v>
      </c>
      <c r="HS91">
        <v>721</v>
      </c>
      <c r="HT91">
        <v>45888</v>
      </c>
      <c r="HU91">
        <f t="shared" si="92"/>
        <v>63.64493758668516</v>
      </c>
      <c r="HY91" s="27">
        <v>34</v>
      </c>
      <c r="HZ91">
        <v>1059</v>
      </c>
      <c r="IA91">
        <v>46741</v>
      </c>
      <c r="IB91">
        <f t="shared" si="93"/>
        <v>44.136921624173752</v>
      </c>
      <c r="IF91" s="27">
        <v>47</v>
      </c>
      <c r="IG91">
        <v>1678</v>
      </c>
      <c r="IH91">
        <v>46482</v>
      </c>
      <c r="II91">
        <f t="shared" si="94"/>
        <v>27.700834326579262</v>
      </c>
      <c r="IM91" s="27">
        <v>8</v>
      </c>
      <c r="IN91">
        <v>488</v>
      </c>
      <c r="IO91">
        <v>28151</v>
      </c>
      <c r="IP91">
        <f t="shared" si="95"/>
        <v>57.686475409836063</v>
      </c>
      <c r="IT91" s="27">
        <v>33</v>
      </c>
      <c r="IU91">
        <v>845</v>
      </c>
      <c r="IV91">
        <v>11203</v>
      </c>
      <c r="IW91">
        <f t="shared" si="96"/>
        <v>13.257988165680473</v>
      </c>
      <c r="JK91" t="e">
        <f t="shared" si="98"/>
        <v>#DIV/0!</v>
      </c>
      <c r="JO91" s="27">
        <v>13</v>
      </c>
      <c r="JP91">
        <v>1266</v>
      </c>
      <c r="JQ91">
        <v>35765</v>
      </c>
      <c r="JR91">
        <f t="shared" si="99"/>
        <v>28.25039494470774</v>
      </c>
    </row>
    <row r="92" spans="8:278" x14ac:dyDescent="0.25">
      <c r="I92" s="27">
        <v>14</v>
      </c>
      <c r="J92">
        <v>769</v>
      </c>
      <c r="K92">
        <v>5381</v>
      </c>
      <c r="L92">
        <f t="shared" si="64"/>
        <v>6.9973992197659296</v>
      </c>
      <c r="P92" s="27">
        <v>12</v>
      </c>
      <c r="Q92">
        <v>893</v>
      </c>
      <c r="R92">
        <v>66788</v>
      </c>
      <c r="S92">
        <f t="shared" si="65"/>
        <v>74.790593505039197</v>
      </c>
      <c r="W92" s="27">
        <v>5</v>
      </c>
      <c r="X92">
        <v>742</v>
      </c>
      <c r="Y92">
        <v>54330</v>
      </c>
      <c r="Z92">
        <f t="shared" si="66"/>
        <v>73.22102425876011</v>
      </c>
      <c r="AD92" s="27">
        <v>45</v>
      </c>
      <c r="AE92">
        <v>2048</v>
      </c>
      <c r="AF92">
        <v>162079</v>
      </c>
      <c r="AG92">
        <f t="shared" si="67"/>
        <v>79.14013671875</v>
      </c>
      <c r="AK92" s="27">
        <v>24</v>
      </c>
      <c r="AL92">
        <v>636</v>
      </c>
      <c r="AM92">
        <v>77034</v>
      </c>
      <c r="AN92">
        <f t="shared" si="68"/>
        <v>121.12264150943396</v>
      </c>
      <c r="AR92" s="27">
        <v>42</v>
      </c>
      <c r="AS92">
        <v>1310</v>
      </c>
      <c r="AT92">
        <v>159045</v>
      </c>
      <c r="AU92">
        <f t="shared" si="69"/>
        <v>121.40839694656489</v>
      </c>
      <c r="AY92" s="27">
        <v>17</v>
      </c>
      <c r="AZ92">
        <v>1387</v>
      </c>
      <c r="BA92">
        <v>54124</v>
      </c>
      <c r="BB92">
        <f t="shared" si="70"/>
        <v>39.022350396539295</v>
      </c>
      <c r="BM92" s="27">
        <v>21</v>
      </c>
      <c r="BN92">
        <v>2044</v>
      </c>
      <c r="BO92">
        <v>180981</v>
      </c>
      <c r="BP92">
        <f t="shared" si="72"/>
        <v>88.542563600782785</v>
      </c>
      <c r="CA92" s="27">
        <v>3</v>
      </c>
      <c r="CB92">
        <v>255</v>
      </c>
      <c r="CC92">
        <v>3085</v>
      </c>
      <c r="CD92">
        <f t="shared" si="73"/>
        <v>12.098039215686274</v>
      </c>
      <c r="CH92" s="27">
        <v>29</v>
      </c>
      <c r="CI92">
        <v>802</v>
      </c>
      <c r="CJ92">
        <v>16903</v>
      </c>
      <c r="CK92">
        <f t="shared" si="74"/>
        <v>21.076059850374065</v>
      </c>
      <c r="CR92" t="e">
        <f t="shared" si="75"/>
        <v>#DIV/0!</v>
      </c>
      <c r="CV92" s="27">
        <v>16</v>
      </c>
      <c r="CW92">
        <v>804</v>
      </c>
      <c r="CX92">
        <v>23952</v>
      </c>
      <c r="CY92">
        <f t="shared" si="76"/>
        <v>29.791044776119403</v>
      </c>
      <c r="DC92" s="27">
        <v>25</v>
      </c>
      <c r="DD92">
        <v>674</v>
      </c>
      <c r="DE92">
        <v>15188</v>
      </c>
      <c r="DF92">
        <f t="shared" si="77"/>
        <v>22.534124629080118</v>
      </c>
      <c r="DJ92" s="27">
        <v>6</v>
      </c>
      <c r="DK92">
        <v>2796</v>
      </c>
      <c r="DL92">
        <v>2226</v>
      </c>
      <c r="DM92">
        <f t="shared" si="78"/>
        <v>0.79613733905579398</v>
      </c>
      <c r="EA92" t="e">
        <f t="shared" si="80"/>
        <v>#DIV/0!</v>
      </c>
      <c r="EE92" s="27">
        <v>18</v>
      </c>
      <c r="EF92">
        <v>1316</v>
      </c>
      <c r="EG92">
        <v>3347</v>
      </c>
      <c r="EH92">
        <f t="shared" si="81"/>
        <v>2.5433130699088147</v>
      </c>
      <c r="ES92" s="27">
        <v>21</v>
      </c>
      <c r="ET92">
        <v>2365</v>
      </c>
      <c r="EU92">
        <v>162222</v>
      </c>
      <c r="EV92">
        <f t="shared" si="82"/>
        <v>68.592811839323474</v>
      </c>
      <c r="EZ92" s="27">
        <v>9</v>
      </c>
      <c r="FA92">
        <v>313</v>
      </c>
      <c r="FB92">
        <v>5856</v>
      </c>
      <c r="FC92">
        <f t="shared" si="83"/>
        <v>18.709265175718851</v>
      </c>
      <c r="FG92" s="27">
        <v>49</v>
      </c>
      <c r="FH92">
        <v>1617</v>
      </c>
      <c r="FI92">
        <v>36745</v>
      </c>
      <c r="FJ92">
        <f t="shared" si="84"/>
        <v>22.724180581323438</v>
      </c>
      <c r="FN92" s="27">
        <v>39</v>
      </c>
      <c r="FO92">
        <v>1370</v>
      </c>
      <c r="FP92">
        <v>48893</v>
      </c>
      <c r="FQ92">
        <f t="shared" si="85"/>
        <v>35.68832116788321</v>
      </c>
      <c r="FU92" s="27">
        <v>46</v>
      </c>
      <c r="FV92">
        <v>898</v>
      </c>
      <c r="FW92">
        <v>19801</v>
      </c>
      <c r="FX92">
        <f t="shared" si="86"/>
        <v>22.050111358574611</v>
      </c>
      <c r="GB92" s="27">
        <v>48</v>
      </c>
      <c r="GC92">
        <v>1962</v>
      </c>
      <c r="GD92">
        <v>66466</v>
      </c>
      <c r="GE92">
        <f t="shared" si="87"/>
        <v>33.876656472986745</v>
      </c>
      <c r="GI92" s="27">
        <v>24</v>
      </c>
      <c r="GJ92">
        <v>2217</v>
      </c>
      <c r="GK92">
        <v>23883</v>
      </c>
      <c r="GL92">
        <f t="shared" si="88"/>
        <v>10.772665764546685</v>
      </c>
      <c r="GS92" t="e">
        <f t="shared" si="89"/>
        <v>#DIV/0!</v>
      </c>
      <c r="GW92" s="27">
        <v>56</v>
      </c>
      <c r="GX92">
        <v>1925</v>
      </c>
      <c r="GY92">
        <v>24357</v>
      </c>
      <c r="GZ92">
        <f t="shared" si="90"/>
        <v>12.652987012987014</v>
      </c>
      <c r="HK92" s="27">
        <v>34</v>
      </c>
      <c r="HL92">
        <v>1524</v>
      </c>
      <c r="HM92">
        <v>54135</v>
      </c>
      <c r="HN92">
        <f t="shared" si="91"/>
        <v>35.521653543307089</v>
      </c>
      <c r="HR92" s="27">
        <v>30</v>
      </c>
      <c r="HS92">
        <v>730</v>
      </c>
      <c r="HT92">
        <v>54831</v>
      </c>
      <c r="HU92">
        <f t="shared" si="92"/>
        <v>75.110958904109594</v>
      </c>
      <c r="HY92" s="27">
        <v>35</v>
      </c>
      <c r="HZ92">
        <v>1063</v>
      </c>
      <c r="IA92">
        <v>73793</v>
      </c>
      <c r="IB92">
        <f t="shared" si="93"/>
        <v>69.419567262464724</v>
      </c>
      <c r="IF92" s="27">
        <v>48</v>
      </c>
      <c r="IG92">
        <v>1912</v>
      </c>
      <c r="IH92">
        <v>1178</v>
      </c>
      <c r="II92">
        <f t="shared" si="94"/>
        <v>0.61610878661087864</v>
      </c>
      <c r="IM92" s="27">
        <v>9</v>
      </c>
      <c r="IN92">
        <v>498</v>
      </c>
      <c r="IO92">
        <v>17320</v>
      </c>
      <c r="IP92">
        <f t="shared" si="95"/>
        <v>34.779116465863453</v>
      </c>
      <c r="IT92" s="27">
        <v>34</v>
      </c>
      <c r="IU92">
        <v>851</v>
      </c>
      <c r="IV92">
        <v>28332</v>
      </c>
      <c r="IW92">
        <f t="shared" si="96"/>
        <v>33.292596944770857</v>
      </c>
      <c r="JK92" t="e">
        <f t="shared" si="98"/>
        <v>#DIV/0!</v>
      </c>
      <c r="JO92" s="27">
        <v>14</v>
      </c>
      <c r="JP92">
        <v>1293</v>
      </c>
      <c r="JQ92">
        <v>50513</v>
      </c>
      <c r="JR92">
        <f t="shared" si="99"/>
        <v>39.066511987625674</v>
      </c>
    </row>
    <row r="93" spans="8:278" x14ac:dyDescent="0.25">
      <c r="I93" s="27">
        <v>15</v>
      </c>
      <c r="J93">
        <v>802</v>
      </c>
      <c r="K93">
        <v>37203</v>
      </c>
      <c r="L93">
        <f t="shared" si="64"/>
        <v>46.387780548628427</v>
      </c>
      <c r="P93" s="27">
        <v>13</v>
      </c>
      <c r="Q93">
        <v>946</v>
      </c>
      <c r="R93">
        <v>53977</v>
      </c>
      <c r="S93">
        <f t="shared" si="65"/>
        <v>57.058139534883722</v>
      </c>
      <c r="W93" s="27">
        <v>6</v>
      </c>
      <c r="X93">
        <v>752</v>
      </c>
      <c r="Y93">
        <v>63013</v>
      </c>
      <c r="Z93">
        <f t="shared" si="66"/>
        <v>83.793882978723403</v>
      </c>
      <c r="AD93" s="27">
        <v>46</v>
      </c>
      <c r="AE93">
        <v>2133</v>
      </c>
      <c r="AF93">
        <v>18745</v>
      </c>
      <c r="AG93">
        <f t="shared" si="67"/>
        <v>8.7880918893577125</v>
      </c>
      <c r="AK93" s="27">
        <v>25</v>
      </c>
      <c r="AL93">
        <v>655</v>
      </c>
      <c r="AM93">
        <v>12241</v>
      </c>
      <c r="AN93">
        <f t="shared" si="68"/>
        <v>18.688549618320611</v>
      </c>
      <c r="AR93" s="27">
        <v>43</v>
      </c>
      <c r="AS93">
        <v>1657</v>
      </c>
      <c r="AT93">
        <v>30606</v>
      </c>
      <c r="AU93">
        <f t="shared" si="69"/>
        <v>18.470730235365117</v>
      </c>
      <c r="AY93" s="27">
        <v>18</v>
      </c>
      <c r="AZ93">
        <v>1393</v>
      </c>
      <c r="BA93">
        <v>45109</v>
      </c>
      <c r="BB93">
        <f t="shared" si="70"/>
        <v>32.382627422828428</v>
      </c>
      <c r="BM93" s="27">
        <v>22</v>
      </c>
      <c r="BN93">
        <v>2156</v>
      </c>
      <c r="BO93">
        <v>67351</v>
      </c>
      <c r="BP93">
        <f t="shared" si="72"/>
        <v>31.238868274582561</v>
      </c>
      <c r="CA93" s="27">
        <v>4</v>
      </c>
      <c r="CB93">
        <v>301</v>
      </c>
      <c r="CC93">
        <v>190</v>
      </c>
      <c r="CD93">
        <f t="shared" si="73"/>
        <v>0.6312292358803987</v>
      </c>
      <c r="CH93" s="27">
        <v>30</v>
      </c>
      <c r="CI93">
        <v>802</v>
      </c>
      <c r="CJ93">
        <v>9819</v>
      </c>
      <c r="CK93">
        <f t="shared" si="74"/>
        <v>12.243142144638403</v>
      </c>
      <c r="CR93" t="e">
        <f t="shared" si="75"/>
        <v>#DIV/0!</v>
      </c>
      <c r="CV93" s="27">
        <v>17</v>
      </c>
      <c r="CW93">
        <v>833</v>
      </c>
      <c r="CX93">
        <v>24133</v>
      </c>
      <c r="CY93">
        <f t="shared" si="76"/>
        <v>28.971188475390157</v>
      </c>
      <c r="DC93" s="27">
        <v>26</v>
      </c>
      <c r="DD93">
        <v>688</v>
      </c>
      <c r="DE93">
        <v>30343</v>
      </c>
      <c r="DF93">
        <f t="shared" si="77"/>
        <v>44.103197674418603</v>
      </c>
      <c r="DJ93" s="27">
        <v>7</v>
      </c>
      <c r="DK93">
        <v>691</v>
      </c>
      <c r="DL93">
        <v>1860</v>
      </c>
      <c r="DM93">
        <f t="shared" si="78"/>
        <v>2.6917510853835021</v>
      </c>
      <c r="EA93" t="e">
        <f t="shared" si="80"/>
        <v>#DIV/0!</v>
      </c>
      <c r="EE93" s="27">
        <v>19</v>
      </c>
      <c r="EF93">
        <v>1365</v>
      </c>
      <c r="EG93">
        <v>19582</v>
      </c>
      <c r="EH93">
        <f t="shared" si="81"/>
        <v>14.345787545787546</v>
      </c>
      <c r="ES93" s="27">
        <v>22</v>
      </c>
      <c r="ET93">
        <v>2680</v>
      </c>
      <c r="EU93">
        <v>96396</v>
      </c>
      <c r="EV93">
        <f t="shared" si="82"/>
        <v>35.968656716417911</v>
      </c>
      <c r="EZ93" s="27">
        <v>10</v>
      </c>
      <c r="FA93">
        <v>377</v>
      </c>
      <c r="FB93">
        <v>50</v>
      </c>
      <c r="FC93">
        <f t="shared" si="83"/>
        <v>0.13262599469496023</v>
      </c>
      <c r="FG93" s="27">
        <v>50</v>
      </c>
      <c r="FH93">
        <v>1625</v>
      </c>
      <c r="FI93">
        <v>65712</v>
      </c>
      <c r="FJ93">
        <f t="shared" si="84"/>
        <v>40.438153846153845</v>
      </c>
      <c r="FN93" s="27">
        <v>40</v>
      </c>
      <c r="FO93">
        <v>1426</v>
      </c>
      <c r="FP93">
        <v>24509</v>
      </c>
      <c r="FQ93">
        <f t="shared" si="85"/>
        <v>17.187237026647967</v>
      </c>
      <c r="FU93" s="27">
        <v>47</v>
      </c>
      <c r="FV93">
        <v>902</v>
      </c>
      <c r="FW93">
        <v>34289</v>
      </c>
      <c r="FX93">
        <f t="shared" si="86"/>
        <v>38.014412416851442</v>
      </c>
      <c r="GB93" s="27">
        <v>49</v>
      </c>
      <c r="GC93">
        <v>2623</v>
      </c>
      <c r="GD93">
        <v>133424</v>
      </c>
      <c r="GE93">
        <f t="shared" si="87"/>
        <v>50.866946244757912</v>
      </c>
      <c r="GI93" s="27">
        <v>25</v>
      </c>
      <c r="GJ93">
        <v>2221</v>
      </c>
      <c r="GK93">
        <v>74788</v>
      </c>
      <c r="GL93">
        <f t="shared" si="88"/>
        <v>33.673120216118868</v>
      </c>
      <c r="GS93" t="e">
        <f t="shared" si="89"/>
        <v>#DIV/0!</v>
      </c>
      <c r="GW93" s="27">
        <v>57</v>
      </c>
      <c r="GX93">
        <v>2269</v>
      </c>
      <c r="GY93">
        <v>16130</v>
      </c>
      <c r="GZ93">
        <f t="shared" si="90"/>
        <v>7.1088585279858965</v>
      </c>
      <c r="HK93" s="27">
        <v>35</v>
      </c>
      <c r="HL93">
        <v>1876</v>
      </c>
      <c r="HM93">
        <v>126525</v>
      </c>
      <c r="HN93">
        <f t="shared" si="91"/>
        <v>67.444029850746276</v>
      </c>
      <c r="HR93" s="27">
        <v>31</v>
      </c>
      <c r="HS93">
        <v>739</v>
      </c>
      <c r="HT93">
        <v>24466</v>
      </c>
      <c r="HU93">
        <f t="shared" si="92"/>
        <v>33.106901217861974</v>
      </c>
      <c r="HY93" s="27">
        <v>36</v>
      </c>
      <c r="HZ93">
        <v>1071</v>
      </c>
      <c r="IA93">
        <v>42562</v>
      </c>
      <c r="IB93">
        <f t="shared" si="93"/>
        <v>39.740429505135388</v>
      </c>
      <c r="IF93" s="27">
        <v>49</v>
      </c>
      <c r="IG93">
        <v>2207</v>
      </c>
      <c r="IH93">
        <v>44675</v>
      </c>
      <c r="II93">
        <f t="shared" si="94"/>
        <v>20.24241051200725</v>
      </c>
      <c r="IM93" s="27">
        <v>10</v>
      </c>
      <c r="IN93">
        <v>517</v>
      </c>
      <c r="IO93">
        <v>5729</v>
      </c>
      <c r="IP93">
        <f t="shared" si="95"/>
        <v>11.081237911025145</v>
      </c>
      <c r="IT93" s="27">
        <v>35</v>
      </c>
      <c r="IU93">
        <v>854</v>
      </c>
      <c r="IV93">
        <v>21897</v>
      </c>
      <c r="IW93">
        <f t="shared" si="96"/>
        <v>25.640515222482435</v>
      </c>
      <c r="JK93" t="e">
        <f t="shared" si="98"/>
        <v>#DIV/0!</v>
      </c>
      <c r="JO93" s="27">
        <v>15</v>
      </c>
      <c r="JP93">
        <v>1400</v>
      </c>
      <c r="JQ93">
        <v>51274</v>
      </c>
      <c r="JR93">
        <f t="shared" si="99"/>
        <v>36.624285714285712</v>
      </c>
    </row>
    <row r="94" spans="8:278" x14ac:dyDescent="0.25">
      <c r="I94" s="27">
        <v>16</v>
      </c>
      <c r="J94">
        <v>834</v>
      </c>
      <c r="K94">
        <v>17207</v>
      </c>
      <c r="L94">
        <f t="shared" si="64"/>
        <v>20.63189448441247</v>
      </c>
      <c r="P94" s="27">
        <v>14</v>
      </c>
      <c r="Q94">
        <v>970</v>
      </c>
      <c r="R94">
        <v>82849</v>
      </c>
      <c r="S94">
        <f t="shared" si="65"/>
        <v>85.411340206185571</v>
      </c>
      <c r="W94" s="27">
        <v>7</v>
      </c>
      <c r="X94">
        <v>822</v>
      </c>
      <c r="Y94">
        <v>69047</v>
      </c>
      <c r="Z94">
        <f t="shared" si="66"/>
        <v>83.99878345498783</v>
      </c>
      <c r="AD94" s="27">
        <v>47</v>
      </c>
      <c r="AE94">
        <v>2330</v>
      </c>
      <c r="AF94">
        <v>249217</v>
      </c>
      <c r="AG94">
        <f t="shared" si="67"/>
        <v>106.96008583690987</v>
      </c>
      <c r="AK94" s="27">
        <v>26</v>
      </c>
      <c r="AL94">
        <v>657</v>
      </c>
      <c r="AM94">
        <v>54094</v>
      </c>
      <c r="AN94">
        <f t="shared" si="68"/>
        <v>82.334855403348556</v>
      </c>
      <c r="AR94" s="27">
        <v>44</v>
      </c>
      <c r="AS94">
        <v>2434</v>
      </c>
      <c r="AT94">
        <v>109638</v>
      </c>
      <c r="AU94">
        <f t="shared" si="69"/>
        <v>45.044371405094495</v>
      </c>
      <c r="AY94" s="27">
        <v>19</v>
      </c>
      <c r="AZ94">
        <v>1436</v>
      </c>
      <c r="BA94">
        <v>126081</v>
      </c>
      <c r="BB94">
        <f t="shared" si="70"/>
        <v>87.800139275766014</v>
      </c>
      <c r="BM94" s="27">
        <v>23</v>
      </c>
      <c r="BN94">
        <v>2233</v>
      </c>
      <c r="BO94">
        <v>157992</v>
      </c>
      <c r="BP94">
        <f t="shared" si="72"/>
        <v>70.753246753246756</v>
      </c>
      <c r="CA94" s="27">
        <v>5</v>
      </c>
      <c r="CB94">
        <v>389</v>
      </c>
      <c r="CC94">
        <v>2777</v>
      </c>
      <c r="CD94">
        <f t="shared" si="73"/>
        <v>7.1388174807197942</v>
      </c>
      <c r="CH94" s="27">
        <v>31</v>
      </c>
      <c r="CI94">
        <v>811</v>
      </c>
      <c r="CJ94">
        <v>4878</v>
      </c>
      <c r="CK94">
        <f t="shared" si="74"/>
        <v>6.0147965474722564</v>
      </c>
      <c r="CR94" t="e">
        <f t="shared" si="75"/>
        <v>#DIV/0!</v>
      </c>
      <c r="CV94" s="27">
        <v>18</v>
      </c>
      <c r="CW94">
        <v>839</v>
      </c>
      <c r="CX94">
        <v>21827</v>
      </c>
      <c r="CY94">
        <f t="shared" si="76"/>
        <v>26.015494636471992</v>
      </c>
      <c r="DC94" s="27">
        <v>27</v>
      </c>
      <c r="DD94">
        <v>697</v>
      </c>
      <c r="DE94">
        <v>37959</v>
      </c>
      <c r="DF94">
        <f t="shared" si="77"/>
        <v>54.460545193687231</v>
      </c>
      <c r="DJ94" s="27">
        <v>8</v>
      </c>
      <c r="DK94">
        <v>1471</v>
      </c>
      <c r="DL94">
        <v>4074</v>
      </c>
      <c r="DM94">
        <f t="shared" si="78"/>
        <v>2.769544527532291</v>
      </c>
      <c r="EA94" t="e">
        <f t="shared" si="80"/>
        <v>#DIV/0!</v>
      </c>
      <c r="EE94" s="27">
        <v>20</v>
      </c>
      <c r="EF94">
        <v>1391</v>
      </c>
      <c r="EG94">
        <v>30800</v>
      </c>
      <c r="EH94">
        <f t="shared" si="81"/>
        <v>22.142343637670741</v>
      </c>
      <c r="ES94" s="27">
        <v>23</v>
      </c>
      <c r="ET94">
        <v>2856</v>
      </c>
      <c r="EU94">
        <v>100881</v>
      </c>
      <c r="EV94">
        <f t="shared" si="82"/>
        <v>35.32247899159664</v>
      </c>
      <c r="EZ94" s="27">
        <v>11</v>
      </c>
      <c r="FA94">
        <v>415</v>
      </c>
      <c r="FB94">
        <v>23358</v>
      </c>
      <c r="FC94">
        <f t="shared" si="83"/>
        <v>56.284337349397589</v>
      </c>
      <c r="FG94" s="27">
        <v>51</v>
      </c>
      <c r="FH94">
        <v>1639</v>
      </c>
      <c r="FI94">
        <v>65615</v>
      </c>
      <c r="FJ94">
        <f t="shared" si="84"/>
        <v>40.033557046979865</v>
      </c>
      <c r="FN94" s="27">
        <v>41</v>
      </c>
      <c r="FO94">
        <v>1439</v>
      </c>
      <c r="FP94">
        <v>11589</v>
      </c>
      <c r="FQ94">
        <f t="shared" si="85"/>
        <v>8.0535093815149406</v>
      </c>
      <c r="FU94" s="27">
        <v>48</v>
      </c>
      <c r="FV94">
        <v>931</v>
      </c>
      <c r="FW94">
        <v>58542</v>
      </c>
      <c r="FX94">
        <f t="shared" si="86"/>
        <v>62.880773361976367</v>
      </c>
      <c r="GB94" s="27">
        <v>50</v>
      </c>
      <c r="GC94">
        <v>2885</v>
      </c>
      <c r="GD94">
        <v>35947</v>
      </c>
      <c r="GE94">
        <f t="shared" si="87"/>
        <v>12.459965337954939</v>
      </c>
      <c r="GI94" s="27">
        <v>26</v>
      </c>
      <c r="GJ94">
        <v>2556</v>
      </c>
      <c r="GK94">
        <v>58218</v>
      </c>
      <c r="GL94">
        <f t="shared" si="88"/>
        <v>22.77699530516432</v>
      </c>
      <c r="GS94" t="e">
        <f t="shared" si="89"/>
        <v>#DIV/0!</v>
      </c>
      <c r="GW94" s="27">
        <v>58</v>
      </c>
      <c r="GX94">
        <v>2382</v>
      </c>
      <c r="GY94">
        <v>68123</v>
      </c>
      <c r="GZ94">
        <f t="shared" si="90"/>
        <v>28.599076406381194</v>
      </c>
      <c r="HK94" s="27">
        <v>36</v>
      </c>
      <c r="HL94">
        <v>2024</v>
      </c>
      <c r="HM94">
        <v>94287</v>
      </c>
      <c r="HN94">
        <f t="shared" si="91"/>
        <v>46.584486166007906</v>
      </c>
      <c r="HR94" s="27">
        <v>32</v>
      </c>
      <c r="HS94">
        <v>752</v>
      </c>
      <c r="HT94">
        <v>22196</v>
      </c>
      <c r="HU94">
        <f t="shared" si="92"/>
        <v>29.51595744680851</v>
      </c>
      <c r="HY94" s="27">
        <v>37</v>
      </c>
      <c r="HZ94">
        <v>1097</v>
      </c>
      <c r="IA94">
        <v>64081</v>
      </c>
      <c r="IB94">
        <f t="shared" si="93"/>
        <v>58.414767547857792</v>
      </c>
      <c r="IF94" s="27">
        <v>50</v>
      </c>
      <c r="IG94">
        <v>2272</v>
      </c>
      <c r="IH94">
        <v>5698</v>
      </c>
      <c r="II94">
        <f t="shared" si="94"/>
        <v>2.5079225352112675</v>
      </c>
      <c r="IM94" s="27">
        <v>11</v>
      </c>
      <c r="IN94">
        <v>523</v>
      </c>
      <c r="IO94">
        <v>13140</v>
      </c>
      <c r="IP94">
        <f t="shared" si="95"/>
        <v>25.124282982791588</v>
      </c>
      <c r="IT94" s="27">
        <v>36</v>
      </c>
      <c r="IU94">
        <v>855</v>
      </c>
      <c r="IV94">
        <v>16303</v>
      </c>
      <c r="IW94">
        <f t="shared" si="96"/>
        <v>19.067836257309942</v>
      </c>
      <c r="JK94" t="e">
        <f t="shared" si="98"/>
        <v>#DIV/0!</v>
      </c>
      <c r="JO94" s="27">
        <v>16</v>
      </c>
      <c r="JP94">
        <v>1437</v>
      </c>
      <c r="JQ94">
        <v>39786</v>
      </c>
      <c r="JR94">
        <f t="shared" si="99"/>
        <v>27.686847599164928</v>
      </c>
    </row>
    <row r="95" spans="8:278" x14ac:dyDescent="0.25">
      <c r="I95" s="27">
        <v>17</v>
      </c>
      <c r="J95">
        <v>844</v>
      </c>
      <c r="K95">
        <v>32540</v>
      </c>
      <c r="L95">
        <f t="shared" si="64"/>
        <v>38.554502369668249</v>
      </c>
      <c r="P95" s="27">
        <v>15</v>
      </c>
      <c r="Q95">
        <v>978</v>
      </c>
      <c r="R95">
        <v>76577</v>
      </c>
      <c r="S95">
        <f t="shared" si="65"/>
        <v>78.299591002044991</v>
      </c>
      <c r="W95" s="27">
        <v>8</v>
      </c>
      <c r="X95">
        <v>905</v>
      </c>
      <c r="Y95">
        <v>72576</v>
      </c>
      <c r="Z95">
        <f t="shared" si="66"/>
        <v>80.194475138121547</v>
      </c>
      <c r="AC95" t="s">
        <v>233</v>
      </c>
      <c r="AD95" s="27">
        <v>1</v>
      </c>
      <c r="AE95">
        <v>283</v>
      </c>
      <c r="AF95">
        <v>12546</v>
      </c>
      <c r="AG95">
        <f t="shared" si="67"/>
        <v>44.332155477031804</v>
      </c>
      <c r="AK95" s="27">
        <v>27</v>
      </c>
      <c r="AL95">
        <v>658</v>
      </c>
      <c r="AM95">
        <v>61268</v>
      </c>
      <c r="AN95">
        <f t="shared" si="68"/>
        <v>93.112462006079028</v>
      </c>
      <c r="AQ95" t="s">
        <v>233</v>
      </c>
      <c r="AR95" s="27">
        <v>1</v>
      </c>
      <c r="AS95">
        <v>183</v>
      </c>
      <c r="AT95">
        <v>10196</v>
      </c>
      <c r="AU95">
        <f t="shared" si="69"/>
        <v>55.715846994535518</v>
      </c>
      <c r="AY95" s="27">
        <v>20</v>
      </c>
      <c r="AZ95">
        <v>1453</v>
      </c>
      <c r="BA95">
        <v>101074</v>
      </c>
      <c r="BB95">
        <f t="shared" si="70"/>
        <v>69.562284927735718</v>
      </c>
      <c r="BM95" s="27">
        <v>24</v>
      </c>
      <c r="BN95">
        <v>2239</v>
      </c>
      <c r="BO95">
        <v>152320</v>
      </c>
      <c r="BP95">
        <f t="shared" si="72"/>
        <v>68.030370701205896</v>
      </c>
      <c r="CA95" s="27">
        <v>6</v>
      </c>
      <c r="CB95">
        <v>523</v>
      </c>
      <c r="CC95">
        <v>17736</v>
      </c>
      <c r="CD95">
        <f t="shared" si="73"/>
        <v>33.912045889101336</v>
      </c>
      <c r="CH95" s="27">
        <v>32</v>
      </c>
      <c r="CI95">
        <v>818</v>
      </c>
      <c r="CJ95">
        <v>14640</v>
      </c>
      <c r="CK95">
        <f t="shared" si="74"/>
        <v>17.897310513447433</v>
      </c>
      <c r="CR95" t="e">
        <f t="shared" si="75"/>
        <v>#DIV/0!</v>
      </c>
      <c r="CV95" s="27">
        <v>19</v>
      </c>
      <c r="CW95">
        <v>843</v>
      </c>
      <c r="CX95">
        <v>35632</v>
      </c>
      <c r="CY95">
        <f t="shared" si="76"/>
        <v>42.268090154211151</v>
      </c>
      <c r="DC95" s="27">
        <v>28</v>
      </c>
      <c r="DD95">
        <v>709</v>
      </c>
      <c r="DE95">
        <v>16941</v>
      </c>
      <c r="DF95">
        <f t="shared" si="77"/>
        <v>23.894217207334275</v>
      </c>
      <c r="DJ95" s="27">
        <v>9</v>
      </c>
      <c r="DK95">
        <v>734</v>
      </c>
      <c r="DL95">
        <v>3548</v>
      </c>
      <c r="DM95">
        <f t="shared" si="78"/>
        <v>4.8337874659400546</v>
      </c>
      <c r="EA95" t="e">
        <f t="shared" si="80"/>
        <v>#DIV/0!</v>
      </c>
      <c r="EE95" s="27">
        <v>21</v>
      </c>
      <c r="EF95">
        <v>1487</v>
      </c>
      <c r="EG95">
        <v>20220</v>
      </c>
      <c r="EH95">
        <f t="shared" si="81"/>
        <v>13.59784801613988</v>
      </c>
      <c r="EZ95" s="27">
        <v>12</v>
      </c>
      <c r="FA95">
        <v>417</v>
      </c>
      <c r="FB95">
        <v>15650</v>
      </c>
      <c r="FC95">
        <f t="shared" si="83"/>
        <v>37.529976019184652</v>
      </c>
      <c r="FG95" s="27">
        <v>52</v>
      </c>
      <c r="FH95">
        <v>1671</v>
      </c>
      <c r="FI95">
        <v>47590</v>
      </c>
      <c r="FJ95">
        <f t="shared" si="84"/>
        <v>28.479952124476362</v>
      </c>
      <c r="FN95" s="27">
        <v>42</v>
      </c>
      <c r="FO95">
        <v>1478</v>
      </c>
      <c r="FP95">
        <v>62016</v>
      </c>
      <c r="FQ95">
        <f t="shared" si="85"/>
        <v>41.959404600811908</v>
      </c>
      <c r="FU95" s="27">
        <v>49</v>
      </c>
      <c r="FV95">
        <v>952</v>
      </c>
      <c r="FW95">
        <v>52860</v>
      </c>
      <c r="FX95">
        <f t="shared" si="86"/>
        <v>55.525210084033617</v>
      </c>
      <c r="GA95" t="s">
        <v>233</v>
      </c>
      <c r="GB95" s="27">
        <v>1</v>
      </c>
      <c r="GC95">
        <v>618</v>
      </c>
      <c r="GD95">
        <v>1</v>
      </c>
      <c r="GE95">
        <f t="shared" si="87"/>
        <v>1.6181229773462784E-3</v>
      </c>
      <c r="GI95" s="27">
        <v>27</v>
      </c>
      <c r="GJ95">
        <v>2763</v>
      </c>
      <c r="GK95">
        <v>59406</v>
      </c>
      <c r="GL95">
        <f t="shared" si="88"/>
        <v>21.50054288816504</v>
      </c>
      <c r="GS95" t="e">
        <f t="shared" si="89"/>
        <v>#DIV/0!</v>
      </c>
      <c r="GW95" s="27">
        <v>59</v>
      </c>
      <c r="GX95">
        <v>2481</v>
      </c>
      <c r="GY95">
        <v>83319</v>
      </c>
      <c r="GZ95">
        <f t="shared" si="90"/>
        <v>33.582829504232166</v>
      </c>
      <c r="HK95" s="27">
        <v>37</v>
      </c>
      <c r="HL95">
        <v>2081</v>
      </c>
      <c r="HM95">
        <v>128364</v>
      </c>
      <c r="HN95">
        <f t="shared" si="91"/>
        <v>61.683805862566075</v>
      </c>
      <c r="HR95" s="27">
        <v>33</v>
      </c>
      <c r="HS95">
        <v>754</v>
      </c>
      <c r="HT95">
        <v>25720</v>
      </c>
      <c r="HU95">
        <f t="shared" si="92"/>
        <v>34.111405835543763</v>
      </c>
      <c r="HY95" s="27">
        <v>38</v>
      </c>
      <c r="HZ95">
        <v>1136</v>
      </c>
      <c r="IA95">
        <v>52705</v>
      </c>
      <c r="IB95">
        <f t="shared" si="93"/>
        <v>46.39524647887324</v>
      </c>
      <c r="IF95" s="27">
        <v>51</v>
      </c>
      <c r="IG95">
        <v>2787</v>
      </c>
      <c r="IH95">
        <v>38451</v>
      </c>
      <c r="II95">
        <f t="shared" si="94"/>
        <v>13.796555435952637</v>
      </c>
      <c r="IM95" s="27">
        <v>12</v>
      </c>
      <c r="IN95">
        <v>547</v>
      </c>
      <c r="IO95">
        <v>25099</v>
      </c>
      <c r="IP95">
        <f t="shared" si="95"/>
        <v>45.884826325411332</v>
      </c>
      <c r="IT95" s="27">
        <v>37</v>
      </c>
      <c r="IU95">
        <v>855</v>
      </c>
      <c r="IV95">
        <v>5414</v>
      </c>
      <c r="IW95">
        <f t="shared" si="96"/>
        <v>6.3321637426900583</v>
      </c>
      <c r="JK95" t="e">
        <f t="shared" si="98"/>
        <v>#DIV/0!</v>
      </c>
      <c r="JO95" s="27">
        <v>17</v>
      </c>
      <c r="JP95">
        <v>1737</v>
      </c>
      <c r="JQ95">
        <v>111490</v>
      </c>
      <c r="JR95">
        <f t="shared" si="99"/>
        <v>64.185377086931496</v>
      </c>
    </row>
    <row r="96" spans="8:278" x14ac:dyDescent="0.25">
      <c r="I96" s="27">
        <v>18</v>
      </c>
      <c r="J96">
        <v>857</v>
      </c>
      <c r="K96">
        <v>62709</v>
      </c>
      <c r="L96">
        <f t="shared" si="64"/>
        <v>73.172695449241544</v>
      </c>
      <c r="P96" s="27">
        <v>16</v>
      </c>
      <c r="Q96">
        <v>998</v>
      </c>
      <c r="R96">
        <v>40657</v>
      </c>
      <c r="S96">
        <f t="shared" si="65"/>
        <v>40.738476953907814</v>
      </c>
      <c r="W96" s="27">
        <v>9</v>
      </c>
      <c r="X96">
        <v>933</v>
      </c>
      <c r="Y96">
        <v>78145</v>
      </c>
      <c r="Z96">
        <f t="shared" si="66"/>
        <v>83.756698821007504</v>
      </c>
      <c r="AD96" s="27">
        <v>2</v>
      </c>
      <c r="AE96">
        <v>312</v>
      </c>
      <c r="AF96">
        <v>3972</v>
      </c>
      <c r="AG96">
        <f t="shared" si="67"/>
        <v>12.73076923076923</v>
      </c>
      <c r="AK96" s="27">
        <v>28</v>
      </c>
      <c r="AL96">
        <v>660</v>
      </c>
      <c r="AM96">
        <v>24571</v>
      </c>
      <c r="AN96">
        <f t="shared" si="68"/>
        <v>37.228787878787877</v>
      </c>
      <c r="AR96" s="27">
        <v>2</v>
      </c>
      <c r="AS96">
        <v>243</v>
      </c>
      <c r="AT96">
        <v>2144</v>
      </c>
      <c r="AU96">
        <f t="shared" si="69"/>
        <v>8.8230452674897126</v>
      </c>
      <c r="AY96" s="27">
        <v>21</v>
      </c>
      <c r="AZ96">
        <v>1525</v>
      </c>
      <c r="BA96">
        <v>84649</v>
      </c>
      <c r="BB96">
        <f t="shared" si="70"/>
        <v>55.50754098360656</v>
      </c>
      <c r="BM96" s="27">
        <v>25</v>
      </c>
      <c r="BN96">
        <v>2257</v>
      </c>
      <c r="BO96">
        <v>184816</v>
      </c>
      <c r="BP96">
        <f t="shared" si="72"/>
        <v>81.885688967656179</v>
      </c>
      <c r="CA96" s="27">
        <v>7</v>
      </c>
      <c r="CB96">
        <v>651</v>
      </c>
      <c r="CC96">
        <v>14094</v>
      </c>
      <c r="CD96">
        <f t="shared" si="73"/>
        <v>21.649769585253456</v>
      </c>
      <c r="CH96" s="27">
        <v>33</v>
      </c>
      <c r="CI96">
        <v>832</v>
      </c>
      <c r="CJ96">
        <v>43230</v>
      </c>
      <c r="CK96">
        <f t="shared" si="74"/>
        <v>51.959134615384613</v>
      </c>
      <c r="CR96" t="e">
        <f t="shared" si="75"/>
        <v>#DIV/0!</v>
      </c>
      <c r="CV96" s="27">
        <v>20</v>
      </c>
      <c r="CW96">
        <v>857</v>
      </c>
      <c r="CX96">
        <v>1431</v>
      </c>
      <c r="CY96">
        <f t="shared" si="76"/>
        <v>1.6697782963827306</v>
      </c>
      <c r="DC96" s="27">
        <v>29</v>
      </c>
      <c r="DD96">
        <v>710</v>
      </c>
      <c r="DE96">
        <v>21690</v>
      </c>
      <c r="DF96">
        <f t="shared" si="77"/>
        <v>30.549295774647888</v>
      </c>
      <c r="DJ96" s="27">
        <v>10</v>
      </c>
      <c r="DK96">
        <v>2302</v>
      </c>
      <c r="DL96">
        <v>11299</v>
      </c>
      <c r="DM96">
        <f t="shared" si="78"/>
        <v>4.9083405734144225</v>
      </c>
      <c r="EA96" t="e">
        <f t="shared" si="80"/>
        <v>#DIV/0!</v>
      </c>
      <c r="EE96" s="27">
        <v>22</v>
      </c>
      <c r="EF96">
        <v>1491</v>
      </c>
      <c r="EG96">
        <v>37992</v>
      </c>
      <c r="EH96">
        <f t="shared" si="81"/>
        <v>25.480885311871226</v>
      </c>
      <c r="EZ96" s="27">
        <v>13</v>
      </c>
      <c r="FA96">
        <v>439</v>
      </c>
      <c r="FB96">
        <v>13918</v>
      </c>
      <c r="FC96">
        <f t="shared" si="83"/>
        <v>31.703872437357631</v>
      </c>
      <c r="FG96" s="27">
        <v>53</v>
      </c>
      <c r="FH96">
        <v>1678</v>
      </c>
      <c r="FI96">
        <v>38614</v>
      </c>
      <c r="FJ96">
        <f t="shared" si="84"/>
        <v>23.011918951132301</v>
      </c>
      <c r="FN96" s="27">
        <v>43</v>
      </c>
      <c r="FO96">
        <v>1488</v>
      </c>
      <c r="FP96">
        <v>27839</v>
      </c>
      <c r="FQ96">
        <f t="shared" si="85"/>
        <v>18.709005376344088</v>
      </c>
      <c r="FU96" s="27">
        <v>50</v>
      </c>
      <c r="FV96">
        <v>1095</v>
      </c>
      <c r="FW96">
        <v>19901</v>
      </c>
      <c r="FX96">
        <f t="shared" si="86"/>
        <v>18.174429223744291</v>
      </c>
      <c r="GB96" s="27">
        <v>2</v>
      </c>
      <c r="GC96">
        <v>402</v>
      </c>
      <c r="GD96">
        <v>8</v>
      </c>
      <c r="GE96">
        <f t="shared" si="87"/>
        <v>1.9900497512437811E-2</v>
      </c>
      <c r="GI96" s="27">
        <v>28</v>
      </c>
      <c r="GJ96">
        <v>2797</v>
      </c>
      <c r="GK96">
        <v>78265</v>
      </c>
      <c r="GL96">
        <f t="shared" si="88"/>
        <v>27.981766178047909</v>
      </c>
      <c r="GS96" t="e">
        <f t="shared" si="89"/>
        <v>#DIV/0!</v>
      </c>
      <c r="GW96" s="27">
        <v>60</v>
      </c>
      <c r="GX96">
        <v>2592</v>
      </c>
      <c r="GY96">
        <v>77482</v>
      </c>
      <c r="GZ96">
        <f t="shared" si="90"/>
        <v>29.892746913580247</v>
      </c>
      <c r="HK96" s="27">
        <v>38</v>
      </c>
      <c r="HL96">
        <v>5598</v>
      </c>
      <c r="HM96">
        <v>52126</v>
      </c>
      <c r="HN96">
        <f t="shared" si="91"/>
        <v>9.3115398356555907</v>
      </c>
      <c r="HR96" s="27">
        <v>34</v>
      </c>
      <c r="HS96">
        <v>759</v>
      </c>
      <c r="HT96">
        <v>14198</v>
      </c>
      <c r="HU96">
        <f t="shared" si="92"/>
        <v>18.70619235836627</v>
      </c>
      <c r="HY96" s="27">
        <v>39</v>
      </c>
      <c r="HZ96">
        <v>1152</v>
      </c>
      <c r="IA96">
        <v>48379</v>
      </c>
      <c r="IB96">
        <f t="shared" si="93"/>
        <v>41.995659722222221</v>
      </c>
      <c r="IE96" t="s">
        <v>233</v>
      </c>
      <c r="IF96" s="27">
        <v>1</v>
      </c>
      <c r="IG96">
        <v>338</v>
      </c>
      <c r="IH96">
        <v>2959</v>
      </c>
      <c r="II96">
        <f t="shared" si="94"/>
        <v>8.7544378698224854</v>
      </c>
      <c r="IM96" s="27">
        <v>13</v>
      </c>
      <c r="IN96">
        <v>572</v>
      </c>
      <c r="IO96">
        <v>18474</v>
      </c>
      <c r="IP96">
        <f t="shared" si="95"/>
        <v>32.2972027972028</v>
      </c>
      <c r="IT96" s="27">
        <v>38</v>
      </c>
      <c r="IU96">
        <v>859</v>
      </c>
      <c r="IV96">
        <v>29034</v>
      </c>
      <c r="IW96">
        <f t="shared" si="96"/>
        <v>33.799767171129218</v>
      </c>
      <c r="JK96" t="e">
        <f t="shared" si="98"/>
        <v>#DIV/0!</v>
      </c>
      <c r="JO96" s="27">
        <v>18</v>
      </c>
      <c r="JP96">
        <v>1780</v>
      </c>
      <c r="JQ96">
        <v>90304</v>
      </c>
      <c r="JR96">
        <f t="shared" si="99"/>
        <v>50.732584269662922</v>
      </c>
    </row>
    <row r="97" spans="9:278" x14ac:dyDescent="0.25">
      <c r="I97" s="27">
        <v>19</v>
      </c>
      <c r="J97">
        <v>860</v>
      </c>
      <c r="K97">
        <v>45402</v>
      </c>
      <c r="L97">
        <f t="shared" si="64"/>
        <v>52.793023255813956</v>
      </c>
      <c r="P97" s="27">
        <v>17</v>
      </c>
      <c r="Q97">
        <v>1044</v>
      </c>
      <c r="R97">
        <v>100456</v>
      </c>
      <c r="S97">
        <f t="shared" si="65"/>
        <v>96.222222222222229</v>
      </c>
      <c r="W97" s="27">
        <v>10</v>
      </c>
      <c r="X97">
        <v>948</v>
      </c>
      <c r="Y97">
        <v>86554</v>
      </c>
      <c r="Z97">
        <f t="shared" si="66"/>
        <v>91.301687763713076</v>
      </c>
      <c r="AD97" s="27">
        <v>3</v>
      </c>
      <c r="AE97">
        <v>418</v>
      </c>
      <c r="AF97">
        <v>4672</v>
      </c>
      <c r="AG97">
        <f t="shared" si="67"/>
        <v>11.177033492822966</v>
      </c>
      <c r="AK97" s="27">
        <v>29</v>
      </c>
      <c r="AL97">
        <v>686</v>
      </c>
      <c r="AM97">
        <v>87622</v>
      </c>
      <c r="AN97">
        <f t="shared" si="68"/>
        <v>127.72886297376094</v>
      </c>
      <c r="AR97" s="27">
        <v>3</v>
      </c>
      <c r="AS97">
        <v>262</v>
      </c>
      <c r="AT97">
        <v>21474</v>
      </c>
      <c r="AU97">
        <f t="shared" si="69"/>
        <v>81.961832061068705</v>
      </c>
      <c r="AY97" s="27">
        <v>22</v>
      </c>
      <c r="AZ97">
        <v>1554</v>
      </c>
      <c r="BA97">
        <v>77664</v>
      </c>
      <c r="BB97">
        <f t="shared" si="70"/>
        <v>49.97683397683398</v>
      </c>
      <c r="BM97" s="27">
        <v>26</v>
      </c>
      <c r="BN97">
        <v>2405</v>
      </c>
      <c r="BO97">
        <v>224470</v>
      </c>
      <c r="BP97">
        <f t="shared" si="72"/>
        <v>93.334719334719338</v>
      </c>
      <c r="CA97" s="27">
        <v>8</v>
      </c>
      <c r="CB97">
        <v>739</v>
      </c>
      <c r="CC97">
        <v>26685</v>
      </c>
      <c r="CD97">
        <f t="shared" si="73"/>
        <v>36.10960757780785</v>
      </c>
      <c r="CH97" s="27">
        <v>34</v>
      </c>
      <c r="CI97">
        <v>832</v>
      </c>
      <c r="CJ97">
        <v>23320</v>
      </c>
      <c r="CK97">
        <f t="shared" si="74"/>
        <v>28.028846153846153</v>
      </c>
      <c r="CR97" t="e">
        <f t="shared" si="75"/>
        <v>#DIV/0!</v>
      </c>
      <c r="CV97" s="27">
        <v>21</v>
      </c>
      <c r="CW97">
        <v>888</v>
      </c>
      <c r="CX97">
        <v>19186</v>
      </c>
      <c r="CY97">
        <f t="shared" si="76"/>
        <v>21.605855855855857</v>
      </c>
      <c r="DC97" s="27">
        <v>30</v>
      </c>
      <c r="DD97">
        <v>722</v>
      </c>
      <c r="DE97">
        <v>11757</v>
      </c>
      <c r="DF97">
        <f t="shared" si="77"/>
        <v>16.28393351800554</v>
      </c>
      <c r="DJ97" s="27">
        <v>11</v>
      </c>
      <c r="DK97">
        <v>1025</v>
      </c>
      <c r="DL97">
        <v>5196</v>
      </c>
      <c r="DM97">
        <f t="shared" si="78"/>
        <v>5.0692682926829269</v>
      </c>
      <c r="EA97" t="e">
        <f t="shared" si="80"/>
        <v>#DIV/0!</v>
      </c>
      <c r="EE97" s="27">
        <v>23</v>
      </c>
      <c r="EF97">
        <v>1520</v>
      </c>
      <c r="EG97">
        <v>36332</v>
      </c>
      <c r="EH97">
        <f t="shared" si="81"/>
        <v>23.902631578947368</v>
      </c>
      <c r="EZ97" s="27">
        <v>14</v>
      </c>
      <c r="FA97">
        <v>451</v>
      </c>
      <c r="FB97">
        <v>30142</v>
      </c>
      <c r="FC97">
        <f t="shared" si="83"/>
        <v>66.833702882483365</v>
      </c>
      <c r="FG97" s="27">
        <v>54</v>
      </c>
      <c r="FH97">
        <v>1687</v>
      </c>
      <c r="FI97">
        <v>76570</v>
      </c>
      <c r="FJ97">
        <f t="shared" si="84"/>
        <v>45.388263189093067</v>
      </c>
      <c r="FN97" s="27">
        <v>44</v>
      </c>
      <c r="FO97">
        <v>1859</v>
      </c>
      <c r="FP97">
        <v>36351</v>
      </c>
      <c r="FQ97">
        <f t="shared" si="85"/>
        <v>19.554061323292093</v>
      </c>
      <c r="FU97" s="27">
        <v>51</v>
      </c>
      <c r="FV97">
        <v>1129</v>
      </c>
      <c r="FW97">
        <v>22495</v>
      </c>
      <c r="FX97">
        <f t="shared" si="86"/>
        <v>19.924712134632419</v>
      </c>
      <c r="GB97" s="27">
        <v>3</v>
      </c>
      <c r="GC97">
        <v>3355</v>
      </c>
      <c r="GD97">
        <v>118</v>
      </c>
      <c r="GE97">
        <f t="shared" si="87"/>
        <v>3.5171385991058124E-2</v>
      </c>
      <c r="GI97" s="27">
        <v>29</v>
      </c>
      <c r="GJ97">
        <v>2999</v>
      </c>
      <c r="GK97">
        <v>46055</v>
      </c>
      <c r="GL97">
        <f t="shared" si="88"/>
        <v>15.356785595198399</v>
      </c>
      <c r="GS97" t="e">
        <f t="shared" si="89"/>
        <v>#DIV/0!</v>
      </c>
      <c r="GV97" t="s">
        <v>233</v>
      </c>
      <c r="GW97" s="27">
        <v>1</v>
      </c>
      <c r="GX97">
        <v>478</v>
      </c>
      <c r="GY97">
        <v>21682</v>
      </c>
      <c r="GZ97">
        <f t="shared" si="90"/>
        <v>45.359832635983267</v>
      </c>
      <c r="HR97" s="27">
        <v>35</v>
      </c>
      <c r="HS97">
        <v>760</v>
      </c>
      <c r="HT97">
        <v>10479</v>
      </c>
      <c r="HU97">
        <f t="shared" si="92"/>
        <v>13.788157894736843</v>
      </c>
      <c r="HY97" s="27">
        <v>40</v>
      </c>
      <c r="HZ97">
        <v>1173</v>
      </c>
      <c r="IA97">
        <v>54632</v>
      </c>
      <c r="IB97">
        <f t="shared" si="93"/>
        <v>46.574595055413468</v>
      </c>
      <c r="IF97" s="27">
        <v>2</v>
      </c>
      <c r="IG97">
        <v>340</v>
      </c>
      <c r="IH97">
        <v>514</v>
      </c>
      <c r="II97">
        <f t="shared" si="94"/>
        <v>1.5117647058823529</v>
      </c>
      <c r="IM97" s="27">
        <v>14</v>
      </c>
      <c r="IN97">
        <v>578</v>
      </c>
      <c r="IO97">
        <v>16692</v>
      </c>
      <c r="IP97">
        <f t="shared" si="95"/>
        <v>28.878892733564015</v>
      </c>
      <c r="IT97" s="27">
        <v>39</v>
      </c>
      <c r="IU97">
        <v>887</v>
      </c>
      <c r="IV97">
        <v>461</v>
      </c>
      <c r="IW97">
        <f t="shared" si="96"/>
        <v>0.51972942502818487</v>
      </c>
      <c r="JK97" t="e">
        <f t="shared" si="98"/>
        <v>#DIV/0!</v>
      </c>
      <c r="JO97" s="27">
        <v>19</v>
      </c>
      <c r="JP97">
        <v>1821</v>
      </c>
      <c r="JQ97">
        <v>37886</v>
      </c>
      <c r="JR97">
        <f t="shared" si="99"/>
        <v>20.805052169137838</v>
      </c>
    </row>
    <row r="98" spans="9:278" x14ac:dyDescent="0.25">
      <c r="I98" s="27">
        <v>20</v>
      </c>
      <c r="J98">
        <v>899</v>
      </c>
      <c r="K98">
        <v>58602</v>
      </c>
      <c r="L98">
        <f t="shared" si="64"/>
        <v>65.185761957730818</v>
      </c>
      <c r="P98" s="27">
        <v>18</v>
      </c>
      <c r="Q98">
        <v>1058</v>
      </c>
      <c r="R98">
        <v>63467</v>
      </c>
      <c r="S98">
        <f t="shared" si="65"/>
        <v>59.987712665406427</v>
      </c>
      <c r="W98" s="27">
        <v>11</v>
      </c>
      <c r="X98">
        <v>949</v>
      </c>
      <c r="Y98">
        <v>88320</v>
      </c>
      <c r="Z98">
        <f t="shared" si="66"/>
        <v>93.066385669125395</v>
      </c>
      <c r="AD98" s="27">
        <v>4</v>
      </c>
      <c r="AE98">
        <v>443</v>
      </c>
      <c r="AF98">
        <v>18827</v>
      </c>
      <c r="AG98">
        <f t="shared" si="67"/>
        <v>42.49887133182844</v>
      </c>
      <c r="AK98" s="27">
        <v>30</v>
      </c>
      <c r="AL98">
        <v>690</v>
      </c>
      <c r="AM98">
        <v>66079</v>
      </c>
      <c r="AN98">
        <f t="shared" si="68"/>
        <v>95.766666666666666</v>
      </c>
      <c r="AR98" s="27">
        <v>4</v>
      </c>
      <c r="AS98">
        <v>342</v>
      </c>
      <c r="AT98">
        <v>40820</v>
      </c>
      <c r="AU98">
        <f t="shared" si="69"/>
        <v>119.35672514619883</v>
      </c>
      <c r="AY98" s="27">
        <v>23</v>
      </c>
      <c r="AZ98">
        <v>1564</v>
      </c>
      <c r="BA98">
        <v>135852</v>
      </c>
      <c r="BB98">
        <f t="shared" si="70"/>
        <v>86.861892583120209</v>
      </c>
      <c r="BM98" s="27">
        <v>27</v>
      </c>
      <c r="BN98">
        <v>2479</v>
      </c>
      <c r="BO98">
        <v>170632</v>
      </c>
      <c r="BP98">
        <f t="shared" si="72"/>
        <v>68.830980233965306</v>
      </c>
      <c r="CA98" s="27">
        <v>9</v>
      </c>
      <c r="CB98">
        <v>766</v>
      </c>
      <c r="CC98">
        <v>36930</v>
      </c>
      <c r="CD98">
        <f t="shared" si="73"/>
        <v>48.211488250652742</v>
      </c>
      <c r="CH98" s="27">
        <v>35</v>
      </c>
      <c r="CI98">
        <v>836</v>
      </c>
      <c r="CJ98">
        <v>19025</v>
      </c>
      <c r="CK98">
        <f t="shared" si="74"/>
        <v>22.757177033492823</v>
      </c>
      <c r="CR98" t="e">
        <f t="shared" si="75"/>
        <v>#DIV/0!</v>
      </c>
      <c r="CV98" s="27">
        <v>22</v>
      </c>
      <c r="CW98">
        <v>920</v>
      </c>
      <c r="CX98">
        <v>15856</v>
      </c>
      <c r="CY98">
        <f t="shared" si="76"/>
        <v>17.234782608695653</v>
      </c>
      <c r="DC98" s="27">
        <v>31</v>
      </c>
      <c r="DD98">
        <v>728</v>
      </c>
      <c r="DE98">
        <v>18762</v>
      </c>
      <c r="DF98">
        <f t="shared" si="77"/>
        <v>25.771978021978022</v>
      </c>
      <c r="DJ98" s="27">
        <v>12</v>
      </c>
      <c r="DK98">
        <v>1234</v>
      </c>
      <c r="DL98">
        <v>7247</v>
      </c>
      <c r="DM98">
        <f t="shared" si="78"/>
        <v>5.8727714748784443</v>
      </c>
      <c r="EA98" t="e">
        <f t="shared" si="80"/>
        <v>#DIV/0!</v>
      </c>
      <c r="EE98" s="27">
        <v>24</v>
      </c>
      <c r="EF98">
        <v>1523</v>
      </c>
      <c r="EG98">
        <v>31313</v>
      </c>
      <c r="EH98">
        <f t="shared" si="81"/>
        <v>20.560078791858174</v>
      </c>
      <c r="EZ98" s="27">
        <v>15</v>
      </c>
      <c r="FA98">
        <v>479</v>
      </c>
      <c r="FB98">
        <v>33144</v>
      </c>
      <c r="FC98">
        <f t="shared" si="83"/>
        <v>69.194154488517739</v>
      </c>
      <c r="FG98" s="27">
        <v>55</v>
      </c>
      <c r="FH98">
        <v>1735</v>
      </c>
      <c r="FI98">
        <v>23941</v>
      </c>
      <c r="FJ98">
        <f t="shared" si="84"/>
        <v>13.798847262247838</v>
      </c>
      <c r="FN98" s="27">
        <v>45</v>
      </c>
      <c r="FO98">
        <v>2187</v>
      </c>
      <c r="FP98">
        <v>20261</v>
      </c>
      <c r="FQ98">
        <f t="shared" si="85"/>
        <v>9.2642889803383639</v>
      </c>
      <c r="FU98" s="27">
        <v>52</v>
      </c>
      <c r="FV98">
        <v>1160</v>
      </c>
      <c r="FW98">
        <v>33561</v>
      </c>
      <c r="FX98">
        <f t="shared" si="86"/>
        <v>28.931896551724137</v>
      </c>
      <c r="GB98" s="27">
        <v>4</v>
      </c>
      <c r="GC98">
        <v>1122</v>
      </c>
      <c r="GD98">
        <v>93</v>
      </c>
      <c r="GE98">
        <f t="shared" si="87"/>
        <v>8.2887700534759357E-2</v>
      </c>
      <c r="GI98" s="27">
        <v>30</v>
      </c>
      <c r="GJ98">
        <v>3542</v>
      </c>
      <c r="GK98">
        <v>74007</v>
      </c>
      <c r="GL98">
        <f t="shared" si="88"/>
        <v>20.894127611518915</v>
      </c>
      <c r="GS98" t="e">
        <f t="shared" si="89"/>
        <v>#DIV/0!</v>
      </c>
      <c r="GW98" s="27">
        <v>2</v>
      </c>
      <c r="GX98">
        <v>678</v>
      </c>
      <c r="GY98">
        <v>14820</v>
      </c>
      <c r="GZ98">
        <f t="shared" si="90"/>
        <v>21.858407079646017</v>
      </c>
      <c r="HR98" s="27">
        <v>36</v>
      </c>
      <c r="HS98">
        <v>766</v>
      </c>
      <c r="HT98">
        <v>30511</v>
      </c>
      <c r="HU98">
        <f t="shared" si="92"/>
        <v>39.831592689295036</v>
      </c>
      <c r="HY98" s="27">
        <v>41</v>
      </c>
      <c r="HZ98">
        <v>1182</v>
      </c>
      <c r="IA98">
        <v>66165</v>
      </c>
      <c r="IB98">
        <f t="shared" si="93"/>
        <v>55.977157360406089</v>
      </c>
      <c r="IF98" s="27">
        <v>3</v>
      </c>
      <c r="IG98">
        <v>355</v>
      </c>
      <c r="IH98">
        <v>5633</v>
      </c>
      <c r="II98">
        <f t="shared" si="94"/>
        <v>15.867605633802818</v>
      </c>
      <c r="IM98" s="27">
        <v>15</v>
      </c>
      <c r="IN98">
        <v>595</v>
      </c>
      <c r="IO98">
        <v>6524</v>
      </c>
      <c r="IP98">
        <f t="shared" si="95"/>
        <v>10.964705882352941</v>
      </c>
      <c r="IT98" s="27">
        <v>40</v>
      </c>
      <c r="IU98">
        <v>906</v>
      </c>
      <c r="IV98">
        <v>29273</v>
      </c>
      <c r="IW98">
        <f t="shared" si="96"/>
        <v>32.310154525386316</v>
      </c>
      <c r="JK98" t="e">
        <f t="shared" si="98"/>
        <v>#DIV/0!</v>
      </c>
      <c r="JO98" s="27">
        <v>20</v>
      </c>
      <c r="JP98">
        <v>1933</v>
      </c>
      <c r="JQ98">
        <v>100205</v>
      </c>
      <c r="JR98">
        <f t="shared" si="99"/>
        <v>51.83911019141231</v>
      </c>
    </row>
    <row r="99" spans="9:278" x14ac:dyDescent="0.25">
      <c r="I99" s="27">
        <v>21</v>
      </c>
      <c r="J99">
        <v>908</v>
      </c>
      <c r="K99">
        <v>59265</v>
      </c>
      <c r="L99">
        <f t="shared" ref="L99:L130" si="100">K99/J99</f>
        <v>65.269823788546262</v>
      </c>
      <c r="P99" s="27">
        <v>19</v>
      </c>
      <c r="Q99">
        <v>1058</v>
      </c>
      <c r="R99">
        <v>94168</v>
      </c>
      <c r="S99">
        <f t="shared" si="65"/>
        <v>89.005671077504729</v>
      </c>
      <c r="W99" s="27">
        <v>12</v>
      </c>
      <c r="X99">
        <v>956</v>
      </c>
      <c r="Y99">
        <v>83299</v>
      </c>
      <c r="Z99">
        <f t="shared" ref="Z99:Z126" si="101">Y99/X99</f>
        <v>87.13284518828452</v>
      </c>
      <c r="AD99" s="27">
        <v>5</v>
      </c>
      <c r="AE99">
        <v>563</v>
      </c>
      <c r="AF99">
        <v>15664</v>
      </c>
      <c r="AG99">
        <f t="shared" ref="AG99:AG130" si="102">AF99/AE99</f>
        <v>27.822380106571938</v>
      </c>
      <c r="AK99" s="27">
        <v>31</v>
      </c>
      <c r="AL99">
        <v>707</v>
      </c>
      <c r="AM99">
        <v>58602</v>
      </c>
      <c r="AN99">
        <f t="shared" ref="AN99:AN130" si="103">AM99/AL99</f>
        <v>82.888260254596887</v>
      </c>
      <c r="AR99" s="27">
        <v>5</v>
      </c>
      <c r="AS99">
        <v>472</v>
      </c>
      <c r="AT99">
        <v>36867</v>
      </c>
      <c r="AU99">
        <f t="shared" ref="AU99:AU130" si="104">AT99/AS99</f>
        <v>78.108050847457633</v>
      </c>
      <c r="AY99" s="27">
        <v>24</v>
      </c>
      <c r="AZ99">
        <v>1591</v>
      </c>
      <c r="BA99">
        <v>98581</v>
      </c>
      <c r="BB99">
        <f t="shared" ref="BB99:BB111" si="105">BA99/AZ99</f>
        <v>61.961659333752358</v>
      </c>
      <c r="BM99" s="27">
        <v>28</v>
      </c>
      <c r="BN99">
        <v>2524</v>
      </c>
      <c r="BO99">
        <v>195489</v>
      </c>
      <c r="BP99">
        <f t="shared" ref="BP99:BP102" si="106">BO99/BN99</f>
        <v>77.452060221870042</v>
      </c>
      <c r="CA99" s="27">
        <v>10</v>
      </c>
      <c r="CB99">
        <v>818</v>
      </c>
      <c r="CC99">
        <v>14727</v>
      </c>
      <c r="CD99">
        <f t="shared" ref="CD99:CD130" si="107">CC99/CB99</f>
        <v>18.003667481662593</v>
      </c>
      <c r="CH99" s="27">
        <v>36</v>
      </c>
      <c r="CI99">
        <v>841</v>
      </c>
      <c r="CJ99">
        <v>33912</v>
      </c>
      <c r="CK99">
        <f t="shared" si="74"/>
        <v>40.323424494649224</v>
      </c>
      <c r="CR99" t="e">
        <f t="shared" si="75"/>
        <v>#DIV/0!</v>
      </c>
      <c r="CV99" s="27">
        <v>23</v>
      </c>
      <c r="CW99">
        <v>943</v>
      </c>
      <c r="CX99">
        <v>28214</v>
      </c>
      <c r="CY99">
        <f t="shared" ref="CY99:CY130" si="108">CX99/CW99</f>
        <v>29.919406150583246</v>
      </c>
      <c r="DC99" s="27">
        <v>32</v>
      </c>
      <c r="DD99">
        <v>744</v>
      </c>
      <c r="DE99">
        <v>25491</v>
      </c>
      <c r="DF99">
        <f t="shared" si="77"/>
        <v>34.262096774193552</v>
      </c>
      <c r="DJ99" s="27">
        <v>13</v>
      </c>
      <c r="DK99">
        <v>377</v>
      </c>
      <c r="DL99">
        <v>2715</v>
      </c>
      <c r="DM99">
        <f t="shared" si="78"/>
        <v>7.2015915119363392</v>
      </c>
      <c r="EE99" s="27">
        <v>25</v>
      </c>
      <c r="EF99">
        <v>1544</v>
      </c>
      <c r="EG99">
        <v>18513</v>
      </c>
      <c r="EH99">
        <f t="shared" ref="EH99:EH109" si="109">EG99/EF99</f>
        <v>11.990284974093264</v>
      </c>
      <c r="EZ99" s="27">
        <v>16</v>
      </c>
      <c r="FA99">
        <v>515</v>
      </c>
      <c r="FB99">
        <v>20422</v>
      </c>
      <c r="FC99">
        <f t="shared" si="83"/>
        <v>39.654368932038835</v>
      </c>
      <c r="FG99" s="27">
        <v>56</v>
      </c>
      <c r="FH99">
        <v>1743</v>
      </c>
      <c r="FI99">
        <v>49963</v>
      </c>
      <c r="FJ99">
        <f t="shared" si="84"/>
        <v>28.664945496270796</v>
      </c>
      <c r="FN99" s="27">
        <v>46</v>
      </c>
      <c r="FO99">
        <v>2296</v>
      </c>
      <c r="FP99">
        <v>18120</v>
      </c>
      <c r="FQ99">
        <f t="shared" ref="FQ99:FQ130" si="110">FP99/FO99</f>
        <v>7.8919860627177698</v>
      </c>
      <c r="FU99" s="27">
        <v>53</v>
      </c>
      <c r="FV99">
        <v>1261</v>
      </c>
      <c r="FW99">
        <v>38476</v>
      </c>
      <c r="FX99">
        <f t="shared" ref="FX99:FX130" si="111">FW99/FV99</f>
        <v>30.512291831879462</v>
      </c>
      <c r="GB99" s="27">
        <v>5</v>
      </c>
      <c r="GC99">
        <v>712</v>
      </c>
      <c r="GD99">
        <v>410</v>
      </c>
      <c r="GE99">
        <f t="shared" si="87"/>
        <v>0.5758426966292135</v>
      </c>
      <c r="GW99" s="27">
        <v>3</v>
      </c>
      <c r="GX99">
        <v>864</v>
      </c>
      <c r="GY99">
        <v>49497</v>
      </c>
      <c r="GZ99">
        <f t="shared" ref="GZ99:GZ130" si="112">GY99/GX99</f>
        <v>57.288194444444443</v>
      </c>
      <c r="HR99" s="27">
        <v>37</v>
      </c>
      <c r="HS99">
        <v>769</v>
      </c>
      <c r="HT99">
        <v>27276</v>
      </c>
      <c r="HU99">
        <f t="shared" si="92"/>
        <v>35.469440832249674</v>
      </c>
      <c r="HY99" s="27">
        <v>42</v>
      </c>
      <c r="HZ99">
        <v>1186</v>
      </c>
      <c r="IA99">
        <v>42242</v>
      </c>
      <c r="IB99">
        <f t="shared" si="93"/>
        <v>35.617200674536257</v>
      </c>
      <c r="IF99" s="27">
        <v>4</v>
      </c>
      <c r="IG99">
        <v>479</v>
      </c>
      <c r="IH99">
        <v>393</v>
      </c>
      <c r="II99">
        <f t="shared" ref="II99:II130" si="113">IH99/IG99</f>
        <v>0.82045929018789143</v>
      </c>
      <c r="IM99" s="27">
        <v>16</v>
      </c>
      <c r="IN99">
        <v>604</v>
      </c>
      <c r="IO99">
        <v>30042</v>
      </c>
      <c r="IP99">
        <f t="shared" si="95"/>
        <v>49.73841059602649</v>
      </c>
      <c r="IT99" s="27">
        <v>41</v>
      </c>
      <c r="IU99">
        <v>925</v>
      </c>
      <c r="IV99">
        <v>44944</v>
      </c>
      <c r="IW99">
        <f t="shared" si="96"/>
        <v>48.588108108108109</v>
      </c>
      <c r="JO99" s="27">
        <v>21</v>
      </c>
      <c r="JP99">
        <v>1942</v>
      </c>
      <c r="JQ99">
        <v>68095</v>
      </c>
      <c r="JR99">
        <f t="shared" ref="JR99:JR109" si="114">JQ99/JP99</f>
        <v>35.064366632337794</v>
      </c>
    </row>
    <row r="100" spans="9:278" x14ac:dyDescent="0.25">
      <c r="I100" s="27">
        <v>22</v>
      </c>
      <c r="J100">
        <v>919</v>
      </c>
      <c r="K100">
        <v>63539</v>
      </c>
      <c r="L100">
        <f t="shared" si="100"/>
        <v>69.13928182807399</v>
      </c>
      <c r="P100" s="27">
        <v>20</v>
      </c>
      <c r="Q100">
        <v>1080</v>
      </c>
      <c r="R100">
        <v>72220</v>
      </c>
      <c r="S100">
        <f t="shared" si="65"/>
        <v>66.870370370370367</v>
      </c>
      <c r="W100" s="27">
        <v>13</v>
      </c>
      <c r="X100">
        <v>985</v>
      </c>
      <c r="Y100">
        <v>69747</v>
      </c>
      <c r="Z100">
        <f t="shared" si="101"/>
        <v>70.809137055837567</v>
      </c>
      <c r="AD100" s="27">
        <v>6</v>
      </c>
      <c r="AE100">
        <v>568</v>
      </c>
      <c r="AF100">
        <v>41698</v>
      </c>
      <c r="AG100">
        <f t="shared" si="102"/>
        <v>73.411971830985919</v>
      </c>
      <c r="AK100" s="27">
        <v>32</v>
      </c>
      <c r="AL100">
        <v>788</v>
      </c>
      <c r="AM100">
        <v>65744</v>
      </c>
      <c r="AN100">
        <f t="shared" si="103"/>
        <v>83.431472081218274</v>
      </c>
      <c r="AR100" s="27">
        <v>6</v>
      </c>
      <c r="AS100">
        <v>505</v>
      </c>
      <c r="AT100">
        <v>53073</v>
      </c>
      <c r="AU100">
        <f t="shared" si="104"/>
        <v>105.0950495049505</v>
      </c>
      <c r="AY100" s="27">
        <v>25</v>
      </c>
      <c r="AZ100">
        <v>1681</v>
      </c>
      <c r="BA100">
        <v>57655</v>
      </c>
      <c r="BB100">
        <f t="shared" si="105"/>
        <v>34.29803688280785</v>
      </c>
      <c r="BM100" s="27">
        <v>29</v>
      </c>
      <c r="BN100">
        <v>2771</v>
      </c>
      <c r="BO100">
        <v>296573</v>
      </c>
      <c r="BP100">
        <f t="shared" si="106"/>
        <v>107.02742692168893</v>
      </c>
      <c r="CA100" s="27">
        <v>11</v>
      </c>
      <c r="CB100">
        <v>831</v>
      </c>
      <c r="CC100">
        <v>44446</v>
      </c>
      <c r="CD100">
        <f t="shared" si="107"/>
        <v>53.484957882069793</v>
      </c>
      <c r="CH100" s="27">
        <v>37</v>
      </c>
      <c r="CI100">
        <v>841</v>
      </c>
      <c r="CJ100">
        <v>12468</v>
      </c>
      <c r="CK100">
        <f t="shared" si="74"/>
        <v>14.825208085612367</v>
      </c>
      <c r="CR100" t="e">
        <f t="shared" si="75"/>
        <v>#DIV/0!</v>
      </c>
      <c r="CV100" s="27">
        <v>24</v>
      </c>
      <c r="CW100">
        <v>975</v>
      </c>
      <c r="CX100">
        <v>52052</v>
      </c>
      <c r="CY100">
        <f t="shared" si="108"/>
        <v>53.386666666666663</v>
      </c>
      <c r="DC100" s="27">
        <v>33</v>
      </c>
      <c r="DD100">
        <v>748</v>
      </c>
      <c r="DE100">
        <v>55500</v>
      </c>
      <c r="DF100">
        <f t="shared" si="77"/>
        <v>74.19786096256685</v>
      </c>
      <c r="DJ100" s="27">
        <v>14</v>
      </c>
      <c r="DK100">
        <v>1462</v>
      </c>
      <c r="DL100">
        <v>10709</v>
      </c>
      <c r="DM100">
        <f t="shared" si="78"/>
        <v>7.3248974008207934</v>
      </c>
      <c r="EE100" s="27">
        <v>26</v>
      </c>
      <c r="EF100">
        <v>1640</v>
      </c>
      <c r="EG100">
        <v>55774</v>
      </c>
      <c r="EH100">
        <f t="shared" si="109"/>
        <v>34.008536585365853</v>
      </c>
      <c r="EZ100" s="27">
        <v>17</v>
      </c>
      <c r="FA100">
        <v>557</v>
      </c>
      <c r="FB100">
        <v>28950</v>
      </c>
      <c r="FC100">
        <f t="shared" si="83"/>
        <v>51.974865350089765</v>
      </c>
      <c r="FG100" s="27">
        <v>57</v>
      </c>
      <c r="FH100">
        <v>1950</v>
      </c>
      <c r="FI100">
        <v>15302</v>
      </c>
      <c r="FJ100">
        <f t="shared" si="84"/>
        <v>7.8471794871794875</v>
      </c>
      <c r="FN100" s="27">
        <v>47</v>
      </c>
      <c r="FO100">
        <v>2539</v>
      </c>
      <c r="FP100">
        <v>38296</v>
      </c>
      <c r="FQ100">
        <f t="shared" si="110"/>
        <v>15.083103584088224</v>
      </c>
      <c r="FU100" s="27">
        <v>54</v>
      </c>
      <c r="FV100">
        <v>1265</v>
      </c>
      <c r="FW100">
        <v>20825</v>
      </c>
      <c r="FX100">
        <f t="shared" si="111"/>
        <v>16.462450592885375</v>
      </c>
      <c r="GB100" s="27">
        <v>6</v>
      </c>
      <c r="GC100">
        <v>1142</v>
      </c>
      <c r="GD100">
        <v>862</v>
      </c>
      <c r="GE100">
        <f t="shared" si="87"/>
        <v>0.75481611208406307</v>
      </c>
      <c r="GW100" s="27">
        <v>4</v>
      </c>
      <c r="GX100">
        <v>886</v>
      </c>
      <c r="GY100">
        <v>46395</v>
      </c>
      <c r="GZ100">
        <f t="shared" si="112"/>
        <v>52.364559819413095</v>
      </c>
      <c r="HR100" s="27">
        <v>38</v>
      </c>
      <c r="HS100">
        <v>772</v>
      </c>
      <c r="HT100">
        <v>22520</v>
      </c>
      <c r="HU100">
        <f t="shared" si="92"/>
        <v>29.17098445595855</v>
      </c>
      <c r="HY100" s="27">
        <v>43</v>
      </c>
      <c r="HZ100">
        <v>1190</v>
      </c>
      <c r="IA100">
        <v>92396</v>
      </c>
      <c r="IB100">
        <f t="shared" si="93"/>
        <v>77.643697478991598</v>
      </c>
      <c r="IF100" s="27">
        <v>5</v>
      </c>
      <c r="IG100">
        <v>538</v>
      </c>
      <c r="IH100">
        <v>10900</v>
      </c>
      <c r="II100">
        <f t="shared" si="113"/>
        <v>20.260223048327138</v>
      </c>
      <c r="IM100" s="27">
        <v>17</v>
      </c>
      <c r="IN100">
        <v>607</v>
      </c>
      <c r="IO100">
        <v>29671</v>
      </c>
      <c r="IP100">
        <f t="shared" si="95"/>
        <v>48.881383855024708</v>
      </c>
      <c r="IT100" s="27">
        <v>42</v>
      </c>
      <c r="IU100">
        <v>934</v>
      </c>
      <c r="IV100">
        <v>23558</v>
      </c>
      <c r="IW100">
        <f t="shared" si="96"/>
        <v>25.222698072805141</v>
      </c>
      <c r="JO100" s="27">
        <v>22</v>
      </c>
      <c r="JP100">
        <v>1973</v>
      </c>
      <c r="JQ100">
        <v>95958</v>
      </c>
      <c r="JR100">
        <f t="shared" si="114"/>
        <v>48.635580334515964</v>
      </c>
    </row>
    <row r="101" spans="9:278" x14ac:dyDescent="0.25">
      <c r="I101" s="27">
        <v>23</v>
      </c>
      <c r="J101">
        <v>932</v>
      </c>
      <c r="K101">
        <v>85651</v>
      </c>
      <c r="L101">
        <f t="shared" si="100"/>
        <v>91.900214592274679</v>
      </c>
      <c r="P101" s="27">
        <v>21</v>
      </c>
      <c r="Q101">
        <v>1097</v>
      </c>
      <c r="R101">
        <v>47514</v>
      </c>
      <c r="S101">
        <f t="shared" si="65"/>
        <v>43.312670920692796</v>
      </c>
      <c r="W101" s="27">
        <v>14</v>
      </c>
      <c r="X101">
        <v>1006</v>
      </c>
      <c r="Y101">
        <v>72447</v>
      </c>
      <c r="Z101">
        <f t="shared" si="101"/>
        <v>72.014910536779325</v>
      </c>
      <c r="AD101" s="27">
        <v>7</v>
      </c>
      <c r="AE101">
        <v>679</v>
      </c>
      <c r="AF101">
        <v>28070</v>
      </c>
      <c r="AG101">
        <f t="shared" si="102"/>
        <v>41.340206185567013</v>
      </c>
      <c r="AK101" s="27">
        <v>33</v>
      </c>
      <c r="AL101">
        <v>803</v>
      </c>
      <c r="AM101">
        <v>77906</v>
      </c>
      <c r="AN101">
        <f t="shared" si="103"/>
        <v>97.018679950186794</v>
      </c>
      <c r="AR101" s="27">
        <v>7</v>
      </c>
      <c r="AS101">
        <v>549</v>
      </c>
      <c r="AT101">
        <v>64639</v>
      </c>
      <c r="AU101">
        <f t="shared" si="104"/>
        <v>117.73952641165756</v>
      </c>
      <c r="AY101" s="27">
        <v>26</v>
      </c>
      <c r="AZ101">
        <v>1686</v>
      </c>
      <c r="BA101">
        <v>114002</v>
      </c>
      <c r="BB101">
        <f t="shared" si="105"/>
        <v>67.616844602609731</v>
      </c>
      <c r="BM101" s="27">
        <v>30</v>
      </c>
      <c r="BN101">
        <v>2945</v>
      </c>
      <c r="BO101">
        <v>169281</v>
      </c>
      <c r="BP101">
        <f t="shared" si="106"/>
        <v>57.480814940577247</v>
      </c>
      <c r="CA101" s="27">
        <v>12</v>
      </c>
      <c r="CB101">
        <v>860</v>
      </c>
      <c r="CC101">
        <v>12895</v>
      </c>
      <c r="CD101">
        <f t="shared" si="107"/>
        <v>14.994186046511627</v>
      </c>
      <c r="CH101" s="27">
        <v>38</v>
      </c>
      <c r="CI101">
        <v>843</v>
      </c>
      <c r="CJ101">
        <v>31964</v>
      </c>
      <c r="CK101">
        <f t="shared" si="74"/>
        <v>37.916963226571767</v>
      </c>
      <c r="CR101" t="e">
        <f t="shared" si="75"/>
        <v>#DIV/0!</v>
      </c>
      <c r="CV101" s="27">
        <v>25</v>
      </c>
      <c r="CW101">
        <v>977</v>
      </c>
      <c r="CX101">
        <v>31727</v>
      </c>
      <c r="CY101">
        <f t="shared" si="108"/>
        <v>32.473899692937565</v>
      </c>
      <c r="DC101" s="27">
        <v>34</v>
      </c>
      <c r="DD101">
        <v>765</v>
      </c>
      <c r="DE101">
        <v>20363</v>
      </c>
      <c r="DF101">
        <f t="shared" si="77"/>
        <v>26.618300653594773</v>
      </c>
      <c r="DJ101" s="27">
        <v>15</v>
      </c>
      <c r="DK101">
        <v>2208</v>
      </c>
      <c r="DL101">
        <v>18082</v>
      </c>
      <c r="DM101">
        <f t="shared" si="78"/>
        <v>8.1893115942028984</v>
      </c>
      <c r="EE101" s="27">
        <v>27</v>
      </c>
      <c r="EF101">
        <v>1681</v>
      </c>
      <c r="EG101">
        <v>11332</v>
      </c>
      <c r="EH101">
        <f t="shared" si="109"/>
        <v>6.7412254610350981</v>
      </c>
      <c r="EZ101" s="27">
        <v>18</v>
      </c>
      <c r="FA101">
        <v>559</v>
      </c>
      <c r="FB101">
        <v>18816</v>
      </c>
      <c r="FC101">
        <f t="shared" si="83"/>
        <v>33.660107334525939</v>
      </c>
      <c r="FG101" s="27">
        <v>58</v>
      </c>
      <c r="FH101">
        <v>2031</v>
      </c>
      <c r="FI101">
        <v>34659</v>
      </c>
      <c r="FJ101">
        <f t="shared" si="84"/>
        <v>17.064992614475628</v>
      </c>
      <c r="FN101" s="27">
        <v>48</v>
      </c>
      <c r="FO101">
        <v>2568</v>
      </c>
      <c r="FP101">
        <v>42506</v>
      </c>
      <c r="FQ101">
        <f t="shared" si="110"/>
        <v>16.552180685358255</v>
      </c>
      <c r="FU101" s="27">
        <v>55</v>
      </c>
      <c r="FV101">
        <v>1461</v>
      </c>
      <c r="FW101">
        <v>68301</v>
      </c>
      <c r="FX101">
        <f t="shared" si="111"/>
        <v>46.74948665297741</v>
      </c>
      <c r="GB101" s="27">
        <v>7</v>
      </c>
      <c r="GC101">
        <v>819</v>
      </c>
      <c r="GD101">
        <v>779</v>
      </c>
      <c r="GE101">
        <f t="shared" si="87"/>
        <v>0.95115995115995111</v>
      </c>
      <c r="GW101" s="27">
        <v>5</v>
      </c>
      <c r="GX101">
        <v>896</v>
      </c>
      <c r="GY101">
        <v>33190</v>
      </c>
      <c r="GZ101">
        <f t="shared" si="112"/>
        <v>37.042410714285715</v>
      </c>
      <c r="HR101" s="27">
        <v>39</v>
      </c>
      <c r="HS101">
        <v>778</v>
      </c>
      <c r="HT101">
        <v>33891</v>
      </c>
      <c r="HU101">
        <f t="shared" si="92"/>
        <v>43.561696658097688</v>
      </c>
      <c r="HY101" s="27">
        <v>44</v>
      </c>
      <c r="HZ101">
        <v>1191</v>
      </c>
      <c r="IA101">
        <v>69205</v>
      </c>
      <c r="IB101">
        <f t="shared" si="93"/>
        <v>58.106633081444166</v>
      </c>
      <c r="IF101" s="27">
        <v>6</v>
      </c>
      <c r="IG101">
        <v>614</v>
      </c>
      <c r="IH101">
        <v>8437</v>
      </c>
      <c r="II101">
        <f t="shared" si="113"/>
        <v>13.741042345276872</v>
      </c>
      <c r="IM101" s="27">
        <v>18</v>
      </c>
      <c r="IN101">
        <v>607</v>
      </c>
      <c r="IO101">
        <v>18685</v>
      </c>
      <c r="IP101">
        <f t="shared" si="95"/>
        <v>30.782537067545306</v>
      </c>
      <c r="IT101" s="27">
        <v>43</v>
      </c>
      <c r="IU101">
        <v>937</v>
      </c>
      <c r="IV101">
        <v>37255</v>
      </c>
      <c r="IW101">
        <f t="shared" si="96"/>
        <v>39.759871931696907</v>
      </c>
      <c r="JO101" s="27">
        <v>23</v>
      </c>
      <c r="JP101">
        <v>1990</v>
      </c>
      <c r="JQ101">
        <v>98911</v>
      </c>
      <c r="JR101">
        <f t="shared" si="114"/>
        <v>49.704020100502511</v>
      </c>
    </row>
    <row r="102" spans="9:278" x14ac:dyDescent="0.25">
      <c r="I102" s="27">
        <v>24</v>
      </c>
      <c r="J102">
        <v>937</v>
      </c>
      <c r="K102">
        <v>31652</v>
      </c>
      <c r="L102">
        <f t="shared" si="100"/>
        <v>33.780149413020276</v>
      </c>
      <c r="P102" s="27">
        <v>22</v>
      </c>
      <c r="Q102">
        <v>1099</v>
      </c>
      <c r="R102">
        <v>78970</v>
      </c>
      <c r="S102">
        <f t="shared" si="65"/>
        <v>71.856232939035493</v>
      </c>
      <c r="W102" s="27">
        <v>15</v>
      </c>
      <c r="X102">
        <v>1007</v>
      </c>
      <c r="Y102">
        <v>78966</v>
      </c>
      <c r="Z102">
        <f t="shared" si="101"/>
        <v>78.417080436941404</v>
      </c>
      <c r="AD102" s="27">
        <v>8</v>
      </c>
      <c r="AE102">
        <v>709</v>
      </c>
      <c r="AF102">
        <v>54959</v>
      </c>
      <c r="AG102">
        <f t="shared" si="102"/>
        <v>77.51622002820875</v>
      </c>
      <c r="AK102" s="27">
        <v>34</v>
      </c>
      <c r="AL102">
        <v>831</v>
      </c>
      <c r="AM102">
        <v>72824</v>
      </c>
      <c r="AN102">
        <f t="shared" si="103"/>
        <v>87.634175691937429</v>
      </c>
      <c r="AR102" s="27">
        <v>8</v>
      </c>
      <c r="AS102">
        <v>558</v>
      </c>
      <c r="AT102">
        <v>46260</v>
      </c>
      <c r="AU102">
        <f t="shared" si="104"/>
        <v>82.903225806451616</v>
      </c>
      <c r="AY102" s="27">
        <v>27</v>
      </c>
      <c r="AZ102">
        <v>1818</v>
      </c>
      <c r="BA102">
        <v>85750</v>
      </c>
      <c r="BB102">
        <f t="shared" si="105"/>
        <v>47.167216721672169</v>
      </c>
      <c r="BM102" s="27">
        <v>31</v>
      </c>
      <c r="BN102">
        <v>4158</v>
      </c>
      <c r="BO102">
        <v>253100</v>
      </c>
      <c r="BP102">
        <f t="shared" si="106"/>
        <v>60.870610870610868</v>
      </c>
      <c r="CA102" s="27">
        <v>13</v>
      </c>
      <c r="CB102">
        <v>866</v>
      </c>
      <c r="CC102">
        <v>30362</v>
      </c>
      <c r="CD102">
        <f t="shared" si="107"/>
        <v>35.060046189376443</v>
      </c>
      <c r="CH102" s="27">
        <v>39</v>
      </c>
      <c r="CI102">
        <v>847</v>
      </c>
      <c r="CJ102">
        <v>3116</v>
      </c>
      <c r="CK102">
        <f t="shared" si="74"/>
        <v>3.6788665879574971</v>
      </c>
      <c r="CR102" t="e">
        <f t="shared" si="75"/>
        <v>#DIV/0!</v>
      </c>
      <c r="CV102" s="27">
        <v>26</v>
      </c>
      <c r="CW102">
        <v>986</v>
      </c>
      <c r="CX102">
        <v>14303</v>
      </c>
      <c r="CY102">
        <f t="shared" si="108"/>
        <v>14.506085192697769</v>
      </c>
      <c r="DC102" s="27">
        <v>35</v>
      </c>
      <c r="DD102">
        <v>783</v>
      </c>
      <c r="DE102">
        <v>11179</v>
      </c>
      <c r="DF102">
        <f t="shared" si="77"/>
        <v>14.277139208173692</v>
      </c>
      <c r="DJ102" s="27">
        <v>16</v>
      </c>
      <c r="DK102">
        <v>989</v>
      </c>
      <c r="DL102">
        <v>9277</v>
      </c>
      <c r="DM102">
        <f t="shared" si="78"/>
        <v>9.3801820020222451</v>
      </c>
      <c r="EE102" s="27">
        <v>28</v>
      </c>
      <c r="EF102">
        <v>1858</v>
      </c>
      <c r="EG102">
        <v>22517</v>
      </c>
      <c r="EH102">
        <f t="shared" si="109"/>
        <v>12.118945102260495</v>
      </c>
      <c r="EZ102" s="27">
        <v>19</v>
      </c>
      <c r="FA102">
        <v>561</v>
      </c>
      <c r="FB102">
        <v>44747</v>
      </c>
      <c r="FC102">
        <f t="shared" si="83"/>
        <v>79.762923351158648</v>
      </c>
      <c r="FG102" s="27">
        <v>59</v>
      </c>
      <c r="FH102">
        <v>2067</v>
      </c>
      <c r="FI102">
        <v>48809</v>
      </c>
      <c r="FJ102">
        <f t="shared" si="84"/>
        <v>23.613449443638125</v>
      </c>
      <c r="FN102" s="27">
        <v>49</v>
      </c>
      <c r="FO102">
        <v>3163</v>
      </c>
      <c r="FP102">
        <v>18963</v>
      </c>
      <c r="FQ102">
        <f t="shared" si="110"/>
        <v>5.9952576667720514</v>
      </c>
      <c r="FU102" s="27">
        <v>56</v>
      </c>
      <c r="FV102">
        <v>3045</v>
      </c>
      <c r="FW102">
        <v>140094</v>
      </c>
      <c r="FX102">
        <f t="shared" si="111"/>
        <v>46.007881773399014</v>
      </c>
      <c r="GB102" s="27">
        <v>8</v>
      </c>
      <c r="GC102">
        <v>1007</v>
      </c>
      <c r="GD102">
        <v>1759</v>
      </c>
      <c r="GE102">
        <f t="shared" si="87"/>
        <v>1.746772591857001</v>
      </c>
      <c r="GW102" s="27">
        <v>6</v>
      </c>
      <c r="GX102">
        <v>902</v>
      </c>
      <c r="GY102">
        <v>17535</v>
      </c>
      <c r="GZ102">
        <f t="shared" si="112"/>
        <v>19.440133037694014</v>
      </c>
      <c r="HR102" s="27">
        <v>40</v>
      </c>
      <c r="HS102">
        <v>783</v>
      </c>
      <c r="HT102">
        <v>22037</v>
      </c>
      <c r="HU102">
        <f t="shared" si="92"/>
        <v>28.144316730523627</v>
      </c>
      <c r="HY102" s="27">
        <v>45</v>
      </c>
      <c r="HZ102">
        <v>1214</v>
      </c>
      <c r="IA102">
        <v>113645</v>
      </c>
      <c r="IB102">
        <f t="shared" si="93"/>
        <v>93.612026359143329</v>
      </c>
      <c r="IF102" s="27">
        <v>7</v>
      </c>
      <c r="IG102">
        <v>637</v>
      </c>
      <c r="IH102">
        <v>967</v>
      </c>
      <c r="II102">
        <f t="shared" si="113"/>
        <v>1.5180533751962324</v>
      </c>
      <c r="IM102" s="27">
        <v>19</v>
      </c>
      <c r="IN102">
        <v>609</v>
      </c>
      <c r="IO102">
        <v>14490</v>
      </c>
      <c r="IP102">
        <f t="shared" si="95"/>
        <v>23.793103448275861</v>
      </c>
      <c r="IT102" s="27">
        <v>44</v>
      </c>
      <c r="IU102">
        <v>940</v>
      </c>
      <c r="IV102">
        <v>21204</v>
      </c>
      <c r="IW102">
        <f t="shared" si="96"/>
        <v>22.557446808510637</v>
      </c>
      <c r="JO102" s="27">
        <v>24</v>
      </c>
      <c r="JP102">
        <v>2038</v>
      </c>
      <c r="JQ102">
        <v>107663</v>
      </c>
      <c r="JR102">
        <f t="shared" si="114"/>
        <v>52.827772325809619</v>
      </c>
    </row>
    <row r="103" spans="9:278" x14ac:dyDescent="0.25">
      <c r="I103" s="27">
        <v>25</v>
      </c>
      <c r="J103">
        <v>938</v>
      </c>
      <c r="K103">
        <v>83205</v>
      </c>
      <c r="L103">
        <f t="shared" si="100"/>
        <v>88.704690831556505</v>
      </c>
      <c r="P103" s="27">
        <v>23</v>
      </c>
      <c r="Q103">
        <v>1124</v>
      </c>
      <c r="R103">
        <v>80466</v>
      </c>
      <c r="S103">
        <f t="shared" si="65"/>
        <v>71.588967971530252</v>
      </c>
      <c r="W103" s="27">
        <v>16</v>
      </c>
      <c r="X103">
        <v>1019</v>
      </c>
      <c r="Y103">
        <v>88179</v>
      </c>
      <c r="Z103">
        <f t="shared" si="101"/>
        <v>86.53483807654564</v>
      </c>
      <c r="AD103" s="27">
        <v>9</v>
      </c>
      <c r="AE103">
        <v>780</v>
      </c>
      <c r="AF103">
        <v>27131</v>
      </c>
      <c r="AG103">
        <f t="shared" si="102"/>
        <v>34.783333333333331</v>
      </c>
      <c r="AK103" s="27">
        <v>35</v>
      </c>
      <c r="AL103">
        <v>833</v>
      </c>
      <c r="AM103">
        <v>51331</v>
      </c>
      <c r="AN103">
        <f t="shared" si="103"/>
        <v>61.621848739495796</v>
      </c>
      <c r="AR103" s="27">
        <v>9</v>
      </c>
      <c r="AS103">
        <v>600</v>
      </c>
      <c r="AT103">
        <v>66116</v>
      </c>
      <c r="AU103">
        <f t="shared" si="104"/>
        <v>110.19333333333333</v>
      </c>
      <c r="AY103" s="27">
        <v>28</v>
      </c>
      <c r="AZ103">
        <v>1883</v>
      </c>
      <c r="BA103">
        <v>209712</v>
      </c>
      <c r="BB103">
        <f t="shared" si="105"/>
        <v>111.37121614445034</v>
      </c>
      <c r="CA103" s="27">
        <v>14</v>
      </c>
      <c r="CB103">
        <v>890</v>
      </c>
      <c r="CC103">
        <v>34983</v>
      </c>
      <c r="CD103">
        <f t="shared" si="107"/>
        <v>39.306741573033705</v>
      </c>
      <c r="CH103" s="27">
        <v>40</v>
      </c>
      <c r="CI103">
        <v>852</v>
      </c>
      <c r="CJ103">
        <v>47335</v>
      </c>
      <c r="CK103">
        <f t="shared" si="74"/>
        <v>55.5575117370892</v>
      </c>
      <c r="CR103" t="e">
        <f t="shared" si="75"/>
        <v>#DIV/0!</v>
      </c>
      <c r="CV103" s="27">
        <v>27</v>
      </c>
      <c r="CW103">
        <v>1049</v>
      </c>
      <c r="CX103">
        <v>17964</v>
      </c>
      <c r="CY103">
        <f t="shared" si="108"/>
        <v>17.124880838894185</v>
      </c>
      <c r="DC103" s="27">
        <v>36</v>
      </c>
      <c r="DD103">
        <v>792</v>
      </c>
      <c r="DE103">
        <v>348</v>
      </c>
      <c r="DF103">
        <f t="shared" si="77"/>
        <v>0.43939393939393939</v>
      </c>
      <c r="DJ103" s="27">
        <v>17</v>
      </c>
      <c r="DK103">
        <v>1669</v>
      </c>
      <c r="DL103">
        <v>15883</v>
      </c>
      <c r="DM103">
        <f t="shared" si="78"/>
        <v>9.516476932294788</v>
      </c>
      <c r="EE103" s="27">
        <v>29</v>
      </c>
      <c r="EF103">
        <v>1937</v>
      </c>
      <c r="EG103">
        <v>66717</v>
      </c>
      <c r="EH103">
        <f t="shared" si="109"/>
        <v>34.443469282395455</v>
      </c>
      <c r="EZ103" s="27">
        <v>20</v>
      </c>
      <c r="FA103">
        <v>605</v>
      </c>
      <c r="FB103">
        <v>17863</v>
      </c>
      <c r="FC103">
        <f t="shared" si="83"/>
        <v>29.525619834710742</v>
      </c>
      <c r="FG103" s="27">
        <v>60</v>
      </c>
      <c r="FH103">
        <v>2405</v>
      </c>
      <c r="FI103">
        <v>87774</v>
      </c>
      <c r="FJ103">
        <f t="shared" si="84"/>
        <v>36.496465696465698</v>
      </c>
      <c r="FN103" s="27">
        <v>50</v>
      </c>
      <c r="FO103">
        <v>3852</v>
      </c>
      <c r="FP103">
        <v>78769</v>
      </c>
      <c r="FQ103">
        <f t="shared" si="110"/>
        <v>20.448857736240914</v>
      </c>
      <c r="FT103" t="s">
        <v>233</v>
      </c>
      <c r="FU103" s="27">
        <v>1</v>
      </c>
      <c r="FV103">
        <v>243</v>
      </c>
      <c r="FW103">
        <v>7126</v>
      </c>
      <c r="FX103">
        <f t="shared" si="111"/>
        <v>29.325102880658438</v>
      </c>
      <c r="GB103" s="27">
        <v>9</v>
      </c>
      <c r="GC103">
        <v>1808</v>
      </c>
      <c r="GD103">
        <v>5521</v>
      </c>
      <c r="GE103">
        <f t="shared" si="87"/>
        <v>3.0536504424778763</v>
      </c>
      <c r="GW103" s="27">
        <v>7</v>
      </c>
      <c r="GX103">
        <v>914</v>
      </c>
      <c r="GY103">
        <v>38507</v>
      </c>
      <c r="GZ103">
        <f t="shared" si="112"/>
        <v>42.130196936542667</v>
      </c>
      <c r="HR103" s="27">
        <v>41</v>
      </c>
      <c r="HS103">
        <v>785</v>
      </c>
      <c r="HT103">
        <v>34886</v>
      </c>
      <c r="HU103">
        <f t="shared" si="92"/>
        <v>44.44076433121019</v>
      </c>
      <c r="HY103" s="27">
        <v>46</v>
      </c>
      <c r="HZ103">
        <v>1219</v>
      </c>
      <c r="IA103">
        <v>93701</v>
      </c>
      <c r="IB103">
        <f t="shared" si="93"/>
        <v>76.867104183757178</v>
      </c>
      <c r="IF103" s="27">
        <v>8</v>
      </c>
      <c r="IG103">
        <v>642</v>
      </c>
      <c r="IH103">
        <v>8127</v>
      </c>
      <c r="II103">
        <f t="shared" si="113"/>
        <v>12.658878504672897</v>
      </c>
      <c r="IM103" s="27">
        <v>20</v>
      </c>
      <c r="IN103">
        <v>611</v>
      </c>
      <c r="IO103">
        <v>8941</v>
      </c>
      <c r="IP103">
        <f t="shared" si="95"/>
        <v>14.633387888707038</v>
      </c>
      <c r="IT103" s="27">
        <v>45</v>
      </c>
      <c r="IU103">
        <v>949</v>
      </c>
      <c r="IV103">
        <v>17400</v>
      </c>
      <c r="IW103">
        <f t="shared" si="96"/>
        <v>18.335089567966282</v>
      </c>
      <c r="JO103" s="27">
        <v>25</v>
      </c>
      <c r="JP103">
        <v>2074</v>
      </c>
      <c r="JQ103">
        <v>78193</v>
      </c>
      <c r="JR103">
        <f t="shared" si="114"/>
        <v>37.701542912246865</v>
      </c>
    </row>
    <row r="104" spans="9:278" x14ac:dyDescent="0.25">
      <c r="I104" s="27">
        <v>26</v>
      </c>
      <c r="J104">
        <v>962</v>
      </c>
      <c r="K104">
        <v>69128</v>
      </c>
      <c r="L104">
        <f t="shared" si="100"/>
        <v>71.858627858627855</v>
      </c>
      <c r="P104" s="27">
        <v>24</v>
      </c>
      <c r="Q104">
        <v>1127</v>
      </c>
      <c r="R104">
        <v>65892</v>
      </c>
      <c r="S104">
        <f t="shared" si="65"/>
        <v>58.466725820763088</v>
      </c>
      <c r="W104" s="27">
        <v>17</v>
      </c>
      <c r="X104">
        <v>1028</v>
      </c>
      <c r="Y104">
        <v>70700</v>
      </c>
      <c r="Z104">
        <f t="shared" si="101"/>
        <v>68.774319066147854</v>
      </c>
      <c r="AD104" s="27">
        <v>10</v>
      </c>
      <c r="AE104">
        <v>858</v>
      </c>
      <c r="AF104">
        <v>27216</v>
      </c>
      <c r="AG104">
        <f t="shared" si="102"/>
        <v>31.72027972027972</v>
      </c>
      <c r="AK104" s="27">
        <v>36</v>
      </c>
      <c r="AL104">
        <v>1016</v>
      </c>
      <c r="AM104">
        <v>52790</v>
      </c>
      <c r="AN104">
        <f t="shared" si="103"/>
        <v>51.958661417322837</v>
      </c>
      <c r="AR104" s="27">
        <v>10</v>
      </c>
      <c r="AS104">
        <v>601</v>
      </c>
      <c r="AT104">
        <v>61104</v>
      </c>
      <c r="AU104">
        <f t="shared" si="104"/>
        <v>101.67054908485856</v>
      </c>
      <c r="AY104" s="27">
        <v>29</v>
      </c>
      <c r="AZ104">
        <v>1944</v>
      </c>
      <c r="BA104">
        <v>85855</v>
      </c>
      <c r="BB104">
        <f t="shared" si="105"/>
        <v>44.164094650205762</v>
      </c>
      <c r="CA104" s="27">
        <v>15</v>
      </c>
      <c r="CB104">
        <v>912</v>
      </c>
      <c r="CC104">
        <v>28885</v>
      </c>
      <c r="CD104">
        <f t="shared" si="107"/>
        <v>31.672149122807017</v>
      </c>
      <c r="CH104" s="27">
        <v>41</v>
      </c>
      <c r="CI104">
        <v>856</v>
      </c>
      <c r="CJ104">
        <v>11779</v>
      </c>
      <c r="CK104">
        <f t="shared" si="74"/>
        <v>13.760514018691589</v>
      </c>
      <c r="CR104" t="e">
        <f t="shared" si="75"/>
        <v>#DIV/0!</v>
      </c>
      <c r="CV104" s="27">
        <v>28</v>
      </c>
      <c r="CW104">
        <v>1062</v>
      </c>
      <c r="CX104">
        <v>34459</v>
      </c>
      <c r="CY104">
        <f t="shared" si="108"/>
        <v>32.447269303201509</v>
      </c>
      <c r="DC104" s="27">
        <v>37</v>
      </c>
      <c r="DD104">
        <v>793</v>
      </c>
      <c r="DE104">
        <v>4919</v>
      </c>
      <c r="DF104">
        <f t="shared" si="77"/>
        <v>6.203026481715006</v>
      </c>
      <c r="DJ104" s="27">
        <v>18</v>
      </c>
      <c r="DK104">
        <v>807</v>
      </c>
      <c r="DL104">
        <v>7690</v>
      </c>
      <c r="DM104">
        <f t="shared" si="78"/>
        <v>9.5291201982651792</v>
      </c>
      <c r="EE104" s="27">
        <v>30</v>
      </c>
      <c r="EF104">
        <v>1979</v>
      </c>
      <c r="EG104">
        <v>69093</v>
      </c>
      <c r="EH104">
        <f t="shared" si="109"/>
        <v>34.913087417887823</v>
      </c>
      <c r="EZ104" s="27">
        <v>21</v>
      </c>
      <c r="FA104">
        <v>623</v>
      </c>
      <c r="FB104">
        <v>15533</v>
      </c>
      <c r="FC104">
        <f t="shared" si="83"/>
        <v>24.932584269662922</v>
      </c>
      <c r="FG104" s="27">
        <v>61</v>
      </c>
      <c r="FH104">
        <v>2418</v>
      </c>
      <c r="FI104">
        <v>131222</v>
      </c>
      <c r="FJ104">
        <f t="shared" si="84"/>
        <v>54.268817204301072</v>
      </c>
      <c r="FM104" t="s">
        <v>233</v>
      </c>
      <c r="FN104" s="27">
        <v>1</v>
      </c>
      <c r="FO104">
        <v>204</v>
      </c>
      <c r="FP104">
        <v>3541</v>
      </c>
      <c r="FQ104">
        <f t="shared" si="110"/>
        <v>17.357843137254903</v>
      </c>
      <c r="FU104" s="27">
        <v>2</v>
      </c>
      <c r="FV104">
        <v>244</v>
      </c>
      <c r="FW104">
        <v>15749</v>
      </c>
      <c r="FX104">
        <f t="shared" si="111"/>
        <v>64.545081967213122</v>
      </c>
      <c r="GB104" s="27">
        <v>10</v>
      </c>
      <c r="GC104">
        <v>793</v>
      </c>
      <c r="GD104">
        <v>3790</v>
      </c>
      <c r="GE104">
        <f t="shared" si="87"/>
        <v>4.7793190416141238</v>
      </c>
      <c r="GW104" s="27">
        <v>8</v>
      </c>
      <c r="GX104">
        <v>951</v>
      </c>
      <c r="GY104">
        <v>32664</v>
      </c>
      <c r="GZ104">
        <f t="shared" si="112"/>
        <v>34.347003154574132</v>
      </c>
      <c r="HR104" s="27">
        <v>42</v>
      </c>
      <c r="HS104">
        <v>790</v>
      </c>
      <c r="HT104">
        <v>42638</v>
      </c>
      <c r="HU104">
        <f t="shared" si="92"/>
        <v>53.972151898734175</v>
      </c>
      <c r="HY104" s="27">
        <v>47</v>
      </c>
      <c r="HZ104">
        <v>1221</v>
      </c>
      <c r="IA104">
        <v>78718</v>
      </c>
      <c r="IB104">
        <f t="shared" si="93"/>
        <v>64.470106470106472</v>
      </c>
      <c r="IF104" s="27">
        <v>9</v>
      </c>
      <c r="IG104">
        <v>696</v>
      </c>
      <c r="IH104">
        <v>19004</v>
      </c>
      <c r="II104">
        <f t="shared" si="113"/>
        <v>27.304597701149426</v>
      </c>
      <c r="IM104" s="27">
        <v>21</v>
      </c>
      <c r="IN104">
        <v>612</v>
      </c>
      <c r="IO104">
        <v>13560</v>
      </c>
      <c r="IP104">
        <f t="shared" si="95"/>
        <v>22.156862745098039</v>
      </c>
      <c r="IT104" s="27">
        <v>46</v>
      </c>
      <c r="IU104">
        <v>1004</v>
      </c>
      <c r="IV104">
        <v>19739</v>
      </c>
      <c r="IW104">
        <f t="shared" si="96"/>
        <v>19.660358565737052</v>
      </c>
      <c r="JO104" s="27">
        <v>26</v>
      </c>
      <c r="JP104">
        <v>2086</v>
      </c>
      <c r="JQ104">
        <v>96547</v>
      </c>
      <c r="JR104">
        <f t="shared" si="114"/>
        <v>46.283317353787155</v>
      </c>
    </row>
    <row r="105" spans="9:278" x14ac:dyDescent="0.25">
      <c r="I105" s="27">
        <v>27</v>
      </c>
      <c r="J105">
        <v>993</v>
      </c>
      <c r="K105">
        <v>60917</v>
      </c>
      <c r="L105">
        <f t="shared" si="100"/>
        <v>61.346424974823769</v>
      </c>
      <c r="P105" s="27">
        <v>25</v>
      </c>
      <c r="Q105">
        <v>1127</v>
      </c>
      <c r="R105">
        <v>88593</v>
      </c>
      <c r="S105">
        <f t="shared" si="65"/>
        <v>78.609582963620227</v>
      </c>
      <c r="W105" s="27">
        <v>18</v>
      </c>
      <c r="X105">
        <v>1043</v>
      </c>
      <c r="Y105">
        <v>66364</v>
      </c>
      <c r="Z105">
        <f t="shared" si="101"/>
        <v>63.627996164908915</v>
      </c>
      <c r="AD105" s="27">
        <v>11</v>
      </c>
      <c r="AE105">
        <v>874</v>
      </c>
      <c r="AF105">
        <v>64318</v>
      </c>
      <c r="AG105">
        <f t="shared" si="102"/>
        <v>73.590389016018307</v>
      </c>
      <c r="AK105" s="27">
        <v>37</v>
      </c>
      <c r="AL105">
        <v>1120</v>
      </c>
      <c r="AM105">
        <v>35467</v>
      </c>
      <c r="AN105">
        <f t="shared" si="103"/>
        <v>31.666964285714286</v>
      </c>
      <c r="AR105" s="27">
        <v>11</v>
      </c>
      <c r="AS105">
        <v>621</v>
      </c>
      <c r="AT105">
        <v>41358</v>
      </c>
      <c r="AU105">
        <f t="shared" si="104"/>
        <v>66.59903381642512</v>
      </c>
      <c r="AY105" s="27">
        <v>30</v>
      </c>
      <c r="AZ105">
        <v>1971</v>
      </c>
      <c r="BA105">
        <v>90758</v>
      </c>
      <c r="BB105">
        <f t="shared" si="105"/>
        <v>46.046676813800104</v>
      </c>
      <c r="CA105" s="27">
        <v>16</v>
      </c>
      <c r="CB105">
        <v>923</v>
      </c>
      <c r="CC105">
        <v>54718</v>
      </c>
      <c r="CD105">
        <f t="shared" si="107"/>
        <v>59.282773564463703</v>
      </c>
      <c r="CH105" s="27">
        <v>42</v>
      </c>
      <c r="CI105">
        <v>880</v>
      </c>
      <c r="CJ105">
        <v>25975</v>
      </c>
      <c r="CK105">
        <f t="shared" si="74"/>
        <v>29.517045454545453</v>
      </c>
      <c r="CR105" t="e">
        <f t="shared" si="75"/>
        <v>#DIV/0!</v>
      </c>
      <c r="CV105" s="27">
        <v>29</v>
      </c>
      <c r="CW105">
        <v>1091</v>
      </c>
      <c r="CX105">
        <v>54116</v>
      </c>
      <c r="CY105">
        <f t="shared" si="108"/>
        <v>49.602199816681946</v>
      </c>
      <c r="DC105" s="27">
        <v>38</v>
      </c>
      <c r="DD105">
        <v>795</v>
      </c>
      <c r="DE105">
        <v>17932</v>
      </c>
      <c r="DF105">
        <f t="shared" si="77"/>
        <v>22.555974842767295</v>
      </c>
      <c r="DJ105" s="27">
        <v>19</v>
      </c>
      <c r="DK105">
        <v>1411</v>
      </c>
      <c r="DL105">
        <v>14125</v>
      </c>
      <c r="DM105">
        <f t="shared" si="78"/>
        <v>10.010630758327427</v>
      </c>
      <c r="EE105" s="27">
        <v>31</v>
      </c>
      <c r="EF105">
        <v>2159</v>
      </c>
      <c r="EG105">
        <v>55692</v>
      </c>
      <c r="EH105">
        <f t="shared" si="109"/>
        <v>25.795275590551181</v>
      </c>
      <c r="EZ105" s="27">
        <v>22</v>
      </c>
      <c r="FA105">
        <v>623</v>
      </c>
      <c r="FB105">
        <v>14875</v>
      </c>
      <c r="FC105">
        <f t="shared" si="83"/>
        <v>23.876404494382022</v>
      </c>
      <c r="FG105" s="27">
        <v>62</v>
      </c>
      <c r="FH105">
        <v>2492</v>
      </c>
      <c r="FI105">
        <v>86045</v>
      </c>
      <c r="FJ105">
        <f t="shared" si="84"/>
        <v>34.5284911717496</v>
      </c>
      <c r="FN105" s="27">
        <v>2</v>
      </c>
      <c r="FO105">
        <v>584</v>
      </c>
      <c r="FP105">
        <v>485</v>
      </c>
      <c r="FQ105">
        <f t="shared" si="110"/>
        <v>0.83047945205479456</v>
      </c>
      <c r="FU105" s="27">
        <v>3</v>
      </c>
      <c r="FV105">
        <v>250</v>
      </c>
      <c r="FW105">
        <v>694</v>
      </c>
      <c r="FX105">
        <f t="shared" si="111"/>
        <v>2.7759999999999998</v>
      </c>
      <c r="GB105" s="27">
        <v>11</v>
      </c>
      <c r="GC105">
        <v>708</v>
      </c>
      <c r="GD105">
        <v>5192</v>
      </c>
      <c r="GE105">
        <f t="shared" si="87"/>
        <v>7.333333333333333</v>
      </c>
      <c r="GW105" s="27">
        <v>9</v>
      </c>
      <c r="GX105">
        <v>1019</v>
      </c>
      <c r="GY105">
        <v>37622</v>
      </c>
      <c r="GZ105">
        <f t="shared" si="112"/>
        <v>36.920510304219825</v>
      </c>
      <c r="HR105" s="27">
        <v>43</v>
      </c>
      <c r="HS105">
        <v>797</v>
      </c>
      <c r="HT105">
        <v>33662</v>
      </c>
      <c r="HU105">
        <f t="shared" si="92"/>
        <v>42.235884567126725</v>
      </c>
      <c r="HY105" s="27">
        <v>48</v>
      </c>
      <c r="HZ105">
        <v>1260</v>
      </c>
      <c r="IA105">
        <v>67705</v>
      </c>
      <c r="IB105">
        <f t="shared" si="93"/>
        <v>53.734126984126981</v>
      </c>
      <c r="IF105" s="27">
        <v>10</v>
      </c>
      <c r="IG105">
        <v>697</v>
      </c>
      <c r="IH105">
        <v>16933</v>
      </c>
      <c r="II105">
        <f t="shared" si="113"/>
        <v>24.294117647058822</v>
      </c>
      <c r="IM105" s="27">
        <v>22</v>
      </c>
      <c r="IN105">
        <v>617</v>
      </c>
      <c r="IO105">
        <v>19407</v>
      </c>
      <c r="IP105">
        <f t="shared" si="95"/>
        <v>31.453808752025932</v>
      </c>
      <c r="IT105" s="27">
        <v>47</v>
      </c>
      <c r="IU105">
        <v>1012</v>
      </c>
      <c r="IV105">
        <v>9486</v>
      </c>
      <c r="IW105">
        <f t="shared" si="96"/>
        <v>9.3735177865612656</v>
      </c>
      <c r="JO105" s="27">
        <v>27</v>
      </c>
      <c r="JP105">
        <v>2164</v>
      </c>
      <c r="JQ105">
        <v>72411</v>
      </c>
      <c r="JR105">
        <f t="shared" si="114"/>
        <v>33.461645101663585</v>
      </c>
    </row>
    <row r="106" spans="9:278" x14ac:dyDescent="0.25">
      <c r="I106" s="27">
        <v>28</v>
      </c>
      <c r="J106">
        <v>1003</v>
      </c>
      <c r="K106">
        <v>55761</v>
      </c>
      <c r="L106">
        <f t="shared" si="100"/>
        <v>55.594217347956132</v>
      </c>
      <c r="P106" s="27">
        <v>26</v>
      </c>
      <c r="Q106">
        <v>1129</v>
      </c>
      <c r="R106">
        <v>103388</v>
      </c>
      <c r="S106">
        <f t="shared" si="65"/>
        <v>91.574844995571297</v>
      </c>
      <c r="W106" s="27">
        <v>19</v>
      </c>
      <c r="X106">
        <v>1045</v>
      </c>
      <c r="Y106">
        <v>113468</v>
      </c>
      <c r="Z106">
        <f t="shared" si="101"/>
        <v>108.58181818181818</v>
      </c>
      <c r="AD106" s="27">
        <v>12</v>
      </c>
      <c r="AE106">
        <v>879</v>
      </c>
      <c r="AF106">
        <v>87115</v>
      </c>
      <c r="AG106">
        <f t="shared" si="102"/>
        <v>99.106939704209324</v>
      </c>
      <c r="AK106" s="27">
        <v>38</v>
      </c>
      <c r="AL106">
        <v>1177</v>
      </c>
      <c r="AM106">
        <v>79131</v>
      </c>
      <c r="AN106">
        <f t="shared" si="103"/>
        <v>67.231096006796946</v>
      </c>
      <c r="AR106" s="27">
        <v>12</v>
      </c>
      <c r="AS106">
        <v>624</v>
      </c>
      <c r="AT106">
        <v>45008</v>
      </c>
      <c r="AU106">
        <f t="shared" si="104"/>
        <v>72.128205128205124</v>
      </c>
      <c r="AY106" s="27">
        <v>31</v>
      </c>
      <c r="AZ106">
        <v>1974</v>
      </c>
      <c r="BA106">
        <v>145521</v>
      </c>
      <c r="BB106">
        <f t="shared" si="105"/>
        <v>73.718844984802431</v>
      </c>
      <c r="CA106" s="27">
        <v>17</v>
      </c>
      <c r="CB106">
        <v>940</v>
      </c>
      <c r="CC106">
        <v>13260</v>
      </c>
      <c r="CD106">
        <f t="shared" si="107"/>
        <v>14.106382978723405</v>
      </c>
      <c r="CH106" s="27">
        <v>43</v>
      </c>
      <c r="CI106">
        <v>882</v>
      </c>
      <c r="CJ106">
        <v>21119</v>
      </c>
      <c r="CK106">
        <f t="shared" si="74"/>
        <v>23.944444444444443</v>
      </c>
      <c r="CR106" t="e">
        <f t="shared" si="75"/>
        <v>#DIV/0!</v>
      </c>
      <c r="CV106" s="27">
        <v>30</v>
      </c>
      <c r="CW106">
        <v>1094</v>
      </c>
      <c r="CX106">
        <v>17948</v>
      </c>
      <c r="CY106">
        <f t="shared" si="108"/>
        <v>16.405850091407679</v>
      </c>
      <c r="DC106" s="27">
        <v>39</v>
      </c>
      <c r="DD106">
        <v>801</v>
      </c>
      <c r="DE106">
        <v>21492</v>
      </c>
      <c r="DF106">
        <f t="shared" si="77"/>
        <v>26.831460674157302</v>
      </c>
      <c r="DJ106" s="27">
        <v>20</v>
      </c>
      <c r="DK106">
        <v>1848</v>
      </c>
      <c r="DL106">
        <v>18571</v>
      </c>
      <c r="DM106">
        <f t="shared" si="78"/>
        <v>10.049242424242424</v>
      </c>
      <c r="EE106" s="27">
        <v>32</v>
      </c>
      <c r="EF106">
        <v>2189</v>
      </c>
      <c r="EG106">
        <v>12965</v>
      </c>
      <c r="EH106">
        <f t="shared" si="109"/>
        <v>5.9227957971676561</v>
      </c>
      <c r="EZ106" s="27">
        <v>23</v>
      </c>
      <c r="FA106">
        <v>624</v>
      </c>
      <c r="FB106">
        <v>33850</v>
      </c>
      <c r="FC106">
        <f t="shared" si="83"/>
        <v>54.246794871794869</v>
      </c>
      <c r="FF106" t="s">
        <v>233</v>
      </c>
      <c r="FG106" s="27">
        <v>1</v>
      </c>
      <c r="FH106">
        <v>117</v>
      </c>
      <c r="FI106">
        <v>787</v>
      </c>
      <c r="FJ106">
        <f t="shared" si="84"/>
        <v>6.7264957264957266</v>
      </c>
      <c r="FN106" s="27">
        <v>3</v>
      </c>
      <c r="FO106">
        <v>584</v>
      </c>
      <c r="FP106">
        <v>19216</v>
      </c>
      <c r="FQ106">
        <f t="shared" si="110"/>
        <v>32.904109589041099</v>
      </c>
      <c r="FU106" s="27">
        <v>4</v>
      </c>
      <c r="FV106">
        <v>287</v>
      </c>
      <c r="FW106">
        <v>2189</v>
      </c>
      <c r="FX106">
        <f t="shared" si="111"/>
        <v>7.6271777003484322</v>
      </c>
      <c r="GB106" s="27">
        <v>12</v>
      </c>
      <c r="GC106">
        <v>2304</v>
      </c>
      <c r="GD106">
        <v>19329</v>
      </c>
      <c r="GE106">
        <f t="shared" si="87"/>
        <v>8.3893229166666661</v>
      </c>
      <c r="GW106" s="27">
        <v>10</v>
      </c>
      <c r="GX106">
        <v>1079</v>
      </c>
      <c r="GY106">
        <v>58303</v>
      </c>
      <c r="GZ106">
        <f t="shared" si="112"/>
        <v>54.034291010194622</v>
      </c>
      <c r="HR106" s="27">
        <v>44</v>
      </c>
      <c r="HS106">
        <v>798</v>
      </c>
      <c r="HT106">
        <v>26639</v>
      </c>
      <c r="HU106">
        <f t="shared" si="92"/>
        <v>33.382205513784463</v>
      </c>
      <c r="HY106" s="27">
        <v>49</v>
      </c>
      <c r="HZ106">
        <v>1313</v>
      </c>
      <c r="IA106">
        <v>142129</v>
      </c>
      <c r="IB106">
        <f t="shared" si="93"/>
        <v>108.24752475247524</v>
      </c>
      <c r="IF106" s="27">
        <v>11</v>
      </c>
      <c r="IG106">
        <v>703</v>
      </c>
      <c r="IH106">
        <v>26223</v>
      </c>
      <c r="II106">
        <f t="shared" si="113"/>
        <v>37.301564722617357</v>
      </c>
      <c r="IM106" s="27">
        <v>23</v>
      </c>
      <c r="IN106">
        <v>634</v>
      </c>
      <c r="IO106">
        <v>29731</v>
      </c>
      <c r="IP106">
        <f t="shared" si="95"/>
        <v>46.894321766561511</v>
      </c>
      <c r="IT106" s="27">
        <v>48</v>
      </c>
      <c r="IU106">
        <v>1056</v>
      </c>
      <c r="IV106">
        <v>41601</v>
      </c>
      <c r="IW106">
        <f t="shared" si="96"/>
        <v>39.394886363636367</v>
      </c>
      <c r="JO106" s="27">
        <v>28</v>
      </c>
      <c r="JP106">
        <v>2285</v>
      </c>
      <c r="JQ106">
        <v>61347</v>
      </c>
      <c r="JR106">
        <f t="shared" si="114"/>
        <v>26.847702407002188</v>
      </c>
    </row>
    <row r="107" spans="9:278" x14ac:dyDescent="0.25">
      <c r="I107" s="27">
        <v>29</v>
      </c>
      <c r="J107">
        <v>1021</v>
      </c>
      <c r="K107">
        <v>76341</v>
      </c>
      <c r="L107">
        <f t="shared" si="100"/>
        <v>74.770812928501471</v>
      </c>
      <c r="P107" s="27">
        <v>27</v>
      </c>
      <c r="Q107">
        <v>1161</v>
      </c>
      <c r="R107">
        <v>93884</v>
      </c>
      <c r="S107">
        <f t="shared" si="65"/>
        <v>80.864771748492686</v>
      </c>
      <c r="W107" s="27">
        <v>20</v>
      </c>
      <c r="X107">
        <v>1076</v>
      </c>
      <c r="Y107">
        <v>32425</v>
      </c>
      <c r="Z107">
        <f t="shared" si="101"/>
        <v>30.134758364312269</v>
      </c>
      <c r="AD107" s="27">
        <v>13</v>
      </c>
      <c r="AE107">
        <v>881</v>
      </c>
      <c r="AF107">
        <v>65700</v>
      </c>
      <c r="AG107">
        <f t="shared" si="102"/>
        <v>74.574347332576622</v>
      </c>
      <c r="AK107" s="27">
        <v>39</v>
      </c>
      <c r="AL107">
        <v>1317</v>
      </c>
      <c r="AM107">
        <v>131595</v>
      </c>
      <c r="AN107">
        <f t="shared" si="103"/>
        <v>99.920273348519359</v>
      </c>
      <c r="AR107" s="27">
        <v>13</v>
      </c>
      <c r="AS107">
        <v>667</v>
      </c>
      <c r="AT107">
        <v>40919</v>
      </c>
      <c r="AU107">
        <f t="shared" si="104"/>
        <v>61.347826086956523</v>
      </c>
      <c r="AY107" s="27">
        <v>32</v>
      </c>
      <c r="AZ107">
        <v>1983</v>
      </c>
      <c r="BA107">
        <v>133249</v>
      </c>
      <c r="BB107">
        <f t="shared" si="105"/>
        <v>67.195663136661622</v>
      </c>
      <c r="CA107" s="27">
        <v>18</v>
      </c>
      <c r="CB107">
        <v>967</v>
      </c>
      <c r="CC107">
        <v>20235</v>
      </c>
      <c r="CD107">
        <f t="shared" si="107"/>
        <v>20.925542916235781</v>
      </c>
      <c r="CH107" s="27">
        <v>44</v>
      </c>
      <c r="CI107">
        <v>887</v>
      </c>
      <c r="CJ107">
        <v>22509</v>
      </c>
      <c r="CK107">
        <f t="shared" si="74"/>
        <v>25.376550169109358</v>
      </c>
      <c r="CR107" t="e">
        <f t="shared" si="75"/>
        <v>#DIV/0!</v>
      </c>
      <c r="CV107" s="27">
        <v>31</v>
      </c>
      <c r="CW107">
        <v>1094</v>
      </c>
      <c r="CX107">
        <v>55498</v>
      </c>
      <c r="CY107">
        <f t="shared" si="108"/>
        <v>50.729433272394878</v>
      </c>
      <c r="DC107" s="27">
        <v>40</v>
      </c>
      <c r="DD107">
        <v>804</v>
      </c>
      <c r="DE107">
        <v>15647</v>
      </c>
      <c r="DF107">
        <f t="shared" si="77"/>
        <v>19.46144278606965</v>
      </c>
      <c r="DJ107" s="27">
        <v>21</v>
      </c>
      <c r="DK107">
        <v>1077</v>
      </c>
      <c r="DL107">
        <v>12638</v>
      </c>
      <c r="DM107">
        <f t="shared" si="78"/>
        <v>11.734447539461467</v>
      </c>
      <c r="EE107" s="27">
        <v>33</v>
      </c>
      <c r="EF107">
        <v>2312</v>
      </c>
      <c r="EG107">
        <v>68104</v>
      </c>
      <c r="EH107">
        <f t="shared" si="109"/>
        <v>29.45674740484429</v>
      </c>
      <c r="EZ107" s="27">
        <v>24</v>
      </c>
      <c r="FA107">
        <v>627</v>
      </c>
      <c r="FB107">
        <v>8270</v>
      </c>
      <c r="FC107">
        <f t="shared" si="83"/>
        <v>13.189792663476874</v>
      </c>
      <c r="FG107" s="27">
        <v>2</v>
      </c>
      <c r="FH107">
        <v>277</v>
      </c>
      <c r="FI107">
        <v>8587</v>
      </c>
      <c r="FJ107">
        <f t="shared" si="84"/>
        <v>31</v>
      </c>
      <c r="FN107" s="27">
        <v>4</v>
      </c>
      <c r="FO107">
        <v>652</v>
      </c>
      <c r="FP107">
        <v>28767</v>
      </c>
      <c r="FQ107">
        <f t="shared" si="110"/>
        <v>44.121165644171782</v>
      </c>
      <c r="FU107" s="27">
        <v>5</v>
      </c>
      <c r="FV107">
        <v>320</v>
      </c>
      <c r="FW107">
        <v>4499</v>
      </c>
      <c r="FX107">
        <f t="shared" si="111"/>
        <v>14.059374999999999</v>
      </c>
      <c r="GB107" s="27">
        <v>13</v>
      </c>
      <c r="GC107">
        <v>1340</v>
      </c>
      <c r="GD107">
        <v>15661</v>
      </c>
      <c r="GE107">
        <f t="shared" si="87"/>
        <v>11.68731343283582</v>
      </c>
      <c r="GW107" s="27">
        <v>11</v>
      </c>
      <c r="GX107">
        <v>1092</v>
      </c>
      <c r="GY107">
        <v>47433</v>
      </c>
      <c r="GZ107">
        <f t="shared" si="112"/>
        <v>43.43681318681319</v>
      </c>
      <c r="HR107" s="27">
        <v>45</v>
      </c>
      <c r="HS107">
        <v>801</v>
      </c>
      <c r="HT107">
        <v>38456</v>
      </c>
      <c r="HU107">
        <f t="shared" si="92"/>
        <v>48.009987515605495</v>
      </c>
      <c r="HY107" s="27">
        <v>50</v>
      </c>
      <c r="HZ107">
        <v>1344</v>
      </c>
      <c r="IA107">
        <v>136206</v>
      </c>
      <c r="IB107">
        <f t="shared" si="93"/>
        <v>101.34375</v>
      </c>
      <c r="IF107" s="27">
        <v>12</v>
      </c>
      <c r="IG107">
        <v>716</v>
      </c>
      <c r="IH107">
        <v>3069</v>
      </c>
      <c r="II107">
        <f t="shared" si="113"/>
        <v>4.2863128491620115</v>
      </c>
      <c r="IM107" s="27">
        <v>24</v>
      </c>
      <c r="IN107">
        <v>635</v>
      </c>
      <c r="IO107">
        <v>14414</v>
      </c>
      <c r="IP107">
        <f t="shared" si="95"/>
        <v>22.699212598425198</v>
      </c>
      <c r="IT107" s="27">
        <v>49</v>
      </c>
      <c r="IU107">
        <v>1075</v>
      </c>
      <c r="IV107">
        <v>14515</v>
      </c>
      <c r="IW107">
        <f t="shared" si="96"/>
        <v>13.502325581395349</v>
      </c>
      <c r="JO107" s="27">
        <v>29</v>
      </c>
      <c r="JP107">
        <v>2347</v>
      </c>
      <c r="JQ107">
        <v>65674</v>
      </c>
      <c r="JR107">
        <f t="shared" si="114"/>
        <v>27.98210481465701</v>
      </c>
    </row>
    <row r="108" spans="9:278" x14ac:dyDescent="0.25">
      <c r="I108" s="27">
        <v>30</v>
      </c>
      <c r="J108">
        <v>1044</v>
      </c>
      <c r="K108">
        <v>49101</v>
      </c>
      <c r="L108">
        <f t="shared" si="100"/>
        <v>47.031609195402297</v>
      </c>
      <c r="P108" s="27">
        <v>28</v>
      </c>
      <c r="Q108">
        <v>1180</v>
      </c>
      <c r="R108">
        <v>58826</v>
      </c>
      <c r="S108">
        <f t="shared" si="65"/>
        <v>49.852542372881359</v>
      </c>
      <c r="W108" s="27">
        <v>21</v>
      </c>
      <c r="X108">
        <v>1081</v>
      </c>
      <c r="Y108">
        <v>53291</v>
      </c>
      <c r="Z108">
        <f t="shared" si="101"/>
        <v>49.297872340425535</v>
      </c>
      <c r="AD108" s="27">
        <v>14</v>
      </c>
      <c r="AE108">
        <v>953</v>
      </c>
      <c r="AF108">
        <v>88579</v>
      </c>
      <c r="AG108">
        <f t="shared" si="102"/>
        <v>92.94753410283316</v>
      </c>
      <c r="AK108" s="27">
        <v>40</v>
      </c>
      <c r="AL108">
        <v>1417</v>
      </c>
      <c r="AM108">
        <v>123199</v>
      </c>
      <c r="AN108">
        <f t="shared" si="103"/>
        <v>86.943542695836271</v>
      </c>
      <c r="AR108" s="27">
        <v>14</v>
      </c>
      <c r="AS108">
        <v>708</v>
      </c>
      <c r="AT108">
        <v>52376</v>
      </c>
      <c r="AU108">
        <f t="shared" si="104"/>
        <v>73.977401129943502</v>
      </c>
      <c r="AY108" s="27">
        <v>33</v>
      </c>
      <c r="AZ108">
        <v>2308</v>
      </c>
      <c r="BA108">
        <v>171728</v>
      </c>
      <c r="BB108">
        <f t="shared" si="105"/>
        <v>74.405545927209701</v>
      </c>
      <c r="CA108" s="27">
        <v>19</v>
      </c>
      <c r="CB108">
        <v>984</v>
      </c>
      <c r="CC108">
        <v>20980</v>
      </c>
      <c r="CD108">
        <f t="shared" si="107"/>
        <v>21.321138211382113</v>
      </c>
      <c r="CH108" s="27">
        <v>45</v>
      </c>
      <c r="CI108">
        <v>900</v>
      </c>
      <c r="CJ108">
        <v>20092</v>
      </c>
      <c r="CK108">
        <f t="shared" si="74"/>
        <v>22.324444444444445</v>
      </c>
      <c r="CR108" t="e">
        <f t="shared" si="75"/>
        <v>#DIV/0!</v>
      </c>
      <c r="CV108" s="27">
        <v>32</v>
      </c>
      <c r="CW108">
        <v>1105</v>
      </c>
      <c r="CX108">
        <v>27930</v>
      </c>
      <c r="CY108">
        <f t="shared" si="108"/>
        <v>25.27601809954751</v>
      </c>
      <c r="DC108" s="27">
        <v>41</v>
      </c>
      <c r="DD108">
        <v>821</v>
      </c>
      <c r="DE108">
        <v>13718</v>
      </c>
      <c r="DF108">
        <f t="shared" si="77"/>
        <v>16.708891595615103</v>
      </c>
      <c r="DJ108" s="27">
        <v>22</v>
      </c>
      <c r="DK108">
        <v>1040</v>
      </c>
      <c r="DL108">
        <v>12933</v>
      </c>
      <c r="DM108">
        <f t="shared" si="78"/>
        <v>12.435576923076923</v>
      </c>
      <c r="EE108" s="27">
        <v>34</v>
      </c>
      <c r="EF108">
        <v>2510</v>
      </c>
      <c r="EG108">
        <v>56324</v>
      </c>
      <c r="EH108">
        <f t="shared" si="109"/>
        <v>22.4398406374502</v>
      </c>
      <c r="EZ108" s="27">
        <v>25</v>
      </c>
      <c r="FA108">
        <v>628</v>
      </c>
      <c r="FB108">
        <v>18990</v>
      </c>
      <c r="FC108">
        <f t="shared" si="83"/>
        <v>30.238853503184714</v>
      </c>
      <c r="FG108" s="27">
        <v>3</v>
      </c>
      <c r="FH108">
        <v>300</v>
      </c>
      <c r="FI108">
        <v>6608</v>
      </c>
      <c r="FJ108">
        <f t="shared" si="84"/>
        <v>22.026666666666667</v>
      </c>
      <c r="FN108" s="27">
        <v>5</v>
      </c>
      <c r="FO108">
        <v>732</v>
      </c>
      <c r="FP108">
        <v>2195</v>
      </c>
      <c r="FQ108">
        <f t="shared" si="110"/>
        <v>2.9986338797814209</v>
      </c>
      <c r="FU108" s="27">
        <v>6</v>
      </c>
      <c r="FV108">
        <v>370</v>
      </c>
      <c r="FW108">
        <v>127</v>
      </c>
      <c r="FX108">
        <f t="shared" si="111"/>
        <v>0.34324324324324323</v>
      </c>
      <c r="GB108" s="27">
        <v>14</v>
      </c>
      <c r="GC108">
        <v>947</v>
      </c>
      <c r="GD108">
        <v>12421</v>
      </c>
      <c r="GE108">
        <f t="shared" si="87"/>
        <v>13.116156282998944</v>
      </c>
      <c r="GW108" s="27">
        <v>12</v>
      </c>
      <c r="GX108">
        <v>1097</v>
      </c>
      <c r="GY108">
        <v>54524</v>
      </c>
      <c r="GZ108">
        <f t="shared" si="112"/>
        <v>49.702825888787601</v>
      </c>
      <c r="HR108" s="27">
        <v>46</v>
      </c>
      <c r="HS108">
        <v>802</v>
      </c>
      <c r="HT108">
        <v>40430</v>
      </c>
      <c r="HU108">
        <f t="shared" si="92"/>
        <v>50.411471321695764</v>
      </c>
      <c r="HY108" s="27">
        <v>51</v>
      </c>
      <c r="HZ108">
        <v>1356</v>
      </c>
      <c r="IA108">
        <v>35868</v>
      </c>
      <c r="IB108">
        <f t="shared" si="93"/>
        <v>26.451327433628318</v>
      </c>
      <c r="IF108" s="27">
        <v>13</v>
      </c>
      <c r="IG108">
        <v>724</v>
      </c>
      <c r="IH108">
        <v>9923</v>
      </c>
      <c r="II108">
        <f t="shared" si="113"/>
        <v>13.705801104972375</v>
      </c>
      <c r="IM108" s="27">
        <v>25</v>
      </c>
      <c r="IN108">
        <v>639</v>
      </c>
      <c r="IO108">
        <v>13438</v>
      </c>
      <c r="IP108">
        <f t="shared" si="95"/>
        <v>21.029733959311425</v>
      </c>
      <c r="IT108" s="27">
        <v>50</v>
      </c>
      <c r="IU108">
        <v>1080</v>
      </c>
      <c r="IV108">
        <v>5606</v>
      </c>
      <c r="IW108">
        <f t="shared" si="96"/>
        <v>5.1907407407407407</v>
      </c>
      <c r="JO108" s="27">
        <v>30</v>
      </c>
      <c r="JP108">
        <v>2499</v>
      </c>
      <c r="JQ108">
        <v>75425</v>
      </c>
      <c r="JR108">
        <f t="shared" si="114"/>
        <v>30.182072829131652</v>
      </c>
    </row>
    <row r="109" spans="9:278" x14ac:dyDescent="0.25">
      <c r="I109" s="27">
        <v>31</v>
      </c>
      <c r="J109">
        <v>1047</v>
      </c>
      <c r="K109">
        <v>41629</v>
      </c>
      <c r="L109">
        <f t="shared" si="100"/>
        <v>39.760267430754539</v>
      </c>
      <c r="P109" s="27">
        <v>29</v>
      </c>
      <c r="Q109">
        <v>1195</v>
      </c>
      <c r="R109">
        <v>70430</v>
      </c>
      <c r="S109">
        <f t="shared" si="65"/>
        <v>58.937238493723846</v>
      </c>
      <c r="W109" s="27">
        <v>22</v>
      </c>
      <c r="X109">
        <v>1086</v>
      </c>
      <c r="Y109">
        <v>127301</v>
      </c>
      <c r="Z109">
        <f t="shared" si="101"/>
        <v>117.22007366482505</v>
      </c>
      <c r="AD109" s="27">
        <v>15</v>
      </c>
      <c r="AE109">
        <v>974</v>
      </c>
      <c r="AF109">
        <v>78011</v>
      </c>
      <c r="AG109">
        <f t="shared" si="102"/>
        <v>80.093429158110879</v>
      </c>
      <c r="AK109" s="27">
        <v>41</v>
      </c>
      <c r="AL109">
        <v>1495</v>
      </c>
      <c r="AM109">
        <v>117604</v>
      </c>
      <c r="AN109">
        <f t="shared" si="103"/>
        <v>78.664882943143809</v>
      </c>
      <c r="AR109" s="27">
        <v>15</v>
      </c>
      <c r="AS109">
        <v>717</v>
      </c>
      <c r="AT109">
        <v>15142</v>
      </c>
      <c r="AU109">
        <f t="shared" si="104"/>
        <v>21.118549511854951</v>
      </c>
      <c r="AY109" s="27">
        <v>34</v>
      </c>
      <c r="AZ109">
        <v>2428</v>
      </c>
      <c r="BA109">
        <v>167191</v>
      </c>
      <c r="BB109">
        <f t="shared" si="105"/>
        <v>68.859555189456344</v>
      </c>
      <c r="CA109" s="27">
        <v>20</v>
      </c>
      <c r="CB109">
        <v>1013</v>
      </c>
      <c r="CC109">
        <v>20307</v>
      </c>
      <c r="CD109">
        <f t="shared" si="107"/>
        <v>20.046396841066141</v>
      </c>
      <c r="CH109" s="27">
        <v>46</v>
      </c>
      <c r="CI109">
        <v>910</v>
      </c>
      <c r="CJ109">
        <v>18003</v>
      </c>
      <c r="CK109">
        <f t="shared" si="74"/>
        <v>19.783516483516483</v>
      </c>
      <c r="CR109" t="e">
        <f t="shared" si="75"/>
        <v>#DIV/0!</v>
      </c>
      <c r="CV109" s="27">
        <v>33</v>
      </c>
      <c r="CW109">
        <v>1125</v>
      </c>
      <c r="CX109">
        <v>23974</v>
      </c>
      <c r="CY109">
        <f t="shared" si="108"/>
        <v>21.310222222222222</v>
      </c>
      <c r="DC109" s="27">
        <v>42</v>
      </c>
      <c r="DD109">
        <v>824</v>
      </c>
      <c r="DE109">
        <v>18944</v>
      </c>
      <c r="DF109">
        <f t="shared" si="77"/>
        <v>22.990291262135923</v>
      </c>
      <c r="DJ109" s="27">
        <v>23</v>
      </c>
      <c r="DK109">
        <v>701</v>
      </c>
      <c r="DL109">
        <v>9060</v>
      </c>
      <c r="DM109">
        <f t="shared" si="78"/>
        <v>12.924393723252496</v>
      </c>
      <c r="EE109" s="27">
        <v>35</v>
      </c>
      <c r="EF109">
        <v>2622</v>
      </c>
      <c r="EG109">
        <v>26512</v>
      </c>
      <c r="EH109">
        <f t="shared" si="109"/>
        <v>10.111365369946606</v>
      </c>
      <c r="EZ109" s="27">
        <v>26</v>
      </c>
      <c r="FA109">
        <v>655</v>
      </c>
      <c r="FB109">
        <v>29917</v>
      </c>
      <c r="FC109">
        <f t="shared" si="83"/>
        <v>45.674809160305344</v>
      </c>
      <c r="FG109" s="27">
        <v>4</v>
      </c>
      <c r="FH109">
        <v>309</v>
      </c>
      <c r="FI109">
        <v>2907</v>
      </c>
      <c r="FJ109">
        <f t="shared" si="84"/>
        <v>9.4077669902912628</v>
      </c>
      <c r="FN109" s="27">
        <v>6</v>
      </c>
      <c r="FO109">
        <v>733</v>
      </c>
      <c r="FP109">
        <v>2304</v>
      </c>
      <c r="FQ109">
        <f t="shared" si="110"/>
        <v>3.1432469304229196</v>
      </c>
      <c r="FU109" s="27">
        <v>7</v>
      </c>
      <c r="FV109">
        <v>377</v>
      </c>
      <c r="FW109">
        <v>28681</v>
      </c>
      <c r="FX109">
        <f t="shared" si="111"/>
        <v>76.07692307692308</v>
      </c>
      <c r="GB109" s="27">
        <v>15</v>
      </c>
      <c r="GC109">
        <v>715</v>
      </c>
      <c r="GD109">
        <v>9906</v>
      </c>
      <c r="GE109">
        <f t="shared" si="87"/>
        <v>13.854545454545455</v>
      </c>
      <c r="GW109" s="27">
        <v>13</v>
      </c>
      <c r="GX109">
        <v>1113</v>
      </c>
      <c r="GY109">
        <v>41436</v>
      </c>
      <c r="GZ109">
        <f t="shared" si="112"/>
        <v>37.229110512129381</v>
      </c>
      <c r="HR109" s="27">
        <v>47</v>
      </c>
      <c r="HS109">
        <v>810</v>
      </c>
      <c r="HT109">
        <v>56147</v>
      </c>
      <c r="HU109">
        <f t="shared" si="92"/>
        <v>69.317283950617281</v>
      </c>
      <c r="HY109" s="27">
        <v>52</v>
      </c>
      <c r="HZ109">
        <v>1454</v>
      </c>
      <c r="IA109">
        <v>93984</v>
      </c>
      <c r="IB109">
        <f t="shared" si="93"/>
        <v>64.638239339752403</v>
      </c>
      <c r="IF109" s="27">
        <v>14</v>
      </c>
      <c r="IG109">
        <v>727</v>
      </c>
      <c r="IH109">
        <v>8473</v>
      </c>
      <c r="II109">
        <f t="shared" si="113"/>
        <v>11.65474552957359</v>
      </c>
      <c r="IM109" s="27">
        <v>26</v>
      </c>
      <c r="IN109">
        <v>639</v>
      </c>
      <c r="IO109">
        <v>28916</v>
      </c>
      <c r="IP109">
        <f t="shared" si="95"/>
        <v>45.251956181533643</v>
      </c>
      <c r="IT109" s="27">
        <v>51</v>
      </c>
      <c r="IU109">
        <v>1097</v>
      </c>
      <c r="IV109">
        <v>9922</v>
      </c>
      <c r="IW109">
        <f t="shared" si="96"/>
        <v>9.0446672743846861</v>
      </c>
      <c r="JO109" s="27">
        <v>31</v>
      </c>
      <c r="JP109">
        <v>4532</v>
      </c>
      <c r="JQ109">
        <v>223339</v>
      </c>
      <c r="JR109">
        <f t="shared" si="114"/>
        <v>49.280450132391877</v>
      </c>
    </row>
    <row r="110" spans="9:278" x14ac:dyDescent="0.25">
      <c r="I110" s="27">
        <v>32</v>
      </c>
      <c r="J110">
        <v>1054</v>
      </c>
      <c r="K110">
        <v>48591</v>
      </c>
      <c r="L110">
        <f t="shared" si="100"/>
        <v>46.101518026565465</v>
      </c>
      <c r="P110" s="27">
        <v>30</v>
      </c>
      <c r="Q110">
        <v>1209</v>
      </c>
      <c r="R110">
        <v>58602</v>
      </c>
      <c r="S110">
        <f t="shared" si="65"/>
        <v>48.471464019851119</v>
      </c>
      <c r="W110" s="27">
        <v>23</v>
      </c>
      <c r="X110">
        <v>1105</v>
      </c>
      <c r="Y110">
        <v>96298</v>
      </c>
      <c r="Z110">
        <f t="shared" si="101"/>
        <v>87.14751131221719</v>
      </c>
      <c r="AD110" s="27">
        <v>16</v>
      </c>
      <c r="AE110">
        <v>975</v>
      </c>
      <c r="AF110">
        <v>27235</v>
      </c>
      <c r="AG110">
        <f t="shared" si="102"/>
        <v>27.933333333333334</v>
      </c>
      <c r="AK110" s="27">
        <v>42</v>
      </c>
      <c r="AL110">
        <v>1509</v>
      </c>
      <c r="AM110">
        <v>111186</v>
      </c>
      <c r="AN110">
        <f t="shared" si="103"/>
        <v>73.681908548707753</v>
      </c>
      <c r="AR110" s="27">
        <v>16</v>
      </c>
      <c r="AS110">
        <v>738</v>
      </c>
      <c r="AT110">
        <v>62509</v>
      </c>
      <c r="AU110">
        <f t="shared" si="104"/>
        <v>84.700542005420061</v>
      </c>
      <c r="AY110" s="27">
        <v>35</v>
      </c>
      <c r="AZ110">
        <v>2830</v>
      </c>
      <c r="BA110">
        <v>126103</v>
      </c>
      <c r="BB110">
        <f t="shared" si="105"/>
        <v>44.559363957597171</v>
      </c>
      <c r="CA110" s="27">
        <v>21</v>
      </c>
      <c r="CB110">
        <v>1025</v>
      </c>
      <c r="CC110">
        <v>22158</v>
      </c>
      <c r="CD110">
        <f t="shared" si="107"/>
        <v>21.617560975609756</v>
      </c>
      <c r="CH110" s="27">
        <v>47</v>
      </c>
      <c r="CI110">
        <v>914</v>
      </c>
      <c r="CJ110">
        <v>13154</v>
      </c>
      <c r="CK110">
        <f t="shared" si="74"/>
        <v>14.391684901531729</v>
      </c>
      <c r="CR110" t="e">
        <f t="shared" si="75"/>
        <v>#DIV/0!</v>
      </c>
      <c r="CV110" s="27">
        <v>34</v>
      </c>
      <c r="CW110">
        <v>1233</v>
      </c>
      <c r="CX110">
        <v>21358</v>
      </c>
      <c r="CY110">
        <f t="shared" si="108"/>
        <v>17.321978913219787</v>
      </c>
      <c r="DC110" s="27">
        <v>43</v>
      </c>
      <c r="DD110">
        <v>824</v>
      </c>
      <c r="DE110">
        <v>67590</v>
      </c>
      <c r="DF110">
        <f t="shared" si="77"/>
        <v>82.02669902912622</v>
      </c>
      <c r="DJ110" s="27">
        <v>24</v>
      </c>
      <c r="DK110">
        <v>552</v>
      </c>
      <c r="DL110">
        <v>8412</v>
      </c>
      <c r="DM110">
        <f t="shared" si="78"/>
        <v>15.239130434782609</v>
      </c>
      <c r="EZ110" s="27">
        <v>27</v>
      </c>
      <c r="FA110">
        <v>661</v>
      </c>
      <c r="FB110">
        <v>15211</v>
      </c>
      <c r="FC110">
        <f t="shared" si="83"/>
        <v>23.012102874432678</v>
      </c>
      <c r="FG110" s="27">
        <v>5</v>
      </c>
      <c r="FH110">
        <v>317</v>
      </c>
      <c r="FI110">
        <v>12562</v>
      </c>
      <c r="FJ110">
        <f t="shared" si="84"/>
        <v>39.627760252365931</v>
      </c>
      <c r="FN110" s="27">
        <v>7</v>
      </c>
      <c r="FO110">
        <v>783</v>
      </c>
      <c r="FP110">
        <v>9428</v>
      </c>
      <c r="FQ110">
        <f t="shared" si="110"/>
        <v>12.040868454661558</v>
      </c>
      <c r="FU110" s="27">
        <v>8</v>
      </c>
      <c r="FV110">
        <v>392</v>
      </c>
      <c r="FW110">
        <v>5790</v>
      </c>
      <c r="FX110">
        <f t="shared" si="111"/>
        <v>14.770408163265307</v>
      </c>
      <c r="GB110" s="27">
        <v>16</v>
      </c>
      <c r="GC110">
        <v>715</v>
      </c>
      <c r="GD110">
        <v>11432</v>
      </c>
      <c r="GE110">
        <f t="shared" si="87"/>
        <v>15.988811188811189</v>
      </c>
      <c r="GW110" s="27">
        <v>14</v>
      </c>
      <c r="GX110">
        <v>1128</v>
      </c>
      <c r="GY110">
        <v>47553</v>
      </c>
      <c r="GZ110">
        <f t="shared" si="112"/>
        <v>42.156914893617021</v>
      </c>
      <c r="HR110" s="27">
        <v>48</v>
      </c>
      <c r="HS110">
        <v>819</v>
      </c>
      <c r="HT110">
        <v>20202</v>
      </c>
      <c r="HU110">
        <f t="shared" si="92"/>
        <v>24.666666666666668</v>
      </c>
      <c r="HY110" s="27">
        <v>53</v>
      </c>
      <c r="HZ110">
        <v>1692</v>
      </c>
      <c r="IA110">
        <v>103564</v>
      </c>
      <c r="IB110">
        <f t="shared" si="93"/>
        <v>61.208037825059101</v>
      </c>
      <c r="IF110" s="27">
        <v>15</v>
      </c>
      <c r="IG110">
        <v>746</v>
      </c>
      <c r="IH110">
        <v>7557</v>
      </c>
      <c r="II110">
        <f t="shared" si="113"/>
        <v>10.130026809651474</v>
      </c>
      <c r="IM110" s="27">
        <v>27</v>
      </c>
      <c r="IN110">
        <v>644</v>
      </c>
      <c r="IO110">
        <v>17653</v>
      </c>
      <c r="IP110">
        <f t="shared" si="95"/>
        <v>27.411490683229815</v>
      </c>
      <c r="IT110" s="27">
        <v>52</v>
      </c>
      <c r="IU110">
        <v>1106</v>
      </c>
      <c r="IV110">
        <v>31702</v>
      </c>
      <c r="IW110">
        <f t="shared" si="96"/>
        <v>28.66365280289331</v>
      </c>
    </row>
    <row r="111" spans="9:278" x14ac:dyDescent="0.25">
      <c r="I111" s="27">
        <v>33</v>
      </c>
      <c r="J111">
        <v>1059</v>
      </c>
      <c r="K111">
        <v>68862</v>
      </c>
      <c r="L111">
        <f t="shared" si="100"/>
        <v>65.025495750708217</v>
      </c>
      <c r="P111" s="27">
        <v>31</v>
      </c>
      <c r="Q111">
        <v>1211</v>
      </c>
      <c r="R111">
        <v>101066</v>
      </c>
      <c r="S111">
        <f t="shared" si="65"/>
        <v>83.456647398843927</v>
      </c>
      <c r="W111" s="27">
        <v>24</v>
      </c>
      <c r="X111">
        <v>1141</v>
      </c>
      <c r="Y111">
        <v>68478</v>
      </c>
      <c r="Z111">
        <f t="shared" si="101"/>
        <v>60.015775635407536</v>
      </c>
      <c r="AD111" s="27">
        <v>17</v>
      </c>
      <c r="AE111">
        <v>977</v>
      </c>
      <c r="AF111">
        <v>54239</v>
      </c>
      <c r="AG111">
        <f t="shared" si="102"/>
        <v>55.51586489252815</v>
      </c>
      <c r="AK111" s="27">
        <v>43</v>
      </c>
      <c r="AL111">
        <v>1528</v>
      </c>
      <c r="AM111">
        <v>66998</v>
      </c>
      <c r="AN111">
        <f t="shared" si="103"/>
        <v>43.846858638743456</v>
      </c>
      <c r="AR111" s="27">
        <v>17</v>
      </c>
      <c r="AS111">
        <v>762</v>
      </c>
      <c r="AT111">
        <v>53878</v>
      </c>
      <c r="AU111">
        <f t="shared" si="104"/>
        <v>70.70603674540682</v>
      </c>
      <c r="AY111" s="27">
        <v>36</v>
      </c>
      <c r="AZ111">
        <v>3289</v>
      </c>
      <c r="BA111">
        <v>277769</v>
      </c>
      <c r="BB111">
        <f t="shared" si="105"/>
        <v>84.453937366980838</v>
      </c>
      <c r="CA111" s="27">
        <v>22</v>
      </c>
      <c r="CB111">
        <v>1049</v>
      </c>
      <c r="CC111">
        <v>49081</v>
      </c>
      <c r="CD111">
        <f t="shared" si="107"/>
        <v>46.788369876072451</v>
      </c>
      <c r="CH111" s="27">
        <v>48</v>
      </c>
      <c r="CI111">
        <v>915</v>
      </c>
      <c r="CJ111">
        <v>32531</v>
      </c>
      <c r="CK111">
        <f t="shared" si="74"/>
        <v>35.553005464480876</v>
      </c>
      <c r="CR111" t="e">
        <f t="shared" si="75"/>
        <v>#DIV/0!</v>
      </c>
      <c r="CV111" s="27">
        <v>35</v>
      </c>
      <c r="CW111">
        <v>1309</v>
      </c>
      <c r="CX111">
        <v>60211</v>
      </c>
      <c r="CY111">
        <f t="shared" si="108"/>
        <v>45.997708174178761</v>
      </c>
      <c r="DC111" s="27">
        <v>44</v>
      </c>
      <c r="DD111">
        <v>826</v>
      </c>
      <c r="DE111">
        <v>20361</v>
      </c>
      <c r="DF111">
        <f t="shared" si="77"/>
        <v>24.650121065375302</v>
      </c>
      <c r="DJ111" s="27">
        <v>25</v>
      </c>
      <c r="DK111">
        <v>2323</v>
      </c>
      <c r="DL111">
        <v>36081</v>
      </c>
      <c r="DM111">
        <f t="shared" si="78"/>
        <v>15.532070598364184</v>
      </c>
      <c r="EZ111" s="27">
        <v>28</v>
      </c>
      <c r="FA111">
        <v>668</v>
      </c>
      <c r="FB111">
        <v>36744</v>
      </c>
      <c r="FC111">
        <f t="shared" si="83"/>
        <v>55.005988023952099</v>
      </c>
      <c r="FG111" s="27">
        <v>6</v>
      </c>
      <c r="FH111">
        <v>331</v>
      </c>
      <c r="FI111">
        <v>1929</v>
      </c>
      <c r="FJ111">
        <f t="shared" si="84"/>
        <v>5.8277945619335352</v>
      </c>
      <c r="FN111" s="27">
        <v>8</v>
      </c>
      <c r="FO111">
        <v>828</v>
      </c>
      <c r="FP111">
        <v>37334</v>
      </c>
      <c r="FQ111">
        <f t="shared" si="110"/>
        <v>45.089371980676326</v>
      </c>
      <c r="FU111" s="27">
        <v>9</v>
      </c>
      <c r="FV111">
        <v>402</v>
      </c>
      <c r="FW111">
        <v>7690</v>
      </c>
      <c r="FX111">
        <f t="shared" si="111"/>
        <v>19.129353233830845</v>
      </c>
      <c r="GB111" s="27">
        <v>17</v>
      </c>
      <c r="GC111">
        <v>238</v>
      </c>
      <c r="GD111">
        <v>3826</v>
      </c>
      <c r="GE111">
        <f t="shared" si="87"/>
        <v>16.07563025210084</v>
      </c>
      <c r="GW111" s="27">
        <v>15</v>
      </c>
      <c r="GX111">
        <v>1157</v>
      </c>
      <c r="GY111">
        <v>40135</v>
      </c>
      <c r="GZ111">
        <f t="shared" si="112"/>
        <v>34.688850475367332</v>
      </c>
      <c r="HR111" s="27">
        <v>49</v>
      </c>
      <c r="HS111">
        <v>829</v>
      </c>
      <c r="HT111">
        <v>32332</v>
      </c>
      <c r="HU111">
        <f t="shared" si="92"/>
        <v>39.001206272617608</v>
      </c>
      <c r="HY111" s="27">
        <v>54</v>
      </c>
      <c r="HZ111">
        <v>1798</v>
      </c>
      <c r="IA111">
        <v>56921</v>
      </c>
      <c r="IB111">
        <f t="shared" si="93"/>
        <v>31.657953281423804</v>
      </c>
      <c r="IF111" s="27">
        <v>16</v>
      </c>
      <c r="IG111">
        <v>750</v>
      </c>
      <c r="IH111">
        <v>26456</v>
      </c>
      <c r="II111">
        <f t="shared" si="113"/>
        <v>35.274666666666668</v>
      </c>
      <c r="IM111" s="27">
        <v>28</v>
      </c>
      <c r="IN111">
        <v>644</v>
      </c>
      <c r="IO111">
        <v>13282</v>
      </c>
      <c r="IP111">
        <f t="shared" si="95"/>
        <v>20.624223602484474</v>
      </c>
      <c r="IT111" s="27">
        <v>53</v>
      </c>
      <c r="IU111">
        <v>1174</v>
      </c>
      <c r="IV111">
        <v>40023</v>
      </c>
      <c r="IW111">
        <f t="shared" si="96"/>
        <v>34.091141396933558</v>
      </c>
    </row>
    <row r="112" spans="9:278" x14ac:dyDescent="0.25">
      <c r="I112" s="27">
        <v>34</v>
      </c>
      <c r="J112">
        <v>1082</v>
      </c>
      <c r="K112">
        <v>70427</v>
      </c>
      <c r="L112">
        <f t="shared" si="100"/>
        <v>65.089648798521253</v>
      </c>
      <c r="P112" s="27">
        <v>32</v>
      </c>
      <c r="Q112">
        <v>1212</v>
      </c>
      <c r="R112">
        <v>51396</v>
      </c>
      <c r="S112">
        <f t="shared" si="65"/>
        <v>42.405940594059409</v>
      </c>
      <c r="W112" s="27">
        <v>25</v>
      </c>
      <c r="X112">
        <v>1141</v>
      </c>
      <c r="Y112">
        <v>98084</v>
      </c>
      <c r="Z112">
        <f t="shared" si="101"/>
        <v>85.963190184049083</v>
      </c>
      <c r="AD112" s="27">
        <v>18</v>
      </c>
      <c r="AE112">
        <v>987</v>
      </c>
      <c r="AF112">
        <v>52978</v>
      </c>
      <c r="AG112">
        <f t="shared" si="102"/>
        <v>53.675785207700102</v>
      </c>
      <c r="AK112" s="27">
        <v>44</v>
      </c>
      <c r="AL112">
        <v>1545</v>
      </c>
      <c r="AM112">
        <v>83970</v>
      </c>
      <c r="AN112">
        <f t="shared" si="103"/>
        <v>54.349514563106794</v>
      </c>
      <c r="AR112" s="27">
        <v>18</v>
      </c>
      <c r="AS112">
        <v>803</v>
      </c>
      <c r="AT112">
        <v>80237</v>
      </c>
      <c r="AU112">
        <f t="shared" si="104"/>
        <v>99.92154420921544</v>
      </c>
      <c r="CA112" s="27">
        <v>23</v>
      </c>
      <c r="CB112">
        <v>1049</v>
      </c>
      <c r="CC112">
        <v>20847</v>
      </c>
      <c r="CD112">
        <f t="shared" si="107"/>
        <v>19.873212583412773</v>
      </c>
      <c r="CH112" s="27">
        <v>49</v>
      </c>
      <c r="CI112">
        <v>918</v>
      </c>
      <c r="CJ112">
        <v>21663</v>
      </c>
      <c r="CK112">
        <f t="shared" si="74"/>
        <v>23.598039215686274</v>
      </c>
      <c r="CR112" t="e">
        <f t="shared" si="75"/>
        <v>#DIV/0!</v>
      </c>
      <c r="CV112" s="27">
        <v>36</v>
      </c>
      <c r="CW112">
        <v>1312</v>
      </c>
      <c r="CX112">
        <v>73035</v>
      </c>
      <c r="CY112">
        <f t="shared" si="108"/>
        <v>55.666920731707314</v>
      </c>
      <c r="DC112" s="27">
        <v>45</v>
      </c>
      <c r="DD112">
        <v>830</v>
      </c>
      <c r="DE112">
        <v>9106</v>
      </c>
      <c r="DF112">
        <f t="shared" si="77"/>
        <v>10.971084337349398</v>
      </c>
      <c r="DJ112" s="27">
        <v>26</v>
      </c>
      <c r="DK112">
        <v>664</v>
      </c>
      <c r="DL112">
        <v>10366</v>
      </c>
      <c r="DM112">
        <f t="shared" si="78"/>
        <v>15.611445783132529</v>
      </c>
      <c r="EZ112" s="27">
        <v>29</v>
      </c>
      <c r="FA112">
        <v>674</v>
      </c>
      <c r="FB112">
        <v>9526</v>
      </c>
      <c r="FC112">
        <f t="shared" si="83"/>
        <v>14.13353115727003</v>
      </c>
      <c r="FG112" s="27">
        <v>7</v>
      </c>
      <c r="FH112">
        <v>339</v>
      </c>
      <c r="FI112">
        <v>15734</v>
      </c>
      <c r="FJ112">
        <f t="shared" si="84"/>
        <v>46.412979351032448</v>
      </c>
      <c r="FN112" s="27">
        <v>9</v>
      </c>
      <c r="FO112">
        <v>828</v>
      </c>
      <c r="FP112">
        <v>12854</v>
      </c>
      <c r="FQ112">
        <f t="shared" si="110"/>
        <v>15.52415458937198</v>
      </c>
      <c r="FU112" s="27">
        <v>10</v>
      </c>
      <c r="FV112">
        <v>417</v>
      </c>
      <c r="FW112">
        <v>25486</v>
      </c>
      <c r="FX112">
        <f t="shared" si="111"/>
        <v>61.117505995203835</v>
      </c>
      <c r="GB112" s="27">
        <v>18</v>
      </c>
      <c r="GC112">
        <v>738</v>
      </c>
      <c r="GD112">
        <v>12405</v>
      </c>
      <c r="GE112">
        <f t="shared" si="87"/>
        <v>16.808943089430894</v>
      </c>
      <c r="GW112" s="27">
        <v>16</v>
      </c>
      <c r="GX112">
        <v>1170</v>
      </c>
      <c r="GY112">
        <v>39136</v>
      </c>
      <c r="GZ112">
        <f t="shared" si="112"/>
        <v>33.449572649572652</v>
      </c>
      <c r="HR112" s="27">
        <v>50</v>
      </c>
      <c r="HS112">
        <v>833</v>
      </c>
      <c r="HT112">
        <v>29731</v>
      </c>
      <c r="HU112">
        <f t="shared" si="92"/>
        <v>35.691476590636256</v>
      </c>
      <c r="HY112" s="27">
        <v>55</v>
      </c>
      <c r="HZ112">
        <v>1869</v>
      </c>
      <c r="IA112">
        <v>57792</v>
      </c>
      <c r="IB112">
        <f t="shared" si="93"/>
        <v>30.921348314606742</v>
      </c>
      <c r="IF112" s="27">
        <v>17</v>
      </c>
      <c r="IG112">
        <v>751</v>
      </c>
      <c r="IH112">
        <v>14641</v>
      </c>
      <c r="II112">
        <f t="shared" si="113"/>
        <v>19.495339547270305</v>
      </c>
      <c r="IM112" s="27">
        <v>29</v>
      </c>
      <c r="IN112">
        <v>654</v>
      </c>
      <c r="IO112">
        <v>39122</v>
      </c>
      <c r="IP112">
        <f t="shared" si="95"/>
        <v>59.819571865443422</v>
      </c>
      <c r="IT112" s="27">
        <v>54</v>
      </c>
      <c r="IU112">
        <v>1174</v>
      </c>
      <c r="IV112">
        <v>41068</v>
      </c>
      <c r="IW112">
        <f t="shared" si="96"/>
        <v>34.981260647359456</v>
      </c>
    </row>
    <row r="113" spans="9:257" x14ac:dyDescent="0.25">
      <c r="I113" s="27">
        <v>35</v>
      </c>
      <c r="J113">
        <v>1091</v>
      </c>
      <c r="K113">
        <v>41157</v>
      </c>
      <c r="L113">
        <f t="shared" si="100"/>
        <v>37.724106324472963</v>
      </c>
      <c r="P113" s="27">
        <v>33</v>
      </c>
      <c r="Q113">
        <v>1215</v>
      </c>
      <c r="R113">
        <v>95760</v>
      </c>
      <c r="S113">
        <f t="shared" si="65"/>
        <v>78.81481481481481</v>
      </c>
      <c r="W113" s="27">
        <v>26</v>
      </c>
      <c r="X113">
        <v>1148</v>
      </c>
      <c r="Y113">
        <v>81303</v>
      </c>
      <c r="Z113">
        <f t="shared" si="101"/>
        <v>70.821428571428569</v>
      </c>
      <c r="AD113" s="27">
        <v>19</v>
      </c>
      <c r="AE113">
        <v>1015</v>
      </c>
      <c r="AF113">
        <v>78614</v>
      </c>
      <c r="AG113">
        <f t="shared" si="102"/>
        <v>77.452216748768478</v>
      </c>
      <c r="AK113" s="27">
        <v>45</v>
      </c>
      <c r="AL113">
        <v>1653</v>
      </c>
      <c r="AM113">
        <v>97227</v>
      </c>
      <c r="AN113">
        <f t="shared" si="103"/>
        <v>58.818511796733212</v>
      </c>
      <c r="AR113" s="27">
        <v>19</v>
      </c>
      <c r="AS113">
        <v>824</v>
      </c>
      <c r="AT113">
        <v>79943</v>
      </c>
      <c r="AU113">
        <f t="shared" si="104"/>
        <v>97.018203883495147</v>
      </c>
      <c r="CA113" s="27">
        <v>24</v>
      </c>
      <c r="CB113">
        <v>1049</v>
      </c>
      <c r="CC113">
        <v>34122</v>
      </c>
      <c r="CD113">
        <f t="shared" si="107"/>
        <v>32.528122020972354</v>
      </c>
      <c r="CH113" s="27">
        <v>50</v>
      </c>
      <c r="CI113">
        <v>921</v>
      </c>
      <c r="CJ113">
        <v>40357</v>
      </c>
      <c r="CK113">
        <f t="shared" si="74"/>
        <v>43.818675352877307</v>
      </c>
      <c r="CR113" t="e">
        <f t="shared" si="75"/>
        <v>#DIV/0!</v>
      </c>
      <c r="CV113" s="27">
        <v>37</v>
      </c>
      <c r="CW113">
        <v>1315</v>
      </c>
      <c r="CX113">
        <v>79162</v>
      </c>
      <c r="CY113">
        <f t="shared" si="108"/>
        <v>60.199239543726236</v>
      </c>
      <c r="DC113" s="27">
        <v>46</v>
      </c>
      <c r="DD113">
        <v>842</v>
      </c>
      <c r="DE113">
        <v>48194</v>
      </c>
      <c r="DF113">
        <f t="shared" si="77"/>
        <v>57.2375296912114</v>
      </c>
      <c r="DJ113" s="27">
        <v>27</v>
      </c>
      <c r="DK113">
        <v>2424</v>
      </c>
      <c r="DL113">
        <v>39849</v>
      </c>
      <c r="DM113">
        <f t="shared" si="78"/>
        <v>16.439356435643564</v>
      </c>
      <c r="EZ113" s="27">
        <v>30</v>
      </c>
      <c r="FA113">
        <v>685</v>
      </c>
      <c r="FB113">
        <v>45910</v>
      </c>
      <c r="FC113">
        <f t="shared" si="83"/>
        <v>67.021897810218974</v>
      </c>
      <c r="FG113" s="27">
        <v>8</v>
      </c>
      <c r="FH113">
        <v>497</v>
      </c>
      <c r="FI113">
        <v>26172</v>
      </c>
      <c r="FJ113">
        <f t="shared" si="84"/>
        <v>52.65995975855131</v>
      </c>
      <c r="FN113" s="27">
        <v>10</v>
      </c>
      <c r="FO113">
        <v>860</v>
      </c>
      <c r="FP113">
        <v>33595</v>
      </c>
      <c r="FQ113">
        <f t="shared" si="110"/>
        <v>39.063953488372093</v>
      </c>
      <c r="FU113" s="27">
        <v>11</v>
      </c>
      <c r="FV113">
        <v>433</v>
      </c>
      <c r="FW113">
        <v>11380</v>
      </c>
      <c r="FX113">
        <f t="shared" si="111"/>
        <v>26.28175519630485</v>
      </c>
      <c r="GB113" s="27">
        <v>19</v>
      </c>
      <c r="GC113">
        <v>716</v>
      </c>
      <c r="GD113">
        <v>14526</v>
      </c>
      <c r="GE113">
        <f t="shared" si="87"/>
        <v>20.287709497206706</v>
      </c>
      <c r="GW113" s="27">
        <v>17</v>
      </c>
      <c r="GX113">
        <v>1188</v>
      </c>
      <c r="GY113">
        <v>45529</v>
      </c>
      <c r="GZ113">
        <f t="shared" si="112"/>
        <v>38.324074074074076</v>
      </c>
      <c r="HR113" s="27">
        <v>51</v>
      </c>
      <c r="HS113">
        <v>836</v>
      </c>
      <c r="HT113">
        <v>34674</v>
      </c>
      <c r="HU113">
        <f t="shared" si="92"/>
        <v>41.476076555023923</v>
      </c>
      <c r="HY113" s="27">
        <v>56</v>
      </c>
      <c r="HZ113">
        <v>2131</v>
      </c>
      <c r="IA113">
        <v>94138</v>
      </c>
      <c r="IB113">
        <f t="shared" si="93"/>
        <v>44.175504458000937</v>
      </c>
      <c r="IF113" s="27">
        <v>18</v>
      </c>
      <c r="IG113">
        <v>761</v>
      </c>
      <c r="IH113">
        <v>32062</v>
      </c>
      <c r="II113">
        <f t="shared" si="113"/>
        <v>42.131406044678059</v>
      </c>
      <c r="IM113" s="27">
        <v>30</v>
      </c>
      <c r="IN113">
        <v>656</v>
      </c>
      <c r="IO113">
        <v>34909</v>
      </c>
      <c r="IP113">
        <f t="shared" si="95"/>
        <v>53.214939024390247</v>
      </c>
      <c r="IT113" s="27">
        <v>55</v>
      </c>
      <c r="IU113">
        <v>1232</v>
      </c>
      <c r="IV113">
        <v>27850</v>
      </c>
      <c r="IW113">
        <f t="shared" si="96"/>
        <v>22.605519480519479</v>
      </c>
    </row>
    <row r="114" spans="9:257" x14ac:dyDescent="0.25">
      <c r="I114" s="27">
        <v>36</v>
      </c>
      <c r="J114">
        <v>1099</v>
      </c>
      <c r="K114">
        <v>152322</v>
      </c>
      <c r="L114">
        <f t="shared" si="100"/>
        <v>138.60054595086442</v>
      </c>
      <c r="P114" s="27">
        <v>34</v>
      </c>
      <c r="Q114">
        <v>1219</v>
      </c>
      <c r="R114">
        <v>88374</v>
      </c>
      <c r="S114">
        <f t="shared" si="65"/>
        <v>72.497128794093513</v>
      </c>
      <c r="W114" s="27">
        <v>27</v>
      </c>
      <c r="X114">
        <v>1148</v>
      </c>
      <c r="Y114">
        <v>77958</v>
      </c>
      <c r="Z114">
        <f t="shared" si="101"/>
        <v>67.907665505226475</v>
      </c>
      <c r="AD114" s="27">
        <v>20</v>
      </c>
      <c r="AE114">
        <v>1035</v>
      </c>
      <c r="AF114">
        <v>58742</v>
      </c>
      <c r="AG114">
        <f t="shared" si="102"/>
        <v>56.755555555555553</v>
      </c>
      <c r="AK114" s="27">
        <v>46</v>
      </c>
      <c r="AL114">
        <v>1654</v>
      </c>
      <c r="AM114">
        <v>84871</v>
      </c>
      <c r="AN114">
        <f t="shared" si="103"/>
        <v>51.312575574365177</v>
      </c>
      <c r="AR114" s="27">
        <v>20</v>
      </c>
      <c r="AS114">
        <v>844</v>
      </c>
      <c r="AT114">
        <v>81279</v>
      </c>
      <c r="AU114">
        <f t="shared" si="104"/>
        <v>96.302132701421797</v>
      </c>
      <c r="CA114" s="27">
        <v>25</v>
      </c>
      <c r="CB114">
        <v>1089</v>
      </c>
      <c r="CC114">
        <v>29523</v>
      </c>
      <c r="CD114">
        <f t="shared" si="107"/>
        <v>27.110192837465565</v>
      </c>
      <c r="CH114" s="27">
        <v>51</v>
      </c>
      <c r="CI114">
        <v>932</v>
      </c>
      <c r="CJ114">
        <v>25713</v>
      </c>
      <c r="CK114">
        <f t="shared" si="74"/>
        <v>27.589055793991417</v>
      </c>
      <c r="CR114" t="e">
        <f t="shared" si="75"/>
        <v>#DIV/0!</v>
      </c>
      <c r="CV114" s="27">
        <v>38</v>
      </c>
      <c r="CW114">
        <v>1338</v>
      </c>
      <c r="CX114">
        <v>38807</v>
      </c>
      <c r="CY114">
        <f t="shared" si="108"/>
        <v>29.003736920777278</v>
      </c>
      <c r="DC114" s="27">
        <v>47</v>
      </c>
      <c r="DD114">
        <v>852</v>
      </c>
      <c r="DE114">
        <v>31324</v>
      </c>
      <c r="DF114">
        <f t="shared" si="77"/>
        <v>36.76525821596244</v>
      </c>
      <c r="DJ114" s="27">
        <v>28</v>
      </c>
      <c r="DK114">
        <v>695</v>
      </c>
      <c r="DL114">
        <v>11737</v>
      </c>
      <c r="DM114">
        <f t="shared" si="78"/>
        <v>16.887769784172662</v>
      </c>
      <c r="EZ114" s="27">
        <v>31</v>
      </c>
      <c r="FA114">
        <v>697</v>
      </c>
      <c r="FB114">
        <v>30361</v>
      </c>
      <c r="FC114">
        <f t="shared" si="83"/>
        <v>43.559540889526545</v>
      </c>
      <c r="FG114" s="27">
        <v>9</v>
      </c>
      <c r="FH114">
        <v>674</v>
      </c>
      <c r="FI114">
        <v>12886</v>
      </c>
      <c r="FJ114">
        <f t="shared" si="84"/>
        <v>19.118694362017806</v>
      </c>
      <c r="FN114" s="27">
        <v>11</v>
      </c>
      <c r="FO114">
        <v>872</v>
      </c>
      <c r="FP114">
        <v>9885</v>
      </c>
      <c r="FQ114">
        <f t="shared" si="110"/>
        <v>11.336009174311927</v>
      </c>
      <c r="FU114" s="27">
        <v>12</v>
      </c>
      <c r="FV114">
        <v>443</v>
      </c>
      <c r="FW114">
        <v>20825</v>
      </c>
      <c r="FX114">
        <f t="shared" si="111"/>
        <v>47.009029345372461</v>
      </c>
      <c r="GB114" s="27">
        <v>20</v>
      </c>
      <c r="GC114">
        <v>2297</v>
      </c>
      <c r="GD114">
        <v>50293</v>
      </c>
      <c r="GE114">
        <f t="shared" si="87"/>
        <v>21.895080539834566</v>
      </c>
      <c r="GW114" s="27">
        <v>18</v>
      </c>
      <c r="GX114">
        <v>1219</v>
      </c>
      <c r="GY114">
        <v>64451</v>
      </c>
      <c r="GZ114">
        <f t="shared" si="112"/>
        <v>52.872026251025432</v>
      </c>
      <c r="HR114" s="27">
        <v>52</v>
      </c>
      <c r="HS114">
        <v>848</v>
      </c>
      <c r="HT114">
        <v>23047</v>
      </c>
      <c r="HU114">
        <f t="shared" si="92"/>
        <v>27.178066037735849</v>
      </c>
      <c r="HX114" t="s">
        <v>233</v>
      </c>
      <c r="HY114" s="27">
        <v>1</v>
      </c>
      <c r="HZ114">
        <v>143</v>
      </c>
      <c r="IA114">
        <v>3590</v>
      </c>
      <c r="IB114">
        <f t="shared" si="93"/>
        <v>25.104895104895103</v>
      </c>
      <c r="IF114" s="27">
        <v>19</v>
      </c>
      <c r="IG114">
        <v>779</v>
      </c>
      <c r="IH114">
        <v>36664</v>
      </c>
      <c r="II114">
        <f t="shared" si="113"/>
        <v>47.065468549422334</v>
      </c>
      <c r="IM114" s="27">
        <v>31</v>
      </c>
      <c r="IN114">
        <v>671</v>
      </c>
      <c r="IO114">
        <v>18679</v>
      </c>
      <c r="IP114">
        <f t="shared" si="95"/>
        <v>27.837555886736215</v>
      </c>
      <c r="IT114" s="27">
        <v>56</v>
      </c>
      <c r="IU114">
        <v>1263</v>
      </c>
      <c r="IV114">
        <v>19396</v>
      </c>
      <c r="IW114">
        <f t="shared" si="96"/>
        <v>15.357086302454473</v>
      </c>
    </row>
    <row r="115" spans="9:257" x14ac:dyDescent="0.25">
      <c r="I115" s="27">
        <v>37</v>
      </c>
      <c r="J115">
        <v>1111</v>
      </c>
      <c r="K115">
        <v>32185</v>
      </c>
      <c r="L115">
        <f t="shared" si="100"/>
        <v>28.969396939693969</v>
      </c>
      <c r="P115" s="27">
        <v>35</v>
      </c>
      <c r="Q115">
        <v>1222</v>
      </c>
      <c r="R115">
        <v>37662</v>
      </c>
      <c r="S115">
        <f t="shared" si="65"/>
        <v>30.819967266775777</v>
      </c>
      <c r="W115" s="27">
        <v>28</v>
      </c>
      <c r="X115">
        <v>1151</v>
      </c>
      <c r="Y115">
        <v>168404</v>
      </c>
      <c r="Z115">
        <f t="shared" si="101"/>
        <v>146.31103388357948</v>
      </c>
      <c r="AD115" s="27">
        <v>21</v>
      </c>
      <c r="AE115">
        <v>1048</v>
      </c>
      <c r="AF115">
        <v>50495</v>
      </c>
      <c r="AG115">
        <f t="shared" si="102"/>
        <v>48.18225190839695</v>
      </c>
      <c r="AK115" s="27">
        <v>47</v>
      </c>
      <c r="AL115">
        <v>1830</v>
      </c>
      <c r="AM115">
        <v>110493</v>
      </c>
      <c r="AN115">
        <f t="shared" si="103"/>
        <v>60.378688524590167</v>
      </c>
      <c r="AR115" s="27">
        <v>21</v>
      </c>
      <c r="AS115">
        <v>859</v>
      </c>
      <c r="AT115">
        <v>52537</v>
      </c>
      <c r="AU115">
        <f t="shared" si="104"/>
        <v>61.160651920838184</v>
      </c>
      <c r="CA115" s="27">
        <v>26</v>
      </c>
      <c r="CB115">
        <v>1160</v>
      </c>
      <c r="CC115">
        <v>19296</v>
      </c>
      <c r="CD115">
        <f t="shared" si="107"/>
        <v>16.634482758620688</v>
      </c>
      <c r="CH115" s="27">
        <v>52</v>
      </c>
      <c r="CI115">
        <v>947</v>
      </c>
      <c r="CJ115">
        <v>38924</v>
      </c>
      <c r="CK115">
        <f t="shared" si="74"/>
        <v>41.102428722280884</v>
      </c>
      <c r="CR115" t="e">
        <f t="shared" si="75"/>
        <v>#DIV/0!</v>
      </c>
      <c r="CV115" s="27">
        <v>39</v>
      </c>
      <c r="CW115">
        <v>1605</v>
      </c>
      <c r="CX115">
        <v>48630</v>
      </c>
      <c r="CY115">
        <f t="shared" si="108"/>
        <v>30.299065420560748</v>
      </c>
      <c r="DC115" s="27">
        <v>48</v>
      </c>
      <c r="DD115">
        <v>864</v>
      </c>
      <c r="DE115">
        <v>17121</v>
      </c>
      <c r="DF115">
        <f t="shared" si="77"/>
        <v>19.815972222222221</v>
      </c>
      <c r="DJ115" s="27">
        <v>29</v>
      </c>
      <c r="DK115">
        <v>384</v>
      </c>
      <c r="DL115">
        <v>6564</v>
      </c>
      <c r="DM115">
        <f t="shared" si="78"/>
        <v>17.09375</v>
      </c>
      <c r="EZ115" s="27">
        <v>32</v>
      </c>
      <c r="FA115">
        <v>698</v>
      </c>
      <c r="FB115">
        <v>17099</v>
      </c>
      <c r="FC115">
        <f t="shared" si="83"/>
        <v>24.497134670487107</v>
      </c>
      <c r="FG115" s="27">
        <v>10</v>
      </c>
      <c r="FH115">
        <v>760</v>
      </c>
      <c r="FI115">
        <v>29366</v>
      </c>
      <c r="FJ115">
        <f t="shared" si="84"/>
        <v>38.639473684210529</v>
      </c>
      <c r="FN115" s="27">
        <v>12</v>
      </c>
      <c r="FO115">
        <v>878</v>
      </c>
      <c r="FP115">
        <v>3997</v>
      </c>
      <c r="FQ115">
        <f t="shared" si="110"/>
        <v>4.5523917995444192</v>
      </c>
      <c r="FU115" s="27">
        <v>13</v>
      </c>
      <c r="FV115">
        <v>476</v>
      </c>
      <c r="FW115">
        <v>5413</v>
      </c>
      <c r="FX115">
        <f t="shared" si="111"/>
        <v>11.371848739495798</v>
      </c>
      <c r="GB115" s="27">
        <v>21</v>
      </c>
      <c r="GC115">
        <v>1346</v>
      </c>
      <c r="GD115">
        <v>32256</v>
      </c>
      <c r="GE115">
        <f t="shared" si="87"/>
        <v>23.964338781575037</v>
      </c>
      <c r="GW115" s="27">
        <v>19</v>
      </c>
      <c r="GX115">
        <v>1230</v>
      </c>
      <c r="GY115">
        <v>36075</v>
      </c>
      <c r="GZ115">
        <f t="shared" si="112"/>
        <v>29.329268292682926</v>
      </c>
      <c r="HR115" s="27">
        <v>53</v>
      </c>
      <c r="HS115">
        <v>854</v>
      </c>
      <c r="HT115">
        <v>31833</v>
      </c>
      <c r="HU115">
        <f t="shared" si="92"/>
        <v>37.275175644028103</v>
      </c>
      <c r="HY115" s="27">
        <v>2</v>
      </c>
      <c r="HZ115">
        <v>160</v>
      </c>
      <c r="IA115">
        <v>5855</v>
      </c>
      <c r="IB115">
        <f t="shared" si="93"/>
        <v>36.59375</v>
      </c>
      <c r="IF115" s="27">
        <v>20</v>
      </c>
      <c r="IG115">
        <v>792</v>
      </c>
      <c r="IH115">
        <v>25321</v>
      </c>
      <c r="II115">
        <f t="shared" si="113"/>
        <v>31.970959595959595</v>
      </c>
      <c r="IM115" s="27">
        <v>32</v>
      </c>
      <c r="IN115">
        <v>679</v>
      </c>
      <c r="IO115">
        <v>13907</v>
      </c>
      <c r="IP115">
        <f t="shared" si="95"/>
        <v>20.481590574374078</v>
      </c>
      <c r="IT115" s="27">
        <v>57</v>
      </c>
      <c r="IU115">
        <v>1529</v>
      </c>
      <c r="IV115">
        <v>31174</v>
      </c>
      <c r="IW115">
        <f t="shared" si="96"/>
        <v>20.388489208633093</v>
      </c>
    </row>
    <row r="116" spans="9:257" x14ac:dyDescent="0.25">
      <c r="I116" s="27">
        <v>38</v>
      </c>
      <c r="J116">
        <v>1137</v>
      </c>
      <c r="K116">
        <v>57889</v>
      </c>
      <c r="L116">
        <f t="shared" si="100"/>
        <v>50.913808267370271</v>
      </c>
      <c r="P116" s="27">
        <v>36</v>
      </c>
      <c r="Q116">
        <v>1229</v>
      </c>
      <c r="R116">
        <v>110605</v>
      </c>
      <c r="S116">
        <f t="shared" si="65"/>
        <v>89.995931651749387</v>
      </c>
      <c r="W116" s="27">
        <v>29</v>
      </c>
      <c r="X116">
        <v>1160</v>
      </c>
      <c r="Y116">
        <v>114288</v>
      </c>
      <c r="Z116">
        <f t="shared" si="101"/>
        <v>98.524137931034488</v>
      </c>
      <c r="AD116" s="27">
        <v>22</v>
      </c>
      <c r="AE116">
        <v>1063</v>
      </c>
      <c r="AF116">
        <v>92976</v>
      </c>
      <c r="AG116">
        <f t="shared" si="102"/>
        <v>87.465663217309498</v>
      </c>
      <c r="AK116" s="27">
        <v>48</v>
      </c>
      <c r="AL116">
        <v>3014</v>
      </c>
      <c r="AM116">
        <v>309515</v>
      </c>
      <c r="AN116">
        <f t="shared" si="103"/>
        <v>102.69243530192435</v>
      </c>
      <c r="AR116" s="27">
        <v>22</v>
      </c>
      <c r="AS116">
        <v>861</v>
      </c>
      <c r="AT116">
        <v>3991</v>
      </c>
      <c r="AU116">
        <f t="shared" si="104"/>
        <v>4.635307781649245</v>
      </c>
      <c r="CA116" s="27">
        <v>27</v>
      </c>
      <c r="CB116">
        <v>1170</v>
      </c>
      <c r="CC116">
        <v>34294</v>
      </c>
      <c r="CD116">
        <f t="shared" si="107"/>
        <v>29.31111111111111</v>
      </c>
      <c r="CH116" s="27">
        <v>53</v>
      </c>
      <c r="CI116">
        <v>947</v>
      </c>
      <c r="CJ116">
        <v>30582</v>
      </c>
      <c r="CK116">
        <f t="shared" si="74"/>
        <v>32.293558606124606</v>
      </c>
      <c r="CR116" t="e">
        <f t="shared" si="75"/>
        <v>#DIV/0!</v>
      </c>
      <c r="CV116" s="27">
        <v>40</v>
      </c>
      <c r="CW116">
        <v>1624</v>
      </c>
      <c r="CX116">
        <v>54986</v>
      </c>
      <c r="CY116">
        <f t="shared" si="108"/>
        <v>33.858374384236456</v>
      </c>
      <c r="DC116" s="27">
        <v>49</v>
      </c>
      <c r="DD116">
        <v>866</v>
      </c>
      <c r="DE116">
        <v>25878</v>
      </c>
      <c r="DF116">
        <f t="shared" si="77"/>
        <v>29.882217090069283</v>
      </c>
      <c r="DJ116" s="27">
        <v>30</v>
      </c>
      <c r="DK116">
        <v>1558</v>
      </c>
      <c r="DL116">
        <v>28522</v>
      </c>
      <c r="DM116">
        <f t="shared" si="78"/>
        <v>18.306803594351734</v>
      </c>
      <c r="EZ116" s="27">
        <v>33</v>
      </c>
      <c r="FA116">
        <v>698</v>
      </c>
      <c r="FB116">
        <v>5141</v>
      </c>
      <c r="FC116">
        <f t="shared" si="83"/>
        <v>7.3653295128939824</v>
      </c>
      <c r="FG116" s="27">
        <v>11</v>
      </c>
      <c r="FH116">
        <v>831</v>
      </c>
      <c r="FI116">
        <v>40092</v>
      </c>
      <c r="FJ116">
        <f t="shared" si="84"/>
        <v>48.245487364620942</v>
      </c>
      <c r="FN116" s="27">
        <v>13</v>
      </c>
      <c r="FO116">
        <v>891</v>
      </c>
      <c r="FP116">
        <v>6253</v>
      </c>
      <c r="FQ116">
        <f t="shared" si="110"/>
        <v>7.0179573512906845</v>
      </c>
      <c r="FU116" s="27">
        <v>14</v>
      </c>
      <c r="FV116">
        <v>494</v>
      </c>
      <c r="FW116">
        <v>13485</v>
      </c>
      <c r="FX116">
        <f t="shared" si="111"/>
        <v>27.29757085020243</v>
      </c>
      <c r="GB116" s="27">
        <v>22</v>
      </c>
      <c r="GC116">
        <v>678</v>
      </c>
      <c r="GD116">
        <v>21042</v>
      </c>
      <c r="GE116">
        <f t="shared" si="87"/>
        <v>31.035398230088497</v>
      </c>
      <c r="GW116" s="27">
        <v>20</v>
      </c>
      <c r="GX116">
        <v>1234</v>
      </c>
      <c r="GY116">
        <v>41952</v>
      </c>
      <c r="GZ116">
        <f t="shared" si="112"/>
        <v>33.996758508914098</v>
      </c>
      <c r="HR116" s="27">
        <v>54</v>
      </c>
      <c r="HS116">
        <v>870</v>
      </c>
      <c r="HT116">
        <v>47757</v>
      </c>
      <c r="HU116">
        <f t="shared" si="92"/>
        <v>54.893103448275859</v>
      </c>
      <c r="HY116" s="27">
        <v>3</v>
      </c>
      <c r="HZ116">
        <v>187</v>
      </c>
      <c r="IA116">
        <v>7063</v>
      </c>
      <c r="IB116">
        <f t="shared" si="93"/>
        <v>37.770053475935832</v>
      </c>
      <c r="IF116" s="27">
        <v>21</v>
      </c>
      <c r="IG116">
        <v>812</v>
      </c>
      <c r="IH116">
        <v>25471</v>
      </c>
      <c r="II116">
        <f t="shared" si="113"/>
        <v>31.368226600985221</v>
      </c>
      <c r="IM116" s="27">
        <v>33</v>
      </c>
      <c r="IN116">
        <v>680</v>
      </c>
      <c r="IO116">
        <v>17236</v>
      </c>
      <c r="IP116">
        <f t="shared" si="95"/>
        <v>25.347058823529412</v>
      </c>
      <c r="IT116" s="27">
        <v>58</v>
      </c>
      <c r="IU116">
        <v>1534</v>
      </c>
      <c r="IV116">
        <v>22140</v>
      </c>
      <c r="IW116">
        <f t="shared" si="96"/>
        <v>14.432855280312907</v>
      </c>
    </row>
    <row r="117" spans="9:257" x14ac:dyDescent="0.25">
      <c r="I117" s="27">
        <v>39</v>
      </c>
      <c r="J117">
        <v>1170</v>
      </c>
      <c r="K117">
        <v>68948</v>
      </c>
      <c r="L117">
        <f t="shared" si="100"/>
        <v>58.929914529914527</v>
      </c>
      <c r="P117" s="27">
        <v>37</v>
      </c>
      <c r="Q117">
        <v>1230</v>
      </c>
      <c r="R117">
        <v>39526</v>
      </c>
      <c r="S117">
        <f t="shared" si="65"/>
        <v>32.134959349593494</v>
      </c>
      <c r="W117" s="27">
        <v>30</v>
      </c>
      <c r="X117">
        <v>1181</v>
      </c>
      <c r="Y117">
        <v>145393</v>
      </c>
      <c r="Z117">
        <f t="shared" si="101"/>
        <v>123.11007620660457</v>
      </c>
      <c r="AD117" s="27">
        <v>23</v>
      </c>
      <c r="AE117">
        <v>1082</v>
      </c>
      <c r="AF117">
        <v>98113</v>
      </c>
      <c r="AG117">
        <f t="shared" si="102"/>
        <v>90.677449168207019</v>
      </c>
      <c r="AJ117" t="s">
        <v>233</v>
      </c>
      <c r="AK117" s="27">
        <v>1</v>
      </c>
      <c r="AL117">
        <v>202</v>
      </c>
      <c r="AM117">
        <v>911</v>
      </c>
      <c r="AN117">
        <f t="shared" si="103"/>
        <v>4.5099009900990099</v>
      </c>
      <c r="AR117" s="27">
        <v>23</v>
      </c>
      <c r="AS117">
        <v>934</v>
      </c>
      <c r="AT117">
        <v>3751</v>
      </c>
      <c r="AU117">
        <f t="shared" si="104"/>
        <v>4.0160599571734474</v>
      </c>
      <c r="CA117" s="27">
        <v>28</v>
      </c>
      <c r="CB117">
        <v>1174</v>
      </c>
      <c r="CC117">
        <v>12964</v>
      </c>
      <c r="CD117">
        <f t="shared" si="107"/>
        <v>11.042589437819421</v>
      </c>
      <c r="CH117" s="27">
        <v>54</v>
      </c>
      <c r="CI117">
        <v>949</v>
      </c>
      <c r="CJ117">
        <v>19152</v>
      </c>
      <c r="CK117">
        <f t="shared" si="74"/>
        <v>20.181243414120125</v>
      </c>
      <c r="CR117" t="e">
        <f t="shared" si="75"/>
        <v>#DIV/0!</v>
      </c>
      <c r="CV117" s="27">
        <v>41</v>
      </c>
      <c r="CW117">
        <v>1670</v>
      </c>
      <c r="CX117">
        <v>77</v>
      </c>
      <c r="CY117">
        <f t="shared" si="108"/>
        <v>4.6107784431137722E-2</v>
      </c>
      <c r="DC117" s="27">
        <v>50</v>
      </c>
      <c r="DD117">
        <v>870</v>
      </c>
      <c r="DE117">
        <v>2101</v>
      </c>
      <c r="DF117">
        <f t="shared" si="77"/>
        <v>2.4149425287356321</v>
      </c>
      <c r="DJ117" s="27">
        <v>31</v>
      </c>
      <c r="DK117">
        <v>1013</v>
      </c>
      <c r="DL117">
        <v>19118</v>
      </c>
      <c r="DM117">
        <f t="shared" si="78"/>
        <v>18.872655478775915</v>
      </c>
      <c r="EZ117" s="27">
        <v>34</v>
      </c>
      <c r="FA117">
        <v>707</v>
      </c>
      <c r="FB117">
        <v>12891</v>
      </c>
      <c r="FC117">
        <f t="shared" si="83"/>
        <v>18.233380480905232</v>
      </c>
      <c r="FG117" s="27">
        <v>12</v>
      </c>
      <c r="FH117">
        <v>832</v>
      </c>
      <c r="FI117">
        <v>33762</v>
      </c>
      <c r="FJ117">
        <f t="shared" si="84"/>
        <v>40.57932692307692</v>
      </c>
      <c r="FN117" s="27">
        <v>14</v>
      </c>
      <c r="FO117">
        <v>895</v>
      </c>
      <c r="FP117">
        <v>10173</v>
      </c>
      <c r="FQ117">
        <f t="shared" si="110"/>
        <v>11.366480446927374</v>
      </c>
      <c r="FU117" s="27">
        <v>15</v>
      </c>
      <c r="FV117">
        <v>551</v>
      </c>
      <c r="FW117">
        <v>6352</v>
      </c>
      <c r="FX117">
        <f t="shared" si="111"/>
        <v>11.528130671506352</v>
      </c>
      <c r="GB117" s="27">
        <v>23</v>
      </c>
      <c r="GC117">
        <v>1157</v>
      </c>
      <c r="GD117">
        <v>36584</v>
      </c>
      <c r="GE117">
        <f t="shared" si="87"/>
        <v>31.619706136560069</v>
      </c>
      <c r="GW117" s="27">
        <v>21</v>
      </c>
      <c r="GX117">
        <v>1261</v>
      </c>
      <c r="GY117">
        <v>84687</v>
      </c>
      <c r="GZ117">
        <f t="shared" si="112"/>
        <v>67.158604282315622</v>
      </c>
      <c r="HR117" s="27">
        <v>55</v>
      </c>
      <c r="HS117">
        <v>876</v>
      </c>
      <c r="HT117">
        <v>38718</v>
      </c>
      <c r="HU117">
        <f t="shared" si="92"/>
        <v>44.198630136986303</v>
      </c>
      <c r="HY117" s="27">
        <v>4</v>
      </c>
      <c r="HZ117">
        <v>376</v>
      </c>
      <c r="IA117">
        <v>15413</v>
      </c>
      <c r="IB117">
        <f t="shared" si="93"/>
        <v>40.992021276595743</v>
      </c>
      <c r="IF117" s="27">
        <v>22</v>
      </c>
      <c r="IG117">
        <v>812</v>
      </c>
      <c r="IH117">
        <v>5200</v>
      </c>
      <c r="II117">
        <f t="shared" si="113"/>
        <v>6.4039408866995071</v>
      </c>
      <c r="IM117" s="27">
        <v>34</v>
      </c>
      <c r="IN117">
        <v>684</v>
      </c>
      <c r="IO117">
        <v>30374</v>
      </c>
      <c r="IP117">
        <f t="shared" si="95"/>
        <v>44.406432748538009</v>
      </c>
      <c r="IT117" s="27">
        <v>59</v>
      </c>
      <c r="IU117">
        <v>1536</v>
      </c>
      <c r="IV117">
        <v>24111</v>
      </c>
      <c r="IW117">
        <f t="shared" si="96"/>
        <v>15.697265625</v>
      </c>
    </row>
    <row r="118" spans="9:257" x14ac:dyDescent="0.25">
      <c r="I118" s="27">
        <v>40</v>
      </c>
      <c r="J118">
        <v>1197</v>
      </c>
      <c r="K118">
        <v>26403</v>
      </c>
      <c r="L118">
        <f t="shared" si="100"/>
        <v>22.057644110275689</v>
      </c>
      <c r="P118" s="27">
        <v>38</v>
      </c>
      <c r="Q118">
        <v>1234</v>
      </c>
      <c r="R118">
        <v>60955</v>
      </c>
      <c r="S118">
        <f t="shared" si="65"/>
        <v>49.396272285251214</v>
      </c>
      <c r="W118" s="27">
        <v>31</v>
      </c>
      <c r="X118">
        <v>1241</v>
      </c>
      <c r="Y118">
        <v>106678</v>
      </c>
      <c r="Z118">
        <f t="shared" si="101"/>
        <v>85.96132151490734</v>
      </c>
      <c r="AD118" s="27">
        <v>24</v>
      </c>
      <c r="AE118">
        <v>1083</v>
      </c>
      <c r="AF118">
        <v>66811</v>
      </c>
      <c r="AG118">
        <f t="shared" si="102"/>
        <v>61.690674053554943</v>
      </c>
      <c r="AK118" s="27">
        <v>2</v>
      </c>
      <c r="AL118">
        <v>431</v>
      </c>
      <c r="AM118">
        <v>25116</v>
      </c>
      <c r="AN118">
        <f t="shared" si="103"/>
        <v>58.273781902552201</v>
      </c>
      <c r="AR118" s="27">
        <v>24</v>
      </c>
      <c r="AS118">
        <v>936</v>
      </c>
      <c r="AT118">
        <v>85321</v>
      </c>
      <c r="AU118">
        <f t="shared" si="104"/>
        <v>91.154914529914535</v>
      </c>
      <c r="CA118" s="27">
        <v>29</v>
      </c>
      <c r="CB118">
        <v>1177</v>
      </c>
      <c r="CC118">
        <v>25911</v>
      </c>
      <c r="CD118">
        <f t="shared" si="107"/>
        <v>22.014443500424807</v>
      </c>
      <c r="CH118" s="27">
        <v>55</v>
      </c>
      <c r="CI118">
        <v>961</v>
      </c>
      <c r="CJ118">
        <v>37442</v>
      </c>
      <c r="CK118">
        <f t="shared" si="74"/>
        <v>38.961498439125911</v>
      </c>
      <c r="CR118" t="e">
        <f t="shared" si="75"/>
        <v>#DIV/0!</v>
      </c>
      <c r="CV118" s="27">
        <v>42</v>
      </c>
      <c r="CW118">
        <v>1703</v>
      </c>
      <c r="CX118">
        <v>36938</v>
      </c>
      <c r="CY118">
        <f t="shared" si="108"/>
        <v>21.689958896065765</v>
      </c>
      <c r="DC118" s="27">
        <v>51</v>
      </c>
      <c r="DD118">
        <v>873</v>
      </c>
      <c r="DE118">
        <v>7237</v>
      </c>
      <c r="DF118">
        <f t="shared" si="77"/>
        <v>8.2898052691867132</v>
      </c>
      <c r="DJ118" s="27">
        <v>32</v>
      </c>
      <c r="DK118">
        <v>2270</v>
      </c>
      <c r="DL118">
        <v>43728</v>
      </c>
      <c r="DM118">
        <f t="shared" si="78"/>
        <v>19.263436123348018</v>
      </c>
      <c r="EZ118" s="27">
        <v>35</v>
      </c>
      <c r="FA118">
        <v>715</v>
      </c>
      <c r="FB118">
        <v>41278</v>
      </c>
      <c r="FC118">
        <f t="shared" si="83"/>
        <v>57.731468531468529</v>
      </c>
      <c r="FG118" s="27">
        <v>13</v>
      </c>
      <c r="FH118">
        <v>898</v>
      </c>
      <c r="FI118">
        <v>13745</v>
      </c>
      <c r="FJ118">
        <f t="shared" si="84"/>
        <v>15.306236080178174</v>
      </c>
      <c r="FN118" s="27">
        <v>15</v>
      </c>
      <c r="FO118">
        <v>907</v>
      </c>
      <c r="FP118">
        <v>8679</v>
      </c>
      <c r="FQ118">
        <f t="shared" si="110"/>
        <v>9.56890848952591</v>
      </c>
      <c r="FU118" s="27">
        <v>16</v>
      </c>
      <c r="FV118">
        <v>583</v>
      </c>
      <c r="FW118">
        <v>20579</v>
      </c>
      <c r="FX118">
        <f t="shared" si="111"/>
        <v>35.298456260720414</v>
      </c>
      <c r="GB118" s="27">
        <v>24</v>
      </c>
      <c r="GC118">
        <v>908</v>
      </c>
      <c r="GD118">
        <v>30292</v>
      </c>
      <c r="GE118">
        <f t="shared" si="87"/>
        <v>33.36123348017621</v>
      </c>
      <c r="GW118" s="27">
        <v>22</v>
      </c>
      <c r="GX118">
        <v>1264</v>
      </c>
      <c r="GY118">
        <v>50475</v>
      </c>
      <c r="GZ118">
        <f t="shared" si="112"/>
        <v>39.932753164556964</v>
      </c>
      <c r="HR118" s="27">
        <v>56</v>
      </c>
      <c r="HS118">
        <v>906</v>
      </c>
      <c r="HT118">
        <v>20981</v>
      </c>
      <c r="HU118">
        <f t="shared" si="92"/>
        <v>23.157836644591612</v>
      </c>
      <c r="HY118" s="27">
        <v>5</v>
      </c>
      <c r="HZ118">
        <v>526</v>
      </c>
      <c r="IA118">
        <v>555</v>
      </c>
      <c r="IB118">
        <f t="shared" si="93"/>
        <v>1.0551330798479088</v>
      </c>
      <c r="IF118" s="27">
        <v>23</v>
      </c>
      <c r="IG118">
        <v>819</v>
      </c>
      <c r="IH118">
        <v>9079</v>
      </c>
      <c r="II118">
        <f t="shared" si="113"/>
        <v>11.085470085470085</v>
      </c>
      <c r="IM118" s="27">
        <v>35</v>
      </c>
      <c r="IN118">
        <v>688</v>
      </c>
      <c r="IO118">
        <v>31025</v>
      </c>
      <c r="IP118">
        <f t="shared" si="95"/>
        <v>45.094476744186046</v>
      </c>
      <c r="IT118" s="27">
        <v>60</v>
      </c>
      <c r="IU118">
        <v>1715</v>
      </c>
      <c r="IV118">
        <v>5167</v>
      </c>
      <c r="IW118">
        <f t="shared" si="96"/>
        <v>3.0128279883381923</v>
      </c>
    </row>
    <row r="119" spans="9:257" x14ac:dyDescent="0.25">
      <c r="I119" s="27">
        <v>41</v>
      </c>
      <c r="J119">
        <v>1201</v>
      </c>
      <c r="K119">
        <v>112901</v>
      </c>
      <c r="L119">
        <f t="shared" si="100"/>
        <v>94.00582847626977</v>
      </c>
      <c r="P119" s="27">
        <v>39</v>
      </c>
      <c r="Q119">
        <v>1236</v>
      </c>
      <c r="R119">
        <v>96428</v>
      </c>
      <c r="S119">
        <f t="shared" si="65"/>
        <v>78.016181229773466</v>
      </c>
      <c r="W119" s="27">
        <v>32</v>
      </c>
      <c r="X119">
        <v>1255</v>
      </c>
      <c r="Y119">
        <v>118964</v>
      </c>
      <c r="Z119">
        <f t="shared" si="101"/>
        <v>94.792031872509966</v>
      </c>
      <c r="AD119" s="27">
        <v>25</v>
      </c>
      <c r="AE119">
        <v>1107</v>
      </c>
      <c r="AF119">
        <v>70032</v>
      </c>
      <c r="AG119">
        <f t="shared" si="102"/>
        <v>63.262872628726285</v>
      </c>
      <c r="AK119" s="27">
        <v>3</v>
      </c>
      <c r="AL119">
        <v>434</v>
      </c>
      <c r="AM119">
        <v>52816</v>
      </c>
      <c r="AN119">
        <f t="shared" si="103"/>
        <v>121.69585253456221</v>
      </c>
      <c r="AR119" s="27">
        <v>25</v>
      </c>
      <c r="AS119">
        <v>986</v>
      </c>
      <c r="AT119">
        <v>87837</v>
      </c>
      <c r="AU119">
        <f t="shared" si="104"/>
        <v>89.084178498985807</v>
      </c>
      <c r="CA119" s="27">
        <v>30</v>
      </c>
      <c r="CB119">
        <v>1197</v>
      </c>
      <c r="CC119">
        <v>46271</v>
      </c>
      <c r="CD119">
        <f t="shared" si="107"/>
        <v>38.655806182121971</v>
      </c>
      <c r="CH119" s="27">
        <v>56</v>
      </c>
      <c r="CI119">
        <v>965</v>
      </c>
      <c r="CJ119">
        <v>28056</v>
      </c>
      <c r="CK119">
        <f t="shared" si="74"/>
        <v>29.07357512953368</v>
      </c>
      <c r="CR119" t="e">
        <f t="shared" si="75"/>
        <v>#DIV/0!</v>
      </c>
      <c r="CV119" s="27">
        <v>43</v>
      </c>
      <c r="CW119">
        <v>1733</v>
      </c>
      <c r="CX119">
        <v>32225</v>
      </c>
      <c r="CY119">
        <f t="shared" si="108"/>
        <v>18.594922100403924</v>
      </c>
      <c r="DC119" s="27">
        <v>52</v>
      </c>
      <c r="DD119">
        <v>885</v>
      </c>
      <c r="DE119">
        <v>1189</v>
      </c>
      <c r="DF119">
        <f t="shared" si="77"/>
        <v>1.343502824858757</v>
      </c>
      <c r="DJ119" s="27">
        <v>33</v>
      </c>
      <c r="DK119">
        <v>763</v>
      </c>
      <c r="DL119">
        <v>15281</v>
      </c>
      <c r="DM119">
        <f t="shared" si="78"/>
        <v>20.027522935779817</v>
      </c>
      <c r="EZ119" s="27">
        <v>36</v>
      </c>
      <c r="FA119">
        <v>722</v>
      </c>
      <c r="FB119">
        <v>11870</v>
      </c>
      <c r="FC119">
        <f t="shared" si="83"/>
        <v>16.440443213296398</v>
      </c>
      <c r="FG119" s="27">
        <v>14</v>
      </c>
      <c r="FH119">
        <v>913</v>
      </c>
      <c r="FI119">
        <v>37641</v>
      </c>
      <c r="FJ119">
        <f t="shared" si="84"/>
        <v>41.227820372398689</v>
      </c>
      <c r="FN119" s="27">
        <v>16</v>
      </c>
      <c r="FO119">
        <v>926</v>
      </c>
      <c r="FP119">
        <v>12458</v>
      </c>
      <c r="FQ119">
        <f t="shared" si="110"/>
        <v>13.453563714902808</v>
      </c>
      <c r="FU119" s="27">
        <v>17</v>
      </c>
      <c r="FV119">
        <v>605</v>
      </c>
      <c r="FW119">
        <v>20379</v>
      </c>
      <c r="FX119">
        <f t="shared" si="111"/>
        <v>33.684297520661154</v>
      </c>
      <c r="GB119" s="27">
        <v>25</v>
      </c>
      <c r="GC119">
        <v>706</v>
      </c>
      <c r="GD119">
        <v>24545</v>
      </c>
      <c r="GE119">
        <f t="shared" si="87"/>
        <v>34.766288951841361</v>
      </c>
      <c r="GW119" s="27">
        <v>23</v>
      </c>
      <c r="GX119">
        <v>1320</v>
      </c>
      <c r="GY119">
        <v>89607</v>
      </c>
      <c r="GZ119">
        <f t="shared" si="112"/>
        <v>67.884090909090915</v>
      </c>
      <c r="HR119" s="27">
        <v>57</v>
      </c>
      <c r="HS119">
        <v>915</v>
      </c>
      <c r="HT119">
        <v>49515</v>
      </c>
      <c r="HU119">
        <f t="shared" si="92"/>
        <v>54.114754098360656</v>
      </c>
      <c r="HY119" s="27">
        <v>6</v>
      </c>
      <c r="HZ119">
        <v>591</v>
      </c>
      <c r="IA119">
        <v>31219</v>
      </c>
      <c r="IB119">
        <f t="shared" si="93"/>
        <v>52.824027072758035</v>
      </c>
      <c r="IF119" s="27">
        <v>24</v>
      </c>
      <c r="IG119">
        <v>820</v>
      </c>
      <c r="IH119">
        <v>4465</v>
      </c>
      <c r="II119">
        <f t="shared" si="113"/>
        <v>5.4451219512195124</v>
      </c>
      <c r="IM119" s="27">
        <v>36</v>
      </c>
      <c r="IN119">
        <v>692</v>
      </c>
      <c r="IO119">
        <v>46732</v>
      </c>
      <c r="IP119">
        <f t="shared" si="95"/>
        <v>67.531791907514446</v>
      </c>
      <c r="IT119" s="27">
        <v>61</v>
      </c>
      <c r="IU119">
        <v>1753</v>
      </c>
      <c r="IV119">
        <v>21309</v>
      </c>
      <c r="IW119">
        <f t="shared" si="96"/>
        <v>12.155733029092984</v>
      </c>
    </row>
    <row r="120" spans="9:257" x14ac:dyDescent="0.25">
      <c r="I120" s="27">
        <v>42</v>
      </c>
      <c r="J120">
        <v>1204</v>
      </c>
      <c r="K120">
        <v>51482</v>
      </c>
      <c r="L120">
        <f t="shared" si="100"/>
        <v>42.759136212624583</v>
      </c>
      <c r="P120" s="27">
        <v>40</v>
      </c>
      <c r="Q120">
        <v>1246</v>
      </c>
      <c r="R120">
        <v>116052</v>
      </c>
      <c r="S120">
        <f t="shared" si="65"/>
        <v>93.139646869983949</v>
      </c>
      <c r="W120" s="27">
        <v>33</v>
      </c>
      <c r="X120">
        <v>1330</v>
      </c>
      <c r="Y120">
        <v>135008</v>
      </c>
      <c r="Z120">
        <f t="shared" si="101"/>
        <v>101.50977443609023</v>
      </c>
      <c r="AD120" s="27">
        <v>26</v>
      </c>
      <c r="AE120">
        <v>1131</v>
      </c>
      <c r="AF120">
        <v>88699</v>
      </c>
      <c r="AG120">
        <f t="shared" si="102"/>
        <v>78.425287356321846</v>
      </c>
      <c r="AK120" s="27">
        <v>4</v>
      </c>
      <c r="AL120">
        <v>440</v>
      </c>
      <c r="AM120">
        <v>10148</v>
      </c>
      <c r="AN120">
        <f t="shared" si="103"/>
        <v>23.063636363636363</v>
      </c>
      <c r="AR120" s="27">
        <v>26</v>
      </c>
      <c r="AS120">
        <v>1004</v>
      </c>
      <c r="AT120">
        <v>72757</v>
      </c>
      <c r="AU120">
        <f t="shared" si="104"/>
        <v>72.467131474103581</v>
      </c>
      <c r="CA120" s="27">
        <v>31</v>
      </c>
      <c r="CB120">
        <v>1212</v>
      </c>
      <c r="CC120">
        <v>16309</v>
      </c>
      <c r="CD120">
        <f t="shared" si="107"/>
        <v>13.456270627062706</v>
      </c>
      <c r="CH120" s="27">
        <v>57</v>
      </c>
      <c r="CI120">
        <v>969</v>
      </c>
      <c r="CJ120">
        <v>12674</v>
      </c>
      <c r="CK120">
        <f t="shared" si="74"/>
        <v>13.079463364293085</v>
      </c>
      <c r="CR120" t="e">
        <f t="shared" si="75"/>
        <v>#DIV/0!</v>
      </c>
      <c r="CV120" s="27">
        <v>44</v>
      </c>
      <c r="CW120">
        <v>1736</v>
      </c>
      <c r="CX120">
        <v>8017</v>
      </c>
      <c r="CY120">
        <f t="shared" si="108"/>
        <v>4.6180875576036868</v>
      </c>
      <c r="DC120" s="27">
        <v>53</v>
      </c>
      <c r="DD120">
        <v>898</v>
      </c>
      <c r="DE120">
        <v>33486</v>
      </c>
      <c r="DF120">
        <f t="shared" si="77"/>
        <v>37.289532293986639</v>
      </c>
      <c r="DJ120" s="27">
        <v>34</v>
      </c>
      <c r="DK120">
        <v>1650</v>
      </c>
      <c r="DL120">
        <v>33144</v>
      </c>
      <c r="DM120">
        <f t="shared" si="78"/>
        <v>20.087272727272726</v>
      </c>
      <c r="EZ120" s="27">
        <v>37</v>
      </c>
      <c r="FA120">
        <v>726</v>
      </c>
      <c r="FB120">
        <v>14297</v>
      </c>
      <c r="FC120">
        <f t="shared" si="83"/>
        <v>19.69283746556474</v>
      </c>
      <c r="FG120" s="27">
        <v>15</v>
      </c>
      <c r="FH120">
        <v>926</v>
      </c>
      <c r="FI120">
        <v>1312</v>
      </c>
      <c r="FJ120">
        <f t="shared" si="84"/>
        <v>1.4168466522678185</v>
      </c>
      <c r="FN120" s="27">
        <v>17</v>
      </c>
      <c r="FO120">
        <v>936</v>
      </c>
      <c r="FP120">
        <v>13692</v>
      </c>
      <c r="FQ120">
        <f t="shared" si="110"/>
        <v>14.628205128205128</v>
      </c>
      <c r="FU120" s="27">
        <v>18</v>
      </c>
      <c r="FV120">
        <v>607</v>
      </c>
      <c r="FW120">
        <v>16155</v>
      </c>
      <c r="FX120">
        <f t="shared" si="111"/>
        <v>26.614497528830313</v>
      </c>
      <c r="GB120" s="27">
        <v>26</v>
      </c>
      <c r="GC120">
        <v>1051</v>
      </c>
      <c r="GD120">
        <v>36888</v>
      </c>
      <c r="GE120">
        <f t="shared" si="87"/>
        <v>35.098001902949569</v>
      </c>
      <c r="GW120" s="27">
        <v>24</v>
      </c>
      <c r="GX120">
        <v>1377</v>
      </c>
      <c r="GY120">
        <v>64902</v>
      </c>
      <c r="GZ120">
        <f t="shared" si="112"/>
        <v>47.132897603485837</v>
      </c>
      <c r="HR120" s="27">
        <v>58</v>
      </c>
      <c r="HS120">
        <v>917</v>
      </c>
      <c r="HT120">
        <v>33273</v>
      </c>
      <c r="HU120">
        <f t="shared" si="92"/>
        <v>36.284623773173394</v>
      </c>
      <c r="HY120" s="27">
        <v>7</v>
      </c>
      <c r="HZ120">
        <v>635</v>
      </c>
      <c r="IA120">
        <v>35172</v>
      </c>
      <c r="IB120">
        <f t="shared" si="93"/>
        <v>55.388976377952758</v>
      </c>
      <c r="IF120" s="27">
        <v>25</v>
      </c>
      <c r="IG120">
        <v>822</v>
      </c>
      <c r="IH120">
        <v>12752</v>
      </c>
      <c r="II120">
        <f t="shared" si="113"/>
        <v>15.51338199513382</v>
      </c>
      <c r="IM120" s="27">
        <v>37</v>
      </c>
      <c r="IN120">
        <v>694</v>
      </c>
      <c r="IO120">
        <v>28649</v>
      </c>
      <c r="IP120">
        <f t="shared" si="95"/>
        <v>41.28097982708934</v>
      </c>
      <c r="IT120" s="27">
        <v>62</v>
      </c>
      <c r="IU120">
        <v>1799</v>
      </c>
      <c r="IV120">
        <v>25794</v>
      </c>
      <c r="IW120">
        <f t="shared" si="96"/>
        <v>14.337965536409117</v>
      </c>
    </row>
    <row r="121" spans="9:257" x14ac:dyDescent="0.25">
      <c r="I121" s="27">
        <v>43</v>
      </c>
      <c r="J121">
        <v>1208</v>
      </c>
      <c r="K121">
        <v>76063</v>
      </c>
      <c r="L121">
        <f t="shared" si="100"/>
        <v>62.966059602649004</v>
      </c>
      <c r="P121" s="27">
        <v>41</v>
      </c>
      <c r="Q121">
        <v>1252</v>
      </c>
      <c r="R121">
        <v>58078</v>
      </c>
      <c r="S121">
        <f t="shared" si="65"/>
        <v>46.388178913738017</v>
      </c>
      <c r="W121" s="27">
        <v>34</v>
      </c>
      <c r="X121">
        <v>1374</v>
      </c>
      <c r="Y121">
        <v>125860</v>
      </c>
      <c r="Z121">
        <f t="shared" si="101"/>
        <v>91.601164483260547</v>
      </c>
      <c r="AD121" s="27">
        <v>27</v>
      </c>
      <c r="AE121">
        <v>1176</v>
      </c>
      <c r="AF121">
        <v>37943</v>
      </c>
      <c r="AG121">
        <f t="shared" si="102"/>
        <v>32.264455782312922</v>
      </c>
      <c r="AK121" s="27">
        <v>5</v>
      </c>
      <c r="AL121">
        <v>454</v>
      </c>
      <c r="AM121">
        <v>34337</v>
      </c>
      <c r="AN121">
        <f t="shared" si="103"/>
        <v>75.632158590308364</v>
      </c>
      <c r="AR121" s="27">
        <v>27</v>
      </c>
      <c r="AS121">
        <v>1026</v>
      </c>
      <c r="AT121">
        <v>35940</v>
      </c>
      <c r="AU121">
        <f t="shared" si="104"/>
        <v>35.029239766081872</v>
      </c>
      <c r="CA121" s="27">
        <v>32</v>
      </c>
      <c r="CB121">
        <v>1272</v>
      </c>
      <c r="CC121">
        <v>29497</v>
      </c>
      <c r="CD121">
        <f t="shared" si="107"/>
        <v>23.189465408805031</v>
      </c>
      <c r="CH121" s="27">
        <v>58</v>
      </c>
      <c r="CI121">
        <v>970</v>
      </c>
      <c r="CJ121">
        <v>30764</v>
      </c>
      <c r="CK121">
        <f t="shared" si="74"/>
        <v>31.715463917525774</v>
      </c>
      <c r="CR121" t="e">
        <f t="shared" si="75"/>
        <v>#DIV/0!</v>
      </c>
      <c r="CV121" s="27">
        <v>45</v>
      </c>
      <c r="CW121">
        <v>1842</v>
      </c>
      <c r="CX121">
        <v>42685</v>
      </c>
      <c r="CY121">
        <f t="shared" si="108"/>
        <v>23.173181324647121</v>
      </c>
      <c r="DC121" s="27">
        <v>54</v>
      </c>
      <c r="DD121">
        <v>906</v>
      </c>
      <c r="DE121">
        <v>43866</v>
      </c>
      <c r="DF121">
        <f t="shared" si="77"/>
        <v>48.41721854304636</v>
      </c>
      <c r="DJ121" s="27">
        <v>35</v>
      </c>
      <c r="DK121">
        <v>2128</v>
      </c>
      <c r="DL121">
        <v>43257</v>
      </c>
      <c r="DM121">
        <f t="shared" si="78"/>
        <v>20.327537593984964</v>
      </c>
      <c r="EZ121" s="27">
        <v>38</v>
      </c>
      <c r="FA121">
        <v>741</v>
      </c>
      <c r="FB121">
        <v>43813</v>
      </c>
      <c r="FC121">
        <f t="shared" si="83"/>
        <v>59.126855600539812</v>
      </c>
      <c r="FG121" s="27">
        <v>16</v>
      </c>
      <c r="FH121">
        <v>959</v>
      </c>
      <c r="FI121">
        <v>542</v>
      </c>
      <c r="FJ121">
        <f t="shared" si="84"/>
        <v>0.56517205422314909</v>
      </c>
      <c r="FN121" s="27">
        <v>18</v>
      </c>
      <c r="FO121">
        <v>944</v>
      </c>
      <c r="FP121">
        <v>10736</v>
      </c>
      <c r="FQ121">
        <f t="shared" si="110"/>
        <v>11.372881355932204</v>
      </c>
      <c r="FU121" s="27">
        <v>19</v>
      </c>
      <c r="FV121">
        <v>633</v>
      </c>
      <c r="FW121">
        <v>14844</v>
      </c>
      <c r="FX121">
        <f t="shared" si="111"/>
        <v>23.450236966824644</v>
      </c>
      <c r="GB121" s="27">
        <v>27</v>
      </c>
      <c r="GC121">
        <v>1374</v>
      </c>
      <c r="GD121">
        <v>48998</v>
      </c>
      <c r="GE121">
        <f t="shared" si="87"/>
        <v>35.660844250363901</v>
      </c>
      <c r="GW121" s="27">
        <v>25</v>
      </c>
      <c r="GX121">
        <v>1392</v>
      </c>
      <c r="GY121">
        <v>65208</v>
      </c>
      <c r="GZ121">
        <f t="shared" si="112"/>
        <v>46.844827586206897</v>
      </c>
      <c r="HR121" s="27">
        <v>59</v>
      </c>
      <c r="HS121">
        <v>927</v>
      </c>
      <c r="HT121">
        <v>39858</v>
      </c>
      <c r="HU121">
        <f t="shared" si="92"/>
        <v>42.996763754045304</v>
      </c>
      <c r="HY121" s="27">
        <v>8</v>
      </c>
      <c r="HZ121">
        <v>686</v>
      </c>
      <c r="IA121">
        <v>41834</v>
      </c>
      <c r="IB121">
        <f t="shared" si="93"/>
        <v>60.982507288629741</v>
      </c>
      <c r="IF121" s="27">
        <v>26</v>
      </c>
      <c r="IG121">
        <v>853</v>
      </c>
      <c r="IH121">
        <v>21523</v>
      </c>
      <c r="II121">
        <f t="shared" si="113"/>
        <v>25.232121922626025</v>
      </c>
      <c r="IM121" s="27">
        <v>38</v>
      </c>
      <c r="IN121">
        <v>696</v>
      </c>
      <c r="IO121">
        <v>5655</v>
      </c>
      <c r="IP121">
        <f t="shared" si="95"/>
        <v>8.125</v>
      </c>
      <c r="IT121" s="27">
        <v>63</v>
      </c>
      <c r="IU121">
        <v>1815</v>
      </c>
      <c r="IV121">
        <v>35081</v>
      </c>
      <c r="IW121">
        <f t="shared" si="96"/>
        <v>19.328374655647384</v>
      </c>
    </row>
    <row r="122" spans="9:257" x14ac:dyDescent="0.25">
      <c r="I122" s="27">
        <v>44</v>
      </c>
      <c r="J122">
        <v>1229</v>
      </c>
      <c r="K122">
        <v>79439</v>
      </c>
      <c r="L122">
        <f t="shared" si="100"/>
        <v>64.63710333604557</v>
      </c>
      <c r="P122" s="27">
        <v>42</v>
      </c>
      <c r="Q122">
        <v>1255</v>
      </c>
      <c r="R122">
        <v>87603</v>
      </c>
      <c r="S122">
        <f t="shared" si="65"/>
        <v>69.803187250996018</v>
      </c>
      <c r="W122" s="27">
        <v>35</v>
      </c>
      <c r="X122">
        <v>1440</v>
      </c>
      <c r="Y122">
        <v>139393</v>
      </c>
      <c r="Z122">
        <f t="shared" si="101"/>
        <v>96.800694444444446</v>
      </c>
      <c r="AD122" s="27">
        <v>28</v>
      </c>
      <c r="AE122">
        <v>1177</v>
      </c>
      <c r="AF122">
        <v>109843</v>
      </c>
      <c r="AG122">
        <f t="shared" si="102"/>
        <v>93.324553950722176</v>
      </c>
      <c r="AK122" s="27">
        <v>6</v>
      </c>
      <c r="AL122">
        <v>488</v>
      </c>
      <c r="AM122">
        <v>8680</v>
      </c>
      <c r="AN122">
        <f t="shared" si="103"/>
        <v>17.78688524590164</v>
      </c>
      <c r="AR122" s="27">
        <v>28</v>
      </c>
      <c r="AS122">
        <v>1028</v>
      </c>
      <c r="AT122">
        <v>61334</v>
      </c>
      <c r="AU122">
        <f t="shared" si="104"/>
        <v>59.663424124513618</v>
      </c>
      <c r="CA122" s="27">
        <v>33</v>
      </c>
      <c r="CB122">
        <v>1310</v>
      </c>
      <c r="CC122">
        <v>24654</v>
      </c>
      <c r="CD122">
        <f t="shared" si="107"/>
        <v>18.819847328244276</v>
      </c>
      <c r="CH122" s="27">
        <v>59</v>
      </c>
      <c r="CI122">
        <v>976</v>
      </c>
      <c r="CJ122">
        <v>32006</v>
      </c>
      <c r="CK122">
        <f t="shared" si="74"/>
        <v>32.793032786885249</v>
      </c>
      <c r="CR122" t="e">
        <f t="shared" si="75"/>
        <v>#DIV/0!</v>
      </c>
      <c r="CV122" s="27">
        <v>46</v>
      </c>
      <c r="CW122">
        <v>1879</v>
      </c>
      <c r="CX122">
        <v>37624</v>
      </c>
      <c r="CY122">
        <f t="shared" si="108"/>
        <v>20.023416711016498</v>
      </c>
      <c r="DC122" s="27">
        <v>55</v>
      </c>
      <c r="DD122">
        <v>910</v>
      </c>
      <c r="DE122">
        <v>23788</v>
      </c>
      <c r="DF122">
        <f t="shared" si="77"/>
        <v>26.14065934065934</v>
      </c>
      <c r="DJ122" s="27">
        <v>36</v>
      </c>
      <c r="DK122">
        <v>1835</v>
      </c>
      <c r="DL122">
        <v>37754</v>
      </c>
      <c r="DM122">
        <f t="shared" si="78"/>
        <v>20.574386920980928</v>
      </c>
      <c r="EZ122" s="27">
        <v>39</v>
      </c>
      <c r="FA122">
        <v>746</v>
      </c>
      <c r="FB122">
        <v>17160</v>
      </c>
      <c r="FC122">
        <f t="shared" si="83"/>
        <v>23.002680965147452</v>
      </c>
      <c r="FG122" s="27">
        <v>17</v>
      </c>
      <c r="FH122">
        <v>980</v>
      </c>
      <c r="FI122">
        <v>20730</v>
      </c>
      <c r="FJ122">
        <f t="shared" si="84"/>
        <v>21.153061224489797</v>
      </c>
      <c r="FN122" s="27">
        <v>19</v>
      </c>
      <c r="FO122">
        <v>962</v>
      </c>
      <c r="FP122">
        <v>7377</v>
      </c>
      <c r="FQ122">
        <f t="shared" si="110"/>
        <v>7.6683991683991684</v>
      </c>
      <c r="FU122" s="27">
        <v>20</v>
      </c>
      <c r="FV122">
        <v>647</v>
      </c>
      <c r="FW122">
        <v>10301</v>
      </c>
      <c r="FX122">
        <f t="shared" si="111"/>
        <v>15.921174652241113</v>
      </c>
      <c r="GB122" s="27">
        <v>28</v>
      </c>
      <c r="GC122">
        <v>591</v>
      </c>
      <c r="GD122">
        <v>22028</v>
      </c>
      <c r="GE122">
        <f t="shared" si="87"/>
        <v>37.272419627749578</v>
      </c>
      <c r="GW122" s="27">
        <v>26</v>
      </c>
      <c r="GX122">
        <v>1667</v>
      </c>
      <c r="GY122">
        <v>70632</v>
      </c>
      <c r="GZ122">
        <f t="shared" si="112"/>
        <v>42.370725854829033</v>
      </c>
      <c r="HR122" s="27">
        <v>60</v>
      </c>
      <c r="HS122">
        <v>928</v>
      </c>
      <c r="HT122">
        <v>54130</v>
      </c>
      <c r="HU122">
        <f t="shared" si="92"/>
        <v>58.329741379310342</v>
      </c>
      <c r="HY122" s="27">
        <v>9</v>
      </c>
      <c r="HZ122">
        <v>713</v>
      </c>
      <c r="IA122">
        <v>38063</v>
      </c>
      <c r="IB122">
        <f t="shared" si="93"/>
        <v>53.384291725105186</v>
      </c>
      <c r="IF122" s="27">
        <v>27</v>
      </c>
      <c r="IG122">
        <v>895</v>
      </c>
      <c r="IH122">
        <v>28917</v>
      </c>
      <c r="II122">
        <f t="shared" si="113"/>
        <v>32.309497206703909</v>
      </c>
      <c r="IM122" s="27">
        <v>39</v>
      </c>
      <c r="IN122">
        <v>702</v>
      </c>
      <c r="IO122">
        <v>33485</v>
      </c>
      <c r="IP122">
        <f t="shared" si="95"/>
        <v>47.699430199430196</v>
      </c>
      <c r="IT122" s="27">
        <v>64</v>
      </c>
      <c r="IU122">
        <v>1878</v>
      </c>
      <c r="IV122">
        <v>13997</v>
      </c>
      <c r="IW122">
        <f t="shared" si="96"/>
        <v>7.4531416400425989</v>
      </c>
    </row>
    <row r="123" spans="9:257" x14ac:dyDescent="0.25">
      <c r="I123" s="27">
        <v>45</v>
      </c>
      <c r="J123">
        <v>1232</v>
      </c>
      <c r="K123">
        <v>26746</v>
      </c>
      <c r="L123">
        <f t="shared" si="100"/>
        <v>21.709415584415584</v>
      </c>
      <c r="P123" s="27">
        <v>43</v>
      </c>
      <c r="Q123">
        <v>1255</v>
      </c>
      <c r="R123">
        <v>68213</v>
      </c>
      <c r="S123">
        <f t="shared" si="65"/>
        <v>54.352988047808765</v>
      </c>
      <c r="W123" s="27">
        <v>36</v>
      </c>
      <c r="X123">
        <v>1466</v>
      </c>
      <c r="Y123">
        <v>112220</v>
      </c>
      <c r="Z123">
        <f t="shared" si="101"/>
        <v>76.548431105047754</v>
      </c>
      <c r="AD123" s="27">
        <v>29</v>
      </c>
      <c r="AE123">
        <v>1210</v>
      </c>
      <c r="AF123">
        <v>65313</v>
      </c>
      <c r="AG123">
        <f t="shared" si="102"/>
        <v>53.977685950413225</v>
      </c>
      <c r="AK123" s="27">
        <v>7</v>
      </c>
      <c r="AL123">
        <v>518</v>
      </c>
      <c r="AM123">
        <v>44248</v>
      </c>
      <c r="AN123">
        <f t="shared" si="103"/>
        <v>85.420849420849422</v>
      </c>
      <c r="AR123" s="27">
        <v>29</v>
      </c>
      <c r="AS123">
        <v>1036</v>
      </c>
      <c r="AT123">
        <v>107144</v>
      </c>
      <c r="AU123">
        <f t="shared" si="104"/>
        <v>103.42084942084942</v>
      </c>
      <c r="CA123" s="27">
        <v>34</v>
      </c>
      <c r="CB123">
        <v>1330</v>
      </c>
      <c r="CC123">
        <v>32501</v>
      </c>
      <c r="CD123">
        <f t="shared" si="107"/>
        <v>24.436842105263157</v>
      </c>
      <c r="CH123" s="27">
        <v>60</v>
      </c>
      <c r="CI123">
        <v>979</v>
      </c>
      <c r="CJ123">
        <v>18307</v>
      </c>
      <c r="CK123">
        <f t="shared" si="74"/>
        <v>18.699693564862105</v>
      </c>
      <c r="CR123" t="e">
        <f t="shared" si="75"/>
        <v>#DIV/0!</v>
      </c>
      <c r="CV123" s="27">
        <v>47</v>
      </c>
      <c r="CW123">
        <v>1982</v>
      </c>
      <c r="CX123">
        <v>53108</v>
      </c>
      <c r="CY123">
        <f t="shared" si="108"/>
        <v>26.795156407669023</v>
      </c>
      <c r="DC123" s="27">
        <v>56</v>
      </c>
      <c r="DD123">
        <v>934</v>
      </c>
      <c r="DE123">
        <v>7493</v>
      </c>
      <c r="DF123">
        <f t="shared" si="77"/>
        <v>8.0224839400428269</v>
      </c>
      <c r="DJ123" s="27">
        <v>37</v>
      </c>
      <c r="DK123">
        <v>501</v>
      </c>
      <c r="DL123">
        <v>10841</v>
      </c>
      <c r="DM123">
        <f t="shared" si="78"/>
        <v>21.638722554890219</v>
      </c>
      <c r="EZ123" s="27">
        <v>40</v>
      </c>
      <c r="FA123">
        <v>748</v>
      </c>
      <c r="FB123">
        <v>38676</v>
      </c>
      <c r="FC123">
        <f t="shared" si="83"/>
        <v>51.705882352941174</v>
      </c>
      <c r="FG123" s="27">
        <v>18</v>
      </c>
      <c r="FH123">
        <v>999</v>
      </c>
      <c r="FI123">
        <v>12832</v>
      </c>
      <c r="FJ123">
        <f t="shared" si="84"/>
        <v>12.844844844844845</v>
      </c>
      <c r="FN123" s="27">
        <v>20</v>
      </c>
      <c r="FO123">
        <v>1000</v>
      </c>
      <c r="FP123">
        <v>9817</v>
      </c>
      <c r="FQ123">
        <f t="shared" si="110"/>
        <v>9.8170000000000002</v>
      </c>
      <c r="FU123" s="27">
        <v>21</v>
      </c>
      <c r="FV123">
        <v>649</v>
      </c>
      <c r="FW123">
        <v>18824</v>
      </c>
      <c r="FX123">
        <f t="shared" si="111"/>
        <v>29.00462249614792</v>
      </c>
      <c r="GB123" s="27">
        <v>29</v>
      </c>
      <c r="GC123">
        <v>2646</v>
      </c>
      <c r="GD123">
        <v>99203</v>
      </c>
      <c r="GE123">
        <f t="shared" si="87"/>
        <v>37.491685563114132</v>
      </c>
      <c r="GW123" s="27">
        <v>27</v>
      </c>
      <c r="GX123">
        <v>1783</v>
      </c>
      <c r="GY123">
        <v>86919</v>
      </c>
      <c r="GZ123">
        <f t="shared" si="112"/>
        <v>48.748738081884461</v>
      </c>
      <c r="HR123" s="27">
        <v>61</v>
      </c>
      <c r="HS123">
        <v>942</v>
      </c>
      <c r="HT123">
        <v>66771</v>
      </c>
      <c r="HU123">
        <f t="shared" si="92"/>
        <v>70.882165605095537</v>
      </c>
      <c r="HY123" s="27">
        <v>10</v>
      </c>
      <c r="HZ123">
        <v>816</v>
      </c>
      <c r="IA123">
        <v>44702</v>
      </c>
      <c r="IB123">
        <f t="shared" si="93"/>
        <v>54.781862745098039</v>
      </c>
      <c r="IF123" s="27">
        <v>28</v>
      </c>
      <c r="IG123">
        <v>925</v>
      </c>
      <c r="IH123">
        <v>15637</v>
      </c>
      <c r="II123">
        <f t="shared" si="113"/>
        <v>16.904864864864866</v>
      </c>
      <c r="IM123" s="27">
        <v>40</v>
      </c>
      <c r="IN123">
        <v>719</v>
      </c>
      <c r="IO123">
        <v>15654</v>
      </c>
      <c r="IP123">
        <f t="shared" si="95"/>
        <v>21.771905424200277</v>
      </c>
      <c r="IT123" s="27">
        <v>65</v>
      </c>
      <c r="IU123">
        <v>1953</v>
      </c>
      <c r="IV123">
        <v>7798</v>
      </c>
      <c r="IW123">
        <f t="shared" si="96"/>
        <v>3.9928315412186381</v>
      </c>
    </row>
    <row r="124" spans="9:257" x14ac:dyDescent="0.25">
      <c r="I124" s="27">
        <v>46</v>
      </c>
      <c r="J124">
        <v>1247</v>
      </c>
      <c r="K124">
        <v>56925</v>
      </c>
      <c r="L124">
        <f t="shared" si="100"/>
        <v>45.649558941459503</v>
      </c>
      <c r="P124" s="27">
        <v>44</v>
      </c>
      <c r="Q124">
        <v>1268</v>
      </c>
      <c r="R124">
        <v>65580</v>
      </c>
      <c r="S124">
        <f t="shared" si="65"/>
        <v>51.719242902208201</v>
      </c>
      <c r="W124" s="27">
        <v>37</v>
      </c>
      <c r="X124">
        <v>1490</v>
      </c>
      <c r="Y124">
        <v>105952</v>
      </c>
      <c r="Z124">
        <f t="shared" si="101"/>
        <v>71.108724832214762</v>
      </c>
      <c r="AD124" s="27">
        <v>30</v>
      </c>
      <c r="AE124">
        <v>1211</v>
      </c>
      <c r="AF124">
        <v>72156</v>
      </c>
      <c r="AG124">
        <f t="shared" si="102"/>
        <v>59.583815028901732</v>
      </c>
      <c r="AK124" s="27">
        <v>8</v>
      </c>
      <c r="AL124">
        <v>538</v>
      </c>
      <c r="AM124">
        <v>43321</v>
      </c>
      <c r="AN124">
        <f t="shared" si="103"/>
        <v>80.522304832713758</v>
      </c>
      <c r="AR124" s="27">
        <v>30</v>
      </c>
      <c r="AS124">
        <v>1043</v>
      </c>
      <c r="AT124">
        <v>91949</v>
      </c>
      <c r="AU124">
        <f t="shared" si="104"/>
        <v>88.158197507190792</v>
      </c>
      <c r="CA124" s="27">
        <v>35</v>
      </c>
      <c r="CB124">
        <v>1338</v>
      </c>
      <c r="CC124">
        <v>24697</v>
      </c>
      <c r="CD124">
        <f t="shared" si="107"/>
        <v>18.458146487294471</v>
      </c>
      <c r="CH124" s="27">
        <v>61</v>
      </c>
      <c r="CI124">
        <v>1025</v>
      </c>
      <c r="CJ124">
        <v>42141</v>
      </c>
      <c r="CK124">
        <f t="shared" si="74"/>
        <v>41.113170731707314</v>
      </c>
      <c r="CR124" t="e">
        <f t="shared" si="75"/>
        <v>#DIV/0!</v>
      </c>
      <c r="CV124" s="27">
        <v>48</v>
      </c>
      <c r="CW124">
        <v>2199</v>
      </c>
      <c r="CX124">
        <v>61278</v>
      </c>
      <c r="CY124">
        <f t="shared" si="108"/>
        <v>27.866302864938607</v>
      </c>
      <c r="DC124" s="27">
        <v>57</v>
      </c>
      <c r="DD124">
        <v>991</v>
      </c>
      <c r="DE124">
        <v>48139</v>
      </c>
      <c r="DF124">
        <f t="shared" si="77"/>
        <v>48.576185671039354</v>
      </c>
      <c r="DJ124" s="27">
        <v>38</v>
      </c>
      <c r="DK124">
        <v>559</v>
      </c>
      <c r="DL124">
        <v>12561</v>
      </c>
      <c r="DM124">
        <f t="shared" si="78"/>
        <v>22.470483005366727</v>
      </c>
      <c r="EZ124" s="27">
        <v>41</v>
      </c>
      <c r="FA124">
        <v>756</v>
      </c>
      <c r="FB124">
        <v>41717</v>
      </c>
      <c r="FC124">
        <f t="shared" si="83"/>
        <v>55.18121693121693</v>
      </c>
      <c r="FG124" s="27">
        <v>19</v>
      </c>
      <c r="FH124">
        <v>1003</v>
      </c>
      <c r="FI124">
        <v>28443</v>
      </c>
      <c r="FJ124">
        <f t="shared" si="84"/>
        <v>28.35792622133599</v>
      </c>
      <c r="FN124" s="27">
        <v>21</v>
      </c>
      <c r="FO124">
        <v>1013</v>
      </c>
      <c r="FP124">
        <v>18217</v>
      </c>
      <c r="FQ124">
        <f t="shared" si="110"/>
        <v>17.983218163869694</v>
      </c>
      <c r="FU124" s="27">
        <v>22</v>
      </c>
      <c r="FV124">
        <v>649</v>
      </c>
      <c r="FW124">
        <v>32364</v>
      </c>
      <c r="FX124">
        <f t="shared" si="111"/>
        <v>49.867488443759633</v>
      </c>
      <c r="GB124" s="27">
        <v>30</v>
      </c>
      <c r="GC124">
        <v>709</v>
      </c>
      <c r="GD124">
        <v>27278</v>
      </c>
      <c r="GE124">
        <f t="shared" si="87"/>
        <v>38.473906911142457</v>
      </c>
      <c r="GW124" s="27">
        <v>28</v>
      </c>
      <c r="GX124">
        <v>1931</v>
      </c>
      <c r="GY124">
        <v>66595</v>
      </c>
      <c r="GZ124">
        <f t="shared" si="112"/>
        <v>34.487312273433453</v>
      </c>
      <c r="HR124" s="27">
        <v>62</v>
      </c>
      <c r="HS124">
        <v>956</v>
      </c>
      <c r="HT124">
        <v>53887</v>
      </c>
      <c r="HU124">
        <f t="shared" si="92"/>
        <v>56.36715481171548</v>
      </c>
      <c r="HY124" s="27">
        <v>11</v>
      </c>
      <c r="HZ124">
        <v>839</v>
      </c>
      <c r="IA124">
        <v>59999</v>
      </c>
      <c r="IB124">
        <f t="shared" si="93"/>
        <v>71.51251489868892</v>
      </c>
      <c r="IF124" s="27">
        <v>29</v>
      </c>
      <c r="IG124">
        <v>937</v>
      </c>
      <c r="IH124">
        <v>20425</v>
      </c>
      <c r="II124">
        <f t="shared" si="113"/>
        <v>21.798292422625401</v>
      </c>
      <c r="IM124" s="27">
        <v>41</v>
      </c>
      <c r="IN124">
        <v>720</v>
      </c>
      <c r="IO124">
        <v>20337</v>
      </c>
      <c r="IP124">
        <f t="shared" si="95"/>
        <v>28.245833333333334</v>
      </c>
      <c r="IT124" s="27">
        <v>66</v>
      </c>
      <c r="IU124">
        <v>3074</v>
      </c>
      <c r="IV124">
        <v>29745</v>
      </c>
      <c r="IW124">
        <f t="shared" si="96"/>
        <v>9.6763175016265457</v>
      </c>
    </row>
    <row r="125" spans="9:257" x14ac:dyDescent="0.25">
      <c r="I125" s="27">
        <v>47</v>
      </c>
      <c r="J125">
        <v>1310</v>
      </c>
      <c r="K125">
        <v>157549</v>
      </c>
      <c r="L125">
        <f t="shared" si="100"/>
        <v>120.26641221374045</v>
      </c>
      <c r="P125" s="27">
        <v>45</v>
      </c>
      <c r="Q125">
        <v>1269</v>
      </c>
      <c r="R125">
        <v>85251</v>
      </c>
      <c r="S125">
        <f t="shared" si="65"/>
        <v>67.179669030732867</v>
      </c>
      <c r="W125" s="27">
        <v>38</v>
      </c>
      <c r="X125">
        <v>1603</v>
      </c>
      <c r="Y125">
        <v>142707</v>
      </c>
      <c r="Z125">
        <f t="shared" si="101"/>
        <v>89.024953212726132</v>
      </c>
      <c r="AD125" s="27">
        <v>31</v>
      </c>
      <c r="AE125">
        <v>1217</v>
      </c>
      <c r="AF125">
        <v>84425</v>
      </c>
      <c r="AG125">
        <f t="shared" si="102"/>
        <v>69.371405094494662</v>
      </c>
      <c r="AK125" s="27">
        <v>9</v>
      </c>
      <c r="AL125">
        <v>538</v>
      </c>
      <c r="AM125">
        <v>46461</v>
      </c>
      <c r="AN125">
        <f t="shared" si="103"/>
        <v>86.358736059479554</v>
      </c>
      <c r="AR125" s="27">
        <v>31</v>
      </c>
      <c r="AS125">
        <v>1119</v>
      </c>
      <c r="AT125">
        <v>35080</v>
      </c>
      <c r="AU125">
        <f t="shared" si="104"/>
        <v>31.349419124218052</v>
      </c>
      <c r="CA125" s="27">
        <v>36</v>
      </c>
      <c r="CB125">
        <v>1381</v>
      </c>
      <c r="CC125">
        <v>28409</v>
      </c>
      <c r="CD125">
        <f t="shared" si="107"/>
        <v>20.571325126719767</v>
      </c>
      <c r="CH125" s="27">
        <v>62</v>
      </c>
      <c r="CI125">
        <v>1025</v>
      </c>
      <c r="CJ125">
        <v>44100</v>
      </c>
      <c r="CK125">
        <f t="shared" si="74"/>
        <v>43.024390243902438</v>
      </c>
      <c r="CR125" t="e">
        <f t="shared" si="75"/>
        <v>#DIV/0!</v>
      </c>
      <c r="CV125" s="27">
        <v>49</v>
      </c>
      <c r="CW125">
        <v>2420</v>
      </c>
      <c r="CX125">
        <v>67689</v>
      </c>
      <c r="CY125">
        <f t="shared" si="108"/>
        <v>27.970661157024793</v>
      </c>
      <c r="DC125" s="27">
        <v>58</v>
      </c>
      <c r="DD125">
        <v>1002</v>
      </c>
      <c r="DE125">
        <v>14</v>
      </c>
      <c r="DF125">
        <f t="shared" si="77"/>
        <v>1.3972055888223553E-2</v>
      </c>
      <c r="DJ125" s="27">
        <v>39</v>
      </c>
      <c r="DK125">
        <v>1559</v>
      </c>
      <c r="DL125">
        <v>38493</v>
      </c>
      <c r="DM125">
        <f t="shared" si="78"/>
        <v>24.690827453495832</v>
      </c>
      <c r="EZ125" s="27">
        <v>42</v>
      </c>
      <c r="FA125">
        <v>763</v>
      </c>
      <c r="FB125">
        <v>39139</v>
      </c>
      <c r="FC125">
        <f t="shared" si="83"/>
        <v>51.296199213630409</v>
      </c>
      <c r="FG125" s="27">
        <v>20</v>
      </c>
      <c r="FH125">
        <v>1048</v>
      </c>
      <c r="FI125">
        <v>14846</v>
      </c>
      <c r="FJ125">
        <f t="shared" si="84"/>
        <v>14.166030534351146</v>
      </c>
      <c r="FN125" s="27">
        <v>22</v>
      </c>
      <c r="FO125">
        <v>1029</v>
      </c>
      <c r="FP125">
        <v>12498</v>
      </c>
      <c r="FQ125">
        <f t="shared" si="110"/>
        <v>12.145772594752186</v>
      </c>
      <c r="FU125" s="27">
        <v>23</v>
      </c>
      <c r="FV125">
        <v>659</v>
      </c>
      <c r="FW125">
        <v>19812</v>
      </c>
      <c r="FX125">
        <f t="shared" si="111"/>
        <v>30.063732928679819</v>
      </c>
      <c r="GB125" s="27">
        <v>31</v>
      </c>
      <c r="GC125">
        <v>3160</v>
      </c>
      <c r="GD125">
        <v>122284</v>
      </c>
      <c r="GE125">
        <f t="shared" si="87"/>
        <v>38.697468354430377</v>
      </c>
      <c r="GW125" s="27">
        <v>29</v>
      </c>
      <c r="GX125">
        <v>2049</v>
      </c>
      <c r="GY125">
        <v>85526</v>
      </c>
      <c r="GZ125">
        <f t="shared" si="112"/>
        <v>41.740361151781357</v>
      </c>
      <c r="HR125" s="27">
        <v>63</v>
      </c>
      <c r="HS125">
        <v>965</v>
      </c>
      <c r="HT125">
        <v>48430</v>
      </c>
      <c r="HU125">
        <f t="shared" si="92"/>
        <v>50.186528497409327</v>
      </c>
      <c r="HY125" s="27">
        <v>12</v>
      </c>
      <c r="HZ125">
        <v>841</v>
      </c>
      <c r="IA125">
        <v>40131</v>
      </c>
      <c r="IB125">
        <f t="shared" si="93"/>
        <v>47.718192627824017</v>
      </c>
      <c r="IF125" s="27">
        <v>30</v>
      </c>
      <c r="IG125">
        <v>942</v>
      </c>
      <c r="IH125">
        <v>10684</v>
      </c>
      <c r="II125">
        <f t="shared" si="113"/>
        <v>11.341825902335456</v>
      </c>
      <c r="IM125" s="27">
        <v>42</v>
      </c>
      <c r="IN125">
        <v>726</v>
      </c>
      <c r="IO125">
        <v>7923</v>
      </c>
      <c r="IP125">
        <f t="shared" si="95"/>
        <v>10.913223140495868</v>
      </c>
      <c r="IT125" s="27">
        <v>67</v>
      </c>
      <c r="IU125">
        <v>4177</v>
      </c>
      <c r="IV125">
        <v>9762</v>
      </c>
      <c r="IW125">
        <f t="shared" si="96"/>
        <v>2.3370840316016279</v>
      </c>
    </row>
    <row r="126" spans="9:257" x14ac:dyDescent="0.25">
      <c r="I126" s="27">
        <v>48</v>
      </c>
      <c r="J126">
        <v>1322</v>
      </c>
      <c r="K126">
        <v>68890</v>
      </c>
      <c r="L126">
        <f t="shared" si="100"/>
        <v>52.110438729198187</v>
      </c>
      <c r="P126" s="27">
        <v>46</v>
      </c>
      <c r="Q126">
        <v>1270</v>
      </c>
      <c r="R126">
        <v>90482</v>
      </c>
      <c r="S126">
        <f t="shared" si="65"/>
        <v>71.245669291338587</v>
      </c>
      <c r="W126" s="27">
        <v>39</v>
      </c>
      <c r="X126">
        <v>1918</v>
      </c>
      <c r="Y126">
        <v>127141</v>
      </c>
      <c r="Z126">
        <f t="shared" si="101"/>
        <v>66.288321167883211</v>
      </c>
      <c r="AD126" s="27">
        <v>32</v>
      </c>
      <c r="AE126">
        <v>1219</v>
      </c>
      <c r="AF126">
        <v>53010</v>
      </c>
      <c r="AG126">
        <f t="shared" si="102"/>
        <v>43.486464315012306</v>
      </c>
      <c r="AK126" s="27">
        <v>10</v>
      </c>
      <c r="AL126">
        <v>543</v>
      </c>
      <c r="AM126">
        <v>57184</v>
      </c>
      <c r="AN126">
        <f t="shared" si="103"/>
        <v>105.31123388581952</v>
      </c>
      <c r="AR126" s="27">
        <v>32</v>
      </c>
      <c r="AS126">
        <v>1170</v>
      </c>
      <c r="AT126">
        <v>96220</v>
      </c>
      <c r="AU126">
        <f t="shared" si="104"/>
        <v>82.239316239316238</v>
      </c>
      <c r="CA126" s="27">
        <v>37</v>
      </c>
      <c r="CB126">
        <v>1419</v>
      </c>
      <c r="CC126">
        <v>34118</v>
      </c>
      <c r="CD126">
        <f t="shared" si="107"/>
        <v>24.04369274136716</v>
      </c>
      <c r="CH126" s="27">
        <v>63</v>
      </c>
      <c r="CI126">
        <v>1025</v>
      </c>
      <c r="CJ126">
        <v>16198</v>
      </c>
      <c r="CK126">
        <f t="shared" si="74"/>
        <v>15.802926829268293</v>
      </c>
      <c r="CR126" t="e">
        <f t="shared" si="75"/>
        <v>#DIV/0!</v>
      </c>
      <c r="CV126" s="27">
        <v>50</v>
      </c>
      <c r="CW126">
        <v>2487</v>
      </c>
      <c r="CX126">
        <v>22656</v>
      </c>
      <c r="CY126">
        <f t="shared" si="108"/>
        <v>9.1097708082026543</v>
      </c>
      <c r="DC126" s="27">
        <v>59</v>
      </c>
      <c r="DD126">
        <v>1040</v>
      </c>
      <c r="DE126">
        <v>52811</v>
      </c>
      <c r="DF126">
        <f t="shared" si="77"/>
        <v>50.779807692307692</v>
      </c>
      <c r="DJ126" s="27">
        <v>40</v>
      </c>
      <c r="DK126">
        <v>690</v>
      </c>
      <c r="DL126">
        <v>17563</v>
      </c>
      <c r="DM126">
        <f t="shared" si="78"/>
        <v>25.453623188405796</v>
      </c>
      <c r="EZ126" s="27">
        <v>43</v>
      </c>
      <c r="FA126">
        <v>764</v>
      </c>
      <c r="FB126">
        <v>46333</v>
      </c>
      <c r="FC126">
        <f t="shared" si="83"/>
        <v>60.645287958115183</v>
      </c>
      <c r="FG126" s="27">
        <v>21</v>
      </c>
      <c r="FH126">
        <v>1102</v>
      </c>
      <c r="FI126">
        <v>15818</v>
      </c>
      <c r="FJ126">
        <f t="shared" si="84"/>
        <v>14.353901996370237</v>
      </c>
      <c r="FN126" s="27">
        <v>23</v>
      </c>
      <c r="FO126">
        <v>1053</v>
      </c>
      <c r="FP126">
        <v>41305</v>
      </c>
      <c r="FQ126">
        <f t="shared" si="110"/>
        <v>39.226020892687558</v>
      </c>
      <c r="FU126" s="27">
        <v>24</v>
      </c>
      <c r="FV126">
        <v>660</v>
      </c>
      <c r="FW126">
        <v>36963</v>
      </c>
      <c r="FX126">
        <f t="shared" si="111"/>
        <v>56.004545454545458</v>
      </c>
      <c r="GB126" s="27">
        <v>32</v>
      </c>
      <c r="GC126">
        <v>1202</v>
      </c>
      <c r="GD126">
        <v>47464</v>
      </c>
      <c r="GE126">
        <f t="shared" si="87"/>
        <v>39.487520798668882</v>
      </c>
      <c r="GW126" s="27">
        <v>30</v>
      </c>
      <c r="GX126">
        <v>2180</v>
      </c>
      <c r="GY126">
        <v>49322</v>
      </c>
      <c r="GZ126">
        <f t="shared" si="112"/>
        <v>22.624770642201835</v>
      </c>
      <c r="HR126" s="27">
        <v>64</v>
      </c>
      <c r="HS126">
        <v>968</v>
      </c>
      <c r="HT126">
        <v>68893</v>
      </c>
      <c r="HU126">
        <f t="shared" si="92"/>
        <v>71.170454545454547</v>
      </c>
      <c r="HY126" s="27">
        <v>13</v>
      </c>
      <c r="HZ126">
        <v>844</v>
      </c>
      <c r="IA126">
        <v>25856</v>
      </c>
      <c r="IB126">
        <f t="shared" si="93"/>
        <v>30.635071090047393</v>
      </c>
      <c r="IF126" s="27">
        <v>31</v>
      </c>
      <c r="IG126">
        <v>956</v>
      </c>
      <c r="IH126">
        <v>23308</v>
      </c>
      <c r="II126">
        <f t="shared" si="113"/>
        <v>24.380753138075313</v>
      </c>
      <c r="IM126" s="27">
        <v>43</v>
      </c>
      <c r="IN126">
        <v>748</v>
      </c>
      <c r="IO126">
        <v>14052</v>
      </c>
      <c r="IP126">
        <f t="shared" si="95"/>
        <v>18.786096256684491</v>
      </c>
      <c r="IS126" t="s">
        <v>233</v>
      </c>
      <c r="IT126" s="27">
        <v>1</v>
      </c>
      <c r="IU126">
        <v>346</v>
      </c>
      <c r="IV126">
        <v>6050</v>
      </c>
      <c r="IW126">
        <f t="shared" si="96"/>
        <v>17.485549132947977</v>
      </c>
    </row>
    <row r="127" spans="9:257" x14ac:dyDescent="0.25">
      <c r="I127" s="27">
        <v>49</v>
      </c>
      <c r="J127">
        <v>1390</v>
      </c>
      <c r="K127">
        <v>92611</v>
      </c>
      <c r="L127">
        <f t="shared" si="100"/>
        <v>66.626618705035966</v>
      </c>
      <c r="P127" s="27">
        <v>47</v>
      </c>
      <c r="Q127">
        <v>1271</v>
      </c>
      <c r="R127">
        <v>76241</v>
      </c>
      <c r="S127">
        <f t="shared" si="65"/>
        <v>59.985051140833988</v>
      </c>
      <c r="AD127" s="27">
        <v>33</v>
      </c>
      <c r="AE127">
        <v>1227</v>
      </c>
      <c r="AF127">
        <v>145500</v>
      </c>
      <c r="AG127">
        <f t="shared" si="102"/>
        <v>118.58190709046455</v>
      </c>
      <c r="AK127" s="27">
        <v>11</v>
      </c>
      <c r="AL127">
        <v>547</v>
      </c>
      <c r="AM127">
        <v>1446</v>
      </c>
      <c r="AN127">
        <f t="shared" si="103"/>
        <v>2.6435100548446071</v>
      </c>
      <c r="AR127" s="27">
        <v>33</v>
      </c>
      <c r="AS127">
        <v>1245</v>
      </c>
      <c r="AT127">
        <v>91159</v>
      </c>
      <c r="AU127">
        <f t="shared" si="104"/>
        <v>73.220080321285138</v>
      </c>
      <c r="CA127" s="27">
        <v>38</v>
      </c>
      <c r="CB127">
        <v>1436</v>
      </c>
      <c r="CC127">
        <v>36898</v>
      </c>
      <c r="CD127">
        <f t="shared" si="107"/>
        <v>25.694986072423397</v>
      </c>
      <c r="CH127" s="27">
        <v>64</v>
      </c>
      <c r="CI127">
        <v>1026</v>
      </c>
      <c r="CJ127">
        <v>27345</v>
      </c>
      <c r="CK127">
        <f t="shared" si="74"/>
        <v>26.652046783625732</v>
      </c>
      <c r="CR127" t="e">
        <f t="shared" si="75"/>
        <v>#DIV/0!</v>
      </c>
      <c r="CV127" s="27">
        <v>51</v>
      </c>
      <c r="CW127">
        <v>2551</v>
      </c>
      <c r="CX127">
        <v>70529</v>
      </c>
      <c r="CY127">
        <f t="shared" si="108"/>
        <v>27.647589180713446</v>
      </c>
      <c r="DC127" s="27">
        <v>60</v>
      </c>
      <c r="DD127">
        <v>1048</v>
      </c>
      <c r="DE127">
        <v>23641</v>
      </c>
      <c r="DF127">
        <f t="shared" si="77"/>
        <v>22.55820610687023</v>
      </c>
      <c r="DJ127" s="27">
        <v>41</v>
      </c>
      <c r="DK127">
        <v>656</v>
      </c>
      <c r="DL127">
        <v>16725</v>
      </c>
      <c r="DM127">
        <f t="shared" si="78"/>
        <v>25.495426829268293</v>
      </c>
      <c r="EZ127" s="27">
        <v>44</v>
      </c>
      <c r="FA127">
        <v>770</v>
      </c>
      <c r="FB127">
        <v>18261</v>
      </c>
      <c r="FC127">
        <f t="shared" si="83"/>
        <v>23.715584415584416</v>
      </c>
      <c r="FG127" s="27">
        <v>22</v>
      </c>
      <c r="FH127">
        <v>1136</v>
      </c>
      <c r="FI127">
        <v>25694</v>
      </c>
      <c r="FJ127">
        <f t="shared" si="84"/>
        <v>22.617957746478872</v>
      </c>
      <c r="FN127" s="27">
        <v>24</v>
      </c>
      <c r="FO127">
        <v>1069</v>
      </c>
      <c r="FP127">
        <v>9686</v>
      </c>
      <c r="FQ127">
        <f t="shared" si="110"/>
        <v>9.0608044901777358</v>
      </c>
      <c r="FU127" s="27">
        <v>25</v>
      </c>
      <c r="FV127">
        <v>660</v>
      </c>
      <c r="FW127">
        <v>17655</v>
      </c>
      <c r="FX127">
        <f t="shared" si="111"/>
        <v>26.75</v>
      </c>
      <c r="GB127" s="27">
        <v>33</v>
      </c>
      <c r="GC127">
        <v>775</v>
      </c>
      <c r="GD127">
        <v>31069</v>
      </c>
      <c r="GE127">
        <f t="shared" si="87"/>
        <v>40.089032258064513</v>
      </c>
      <c r="GW127" s="27">
        <v>31</v>
      </c>
      <c r="GX127">
        <v>2184</v>
      </c>
      <c r="GY127">
        <v>77654</v>
      </c>
      <c r="GZ127">
        <f t="shared" si="112"/>
        <v>35.555860805860803</v>
      </c>
      <c r="HR127" s="27">
        <v>65</v>
      </c>
      <c r="HS127">
        <v>997</v>
      </c>
      <c r="HT127">
        <v>27702</v>
      </c>
      <c r="HU127">
        <f t="shared" si="92"/>
        <v>27.785356068204614</v>
      </c>
      <c r="HY127" s="27">
        <v>14</v>
      </c>
      <c r="HZ127">
        <v>849</v>
      </c>
      <c r="IA127">
        <v>42286</v>
      </c>
      <c r="IB127">
        <f t="shared" si="93"/>
        <v>49.80683156654888</v>
      </c>
      <c r="IF127" s="27">
        <v>32</v>
      </c>
      <c r="IG127">
        <v>989</v>
      </c>
      <c r="IH127">
        <v>29120</v>
      </c>
      <c r="II127">
        <f t="shared" si="113"/>
        <v>29.443882709807887</v>
      </c>
      <c r="IM127" s="27">
        <v>44</v>
      </c>
      <c r="IN127">
        <v>750</v>
      </c>
      <c r="IO127">
        <v>11916</v>
      </c>
      <c r="IP127">
        <f t="shared" si="95"/>
        <v>15.888</v>
      </c>
      <c r="IT127" s="27">
        <v>2</v>
      </c>
      <c r="IU127">
        <v>432</v>
      </c>
      <c r="IV127">
        <v>5924</v>
      </c>
      <c r="IW127">
        <f t="shared" si="96"/>
        <v>13.712962962962964</v>
      </c>
    </row>
    <row r="128" spans="9:257" x14ac:dyDescent="0.25">
      <c r="I128" s="27">
        <v>50</v>
      </c>
      <c r="J128">
        <v>1469</v>
      </c>
      <c r="K128">
        <v>115522</v>
      </c>
      <c r="L128">
        <f t="shared" si="100"/>
        <v>78.639891082368962</v>
      </c>
      <c r="P128" s="27">
        <v>48</v>
      </c>
      <c r="Q128">
        <v>1275</v>
      </c>
      <c r="R128">
        <v>73110</v>
      </c>
      <c r="S128">
        <f t="shared" si="65"/>
        <v>57.341176470588238</v>
      </c>
      <c r="AD128" s="27">
        <v>34</v>
      </c>
      <c r="AE128">
        <v>1235</v>
      </c>
      <c r="AF128">
        <v>102171</v>
      </c>
      <c r="AG128">
        <f t="shared" si="102"/>
        <v>82.729554655870444</v>
      </c>
      <c r="AK128" s="27">
        <v>12</v>
      </c>
      <c r="AL128">
        <v>557</v>
      </c>
      <c r="AM128">
        <v>31482</v>
      </c>
      <c r="AN128">
        <f t="shared" si="103"/>
        <v>56.520646319569117</v>
      </c>
      <c r="AR128" s="27">
        <v>34</v>
      </c>
      <c r="AS128">
        <v>1254</v>
      </c>
      <c r="AT128">
        <v>26885</v>
      </c>
      <c r="AU128">
        <f t="shared" si="104"/>
        <v>21.439393939393938</v>
      </c>
      <c r="CA128" s="27">
        <v>39</v>
      </c>
      <c r="CB128">
        <v>1468</v>
      </c>
      <c r="CC128">
        <v>29254</v>
      </c>
      <c r="CD128">
        <f t="shared" si="107"/>
        <v>19.927792915531334</v>
      </c>
      <c r="CH128" s="27">
        <v>65</v>
      </c>
      <c r="CI128">
        <v>1062</v>
      </c>
      <c r="CJ128">
        <v>28637</v>
      </c>
      <c r="CK128">
        <f t="shared" si="74"/>
        <v>26.965160075329567</v>
      </c>
      <c r="CR128" t="e">
        <f t="shared" si="75"/>
        <v>#DIV/0!</v>
      </c>
      <c r="CV128" s="27">
        <v>52</v>
      </c>
      <c r="CW128">
        <v>2825</v>
      </c>
      <c r="CX128">
        <v>130688</v>
      </c>
      <c r="CY128">
        <f t="shared" si="108"/>
        <v>46.261238938053097</v>
      </c>
      <c r="DC128" s="27">
        <v>61</v>
      </c>
      <c r="DD128">
        <v>1113</v>
      </c>
      <c r="DE128">
        <v>96</v>
      </c>
      <c r="DF128">
        <f t="shared" si="77"/>
        <v>8.6253369272237201E-2</v>
      </c>
      <c r="DJ128" s="27">
        <v>42</v>
      </c>
      <c r="DK128">
        <v>1153</v>
      </c>
      <c r="DL128">
        <v>30862</v>
      </c>
      <c r="DM128">
        <f t="shared" si="78"/>
        <v>26.766695576756288</v>
      </c>
      <c r="EZ128" s="27">
        <v>45</v>
      </c>
      <c r="FA128">
        <v>772</v>
      </c>
      <c r="FB128">
        <v>62679</v>
      </c>
      <c r="FC128">
        <f t="shared" si="83"/>
        <v>81.190414507772019</v>
      </c>
      <c r="FG128" s="27">
        <v>23</v>
      </c>
      <c r="FH128">
        <v>1151</v>
      </c>
      <c r="FI128">
        <v>10156</v>
      </c>
      <c r="FJ128">
        <f t="shared" si="84"/>
        <v>8.8236316246741957</v>
      </c>
      <c r="FN128" s="27">
        <v>25</v>
      </c>
      <c r="FO128">
        <v>1075</v>
      </c>
      <c r="FP128">
        <v>32147</v>
      </c>
      <c r="FQ128">
        <f t="shared" si="110"/>
        <v>29.904186046511629</v>
      </c>
      <c r="FU128" s="27">
        <v>26</v>
      </c>
      <c r="FV128">
        <v>662</v>
      </c>
      <c r="FW128">
        <v>6710</v>
      </c>
      <c r="FX128">
        <f t="shared" si="111"/>
        <v>10.13595166163142</v>
      </c>
      <c r="GB128" s="27">
        <v>34</v>
      </c>
      <c r="GC128">
        <v>520</v>
      </c>
      <c r="GD128">
        <v>22002</v>
      </c>
      <c r="GE128">
        <f t="shared" si="87"/>
        <v>42.311538461538461</v>
      </c>
      <c r="GW128" s="27">
        <v>32</v>
      </c>
      <c r="GX128">
        <v>2199</v>
      </c>
      <c r="GY128">
        <v>59515</v>
      </c>
      <c r="GZ128">
        <f t="shared" si="112"/>
        <v>27.064574806730331</v>
      </c>
      <c r="HR128" s="27">
        <v>66</v>
      </c>
      <c r="HS128">
        <v>1035</v>
      </c>
      <c r="HT128">
        <v>41159</v>
      </c>
      <c r="HU128">
        <f t="shared" si="92"/>
        <v>39.767149758454103</v>
      </c>
      <c r="HY128" s="27">
        <v>15</v>
      </c>
      <c r="HZ128">
        <v>852</v>
      </c>
      <c r="IA128">
        <v>27797</v>
      </c>
      <c r="IB128">
        <f t="shared" si="93"/>
        <v>32.625586854460096</v>
      </c>
      <c r="IF128" s="27">
        <v>33</v>
      </c>
      <c r="IG128">
        <v>1004</v>
      </c>
      <c r="IH128">
        <v>29060</v>
      </c>
      <c r="II128">
        <f t="shared" si="113"/>
        <v>28.944223107569719</v>
      </c>
      <c r="IM128" s="27">
        <v>45</v>
      </c>
      <c r="IN128">
        <v>764</v>
      </c>
      <c r="IO128">
        <v>16996</v>
      </c>
      <c r="IP128">
        <f t="shared" si="95"/>
        <v>22.246073298429319</v>
      </c>
      <c r="IT128" s="27">
        <v>3</v>
      </c>
      <c r="IU128">
        <v>444</v>
      </c>
      <c r="IV128">
        <v>11568</v>
      </c>
      <c r="IW128">
        <f t="shared" si="96"/>
        <v>26.054054054054053</v>
      </c>
    </row>
    <row r="129" spans="9:257" x14ac:dyDescent="0.25">
      <c r="I129" s="27">
        <v>51</v>
      </c>
      <c r="J129">
        <v>1511</v>
      </c>
      <c r="K129">
        <v>26713</v>
      </c>
      <c r="L129">
        <f t="shared" si="100"/>
        <v>17.679020516214429</v>
      </c>
      <c r="P129" s="27">
        <v>49</v>
      </c>
      <c r="Q129">
        <v>1282</v>
      </c>
      <c r="R129">
        <v>119045</v>
      </c>
      <c r="S129">
        <f t="shared" si="65"/>
        <v>92.8588143525741</v>
      </c>
      <c r="AD129" s="27">
        <v>35</v>
      </c>
      <c r="AE129">
        <v>1238</v>
      </c>
      <c r="AF129">
        <v>94766</v>
      </c>
      <c r="AG129">
        <f t="shared" si="102"/>
        <v>76.547657512116317</v>
      </c>
      <c r="AK129" s="27">
        <v>13</v>
      </c>
      <c r="AL129">
        <v>558</v>
      </c>
      <c r="AM129">
        <v>80003</v>
      </c>
      <c r="AN129">
        <f t="shared" si="103"/>
        <v>143.37455197132616</v>
      </c>
      <c r="AR129" s="27">
        <v>35</v>
      </c>
      <c r="AS129">
        <v>1278</v>
      </c>
      <c r="AT129">
        <v>77373</v>
      </c>
      <c r="AU129">
        <f t="shared" si="104"/>
        <v>60.54225352112676</v>
      </c>
      <c r="CA129" s="27">
        <v>40</v>
      </c>
      <c r="CB129">
        <v>1470</v>
      </c>
      <c r="CC129">
        <v>91212</v>
      </c>
      <c r="CD129">
        <f t="shared" si="107"/>
        <v>62.048979591836734</v>
      </c>
      <c r="CH129" s="27">
        <v>66</v>
      </c>
      <c r="CI129">
        <v>1097</v>
      </c>
      <c r="CJ129">
        <v>17330</v>
      </c>
      <c r="CK129">
        <f t="shared" si="74"/>
        <v>15.797629899726527</v>
      </c>
      <c r="CR129" t="e">
        <f t="shared" si="75"/>
        <v>#DIV/0!</v>
      </c>
      <c r="CY129" t="e">
        <f t="shared" si="108"/>
        <v>#DIV/0!</v>
      </c>
      <c r="DC129" s="27">
        <v>62</v>
      </c>
      <c r="DD129">
        <v>1226</v>
      </c>
      <c r="DE129">
        <v>53650</v>
      </c>
      <c r="DF129">
        <f t="shared" si="77"/>
        <v>43.760195758564436</v>
      </c>
      <c r="DJ129" s="27">
        <v>43</v>
      </c>
      <c r="DK129">
        <v>737</v>
      </c>
      <c r="DL129">
        <v>21208</v>
      </c>
      <c r="DM129">
        <f t="shared" si="78"/>
        <v>28.776119402985074</v>
      </c>
      <c r="EZ129" s="27">
        <v>46</v>
      </c>
      <c r="FA129">
        <v>781</v>
      </c>
      <c r="FB129">
        <v>36907</v>
      </c>
      <c r="FC129">
        <f t="shared" si="83"/>
        <v>47.256081946222793</v>
      </c>
      <c r="FG129" s="27">
        <v>24</v>
      </c>
      <c r="FH129">
        <v>1158</v>
      </c>
      <c r="FI129">
        <v>16292</v>
      </c>
      <c r="FJ129">
        <f t="shared" si="84"/>
        <v>14.069084628670121</v>
      </c>
      <c r="FN129" s="27">
        <v>26</v>
      </c>
      <c r="FO129">
        <v>1087</v>
      </c>
      <c r="FP129">
        <v>641</v>
      </c>
      <c r="FQ129">
        <f t="shared" si="110"/>
        <v>0.58969641214351431</v>
      </c>
      <c r="FU129" s="27">
        <v>27</v>
      </c>
      <c r="FV129">
        <v>701</v>
      </c>
      <c r="FW129">
        <v>12118</v>
      </c>
      <c r="FX129">
        <f t="shared" si="111"/>
        <v>17.286733238231097</v>
      </c>
      <c r="GB129" s="27">
        <v>35</v>
      </c>
      <c r="GC129">
        <v>1006</v>
      </c>
      <c r="GD129">
        <v>42673</v>
      </c>
      <c r="GE129">
        <f t="shared" si="87"/>
        <v>42.418489065606359</v>
      </c>
      <c r="GW129" s="27">
        <v>33</v>
      </c>
      <c r="GX129">
        <v>2235</v>
      </c>
      <c r="GY129">
        <v>80006</v>
      </c>
      <c r="GZ129">
        <f t="shared" si="112"/>
        <v>35.796868008948543</v>
      </c>
      <c r="HR129" s="27">
        <v>67</v>
      </c>
      <c r="HS129">
        <v>1044</v>
      </c>
      <c r="HT129">
        <v>111597</v>
      </c>
      <c r="HU129">
        <f t="shared" si="92"/>
        <v>106.89367816091954</v>
      </c>
      <c r="HY129" s="27">
        <v>16</v>
      </c>
      <c r="HZ129">
        <v>900</v>
      </c>
      <c r="IA129">
        <v>58700</v>
      </c>
      <c r="IB129">
        <f t="shared" si="93"/>
        <v>65.222222222222229</v>
      </c>
      <c r="IF129" s="27">
        <v>34</v>
      </c>
      <c r="IG129">
        <v>1010</v>
      </c>
      <c r="IH129">
        <v>12433</v>
      </c>
      <c r="II129">
        <f t="shared" si="113"/>
        <v>12.30990099009901</v>
      </c>
      <c r="IM129" s="27">
        <v>46</v>
      </c>
      <c r="IN129">
        <v>766</v>
      </c>
      <c r="IO129">
        <v>24878</v>
      </c>
      <c r="IP129">
        <f t="shared" si="95"/>
        <v>32.477806788511749</v>
      </c>
      <c r="IT129" s="27">
        <v>4</v>
      </c>
      <c r="IU129">
        <v>454</v>
      </c>
      <c r="IV129">
        <v>6194</v>
      </c>
      <c r="IW129">
        <f t="shared" si="96"/>
        <v>13.6431718061674</v>
      </c>
    </row>
    <row r="130" spans="9:257" x14ac:dyDescent="0.25">
      <c r="I130" s="27">
        <v>52</v>
      </c>
      <c r="J130">
        <v>1533</v>
      </c>
      <c r="K130">
        <v>83452</v>
      </c>
      <c r="L130">
        <f t="shared" si="100"/>
        <v>54.437051532941943</v>
      </c>
      <c r="P130" s="27">
        <v>50</v>
      </c>
      <c r="Q130">
        <v>1286</v>
      </c>
      <c r="R130">
        <v>156001</v>
      </c>
      <c r="S130">
        <f t="shared" si="65"/>
        <v>121.30715396578537</v>
      </c>
      <c r="AD130" s="27">
        <v>36</v>
      </c>
      <c r="AE130">
        <v>1264</v>
      </c>
      <c r="AF130">
        <v>64128</v>
      </c>
      <c r="AG130">
        <f t="shared" si="102"/>
        <v>50.734177215189874</v>
      </c>
      <c r="AK130" s="27">
        <v>14</v>
      </c>
      <c r="AL130">
        <v>568</v>
      </c>
      <c r="AM130">
        <v>37374</v>
      </c>
      <c r="AN130">
        <f t="shared" si="103"/>
        <v>65.799295774647888</v>
      </c>
      <c r="AR130" s="27">
        <v>36</v>
      </c>
      <c r="AS130">
        <v>1324</v>
      </c>
      <c r="AT130">
        <v>97181</v>
      </c>
      <c r="AU130">
        <f t="shared" si="104"/>
        <v>73.399546827794566</v>
      </c>
      <c r="CA130" s="27">
        <v>41</v>
      </c>
      <c r="CB130">
        <v>1580</v>
      </c>
      <c r="CC130">
        <v>41773</v>
      </c>
      <c r="CD130">
        <f t="shared" si="107"/>
        <v>26.438607594936709</v>
      </c>
      <c r="CH130" s="27">
        <v>67</v>
      </c>
      <c r="CI130">
        <v>1113</v>
      </c>
      <c r="CJ130">
        <v>20437</v>
      </c>
      <c r="CK130">
        <f t="shared" si="74"/>
        <v>18.362084456424078</v>
      </c>
      <c r="CR130" t="e">
        <f t="shared" si="75"/>
        <v>#DIV/0!</v>
      </c>
      <c r="CY130" t="e">
        <f t="shared" si="108"/>
        <v>#DIV/0!</v>
      </c>
      <c r="DC130" s="27">
        <v>63</v>
      </c>
      <c r="DD130">
        <v>1261</v>
      </c>
      <c r="DE130">
        <v>14619</v>
      </c>
      <c r="DF130">
        <f t="shared" si="77"/>
        <v>11.593180015860428</v>
      </c>
      <c r="DJ130" s="27">
        <v>44</v>
      </c>
      <c r="DK130">
        <v>638</v>
      </c>
      <c r="DL130">
        <v>18988</v>
      </c>
      <c r="DM130">
        <f t="shared" si="78"/>
        <v>29.761755485893417</v>
      </c>
      <c r="EZ130" s="27">
        <v>47</v>
      </c>
      <c r="FA130">
        <v>836</v>
      </c>
      <c r="FB130">
        <v>34043</v>
      </c>
      <c r="FC130">
        <f t="shared" si="83"/>
        <v>40.721291866028707</v>
      </c>
      <c r="FG130" s="27">
        <v>25</v>
      </c>
      <c r="FH130">
        <v>1161</v>
      </c>
      <c r="FI130">
        <v>28673</v>
      </c>
      <c r="FJ130">
        <f t="shared" si="84"/>
        <v>24.696813092161928</v>
      </c>
      <c r="FN130" s="27">
        <v>27</v>
      </c>
      <c r="FO130">
        <v>1142</v>
      </c>
      <c r="FP130">
        <v>23157</v>
      </c>
      <c r="FQ130">
        <f t="shared" si="110"/>
        <v>20.277583187390544</v>
      </c>
      <c r="FU130" s="27">
        <v>28</v>
      </c>
      <c r="FV130">
        <v>717</v>
      </c>
      <c r="FW130">
        <v>27099</v>
      </c>
      <c r="FX130">
        <f t="shared" si="111"/>
        <v>37.794979079497907</v>
      </c>
      <c r="GB130" s="27">
        <v>36</v>
      </c>
      <c r="GC130">
        <v>1395</v>
      </c>
      <c r="GD130">
        <v>59215</v>
      </c>
      <c r="GE130">
        <f t="shared" si="87"/>
        <v>42.448028673835125</v>
      </c>
      <c r="GW130" s="27">
        <v>34</v>
      </c>
      <c r="GX130">
        <v>2291</v>
      </c>
      <c r="GY130">
        <v>100726</v>
      </c>
      <c r="GZ130">
        <f t="shared" si="112"/>
        <v>43.965953731994759</v>
      </c>
      <c r="HR130" s="27">
        <v>68</v>
      </c>
      <c r="HS130">
        <v>1049</v>
      </c>
      <c r="HT130">
        <v>50826</v>
      </c>
      <c r="HU130">
        <f t="shared" si="92"/>
        <v>48.451858913250717</v>
      </c>
      <c r="HY130" s="27">
        <v>17</v>
      </c>
      <c r="HZ130">
        <v>912</v>
      </c>
      <c r="IA130">
        <v>50183</v>
      </c>
      <c r="IB130">
        <f t="shared" si="93"/>
        <v>55.025219298245617</v>
      </c>
      <c r="IF130" s="27">
        <v>35</v>
      </c>
      <c r="IG130">
        <v>1018</v>
      </c>
      <c r="IH130">
        <v>28268</v>
      </c>
      <c r="II130">
        <f t="shared" si="113"/>
        <v>27.768172888015716</v>
      </c>
      <c r="IM130" s="27">
        <v>47</v>
      </c>
      <c r="IN130">
        <v>786</v>
      </c>
      <c r="IO130">
        <v>40203</v>
      </c>
      <c r="IP130">
        <f t="shared" si="95"/>
        <v>51.148854961832058</v>
      </c>
      <c r="IT130" s="27">
        <v>5</v>
      </c>
      <c r="IU130">
        <v>488</v>
      </c>
      <c r="IV130">
        <v>21837</v>
      </c>
      <c r="IW130">
        <f t="shared" si="96"/>
        <v>44.747950819672134</v>
      </c>
    </row>
    <row r="131" spans="9:257" x14ac:dyDescent="0.25">
      <c r="I131" s="27">
        <v>53</v>
      </c>
      <c r="J131">
        <v>1542</v>
      </c>
      <c r="K131">
        <v>12361</v>
      </c>
      <c r="L131">
        <f t="shared" ref="L131:L140" si="115">K131/J131</f>
        <v>8.0162127107652399</v>
      </c>
      <c r="P131" s="27">
        <v>51</v>
      </c>
      <c r="Q131">
        <v>1300</v>
      </c>
      <c r="R131">
        <v>91750</v>
      </c>
      <c r="S131">
        <f t="shared" ref="S131:S194" si="116">R131/Q131</f>
        <v>70.57692307692308</v>
      </c>
      <c r="AD131" s="27">
        <v>37</v>
      </c>
      <c r="AE131">
        <v>1272</v>
      </c>
      <c r="AF131">
        <v>78787</v>
      </c>
      <c r="AG131">
        <f t="shared" ref="AG131:AG140" si="117">AF131/AE131</f>
        <v>61.939465408805034</v>
      </c>
      <c r="AK131" s="27">
        <v>15</v>
      </c>
      <c r="AL131">
        <v>570</v>
      </c>
      <c r="AM131">
        <v>43916</v>
      </c>
      <c r="AN131">
        <f t="shared" ref="AN131:AN162" si="118">AM131/AL131</f>
        <v>77.045614035087723</v>
      </c>
      <c r="AR131" s="27">
        <v>37</v>
      </c>
      <c r="AS131">
        <v>1464</v>
      </c>
      <c r="AT131">
        <v>93553</v>
      </c>
      <c r="AU131">
        <f t="shared" ref="AU131:AU138" si="119">AT131/AS131</f>
        <v>63.902322404371581</v>
      </c>
      <c r="CA131" s="27">
        <v>42</v>
      </c>
      <c r="CB131">
        <v>1594</v>
      </c>
      <c r="CC131">
        <v>47548</v>
      </c>
      <c r="CD131">
        <f t="shared" ref="CD131:CD136" si="120">CC131/CB131</f>
        <v>29.829360100376412</v>
      </c>
      <c r="CH131" s="27">
        <v>68</v>
      </c>
      <c r="CI131">
        <v>1115</v>
      </c>
      <c r="CJ131">
        <v>16092</v>
      </c>
      <c r="CK131">
        <f t="shared" ref="CK131:CK194" si="121">CJ131/CI131</f>
        <v>14.432286995515694</v>
      </c>
      <c r="CR131" t="e">
        <f t="shared" ref="CR131:CR194" si="122">CQ131/CP131</f>
        <v>#DIV/0!</v>
      </c>
      <c r="CY131" t="e">
        <f t="shared" ref="CY131:CY162" si="123">CX131/CW131</f>
        <v>#DIV/0!</v>
      </c>
      <c r="DC131" s="27">
        <v>64</v>
      </c>
      <c r="DD131">
        <v>1305</v>
      </c>
      <c r="DE131">
        <v>56438</v>
      </c>
      <c r="DF131">
        <f t="shared" ref="DF131:DF194" si="124">DE131/DD131</f>
        <v>43.247509578544062</v>
      </c>
      <c r="DJ131" s="27">
        <v>45</v>
      </c>
      <c r="DK131">
        <v>675</v>
      </c>
      <c r="DL131">
        <v>20619</v>
      </c>
      <c r="DM131">
        <f t="shared" ref="DM131:DM194" si="125">DL131/DK131</f>
        <v>30.546666666666667</v>
      </c>
      <c r="EZ131" s="27">
        <v>48</v>
      </c>
      <c r="FA131">
        <v>846</v>
      </c>
      <c r="FB131">
        <v>42306</v>
      </c>
      <c r="FC131">
        <f t="shared" ref="FC131:FC194" si="126">FB131/FA131</f>
        <v>50.00709219858156</v>
      </c>
      <c r="FG131" s="27">
        <v>26</v>
      </c>
      <c r="FH131">
        <v>1167</v>
      </c>
      <c r="FI131">
        <v>14935</v>
      </c>
      <c r="FJ131">
        <f t="shared" ref="FJ131:FJ194" si="127">FI131/FH131</f>
        <v>12.797772065124251</v>
      </c>
      <c r="FN131" s="27">
        <v>28</v>
      </c>
      <c r="FO131">
        <v>1226</v>
      </c>
      <c r="FP131">
        <v>27628</v>
      </c>
      <c r="FQ131">
        <f t="shared" ref="FQ131:FQ162" si="128">FP131/FO131</f>
        <v>22.535073409461663</v>
      </c>
      <c r="FU131" s="27">
        <v>29</v>
      </c>
      <c r="FV131">
        <v>728</v>
      </c>
      <c r="FW131">
        <v>35948</v>
      </c>
      <c r="FX131">
        <f t="shared" ref="FX131:FX162" si="129">FW131/FV131</f>
        <v>49.379120879120876</v>
      </c>
      <c r="GB131" s="27">
        <v>37</v>
      </c>
      <c r="GC131">
        <v>719</v>
      </c>
      <c r="GD131">
        <v>30644</v>
      </c>
      <c r="GE131">
        <f t="shared" ref="GE131:GE194" si="130">GD131/GC131</f>
        <v>42.620305980528514</v>
      </c>
      <c r="GW131" s="27">
        <v>35</v>
      </c>
      <c r="GX131">
        <v>2582</v>
      </c>
      <c r="GY131">
        <v>88913</v>
      </c>
      <c r="GZ131">
        <f t="shared" ref="GZ131:GZ133" si="131">GY131/GX131</f>
        <v>34.435708752904723</v>
      </c>
      <c r="HR131" s="27">
        <v>69</v>
      </c>
      <c r="HS131">
        <v>1066</v>
      </c>
      <c r="HT131">
        <v>45488</v>
      </c>
      <c r="HU131">
        <f t="shared" ref="HU131:HU194" si="132">HT131/HS131</f>
        <v>42.671669793621014</v>
      </c>
      <c r="HY131" s="27">
        <v>18</v>
      </c>
      <c r="HZ131">
        <v>922</v>
      </c>
      <c r="IA131">
        <v>40536</v>
      </c>
      <c r="IB131">
        <f t="shared" ref="IB131:IB194" si="133">IA131/HZ131</f>
        <v>43.965292841648591</v>
      </c>
      <c r="IF131" s="27">
        <v>36</v>
      </c>
      <c r="IG131">
        <v>1041</v>
      </c>
      <c r="IH131">
        <v>36341</v>
      </c>
      <c r="II131">
        <f t="shared" ref="II131:II162" si="134">IH131/IG131</f>
        <v>34.909702209414021</v>
      </c>
      <c r="IM131" s="27">
        <v>48</v>
      </c>
      <c r="IN131">
        <v>853</v>
      </c>
      <c r="IO131">
        <v>35433</v>
      </c>
      <c r="IP131">
        <f t="shared" ref="IP131:IP194" si="135">IO131/IN131</f>
        <v>41.539273153575614</v>
      </c>
      <c r="IT131" s="27">
        <v>6</v>
      </c>
      <c r="IU131">
        <v>504</v>
      </c>
      <c r="IV131">
        <v>14182</v>
      </c>
      <c r="IW131">
        <f t="shared" ref="IW131:IW194" si="136">IV131/IU131</f>
        <v>28.138888888888889</v>
      </c>
    </row>
    <row r="132" spans="9:257" x14ac:dyDescent="0.25">
      <c r="I132" s="27">
        <v>54</v>
      </c>
      <c r="J132">
        <v>1543</v>
      </c>
      <c r="K132">
        <v>78953</v>
      </c>
      <c r="L132">
        <f t="shared" si="115"/>
        <v>51.168502916396633</v>
      </c>
      <c r="P132" s="27">
        <v>52</v>
      </c>
      <c r="Q132">
        <v>1328</v>
      </c>
      <c r="R132">
        <v>87665</v>
      </c>
      <c r="S132">
        <f t="shared" si="116"/>
        <v>66.012801204819283</v>
      </c>
      <c r="AD132" s="27">
        <v>38</v>
      </c>
      <c r="AE132">
        <v>1305</v>
      </c>
      <c r="AF132">
        <v>113404</v>
      </c>
      <c r="AG132">
        <f t="shared" si="117"/>
        <v>86.89961685823755</v>
      </c>
      <c r="AK132" s="27">
        <v>16</v>
      </c>
      <c r="AL132">
        <v>574</v>
      </c>
      <c r="AM132">
        <v>39035</v>
      </c>
      <c r="AN132">
        <f t="shared" si="118"/>
        <v>68.005226480836242</v>
      </c>
      <c r="AR132" s="27">
        <v>38</v>
      </c>
      <c r="AS132">
        <v>1484</v>
      </c>
      <c r="AT132">
        <v>3377</v>
      </c>
      <c r="AU132">
        <f t="shared" si="119"/>
        <v>2.2756064690026956</v>
      </c>
      <c r="CA132" s="27">
        <v>43</v>
      </c>
      <c r="CB132">
        <v>1673</v>
      </c>
      <c r="CC132">
        <v>47796</v>
      </c>
      <c r="CD132">
        <f t="shared" si="120"/>
        <v>28.569037656903767</v>
      </c>
      <c r="CH132" s="27">
        <v>69</v>
      </c>
      <c r="CI132">
        <v>1155</v>
      </c>
      <c r="CJ132">
        <v>23933</v>
      </c>
      <c r="CK132">
        <f t="shared" si="121"/>
        <v>20.721212121212123</v>
      </c>
      <c r="CR132" t="e">
        <f t="shared" si="122"/>
        <v>#DIV/0!</v>
      </c>
      <c r="CY132" t="e">
        <f t="shared" si="123"/>
        <v>#DIV/0!</v>
      </c>
      <c r="DC132" s="27">
        <v>65</v>
      </c>
      <c r="DD132">
        <v>1393</v>
      </c>
      <c r="DE132">
        <v>30324</v>
      </c>
      <c r="DF132">
        <f t="shared" si="124"/>
        <v>21.768844221105528</v>
      </c>
      <c r="DJ132" s="27">
        <v>46</v>
      </c>
      <c r="DK132">
        <v>628</v>
      </c>
      <c r="DL132">
        <v>19671</v>
      </c>
      <c r="DM132">
        <f t="shared" si="125"/>
        <v>31.323248407643312</v>
      </c>
      <c r="EZ132" s="27">
        <v>49</v>
      </c>
      <c r="FA132">
        <v>853</v>
      </c>
      <c r="FB132">
        <v>35173</v>
      </c>
      <c r="FC132">
        <f t="shared" si="126"/>
        <v>41.23446658851114</v>
      </c>
      <c r="FG132" s="27">
        <v>27</v>
      </c>
      <c r="FH132">
        <v>1193</v>
      </c>
      <c r="FI132">
        <v>47526</v>
      </c>
      <c r="FJ132">
        <f t="shared" si="127"/>
        <v>39.837384744341996</v>
      </c>
      <c r="FN132" s="27">
        <v>29</v>
      </c>
      <c r="FO132">
        <v>1229</v>
      </c>
      <c r="FP132">
        <v>791</v>
      </c>
      <c r="FQ132">
        <f t="shared" si="128"/>
        <v>0.64361269324654191</v>
      </c>
      <c r="FU132" s="27">
        <v>30</v>
      </c>
      <c r="FV132">
        <v>756</v>
      </c>
      <c r="FW132">
        <v>47197</v>
      </c>
      <c r="FX132">
        <f t="shared" si="129"/>
        <v>62.429894179894177</v>
      </c>
      <c r="GB132" s="27">
        <v>38</v>
      </c>
      <c r="GC132">
        <v>602</v>
      </c>
      <c r="GD132">
        <v>26340</v>
      </c>
      <c r="GE132">
        <f t="shared" si="130"/>
        <v>43.754152823920265</v>
      </c>
      <c r="GW132" s="27">
        <v>36</v>
      </c>
      <c r="GX132">
        <v>3300</v>
      </c>
      <c r="GY132">
        <v>143952</v>
      </c>
      <c r="GZ132">
        <f t="shared" si="131"/>
        <v>43.621818181818185</v>
      </c>
      <c r="HR132" s="27">
        <v>70</v>
      </c>
      <c r="HS132">
        <v>1086</v>
      </c>
      <c r="HT132">
        <v>60630</v>
      </c>
      <c r="HU132">
        <f t="shared" si="132"/>
        <v>55.828729281767956</v>
      </c>
      <c r="HY132" s="27">
        <v>19</v>
      </c>
      <c r="HZ132">
        <v>946</v>
      </c>
      <c r="IA132">
        <v>44269</v>
      </c>
      <c r="IB132">
        <f t="shared" si="133"/>
        <v>46.795983086680764</v>
      </c>
      <c r="IF132" s="27">
        <v>37</v>
      </c>
      <c r="IG132">
        <v>1074</v>
      </c>
      <c r="IH132">
        <v>38501</v>
      </c>
      <c r="II132">
        <f t="shared" si="134"/>
        <v>35.848230912476723</v>
      </c>
      <c r="IM132" s="27">
        <v>49</v>
      </c>
      <c r="IN132">
        <v>876</v>
      </c>
      <c r="IO132">
        <v>27068</v>
      </c>
      <c r="IP132">
        <f t="shared" si="135"/>
        <v>30.899543378995435</v>
      </c>
      <c r="IT132" s="27">
        <v>7</v>
      </c>
      <c r="IU132">
        <v>517</v>
      </c>
      <c r="IV132">
        <v>4909</v>
      </c>
      <c r="IW132">
        <f t="shared" si="136"/>
        <v>9.4951644100580275</v>
      </c>
    </row>
    <row r="133" spans="9:257" x14ac:dyDescent="0.25">
      <c r="I133" s="27">
        <v>55</v>
      </c>
      <c r="J133">
        <v>1555</v>
      </c>
      <c r="K133">
        <v>68965</v>
      </c>
      <c r="L133">
        <f t="shared" si="115"/>
        <v>44.350482315112544</v>
      </c>
      <c r="P133" s="27">
        <v>53</v>
      </c>
      <c r="Q133">
        <v>1336</v>
      </c>
      <c r="R133">
        <v>68507</v>
      </c>
      <c r="S133">
        <f t="shared" si="116"/>
        <v>51.27769461077844</v>
      </c>
      <c r="AD133" s="27">
        <v>39</v>
      </c>
      <c r="AE133">
        <v>1451</v>
      </c>
      <c r="AF133">
        <v>77252</v>
      </c>
      <c r="AG133">
        <f t="shared" si="117"/>
        <v>53.240523776705722</v>
      </c>
      <c r="AK133" s="27">
        <v>17</v>
      </c>
      <c r="AL133">
        <v>575</v>
      </c>
      <c r="AM133">
        <v>31217</v>
      </c>
      <c r="AN133">
        <f t="shared" si="118"/>
        <v>54.290434782608699</v>
      </c>
      <c r="AR133" s="27">
        <v>39</v>
      </c>
      <c r="AS133">
        <v>1508</v>
      </c>
      <c r="AT133">
        <v>89908</v>
      </c>
      <c r="AU133">
        <f t="shared" si="119"/>
        <v>59.620689655172413</v>
      </c>
      <c r="CA133" s="27">
        <v>44</v>
      </c>
      <c r="CB133">
        <v>2183</v>
      </c>
      <c r="CC133">
        <v>76247</v>
      </c>
      <c r="CD133">
        <f t="shared" si="120"/>
        <v>34.927622537792033</v>
      </c>
      <c r="CH133" s="27">
        <v>70</v>
      </c>
      <c r="CI133">
        <v>1209</v>
      </c>
      <c r="CJ133">
        <v>7310</v>
      </c>
      <c r="CK133">
        <f t="shared" si="121"/>
        <v>6.0463192721257242</v>
      </c>
      <c r="CR133" t="e">
        <f t="shared" si="122"/>
        <v>#DIV/0!</v>
      </c>
      <c r="CY133" t="e">
        <f t="shared" si="123"/>
        <v>#DIV/0!</v>
      </c>
      <c r="DC133" s="27">
        <v>66</v>
      </c>
      <c r="DD133">
        <v>1463</v>
      </c>
      <c r="DE133">
        <v>46355</v>
      </c>
      <c r="DF133">
        <f t="shared" si="124"/>
        <v>31.684894053315105</v>
      </c>
      <c r="DJ133" s="27">
        <v>47</v>
      </c>
      <c r="DK133">
        <v>443</v>
      </c>
      <c r="DL133">
        <v>14939</v>
      </c>
      <c r="DM133">
        <f t="shared" si="125"/>
        <v>33.722347629796843</v>
      </c>
      <c r="EZ133" s="27">
        <v>50</v>
      </c>
      <c r="FA133">
        <v>857</v>
      </c>
      <c r="FB133">
        <v>18359</v>
      </c>
      <c r="FC133">
        <f t="shared" si="126"/>
        <v>21.422403733955658</v>
      </c>
      <c r="FG133" s="27">
        <v>28</v>
      </c>
      <c r="FH133">
        <v>1197</v>
      </c>
      <c r="FI133">
        <v>66695</v>
      </c>
      <c r="FJ133">
        <f t="shared" si="127"/>
        <v>55.718462823725979</v>
      </c>
      <c r="FN133" s="27">
        <v>30</v>
      </c>
      <c r="FO133">
        <v>1244</v>
      </c>
      <c r="FP133">
        <v>18108</v>
      </c>
      <c r="FQ133">
        <f t="shared" si="128"/>
        <v>14.556270096463022</v>
      </c>
      <c r="FU133" s="27">
        <v>31</v>
      </c>
      <c r="FV133">
        <v>758</v>
      </c>
      <c r="FW133">
        <v>48739</v>
      </c>
      <c r="FX133">
        <f t="shared" si="129"/>
        <v>64.299472295514505</v>
      </c>
      <c r="GB133" s="27">
        <v>39</v>
      </c>
      <c r="GC133">
        <v>1061</v>
      </c>
      <c r="GD133">
        <v>47568</v>
      </c>
      <c r="GE133">
        <f t="shared" si="130"/>
        <v>44.833176248821864</v>
      </c>
      <c r="GW133" s="27">
        <v>37</v>
      </c>
      <c r="GX133">
        <v>4256</v>
      </c>
      <c r="GY133">
        <v>154159</v>
      </c>
      <c r="GZ133">
        <f t="shared" si="131"/>
        <v>36.221569548872182</v>
      </c>
      <c r="HR133" s="27">
        <v>71</v>
      </c>
      <c r="HS133">
        <v>1094</v>
      </c>
      <c r="HT133">
        <v>57229</v>
      </c>
      <c r="HU133">
        <f t="shared" si="132"/>
        <v>52.311700182815358</v>
      </c>
      <c r="HY133" s="27">
        <v>20</v>
      </c>
      <c r="HZ133">
        <v>954</v>
      </c>
      <c r="IA133">
        <v>44757</v>
      </c>
      <c r="IB133">
        <f t="shared" si="133"/>
        <v>46.915094339622641</v>
      </c>
      <c r="IF133" s="27">
        <v>38</v>
      </c>
      <c r="IG133">
        <v>1085</v>
      </c>
      <c r="IH133">
        <v>17143</v>
      </c>
      <c r="II133">
        <f t="shared" si="134"/>
        <v>15.8</v>
      </c>
      <c r="IM133" s="27">
        <v>50</v>
      </c>
      <c r="IN133">
        <v>915</v>
      </c>
      <c r="IO133">
        <v>61512</v>
      </c>
      <c r="IP133">
        <f t="shared" si="135"/>
        <v>67.226229508196724</v>
      </c>
      <c r="IT133" s="27">
        <v>8</v>
      </c>
      <c r="IU133">
        <v>530</v>
      </c>
      <c r="IV133">
        <v>16295</v>
      </c>
      <c r="IW133">
        <f t="shared" si="136"/>
        <v>30.745283018867923</v>
      </c>
    </row>
    <row r="134" spans="9:257" x14ac:dyDescent="0.25">
      <c r="I134" s="27">
        <v>56</v>
      </c>
      <c r="J134">
        <v>1575</v>
      </c>
      <c r="K134">
        <v>61062</v>
      </c>
      <c r="L134">
        <f t="shared" si="115"/>
        <v>38.769523809523811</v>
      </c>
      <c r="P134" s="27">
        <v>54</v>
      </c>
      <c r="Q134">
        <v>1354</v>
      </c>
      <c r="R134">
        <v>92568</v>
      </c>
      <c r="S134">
        <f t="shared" si="116"/>
        <v>68.366322008862625</v>
      </c>
      <c r="AD134" s="27">
        <v>40</v>
      </c>
      <c r="AE134">
        <v>1495</v>
      </c>
      <c r="AF134">
        <v>94717</v>
      </c>
      <c r="AG134">
        <f t="shared" si="117"/>
        <v>63.355852842809362</v>
      </c>
      <c r="AK134" s="27">
        <v>18</v>
      </c>
      <c r="AL134">
        <v>576</v>
      </c>
      <c r="AM134">
        <v>42123</v>
      </c>
      <c r="AN134">
        <f t="shared" si="118"/>
        <v>73.130208333333329</v>
      </c>
      <c r="AR134" s="27">
        <v>40</v>
      </c>
      <c r="AS134">
        <v>1516</v>
      </c>
      <c r="AT134">
        <v>37235</v>
      </c>
      <c r="AU134">
        <f t="shared" si="119"/>
        <v>24.561345646437996</v>
      </c>
      <c r="CA134" s="27">
        <v>45</v>
      </c>
      <c r="CB134">
        <v>2777</v>
      </c>
      <c r="CC134">
        <v>75927</v>
      </c>
      <c r="CD134">
        <f t="shared" si="120"/>
        <v>27.341375585163846</v>
      </c>
      <c r="CH134" s="27">
        <v>71</v>
      </c>
      <c r="CI134">
        <v>1216</v>
      </c>
      <c r="CJ134">
        <v>17134</v>
      </c>
      <c r="CK134">
        <f t="shared" si="121"/>
        <v>14.090460526315789</v>
      </c>
      <c r="CR134" t="e">
        <f t="shared" si="122"/>
        <v>#DIV/0!</v>
      </c>
      <c r="CY134" t="e">
        <f t="shared" si="123"/>
        <v>#DIV/0!</v>
      </c>
      <c r="DC134" s="27">
        <v>67</v>
      </c>
      <c r="DD134">
        <v>1759</v>
      </c>
      <c r="DE134">
        <v>62792</v>
      </c>
      <c r="DF134">
        <f t="shared" si="124"/>
        <v>35.697555429221147</v>
      </c>
      <c r="DJ134" s="27">
        <v>48</v>
      </c>
      <c r="DK134">
        <v>754</v>
      </c>
      <c r="DL134">
        <v>26266</v>
      </c>
      <c r="DM134">
        <f t="shared" si="125"/>
        <v>34.835543766578247</v>
      </c>
      <c r="EZ134" s="27">
        <v>51</v>
      </c>
      <c r="FA134">
        <v>886</v>
      </c>
      <c r="FB134">
        <v>52689</v>
      </c>
      <c r="FC134">
        <f t="shared" si="126"/>
        <v>59.468397291196389</v>
      </c>
      <c r="FF134" t="s">
        <v>233</v>
      </c>
      <c r="FG134" s="27">
        <v>29</v>
      </c>
      <c r="FH134">
        <v>1200</v>
      </c>
      <c r="FI134">
        <v>38938</v>
      </c>
      <c r="FJ134">
        <f t="shared" si="127"/>
        <v>32.448333333333331</v>
      </c>
      <c r="FN134" s="27">
        <v>31</v>
      </c>
      <c r="FO134">
        <v>1250</v>
      </c>
      <c r="FP134">
        <v>11622</v>
      </c>
      <c r="FQ134">
        <f t="shared" si="128"/>
        <v>9.2975999999999992</v>
      </c>
      <c r="FU134" s="27">
        <v>32</v>
      </c>
      <c r="FV134">
        <v>764</v>
      </c>
      <c r="FW134">
        <v>34994</v>
      </c>
      <c r="FX134">
        <f t="shared" si="129"/>
        <v>45.803664921465966</v>
      </c>
      <c r="GB134" s="27">
        <v>40</v>
      </c>
      <c r="GC134">
        <v>691</v>
      </c>
      <c r="GD134">
        <v>31248</v>
      </c>
      <c r="GE134">
        <f t="shared" si="130"/>
        <v>45.221418234442837</v>
      </c>
      <c r="HR134" s="27">
        <v>72</v>
      </c>
      <c r="HS134">
        <v>1097</v>
      </c>
      <c r="HT134">
        <v>10803</v>
      </c>
      <c r="HU134">
        <f t="shared" si="132"/>
        <v>9.847766636280765</v>
      </c>
      <c r="HY134" s="27">
        <v>21</v>
      </c>
      <c r="HZ134">
        <v>973</v>
      </c>
      <c r="IA134">
        <v>55611</v>
      </c>
      <c r="IB134">
        <f t="shared" si="133"/>
        <v>57.154162384378211</v>
      </c>
      <c r="IF134" s="27">
        <v>39</v>
      </c>
      <c r="IG134">
        <v>1116</v>
      </c>
      <c r="IH134">
        <v>16166</v>
      </c>
      <c r="II134">
        <f t="shared" si="134"/>
        <v>14.485663082437275</v>
      </c>
      <c r="IM134" s="27">
        <v>51</v>
      </c>
      <c r="IN134">
        <v>1028</v>
      </c>
      <c r="IO134">
        <v>34026</v>
      </c>
      <c r="IP134">
        <f t="shared" si="135"/>
        <v>33.099221789883266</v>
      </c>
      <c r="IT134" s="27">
        <v>9</v>
      </c>
      <c r="IU134">
        <v>539</v>
      </c>
      <c r="IV134">
        <v>19878</v>
      </c>
      <c r="IW134">
        <f t="shared" si="136"/>
        <v>36.879406307977739</v>
      </c>
    </row>
    <row r="135" spans="9:257" x14ac:dyDescent="0.25">
      <c r="I135" s="27">
        <v>57</v>
      </c>
      <c r="J135">
        <v>1638</v>
      </c>
      <c r="K135">
        <v>58963</v>
      </c>
      <c r="L135">
        <f t="shared" si="115"/>
        <v>35.996947496947499</v>
      </c>
      <c r="P135" s="27">
        <v>55</v>
      </c>
      <c r="Q135">
        <v>1365</v>
      </c>
      <c r="R135">
        <v>95408</v>
      </c>
      <c r="S135">
        <f t="shared" si="116"/>
        <v>69.895970695970689</v>
      </c>
      <c r="AD135" s="27">
        <v>41</v>
      </c>
      <c r="AE135">
        <v>1664</v>
      </c>
      <c r="AF135">
        <v>118680</v>
      </c>
      <c r="AG135">
        <f t="shared" si="117"/>
        <v>71.322115384615387</v>
      </c>
      <c r="AK135" s="27">
        <v>19</v>
      </c>
      <c r="AL135">
        <v>583</v>
      </c>
      <c r="AM135">
        <v>63101</v>
      </c>
      <c r="AN135">
        <f t="shared" si="118"/>
        <v>108.23499142367066</v>
      </c>
      <c r="AR135" s="27">
        <v>41</v>
      </c>
      <c r="AS135">
        <v>2131</v>
      </c>
      <c r="AT135">
        <v>158534</v>
      </c>
      <c r="AU135">
        <f t="shared" si="119"/>
        <v>74.394181135617075</v>
      </c>
      <c r="CA135" s="27">
        <v>46</v>
      </c>
      <c r="CB135">
        <v>3310</v>
      </c>
      <c r="CC135">
        <v>95731</v>
      </c>
      <c r="CD135">
        <f t="shared" si="120"/>
        <v>28.921752265861027</v>
      </c>
      <c r="CH135" s="27">
        <v>72</v>
      </c>
      <c r="CI135">
        <v>1251</v>
      </c>
      <c r="CJ135">
        <v>38946</v>
      </c>
      <c r="CK135">
        <f t="shared" si="121"/>
        <v>31.13189448441247</v>
      </c>
      <c r="CR135" t="e">
        <f t="shared" si="122"/>
        <v>#DIV/0!</v>
      </c>
      <c r="CY135" t="e">
        <f t="shared" si="123"/>
        <v>#DIV/0!</v>
      </c>
      <c r="DC135" s="27">
        <v>68</v>
      </c>
      <c r="DD135">
        <v>1819</v>
      </c>
      <c r="DE135">
        <v>43949</v>
      </c>
      <c r="DF135">
        <f t="shared" si="124"/>
        <v>24.161077515118198</v>
      </c>
      <c r="DJ135" s="27">
        <v>49</v>
      </c>
      <c r="DK135">
        <v>837</v>
      </c>
      <c r="DL135">
        <v>30125</v>
      </c>
      <c r="DM135">
        <f t="shared" si="125"/>
        <v>35.991636798088408</v>
      </c>
      <c r="EZ135" s="27">
        <v>52</v>
      </c>
      <c r="FA135">
        <v>886</v>
      </c>
      <c r="FB135">
        <v>67412</v>
      </c>
      <c r="FC135">
        <f t="shared" si="126"/>
        <v>76.085778781038371</v>
      </c>
      <c r="FG135" s="27">
        <v>30</v>
      </c>
      <c r="FH135">
        <v>1207</v>
      </c>
      <c r="FI135">
        <v>33524</v>
      </c>
      <c r="FJ135">
        <f t="shared" si="127"/>
        <v>27.774647887323944</v>
      </c>
      <c r="FN135" s="27">
        <v>32</v>
      </c>
      <c r="FO135">
        <v>1268</v>
      </c>
      <c r="FP135">
        <v>35474</v>
      </c>
      <c r="FQ135">
        <f t="shared" si="128"/>
        <v>27.976340694006311</v>
      </c>
      <c r="FU135" s="27">
        <v>33</v>
      </c>
      <c r="FV135">
        <v>800</v>
      </c>
      <c r="FW135">
        <v>64853</v>
      </c>
      <c r="FX135">
        <f t="shared" si="129"/>
        <v>81.066249999999997</v>
      </c>
      <c r="GB135" s="27">
        <v>41</v>
      </c>
      <c r="GC135">
        <v>145</v>
      </c>
      <c r="GD135">
        <v>6891</v>
      </c>
      <c r="GE135">
        <f t="shared" si="130"/>
        <v>47.524137931034481</v>
      </c>
      <c r="HR135" s="27">
        <v>73</v>
      </c>
      <c r="HS135">
        <v>1106</v>
      </c>
      <c r="HT135">
        <v>53123</v>
      </c>
      <c r="HU135">
        <f t="shared" si="132"/>
        <v>48.031645569620252</v>
      </c>
      <c r="HY135" s="27">
        <v>22</v>
      </c>
      <c r="HZ135">
        <v>1016</v>
      </c>
      <c r="IA135">
        <v>58063</v>
      </c>
      <c r="IB135">
        <f t="shared" si="133"/>
        <v>57.148622047244096</v>
      </c>
      <c r="IF135" s="27">
        <v>40</v>
      </c>
      <c r="IG135">
        <v>1148</v>
      </c>
      <c r="IH135">
        <v>35504</v>
      </c>
      <c r="II135">
        <f t="shared" si="134"/>
        <v>30.926829268292682</v>
      </c>
      <c r="IM135" s="27">
        <v>52</v>
      </c>
      <c r="IN135">
        <v>1040</v>
      </c>
      <c r="IO135">
        <v>20925</v>
      </c>
      <c r="IP135">
        <f t="shared" si="135"/>
        <v>20.120192307692307</v>
      </c>
      <c r="IT135" s="27">
        <v>10</v>
      </c>
      <c r="IU135">
        <v>539</v>
      </c>
      <c r="IV135">
        <v>21116</v>
      </c>
      <c r="IW135">
        <f t="shared" si="136"/>
        <v>39.176252319109459</v>
      </c>
    </row>
    <row r="136" spans="9:257" x14ac:dyDescent="0.25">
      <c r="I136" s="27">
        <v>58</v>
      </c>
      <c r="J136">
        <v>1723</v>
      </c>
      <c r="K136">
        <v>47908</v>
      </c>
      <c r="L136">
        <f t="shared" si="115"/>
        <v>27.804991294254208</v>
      </c>
      <c r="P136" s="27">
        <v>56</v>
      </c>
      <c r="Q136">
        <v>1388</v>
      </c>
      <c r="R136">
        <v>153628</v>
      </c>
      <c r="S136">
        <f t="shared" si="116"/>
        <v>110.68299711815563</v>
      </c>
      <c r="AD136" s="27">
        <v>42</v>
      </c>
      <c r="AE136">
        <v>1984</v>
      </c>
      <c r="AF136">
        <v>45882</v>
      </c>
      <c r="AG136">
        <f t="shared" si="117"/>
        <v>23.126008064516128</v>
      </c>
      <c r="AK136" s="27">
        <v>20</v>
      </c>
      <c r="AL136">
        <v>588</v>
      </c>
      <c r="AM136">
        <v>56329</v>
      </c>
      <c r="AN136">
        <f t="shared" si="118"/>
        <v>95.797619047619051</v>
      </c>
      <c r="AR136" s="27">
        <v>42</v>
      </c>
      <c r="AS136">
        <v>2228</v>
      </c>
      <c r="AT136">
        <v>179637</v>
      </c>
      <c r="AU136">
        <f t="shared" si="119"/>
        <v>80.627019748653495</v>
      </c>
      <c r="CA136" s="27">
        <v>47</v>
      </c>
      <c r="CB136">
        <v>3474</v>
      </c>
      <c r="CC136">
        <v>109415</v>
      </c>
      <c r="CD136">
        <f t="shared" si="120"/>
        <v>31.49539435808866</v>
      </c>
      <c r="CH136" s="27">
        <v>73</v>
      </c>
      <c r="CI136">
        <v>1255</v>
      </c>
      <c r="CJ136">
        <v>31198</v>
      </c>
      <c r="CK136">
        <f t="shared" si="121"/>
        <v>24.858964143426295</v>
      </c>
      <c r="CR136" t="e">
        <f t="shared" si="122"/>
        <v>#DIV/0!</v>
      </c>
      <c r="CY136" t="e">
        <f t="shared" si="123"/>
        <v>#DIV/0!</v>
      </c>
      <c r="DC136" s="27">
        <v>69</v>
      </c>
      <c r="DD136">
        <v>1846</v>
      </c>
      <c r="DE136">
        <v>49975</v>
      </c>
      <c r="DF136">
        <f t="shared" si="124"/>
        <v>27.072047670639218</v>
      </c>
      <c r="DJ136" s="27">
        <v>50</v>
      </c>
      <c r="DK136">
        <v>993</v>
      </c>
      <c r="DL136">
        <v>36186</v>
      </c>
      <c r="DM136">
        <f t="shared" si="125"/>
        <v>36.44108761329305</v>
      </c>
      <c r="EZ136" s="27">
        <v>53</v>
      </c>
      <c r="FA136">
        <v>887</v>
      </c>
      <c r="FB136">
        <v>74382</v>
      </c>
      <c r="FC136">
        <f t="shared" si="126"/>
        <v>83.857948139797074</v>
      </c>
      <c r="FG136" s="27">
        <v>31</v>
      </c>
      <c r="FH136">
        <v>1250</v>
      </c>
      <c r="FI136">
        <v>7182</v>
      </c>
      <c r="FJ136">
        <f t="shared" si="127"/>
        <v>5.7455999999999996</v>
      </c>
      <c r="FN136" s="27">
        <v>33</v>
      </c>
      <c r="FO136">
        <v>1290</v>
      </c>
      <c r="FP136">
        <v>7236</v>
      </c>
      <c r="FQ136">
        <f t="shared" si="128"/>
        <v>5.6093023255813952</v>
      </c>
      <c r="FU136" s="27">
        <v>34</v>
      </c>
      <c r="FV136">
        <v>801</v>
      </c>
      <c r="FW136">
        <v>38534</v>
      </c>
      <c r="FX136">
        <f t="shared" si="129"/>
        <v>48.107365792759055</v>
      </c>
      <c r="GB136" s="27">
        <v>42</v>
      </c>
      <c r="GC136">
        <v>1235</v>
      </c>
      <c r="GD136">
        <v>58968</v>
      </c>
      <c r="GE136">
        <f t="shared" si="130"/>
        <v>47.747368421052634</v>
      </c>
      <c r="HR136" s="27">
        <v>74</v>
      </c>
      <c r="HS136">
        <v>1115</v>
      </c>
      <c r="HT136">
        <v>50877</v>
      </c>
      <c r="HU136">
        <f t="shared" si="132"/>
        <v>45.629596412556054</v>
      </c>
      <c r="HY136" s="27">
        <v>23</v>
      </c>
      <c r="HZ136">
        <v>1022</v>
      </c>
      <c r="IA136">
        <v>57697</v>
      </c>
      <c r="IB136">
        <f t="shared" si="133"/>
        <v>56.454990215264189</v>
      </c>
      <c r="IF136" s="27">
        <v>41</v>
      </c>
      <c r="IG136">
        <v>1149</v>
      </c>
      <c r="IH136">
        <v>5552</v>
      </c>
      <c r="II136">
        <f t="shared" si="134"/>
        <v>4.8320278503046126</v>
      </c>
      <c r="IM136" s="27">
        <v>53</v>
      </c>
      <c r="IN136">
        <v>1097</v>
      </c>
      <c r="IO136">
        <v>12932</v>
      </c>
      <c r="IP136">
        <f t="shared" si="135"/>
        <v>11.788514129443938</v>
      </c>
      <c r="IT136" s="27">
        <v>11</v>
      </c>
      <c r="IU136">
        <v>560</v>
      </c>
      <c r="IV136">
        <v>11612</v>
      </c>
      <c r="IW136">
        <f t="shared" si="136"/>
        <v>20.735714285714284</v>
      </c>
    </row>
    <row r="137" spans="9:257" x14ac:dyDescent="0.25">
      <c r="I137" s="27">
        <v>59</v>
      </c>
      <c r="J137">
        <v>1931</v>
      </c>
      <c r="K137">
        <v>81488</v>
      </c>
      <c r="L137">
        <f t="shared" si="115"/>
        <v>42.199896426721907</v>
      </c>
      <c r="P137" s="27">
        <v>57</v>
      </c>
      <c r="Q137">
        <v>1412</v>
      </c>
      <c r="R137">
        <v>168048</v>
      </c>
      <c r="S137">
        <f t="shared" si="116"/>
        <v>119.01416430594901</v>
      </c>
      <c r="AD137" s="27">
        <v>43</v>
      </c>
      <c r="AE137">
        <v>1988</v>
      </c>
      <c r="AF137">
        <v>56670</v>
      </c>
      <c r="AG137">
        <f t="shared" si="117"/>
        <v>28.506036217303823</v>
      </c>
      <c r="AK137" s="27">
        <v>21</v>
      </c>
      <c r="AL137">
        <v>591</v>
      </c>
      <c r="AM137">
        <v>64610</v>
      </c>
      <c r="AN137">
        <f t="shared" si="118"/>
        <v>109.32318104906938</v>
      </c>
      <c r="AR137" s="27">
        <v>43</v>
      </c>
      <c r="AS137">
        <v>2914</v>
      </c>
      <c r="AT137">
        <v>74924</v>
      </c>
      <c r="AU137">
        <f t="shared" si="119"/>
        <v>25.711736444749484</v>
      </c>
      <c r="CH137" s="27">
        <v>74</v>
      </c>
      <c r="CI137">
        <v>1271</v>
      </c>
      <c r="CJ137">
        <v>31884</v>
      </c>
      <c r="CK137">
        <f t="shared" si="121"/>
        <v>25.085759244689221</v>
      </c>
      <c r="CR137" t="e">
        <f t="shared" si="122"/>
        <v>#DIV/0!</v>
      </c>
      <c r="CY137" t="e">
        <f t="shared" si="123"/>
        <v>#DIV/0!</v>
      </c>
      <c r="DC137" s="27">
        <v>70</v>
      </c>
      <c r="DD137">
        <v>1846</v>
      </c>
      <c r="DE137">
        <v>11306</v>
      </c>
      <c r="DF137">
        <f t="shared" si="124"/>
        <v>6.1245937161430115</v>
      </c>
      <c r="DJ137" s="27">
        <v>51</v>
      </c>
      <c r="DK137">
        <v>457</v>
      </c>
      <c r="DL137">
        <v>16959</v>
      </c>
      <c r="DM137">
        <f t="shared" si="125"/>
        <v>37.109409190371991</v>
      </c>
      <c r="EZ137" s="27">
        <v>54</v>
      </c>
      <c r="FA137">
        <v>891</v>
      </c>
      <c r="FB137">
        <v>55248</v>
      </c>
      <c r="FC137">
        <f t="shared" si="126"/>
        <v>62.006734006734007</v>
      </c>
      <c r="FG137" s="27">
        <v>32</v>
      </c>
      <c r="FH137">
        <v>1258</v>
      </c>
      <c r="FI137">
        <v>27502</v>
      </c>
      <c r="FJ137">
        <f t="shared" si="127"/>
        <v>21.861685214626391</v>
      </c>
      <c r="FN137" s="27">
        <v>34</v>
      </c>
      <c r="FO137">
        <v>1308</v>
      </c>
      <c r="FP137">
        <v>15727</v>
      </c>
      <c r="FQ137">
        <f t="shared" si="128"/>
        <v>12.023700305810397</v>
      </c>
      <c r="FU137" s="27">
        <v>35</v>
      </c>
      <c r="FV137">
        <v>868</v>
      </c>
      <c r="FW137">
        <v>24333</v>
      </c>
      <c r="FX137">
        <f t="shared" si="129"/>
        <v>28.033410138248847</v>
      </c>
      <c r="GB137" s="27">
        <v>43</v>
      </c>
      <c r="GC137">
        <v>532</v>
      </c>
      <c r="GD137">
        <v>25893</v>
      </c>
      <c r="GE137">
        <f t="shared" si="130"/>
        <v>48.671052631578945</v>
      </c>
      <c r="HR137" s="27">
        <v>75</v>
      </c>
      <c r="HS137">
        <v>1119</v>
      </c>
      <c r="HT137">
        <v>66685</v>
      </c>
      <c r="HU137">
        <f t="shared" si="132"/>
        <v>59.59338695263628</v>
      </c>
      <c r="HY137" s="27">
        <v>24</v>
      </c>
      <c r="HZ137">
        <v>1029</v>
      </c>
      <c r="IA137">
        <v>39952</v>
      </c>
      <c r="IB137">
        <f t="shared" si="133"/>
        <v>38.826044703595727</v>
      </c>
      <c r="IF137" s="27">
        <v>42</v>
      </c>
      <c r="IG137">
        <v>1172</v>
      </c>
      <c r="IH137">
        <v>10213</v>
      </c>
      <c r="II137">
        <f t="shared" si="134"/>
        <v>8.7141638225255971</v>
      </c>
      <c r="IM137" s="27">
        <v>54</v>
      </c>
      <c r="IN137">
        <v>1186</v>
      </c>
      <c r="IO137">
        <v>60105</v>
      </c>
      <c r="IP137">
        <f t="shared" si="135"/>
        <v>50.678752107925803</v>
      </c>
      <c r="IT137" s="27">
        <v>12</v>
      </c>
      <c r="IU137">
        <v>569</v>
      </c>
      <c r="IV137">
        <v>17402</v>
      </c>
      <c r="IW137">
        <f t="shared" si="136"/>
        <v>30.583479789103691</v>
      </c>
    </row>
    <row r="138" spans="9:257" x14ac:dyDescent="0.25">
      <c r="I138" s="27">
        <v>60</v>
      </c>
      <c r="J138">
        <v>2270</v>
      </c>
      <c r="K138">
        <v>170572</v>
      </c>
      <c r="L138">
        <f t="shared" si="115"/>
        <v>75.141850220264317</v>
      </c>
      <c r="P138" s="27">
        <v>58</v>
      </c>
      <c r="Q138">
        <v>1446</v>
      </c>
      <c r="R138">
        <v>123725</v>
      </c>
      <c r="S138">
        <f t="shared" si="116"/>
        <v>85.563623789764875</v>
      </c>
      <c r="AD138" s="27">
        <v>44</v>
      </c>
      <c r="AE138">
        <v>2115</v>
      </c>
      <c r="AF138">
        <v>104191</v>
      </c>
      <c r="AG138">
        <f t="shared" si="117"/>
        <v>49.262884160756499</v>
      </c>
      <c r="AK138" s="27">
        <v>22</v>
      </c>
      <c r="AL138">
        <v>592</v>
      </c>
      <c r="AM138">
        <v>16097</v>
      </c>
      <c r="AN138">
        <f t="shared" si="118"/>
        <v>27.190878378378379</v>
      </c>
      <c r="AR138" s="27">
        <v>44</v>
      </c>
      <c r="AS138">
        <v>4968</v>
      </c>
      <c r="AT138">
        <v>94867</v>
      </c>
      <c r="AU138">
        <f t="shared" si="119"/>
        <v>19.09561191626409</v>
      </c>
      <c r="CH138" s="27">
        <v>75</v>
      </c>
      <c r="CI138">
        <v>1326</v>
      </c>
      <c r="CJ138">
        <v>28373</v>
      </c>
      <c r="CK138">
        <f t="shared" si="121"/>
        <v>21.397435897435898</v>
      </c>
      <c r="CR138" t="e">
        <f t="shared" si="122"/>
        <v>#DIV/0!</v>
      </c>
      <c r="CY138" t="e">
        <f t="shared" si="123"/>
        <v>#DIV/0!</v>
      </c>
      <c r="DC138" s="27">
        <v>71</v>
      </c>
      <c r="DD138">
        <v>1884</v>
      </c>
      <c r="DE138">
        <v>84928</v>
      </c>
      <c r="DF138">
        <f t="shared" si="124"/>
        <v>45.07855626326964</v>
      </c>
      <c r="DJ138" s="27">
        <v>52</v>
      </c>
      <c r="DK138">
        <v>979</v>
      </c>
      <c r="DL138">
        <v>36403</v>
      </c>
      <c r="DM138">
        <f t="shared" si="125"/>
        <v>37.183861082737486</v>
      </c>
      <c r="EZ138" s="27">
        <v>55</v>
      </c>
      <c r="FA138">
        <v>896</v>
      </c>
      <c r="FB138">
        <v>21327</v>
      </c>
      <c r="FC138">
        <f t="shared" si="126"/>
        <v>23.802455357142858</v>
      </c>
      <c r="FG138" s="27">
        <v>33</v>
      </c>
      <c r="FH138">
        <v>1305</v>
      </c>
      <c r="FI138">
        <v>5082</v>
      </c>
      <c r="FJ138">
        <f t="shared" si="127"/>
        <v>3.8942528735632185</v>
      </c>
      <c r="FN138" s="27">
        <v>35</v>
      </c>
      <c r="FO138">
        <v>1359</v>
      </c>
      <c r="FP138">
        <v>37149</v>
      </c>
      <c r="FQ138">
        <f t="shared" si="128"/>
        <v>27.335540838852097</v>
      </c>
      <c r="FU138" s="27">
        <v>36</v>
      </c>
      <c r="FV138">
        <v>911</v>
      </c>
      <c r="FW138">
        <v>38986</v>
      </c>
      <c r="FX138">
        <f t="shared" si="129"/>
        <v>42.794731064763994</v>
      </c>
      <c r="GB138" s="27">
        <v>44</v>
      </c>
      <c r="GC138">
        <v>207</v>
      </c>
      <c r="GD138">
        <v>10113</v>
      </c>
      <c r="GE138">
        <f t="shared" si="130"/>
        <v>48.855072463768117</v>
      </c>
      <c r="HR138" s="27">
        <v>76</v>
      </c>
      <c r="HS138">
        <v>1145</v>
      </c>
      <c r="HT138">
        <v>63794</v>
      </c>
      <c r="HU138">
        <f t="shared" si="132"/>
        <v>55.715283842794761</v>
      </c>
      <c r="HY138" s="27">
        <v>25</v>
      </c>
      <c r="HZ138">
        <v>1033</v>
      </c>
      <c r="IA138">
        <v>91757</v>
      </c>
      <c r="IB138">
        <f t="shared" si="133"/>
        <v>88.825750242013555</v>
      </c>
      <c r="IF138" s="27">
        <v>43</v>
      </c>
      <c r="IG138">
        <v>1195</v>
      </c>
      <c r="IH138">
        <v>154</v>
      </c>
      <c r="II138">
        <f t="shared" si="134"/>
        <v>0.12887029288702928</v>
      </c>
      <c r="IM138" s="27">
        <v>55</v>
      </c>
      <c r="IN138">
        <v>1643</v>
      </c>
      <c r="IO138">
        <v>21555</v>
      </c>
      <c r="IP138">
        <f t="shared" si="135"/>
        <v>13.119293974437005</v>
      </c>
      <c r="IT138" s="27">
        <v>13</v>
      </c>
      <c r="IU138">
        <v>570</v>
      </c>
      <c r="IV138">
        <v>23034</v>
      </c>
      <c r="IW138">
        <f t="shared" si="136"/>
        <v>40.410526315789475</v>
      </c>
    </row>
    <row r="139" spans="9:257" x14ac:dyDescent="0.25">
      <c r="I139" s="27">
        <v>61</v>
      </c>
      <c r="J139">
        <v>2270</v>
      </c>
      <c r="K139">
        <v>90449</v>
      </c>
      <c r="L139">
        <f t="shared" si="115"/>
        <v>39.845374449339204</v>
      </c>
      <c r="P139" s="27">
        <v>59</v>
      </c>
      <c r="Q139">
        <v>1466</v>
      </c>
      <c r="R139">
        <v>196095</v>
      </c>
      <c r="S139">
        <f t="shared" si="116"/>
        <v>133.7619372442019</v>
      </c>
      <c r="AD139" s="27">
        <v>45</v>
      </c>
      <c r="AE139">
        <v>2236</v>
      </c>
      <c r="AF139">
        <v>114499</v>
      </c>
      <c r="AG139">
        <f t="shared" si="117"/>
        <v>51.207066189624328</v>
      </c>
      <c r="AK139" s="27">
        <v>23</v>
      </c>
      <c r="AL139">
        <v>596</v>
      </c>
      <c r="AM139">
        <v>25808</v>
      </c>
      <c r="AN139">
        <f t="shared" si="118"/>
        <v>43.302013422818789</v>
      </c>
      <c r="CH139" s="27">
        <v>76</v>
      </c>
      <c r="CI139">
        <v>1336</v>
      </c>
      <c r="CJ139">
        <v>25247</v>
      </c>
      <c r="CK139">
        <f t="shared" si="121"/>
        <v>18.897455089820358</v>
      </c>
      <c r="CR139" t="e">
        <f t="shared" si="122"/>
        <v>#DIV/0!</v>
      </c>
      <c r="CY139" t="e">
        <f t="shared" si="123"/>
        <v>#DIV/0!</v>
      </c>
      <c r="DC139" s="27">
        <v>72</v>
      </c>
      <c r="DD139">
        <v>2118</v>
      </c>
      <c r="DE139">
        <v>51528</v>
      </c>
      <c r="DF139">
        <f t="shared" si="124"/>
        <v>24.328611898016998</v>
      </c>
      <c r="DJ139" s="27">
        <v>53</v>
      </c>
      <c r="DK139">
        <v>702</v>
      </c>
      <c r="DL139">
        <v>26857</v>
      </c>
      <c r="DM139">
        <f t="shared" si="125"/>
        <v>38.257834757834758</v>
      </c>
      <c r="EZ139" s="27">
        <v>56</v>
      </c>
      <c r="FA139">
        <v>906</v>
      </c>
      <c r="FB139">
        <v>68448</v>
      </c>
      <c r="FC139">
        <f t="shared" si="126"/>
        <v>75.549668874172184</v>
      </c>
      <c r="FG139" s="27">
        <v>34</v>
      </c>
      <c r="FH139">
        <v>1330</v>
      </c>
      <c r="FI139">
        <v>28019</v>
      </c>
      <c r="FJ139">
        <f t="shared" si="127"/>
        <v>21.066917293233082</v>
      </c>
      <c r="FN139" s="27">
        <v>36</v>
      </c>
      <c r="FO139">
        <v>1527</v>
      </c>
      <c r="FP139">
        <v>16504</v>
      </c>
      <c r="FQ139">
        <f t="shared" si="128"/>
        <v>10.808120497707923</v>
      </c>
      <c r="FU139" s="27">
        <v>37</v>
      </c>
      <c r="FV139">
        <v>918</v>
      </c>
      <c r="FW139">
        <v>36577</v>
      </c>
      <c r="FX139">
        <f t="shared" si="129"/>
        <v>39.844226579520701</v>
      </c>
      <c r="GB139" s="27">
        <v>45</v>
      </c>
      <c r="GC139">
        <v>303</v>
      </c>
      <c r="GD139">
        <v>15140</v>
      </c>
      <c r="GE139">
        <f t="shared" si="130"/>
        <v>49.96699669966997</v>
      </c>
      <c r="HR139" s="27">
        <v>77</v>
      </c>
      <c r="HS139">
        <v>1147</v>
      </c>
      <c r="HT139">
        <v>65719</v>
      </c>
      <c r="HU139">
        <f t="shared" si="132"/>
        <v>57.296425457715777</v>
      </c>
      <c r="HY139" s="27">
        <v>26</v>
      </c>
      <c r="HZ139">
        <v>1068</v>
      </c>
      <c r="IA139">
        <v>48244</v>
      </c>
      <c r="IB139">
        <f t="shared" si="133"/>
        <v>45.172284644194754</v>
      </c>
      <c r="IF139" s="27">
        <v>44</v>
      </c>
      <c r="IG139">
        <v>1256</v>
      </c>
      <c r="IH139">
        <v>9777</v>
      </c>
      <c r="II139">
        <f t="shared" si="134"/>
        <v>7.7842356687898091</v>
      </c>
      <c r="IM139" s="27">
        <v>56</v>
      </c>
      <c r="IN139">
        <v>2258</v>
      </c>
      <c r="IO139">
        <v>87136</v>
      </c>
      <c r="IP139">
        <f t="shared" si="135"/>
        <v>38.589902568644817</v>
      </c>
      <c r="IT139" s="27">
        <v>14</v>
      </c>
      <c r="IU139">
        <v>571</v>
      </c>
      <c r="IV139">
        <v>180</v>
      </c>
      <c r="IW139">
        <f t="shared" si="136"/>
        <v>0.31523642732049034</v>
      </c>
    </row>
    <row r="140" spans="9:257" x14ac:dyDescent="0.25">
      <c r="I140" s="27">
        <v>62</v>
      </c>
      <c r="J140">
        <v>2348</v>
      </c>
      <c r="K140">
        <v>69949</v>
      </c>
      <c r="L140">
        <f t="shared" si="115"/>
        <v>29.790885860306645</v>
      </c>
      <c r="P140" s="27">
        <v>60</v>
      </c>
      <c r="Q140">
        <v>1467</v>
      </c>
      <c r="R140">
        <v>93581</v>
      </c>
      <c r="S140">
        <f t="shared" si="116"/>
        <v>63.790729379686432</v>
      </c>
      <c r="AD140" s="27">
        <v>46</v>
      </c>
      <c r="AE140">
        <v>2469</v>
      </c>
      <c r="AF140">
        <v>89905</v>
      </c>
      <c r="AG140">
        <f t="shared" si="117"/>
        <v>36.41352774402592</v>
      </c>
      <c r="AK140" s="27">
        <v>24</v>
      </c>
      <c r="AL140">
        <v>606</v>
      </c>
      <c r="AM140">
        <v>15038</v>
      </c>
      <c r="AN140">
        <f t="shared" si="118"/>
        <v>24.815181518151814</v>
      </c>
      <c r="CH140" s="27">
        <v>77</v>
      </c>
      <c r="CI140">
        <v>1348</v>
      </c>
      <c r="CJ140">
        <v>47045</v>
      </c>
      <c r="CK140">
        <f t="shared" si="121"/>
        <v>34.899851632047479</v>
      </c>
      <c r="CR140" t="e">
        <f t="shared" si="122"/>
        <v>#DIV/0!</v>
      </c>
      <c r="CY140" t="e">
        <f t="shared" si="123"/>
        <v>#DIV/0!</v>
      </c>
      <c r="DC140" s="27">
        <v>73</v>
      </c>
      <c r="DD140">
        <v>2153</v>
      </c>
      <c r="DE140">
        <v>77993</v>
      </c>
      <c r="DF140">
        <f t="shared" si="124"/>
        <v>36.225267069205756</v>
      </c>
      <c r="DJ140" s="27">
        <v>54</v>
      </c>
      <c r="DK140">
        <v>895</v>
      </c>
      <c r="DL140">
        <v>38696</v>
      </c>
      <c r="DM140">
        <f t="shared" si="125"/>
        <v>43.235754189944132</v>
      </c>
      <c r="EZ140" s="27">
        <v>57</v>
      </c>
      <c r="FA140">
        <v>913</v>
      </c>
      <c r="FB140">
        <v>44336</v>
      </c>
      <c r="FC140">
        <f t="shared" si="126"/>
        <v>48.560788608981383</v>
      </c>
      <c r="FG140" s="27">
        <v>35</v>
      </c>
      <c r="FH140">
        <v>1349</v>
      </c>
      <c r="FI140">
        <v>94837</v>
      </c>
      <c r="FJ140">
        <f t="shared" si="127"/>
        <v>70.301704966641964</v>
      </c>
      <c r="FN140" s="27">
        <v>37</v>
      </c>
      <c r="FO140">
        <v>1555</v>
      </c>
      <c r="FP140">
        <v>15244</v>
      </c>
      <c r="FQ140">
        <f t="shared" si="128"/>
        <v>9.8032154340836009</v>
      </c>
      <c r="FU140" s="27">
        <v>38</v>
      </c>
      <c r="FV140">
        <v>931</v>
      </c>
      <c r="FW140">
        <v>370</v>
      </c>
      <c r="FX140">
        <f t="shared" si="129"/>
        <v>0.39742212674543503</v>
      </c>
      <c r="GB140" s="27">
        <v>46</v>
      </c>
      <c r="GC140">
        <v>251</v>
      </c>
      <c r="GD140">
        <v>12562</v>
      </c>
      <c r="GE140">
        <f t="shared" si="130"/>
        <v>50.047808764940243</v>
      </c>
      <c r="HR140" s="27">
        <v>78</v>
      </c>
      <c r="HS140">
        <v>1158</v>
      </c>
      <c r="HT140">
        <v>54502</v>
      </c>
      <c r="HU140">
        <f t="shared" si="132"/>
        <v>47.065630397236617</v>
      </c>
      <c r="HY140" s="27">
        <v>27</v>
      </c>
      <c r="HZ140">
        <v>1069</v>
      </c>
      <c r="IA140">
        <v>73590</v>
      </c>
      <c r="IB140">
        <f t="shared" si="133"/>
        <v>68.840037418147801</v>
      </c>
      <c r="IF140" s="27">
        <v>45</v>
      </c>
      <c r="IG140">
        <v>1325</v>
      </c>
      <c r="IH140">
        <v>54988</v>
      </c>
      <c r="II140">
        <f t="shared" si="134"/>
        <v>41.500377358490567</v>
      </c>
      <c r="IM140" s="27">
        <v>57</v>
      </c>
      <c r="IN140">
        <v>2449</v>
      </c>
      <c r="IO140">
        <v>49084</v>
      </c>
      <c r="IP140">
        <f t="shared" si="135"/>
        <v>20.042466312780729</v>
      </c>
      <c r="IT140" s="27">
        <v>15</v>
      </c>
      <c r="IU140">
        <v>577</v>
      </c>
      <c r="IV140">
        <v>18801</v>
      </c>
      <c r="IW140">
        <f t="shared" si="136"/>
        <v>32.584055459272101</v>
      </c>
    </row>
    <row r="141" spans="9:257" x14ac:dyDescent="0.25">
      <c r="P141" s="27">
        <v>61</v>
      </c>
      <c r="Q141">
        <v>1513</v>
      </c>
      <c r="R141">
        <v>204778</v>
      </c>
      <c r="S141">
        <f t="shared" si="116"/>
        <v>135.34567085261071</v>
      </c>
      <c r="AK141" s="27">
        <v>25</v>
      </c>
      <c r="AL141">
        <v>610</v>
      </c>
      <c r="AM141">
        <v>14061</v>
      </c>
      <c r="AN141">
        <f t="shared" si="118"/>
        <v>23.050819672131148</v>
      </c>
      <c r="CH141" s="27">
        <v>78</v>
      </c>
      <c r="CI141">
        <v>1349</v>
      </c>
      <c r="CJ141">
        <v>78319</v>
      </c>
      <c r="CK141">
        <f t="shared" si="121"/>
        <v>58.057079318013344</v>
      </c>
      <c r="CR141" t="e">
        <f t="shared" si="122"/>
        <v>#DIV/0!</v>
      </c>
      <c r="CY141" t="e">
        <f t="shared" si="123"/>
        <v>#DIV/0!</v>
      </c>
      <c r="DC141" s="27">
        <v>74</v>
      </c>
      <c r="DD141">
        <v>2485</v>
      </c>
      <c r="DE141">
        <v>51472</v>
      </c>
      <c r="DF141">
        <f t="shared" si="124"/>
        <v>20.71307847082495</v>
      </c>
      <c r="DJ141" s="27">
        <v>55</v>
      </c>
      <c r="DK141">
        <v>710</v>
      </c>
      <c r="DL141">
        <v>31099</v>
      </c>
      <c r="DM141">
        <f t="shared" si="125"/>
        <v>43.801408450704223</v>
      </c>
      <c r="EZ141" s="27">
        <v>58</v>
      </c>
      <c r="FA141">
        <v>929</v>
      </c>
      <c r="FB141">
        <v>30337</v>
      </c>
      <c r="FC141">
        <f t="shared" si="126"/>
        <v>32.655543595263723</v>
      </c>
      <c r="FG141" s="27">
        <v>36</v>
      </c>
      <c r="FH141">
        <v>1377</v>
      </c>
      <c r="FI141">
        <v>14214</v>
      </c>
      <c r="FJ141">
        <f t="shared" si="127"/>
        <v>10.322440087145969</v>
      </c>
      <c r="FN141" s="27">
        <v>38</v>
      </c>
      <c r="FO141">
        <v>1633</v>
      </c>
      <c r="FP141">
        <v>3731</v>
      </c>
      <c r="FQ141">
        <f t="shared" si="128"/>
        <v>2.2847519902020821</v>
      </c>
      <c r="FU141" s="27">
        <v>39</v>
      </c>
      <c r="FV141">
        <v>931</v>
      </c>
      <c r="FW141">
        <v>67670</v>
      </c>
      <c r="FX141">
        <f t="shared" si="129"/>
        <v>72.685284640171858</v>
      </c>
      <c r="GB141" s="27">
        <v>47</v>
      </c>
      <c r="GC141">
        <v>857</v>
      </c>
      <c r="GD141">
        <v>44322</v>
      </c>
      <c r="GE141">
        <f t="shared" si="130"/>
        <v>51.71761960326721</v>
      </c>
      <c r="HR141" s="27">
        <v>79</v>
      </c>
      <c r="HS141">
        <v>1238</v>
      </c>
      <c r="HT141">
        <v>68006</v>
      </c>
      <c r="HU141">
        <f t="shared" si="132"/>
        <v>54.932148626817451</v>
      </c>
      <c r="HY141" s="27">
        <v>28</v>
      </c>
      <c r="HZ141">
        <v>1086</v>
      </c>
      <c r="IA141">
        <v>45634</v>
      </c>
      <c r="IB141">
        <f t="shared" si="133"/>
        <v>42.020257826887658</v>
      </c>
      <c r="IF141" s="27">
        <v>46</v>
      </c>
      <c r="IG141">
        <v>1337</v>
      </c>
      <c r="IH141">
        <v>51527</v>
      </c>
      <c r="II141">
        <f t="shared" si="134"/>
        <v>38.539267015706805</v>
      </c>
      <c r="IL141" t="s">
        <v>233</v>
      </c>
      <c r="IM141" s="27">
        <v>1</v>
      </c>
      <c r="IN141">
        <v>279</v>
      </c>
      <c r="IO141">
        <v>3968</v>
      </c>
      <c r="IP141">
        <f t="shared" si="135"/>
        <v>14.222222222222221</v>
      </c>
      <c r="IT141" s="27">
        <v>16</v>
      </c>
      <c r="IU141">
        <v>580</v>
      </c>
      <c r="IV141">
        <v>38024</v>
      </c>
      <c r="IW141">
        <f t="shared" si="136"/>
        <v>65.558620689655172</v>
      </c>
    </row>
    <row r="142" spans="9:257" x14ac:dyDescent="0.25">
      <c r="P142" s="27">
        <v>62</v>
      </c>
      <c r="Q142">
        <v>1559</v>
      </c>
      <c r="R142">
        <v>93960</v>
      </c>
      <c r="S142">
        <f t="shared" si="116"/>
        <v>60.26940346375882</v>
      </c>
      <c r="AK142" s="27">
        <v>26</v>
      </c>
      <c r="AL142">
        <v>614</v>
      </c>
      <c r="AM142">
        <v>7275</v>
      </c>
      <c r="AN142">
        <f t="shared" si="118"/>
        <v>11.848534201954397</v>
      </c>
      <c r="CH142" s="27">
        <v>79</v>
      </c>
      <c r="CI142">
        <v>1416</v>
      </c>
      <c r="CJ142">
        <v>77037</v>
      </c>
      <c r="CK142">
        <f t="shared" si="121"/>
        <v>54.404661016949156</v>
      </c>
      <c r="CR142" t="e">
        <f t="shared" si="122"/>
        <v>#DIV/0!</v>
      </c>
      <c r="CY142" t="e">
        <f t="shared" si="123"/>
        <v>#DIV/0!</v>
      </c>
      <c r="DC142" s="27">
        <v>75</v>
      </c>
      <c r="DD142">
        <v>2564</v>
      </c>
      <c r="DE142">
        <v>93184</v>
      </c>
      <c r="DF142">
        <f t="shared" si="124"/>
        <v>36.343213728549145</v>
      </c>
      <c r="DJ142" s="27">
        <v>56</v>
      </c>
      <c r="DK142">
        <v>1055</v>
      </c>
      <c r="DL142">
        <v>46871</v>
      </c>
      <c r="DM142">
        <f t="shared" si="125"/>
        <v>44.427488151658771</v>
      </c>
      <c r="EZ142" s="27">
        <v>59</v>
      </c>
      <c r="FA142">
        <v>930</v>
      </c>
      <c r="FB142">
        <v>47563</v>
      </c>
      <c r="FC142">
        <f t="shared" si="126"/>
        <v>51.14301075268817</v>
      </c>
      <c r="FG142" s="27">
        <v>37</v>
      </c>
      <c r="FH142">
        <v>1487</v>
      </c>
      <c r="FI142">
        <v>11066</v>
      </c>
      <c r="FJ142">
        <f t="shared" si="127"/>
        <v>7.4418291862811028</v>
      </c>
      <c r="FN142" s="27">
        <v>39</v>
      </c>
      <c r="FO142">
        <v>1905</v>
      </c>
      <c r="FP142">
        <v>35438</v>
      </c>
      <c r="FQ142">
        <f t="shared" si="128"/>
        <v>18.602624671916011</v>
      </c>
      <c r="FU142" s="27">
        <v>40</v>
      </c>
      <c r="FV142">
        <v>988</v>
      </c>
      <c r="FW142">
        <v>9252</v>
      </c>
      <c r="FX142">
        <f t="shared" si="129"/>
        <v>9.3643724696356276</v>
      </c>
      <c r="GB142" s="27">
        <v>48</v>
      </c>
      <c r="GC142">
        <v>1630</v>
      </c>
      <c r="GD142">
        <v>88952</v>
      </c>
      <c r="GE142">
        <f t="shared" si="130"/>
        <v>54.571779141104294</v>
      </c>
      <c r="HR142" s="27">
        <v>80</v>
      </c>
      <c r="HS142">
        <v>1261</v>
      </c>
      <c r="HT142">
        <v>102462</v>
      </c>
      <c r="HU142">
        <f t="shared" si="132"/>
        <v>81.254559873116577</v>
      </c>
      <c r="HY142" s="27">
        <v>29</v>
      </c>
      <c r="HZ142">
        <v>1092</v>
      </c>
      <c r="IA142">
        <v>44585</v>
      </c>
      <c r="IB142">
        <f t="shared" si="133"/>
        <v>40.828754578754577</v>
      </c>
      <c r="IF142" s="27">
        <v>47</v>
      </c>
      <c r="IG142">
        <v>1345</v>
      </c>
      <c r="IH142">
        <v>913</v>
      </c>
      <c r="II142">
        <f t="shared" si="134"/>
        <v>0.67881040892193312</v>
      </c>
      <c r="IM142" s="27">
        <v>2</v>
      </c>
      <c r="IN142">
        <v>289</v>
      </c>
      <c r="IO142">
        <v>6648</v>
      </c>
      <c r="IP142">
        <f t="shared" si="135"/>
        <v>23.003460207612456</v>
      </c>
      <c r="IT142" s="27">
        <v>17</v>
      </c>
      <c r="IU142">
        <v>583</v>
      </c>
      <c r="IV142">
        <v>25429</v>
      </c>
      <c r="IW142">
        <f t="shared" si="136"/>
        <v>43.617495711835332</v>
      </c>
    </row>
    <row r="143" spans="9:257" x14ac:dyDescent="0.25">
      <c r="P143" s="27">
        <v>63</v>
      </c>
      <c r="Q143">
        <v>1573</v>
      </c>
      <c r="R143">
        <v>82853</v>
      </c>
      <c r="S143">
        <f t="shared" si="116"/>
        <v>52.671964399237126</v>
      </c>
      <c r="AK143" s="27">
        <v>27</v>
      </c>
      <c r="AL143">
        <v>626</v>
      </c>
      <c r="AM143">
        <v>73752</v>
      </c>
      <c r="AN143">
        <f t="shared" si="118"/>
        <v>117.814696485623</v>
      </c>
      <c r="CH143" s="27">
        <v>80</v>
      </c>
      <c r="CI143">
        <v>1417</v>
      </c>
      <c r="CJ143">
        <v>60461</v>
      </c>
      <c r="CK143">
        <f t="shared" si="121"/>
        <v>42.668313338038111</v>
      </c>
      <c r="CR143" t="e">
        <f t="shared" si="122"/>
        <v>#DIV/0!</v>
      </c>
      <c r="CY143" t="e">
        <f t="shared" si="123"/>
        <v>#DIV/0!</v>
      </c>
      <c r="DC143" s="27">
        <v>76</v>
      </c>
      <c r="DD143">
        <v>2912</v>
      </c>
      <c r="DE143">
        <v>84850</v>
      </c>
      <c r="DF143">
        <f t="shared" si="124"/>
        <v>29.138049450549449</v>
      </c>
      <c r="DJ143" s="27">
        <v>57</v>
      </c>
      <c r="DK143">
        <v>854</v>
      </c>
      <c r="DL143">
        <v>39104</v>
      </c>
      <c r="DM143">
        <f t="shared" si="125"/>
        <v>45.789227166276348</v>
      </c>
      <c r="EZ143" s="27">
        <v>60</v>
      </c>
      <c r="FA143">
        <v>932</v>
      </c>
      <c r="FB143">
        <v>31491</v>
      </c>
      <c r="FC143">
        <f t="shared" si="126"/>
        <v>33.788626609442062</v>
      </c>
      <c r="FG143" s="27">
        <v>38</v>
      </c>
      <c r="FH143">
        <v>1491</v>
      </c>
      <c r="FI143">
        <v>40131</v>
      </c>
      <c r="FJ143">
        <f t="shared" si="127"/>
        <v>26.91549295774648</v>
      </c>
      <c r="FN143" s="27">
        <v>40</v>
      </c>
      <c r="FO143">
        <v>2044</v>
      </c>
      <c r="FP143">
        <v>25144</v>
      </c>
      <c r="FQ143">
        <f t="shared" si="128"/>
        <v>12.301369863013699</v>
      </c>
      <c r="FU143" s="27">
        <v>41</v>
      </c>
      <c r="FV143">
        <v>1061</v>
      </c>
      <c r="FW143">
        <v>38113</v>
      </c>
      <c r="FX143">
        <f t="shared" si="129"/>
        <v>35.921771913289348</v>
      </c>
      <c r="GB143" s="27">
        <v>49</v>
      </c>
      <c r="GC143">
        <v>861</v>
      </c>
      <c r="GD143">
        <v>54054</v>
      </c>
      <c r="GE143">
        <f t="shared" si="130"/>
        <v>62.780487804878049</v>
      </c>
      <c r="HR143" s="27">
        <v>81</v>
      </c>
      <c r="HS143">
        <v>1275</v>
      </c>
      <c r="HT143">
        <v>73634</v>
      </c>
      <c r="HU143">
        <f t="shared" si="132"/>
        <v>57.752156862745096</v>
      </c>
      <c r="HY143" s="27">
        <v>30</v>
      </c>
      <c r="HZ143">
        <v>1105</v>
      </c>
      <c r="IA143">
        <v>53932</v>
      </c>
      <c r="IB143">
        <f t="shared" si="133"/>
        <v>48.807239819004522</v>
      </c>
      <c r="IF143" s="27">
        <v>48</v>
      </c>
      <c r="IG143">
        <v>1522</v>
      </c>
      <c r="IH143">
        <v>27047</v>
      </c>
      <c r="II143">
        <f t="shared" si="134"/>
        <v>17.770696452036795</v>
      </c>
      <c r="IM143" s="27">
        <v>3</v>
      </c>
      <c r="IN143">
        <v>299</v>
      </c>
      <c r="IO143">
        <v>4818</v>
      </c>
      <c r="IP143">
        <f t="shared" si="135"/>
        <v>16.11371237458194</v>
      </c>
      <c r="IT143" s="27">
        <v>18</v>
      </c>
      <c r="IU143">
        <v>599</v>
      </c>
      <c r="IV143">
        <v>21866</v>
      </c>
      <c r="IW143">
        <f t="shared" si="136"/>
        <v>36.504173622704506</v>
      </c>
    </row>
    <row r="144" spans="9:257" x14ac:dyDescent="0.25">
      <c r="P144" s="27">
        <v>64</v>
      </c>
      <c r="Q144">
        <v>1593</v>
      </c>
      <c r="R144">
        <v>121949</v>
      </c>
      <c r="S144">
        <f t="shared" si="116"/>
        <v>76.553044569993716</v>
      </c>
      <c r="AK144" s="27">
        <v>28</v>
      </c>
      <c r="AL144">
        <v>634</v>
      </c>
      <c r="AM144">
        <v>36662</v>
      </c>
      <c r="AN144">
        <f t="shared" si="118"/>
        <v>57.82649842271293</v>
      </c>
      <c r="CH144" s="27">
        <v>81</v>
      </c>
      <c r="CI144">
        <v>1420</v>
      </c>
      <c r="CJ144">
        <v>75970</v>
      </c>
      <c r="CK144">
        <f t="shared" si="121"/>
        <v>53.5</v>
      </c>
      <c r="CR144" t="e">
        <f t="shared" si="122"/>
        <v>#DIV/0!</v>
      </c>
      <c r="CY144" t="e">
        <f t="shared" si="123"/>
        <v>#DIV/0!</v>
      </c>
      <c r="DC144" s="27">
        <v>77</v>
      </c>
      <c r="DD144">
        <v>2978</v>
      </c>
      <c r="DE144">
        <v>75803</v>
      </c>
      <c r="DF144">
        <f t="shared" si="124"/>
        <v>25.454331766286099</v>
      </c>
      <c r="DJ144" s="27">
        <v>58</v>
      </c>
      <c r="DK144">
        <v>2071</v>
      </c>
      <c r="DL144">
        <v>96373</v>
      </c>
      <c r="DM144">
        <f t="shared" si="125"/>
        <v>46.534524384355386</v>
      </c>
      <c r="EZ144" s="27">
        <v>61</v>
      </c>
      <c r="FA144">
        <v>934</v>
      </c>
      <c r="FB144">
        <v>55967</v>
      </c>
      <c r="FC144">
        <f t="shared" si="126"/>
        <v>59.921841541755889</v>
      </c>
      <c r="FG144" s="27">
        <v>39</v>
      </c>
      <c r="FH144">
        <v>1553</v>
      </c>
      <c r="FI144">
        <v>7276</v>
      </c>
      <c r="FJ144">
        <f t="shared" si="127"/>
        <v>4.6851255634256281</v>
      </c>
      <c r="FN144" s="27">
        <v>41</v>
      </c>
      <c r="FO144">
        <v>2112</v>
      </c>
      <c r="FP144">
        <v>64335</v>
      </c>
      <c r="FQ144">
        <f t="shared" si="128"/>
        <v>30.461647727272727</v>
      </c>
      <c r="FU144" s="27">
        <v>42</v>
      </c>
      <c r="FV144">
        <v>1157</v>
      </c>
      <c r="FW144">
        <v>73371</v>
      </c>
      <c r="FX144">
        <f t="shared" si="129"/>
        <v>63.414866032843562</v>
      </c>
      <c r="GB144" s="27">
        <v>50</v>
      </c>
      <c r="GC144">
        <v>631</v>
      </c>
      <c r="GD144">
        <v>41569</v>
      </c>
      <c r="GE144">
        <f t="shared" si="130"/>
        <v>65.877971473851034</v>
      </c>
      <c r="HR144" s="27">
        <v>82</v>
      </c>
      <c r="HS144">
        <v>1289</v>
      </c>
      <c r="HT144">
        <v>113307</v>
      </c>
      <c r="HU144">
        <f t="shared" si="132"/>
        <v>87.903025601241268</v>
      </c>
      <c r="HY144" s="27">
        <v>31</v>
      </c>
      <c r="HZ144">
        <v>1106</v>
      </c>
      <c r="IA144">
        <v>83680</v>
      </c>
      <c r="IB144">
        <f t="shared" si="133"/>
        <v>75.660036166365273</v>
      </c>
      <c r="IF144" s="27">
        <v>49</v>
      </c>
      <c r="IG144">
        <v>1535</v>
      </c>
      <c r="IH144">
        <v>31562</v>
      </c>
      <c r="II144">
        <f t="shared" si="134"/>
        <v>20.56156351791531</v>
      </c>
      <c r="IM144" s="27">
        <v>4</v>
      </c>
      <c r="IN144">
        <v>316</v>
      </c>
      <c r="IO144">
        <v>17780</v>
      </c>
      <c r="IP144">
        <f t="shared" si="135"/>
        <v>56.265822784810126</v>
      </c>
      <c r="IT144" s="27">
        <v>19</v>
      </c>
      <c r="IU144">
        <v>601</v>
      </c>
      <c r="IV144">
        <v>42983</v>
      </c>
      <c r="IW144">
        <f t="shared" si="136"/>
        <v>71.519134775374383</v>
      </c>
    </row>
    <row r="145" spans="15:257" x14ac:dyDescent="0.25">
      <c r="P145" s="27">
        <v>65</v>
      </c>
      <c r="Q145">
        <v>1657</v>
      </c>
      <c r="R145">
        <v>144539</v>
      </c>
      <c r="S145">
        <f t="shared" si="116"/>
        <v>87.229330114665061</v>
      </c>
      <c r="AK145" s="27">
        <v>29</v>
      </c>
      <c r="AL145">
        <v>644</v>
      </c>
      <c r="AM145">
        <v>30017</v>
      </c>
      <c r="AN145">
        <f t="shared" si="118"/>
        <v>46.610248447204967</v>
      </c>
      <c r="CH145" s="27">
        <v>82</v>
      </c>
      <c r="CI145">
        <v>1440</v>
      </c>
      <c r="CJ145">
        <v>21215</v>
      </c>
      <c r="CK145">
        <f t="shared" si="121"/>
        <v>14.732638888888889</v>
      </c>
      <c r="CR145" t="e">
        <f t="shared" si="122"/>
        <v>#DIV/0!</v>
      </c>
      <c r="CY145" t="e">
        <f t="shared" si="123"/>
        <v>#DIV/0!</v>
      </c>
      <c r="DC145" s="27">
        <v>78</v>
      </c>
      <c r="DD145">
        <v>3626</v>
      </c>
      <c r="DE145">
        <v>34476</v>
      </c>
      <c r="DF145">
        <f t="shared" si="124"/>
        <v>9.5079977937120788</v>
      </c>
      <c r="DJ145" s="27">
        <v>59</v>
      </c>
      <c r="DK145">
        <v>403</v>
      </c>
      <c r="DL145">
        <v>21508</v>
      </c>
      <c r="DM145">
        <f t="shared" si="125"/>
        <v>53.369727047146405</v>
      </c>
      <c r="EZ145" s="27">
        <v>62</v>
      </c>
      <c r="FA145">
        <v>935</v>
      </c>
      <c r="FB145">
        <v>24245</v>
      </c>
      <c r="FC145">
        <f t="shared" si="126"/>
        <v>25.930481283422459</v>
      </c>
      <c r="FG145" s="27">
        <v>40</v>
      </c>
      <c r="FH145">
        <v>1598</v>
      </c>
      <c r="FI145">
        <v>37333</v>
      </c>
      <c r="FJ145">
        <f t="shared" si="127"/>
        <v>23.362327909887359</v>
      </c>
      <c r="FN145" s="27">
        <v>42</v>
      </c>
      <c r="FO145">
        <v>3470</v>
      </c>
      <c r="FP145">
        <v>52849</v>
      </c>
      <c r="FQ145">
        <f t="shared" si="128"/>
        <v>15.230259365994236</v>
      </c>
      <c r="FU145" s="27">
        <v>43</v>
      </c>
      <c r="FV145">
        <v>1261</v>
      </c>
      <c r="FW145">
        <v>47053</v>
      </c>
      <c r="FX145">
        <f t="shared" si="129"/>
        <v>37.314036478984931</v>
      </c>
      <c r="GB145" s="27">
        <v>51</v>
      </c>
      <c r="GC145">
        <v>672</v>
      </c>
      <c r="GD145">
        <v>44970</v>
      </c>
      <c r="GE145">
        <f t="shared" si="130"/>
        <v>66.919642857142861</v>
      </c>
      <c r="HR145" s="27">
        <v>83</v>
      </c>
      <c r="HS145">
        <v>1308</v>
      </c>
      <c r="HT145">
        <v>91599</v>
      </c>
      <c r="HU145">
        <f t="shared" si="132"/>
        <v>70.029816513761475</v>
      </c>
      <c r="HY145" s="27">
        <v>32</v>
      </c>
      <c r="HZ145">
        <v>1120</v>
      </c>
      <c r="IA145">
        <v>51084</v>
      </c>
      <c r="IB145">
        <f t="shared" si="133"/>
        <v>45.610714285714288</v>
      </c>
      <c r="IF145" s="27">
        <v>50</v>
      </c>
      <c r="IG145">
        <v>1552</v>
      </c>
      <c r="IH145">
        <v>28715</v>
      </c>
      <c r="II145">
        <f t="shared" si="134"/>
        <v>18.501932989690722</v>
      </c>
      <c r="IM145" s="27">
        <v>5</v>
      </c>
      <c r="IN145">
        <v>345</v>
      </c>
      <c r="IO145">
        <v>6964</v>
      </c>
      <c r="IP145">
        <f t="shared" si="135"/>
        <v>20.185507246376812</v>
      </c>
      <c r="IT145" s="27">
        <v>20</v>
      </c>
      <c r="IU145">
        <v>606</v>
      </c>
      <c r="IV145">
        <v>34524</v>
      </c>
      <c r="IW145">
        <f t="shared" si="136"/>
        <v>56.970297029702969</v>
      </c>
    </row>
    <row r="146" spans="15:257" x14ac:dyDescent="0.25">
      <c r="P146" s="27">
        <v>66</v>
      </c>
      <c r="Q146">
        <v>1660</v>
      </c>
      <c r="R146">
        <v>149773</v>
      </c>
      <c r="S146">
        <f t="shared" si="116"/>
        <v>90.224698795180728</v>
      </c>
      <c r="AK146" s="27">
        <v>30</v>
      </c>
      <c r="AL146">
        <v>650</v>
      </c>
      <c r="AM146">
        <v>62954</v>
      </c>
      <c r="AN146">
        <f t="shared" si="118"/>
        <v>96.85230769230769</v>
      </c>
      <c r="CH146" s="27">
        <v>83</v>
      </c>
      <c r="CI146">
        <v>1488</v>
      </c>
      <c r="CJ146">
        <v>42909</v>
      </c>
      <c r="CK146">
        <f t="shared" si="121"/>
        <v>28.836693548387096</v>
      </c>
      <c r="CR146" t="e">
        <f t="shared" si="122"/>
        <v>#DIV/0!</v>
      </c>
      <c r="CY146" t="e">
        <f t="shared" si="123"/>
        <v>#DIV/0!</v>
      </c>
      <c r="DB146" t="s">
        <v>233</v>
      </c>
      <c r="DC146" s="27">
        <v>1</v>
      </c>
      <c r="DD146">
        <v>350</v>
      </c>
      <c r="DE146">
        <v>5136</v>
      </c>
      <c r="DF146">
        <f t="shared" si="124"/>
        <v>14.674285714285714</v>
      </c>
      <c r="DJ146" s="27">
        <v>60</v>
      </c>
      <c r="DK146">
        <v>348</v>
      </c>
      <c r="DL146">
        <v>19288</v>
      </c>
      <c r="DM146">
        <f t="shared" si="125"/>
        <v>55.425287356321839</v>
      </c>
      <c r="EZ146" s="27">
        <v>63</v>
      </c>
      <c r="FA146">
        <v>948</v>
      </c>
      <c r="FB146">
        <v>21646</v>
      </c>
      <c r="FC146">
        <f t="shared" si="126"/>
        <v>22.833333333333332</v>
      </c>
      <c r="FG146" s="27">
        <v>41</v>
      </c>
      <c r="FH146">
        <v>1640</v>
      </c>
      <c r="FI146">
        <v>56788</v>
      </c>
      <c r="FJ146">
        <f t="shared" si="127"/>
        <v>34.626829268292681</v>
      </c>
      <c r="FQ146" t="e">
        <f t="shared" si="128"/>
        <v>#DIV/0!</v>
      </c>
      <c r="FU146" s="27">
        <v>44</v>
      </c>
      <c r="FV146">
        <v>1381</v>
      </c>
      <c r="FW146">
        <v>23363</v>
      </c>
      <c r="FX146">
        <f t="shared" si="129"/>
        <v>16.917451122375091</v>
      </c>
      <c r="GB146" s="27">
        <v>52</v>
      </c>
      <c r="GC146">
        <v>600</v>
      </c>
      <c r="GD146">
        <v>40479</v>
      </c>
      <c r="GE146">
        <f t="shared" si="130"/>
        <v>67.465000000000003</v>
      </c>
      <c r="HR146" s="27">
        <v>84</v>
      </c>
      <c r="HS146">
        <v>1316</v>
      </c>
      <c r="HT146">
        <v>127345</v>
      </c>
      <c r="HU146">
        <f t="shared" si="132"/>
        <v>96.766717325227958</v>
      </c>
      <c r="HY146" s="27">
        <v>33</v>
      </c>
      <c r="HZ146">
        <v>1122</v>
      </c>
      <c r="IA146">
        <v>61124</v>
      </c>
      <c r="IB146">
        <f t="shared" si="133"/>
        <v>54.4777183600713</v>
      </c>
      <c r="IF146" s="27">
        <v>51</v>
      </c>
      <c r="IG146">
        <v>1559</v>
      </c>
      <c r="IH146">
        <v>53074</v>
      </c>
      <c r="II146">
        <f t="shared" si="134"/>
        <v>34.043617703656189</v>
      </c>
      <c r="IM146" s="27">
        <v>6</v>
      </c>
      <c r="IN146">
        <v>414</v>
      </c>
      <c r="IO146">
        <v>27860</v>
      </c>
      <c r="IP146">
        <f t="shared" si="135"/>
        <v>67.294685990338166</v>
      </c>
      <c r="IT146" s="27">
        <v>21</v>
      </c>
      <c r="IU146">
        <v>607</v>
      </c>
      <c r="IV146">
        <v>26822</v>
      </c>
      <c r="IW146">
        <f t="shared" si="136"/>
        <v>44.187808896210875</v>
      </c>
    </row>
    <row r="147" spans="15:257" x14ac:dyDescent="0.25">
      <c r="P147" s="27">
        <v>67</v>
      </c>
      <c r="Q147">
        <v>1685</v>
      </c>
      <c r="R147">
        <v>133104</v>
      </c>
      <c r="S147">
        <f t="shared" si="116"/>
        <v>78.993471810089019</v>
      </c>
      <c r="AK147" s="27">
        <v>31</v>
      </c>
      <c r="AL147">
        <v>656</v>
      </c>
      <c r="AM147">
        <v>46232</v>
      </c>
      <c r="AN147">
        <f t="shared" si="118"/>
        <v>70.475609756097555</v>
      </c>
      <c r="CH147" s="27">
        <v>84</v>
      </c>
      <c r="CI147">
        <v>1509</v>
      </c>
      <c r="CJ147">
        <v>51898</v>
      </c>
      <c r="CK147">
        <f t="shared" si="121"/>
        <v>34.392312789927104</v>
      </c>
      <c r="CR147" t="e">
        <f t="shared" si="122"/>
        <v>#DIV/0!</v>
      </c>
      <c r="CY147" t="e">
        <f t="shared" si="123"/>
        <v>#DIV/0!</v>
      </c>
      <c r="DC147" s="27">
        <v>2</v>
      </c>
      <c r="DD147">
        <v>424</v>
      </c>
      <c r="DE147">
        <v>24715</v>
      </c>
      <c r="DF147">
        <f t="shared" si="124"/>
        <v>58.290094339622641</v>
      </c>
      <c r="DJ147" s="27">
        <v>61</v>
      </c>
      <c r="DK147">
        <v>638</v>
      </c>
      <c r="DL147">
        <v>35629</v>
      </c>
      <c r="DM147">
        <f t="shared" si="125"/>
        <v>55.844827586206897</v>
      </c>
      <c r="EZ147" s="27">
        <v>64</v>
      </c>
      <c r="FA147">
        <v>950</v>
      </c>
      <c r="FB147">
        <v>37779</v>
      </c>
      <c r="FC147">
        <f t="shared" si="126"/>
        <v>39.76736842105263</v>
      </c>
      <c r="FG147" s="27">
        <v>42</v>
      </c>
      <c r="FH147">
        <v>1697</v>
      </c>
      <c r="FI147">
        <v>74888</v>
      </c>
      <c r="FJ147">
        <f t="shared" si="127"/>
        <v>44.129640542133174</v>
      </c>
      <c r="FQ147" t="e">
        <f t="shared" si="128"/>
        <v>#DIV/0!</v>
      </c>
      <c r="FU147" s="27">
        <v>45</v>
      </c>
      <c r="FV147">
        <v>1729</v>
      </c>
      <c r="FW147">
        <v>63960</v>
      </c>
      <c r="FX147">
        <f t="shared" si="129"/>
        <v>36.992481203007522</v>
      </c>
      <c r="GB147" s="27">
        <v>53</v>
      </c>
      <c r="GC147">
        <v>286</v>
      </c>
      <c r="GD147">
        <v>20480</v>
      </c>
      <c r="GE147">
        <f t="shared" si="130"/>
        <v>71.608391608391614</v>
      </c>
      <c r="HR147" s="27">
        <v>85</v>
      </c>
      <c r="HS147">
        <v>1322</v>
      </c>
      <c r="HT147">
        <v>55966</v>
      </c>
      <c r="HU147">
        <f t="shared" si="132"/>
        <v>42.334341906202724</v>
      </c>
      <c r="HY147" s="27">
        <v>34</v>
      </c>
      <c r="HZ147">
        <v>1160</v>
      </c>
      <c r="IA147">
        <v>56326</v>
      </c>
      <c r="IB147">
        <f t="shared" si="133"/>
        <v>48.556896551724137</v>
      </c>
      <c r="IF147" s="27">
        <v>52</v>
      </c>
      <c r="IG147">
        <v>1563</v>
      </c>
      <c r="IH147">
        <v>24049</v>
      </c>
      <c r="II147">
        <f t="shared" si="134"/>
        <v>15.38643634037108</v>
      </c>
      <c r="IM147" s="27">
        <v>7</v>
      </c>
      <c r="IN147">
        <v>415</v>
      </c>
      <c r="IO147">
        <v>11203</v>
      </c>
      <c r="IP147">
        <f t="shared" si="135"/>
        <v>26.995180722891565</v>
      </c>
      <c r="IT147" s="27">
        <v>22</v>
      </c>
      <c r="IU147">
        <v>610</v>
      </c>
      <c r="IV147">
        <v>12821</v>
      </c>
      <c r="IW147">
        <f t="shared" si="136"/>
        <v>21.018032786885247</v>
      </c>
    </row>
    <row r="148" spans="15:257" x14ac:dyDescent="0.25">
      <c r="P148" s="27">
        <v>68</v>
      </c>
      <c r="Q148">
        <v>3199</v>
      </c>
      <c r="R148">
        <v>231037</v>
      </c>
      <c r="S148">
        <f t="shared" si="116"/>
        <v>72.221631759924975</v>
      </c>
      <c r="AK148" s="27">
        <v>32</v>
      </c>
      <c r="AL148">
        <v>659</v>
      </c>
      <c r="AM148">
        <v>63589</v>
      </c>
      <c r="AN148">
        <f t="shared" si="118"/>
        <v>96.493171471927155</v>
      </c>
      <c r="CH148" s="27">
        <v>85</v>
      </c>
      <c r="CI148">
        <v>1547</v>
      </c>
      <c r="CJ148">
        <v>59564</v>
      </c>
      <c r="CK148">
        <f t="shared" si="121"/>
        <v>38.502908855850031</v>
      </c>
      <c r="CR148" t="e">
        <f t="shared" si="122"/>
        <v>#DIV/0!</v>
      </c>
      <c r="CY148" t="e">
        <f t="shared" si="123"/>
        <v>#DIV/0!</v>
      </c>
      <c r="DC148" s="27">
        <v>3</v>
      </c>
      <c r="DD148">
        <v>441</v>
      </c>
      <c r="DE148">
        <v>32901</v>
      </c>
      <c r="DF148">
        <f t="shared" si="124"/>
        <v>74.605442176870753</v>
      </c>
      <c r="DJ148" s="27">
        <v>62</v>
      </c>
      <c r="DK148">
        <v>868</v>
      </c>
      <c r="DL148">
        <v>48671</v>
      </c>
      <c r="DM148">
        <f t="shared" si="125"/>
        <v>56.072580645161288</v>
      </c>
      <c r="EZ148" s="27">
        <v>65</v>
      </c>
      <c r="FA148">
        <v>958</v>
      </c>
      <c r="FB148">
        <v>60315</v>
      </c>
      <c r="FC148">
        <f t="shared" si="126"/>
        <v>62.95929018789144</v>
      </c>
      <c r="FG148" s="27">
        <v>43</v>
      </c>
      <c r="FH148">
        <v>1773</v>
      </c>
      <c r="FI148">
        <v>33959</v>
      </c>
      <c r="FJ148">
        <f t="shared" si="127"/>
        <v>19.153412295544275</v>
      </c>
      <c r="FQ148" t="e">
        <f t="shared" si="128"/>
        <v>#DIV/0!</v>
      </c>
      <c r="FU148" s="27">
        <v>46</v>
      </c>
      <c r="FV148">
        <v>1778</v>
      </c>
      <c r="FW148">
        <v>119090</v>
      </c>
      <c r="FX148">
        <f t="shared" si="129"/>
        <v>66.979752530933638</v>
      </c>
      <c r="GB148" s="27">
        <v>54</v>
      </c>
      <c r="GC148">
        <v>1081</v>
      </c>
      <c r="GD148">
        <v>80342</v>
      </c>
      <c r="GE148">
        <f t="shared" si="130"/>
        <v>74.321924144310827</v>
      </c>
      <c r="HR148" s="27">
        <v>86</v>
      </c>
      <c r="HS148">
        <v>1332</v>
      </c>
      <c r="HT148">
        <v>87685</v>
      </c>
      <c r="HU148">
        <f t="shared" si="132"/>
        <v>65.829579579579573</v>
      </c>
      <c r="HY148" s="27">
        <v>35</v>
      </c>
      <c r="HZ148">
        <v>1166</v>
      </c>
      <c r="IA148">
        <v>46109</v>
      </c>
      <c r="IB148">
        <f t="shared" si="133"/>
        <v>39.544596912521442</v>
      </c>
      <c r="IF148" s="27">
        <v>53</v>
      </c>
      <c r="IG148">
        <v>1647</v>
      </c>
      <c r="IH148">
        <v>13217</v>
      </c>
      <c r="II148">
        <f t="shared" si="134"/>
        <v>8.0248937462052208</v>
      </c>
      <c r="IM148" s="27">
        <v>8</v>
      </c>
      <c r="IN148">
        <v>450</v>
      </c>
      <c r="IO148">
        <v>24311</v>
      </c>
      <c r="IP148">
        <f t="shared" si="135"/>
        <v>54.024444444444441</v>
      </c>
      <c r="IT148" s="27">
        <v>23</v>
      </c>
      <c r="IU148">
        <v>614</v>
      </c>
      <c r="IV148">
        <v>29060</v>
      </c>
      <c r="IW148">
        <f t="shared" si="136"/>
        <v>47.328990228013026</v>
      </c>
    </row>
    <row r="149" spans="15:257" x14ac:dyDescent="0.25">
      <c r="P149" s="27">
        <v>69</v>
      </c>
      <c r="Q149">
        <v>3830</v>
      </c>
      <c r="R149">
        <v>40</v>
      </c>
      <c r="S149">
        <f t="shared" si="116"/>
        <v>1.0443864229765013E-2</v>
      </c>
      <c r="AK149" s="27">
        <v>33</v>
      </c>
      <c r="AL149">
        <v>666</v>
      </c>
      <c r="AM149">
        <v>51931</v>
      </c>
      <c r="AN149">
        <f t="shared" si="118"/>
        <v>77.974474474474476</v>
      </c>
      <c r="CH149" s="27">
        <v>86</v>
      </c>
      <c r="CI149">
        <v>1590</v>
      </c>
      <c r="CJ149">
        <v>69844</v>
      </c>
      <c r="CK149">
        <f t="shared" si="121"/>
        <v>43.92704402515723</v>
      </c>
      <c r="CR149" t="e">
        <f t="shared" si="122"/>
        <v>#DIV/0!</v>
      </c>
      <c r="CY149" t="e">
        <f t="shared" si="123"/>
        <v>#DIV/0!</v>
      </c>
      <c r="DC149" s="27">
        <v>4</v>
      </c>
      <c r="DD149">
        <v>499</v>
      </c>
      <c r="DE149">
        <v>749</v>
      </c>
      <c r="DF149">
        <f t="shared" si="124"/>
        <v>1.5010020040080161</v>
      </c>
      <c r="DJ149" s="27">
        <v>63</v>
      </c>
      <c r="DK149">
        <v>308</v>
      </c>
      <c r="DL149">
        <v>18599</v>
      </c>
      <c r="DM149">
        <f t="shared" si="125"/>
        <v>60.386363636363633</v>
      </c>
      <c r="EZ149" s="27">
        <v>66</v>
      </c>
      <c r="FA149">
        <v>963</v>
      </c>
      <c r="FB149">
        <v>42820</v>
      </c>
      <c r="FC149">
        <f t="shared" si="126"/>
        <v>44.465212876427827</v>
      </c>
      <c r="FG149" s="27">
        <v>44</v>
      </c>
      <c r="FH149">
        <v>1901</v>
      </c>
      <c r="FI149">
        <v>29868</v>
      </c>
      <c r="FJ149">
        <f t="shared" si="127"/>
        <v>15.711730668069437</v>
      </c>
      <c r="FQ149" t="e">
        <f t="shared" si="128"/>
        <v>#DIV/0!</v>
      </c>
      <c r="FU149" s="27">
        <v>47</v>
      </c>
      <c r="FV149">
        <v>2704</v>
      </c>
      <c r="FW149">
        <v>104332</v>
      </c>
      <c r="FX149">
        <f t="shared" si="129"/>
        <v>38.584319526627219</v>
      </c>
      <c r="GE149" t="e">
        <f t="shared" si="130"/>
        <v>#DIV/0!</v>
      </c>
      <c r="HR149" s="27">
        <v>87</v>
      </c>
      <c r="HS149">
        <v>1337</v>
      </c>
      <c r="HT149">
        <v>42450</v>
      </c>
      <c r="HU149">
        <f t="shared" si="132"/>
        <v>31.750186985789082</v>
      </c>
      <c r="HY149" s="27">
        <v>36</v>
      </c>
      <c r="HZ149">
        <v>1168</v>
      </c>
      <c r="IA149">
        <v>49890</v>
      </c>
      <c r="IB149">
        <f t="shared" si="133"/>
        <v>42.714041095890408</v>
      </c>
      <c r="IF149" s="27">
        <v>54</v>
      </c>
      <c r="IG149">
        <v>1825</v>
      </c>
      <c r="IH149">
        <v>39141</v>
      </c>
      <c r="II149">
        <f t="shared" si="134"/>
        <v>21.447123287671232</v>
      </c>
      <c r="IM149" s="27">
        <v>9</v>
      </c>
      <c r="IN149">
        <v>452</v>
      </c>
      <c r="IO149">
        <v>8764</v>
      </c>
      <c r="IP149">
        <f t="shared" si="135"/>
        <v>19.389380530973451</v>
      </c>
      <c r="IT149" s="27">
        <v>24</v>
      </c>
      <c r="IU149">
        <v>615</v>
      </c>
      <c r="IV149">
        <v>4642</v>
      </c>
      <c r="IW149">
        <f t="shared" si="136"/>
        <v>7.5479674796747966</v>
      </c>
    </row>
    <row r="150" spans="15:257" x14ac:dyDescent="0.25">
      <c r="O150" t="s">
        <v>233</v>
      </c>
      <c r="P150" s="27">
        <v>1</v>
      </c>
      <c r="Q150">
        <v>105</v>
      </c>
      <c r="R150">
        <v>9109</v>
      </c>
      <c r="S150">
        <f t="shared" si="116"/>
        <v>86.752380952380946</v>
      </c>
      <c r="AK150" s="27">
        <v>34</v>
      </c>
      <c r="AL150">
        <v>668</v>
      </c>
      <c r="AM150">
        <v>46169</v>
      </c>
      <c r="AN150">
        <f t="shared" si="118"/>
        <v>69.115269461077844</v>
      </c>
      <c r="CH150" s="27">
        <v>87</v>
      </c>
      <c r="CI150">
        <v>1603</v>
      </c>
      <c r="CJ150">
        <v>36205</v>
      </c>
      <c r="CK150">
        <f t="shared" si="121"/>
        <v>22.585776668746099</v>
      </c>
      <c r="CR150" t="e">
        <f t="shared" si="122"/>
        <v>#DIV/0!</v>
      </c>
      <c r="CY150" t="e">
        <f t="shared" si="123"/>
        <v>#DIV/0!</v>
      </c>
      <c r="DC150" s="27">
        <v>5</v>
      </c>
      <c r="DD150">
        <v>518</v>
      </c>
      <c r="DE150">
        <v>474</v>
      </c>
      <c r="DF150">
        <f t="shared" si="124"/>
        <v>0.91505791505791501</v>
      </c>
      <c r="DM150" t="e">
        <f t="shared" si="125"/>
        <v>#DIV/0!</v>
      </c>
      <c r="EZ150" s="27">
        <v>67</v>
      </c>
      <c r="FA150">
        <v>986</v>
      </c>
      <c r="FB150">
        <v>60799</v>
      </c>
      <c r="FC150">
        <f t="shared" si="126"/>
        <v>61.662271805273832</v>
      </c>
      <c r="FG150" s="27">
        <v>45</v>
      </c>
      <c r="FH150">
        <v>2072</v>
      </c>
      <c r="FI150">
        <v>20457</v>
      </c>
      <c r="FJ150">
        <f t="shared" si="127"/>
        <v>9.8730694980694977</v>
      </c>
      <c r="FQ150" t="e">
        <f t="shared" si="128"/>
        <v>#DIV/0!</v>
      </c>
      <c r="FU150" s="27">
        <v>48</v>
      </c>
      <c r="FV150">
        <v>3239</v>
      </c>
      <c r="FW150">
        <v>137668</v>
      </c>
      <c r="FX150">
        <f t="shared" si="129"/>
        <v>42.503241741278174</v>
      </c>
      <c r="GE150" t="e">
        <f t="shared" si="130"/>
        <v>#DIV/0!</v>
      </c>
      <c r="HR150" s="27">
        <v>88</v>
      </c>
      <c r="HS150">
        <v>1343</v>
      </c>
      <c r="HT150">
        <v>29150</v>
      </c>
      <c r="HU150">
        <f t="shared" si="132"/>
        <v>21.705137751303052</v>
      </c>
      <c r="HY150" s="27">
        <v>37</v>
      </c>
      <c r="HZ150">
        <v>1227</v>
      </c>
      <c r="IA150">
        <v>80089</v>
      </c>
      <c r="IB150">
        <f t="shared" si="133"/>
        <v>65.272208638956812</v>
      </c>
      <c r="IF150" s="27">
        <v>55</v>
      </c>
      <c r="IG150">
        <v>2279</v>
      </c>
      <c r="IH150">
        <v>44647</v>
      </c>
      <c r="II150">
        <f t="shared" si="134"/>
        <v>19.5906099166301</v>
      </c>
      <c r="IM150" s="27">
        <v>10</v>
      </c>
      <c r="IN150">
        <v>455</v>
      </c>
      <c r="IO150">
        <v>29113</v>
      </c>
      <c r="IP150">
        <f t="shared" si="135"/>
        <v>63.984615384615381</v>
      </c>
      <c r="IT150" s="27">
        <v>25</v>
      </c>
      <c r="IU150">
        <v>639</v>
      </c>
      <c r="IV150">
        <v>40297</v>
      </c>
      <c r="IW150">
        <f t="shared" si="136"/>
        <v>63.062597809076685</v>
      </c>
    </row>
    <row r="151" spans="15:257" x14ac:dyDescent="0.25">
      <c r="P151" s="27">
        <v>2</v>
      </c>
      <c r="Q151">
        <v>116</v>
      </c>
      <c r="R151">
        <v>6612</v>
      </c>
      <c r="S151">
        <f t="shared" si="116"/>
        <v>57</v>
      </c>
      <c r="AK151" s="27">
        <v>35</v>
      </c>
      <c r="AL151">
        <v>678</v>
      </c>
      <c r="AM151">
        <v>65243</v>
      </c>
      <c r="AN151">
        <f t="shared" si="118"/>
        <v>96.228613569321539</v>
      </c>
      <c r="CH151" s="27">
        <v>88</v>
      </c>
      <c r="CI151">
        <v>1621</v>
      </c>
      <c r="CJ151">
        <v>19274</v>
      </c>
      <c r="CK151">
        <f t="shared" si="121"/>
        <v>11.890191239975325</v>
      </c>
      <c r="CR151" t="e">
        <f t="shared" si="122"/>
        <v>#DIV/0!</v>
      </c>
      <c r="CY151" t="e">
        <f t="shared" si="123"/>
        <v>#DIV/0!</v>
      </c>
      <c r="DC151" s="27">
        <v>6</v>
      </c>
      <c r="DD151">
        <v>544</v>
      </c>
      <c r="DE151">
        <v>16649</v>
      </c>
      <c r="DF151">
        <f t="shared" si="124"/>
        <v>30.604779411764707</v>
      </c>
      <c r="DM151" t="e">
        <f t="shared" si="125"/>
        <v>#DIV/0!</v>
      </c>
      <c r="EZ151" s="27">
        <v>68</v>
      </c>
      <c r="FA151">
        <v>989</v>
      </c>
      <c r="FB151">
        <v>53125</v>
      </c>
      <c r="FC151">
        <f t="shared" si="126"/>
        <v>53.715874620829119</v>
      </c>
      <c r="FG151" s="27">
        <v>46</v>
      </c>
      <c r="FH151">
        <v>2260</v>
      </c>
      <c r="FI151">
        <v>30653</v>
      </c>
      <c r="FJ151">
        <f t="shared" si="127"/>
        <v>13.563274336283186</v>
      </c>
      <c r="FQ151" t="e">
        <f t="shared" si="128"/>
        <v>#DIV/0!</v>
      </c>
      <c r="FX151" t="e">
        <f t="shared" si="129"/>
        <v>#DIV/0!</v>
      </c>
      <c r="GE151" t="e">
        <f t="shared" si="130"/>
        <v>#DIV/0!</v>
      </c>
      <c r="HR151" s="27">
        <v>89</v>
      </c>
      <c r="HS151">
        <v>1359</v>
      </c>
      <c r="HT151">
        <v>56235</v>
      </c>
      <c r="HU151">
        <f t="shared" si="132"/>
        <v>41.379690949227374</v>
      </c>
      <c r="HY151" s="27">
        <v>38</v>
      </c>
      <c r="HZ151">
        <v>1287</v>
      </c>
      <c r="IA151">
        <v>82831</v>
      </c>
      <c r="IB151">
        <f t="shared" si="133"/>
        <v>64.359751359751357</v>
      </c>
      <c r="IF151" s="27">
        <v>56</v>
      </c>
      <c r="IG151">
        <v>3792</v>
      </c>
      <c r="IH151">
        <v>14482</v>
      </c>
      <c r="II151">
        <f t="shared" si="134"/>
        <v>3.8190928270042193</v>
      </c>
      <c r="IM151" s="27">
        <v>11</v>
      </c>
      <c r="IN151">
        <v>469</v>
      </c>
      <c r="IO151">
        <v>18167</v>
      </c>
      <c r="IP151">
        <f t="shared" si="135"/>
        <v>38.735607675906181</v>
      </c>
      <c r="IT151" s="27">
        <v>26</v>
      </c>
      <c r="IU151">
        <v>652</v>
      </c>
      <c r="IV151">
        <v>21507</v>
      </c>
      <c r="IW151">
        <f t="shared" si="136"/>
        <v>32.986196319018404</v>
      </c>
    </row>
    <row r="152" spans="15:257" x14ac:dyDescent="0.25">
      <c r="P152" s="27">
        <v>3</v>
      </c>
      <c r="Q152">
        <v>133</v>
      </c>
      <c r="R152">
        <v>4271</v>
      </c>
      <c r="S152">
        <f t="shared" si="116"/>
        <v>32.112781954887218</v>
      </c>
      <c r="AK152" s="27">
        <v>36</v>
      </c>
      <c r="AL152">
        <v>681</v>
      </c>
      <c r="AM152">
        <v>22621</v>
      </c>
      <c r="AN152">
        <f t="shared" si="118"/>
        <v>33.217327459618211</v>
      </c>
      <c r="CH152" s="27">
        <v>89</v>
      </c>
      <c r="CI152">
        <v>1732</v>
      </c>
      <c r="CJ152">
        <v>20351</v>
      </c>
      <c r="CK152">
        <f t="shared" si="121"/>
        <v>11.75</v>
      </c>
      <c r="CR152" t="e">
        <f t="shared" si="122"/>
        <v>#DIV/0!</v>
      </c>
      <c r="CY152" t="e">
        <f t="shared" si="123"/>
        <v>#DIV/0!</v>
      </c>
      <c r="DC152" s="27">
        <v>7</v>
      </c>
      <c r="DD152">
        <v>548</v>
      </c>
      <c r="DE152">
        <v>38304</v>
      </c>
      <c r="DF152">
        <f t="shared" si="124"/>
        <v>69.897810218978108</v>
      </c>
      <c r="DM152" t="e">
        <f t="shared" si="125"/>
        <v>#DIV/0!</v>
      </c>
      <c r="EZ152" s="27">
        <v>69</v>
      </c>
      <c r="FA152">
        <v>989</v>
      </c>
      <c r="FB152">
        <v>58676</v>
      </c>
      <c r="FC152">
        <f t="shared" si="126"/>
        <v>59.328614762386252</v>
      </c>
      <c r="FG152" s="27">
        <v>47</v>
      </c>
      <c r="FH152">
        <v>2265</v>
      </c>
      <c r="FI152">
        <v>35875</v>
      </c>
      <c r="FJ152">
        <f t="shared" si="127"/>
        <v>15.838852097130243</v>
      </c>
      <c r="FQ152" t="e">
        <f t="shared" si="128"/>
        <v>#DIV/0!</v>
      </c>
      <c r="FX152" t="e">
        <f t="shared" si="129"/>
        <v>#DIV/0!</v>
      </c>
      <c r="GE152" t="e">
        <f t="shared" si="130"/>
        <v>#DIV/0!</v>
      </c>
      <c r="HR152" s="27">
        <v>90</v>
      </c>
      <c r="HS152">
        <v>1375</v>
      </c>
      <c r="HT152">
        <v>28590</v>
      </c>
      <c r="HU152">
        <f t="shared" si="132"/>
        <v>20.792727272727273</v>
      </c>
      <c r="HY152" s="27">
        <v>39</v>
      </c>
      <c r="HZ152">
        <v>1329</v>
      </c>
      <c r="IA152">
        <v>61552</v>
      </c>
      <c r="IB152">
        <f t="shared" si="133"/>
        <v>46.314522197140704</v>
      </c>
      <c r="IF152" s="27">
        <v>57</v>
      </c>
      <c r="IG152">
        <v>4377</v>
      </c>
      <c r="IH152">
        <v>123530</v>
      </c>
      <c r="II152">
        <f t="shared" si="134"/>
        <v>28.222526844870917</v>
      </c>
      <c r="IM152" s="27">
        <v>12</v>
      </c>
      <c r="IN152">
        <v>476</v>
      </c>
      <c r="IO152">
        <v>19166</v>
      </c>
      <c r="IP152">
        <f t="shared" si="135"/>
        <v>40.264705882352942</v>
      </c>
      <c r="IT152" s="27">
        <v>27</v>
      </c>
      <c r="IU152">
        <v>665</v>
      </c>
      <c r="IV152">
        <v>316</v>
      </c>
      <c r="IW152">
        <f t="shared" si="136"/>
        <v>0.47518796992481205</v>
      </c>
    </row>
    <row r="153" spans="15:257" x14ac:dyDescent="0.25">
      <c r="P153" s="27">
        <v>4</v>
      </c>
      <c r="Q153">
        <v>150</v>
      </c>
      <c r="R153">
        <v>15013</v>
      </c>
      <c r="S153">
        <f t="shared" si="116"/>
        <v>100.08666666666667</v>
      </c>
      <c r="AK153" s="27">
        <v>37</v>
      </c>
      <c r="AL153">
        <v>692</v>
      </c>
      <c r="AM153">
        <v>45337</v>
      </c>
      <c r="AN153">
        <f t="shared" si="118"/>
        <v>65.515895953757223</v>
      </c>
      <c r="CH153" s="27">
        <v>90</v>
      </c>
      <c r="CI153">
        <v>1741</v>
      </c>
      <c r="CJ153">
        <v>17450</v>
      </c>
      <c r="CK153">
        <f t="shared" si="121"/>
        <v>10.022975301550833</v>
      </c>
      <c r="CR153" t="e">
        <f t="shared" si="122"/>
        <v>#DIV/0!</v>
      </c>
      <c r="CY153" t="e">
        <f t="shared" si="123"/>
        <v>#DIV/0!</v>
      </c>
      <c r="DC153" s="27">
        <v>8</v>
      </c>
      <c r="DD153">
        <v>562</v>
      </c>
      <c r="DE153">
        <v>21533</v>
      </c>
      <c r="DF153">
        <f t="shared" si="124"/>
        <v>38.314946619217082</v>
      </c>
      <c r="DM153" t="e">
        <f t="shared" si="125"/>
        <v>#DIV/0!</v>
      </c>
      <c r="EZ153" s="27">
        <v>70</v>
      </c>
      <c r="FA153">
        <v>994</v>
      </c>
      <c r="FB153">
        <v>30928</v>
      </c>
      <c r="FC153">
        <f t="shared" si="126"/>
        <v>31.114688128772634</v>
      </c>
      <c r="FG153" s="27">
        <v>48</v>
      </c>
      <c r="FH153">
        <v>2410</v>
      </c>
      <c r="FI153">
        <v>25906</v>
      </c>
      <c r="FJ153">
        <f t="shared" si="127"/>
        <v>10.749377593360995</v>
      </c>
      <c r="FQ153" t="e">
        <f t="shared" si="128"/>
        <v>#DIV/0!</v>
      </c>
      <c r="FX153" t="e">
        <f t="shared" si="129"/>
        <v>#DIV/0!</v>
      </c>
      <c r="GE153" t="e">
        <f t="shared" si="130"/>
        <v>#DIV/0!</v>
      </c>
      <c r="HR153" s="27">
        <v>91</v>
      </c>
      <c r="HS153">
        <v>1377</v>
      </c>
      <c r="HT153">
        <v>166184</v>
      </c>
      <c r="HU153">
        <f t="shared" si="132"/>
        <v>120.68554829339143</v>
      </c>
      <c r="HY153" s="27">
        <v>40</v>
      </c>
      <c r="HZ153">
        <v>1334</v>
      </c>
      <c r="IA153">
        <v>51485</v>
      </c>
      <c r="IB153">
        <f t="shared" si="133"/>
        <v>38.594452773613192</v>
      </c>
      <c r="II153" t="e">
        <f t="shared" si="134"/>
        <v>#DIV/0!</v>
      </c>
      <c r="IM153" s="27">
        <v>13</v>
      </c>
      <c r="IN153">
        <v>485</v>
      </c>
      <c r="IO153">
        <v>31597</v>
      </c>
      <c r="IP153">
        <f t="shared" si="135"/>
        <v>65.148453608247422</v>
      </c>
      <c r="IT153" s="27">
        <v>28</v>
      </c>
      <c r="IU153">
        <v>668</v>
      </c>
      <c r="IV153">
        <v>42439</v>
      </c>
      <c r="IW153">
        <f t="shared" si="136"/>
        <v>63.531437125748504</v>
      </c>
    </row>
    <row r="154" spans="15:257" x14ac:dyDescent="0.25">
      <c r="P154" s="27">
        <v>5</v>
      </c>
      <c r="Q154">
        <v>166</v>
      </c>
      <c r="R154">
        <v>1182</v>
      </c>
      <c r="S154">
        <f t="shared" si="116"/>
        <v>7.1204819277108431</v>
      </c>
      <c r="AK154" s="27">
        <v>38</v>
      </c>
      <c r="AL154">
        <v>699</v>
      </c>
      <c r="AM154">
        <v>45628</v>
      </c>
      <c r="AN154">
        <f t="shared" si="118"/>
        <v>65.276108726752497</v>
      </c>
      <c r="CH154" s="27">
        <v>91</v>
      </c>
      <c r="CI154">
        <v>1752</v>
      </c>
      <c r="CJ154">
        <v>13708</v>
      </c>
      <c r="CK154">
        <f t="shared" si="121"/>
        <v>7.8242009132420094</v>
      </c>
      <c r="CR154" t="e">
        <f t="shared" si="122"/>
        <v>#DIV/0!</v>
      </c>
      <c r="CY154" t="e">
        <f t="shared" si="123"/>
        <v>#DIV/0!</v>
      </c>
      <c r="DC154" s="27">
        <v>9</v>
      </c>
      <c r="DD154">
        <v>576</v>
      </c>
      <c r="DE154">
        <v>11014</v>
      </c>
      <c r="DF154">
        <f t="shared" si="124"/>
        <v>19.121527777777779</v>
      </c>
      <c r="DM154" t="e">
        <f t="shared" si="125"/>
        <v>#DIV/0!</v>
      </c>
      <c r="EZ154" s="27">
        <v>71</v>
      </c>
      <c r="FA154">
        <v>996</v>
      </c>
      <c r="FB154">
        <v>81777</v>
      </c>
      <c r="FC154">
        <f t="shared" si="126"/>
        <v>82.105421686746993</v>
      </c>
      <c r="FJ154" t="e">
        <f t="shared" si="127"/>
        <v>#DIV/0!</v>
      </c>
      <c r="FQ154" t="e">
        <f t="shared" si="128"/>
        <v>#DIV/0!</v>
      </c>
      <c r="FX154" t="e">
        <f t="shared" si="129"/>
        <v>#DIV/0!</v>
      </c>
      <c r="GE154" t="e">
        <f t="shared" si="130"/>
        <v>#DIV/0!</v>
      </c>
      <c r="HR154" s="27">
        <v>92</v>
      </c>
      <c r="HS154">
        <v>1399</v>
      </c>
      <c r="HT154">
        <v>37765</v>
      </c>
      <c r="HU154">
        <f t="shared" si="132"/>
        <v>26.994281629735525</v>
      </c>
      <c r="HY154" s="27">
        <v>41</v>
      </c>
      <c r="HZ154">
        <v>1504</v>
      </c>
      <c r="IA154">
        <v>125634</v>
      </c>
      <c r="IB154">
        <f t="shared" si="133"/>
        <v>83.53324468085107</v>
      </c>
      <c r="II154" t="e">
        <f t="shared" si="134"/>
        <v>#DIV/0!</v>
      </c>
      <c r="IM154" s="27">
        <v>14</v>
      </c>
      <c r="IN154">
        <v>490</v>
      </c>
      <c r="IO154">
        <v>4805</v>
      </c>
      <c r="IP154">
        <f t="shared" si="135"/>
        <v>9.8061224489795915</v>
      </c>
      <c r="IT154" s="27">
        <v>29</v>
      </c>
      <c r="IU154">
        <v>677</v>
      </c>
      <c r="IV154">
        <v>36756</v>
      </c>
      <c r="IW154">
        <f t="shared" si="136"/>
        <v>54.292466765140325</v>
      </c>
    </row>
    <row r="155" spans="15:257" x14ac:dyDescent="0.25">
      <c r="P155" s="27">
        <v>6</v>
      </c>
      <c r="Q155">
        <v>176</v>
      </c>
      <c r="R155">
        <v>10017</v>
      </c>
      <c r="S155">
        <f t="shared" si="116"/>
        <v>56.914772727272727</v>
      </c>
      <c r="AK155" s="27">
        <v>39</v>
      </c>
      <c r="AL155">
        <v>723</v>
      </c>
      <c r="AM155">
        <v>80576</v>
      </c>
      <c r="AN155">
        <f t="shared" si="118"/>
        <v>111.44674965421854</v>
      </c>
      <c r="CH155" s="27">
        <v>92</v>
      </c>
      <c r="CI155">
        <v>1979</v>
      </c>
      <c r="CJ155">
        <v>74484</v>
      </c>
      <c r="CK155">
        <f t="shared" si="121"/>
        <v>37.63719050025265</v>
      </c>
      <c r="CR155" t="e">
        <f t="shared" si="122"/>
        <v>#DIV/0!</v>
      </c>
      <c r="CY155" t="e">
        <f t="shared" si="123"/>
        <v>#DIV/0!</v>
      </c>
      <c r="DC155" s="27">
        <v>10</v>
      </c>
      <c r="DD155">
        <v>579</v>
      </c>
      <c r="DE155">
        <v>34625</v>
      </c>
      <c r="DF155">
        <f t="shared" si="124"/>
        <v>59.801381692573401</v>
      </c>
      <c r="DM155" t="e">
        <f t="shared" si="125"/>
        <v>#DIV/0!</v>
      </c>
      <c r="EZ155" s="27">
        <v>72</v>
      </c>
      <c r="FA155">
        <v>996</v>
      </c>
      <c r="FB155">
        <v>21665</v>
      </c>
      <c r="FC155">
        <f t="shared" si="126"/>
        <v>21.752008032128515</v>
      </c>
      <c r="FJ155" t="e">
        <f t="shared" si="127"/>
        <v>#DIV/0!</v>
      </c>
      <c r="FQ155" t="e">
        <f t="shared" si="128"/>
        <v>#DIV/0!</v>
      </c>
      <c r="FX155" t="e">
        <f t="shared" si="129"/>
        <v>#DIV/0!</v>
      </c>
      <c r="GE155" t="e">
        <f t="shared" si="130"/>
        <v>#DIV/0!</v>
      </c>
      <c r="HR155" s="27">
        <v>93</v>
      </c>
      <c r="HS155">
        <v>1668</v>
      </c>
      <c r="HT155">
        <v>126452</v>
      </c>
      <c r="HU155">
        <f t="shared" si="132"/>
        <v>75.810551558752991</v>
      </c>
      <c r="HY155" s="27">
        <v>42</v>
      </c>
      <c r="HZ155">
        <v>1529</v>
      </c>
      <c r="IA155">
        <v>84996</v>
      </c>
      <c r="IB155">
        <f t="shared" si="133"/>
        <v>55.589274035317203</v>
      </c>
      <c r="II155" t="e">
        <f t="shared" si="134"/>
        <v>#DIV/0!</v>
      </c>
      <c r="IM155" s="27">
        <v>15</v>
      </c>
      <c r="IN155">
        <v>495</v>
      </c>
      <c r="IO155">
        <v>23522</v>
      </c>
      <c r="IP155">
        <f t="shared" si="135"/>
        <v>47.519191919191918</v>
      </c>
      <c r="IT155" s="27">
        <v>30</v>
      </c>
      <c r="IU155">
        <v>739</v>
      </c>
      <c r="IV155">
        <v>24470</v>
      </c>
      <c r="IW155">
        <f t="shared" si="136"/>
        <v>33.112313937753719</v>
      </c>
    </row>
    <row r="156" spans="15:257" x14ac:dyDescent="0.25">
      <c r="P156" s="27">
        <v>7</v>
      </c>
      <c r="Q156">
        <v>187</v>
      </c>
      <c r="R156">
        <v>10314</v>
      </c>
      <c r="S156">
        <f t="shared" si="116"/>
        <v>55.155080213903744</v>
      </c>
      <c r="AK156" s="27">
        <v>40</v>
      </c>
      <c r="AL156">
        <v>732</v>
      </c>
      <c r="AM156">
        <v>8564</v>
      </c>
      <c r="AN156">
        <f t="shared" si="118"/>
        <v>11.699453551912569</v>
      </c>
      <c r="CH156" s="27">
        <v>93</v>
      </c>
      <c r="CI156">
        <v>3144</v>
      </c>
      <c r="CJ156">
        <v>101215</v>
      </c>
      <c r="CK156">
        <f t="shared" si="121"/>
        <v>32.193066157760818</v>
      </c>
      <c r="CR156" t="e">
        <f t="shared" si="122"/>
        <v>#DIV/0!</v>
      </c>
      <c r="CY156" t="e">
        <f t="shared" si="123"/>
        <v>#DIV/0!</v>
      </c>
      <c r="DC156" s="27">
        <v>11</v>
      </c>
      <c r="DD156">
        <v>585</v>
      </c>
      <c r="DE156">
        <v>13934</v>
      </c>
      <c r="DF156">
        <f t="shared" si="124"/>
        <v>23.818803418803419</v>
      </c>
      <c r="DM156" t="e">
        <f t="shared" si="125"/>
        <v>#DIV/0!</v>
      </c>
      <c r="EZ156" s="27">
        <v>73</v>
      </c>
      <c r="FA156">
        <v>1000</v>
      </c>
      <c r="FB156">
        <v>73569</v>
      </c>
      <c r="FC156">
        <f t="shared" si="126"/>
        <v>73.569000000000003</v>
      </c>
      <c r="FJ156" t="e">
        <f t="shared" si="127"/>
        <v>#DIV/0!</v>
      </c>
      <c r="FQ156" t="e">
        <f t="shared" si="128"/>
        <v>#DIV/0!</v>
      </c>
      <c r="FX156" t="e">
        <f t="shared" si="129"/>
        <v>#DIV/0!</v>
      </c>
      <c r="GE156" t="e">
        <f t="shared" si="130"/>
        <v>#DIV/0!</v>
      </c>
      <c r="HR156" s="27">
        <v>94</v>
      </c>
      <c r="HS156">
        <v>1904</v>
      </c>
      <c r="HT156">
        <v>114362</v>
      </c>
      <c r="HU156">
        <f t="shared" si="132"/>
        <v>60.064075630252098</v>
      </c>
      <c r="HY156" s="27">
        <v>43</v>
      </c>
      <c r="HZ156">
        <v>1531</v>
      </c>
      <c r="IA156">
        <v>76806</v>
      </c>
      <c r="IB156">
        <f t="shared" si="133"/>
        <v>50.167210973220115</v>
      </c>
      <c r="II156" t="e">
        <f t="shared" si="134"/>
        <v>#DIV/0!</v>
      </c>
      <c r="IM156" s="27">
        <v>16</v>
      </c>
      <c r="IN156">
        <v>499</v>
      </c>
      <c r="IO156">
        <v>6824</v>
      </c>
      <c r="IP156">
        <f t="shared" si="135"/>
        <v>13.675350701402806</v>
      </c>
      <c r="IT156" s="27">
        <v>31</v>
      </c>
      <c r="IU156">
        <v>744</v>
      </c>
      <c r="IV156">
        <v>47173</v>
      </c>
      <c r="IW156">
        <f t="shared" si="136"/>
        <v>63.40456989247312</v>
      </c>
    </row>
    <row r="157" spans="15:257" x14ac:dyDescent="0.25">
      <c r="P157" s="27">
        <v>8</v>
      </c>
      <c r="Q157">
        <v>214</v>
      </c>
      <c r="R157">
        <v>6478</v>
      </c>
      <c r="S157">
        <f t="shared" si="116"/>
        <v>30.271028037383179</v>
      </c>
      <c r="AK157" s="27">
        <v>41</v>
      </c>
      <c r="AL157">
        <v>739</v>
      </c>
      <c r="AM157">
        <v>120375</v>
      </c>
      <c r="AN157">
        <f t="shared" si="118"/>
        <v>162.88903924221921</v>
      </c>
      <c r="CH157" s="27">
        <v>94</v>
      </c>
      <c r="CI157">
        <v>4010</v>
      </c>
      <c r="CJ157">
        <v>39494</v>
      </c>
      <c r="CK157">
        <f t="shared" si="121"/>
        <v>9.8488778054862838</v>
      </c>
      <c r="CR157" t="e">
        <f t="shared" si="122"/>
        <v>#DIV/0!</v>
      </c>
      <c r="CY157" t="e">
        <f t="shared" si="123"/>
        <v>#DIV/0!</v>
      </c>
      <c r="DC157" s="27">
        <v>12</v>
      </c>
      <c r="DD157">
        <v>591</v>
      </c>
      <c r="DE157">
        <v>19514</v>
      </c>
      <c r="DF157">
        <f t="shared" si="124"/>
        <v>33.018612521150594</v>
      </c>
      <c r="DM157" t="e">
        <f t="shared" si="125"/>
        <v>#DIV/0!</v>
      </c>
      <c r="EZ157" s="27">
        <v>74</v>
      </c>
      <c r="FA157">
        <v>1011</v>
      </c>
      <c r="FB157">
        <v>47713</v>
      </c>
      <c r="FC157">
        <f t="shared" si="126"/>
        <v>47.193867457962412</v>
      </c>
      <c r="FJ157" t="e">
        <f t="shared" si="127"/>
        <v>#DIV/0!</v>
      </c>
      <c r="FQ157" t="e">
        <f t="shared" si="128"/>
        <v>#DIV/0!</v>
      </c>
      <c r="FX157" t="e">
        <f t="shared" si="129"/>
        <v>#DIV/0!</v>
      </c>
      <c r="GE157" t="e">
        <f t="shared" si="130"/>
        <v>#DIV/0!</v>
      </c>
      <c r="HR157" s="27">
        <v>95</v>
      </c>
      <c r="HS157">
        <v>1921</v>
      </c>
      <c r="HT157">
        <v>102157</v>
      </c>
      <c r="HU157">
        <f t="shared" si="132"/>
        <v>53.179073399271211</v>
      </c>
      <c r="HY157" s="27">
        <v>44</v>
      </c>
      <c r="HZ157">
        <v>1838</v>
      </c>
      <c r="IA157">
        <v>92500</v>
      </c>
      <c r="IB157">
        <f t="shared" si="133"/>
        <v>50.326441784548422</v>
      </c>
      <c r="II157" t="e">
        <f t="shared" si="134"/>
        <v>#DIV/0!</v>
      </c>
      <c r="IM157" s="27">
        <v>17</v>
      </c>
      <c r="IN157">
        <v>502</v>
      </c>
      <c r="IO157">
        <v>35622</v>
      </c>
      <c r="IP157">
        <f t="shared" si="135"/>
        <v>70.960159362549803</v>
      </c>
      <c r="IT157" s="27">
        <v>32</v>
      </c>
      <c r="IU157">
        <v>744</v>
      </c>
      <c r="IV157">
        <v>37000</v>
      </c>
      <c r="IW157">
        <f t="shared" si="136"/>
        <v>49.731182795698928</v>
      </c>
    </row>
    <row r="158" spans="15:257" x14ac:dyDescent="0.25">
      <c r="P158" s="27">
        <v>9</v>
      </c>
      <c r="Q158">
        <v>305</v>
      </c>
      <c r="R158">
        <v>4974</v>
      </c>
      <c r="S158">
        <f t="shared" si="116"/>
        <v>16.308196721311475</v>
      </c>
      <c r="AK158" s="27">
        <v>42</v>
      </c>
      <c r="AL158">
        <v>741</v>
      </c>
      <c r="AM158">
        <v>49678</v>
      </c>
      <c r="AN158">
        <f t="shared" si="118"/>
        <v>67.041835357624834</v>
      </c>
      <c r="CH158" s="27">
        <v>95</v>
      </c>
      <c r="CI158">
        <v>4734</v>
      </c>
      <c r="CJ158">
        <v>29015</v>
      </c>
      <c r="CK158">
        <f t="shared" si="121"/>
        <v>6.1290663286861005</v>
      </c>
      <c r="CR158" t="e">
        <f t="shared" si="122"/>
        <v>#DIV/0!</v>
      </c>
      <c r="CY158" t="e">
        <f t="shared" si="123"/>
        <v>#DIV/0!</v>
      </c>
      <c r="DC158" s="27">
        <v>13</v>
      </c>
      <c r="DD158">
        <v>600</v>
      </c>
      <c r="DE158">
        <v>11859</v>
      </c>
      <c r="DF158">
        <f t="shared" si="124"/>
        <v>19.765000000000001</v>
      </c>
      <c r="DM158" t="e">
        <f t="shared" si="125"/>
        <v>#DIV/0!</v>
      </c>
      <c r="EZ158" s="27">
        <v>75</v>
      </c>
      <c r="FA158">
        <v>1029</v>
      </c>
      <c r="FB158">
        <v>56217</v>
      </c>
      <c r="FC158">
        <f t="shared" si="126"/>
        <v>54.632653061224488</v>
      </c>
      <c r="FJ158" t="e">
        <f t="shared" si="127"/>
        <v>#DIV/0!</v>
      </c>
      <c r="FQ158" t="e">
        <f t="shared" si="128"/>
        <v>#DIV/0!</v>
      </c>
      <c r="FX158" t="e">
        <f t="shared" si="129"/>
        <v>#DIV/0!</v>
      </c>
      <c r="GE158" t="e">
        <f t="shared" si="130"/>
        <v>#DIV/0!</v>
      </c>
      <c r="HR158" s="27">
        <v>96</v>
      </c>
      <c r="HS158">
        <v>2146</v>
      </c>
      <c r="HT158">
        <v>77513</v>
      </c>
      <c r="HU158">
        <f t="shared" si="132"/>
        <v>36.119757688723205</v>
      </c>
      <c r="IB158" t="e">
        <f t="shared" si="133"/>
        <v>#DIV/0!</v>
      </c>
      <c r="II158" t="e">
        <f t="shared" si="134"/>
        <v>#DIV/0!</v>
      </c>
      <c r="IM158" s="27">
        <v>18</v>
      </c>
      <c r="IN158">
        <v>511</v>
      </c>
      <c r="IO158">
        <v>30091</v>
      </c>
      <c r="IP158">
        <f t="shared" si="135"/>
        <v>58.88649706457926</v>
      </c>
      <c r="IT158" s="27">
        <v>33</v>
      </c>
      <c r="IU158">
        <v>745</v>
      </c>
      <c r="IV158">
        <v>6405</v>
      </c>
      <c r="IW158">
        <f t="shared" si="136"/>
        <v>8.59731543624161</v>
      </c>
    </row>
    <row r="159" spans="15:257" x14ac:dyDescent="0.25">
      <c r="P159" s="27">
        <v>10</v>
      </c>
      <c r="Q159">
        <v>334</v>
      </c>
      <c r="R159">
        <v>13645</v>
      </c>
      <c r="S159">
        <f t="shared" si="116"/>
        <v>40.853293413173652</v>
      </c>
      <c r="AK159" s="27">
        <v>43</v>
      </c>
      <c r="AL159">
        <v>763</v>
      </c>
      <c r="AM159">
        <v>24919</v>
      </c>
      <c r="AN159">
        <f t="shared" si="118"/>
        <v>32.65923984272608</v>
      </c>
      <c r="CG159" t="s">
        <v>233</v>
      </c>
      <c r="CH159" s="27">
        <v>1</v>
      </c>
      <c r="CI159">
        <v>110</v>
      </c>
      <c r="CJ159">
        <v>1776</v>
      </c>
      <c r="CK159">
        <f t="shared" si="121"/>
        <v>16.145454545454545</v>
      </c>
      <c r="CR159" t="e">
        <f t="shared" si="122"/>
        <v>#DIV/0!</v>
      </c>
      <c r="CY159" t="e">
        <f t="shared" si="123"/>
        <v>#DIV/0!</v>
      </c>
      <c r="DC159" s="27">
        <v>14</v>
      </c>
      <c r="DD159">
        <v>631</v>
      </c>
      <c r="DE159">
        <v>1357</v>
      </c>
      <c r="DF159">
        <f t="shared" si="124"/>
        <v>2.1505546751188591</v>
      </c>
      <c r="DM159" t="e">
        <f t="shared" si="125"/>
        <v>#DIV/0!</v>
      </c>
      <c r="EZ159" s="27">
        <v>76</v>
      </c>
      <c r="FA159">
        <v>1081</v>
      </c>
      <c r="FB159">
        <v>77975</v>
      </c>
      <c r="FC159">
        <f t="shared" si="126"/>
        <v>72.132284921369106</v>
      </c>
      <c r="FJ159" t="e">
        <f t="shared" si="127"/>
        <v>#DIV/0!</v>
      </c>
      <c r="FQ159" t="e">
        <f t="shared" si="128"/>
        <v>#DIV/0!</v>
      </c>
      <c r="FX159" t="e">
        <f t="shared" si="129"/>
        <v>#DIV/0!</v>
      </c>
      <c r="GE159" t="e">
        <f t="shared" si="130"/>
        <v>#DIV/0!</v>
      </c>
      <c r="HR159" s="27">
        <v>97</v>
      </c>
      <c r="HS159">
        <v>2181</v>
      </c>
      <c r="HT159">
        <v>79847</v>
      </c>
      <c r="HU159">
        <f t="shared" si="132"/>
        <v>36.610270518110958</v>
      </c>
      <c r="IB159" t="e">
        <f t="shared" si="133"/>
        <v>#DIV/0!</v>
      </c>
      <c r="II159" t="e">
        <f t="shared" si="134"/>
        <v>#DIV/0!</v>
      </c>
      <c r="IM159" s="27">
        <v>19</v>
      </c>
      <c r="IN159">
        <v>515</v>
      </c>
      <c r="IO159">
        <v>18297</v>
      </c>
      <c r="IP159">
        <f t="shared" si="135"/>
        <v>35.528155339805828</v>
      </c>
      <c r="IT159" s="27">
        <v>34</v>
      </c>
      <c r="IU159">
        <v>773</v>
      </c>
      <c r="IV159">
        <v>325</v>
      </c>
      <c r="IW159">
        <f t="shared" si="136"/>
        <v>0.4204398447606727</v>
      </c>
    </row>
    <row r="160" spans="15:257" x14ac:dyDescent="0.25">
      <c r="P160" s="27">
        <v>12</v>
      </c>
      <c r="Q160">
        <v>407</v>
      </c>
      <c r="R160">
        <v>7957</v>
      </c>
      <c r="S160">
        <f t="shared" si="116"/>
        <v>19.55036855036855</v>
      </c>
      <c r="AK160" s="27">
        <v>44</v>
      </c>
      <c r="AL160">
        <v>782</v>
      </c>
      <c r="AM160">
        <v>22046</v>
      </c>
      <c r="AN160">
        <f t="shared" si="118"/>
        <v>28.191815856777495</v>
      </c>
      <c r="CH160" s="27">
        <v>2</v>
      </c>
      <c r="CI160">
        <v>127</v>
      </c>
      <c r="CJ160">
        <v>98</v>
      </c>
      <c r="CK160">
        <f t="shared" si="121"/>
        <v>0.77165354330708658</v>
      </c>
      <c r="CR160" t="e">
        <f t="shared" si="122"/>
        <v>#DIV/0!</v>
      </c>
      <c r="CY160" t="e">
        <f t="shared" si="123"/>
        <v>#DIV/0!</v>
      </c>
      <c r="DC160" s="27">
        <v>15</v>
      </c>
      <c r="DD160">
        <v>653</v>
      </c>
      <c r="DE160">
        <v>4984</v>
      </c>
      <c r="DF160">
        <f t="shared" si="124"/>
        <v>7.6324655436447166</v>
      </c>
      <c r="DM160" t="e">
        <f t="shared" si="125"/>
        <v>#DIV/0!</v>
      </c>
      <c r="EZ160" s="27">
        <v>77</v>
      </c>
      <c r="FA160">
        <v>1092</v>
      </c>
      <c r="FB160">
        <v>101317</v>
      </c>
      <c r="FC160">
        <f t="shared" si="126"/>
        <v>92.781135531135533</v>
      </c>
      <c r="FJ160" t="e">
        <f t="shared" si="127"/>
        <v>#DIV/0!</v>
      </c>
      <c r="FQ160" t="e">
        <f t="shared" si="128"/>
        <v>#DIV/0!</v>
      </c>
      <c r="FX160" t="e">
        <f t="shared" si="129"/>
        <v>#DIV/0!</v>
      </c>
      <c r="GE160" t="e">
        <f t="shared" si="130"/>
        <v>#DIV/0!</v>
      </c>
      <c r="HR160" s="27">
        <v>98</v>
      </c>
      <c r="HS160">
        <v>2330</v>
      </c>
      <c r="HT160">
        <v>142174</v>
      </c>
      <c r="HU160">
        <f t="shared" si="132"/>
        <v>61.018884120171677</v>
      </c>
      <c r="IB160" t="e">
        <f t="shared" si="133"/>
        <v>#DIV/0!</v>
      </c>
      <c r="II160" t="e">
        <f t="shared" si="134"/>
        <v>#DIV/0!</v>
      </c>
      <c r="IM160" s="27">
        <v>20</v>
      </c>
      <c r="IN160">
        <v>540</v>
      </c>
      <c r="IO160">
        <v>21146</v>
      </c>
      <c r="IP160">
        <f t="shared" si="135"/>
        <v>39.159259259259258</v>
      </c>
      <c r="IT160" s="27">
        <v>35</v>
      </c>
      <c r="IU160">
        <v>808</v>
      </c>
      <c r="IV160">
        <v>17842</v>
      </c>
      <c r="IW160">
        <f t="shared" si="136"/>
        <v>22.081683168316832</v>
      </c>
    </row>
    <row r="161" spans="16:257" x14ac:dyDescent="0.25">
      <c r="P161" s="27">
        <v>13</v>
      </c>
      <c r="Q161">
        <v>428</v>
      </c>
      <c r="R161">
        <v>6090</v>
      </c>
      <c r="S161">
        <f t="shared" si="116"/>
        <v>14.228971962616823</v>
      </c>
      <c r="AK161" s="27">
        <v>45</v>
      </c>
      <c r="AL161">
        <v>784</v>
      </c>
      <c r="AM161">
        <v>32894</v>
      </c>
      <c r="AN161">
        <f t="shared" si="118"/>
        <v>41.956632653061227</v>
      </c>
      <c r="CH161" s="27">
        <v>3</v>
      </c>
      <c r="CI161">
        <v>154</v>
      </c>
      <c r="CJ161">
        <v>2929</v>
      </c>
      <c r="CK161">
        <f t="shared" si="121"/>
        <v>19.019480519480521</v>
      </c>
      <c r="CR161" t="e">
        <f t="shared" si="122"/>
        <v>#DIV/0!</v>
      </c>
      <c r="CY161" t="e">
        <f t="shared" si="123"/>
        <v>#DIV/0!</v>
      </c>
      <c r="DC161" s="27">
        <v>16</v>
      </c>
      <c r="DD161">
        <v>655</v>
      </c>
      <c r="DE161">
        <v>13755</v>
      </c>
      <c r="DF161">
        <f t="shared" si="124"/>
        <v>21</v>
      </c>
      <c r="DM161" t="e">
        <f t="shared" si="125"/>
        <v>#DIV/0!</v>
      </c>
      <c r="EZ161" s="27">
        <v>78</v>
      </c>
      <c r="FA161">
        <v>1095</v>
      </c>
      <c r="FB161">
        <v>89355</v>
      </c>
      <c r="FC161">
        <f t="shared" si="126"/>
        <v>81.602739726027394</v>
      </c>
      <c r="FJ161" t="e">
        <f t="shared" si="127"/>
        <v>#DIV/0!</v>
      </c>
      <c r="FQ161" t="e">
        <f t="shared" si="128"/>
        <v>#DIV/0!</v>
      </c>
      <c r="FX161" t="e">
        <f t="shared" si="129"/>
        <v>#DIV/0!</v>
      </c>
      <c r="GE161" t="e">
        <f t="shared" si="130"/>
        <v>#DIV/0!</v>
      </c>
      <c r="HR161" s="27">
        <v>99</v>
      </c>
      <c r="HS161">
        <v>2691</v>
      </c>
      <c r="HT161">
        <v>144349</v>
      </c>
      <c r="HU161">
        <f t="shared" si="132"/>
        <v>53.641397250092901</v>
      </c>
      <c r="IB161" t="e">
        <f t="shared" si="133"/>
        <v>#DIV/0!</v>
      </c>
      <c r="II161" t="e">
        <f t="shared" si="134"/>
        <v>#DIV/0!</v>
      </c>
      <c r="IM161" s="27">
        <v>21</v>
      </c>
      <c r="IN161">
        <v>545</v>
      </c>
      <c r="IO161">
        <v>1122</v>
      </c>
      <c r="IP161">
        <f t="shared" si="135"/>
        <v>2.0587155963302752</v>
      </c>
      <c r="IT161" s="27">
        <v>36</v>
      </c>
      <c r="IU161">
        <v>816</v>
      </c>
      <c r="IV161">
        <v>48314</v>
      </c>
      <c r="IW161">
        <f t="shared" si="136"/>
        <v>59.208333333333336</v>
      </c>
    </row>
    <row r="162" spans="16:257" x14ac:dyDescent="0.25">
      <c r="P162" s="27">
        <v>14</v>
      </c>
      <c r="Q162">
        <v>435</v>
      </c>
      <c r="R162">
        <v>32886</v>
      </c>
      <c r="S162">
        <f t="shared" si="116"/>
        <v>75.599999999999994</v>
      </c>
      <c r="AK162" s="27">
        <v>46</v>
      </c>
      <c r="AL162">
        <v>791</v>
      </c>
      <c r="AM162">
        <v>62548</v>
      </c>
      <c r="AN162">
        <f t="shared" si="118"/>
        <v>79.07458912768648</v>
      </c>
      <c r="CH162" s="27">
        <v>4</v>
      </c>
      <c r="CI162">
        <v>193</v>
      </c>
      <c r="CJ162">
        <v>902</v>
      </c>
      <c r="CK162">
        <f t="shared" si="121"/>
        <v>4.6735751295336785</v>
      </c>
      <c r="CR162" t="e">
        <f t="shared" si="122"/>
        <v>#DIV/0!</v>
      </c>
      <c r="CY162" t="e">
        <f t="shared" si="123"/>
        <v>#DIV/0!</v>
      </c>
      <c r="DC162" s="27">
        <v>17</v>
      </c>
      <c r="DD162">
        <v>664</v>
      </c>
      <c r="DE162">
        <v>41480</v>
      </c>
      <c r="DF162">
        <f t="shared" si="124"/>
        <v>62.46987951807229</v>
      </c>
      <c r="DM162" t="e">
        <f t="shared" si="125"/>
        <v>#DIV/0!</v>
      </c>
      <c r="EZ162" s="27">
        <v>79</v>
      </c>
      <c r="FA162">
        <v>1101</v>
      </c>
      <c r="FB162">
        <v>51073</v>
      </c>
      <c r="FC162">
        <f t="shared" si="126"/>
        <v>46.387829246139873</v>
      </c>
      <c r="FJ162" t="e">
        <f t="shared" si="127"/>
        <v>#DIV/0!</v>
      </c>
      <c r="FQ162" t="e">
        <f t="shared" si="128"/>
        <v>#DIV/0!</v>
      </c>
      <c r="FX162" t="e">
        <f t="shared" si="129"/>
        <v>#DIV/0!</v>
      </c>
      <c r="GE162" t="e">
        <f t="shared" si="130"/>
        <v>#DIV/0!</v>
      </c>
      <c r="HR162" s="27">
        <v>100</v>
      </c>
      <c r="HS162">
        <v>3158</v>
      </c>
      <c r="HT162">
        <v>95408</v>
      </c>
      <c r="HU162">
        <f t="shared" si="132"/>
        <v>30.21152628245725</v>
      </c>
      <c r="IB162" t="e">
        <f t="shared" si="133"/>
        <v>#DIV/0!</v>
      </c>
      <c r="II162" t="e">
        <f t="shared" si="134"/>
        <v>#DIV/0!</v>
      </c>
      <c r="IM162" s="27">
        <v>22</v>
      </c>
      <c r="IN162">
        <v>563</v>
      </c>
      <c r="IO162">
        <v>4494</v>
      </c>
      <c r="IP162">
        <f t="shared" si="135"/>
        <v>7.982238010657194</v>
      </c>
      <c r="IT162" s="27">
        <v>37</v>
      </c>
      <c r="IU162">
        <v>822</v>
      </c>
      <c r="IV162">
        <v>36947</v>
      </c>
      <c r="IW162">
        <f t="shared" si="136"/>
        <v>44.947688564476884</v>
      </c>
    </row>
    <row r="163" spans="16:257" x14ac:dyDescent="0.25">
      <c r="P163" s="27">
        <v>15</v>
      </c>
      <c r="Q163">
        <v>450</v>
      </c>
      <c r="R163">
        <v>20957</v>
      </c>
      <c r="S163">
        <f t="shared" si="116"/>
        <v>46.571111111111108</v>
      </c>
      <c r="AK163" s="27">
        <v>47</v>
      </c>
      <c r="AL163">
        <v>791</v>
      </c>
      <c r="AM163">
        <v>120237</v>
      </c>
      <c r="AN163">
        <f t="shared" ref="AN163:AN194" si="137">AM163/AL163</f>
        <v>152.00632111251579</v>
      </c>
      <c r="CH163" s="27">
        <v>5</v>
      </c>
      <c r="CI163">
        <v>202</v>
      </c>
      <c r="CJ163">
        <v>2937</v>
      </c>
      <c r="CK163">
        <f t="shared" si="121"/>
        <v>14.53960396039604</v>
      </c>
      <c r="CR163" t="e">
        <f t="shared" si="122"/>
        <v>#DIV/0!</v>
      </c>
      <c r="CY163" t="e">
        <f t="shared" ref="CY163:CY166" si="138">CX163/CW163</f>
        <v>#DIV/0!</v>
      </c>
      <c r="DC163" s="27">
        <v>18</v>
      </c>
      <c r="DD163">
        <v>672</v>
      </c>
      <c r="DE163">
        <v>15042</v>
      </c>
      <c r="DF163">
        <f t="shared" si="124"/>
        <v>22.383928571428573</v>
      </c>
      <c r="DM163" t="e">
        <f t="shared" si="125"/>
        <v>#DIV/0!</v>
      </c>
      <c r="EZ163" s="27">
        <v>80</v>
      </c>
      <c r="FA163">
        <v>1103</v>
      </c>
      <c r="FB163">
        <v>40548</v>
      </c>
      <c r="FC163">
        <f t="shared" si="126"/>
        <v>36.761559383499545</v>
      </c>
      <c r="FJ163" t="e">
        <f t="shared" si="127"/>
        <v>#DIV/0!</v>
      </c>
      <c r="FQ163" t="e">
        <f t="shared" ref="FQ163:FQ166" si="139">FP163/FO163</f>
        <v>#DIV/0!</v>
      </c>
      <c r="FX163" t="e">
        <f t="shared" ref="FX163:FX182" si="140">FW163/FV163</f>
        <v>#DIV/0!</v>
      </c>
      <c r="GE163" t="e">
        <f t="shared" si="130"/>
        <v>#DIV/0!</v>
      </c>
      <c r="HR163" s="27">
        <v>101</v>
      </c>
      <c r="HS163">
        <v>3474</v>
      </c>
      <c r="HT163">
        <v>84943</v>
      </c>
      <c r="HU163">
        <f t="shared" si="132"/>
        <v>24.451065054691998</v>
      </c>
      <c r="IB163" t="e">
        <f t="shared" si="133"/>
        <v>#DIV/0!</v>
      </c>
      <c r="II163" t="e">
        <f t="shared" ref="II163:II166" si="141">IH163/IG163</f>
        <v>#DIV/0!</v>
      </c>
      <c r="IM163" s="27">
        <v>23</v>
      </c>
      <c r="IN163">
        <v>565</v>
      </c>
      <c r="IO163">
        <v>48306</v>
      </c>
      <c r="IP163">
        <f t="shared" si="135"/>
        <v>85.497345132743362</v>
      </c>
      <c r="IT163" s="27">
        <v>38</v>
      </c>
      <c r="IU163">
        <v>829</v>
      </c>
      <c r="IV163">
        <v>11582</v>
      </c>
      <c r="IW163">
        <f t="shared" si="136"/>
        <v>13.971049457177322</v>
      </c>
    </row>
    <row r="164" spans="16:257" x14ac:dyDescent="0.25">
      <c r="P164" s="27">
        <v>16</v>
      </c>
      <c r="Q164">
        <v>522</v>
      </c>
      <c r="R164">
        <v>27793</v>
      </c>
      <c r="S164">
        <f t="shared" si="116"/>
        <v>53.243295019157088</v>
      </c>
      <c r="AK164" s="27">
        <v>48</v>
      </c>
      <c r="AL164">
        <v>793</v>
      </c>
      <c r="AM164">
        <v>53073</v>
      </c>
      <c r="AN164">
        <f t="shared" si="137"/>
        <v>66.926860025220677</v>
      </c>
      <c r="CH164" s="27">
        <v>6</v>
      </c>
      <c r="CI164">
        <v>259</v>
      </c>
      <c r="CJ164">
        <v>8731</v>
      </c>
      <c r="CK164">
        <f t="shared" si="121"/>
        <v>33.710424710424711</v>
      </c>
      <c r="CR164" t="e">
        <f t="shared" si="122"/>
        <v>#DIV/0!</v>
      </c>
      <c r="CY164" t="e">
        <f t="shared" si="138"/>
        <v>#DIV/0!</v>
      </c>
      <c r="DC164" s="27">
        <v>19</v>
      </c>
      <c r="DD164">
        <v>672</v>
      </c>
      <c r="DE164">
        <v>31420</v>
      </c>
      <c r="DF164">
        <f t="shared" si="124"/>
        <v>46.75595238095238</v>
      </c>
      <c r="DM164" t="e">
        <f t="shared" si="125"/>
        <v>#DIV/0!</v>
      </c>
      <c r="EZ164" s="27">
        <v>81</v>
      </c>
      <c r="FA164">
        <v>1104</v>
      </c>
      <c r="FB164">
        <v>106578</v>
      </c>
      <c r="FC164">
        <f t="shared" si="126"/>
        <v>96.538043478260875</v>
      </c>
      <c r="FJ164" t="e">
        <f t="shared" si="127"/>
        <v>#DIV/0!</v>
      </c>
      <c r="FQ164" t="e">
        <f t="shared" si="139"/>
        <v>#DIV/0!</v>
      </c>
      <c r="FX164" t="e">
        <f t="shared" si="140"/>
        <v>#DIV/0!</v>
      </c>
      <c r="GE164" t="e">
        <f t="shared" si="130"/>
        <v>#DIV/0!</v>
      </c>
      <c r="HQ164" t="s">
        <v>233</v>
      </c>
      <c r="HR164" s="27">
        <v>1</v>
      </c>
      <c r="HS164">
        <v>103</v>
      </c>
      <c r="HT164">
        <v>8319</v>
      </c>
      <c r="HU164">
        <f t="shared" si="132"/>
        <v>80.766990291262132</v>
      </c>
      <c r="IB164" t="e">
        <f t="shared" si="133"/>
        <v>#DIV/0!</v>
      </c>
      <c r="II164" t="e">
        <f t="shared" si="141"/>
        <v>#DIV/0!</v>
      </c>
      <c r="IM164" s="27">
        <v>24</v>
      </c>
      <c r="IN164">
        <v>571</v>
      </c>
      <c r="IO164">
        <v>14447</v>
      </c>
      <c r="IP164">
        <f t="shared" si="135"/>
        <v>25.301225919439581</v>
      </c>
      <c r="IT164" s="27">
        <v>39</v>
      </c>
      <c r="IU164">
        <v>843</v>
      </c>
      <c r="IV164">
        <v>48004</v>
      </c>
      <c r="IW164">
        <f t="shared" si="136"/>
        <v>56.944246737841041</v>
      </c>
    </row>
    <row r="165" spans="16:257" x14ac:dyDescent="0.25">
      <c r="P165" s="27">
        <v>17</v>
      </c>
      <c r="Q165">
        <v>559</v>
      </c>
      <c r="R165">
        <v>15063</v>
      </c>
      <c r="S165">
        <f t="shared" si="116"/>
        <v>26.94633273703041</v>
      </c>
      <c r="AK165" s="27">
        <v>49</v>
      </c>
      <c r="AL165">
        <v>794</v>
      </c>
      <c r="AM165">
        <v>58123</v>
      </c>
      <c r="AN165">
        <f t="shared" si="137"/>
        <v>73.202770780856426</v>
      </c>
      <c r="CH165" s="27">
        <v>7</v>
      </c>
      <c r="CI165">
        <v>276</v>
      </c>
      <c r="CJ165">
        <v>2928</v>
      </c>
      <c r="CK165">
        <f t="shared" si="121"/>
        <v>10.608695652173912</v>
      </c>
      <c r="CR165" t="e">
        <f t="shared" si="122"/>
        <v>#DIV/0!</v>
      </c>
      <c r="CY165" t="e">
        <f t="shared" si="138"/>
        <v>#DIV/0!</v>
      </c>
      <c r="DC165" s="27">
        <v>20</v>
      </c>
      <c r="DD165">
        <v>675</v>
      </c>
      <c r="DE165">
        <v>9853</v>
      </c>
      <c r="DF165">
        <f t="shared" si="124"/>
        <v>14.597037037037037</v>
      </c>
      <c r="DM165" t="e">
        <f t="shared" si="125"/>
        <v>#DIV/0!</v>
      </c>
      <c r="EZ165" s="27">
        <v>82</v>
      </c>
      <c r="FA165">
        <v>1114</v>
      </c>
      <c r="FB165">
        <v>83477</v>
      </c>
      <c r="FC165">
        <f t="shared" si="126"/>
        <v>74.93447037701975</v>
      </c>
      <c r="FJ165" t="e">
        <f t="shared" si="127"/>
        <v>#DIV/0!</v>
      </c>
      <c r="FQ165" t="e">
        <f t="shared" si="139"/>
        <v>#DIV/0!</v>
      </c>
      <c r="FX165" t="e">
        <f t="shared" si="140"/>
        <v>#DIV/0!</v>
      </c>
      <c r="GE165" t="e">
        <f t="shared" si="130"/>
        <v>#DIV/0!</v>
      </c>
      <c r="HR165" s="27">
        <v>2</v>
      </c>
      <c r="HS165">
        <v>139</v>
      </c>
      <c r="HT165">
        <v>3897</v>
      </c>
      <c r="HU165">
        <f t="shared" si="132"/>
        <v>28.035971223021583</v>
      </c>
      <c r="IB165" t="e">
        <f t="shared" si="133"/>
        <v>#DIV/0!</v>
      </c>
      <c r="II165" t="e">
        <f t="shared" si="141"/>
        <v>#DIV/0!</v>
      </c>
      <c r="IM165" s="27">
        <v>25</v>
      </c>
      <c r="IN165">
        <v>578</v>
      </c>
      <c r="IO165">
        <v>45</v>
      </c>
      <c r="IP165">
        <f t="shared" si="135"/>
        <v>7.7854671280276816E-2</v>
      </c>
      <c r="IT165" s="27">
        <v>40</v>
      </c>
      <c r="IU165">
        <v>888</v>
      </c>
      <c r="IV165">
        <v>49751</v>
      </c>
      <c r="IW165">
        <f t="shared" si="136"/>
        <v>56.025900900900901</v>
      </c>
    </row>
    <row r="166" spans="16:257" x14ac:dyDescent="0.25">
      <c r="P166" s="27">
        <v>18</v>
      </c>
      <c r="Q166">
        <v>582</v>
      </c>
      <c r="R166">
        <v>23057</v>
      </c>
      <c r="S166">
        <f t="shared" si="116"/>
        <v>39.616838487972508</v>
      </c>
      <c r="AK166" s="27">
        <v>50</v>
      </c>
      <c r="AL166">
        <v>796</v>
      </c>
      <c r="AM166">
        <v>116640</v>
      </c>
      <c r="AN166">
        <f t="shared" si="137"/>
        <v>146.53266331658293</v>
      </c>
      <c r="CH166" s="27">
        <v>8</v>
      </c>
      <c r="CI166">
        <v>372</v>
      </c>
      <c r="CJ166">
        <v>2294</v>
      </c>
      <c r="CK166">
        <f t="shared" si="121"/>
        <v>6.166666666666667</v>
      </c>
      <c r="CR166" t="e">
        <f t="shared" si="122"/>
        <v>#DIV/0!</v>
      </c>
      <c r="CY166" t="e">
        <f t="shared" si="138"/>
        <v>#DIV/0!</v>
      </c>
      <c r="DC166" s="27">
        <v>21</v>
      </c>
      <c r="DD166">
        <v>692</v>
      </c>
      <c r="DE166">
        <v>6777</v>
      </c>
      <c r="DF166">
        <f t="shared" si="124"/>
        <v>9.7933526011560694</v>
      </c>
      <c r="DM166" t="e">
        <f t="shared" si="125"/>
        <v>#DIV/0!</v>
      </c>
      <c r="EZ166" s="27">
        <v>83</v>
      </c>
      <c r="FA166">
        <v>1128</v>
      </c>
      <c r="FB166">
        <v>85851</v>
      </c>
      <c r="FC166">
        <f t="shared" si="126"/>
        <v>76.109042553191486</v>
      </c>
      <c r="FJ166" t="e">
        <f t="shared" si="127"/>
        <v>#DIV/0!</v>
      </c>
      <c r="FQ166" t="e">
        <f t="shared" si="139"/>
        <v>#DIV/0!</v>
      </c>
      <c r="FX166" t="e">
        <f t="shared" si="140"/>
        <v>#DIV/0!</v>
      </c>
      <c r="GE166" t="e">
        <f t="shared" si="130"/>
        <v>#DIV/0!</v>
      </c>
      <c r="HR166" s="27">
        <v>3</v>
      </c>
      <c r="HS166">
        <v>157</v>
      </c>
      <c r="HT166">
        <v>9339</v>
      </c>
      <c r="HU166">
        <f t="shared" si="132"/>
        <v>59.484076433121018</v>
      </c>
      <c r="IB166" t="e">
        <f t="shared" si="133"/>
        <v>#DIV/0!</v>
      </c>
      <c r="II166" t="e">
        <f t="shared" si="141"/>
        <v>#DIV/0!</v>
      </c>
      <c r="IM166" s="27">
        <v>26</v>
      </c>
      <c r="IN166">
        <v>584</v>
      </c>
      <c r="IO166">
        <v>27306</v>
      </c>
      <c r="IP166">
        <f t="shared" si="135"/>
        <v>46.756849315068493</v>
      </c>
      <c r="IT166" s="27">
        <v>41</v>
      </c>
      <c r="IU166">
        <v>890</v>
      </c>
      <c r="IV166">
        <v>27064</v>
      </c>
      <c r="IW166">
        <f t="shared" si="136"/>
        <v>30.408988764044945</v>
      </c>
    </row>
    <row r="167" spans="16:257" x14ac:dyDescent="0.25">
      <c r="P167" s="27">
        <v>19</v>
      </c>
      <c r="Q167">
        <v>585</v>
      </c>
      <c r="R167">
        <v>44204</v>
      </c>
      <c r="S167">
        <f t="shared" si="116"/>
        <v>75.562393162393164</v>
      </c>
      <c r="AK167" s="27">
        <v>51</v>
      </c>
      <c r="AL167">
        <v>799</v>
      </c>
      <c r="AM167">
        <v>83783</v>
      </c>
      <c r="AN167">
        <f t="shared" si="137"/>
        <v>104.85982478097623</v>
      </c>
      <c r="CH167" s="27">
        <v>9</v>
      </c>
      <c r="CI167">
        <v>386</v>
      </c>
      <c r="CJ167">
        <v>516</v>
      </c>
      <c r="CK167">
        <f t="shared" si="121"/>
        <v>1.3367875647668395</v>
      </c>
      <c r="CR167" t="e">
        <f t="shared" si="122"/>
        <v>#DIV/0!</v>
      </c>
      <c r="DC167" s="27">
        <v>22</v>
      </c>
      <c r="DD167">
        <v>735</v>
      </c>
      <c r="DE167">
        <v>15895</v>
      </c>
      <c r="DF167">
        <f t="shared" si="124"/>
        <v>21.625850340136054</v>
      </c>
      <c r="DM167" t="e">
        <f t="shared" si="125"/>
        <v>#DIV/0!</v>
      </c>
      <c r="EZ167" s="27">
        <v>84</v>
      </c>
      <c r="FA167">
        <v>1143</v>
      </c>
      <c r="FB167">
        <v>46110</v>
      </c>
      <c r="FC167">
        <f t="shared" si="126"/>
        <v>40.341207349081365</v>
      </c>
      <c r="FJ167" t="e">
        <f t="shared" si="127"/>
        <v>#DIV/0!</v>
      </c>
      <c r="FX167" t="e">
        <f t="shared" si="140"/>
        <v>#DIV/0!</v>
      </c>
      <c r="GE167" t="e">
        <f t="shared" si="130"/>
        <v>#DIV/0!</v>
      </c>
      <c r="HR167" s="27">
        <v>4</v>
      </c>
      <c r="HS167">
        <v>158</v>
      </c>
      <c r="HT167">
        <v>10425</v>
      </c>
      <c r="HU167">
        <f t="shared" si="132"/>
        <v>65.981012658227854</v>
      </c>
      <c r="IB167" t="e">
        <f t="shared" si="133"/>
        <v>#DIV/0!</v>
      </c>
      <c r="IM167" s="27">
        <v>27</v>
      </c>
      <c r="IN167">
        <v>597</v>
      </c>
      <c r="IO167">
        <v>2745</v>
      </c>
      <c r="IP167">
        <f t="shared" si="135"/>
        <v>4.5979899497487438</v>
      </c>
      <c r="IT167" s="27">
        <v>42</v>
      </c>
      <c r="IU167">
        <v>919</v>
      </c>
      <c r="IV167">
        <v>4889</v>
      </c>
      <c r="IW167">
        <f t="shared" si="136"/>
        <v>5.3199129488574535</v>
      </c>
    </row>
    <row r="168" spans="16:257" x14ac:dyDescent="0.25">
      <c r="P168" s="27">
        <v>20</v>
      </c>
      <c r="Q168">
        <v>585</v>
      </c>
      <c r="R168">
        <v>21688</v>
      </c>
      <c r="S168">
        <f t="shared" si="116"/>
        <v>37.073504273504277</v>
      </c>
      <c r="AK168" s="27">
        <v>52</v>
      </c>
      <c r="AL168">
        <v>808</v>
      </c>
      <c r="AM168">
        <v>81176</v>
      </c>
      <c r="AN168">
        <f t="shared" si="137"/>
        <v>100.46534653465346</v>
      </c>
      <c r="CH168" s="27">
        <v>10</v>
      </c>
      <c r="CI168">
        <v>452</v>
      </c>
      <c r="CJ168">
        <v>12972</v>
      </c>
      <c r="CK168">
        <f t="shared" si="121"/>
        <v>28.699115044247787</v>
      </c>
      <c r="CR168" t="e">
        <f t="shared" si="122"/>
        <v>#DIV/0!</v>
      </c>
      <c r="DC168" s="27">
        <v>23</v>
      </c>
      <c r="DD168">
        <v>758</v>
      </c>
      <c r="DE168">
        <v>23880</v>
      </c>
      <c r="DF168">
        <f t="shared" si="124"/>
        <v>31.503957783641162</v>
      </c>
      <c r="DM168" t="e">
        <f t="shared" si="125"/>
        <v>#DIV/0!</v>
      </c>
      <c r="EZ168" s="27">
        <v>85</v>
      </c>
      <c r="FA168">
        <v>1187</v>
      </c>
      <c r="FB168">
        <v>132425</v>
      </c>
      <c r="FC168">
        <f t="shared" si="126"/>
        <v>111.56276326874473</v>
      </c>
      <c r="FJ168" t="e">
        <f t="shared" si="127"/>
        <v>#DIV/0!</v>
      </c>
      <c r="FX168" t="e">
        <f t="shared" si="140"/>
        <v>#DIV/0!</v>
      </c>
      <c r="GE168" t="e">
        <f t="shared" si="130"/>
        <v>#DIV/0!</v>
      </c>
      <c r="HR168" s="27">
        <v>5</v>
      </c>
      <c r="HS168">
        <v>177</v>
      </c>
      <c r="HT168">
        <v>635</v>
      </c>
      <c r="HU168">
        <f t="shared" si="132"/>
        <v>3.5875706214689265</v>
      </c>
      <c r="IB168" t="e">
        <f t="shared" si="133"/>
        <v>#DIV/0!</v>
      </c>
      <c r="IM168" s="27">
        <v>28</v>
      </c>
      <c r="IN168">
        <v>609</v>
      </c>
      <c r="IO168">
        <v>12733</v>
      </c>
      <c r="IP168">
        <f t="shared" si="135"/>
        <v>20.908045977011493</v>
      </c>
      <c r="IT168" s="27">
        <v>43</v>
      </c>
      <c r="IU168">
        <v>1037</v>
      </c>
      <c r="IV168">
        <v>1191</v>
      </c>
      <c r="IW168">
        <f t="shared" si="136"/>
        <v>1.1485053037608486</v>
      </c>
    </row>
    <row r="169" spans="16:257" x14ac:dyDescent="0.25">
      <c r="P169" s="27">
        <v>21</v>
      </c>
      <c r="Q169">
        <v>592</v>
      </c>
      <c r="R169">
        <v>41148</v>
      </c>
      <c r="S169">
        <f t="shared" si="116"/>
        <v>69.506756756756758</v>
      </c>
      <c r="AK169" s="27">
        <v>53</v>
      </c>
      <c r="AL169">
        <v>842</v>
      </c>
      <c r="AM169">
        <v>34403</v>
      </c>
      <c r="AN169">
        <f t="shared" si="137"/>
        <v>40.858669833729216</v>
      </c>
      <c r="CH169" s="27">
        <v>11</v>
      </c>
      <c r="CI169">
        <v>503</v>
      </c>
      <c r="CJ169">
        <v>10940</v>
      </c>
      <c r="CK169">
        <f t="shared" si="121"/>
        <v>21.749502982107355</v>
      </c>
      <c r="CR169" t="e">
        <f t="shared" si="122"/>
        <v>#DIV/0!</v>
      </c>
      <c r="DC169" s="27">
        <v>24</v>
      </c>
      <c r="DD169">
        <v>781</v>
      </c>
      <c r="DE169">
        <v>51862</v>
      </c>
      <c r="DF169">
        <f t="shared" si="124"/>
        <v>66.404609475032004</v>
      </c>
      <c r="DM169" t="e">
        <f t="shared" si="125"/>
        <v>#DIV/0!</v>
      </c>
      <c r="EZ169" s="27">
        <v>86</v>
      </c>
      <c r="FA169">
        <v>1210</v>
      </c>
      <c r="FB169">
        <v>98062</v>
      </c>
      <c r="FC169">
        <f t="shared" si="126"/>
        <v>81.042975206611573</v>
      </c>
      <c r="FJ169" t="e">
        <f t="shared" si="127"/>
        <v>#DIV/0!</v>
      </c>
      <c r="FX169" t="e">
        <f t="shared" si="140"/>
        <v>#DIV/0!</v>
      </c>
      <c r="GE169" t="e">
        <f t="shared" si="130"/>
        <v>#DIV/0!</v>
      </c>
      <c r="HR169" s="27">
        <v>6</v>
      </c>
      <c r="HS169">
        <v>378</v>
      </c>
      <c r="HT169">
        <v>11698</v>
      </c>
      <c r="HU169">
        <f t="shared" si="132"/>
        <v>30.947089947089946</v>
      </c>
      <c r="IB169" t="e">
        <f t="shared" si="133"/>
        <v>#DIV/0!</v>
      </c>
      <c r="IM169" s="27">
        <v>29</v>
      </c>
      <c r="IN169">
        <v>611</v>
      </c>
      <c r="IO169">
        <v>2528</v>
      </c>
      <c r="IP169">
        <f t="shared" si="135"/>
        <v>4.1374795417348613</v>
      </c>
      <c r="IT169" s="27">
        <v>44</v>
      </c>
      <c r="IU169">
        <v>1100</v>
      </c>
      <c r="IV169">
        <v>61984</v>
      </c>
      <c r="IW169">
        <f t="shared" si="136"/>
        <v>56.349090909090911</v>
      </c>
    </row>
    <row r="170" spans="16:257" x14ac:dyDescent="0.25">
      <c r="P170" s="27">
        <v>22</v>
      </c>
      <c r="Q170">
        <v>596</v>
      </c>
      <c r="R170">
        <v>54462</v>
      </c>
      <c r="S170">
        <f t="shared" si="116"/>
        <v>91.37919463087249</v>
      </c>
      <c r="AK170" s="27">
        <v>54</v>
      </c>
      <c r="AL170">
        <v>844</v>
      </c>
      <c r="AM170">
        <v>44289</v>
      </c>
      <c r="AN170">
        <f t="shared" si="137"/>
        <v>52.475118483412324</v>
      </c>
      <c r="CH170" s="27">
        <v>12</v>
      </c>
      <c r="CI170">
        <v>532</v>
      </c>
      <c r="CJ170">
        <v>3152</v>
      </c>
      <c r="CK170">
        <f t="shared" si="121"/>
        <v>5.9248120300751879</v>
      </c>
      <c r="CR170" t="e">
        <f t="shared" si="122"/>
        <v>#DIV/0!</v>
      </c>
      <c r="DC170" s="27">
        <v>25</v>
      </c>
      <c r="DD170">
        <v>783</v>
      </c>
      <c r="DE170">
        <v>27643</v>
      </c>
      <c r="DF170">
        <f t="shared" si="124"/>
        <v>35.303959131545341</v>
      </c>
      <c r="DM170" t="e">
        <f t="shared" si="125"/>
        <v>#DIV/0!</v>
      </c>
      <c r="EZ170" s="27">
        <v>87</v>
      </c>
      <c r="FA170">
        <v>1211</v>
      </c>
      <c r="FB170">
        <v>106872</v>
      </c>
      <c r="FC170">
        <f t="shared" si="126"/>
        <v>88.251032204789425</v>
      </c>
      <c r="FJ170" t="e">
        <f t="shared" si="127"/>
        <v>#DIV/0!</v>
      </c>
      <c r="FX170" t="e">
        <f t="shared" si="140"/>
        <v>#DIV/0!</v>
      </c>
      <c r="GE170" t="e">
        <f t="shared" si="130"/>
        <v>#DIV/0!</v>
      </c>
      <c r="HR170" s="27">
        <v>7</v>
      </c>
      <c r="HS170">
        <v>409</v>
      </c>
      <c r="HT170">
        <v>15760</v>
      </c>
      <c r="HU170">
        <f t="shared" si="132"/>
        <v>38.533007334963322</v>
      </c>
      <c r="IB170" t="e">
        <f t="shared" si="133"/>
        <v>#DIV/0!</v>
      </c>
      <c r="IM170" s="27">
        <v>30</v>
      </c>
      <c r="IN170">
        <v>618</v>
      </c>
      <c r="IO170">
        <v>17098</v>
      </c>
      <c r="IP170">
        <f t="shared" si="135"/>
        <v>27.666666666666668</v>
      </c>
      <c r="IT170" s="27">
        <v>45</v>
      </c>
      <c r="IU170">
        <v>1100</v>
      </c>
      <c r="IV170">
        <v>5</v>
      </c>
      <c r="IW170">
        <f t="shared" si="136"/>
        <v>4.5454545454545452E-3</v>
      </c>
    </row>
    <row r="171" spans="16:257" x14ac:dyDescent="0.25">
      <c r="P171" s="27">
        <v>23</v>
      </c>
      <c r="Q171">
        <v>621</v>
      </c>
      <c r="R171">
        <v>38655</v>
      </c>
      <c r="S171">
        <f t="shared" si="116"/>
        <v>62.246376811594203</v>
      </c>
      <c r="AK171" s="27">
        <v>55</v>
      </c>
      <c r="AL171">
        <v>870</v>
      </c>
      <c r="AM171">
        <v>21095</v>
      </c>
      <c r="AN171">
        <f t="shared" si="137"/>
        <v>24.24712643678161</v>
      </c>
      <c r="CH171" s="27">
        <v>13</v>
      </c>
      <c r="CI171">
        <v>549</v>
      </c>
      <c r="CJ171">
        <v>12072</v>
      </c>
      <c r="CK171">
        <f t="shared" si="121"/>
        <v>21.989071038251367</v>
      </c>
      <c r="CR171" t="e">
        <f t="shared" si="122"/>
        <v>#DIV/0!</v>
      </c>
      <c r="DC171" s="27">
        <v>26</v>
      </c>
      <c r="DD171">
        <v>791</v>
      </c>
      <c r="DE171">
        <v>64</v>
      </c>
      <c r="DF171">
        <f t="shared" si="124"/>
        <v>8.0910240202275607E-2</v>
      </c>
      <c r="DM171" t="e">
        <f t="shared" si="125"/>
        <v>#DIV/0!</v>
      </c>
      <c r="EZ171" s="27">
        <v>88</v>
      </c>
      <c r="FA171">
        <v>1213</v>
      </c>
      <c r="FB171">
        <v>70526</v>
      </c>
      <c r="FC171">
        <f t="shared" si="126"/>
        <v>58.141797197032155</v>
      </c>
      <c r="FJ171" t="e">
        <f t="shared" si="127"/>
        <v>#DIV/0!</v>
      </c>
      <c r="FX171" t="e">
        <f t="shared" si="140"/>
        <v>#DIV/0!</v>
      </c>
      <c r="GE171" t="e">
        <f t="shared" si="130"/>
        <v>#DIV/0!</v>
      </c>
      <c r="HR171" s="27">
        <v>8</v>
      </c>
      <c r="HS171">
        <v>442</v>
      </c>
      <c r="HT171">
        <v>13192</v>
      </c>
      <c r="HU171">
        <f t="shared" si="132"/>
        <v>29.846153846153847</v>
      </c>
      <c r="IB171" t="e">
        <f t="shared" si="133"/>
        <v>#DIV/0!</v>
      </c>
      <c r="IM171" s="27">
        <v>31</v>
      </c>
      <c r="IN171">
        <v>624</v>
      </c>
      <c r="IO171">
        <v>3429</v>
      </c>
      <c r="IP171">
        <f t="shared" si="135"/>
        <v>5.4951923076923075</v>
      </c>
      <c r="IT171" s="27">
        <v>46</v>
      </c>
      <c r="IU171">
        <v>1107</v>
      </c>
      <c r="IV171">
        <v>27935</v>
      </c>
      <c r="IW171">
        <f t="shared" si="136"/>
        <v>25.234869015356821</v>
      </c>
    </row>
    <row r="172" spans="16:257" x14ac:dyDescent="0.25">
      <c r="P172" s="27">
        <v>24</v>
      </c>
      <c r="Q172">
        <v>635</v>
      </c>
      <c r="R172">
        <v>32787</v>
      </c>
      <c r="S172">
        <f t="shared" si="116"/>
        <v>51.633070866141729</v>
      </c>
      <c r="AK172" s="27">
        <v>56</v>
      </c>
      <c r="AL172">
        <v>872</v>
      </c>
      <c r="AM172">
        <v>90813</v>
      </c>
      <c r="AN172">
        <f t="shared" si="137"/>
        <v>104.14334862385321</v>
      </c>
      <c r="CH172" s="27">
        <v>14</v>
      </c>
      <c r="CI172">
        <v>564</v>
      </c>
      <c r="CJ172">
        <v>14229</v>
      </c>
      <c r="CK172">
        <f t="shared" si="121"/>
        <v>25.228723404255319</v>
      </c>
      <c r="CR172" t="e">
        <f t="shared" si="122"/>
        <v>#DIV/0!</v>
      </c>
      <c r="DC172" s="27">
        <v>27</v>
      </c>
      <c r="DD172">
        <v>793</v>
      </c>
      <c r="DE172">
        <v>42941</v>
      </c>
      <c r="DF172">
        <f t="shared" si="124"/>
        <v>54.150063051702396</v>
      </c>
      <c r="DM172" t="e">
        <f t="shared" si="125"/>
        <v>#DIV/0!</v>
      </c>
      <c r="EZ172" s="27">
        <v>89</v>
      </c>
      <c r="FA172">
        <v>1220</v>
      </c>
      <c r="FB172">
        <v>73803</v>
      </c>
      <c r="FC172">
        <f t="shared" si="126"/>
        <v>60.494262295081967</v>
      </c>
      <c r="FJ172" t="e">
        <f t="shared" si="127"/>
        <v>#DIV/0!</v>
      </c>
      <c r="FX172" t="e">
        <f t="shared" si="140"/>
        <v>#DIV/0!</v>
      </c>
      <c r="GE172" t="e">
        <f t="shared" si="130"/>
        <v>#DIV/0!</v>
      </c>
      <c r="HR172" s="27">
        <v>9</v>
      </c>
      <c r="HS172">
        <v>457</v>
      </c>
      <c r="HT172">
        <v>14961</v>
      </c>
      <c r="HU172">
        <f t="shared" si="132"/>
        <v>32.737417943107218</v>
      </c>
      <c r="IB172" t="e">
        <f t="shared" si="133"/>
        <v>#DIV/0!</v>
      </c>
      <c r="IM172" s="27">
        <v>32</v>
      </c>
      <c r="IN172">
        <v>643</v>
      </c>
      <c r="IO172">
        <v>14262</v>
      </c>
      <c r="IP172">
        <f t="shared" si="135"/>
        <v>22.180404354587868</v>
      </c>
      <c r="IT172" s="27">
        <v>47</v>
      </c>
      <c r="IU172">
        <v>1139</v>
      </c>
      <c r="IV172">
        <v>30073</v>
      </c>
      <c r="IW172">
        <f t="shared" si="136"/>
        <v>26.402985074626866</v>
      </c>
    </row>
    <row r="173" spans="16:257" x14ac:dyDescent="0.25">
      <c r="P173" s="27">
        <v>25</v>
      </c>
      <c r="Q173">
        <v>656</v>
      </c>
      <c r="R173">
        <v>29040</v>
      </c>
      <c r="S173">
        <f t="shared" si="116"/>
        <v>44.268292682926827</v>
      </c>
      <c r="AK173" s="27">
        <v>57</v>
      </c>
      <c r="AL173">
        <v>874</v>
      </c>
      <c r="AM173">
        <v>121119</v>
      </c>
      <c r="AN173">
        <f t="shared" si="137"/>
        <v>138.58009153318079</v>
      </c>
      <c r="CH173" s="27">
        <v>15</v>
      </c>
      <c r="CI173">
        <v>594</v>
      </c>
      <c r="CJ173">
        <v>13210</v>
      </c>
      <c r="CK173">
        <f t="shared" si="121"/>
        <v>22.239057239057239</v>
      </c>
      <c r="CR173" t="e">
        <f t="shared" si="122"/>
        <v>#DIV/0!</v>
      </c>
      <c r="DC173" s="27">
        <v>28</v>
      </c>
      <c r="DD173">
        <v>796</v>
      </c>
      <c r="DE173">
        <v>17817</v>
      </c>
      <c r="DF173">
        <f t="shared" si="124"/>
        <v>22.383165829145728</v>
      </c>
      <c r="DM173" t="e">
        <f t="shared" si="125"/>
        <v>#DIV/0!</v>
      </c>
      <c r="EZ173" s="27">
        <v>90</v>
      </c>
      <c r="FA173">
        <v>1263</v>
      </c>
      <c r="FB173">
        <v>127411</v>
      </c>
      <c r="FC173">
        <f t="shared" si="126"/>
        <v>100.87965162311956</v>
      </c>
      <c r="FJ173" t="e">
        <f t="shared" si="127"/>
        <v>#DIV/0!</v>
      </c>
      <c r="FX173" t="e">
        <f t="shared" si="140"/>
        <v>#DIV/0!</v>
      </c>
      <c r="GE173" t="e">
        <f t="shared" si="130"/>
        <v>#DIV/0!</v>
      </c>
      <c r="HR173" s="27">
        <v>10</v>
      </c>
      <c r="HS173">
        <v>504</v>
      </c>
      <c r="HT173">
        <v>26448</v>
      </c>
      <c r="HU173">
        <f t="shared" si="132"/>
        <v>52.476190476190474</v>
      </c>
      <c r="IB173" t="e">
        <f t="shared" si="133"/>
        <v>#DIV/0!</v>
      </c>
      <c r="IM173" s="27">
        <v>33</v>
      </c>
      <c r="IN173">
        <v>645</v>
      </c>
      <c r="IO173">
        <v>1749</v>
      </c>
      <c r="IP173">
        <f t="shared" si="135"/>
        <v>2.7116279069767444</v>
      </c>
      <c r="IT173" s="27">
        <v>48</v>
      </c>
      <c r="IU173">
        <v>1166</v>
      </c>
      <c r="IV173">
        <v>10024</v>
      </c>
      <c r="IW173">
        <f t="shared" si="136"/>
        <v>8.5969125214408226</v>
      </c>
    </row>
    <row r="174" spans="16:257" x14ac:dyDescent="0.25">
      <c r="P174" s="27">
        <v>26</v>
      </c>
      <c r="Q174">
        <v>656</v>
      </c>
      <c r="R174">
        <v>41354</v>
      </c>
      <c r="S174">
        <f t="shared" si="116"/>
        <v>63.039634146341463</v>
      </c>
      <c r="AK174" s="27">
        <v>58</v>
      </c>
      <c r="AL174">
        <v>898</v>
      </c>
      <c r="AM174">
        <v>83961</v>
      </c>
      <c r="AN174">
        <f t="shared" si="137"/>
        <v>93.497772828507792</v>
      </c>
      <c r="CH174" s="27">
        <v>16</v>
      </c>
      <c r="CI174">
        <v>668</v>
      </c>
      <c r="CJ174">
        <v>31</v>
      </c>
      <c r="CK174">
        <f t="shared" si="121"/>
        <v>4.6407185628742513E-2</v>
      </c>
      <c r="CR174" t="e">
        <f t="shared" si="122"/>
        <v>#DIV/0!</v>
      </c>
      <c r="DC174" s="27">
        <v>29</v>
      </c>
      <c r="DD174">
        <v>801</v>
      </c>
      <c r="DE174">
        <v>47438</v>
      </c>
      <c r="DF174">
        <f t="shared" si="124"/>
        <v>59.223470661672906</v>
      </c>
      <c r="DM174" t="e">
        <f t="shared" si="125"/>
        <v>#DIV/0!</v>
      </c>
      <c r="EZ174" s="27">
        <v>91</v>
      </c>
      <c r="FA174">
        <v>1375</v>
      </c>
      <c r="FB174">
        <v>59300</v>
      </c>
      <c r="FC174">
        <f t="shared" si="126"/>
        <v>43.127272727272725</v>
      </c>
      <c r="FJ174" t="e">
        <f t="shared" si="127"/>
        <v>#DIV/0!</v>
      </c>
      <c r="FX174" t="e">
        <f t="shared" si="140"/>
        <v>#DIV/0!</v>
      </c>
      <c r="GE174" t="e">
        <f t="shared" si="130"/>
        <v>#DIV/0!</v>
      </c>
      <c r="HR174" s="27">
        <v>11</v>
      </c>
      <c r="HS174">
        <v>506</v>
      </c>
      <c r="HT174">
        <v>33862</v>
      </c>
      <c r="HU174">
        <f t="shared" si="132"/>
        <v>66.920948616600796</v>
      </c>
      <c r="IB174" t="e">
        <f t="shared" si="133"/>
        <v>#DIV/0!</v>
      </c>
      <c r="IM174" s="27">
        <v>34</v>
      </c>
      <c r="IN174">
        <v>649</v>
      </c>
      <c r="IO174">
        <v>21472</v>
      </c>
      <c r="IP174">
        <f t="shared" si="135"/>
        <v>33.084745762711862</v>
      </c>
      <c r="IT174" s="27">
        <v>49</v>
      </c>
      <c r="IU174">
        <v>1169</v>
      </c>
      <c r="IV174">
        <v>1239</v>
      </c>
      <c r="IW174">
        <f t="shared" si="136"/>
        <v>1.0598802395209581</v>
      </c>
    </row>
    <row r="175" spans="16:257" x14ac:dyDescent="0.25">
      <c r="P175" s="27">
        <v>27</v>
      </c>
      <c r="Q175">
        <v>656</v>
      </c>
      <c r="R175">
        <v>12511</v>
      </c>
      <c r="S175">
        <f t="shared" si="116"/>
        <v>19.071646341463413</v>
      </c>
      <c r="AK175" s="27">
        <v>59</v>
      </c>
      <c r="AL175">
        <v>912</v>
      </c>
      <c r="AM175">
        <v>69743</v>
      </c>
      <c r="AN175">
        <f t="shared" si="137"/>
        <v>76.472587719298247</v>
      </c>
      <c r="CH175" s="27">
        <v>17</v>
      </c>
      <c r="CI175">
        <v>670</v>
      </c>
      <c r="CJ175">
        <v>13146</v>
      </c>
      <c r="CK175">
        <f t="shared" si="121"/>
        <v>19.620895522388061</v>
      </c>
      <c r="CR175" t="e">
        <f t="shared" si="122"/>
        <v>#DIV/0!</v>
      </c>
      <c r="DC175" s="27">
        <v>30</v>
      </c>
      <c r="DD175">
        <v>813</v>
      </c>
      <c r="DE175">
        <v>17295</v>
      </c>
      <c r="DF175">
        <f t="shared" si="124"/>
        <v>21.273062730627306</v>
      </c>
      <c r="DM175" t="e">
        <f t="shared" si="125"/>
        <v>#DIV/0!</v>
      </c>
      <c r="EZ175" s="27">
        <v>92</v>
      </c>
      <c r="FA175">
        <v>1381</v>
      </c>
      <c r="FB175">
        <v>122847</v>
      </c>
      <c r="FC175">
        <f t="shared" si="126"/>
        <v>88.955104996379433</v>
      </c>
      <c r="FJ175" t="e">
        <f t="shared" si="127"/>
        <v>#DIV/0!</v>
      </c>
      <c r="FX175" t="e">
        <f t="shared" si="140"/>
        <v>#DIV/0!</v>
      </c>
      <c r="GE175" t="e">
        <f t="shared" si="130"/>
        <v>#DIV/0!</v>
      </c>
      <c r="HR175" s="27">
        <v>12</v>
      </c>
      <c r="HS175">
        <v>619</v>
      </c>
      <c r="HT175">
        <v>29428</v>
      </c>
      <c r="HU175">
        <f t="shared" si="132"/>
        <v>47.541195476575119</v>
      </c>
      <c r="IB175" t="e">
        <f t="shared" si="133"/>
        <v>#DIV/0!</v>
      </c>
      <c r="IM175" s="27">
        <v>35</v>
      </c>
      <c r="IN175">
        <v>650</v>
      </c>
      <c r="IO175">
        <v>12832</v>
      </c>
      <c r="IP175">
        <f t="shared" si="135"/>
        <v>19.741538461538461</v>
      </c>
      <c r="IT175" s="27">
        <v>50</v>
      </c>
      <c r="IU175">
        <v>1191</v>
      </c>
      <c r="IV175">
        <v>50372</v>
      </c>
      <c r="IW175">
        <f t="shared" si="136"/>
        <v>42.293870696893364</v>
      </c>
    </row>
    <row r="176" spans="16:257" x14ac:dyDescent="0.25">
      <c r="P176" s="27">
        <v>28</v>
      </c>
      <c r="Q176">
        <v>665</v>
      </c>
      <c r="R176">
        <v>48239</v>
      </c>
      <c r="S176">
        <f t="shared" si="116"/>
        <v>72.539849624060153</v>
      </c>
      <c r="AK176" s="27">
        <v>60</v>
      </c>
      <c r="AL176">
        <v>918</v>
      </c>
      <c r="AM176">
        <v>148295</v>
      </c>
      <c r="AN176">
        <f t="shared" si="137"/>
        <v>161.541394335512</v>
      </c>
      <c r="CH176" s="27">
        <v>18</v>
      </c>
      <c r="CI176">
        <v>680</v>
      </c>
      <c r="CJ176">
        <v>1147</v>
      </c>
      <c r="CK176">
        <f t="shared" si="121"/>
        <v>1.6867647058823529</v>
      </c>
      <c r="CR176" t="e">
        <f t="shared" si="122"/>
        <v>#DIV/0!</v>
      </c>
      <c r="DC176" s="27">
        <v>31</v>
      </c>
      <c r="DD176">
        <v>817</v>
      </c>
      <c r="DE176">
        <v>15021</v>
      </c>
      <c r="DF176">
        <f t="shared" si="124"/>
        <v>18.385556915544676</v>
      </c>
      <c r="DM176" t="e">
        <f t="shared" si="125"/>
        <v>#DIV/0!</v>
      </c>
      <c r="EZ176" s="27">
        <v>93</v>
      </c>
      <c r="FA176">
        <v>1398</v>
      </c>
      <c r="FB176">
        <v>39625</v>
      </c>
      <c r="FC176">
        <f t="shared" si="126"/>
        <v>28.34406294706724</v>
      </c>
      <c r="FJ176" t="e">
        <f t="shared" si="127"/>
        <v>#DIV/0!</v>
      </c>
      <c r="FX176" t="e">
        <f t="shared" si="140"/>
        <v>#DIV/0!</v>
      </c>
      <c r="GE176" t="e">
        <f t="shared" si="130"/>
        <v>#DIV/0!</v>
      </c>
      <c r="HR176" s="27">
        <v>13</v>
      </c>
      <c r="HS176">
        <v>644</v>
      </c>
      <c r="HT176">
        <v>41247</v>
      </c>
      <c r="HU176">
        <f t="shared" si="132"/>
        <v>64.048136645962728</v>
      </c>
      <c r="IB176" t="e">
        <f t="shared" si="133"/>
        <v>#DIV/0!</v>
      </c>
      <c r="IM176" s="27">
        <v>36</v>
      </c>
      <c r="IN176">
        <v>668</v>
      </c>
      <c r="IO176">
        <v>21442</v>
      </c>
      <c r="IP176">
        <f t="shared" si="135"/>
        <v>32.098802395209582</v>
      </c>
      <c r="IT176" s="27">
        <v>51</v>
      </c>
      <c r="IU176">
        <v>1276</v>
      </c>
      <c r="IV176">
        <v>16510</v>
      </c>
      <c r="IW176">
        <f t="shared" si="136"/>
        <v>12.938871473354231</v>
      </c>
    </row>
    <row r="177" spans="16:257" x14ac:dyDescent="0.25">
      <c r="P177" s="27">
        <v>29</v>
      </c>
      <c r="Q177">
        <v>665</v>
      </c>
      <c r="R177">
        <v>29854</v>
      </c>
      <c r="S177">
        <f t="shared" si="116"/>
        <v>44.893233082706764</v>
      </c>
      <c r="AK177" s="27">
        <v>61</v>
      </c>
      <c r="AL177">
        <v>921</v>
      </c>
      <c r="AM177">
        <v>28796</v>
      </c>
      <c r="AN177">
        <f t="shared" si="137"/>
        <v>31.266015200868623</v>
      </c>
      <c r="CH177" s="27">
        <v>19</v>
      </c>
      <c r="CI177">
        <v>695</v>
      </c>
      <c r="CJ177">
        <v>16370</v>
      </c>
      <c r="CK177">
        <f t="shared" si="121"/>
        <v>23.553956834532375</v>
      </c>
      <c r="CR177" t="e">
        <f t="shared" si="122"/>
        <v>#DIV/0!</v>
      </c>
      <c r="DC177" s="27">
        <v>32</v>
      </c>
      <c r="DD177">
        <v>836</v>
      </c>
      <c r="DE177">
        <v>67845</v>
      </c>
      <c r="DF177">
        <f t="shared" si="124"/>
        <v>81.154306220095691</v>
      </c>
      <c r="DM177" t="e">
        <f t="shared" si="125"/>
        <v>#DIV/0!</v>
      </c>
      <c r="EZ177" s="27">
        <v>94</v>
      </c>
      <c r="FA177">
        <v>1429</v>
      </c>
      <c r="FB177">
        <v>5697</v>
      </c>
      <c r="FC177">
        <f t="shared" si="126"/>
        <v>3.9867039888033591</v>
      </c>
      <c r="FJ177" t="e">
        <f t="shared" si="127"/>
        <v>#DIV/0!</v>
      </c>
      <c r="FX177" t="e">
        <f t="shared" si="140"/>
        <v>#DIV/0!</v>
      </c>
      <c r="GE177" t="e">
        <f t="shared" si="130"/>
        <v>#DIV/0!</v>
      </c>
      <c r="HR177" s="27">
        <v>14</v>
      </c>
      <c r="HS177">
        <v>690</v>
      </c>
      <c r="HT177">
        <v>43950</v>
      </c>
      <c r="HU177">
        <f t="shared" si="132"/>
        <v>63.695652173913047</v>
      </c>
      <c r="IB177" t="e">
        <f t="shared" si="133"/>
        <v>#DIV/0!</v>
      </c>
      <c r="IM177" s="27">
        <v>37</v>
      </c>
      <c r="IN177">
        <v>670</v>
      </c>
      <c r="IO177">
        <v>30634</v>
      </c>
      <c r="IP177">
        <f t="shared" si="135"/>
        <v>45.722388059701494</v>
      </c>
      <c r="IT177" s="27">
        <v>52</v>
      </c>
      <c r="IU177">
        <v>1278</v>
      </c>
      <c r="IV177">
        <v>90514</v>
      </c>
      <c r="IW177">
        <f t="shared" si="136"/>
        <v>70.824726134585291</v>
      </c>
    </row>
    <row r="178" spans="16:257" x14ac:dyDescent="0.25">
      <c r="P178" s="27">
        <v>30</v>
      </c>
      <c r="Q178">
        <v>676</v>
      </c>
      <c r="R178">
        <v>44181</v>
      </c>
      <c r="S178">
        <f t="shared" si="116"/>
        <v>65.35650887573965</v>
      </c>
      <c r="AK178" s="27">
        <v>62</v>
      </c>
      <c r="AL178">
        <v>998</v>
      </c>
      <c r="AM178">
        <v>138505</v>
      </c>
      <c r="AN178">
        <f t="shared" si="137"/>
        <v>138.78256513026051</v>
      </c>
      <c r="CH178" s="27">
        <v>20</v>
      </c>
      <c r="CI178">
        <v>704</v>
      </c>
      <c r="CJ178">
        <v>18158</v>
      </c>
      <c r="CK178">
        <f t="shared" si="121"/>
        <v>25.792613636363637</v>
      </c>
      <c r="CR178" t="e">
        <f t="shared" si="122"/>
        <v>#DIV/0!</v>
      </c>
      <c r="DC178" s="27">
        <v>33</v>
      </c>
      <c r="DD178">
        <v>849</v>
      </c>
      <c r="DE178">
        <v>9364</v>
      </c>
      <c r="DF178">
        <f t="shared" si="124"/>
        <v>11.029446407538281</v>
      </c>
      <c r="DM178" t="e">
        <f t="shared" si="125"/>
        <v>#DIV/0!</v>
      </c>
      <c r="EZ178" s="27">
        <v>95</v>
      </c>
      <c r="FA178">
        <v>1552</v>
      </c>
      <c r="FB178">
        <v>32895</v>
      </c>
      <c r="FC178">
        <f t="shared" si="126"/>
        <v>21.195231958762886</v>
      </c>
      <c r="FJ178" t="e">
        <f t="shared" si="127"/>
        <v>#DIV/0!</v>
      </c>
      <c r="FX178" t="e">
        <f t="shared" si="140"/>
        <v>#DIV/0!</v>
      </c>
      <c r="GE178" t="e">
        <f t="shared" si="130"/>
        <v>#DIV/0!</v>
      </c>
      <c r="HR178" s="27">
        <v>15</v>
      </c>
      <c r="HS178">
        <v>691</v>
      </c>
      <c r="HT178">
        <v>42620</v>
      </c>
      <c r="HU178">
        <f t="shared" si="132"/>
        <v>61.678726483357451</v>
      </c>
      <c r="IB178" t="e">
        <f t="shared" si="133"/>
        <v>#DIV/0!</v>
      </c>
      <c r="IM178" s="27">
        <v>38</v>
      </c>
      <c r="IN178">
        <v>674</v>
      </c>
      <c r="IO178">
        <v>36105</v>
      </c>
      <c r="IP178">
        <f t="shared" si="135"/>
        <v>53.568249258160236</v>
      </c>
      <c r="IT178" s="27">
        <v>53</v>
      </c>
      <c r="IU178">
        <v>1292</v>
      </c>
      <c r="IV178">
        <v>20629</v>
      </c>
      <c r="IW178">
        <f t="shared" si="136"/>
        <v>15.966718266253871</v>
      </c>
    </row>
    <row r="179" spans="16:257" x14ac:dyDescent="0.25">
      <c r="P179" s="27">
        <v>31</v>
      </c>
      <c r="Q179">
        <v>677</v>
      </c>
      <c r="R179">
        <v>56430</v>
      </c>
      <c r="S179">
        <f t="shared" si="116"/>
        <v>83.353028064992614</v>
      </c>
      <c r="AK179" s="27">
        <v>63</v>
      </c>
      <c r="AL179">
        <v>1056</v>
      </c>
      <c r="AM179">
        <v>51377</v>
      </c>
      <c r="AN179">
        <f t="shared" si="137"/>
        <v>48.652462121212125</v>
      </c>
      <c r="CH179" s="27">
        <v>21</v>
      </c>
      <c r="CI179">
        <v>707</v>
      </c>
      <c r="CJ179">
        <v>9849</v>
      </c>
      <c r="CK179">
        <f t="shared" si="121"/>
        <v>13.930693069306932</v>
      </c>
      <c r="CR179" t="e">
        <f t="shared" si="122"/>
        <v>#DIV/0!</v>
      </c>
      <c r="DC179" s="27">
        <v>34</v>
      </c>
      <c r="DD179">
        <v>877</v>
      </c>
      <c r="DE179">
        <v>25373</v>
      </c>
      <c r="DF179">
        <f t="shared" si="124"/>
        <v>28.931584948688712</v>
      </c>
      <c r="DM179" t="e">
        <f t="shared" si="125"/>
        <v>#DIV/0!</v>
      </c>
      <c r="EZ179" s="27">
        <v>96</v>
      </c>
      <c r="FA179">
        <v>1652</v>
      </c>
      <c r="FB179">
        <v>37877</v>
      </c>
      <c r="FC179">
        <f t="shared" si="126"/>
        <v>22.927966101694917</v>
      </c>
      <c r="FJ179" t="e">
        <f t="shared" si="127"/>
        <v>#DIV/0!</v>
      </c>
      <c r="FX179" t="e">
        <f t="shared" si="140"/>
        <v>#DIV/0!</v>
      </c>
      <c r="GE179" t="e">
        <f t="shared" si="130"/>
        <v>#DIV/0!</v>
      </c>
      <c r="HR179" s="27">
        <v>16</v>
      </c>
      <c r="HS179">
        <v>694</v>
      </c>
      <c r="HT179">
        <v>39750</v>
      </c>
      <c r="HU179">
        <f t="shared" si="132"/>
        <v>57.27665706051873</v>
      </c>
      <c r="IB179" t="e">
        <f t="shared" si="133"/>
        <v>#DIV/0!</v>
      </c>
      <c r="IM179" s="27">
        <v>39</v>
      </c>
      <c r="IN179">
        <v>725</v>
      </c>
      <c r="IO179">
        <v>10822</v>
      </c>
      <c r="IP179">
        <f t="shared" si="135"/>
        <v>14.926896551724138</v>
      </c>
      <c r="IT179" s="27">
        <v>54</v>
      </c>
      <c r="IU179">
        <v>1404</v>
      </c>
      <c r="IV179">
        <v>36893</v>
      </c>
      <c r="IW179">
        <f t="shared" si="136"/>
        <v>26.277065527065528</v>
      </c>
    </row>
    <row r="180" spans="16:257" x14ac:dyDescent="0.25">
      <c r="P180" s="27">
        <v>32</v>
      </c>
      <c r="Q180">
        <v>677</v>
      </c>
      <c r="R180">
        <v>83141</v>
      </c>
      <c r="S180">
        <f t="shared" si="116"/>
        <v>122.80797636632201</v>
      </c>
      <c r="AK180" s="27">
        <v>64</v>
      </c>
      <c r="AL180">
        <v>1088</v>
      </c>
      <c r="AM180">
        <v>106690</v>
      </c>
      <c r="AN180">
        <f t="shared" si="137"/>
        <v>98.060661764705884</v>
      </c>
      <c r="CH180" s="27">
        <v>22</v>
      </c>
      <c r="CI180">
        <v>716</v>
      </c>
      <c r="CJ180">
        <v>469</v>
      </c>
      <c r="CK180">
        <f t="shared" si="121"/>
        <v>0.6550279329608939</v>
      </c>
      <c r="CR180" t="e">
        <f t="shared" si="122"/>
        <v>#DIV/0!</v>
      </c>
      <c r="DC180" s="27">
        <v>35</v>
      </c>
      <c r="DD180">
        <v>911</v>
      </c>
      <c r="DE180">
        <v>27962</v>
      </c>
      <c r="DF180">
        <f t="shared" si="124"/>
        <v>30.693743139407246</v>
      </c>
      <c r="DM180" t="e">
        <f t="shared" si="125"/>
        <v>#DIV/0!</v>
      </c>
      <c r="EZ180" s="27">
        <v>97</v>
      </c>
      <c r="FA180">
        <v>1729</v>
      </c>
      <c r="FB180">
        <v>76441</v>
      </c>
      <c r="FC180">
        <f t="shared" si="126"/>
        <v>44.211104684788893</v>
      </c>
      <c r="FJ180" t="e">
        <f t="shared" si="127"/>
        <v>#DIV/0!</v>
      </c>
      <c r="FX180" t="e">
        <f t="shared" si="140"/>
        <v>#DIV/0!</v>
      </c>
      <c r="GE180" t="e">
        <f t="shared" si="130"/>
        <v>#DIV/0!</v>
      </c>
      <c r="HR180" s="27">
        <v>17</v>
      </c>
      <c r="HS180">
        <v>717</v>
      </c>
      <c r="HT180">
        <v>57031</v>
      </c>
      <c r="HU180">
        <f t="shared" si="132"/>
        <v>79.541143654114364</v>
      </c>
      <c r="IB180" t="e">
        <f t="shared" si="133"/>
        <v>#DIV/0!</v>
      </c>
      <c r="IM180" s="27">
        <v>40</v>
      </c>
      <c r="IN180">
        <v>734</v>
      </c>
      <c r="IO180">
        <v>9324</v>
      </c>
      <c r="IP180">
        <f t="shared" si="135"/>
        <v>12.702997275204361</v>
      </c>
      <c r="IT180" s="27">
        <v>55</v>
      </c>
      <c r="IU180">
        <v>1445</v>
      </c>
      <c r="IV180">
        <v>30826</v>
      </c>
      <c r="IW180">
        <f t="shared" si="136"/>
        <v>21.33287197231834</v>
      </c>
    </row>
    <row r="181" spans="16:257" x14ac:dyDescent="0.25">
      <c r="P181" s="27">
        <v>33</v>
      </c>
      <c r="Q181">
        <v>682</v>
      </c>
      <c r="R181">
        <v>26833</v>
      </c>
      <c r="S181">
        <f t="shared" si="116"/>
        <v>39.34457478005865</v>
      </c>
      <c r="AK181" s="27">
        <v>65</v>
      </c>
      <c r="AL181">
        <v>1105</v>
      </c>
      <c r="AM181">
        <v>56173</v>
      </c>
      <c r="AN181">
        <f t="shared" si="137"/>
        <v>50.835294117647059</v>
      </c>
      <c r="CH181" s="27">
        <v>23</v>
      </c>
      <c r="CI181">
        <v>719</v>
      </c>
      <c r="CJ181">
        <v>29784</v>
      </c>
      <c r="CK181">
        <f t="shared" si="121"/>
        <v>41.424200278164115</v>
      </c>
      <c r="CR181" t="e">
        <f t="shared" si="122"/>
        <v>#DIV/0!</v>
      </c>
      <c r="DC181" s="27">
        <v>36</v>
      </c>
      <c r="DD181">
        <v>927</v>
      </c>
      <c r="DE181">
        <v>99806</v>
      </c>
      <c r="DF181">
        <f t="shared" si="124"/>
        <v>107.66558791801511</v>
      </c>
      <c r="DM181" t="e">
        <f t="shared" si="125"/>
        <v>#DIV/0!</v>
      </c>
      <c r="EZ181" s="27">
        <v>98</v>
      </c>
      <c r="FA181">
        <v>1746</v>
      </c>
      <c r="FB181">
        <v>45104</v>
      </c>
      <c r="FC181">
        <f t="shared" si="126"/>
        <v>25.832760595647194</v>
      </c>
      <c r="FJ181" t="e">
        <f t="shared" si="127"/>
        <v>#DIV/0!</v>
      </c>
      <c r="FX181" t="e">
        <f t="shared" si="140"/>
        <v>#DIV/0!</v>
      </c>
      <c r="GE181" t="e">
        <f t="shared" si="130"/>
        <v>#DIV/0!</v>
      </c>
      <c r="HR181" s="27">
        <v>18</v>
      </c>
      <c r="HS181">
        <v>723</v>
      </c>
      <c r="HT181">
        <v>67172</v>
      </c>
      <c r="HU181">
        <f t="shared" si="132"/>
        <v>92.907330567081601</v>
      </c>
      <c r="IB181" t="e">
        <f t="shared" si="133"/>
        <v>#DIV/0!</v>
      </c>
      <c r="IM181" s="27">
        <v>41</v>
      </c>
      <c r="IN181">
        <v>780</v>
      </c>
      <c r="IO181">
        <v>1164</v>
      </c>
      <c r="IP181">
        <f t="shared" si="135"/>
        <v>1.4923076923076923</v>
      </c>
      <c r="IT181" s="27">
        <v>56</v>
      </c>
      <c r="IU181">
        <v>1642</v>
      </c>
      <c r="IV181">
        <v>13788</v>
      </c>
      <c r="IW181">
        <f t="shared" si="136"/>
        <v>8.3970767356881844</v>
      </c>
    </row>
    <row r="182" spans="16:257" x14ac:dyDescent="0.25">
      <c r="P182" s="27">
        <v>34</v>
      </c>
      <c r="Q182">
        <v>688</v>
      </c>
      <c r="R182">
        <v>48877</v>
      </c>
      <c r="S182">
        <f t="shared" si="116"/>
        <v>71.042151162790702</v>
      </c>
      <c r="AK182" s="27">
        <v>66</v>
      </c>
      <c r="AL182">
        <v>1176</v>
      </c>
      <c r="AM182">
        <v>100496</v>
      </c>
      <c r="AN182">
        <f t="shared" si="137"/>
        <v>85.455782312925166</v>
      </c>
      <c r="CH182" s="27">
        <v>24</v>
      </c>
      <c r="CI182">
        <v>744</v>
      </c>
      <c r="CJ182">
        <v>20447</v>
      </c>
      <c r="CK182">
        <f t="shared" si="121"/>
        <v>27.482526881720432</v>
      </c>
      <c r="CR182" t="e">
        <f t="shared" si="122"/>
        <v>#DIV/0!</v>
      </c>
      <c r="DC182" s="27">
        <v>37</v>
      </c>
      <c r="DD182">
        <v>931</v>
      </c>
      <c r="DE182">
        <v>7840</v>
      </c>
      <c r="DF182">
        <f t="shared" si="124"/>
        <v>8.4210526315789469</v>
      </c>
      <c r="DM182" t="e">
        <f t="shared" si="125"/>
        <v>#DIV/0!</v>
      </c>
      <c r="EZ182" s="27">
        <v>99</v>
      </c>
      <c r="FA182">
        <v>1778</v>
      </c>
      <c r="FB182">
        <v>42694</v>
      </c>
      <c r="FC182">
        <f t="shared" si="126"/>
        <v>24.012373453318336</v>
      </c>
      <c r="FJ182" t="e">
        <f t="shared" si="127"/>
        <v>#DIV/0!</v>
      </c>
      <c r="FX182" t="e">
        <f t="shared" si="140"/>
        <v>#DIV/0!</v>
      </c>
      <c r="GE182" t="e">
        <f t="shared" si="130"/>
        <v>#DIV/0!</v>
      </c>
      <c r="HR182" s="27">
        <v>19</v>
      </c>
      <c r="HS182">
        <v>738</v>
      </c>
      <c r="HT182">
        <v>62963</v>
      </c>
      <c r="HU182">
        <f t="shared" si="132"/>
        <v>85.315718157181578</v>
      </c>
      <c r="IB182" t="e">
        <f t="shared" si="133"/>
        <v>#DIV/0!</v>
      </c>
      <c r="IM182" s="27">
        <v>42</v>
      </c>
      <c r="IN182">
        <v>793</v>
      </c>
      <c r="IO182">
        <v>25499</v>
      </c>
      <c r="IP182">
        <f t="shared" si="135"/>
        <v>32.155107187894075</v>
      </c>
      <c r="IT182" s="27">
        <v>57</v>
      </c>
      <c r="IU182">
        <v>1851</v>
      </c>
      <c r="IV182">
        <v>55918</v>
      </c>
      <c r="IW182">
        <f t="shared" si="136"/>
        <v>30.209616423554834</v>
      </c>
    </row>
    <row r="183" spans="16:257" x14ac:dyDescent="0.25">
      <c r="P183" s="27">
        <v>35</v>
      </c>
      <c r="Q183">
        <v>689</v>
      </c>
      <c r="R183">
        <v>28562</v>
      </c>
      <c r="S183">
        <f t="shared" si="116"/>
        <v>41.454281567489112</v>
      </c>
      <c r="AK183" s="27">
        <v>67</v>
      </c>
      <c r="AL183">
        <v>1236</v>
      </c>
      <c r="AM183">
        <v>104057</v>
      </c>
      <c r="AN183">
        <f t="shared" si="137"/>
        <v>84.188511326860848</v>
      </c>
      <c r="CH183" s="27">
        <v>25</v>
      </c>
      <c r="CI183">
        <v>758</v>
      </c>
      <c r="CJ183">
        <v>45656</v>
      </c>
      <c r="CK183">
        <f t="shared" si="121"/>
        <v>60.232189973614773</v>
      </c>
      <c r="CR183" t="e">
        <f t="shared" si="122"/>
        <v>#DIV/0!</v>
      </c>
      <c r="DC183" s="27">
        <v>38</v>
      </c>
      <c r="DD183">
        <v>952</v>
      </c>
      <c r="DE183">
        <v>46480</v>
      </c>
      <c r="DF183">
        <f t="shared" si="124"/>
        <v>48.823529411764703</v>
      </c>
      <c r="DM183" t="e">
        <f t="shared" si="125"/>
        <v>#DIV/0!</v>
      </c>
      <c r="EZ183" s="27">
        <v>100</v>
      </c>
      <c r="FA183">
        <v>1921</v>
      </c>
      <c r="FB183">
        <v>80433</v>
      </c>
      <c r="FC183">
        <f t="shared" si="126"/>
        <v>41.870380010411246</v>
      </c>
      <c r="FJ183" t="e">
        <f t="shared" si="127"/>
        <v>#DIV/0!</v>
      </c>
      <c r="GE183" t="e">
        <f t="shared" si="130"/>
        <v>#DIV/0!</v>
      </c>
      <c r="HR183" s="27">
        <v>20</v>
      </c>
      <c r="HS183">
        <v>760</v>
      </c>
      <c r="HT183">
        <v>27310</v>
      </c>
      <c r="HU183">
        <f t="shared" si="132"/>
        <v>35.934210526315788</v>
      </c>
      <c r="IB183" t="e">
        <f t="shared" si="133"/>
        <v>#DIV/0!</v>
      </c>
      <c r="IM183" s="27">
        <v>43</v>
      </c>
      <c r="IN183">
        <v>828</v>
      </c>
      <c r="IO183">
        <v>30839</v>
      </c>
      <c r="IP183">
        <f t="shared" si="135"/>
        <v>37.245169082125607</v>
      </c>
      <c r="IT183" s="27">
        <v>58</v>
      </c>
      <c r="IU183">
        <v>1869</v>
      </c>
      <c r="IV183">
        <v>13824</v>
      </c>
      <c r="IW183">
        <f t="shared" si="136"/>
        <v>7.3964686998394864</v>
      </c>
    </row>
    <row r="184" spans="16:257" x14ac:dyDescent="0.25">
      <c r="P184" s="27">
        <v>36</v>
      </c>
      <c r="Q184">
        <v>690</v>
      </c>
      <c r="R184">
        <v>62376</v>
      </c>
      <c r="S184">
        <f t="shared" si="116"/>
        <v>90.4</v>
      </c>
      <c r="AK184" s="27">
        <v>68</v>
      </c>
      <c r="AL184">
        <v>1290</v>
      </c>
      <c r="AM184">
        <v>108164</v>
      </c>
      <c r="AN184">
        <f t="shared" si="137"/>
        <v>83.848062015503871</v>
      </c>
      <c r="CH184" s="27">
        <v>26</v>
      </c>
      <c r="CI184">
        <v>758</v>
      </c>
      <c r="CJ184">
        <v>4776</v>
      </c>
      <c r="CK184">
        <f t="shared" si="121"/>
        <v>6.3007915567282318</v>
      </c>
      <c r="CR184" t="e">
        <f t="shared" si="122"/>
        <v>#DIV/0!</v>
      </c>
      <c r="DC184" s="27">
        <v>39</v>
      </c>
      <c r="DD184">
        <v>954</v>
      </c>
      <c r="DE184">
        <v>27343</v>
      </c>
      <c r="DF184">
        <f t="shared" si="124"/>
        <v>28.661425576519918</v>
      </c>
      <c r="DM184" t="e">
        <f t="shared" si="125"/>
        <v>#DIV/0!</v>
      </c>
      <c r="EZ184" s="27">
        <v>101</v>
      </c>
      <c r="FA184">
        <v>1970</v>
      </c>
      <c r="FB184">
        <v>103835</v>
      </c>
      <c r="FC184">
        <f t="shared" si="126"/>
        <v>52.708121827411169</v>
      </c>
      <c r="FJ184" t="e">
        <f t="shared" si="127"/>
        <v>#DIV/0!</v>
      </c>
      <c r="GE184" t="e">
        <f t="shared" si="130"/>
        <v>#DIV/0!</v>
      </c>
      <c r="HR184" s="27">
        <v>21</v>
      </c>
      <c r="HS184">
        <v>801</v>
      </c>
      <c r="HT184">
        <v>56221</v>
      </c>
      <c r="HU184">
        <f t="shared" si="132"/>
        <v>70.188514357053677</v>
      </c>
      <c r="IB184" t="e">
        <f t="shared" si="133"/>
        <v>#DIV/0!</v>
      </c>
      <c r="IM184" s="27">
        <v>44</v>
      </c>
      <c r="IN184">
        <v>841</v>
      </c>
      <c r="IO184">
        <v>30142</v>
      </c>
      <c r="IP184">
        <f t="shared" si="135"/>
        <v>35.840665873959573</v>
      </c>
      <c r="IT184" s="27">
        <v>59</v>
      </c>
      <c r="IU184">
        <v>1884</v>
      </c>
      <c r="IV184">
        <v>32629</v>
      </c>
      <c r="IW184">
        <f t="shared" si="136"/>
        <v>17.319002123142251</v>
      </c>
    </row>
    <row r="185" spans="16:257" x14ac:dyDescent="0.25">
      <c r="P185" s="27">
        <v>37</v>
      </c>
      <c r="Q185">
        <v>699</v>
      </c>
      <c r="R185">
        <v>75483</v>
      </c>
      <c r="S185">
        <f t="shared" si="116"/>
        <v>107.98712446351931</v>
      </c>
      <c r="AK185" s="27">
        <v>69</v>
      </c>
      <c r="AL185">
        <v>1300</v>
      </c>
      <c r="AM185">
        <v>119943</v>
      </c>
      <c r="AN185">
        <f t="shared" si="137"/>
        <v>92.26384615384616</v>
      </c>
      <c r="CH185" s="27">
        <v>27</v>
      </c>
      <c r="CI185">
        <v>760</v>
      </c>
      <c r="CJ185">
        <v>21434</v>
      </c>
      <c r="CK185">
        <f t="shared" si="121"/>
        <v>28.202631578947368</v>
      </c>
      <c r="CR185" t="e">
        <f t="shared" si="122"/>
        <v>#DIV/0!</v>
      </c>
      <c r="DC185" s="27">
        <v>40</v>
      </c>
      <c r="DD185">
        <v>959</v>
      </c>
      <c r="DE185">
        <v>5809</v>
      </c>
      <c r="DF185">
        <f t="shared" si="124"/>
        <v>6.0573514077163715</v>
      </c>
      <c r="DM185" t="e">
        <f t="shared" si="125"/>
        <v>#DIV/0!</v>
      </c>
      <c r="EZ185" s="27">
        <v>102</v>
      </c>
      <c r="FA185">
        <v>2053</v>
      </c>
      <c r="FB185">
        <v>56138</v>
      </c>
      <c r="FC185">
        <f t="shared" si="126"/>
        <v>27.344374086702388</v>
      </c>
      <c r="FJ185" t="e">
        <f t="shared" si="127"/>
        <v>#DIV/0!</v>
      </c>
      <c r="GE185" t="e">
        <f t="shared" si="130"/>
        <v>#DIV/0!</v>
      </c>
      <c r="HR185" s="27">
        <v>22</v>
      </c>
      <c r="HS185">
        <v>802</v>
      </c>
      <c r="HT185">
        <v>56417</v>
      </c>
      <c r="HU185">
        <f t="shared" si="132"/>
        <v>70.345386533665831</v>
      </c>
      <c r="IB185" t="e">
        <f t="shared" si="133"/>
        <v>#DIV/0!</v>
      </c>
      <c r="IM185" s="27">
        <v>45</v>
      </c>
      <c r="IN185">
        <v>844</v>
      </c>
      <c r="IO185">
        <v>3371</v>
      </c>
      <c r="IP185">
        <f t="shared" si="135"/>
        <v>3.9940758293838861</v>
      </c>
      <c r="IT185" s="27">
        <v>60</v>
      </c>
      <c r="IU185">
        <v>2750</v>
      </c>
      <c r="IV185">
        <v>88242</v>
      </c>
      <c r="IW185">
        <f t="shared" si="136"/>
        <v>32.088000000000001</v>
      </c>
    </row>
    <row r="186" spans="16:257" x14ac:dyDescent="0.25">
      <c r="P186" s="27">
        <v>38</v>
      </c>
      <c r="Q186">
        <v>700</v>
      </c>
      <c r="R186">
        <v>23016</v>
      </c>
      <c r="S186">
        <f t="shared" si="116"/>
        <v>32.880000000000003</v>
      </c>
      <c r="AK186" s="27">
        <v>70</v>
      </c>
      <c r="AL186">
        <v>1317</v>
      </c>
      <c r="AM186">
        <v>82617</v>
      </c>
      <c r="AN186">
        <f t="shared" si="137"/>
        <v>62.731207289293849</v>
      </c>
      <c r="CH186" s="27">
        <v>28</v>
      </c>
      <c r="CI186">
        <v>787</v>
      </c>
      <c r="CJ186">
        <v>20706</v>
      </c>
      <c r="CK186">
        <f t="shared" si="121"/>
        <v>26.310038119440915</v>
      </c>
      <c r="CR186" t="e">
        <f t="shared" si="122"/>
        <v>#DIV/0!</v>
      </c>
      <c r="DC186" s="27">
        <v>41</v>
      </c>
      <c r="DD186">
        <v>962</v>
      </c>
      <c r="DE186">
        <v>12205</v>
      </c>
      <c r="DF186">
        <f t="shared" si="124"/>
        <v>12.687110187110187</v>
      </c>
      <c r="DM186" t="e">
        <f t="shared" si="125"/>
        <v>#DIV/0!</v>
      </c>
      <c r="EZ186" s="27">
        <v>103</v>
      </c>
      <c r="FA186">
        <v>2429</v>
      </c>
      <c r="FB186">
        <v>20999</v>
      </c>
      <c r="FC186">
        <f t="shared" si="126"/>
        <v>8.6451214491560311</v>
      </c>
      <c r="FJ186" t="e">
        <f t="shared" si="127"/>
        <v>#DIV/0!</v>
      </c>
      <c r="GE186" t="e">
        <f t="shared" si="130"/>
        <v>#DIV/0!</v>
      </c>
      <c r="HR186" s="27">
        <v>23</v>
      </c>
      <c r="HS186">
        <v>803</v>
      </c>
      <c r="HT186">
        <v>34617</v>
      </c>
      <c r="HU186">
        <f t="shared" si="132"/>
        <v>43.109589041095887</v>
      </c>
      <c r="IB186" t="e">
        <f t="shared" si="133"/>
        <v>#DIV/0!</v>
      </c>
      <c r="IM186" s="27">
        <v>46</v>
      </c>
      <c r="IN186">
        <v>851</v>
      </c>
      <c r="IO186">
        <v>31651</v>
      </c>
      <c r="IP186">
        <f t="shared" si="135"/>
        <v>37.192714453584017</v>
      </c>
      <c r="IT186" s="27">
        <v>61</v>
      </c>
      <c r="IU186">
        <v>2810</v>
      </c>
      <c r="IV186">
        <v>47</v>
      </c>
      <c r="IW186">
        <f t="shared" si="136"/>
        <v>1.6725978647686834E-2</v>
      </c>
    </row>
    <row r="187" spans="16:257" x14ac:dyDescent="0.25">
      <c r="P187" s="27">
        <v>39</v>
      </c>
      <c r="Q187">
        <v>701</v>
      </c>
      <c r="R187">
        <v>62115</v>
      </c>
      <c r="S187">
        <f t="shared" si="116"/>
        <v>88.609129814550641</v>
      </c>
      <c r="AK187" s="27">
        <v>71</v>
      </c>
      <c r="AL187">
        <v>1364</v>
      </c>
      <c r="AM187">
        <v>52003</v>
      </c>
      <c r="AN187">
        <f t="shared" si="137"/>
        <v>38.125366568914956</v>
      </c>
      <c r="CH187" s="27">
        <v>29</v>
      </c>
      <c r="CI187">
        <v>793</v>
      </c>
      <c r="CJ187">
        <v>14650</v>
      </c>
      <c r="CK187">
        <f t="shared" si="121"/>
        <v>18.474148802017655</v>
      </c>
      <c r="CR187" t="e">
        <f t="shared" si="122"/>
        <v>#DIV/0!</v>
      </c>
      <c r="DC187" s="27">
        <v>42</v>
      </c>
      <c r="DD187">
        <v>966</v>
      </c>
      <c r="DE187">
        <v>21558</v>
      </c>
      <c r="DF187">
        <f t="shared" si="124"/>
        <v>22.316770186335404</v>
      </c>
      <c r="DM187" t="e">
        <f t="shared" si="125"/>
        <v>#DIV/0!</v>
      </c>
      <c r="EY187" t="s">
        <v>233</v>
      </c>
      <c r="EZ187" s="27">
        <v>1</v>
      </c>
      <c r="FA187">
        <v>110</v>
      </c>
      <c r="FB187">
        <v>2515</v>
      </c>
      <c r="FC187">
        <f t="shared" si="126"/>
        <v>22.863636363636363</v>
      </c>
      <c r="FJ187" t="e">
        <f t="shared" si="127"/>
        <v>#DIV/0!</v>
      </c>
      <c r="GE187" t="e">
        <f t="shared" si="130"/>
        <v>#DIV/0!</v>
      </c>
      <c r="HR187" s="27">
        <v>24</v>
      </c>
      <c r="HS187">
        <v>822</v>
      </c>
      <c r="HT187">
        <v>51093</v>
      </c>
      <c r="HU187">
        <f t="shared" si="132"/>
        <v>62.15693430656934</v>
      </c>
      <c r="IB187" t="e">
        <f t="shared" si="133"/>
        <v>#DIV/0!</v>
      </c>
      <c r="IM187" s="27">
        <v>47</v>
      </c>
      <c r="IN187">
        <v>899</v>
      </c>
      <c r="IO187">
        <v>43401</v>
      </c>
      <c r="IP187">
        <f t="shared" si="135"/>
        <v>48.276974416017801</v>
      </c>
      <c r="IW187" t="e">
        <f t="shared" si="136"/>
        <v>#DIV/0!</v>
      </c>
    </row>
    <row r="188" spans="16:257" x14ac:dyDescent="0.25">
      <c r="P188" s="27">
        <v>40</v>
      </c>
      <c r="Q188">
        <v>712</v>
      </c>
      <c r="R188">
        <v>57975</v>
      </c>
      <c r="S188">
        <f t="shared" si="116"/>
        <v>81.425561797752806</v>
      </c>
      <c r="AK188" s="27">
        <v>72</v>
      </c>
      <c r="AL188">
        <v>1640</v>
      </c>
      <c r="AM188">
        <v>42050</v>
      </c>
      <c r="AN188">
        <f t="shared" si="137"/>
        <v>25.640243902439025</v>
      </c>
      <c r="CH188" s="27">
        <v>30</v>
      </c>
      <c r="CI188">
        <v>796</v>
      </c>
      <c r="CJ188">
        <v>10823</v>
      </c>
      <c r="CK188">
        <f t="shared" si="121"/>
        <v>13.596733668341708</v>
      </c>
      <c r="CR188" t="e">
        <f t="shared" si="122"/>
        <v>#DIV/0!</v>
      </c>
      <c r="DC188" s="27">
        <v>43</v>
      </c>
      <c r="DD188">
        <v>970</v>
      </c>
      <c r="DE188">
        <v>20775</v>
      </c>
      <c r="DF188">
        <f t="shared" si="124"/>
        <v>21.417525773195877</v>
      </c>
      <c r="DM188" t="e">
        <f t="shared" si="125"/>
        <v>#DIV/0!</v>
      </c>
      <c r="EZ188" s="27">
        <v>2</v>
      </c>
      <c r="FA188">
        <v>118</v>
      </c>
      <c r="FB188">
        <v>5548</v>
      </c>
      <c r="FC188">
        <f t="shared" si="126"/>
        <v>47.016949152542374</v>
      </c>
      <c r="FJ188" t="e">
        <f t="shared" si="127"/>
        <v>#DIV/0!</v>
      </c>
      <c r="GE188" t="e">
        <f t="shared" si="130"/>
        <v>#DIV/0!</v>
      </c>
      <c r="HR188" s="27">
        <v>25</v>
      </c>
      <c r="HS188">
        <v>833</v>
      </c>
      <c r="HT188">
        <v>75352</v>
      </c>
      <c r="HU188">
        <f t="shared" si="132"/>
        <v>90.458583433373349</v>
      </c>
      <c r="IB188" t="e">
        <f t="shared" si="133"/>
        <v>#DIV/0!</v>
      </c>
      <c r="IM188" s="27">
        <v>48</v>
      </c>
      <c r="IN188">
        <v>911</v>
      </c>
      <c r="IO188">
        <v>29435</v>
      </c>
      <c r="IP188">
        <f t="shared" si="135"/>
        <v>32.310647639956095</v>
      </c>
      <c r="IW188" t="e">
        <f t="shared" si="136"/>
        <v>#DIV/0!</v>
      </c>
    </row>
    <row r="189" spans="16:257" x14ac:dyDescent="0.25">
      <c r="P189" s="27">
        <v>41</v>
      </c>
      <c r="Q189">
        <v>717</v>
      </c>
      <c r="R189">
        <v>54411</v>
      </c>
      <c r="S189">
        <f t="shared" si="116"/>
        <v>75.887029288702934</v>
      </c>
      <c r="AK189" s="27">
        <v>73</v>
      </c>
      <c r="AL189">
        <v>1766</v>
      </c>
      <c r="AM189">
        <v>154304</v>
      </c>
      <c r="AN189">
        <f t="shared" si="137"/>
        <v>87.374858437146088</v>
      </c>
      <c r="CH189" s="27">
        <v>31</v>
      </c>
      <c r="CI189">
        <v>797</v>
      </c>
      <c r="CJ189">
        <v>27353</v>
      </c>
      <c r="CK189">
        <f t="shared" si="121"/>
        <v>34.319949811794231</v>
      </c>
      <c r="CR189" t="e">
        <f t="shared" si="122"/>
        <v>#DIV/0!</v>
      </c>
      <c r="DC189" s="27">
        <v>44</v>
      </c>
      <c r="DD189">
        <v>985</v>
      </c>
      <c r="DE189">
        <v>1053</v>
      </c>
      <c r="DF189">
        <f t="shared" si="124"/>
        <v>1.0690355329949239</v>
      </c>
      <c r="DM189" t="e">
        <f t="shared" si="125"/>
        <v>#DIV/0!</v>
      </c>
      <c r="EZ189" s="27">
        <v>3</v>
      </c>
      <c r="FA189">
        <v>165</v>
      </c>
      <c r="FB189">
        <v>3173</v>
      </c>
      <c r="FC189">
        <f t="shared" si="126"/>
        <v>19.23030303030303</v>
      </c>
      <c r="FJ189" t="e">
        <f t="shared" si="127"/>
        <v>#DIV/0!</v>
      </c>
      <c r="GE189" t="e">
        <f t="shared" si="130"/>
        <v>#DIV/0!</v>
      </c>
      <c r="HR189" s="27">
        <v>26</v>
      </c>
      <c r="HS189">
        <v>851</v>
      </c>
      <c r="HT189">
        <v>66941</v>
      </c>
      <c r="HU189">
        <f t="shared" si="132"/>
        <v>78.661574618096353</v>
      </c>
      <c r="IB189" t="e">
        <f t="shared" si="133"/>
        <v>#DIV/0!</v>
      </c>
      <c r="IM189" s="27">
        <v>49</v>
      </c>
      <c r="IN189">
        <v>911</v>
      </c>
      <c r="IO189">
        <v>51127</v>
      </c>
      <c r="IP189">
        <f t="shared" si="135"/>
        <v>56.121844127332601</v>
      </c>
      <c r="IW189" t="e">
        <f t="shared" si="136"/>
        <v>#DIV/0!</v>
      </c>
    </row>
    <row r="190" spans="16:257" x14ac:dyDescent="0.25">
      <c r="P190" s="27">
        <v>42</v>
      </c>
      <c r="Q190">
        <v>723</v>
      </c>
      <c r="R190">
        <v>37189</v>
      </c>
      <c r="S190">
        <f t="shared" si="116"/>
        <v>51.437067773167357</v>
      </c>
      <c r="AK190" s="27">
        <v>74</v>
      </c>
      <c r="AL190">
        <v>1929</v>
      </c>
      <c r="AM190">
        <v>25263</v>
      </c>
      <c r="AN190">
        <f t="shared" si="137"/>
        <v>13.096423017107309</v>
      </c>
      <c r="CH190" s="27">
        <v>32</v>
      </c>
      <c r="CI190">
        <v>801</v>
      </c>
      <c r="CJ190">
        <v>23660</v>
      </c>
      <c r="CK190">
        <f t="shared" si="121"/>
        <v>29.538077403245943</v>
      </c>
      <c r="CR190" t="e">
        <f t="shared" si="122"/>
        <v>#DIV/0!</v>
      </c>
      <c r="DC190" s="27">
        <v>45</v>
      </c>
      <c r="DD190">
        <v>986</v>
      </c>
      <c r="DE190">
        <v>561</v>
      </c>
      <c r="DF190">
        <f t="shared" si="124"/>
        <v>0.56896551724137934</v>
      </c>
      <c r="DM190" t="e">
        <f t="shared" si="125"/>
        <v>#DIV/0!</v>
      </c>
      <c r="EZ190" s="27">
        <v>4</v>
      </c>
      <c r="FA190">
        <v>188</v>
      </c>
      <c r="FB190">
        <v>6536</v>
      </c>
      <c r="FC190">
        <f t="shared" si="126"/>
        <v>34.765957446808514</v>
      </c>
      <c r="FJ190" t="e">
        <f t="shared" si="127"/>
        <v>#DIV/0!</v>
      </c>
      <c r="GE190" t="e">
        <f t="shared" si="130"/>
        <v>#DIV/0!</v>
      </c>
      <c r="HR190" s="27">
        <v>27</v>
      </c>
      <c r="HS190">
        <v>859</v>
      </c>
      <c r="HT190">
        <v>79296</v>
      </c>
      <c r="HU190">
        <f t="shared" si="132"/>
        <v>92.311990686845164</v>
      </c>
      <c r="IB190" t="e">
        <f t="shared" si="133"/>
        <v>#DIV/0!</v>
      </c>
      <c r="IM190" s="27">
        <v>50</v>
      </c>
      <c r="IN190">
        <v>919</v>
      </c>
      <c r="IO190">
        <v>37569</v>
      </c>
      <c r="IP190">
        <f t="shared" si="135"/>
        <v>40.880304678998911</v>
      </c>
      <c r="IW190" t="e">
        <f t="shared" si="136"/>
        <v>#DIV/0!</v>
      </c>
    </row>
    <row r="191" spans="16:257" x14ac:dyDescent="0.25">
      <c r="P191" s="27">
        <v>43</v>
      </c>
      <c r="Q191">
        <v>737</v>
      </c>
      <c r="R191">
        <v>49240</v>
      </c>
      <c r="S191">
        <f t="shared" si="116"/>
        <v>66.811397557666211</v>
      </c>
      <c r="AK191" s="27">
        <v>75</v>
      </c>
      <c r="AL191">
        <v>2014</v>
      </c>
      <c r="AM191">
        <v>72021</v>
      </c>
      <c r="AN191">
        <f t="shared" si="137"/>
        <v>35.76017874875869</v>
      </c>
      <c r="CH191" s="27">
        <v>33</v>
      </c>
      <c r="CI191">
        <v>804</v>
      </c>
      <c r="CJ191">
        <v>21742</v>
      </c>
      <c r="CK191">
        <f t="shared" si="121"/>
        <v>27.042288557213929</v>
      </c>
      <c r="CR191" t="e">
        <f t="shared" si="122"/>
        <v>#DIV/0!</v>
      </c>
      <c r="DC191" s="27">
        <v>46</v>
      </c>
      <c r="DD191">
        <v>993</v>
      </c>
      <c r="DE191">
        <v>37405</v>
      </c>
      <c r="DF191">
        <f t="shared" si="124"/>
        <v>37.6686807653575</v>
      </c>
      <c r="DM191" t="e">
        <f t="shared" si="125"/>
        <v>#DIV/0!</v>
      </c>
      <c r="EZ191" s="27">
        <v>5</v>
      </c>
      <c r="FA191">
        <v>216</v>
      </c>
      <c r="FB191">
        <v>10188</v>
      </c>
      <c r="FC191">
        <f t="shared" si="126"/>
        <v>47.166666666666664</v>
      </c>
      <c r="FJ191" t="e">
        <f t="shared" si="127"/>
        <v>#DIV/0!</v>
      </c>
      <c r="GE191" t="e">
        <f t="shared" si="130"/>
        <v>#DIV/0!</v>
      </c>
      <c r="HR191" s="27">
        <v>28</v>
      </c>
      <c r="HS191">
        <v>862</v>
      </c>
      <c r="HT191">
        <v>36136</v>
      </c>
      <c r="HU191">
        <f t="shared" si="132"/>
        <v>41.921113689095129</v>
      </c>
      <c r="IB191" t="e">
        <f t="shared" si="133"/>
        <v>#DIV/0!</v>
      </c>
      <c r="IM191" s="27">
        <v>51</v>
      </c>
      <c r="IN191">
        <v>968</v>
      </c>
      <c r="IO191">
        <v>30618</v>
      </c>
      <c r="IP191">
        <f t="shared" si="135"/>
        <v>31.630165289256198</v>
      </c>
      <c r="IW191" t="e">
        <f t="shared" si="136"/>
        <v>#DIV/0!</v>
      </c>
    </row>
    <row r="192" spans="16:257" x14ac:dyDescent="0.25">
      <c r="P192" s="27">
        <v>44</v>
      </c>
      <c r="Q192">
        <v>740</v>
      </c>
      <c r="R192">
        <v>49602</v>
      </c>
      <c r="S192">
        <f t="shared" si="116"/>
        <v>67.029729729729723</v>
      </c>
      <c r="AK192" s="27">
        <v>76</v>
      </c>
      <c r="AL192">
        <v>2179</v>
      </c>
      <c r="AM192">
        <v>172135</v>
      </c>
      <c r="AN192">
        <f t="shared" si="137"/>
        <v>78.997246443322624</v>
      </c>
      <c r="CH192" s="27">
        <v>34</v>
      </c>
      <c r="CI192">
        <v>805</v>
      </c>
      <c r="CJ192">
        <v>30576</v>
      </c>
      <c r="CK192">
        <f t="shared" si="121"/>
        <v>37.982608695652175</v>
      </c>
      <c r="CR192" t="e">
        <f t="shared" si="122"/>
        <v>#DIV/0!</v>
      </c>
      <c r="DC192" s="27">
        <v>47</v>
      </c>
      <c r="DD192">
        <v>994</v>
      </c>
      <c r="DE192">
        <v>29013</v>
      </c>
      <c r="DF192">
        <f t="shared" si="124"/>
        <v>29.188128772635814</v>
      </c>
      <c r="DM192" t="e">
        <f t="shared" si="125"/>
        <v>#DIV/0!</v>
      </c>
      <c r="EZ192" s="27">
        <v>6</v>
      </c>
      <c r="FA192">
        <v>287</v>
      </c>
      <c r="FB192">
        <v>10680</v>
      </c>
      <c r="FC192">
        <f t="shared" si="126"/>
        <v>37.21254355400697</v>
      </c>
      <c r="FJ192" t="e">
        <f t="shared" si="127"/>
        <v>#DIV/0!</v>
      </c>
      <c r="GE192" t="e">
        <f t="shared" si="130"/>
        <v>#DIV/0!</v>
      </c>
      <c r="HR192" s="27">
        <v>29</v>
      </c>
      <c r="HS192">
        <v>863</v>
      </c>
      <c r="HT192">
        <v>62958</v>
      </c>
      <c r="HU192">
        <f t="shared" si="132"/>
        <v>72.952491309385863</v>
      </c>
      <c r="IB192" t="e">
        <f t="shared" si="133"/>
        <v>#DIV/0!</v>
      </c>
      <c r="IM192" s="27">
        <v>52</v>
      </c>
      <c r="IN192">
        <v>993</v>
      </c>
      <c r="IO192">
        <v>25354</v>
      </c>
      <c r="IP192">
        <f t="shared" si="135"/>
        <v>25.532729103726084</v>
      </c>
      <c r="IW192" t="e">
        <f t="shared" si="136"/>
        <v>#DIV/0!</v>
      </c>
    </row>
    <row r="193" spans="16:257" x14ac:dyDescent="0.25">
      <c r="P193" s="27">
        <v>45</v>
      </c>
      <c r="Q193">
        <v>747</v>
      </c>
      <c r="R193">
        <v>41802</v>
      </c>
      <c r="S193">
        <f t="shared" si="116"/>
        <v>55.959839357429722</v>
      </c>
      <c r="AK193" s="27">
        <v>77</v>
      </c>
      <c r="AL193">
        <v>2370</v>
      </c>
      <c r="AM193">
        <v>200270</v>
      </c>
      <c r="AN193">
        <f t="shared" si="137"/>
        <v>84.502109704641356</v>
      </c>
      <c r="CH193" s="27">
        <v>35</v>
      </c>
      <c r="CI193">
        <v>818</v>
      </c>
      <c r="CJ193">
        <v>14967</v>
      </c>
      <c r="CK193">
        <f t="shared" si="121"/>
        <v>18.297066014669927</v>
      </c>
      <c r="CR193" t="e">
        <f t="shared" si="122"/>
        <v>#DIV/0!</v>
      </c>
      <c r="DC193" s="27">
        <v>48</v>
      </c>
      <c r="DD193">
        <v>1004</v>
      </c>
      <c r="DE193">
        <v>486</v>
      </c>
      <c r="DF193">
        <f t="shared" si="124"/>
        <v>0.48406374501992033</v>
      </c>
      <c r="DM193" t="e">
        <f t="shared" si="125"/>
        <v>#DIV/0!</v>
      </c>
      <c r="EZ193" s="27">
        <v>7</v>
      </c>
      <c r="FA193">
        <v>349</v>
      </c>
      <c r="FB193">
        <v>11481</v>
      </c>
      <c r="FC193">
        <f t="shared" si="126"/>
        <v>32.896848137535819</v>
      </c>
      <c r="FJ193" t="e">
        <f t="shared" si="127"/>
        <v>#DIV/0!</v>
      </c>
      <c r="GE193" t="e">
        <f t="shared" si="130"/>
        <v>#DIV/0!</v>
      </c>
      <c r="HR193" s="27">
        <v>30</v>
      </c>
      <c r="HS193">
        <v>874</v>
      </c>
      <c r="HT193">
        <v>26649</v>
      </c>
      <c r="HU193">
        <f t="shared" si="132"/>
        <v>30.490846681922196</v>
      </c>
      <c r="IB193" t="e">
        <f t="shared" si="133"/>
        <v>#DIV/0!</v>
      </c>
      <c r="IM193" s="27">
        <v>53</v>
      </c>
      <c r="IN193">
        <v>1026</v>
      </c>
      <c r="IO193">
        <v>57755</v>
      </c>
      <c r="IP193">
        <f t="shared" si="135"/>
        <v>56.291423001949319</v>
      </c>
      <c r="IW193" t="e">
        <f t="shared" si="136"/>
        <v>#DIV/0!</v>
      </c>
    </row>
    <row r="194" spans="16:257" x14ac:dyDescent="0.25">
      <c r="P194" s="27">
        <v>46</v>
      </c>
      <c r="Q194">
        <v>751</v>
      </c>
      <c r="R194">
        <v>69259</v>
      </c>
      <c r="S194">
        <f t="shared" si="116"/>
        <v>92.222370173102533</v>
      </c>
      <c r="AK194" s="27">
        <v>78</v>
      </c>
      <c r="AL194">
        <v>2969</v>
      </c>
      <c r="AM194">
        <v>69537</v>
      </c>
      <c r="AN194">
        <f t="shared" si="137"/>
        <v>23.421017177500843</v>
      </c>
      <c r="CH194" s="27">
        <v>36</v>
      </c>
      <c r="CI194">
        <v>826</v>
      </c>
      <c r="CJ194">
        <v>12791</v>
      </c>
      <c r="CK194">
        <f t="shared" si="121"/>
        <v>15.485472154963681</v>
      </c>
      <c r="CR194" t="e">
        <f t="shared" si="122"/>
        <v>#DIV/0!</v>
      </c>
      <c r="DC194" s="27">
        <v>49</v>
      </c>
      <c r="DD194">
        <v>1017</v>
      </c>
      <c r="DE194">
        <v>59850</v>
      </c>
      <c r="DF194">
        <f t="shared" si="124"/>
        <v>58.849557522123895</v>
      </c>
      <c r="DM194" t="e">
        <f t="shared" si="125"/>
        <v>#DIV/0!</v>
      </c>
      <c r="EZ194" s="27">
        <v>8</v>
      </c>
      <c r="FA194">
        <v>354</v>
      </c>
      <c r="FB194">
        <v>22727</v>
      </c>
      <c r="FC194">
        <f t="shared" si="126"/>
        <v>64.200564971751419</v>
      </c>
      <c r="FJ194" t="e">
        <f t="shared" si="127"/>
        <v>#DIV/0!</v>
      </c>
      <c r="GE194" t="e">
        <f t="shared" si="130"/>
        <v>#DIV/0!</v>
      </c>
      <c r="HR194" s="27">
        <v>31</v>
      </c>
      <c r="HS194">
        <v>876</v>
      </c>
      <c r="HT194">
        <v>50158</v>
      </c>
      <c r="HU194">
        <f t="shared" si="132"/>
        <v>57.257990867579906</v>
      </c>
      <c r="IB194" t="e">
        <f t="shared" si="133"/>
        <v>#DIV/0!</v>
      </c>
      <c r="IM194" s="27">
        <v>54</v>
      </c>
      <c r="IN194">
        <v>1036</v>
      </c>
      <c r="IO194">
        <v>40487</v>
      </c>
      <c r="IP194">
        <f t="shared" si="135"/>
        <v>39.08011583011583</v>
      </c>
      <c r="IW194" t="e">
        <f t="shared" si="136"/>
        <v>#DIV/0!</v>
      </c>
    </row>
    <row r="195" spans="16:257" x14ac:dyDescent="0.25">
      <c r="P195" s="27">
        <v>47</v>
      </c>
      <c r="Q195">
        <v>751</v>
      </c>
      <c r="R195">
        <v>53584</v>
      </c>
      <c r="S195">
        <f t="shared" ref="S195:S255" si="142">R195/Q195</f>
        <v>71.350199733688413</v>
      </c>
      <c r="CH195" s="27">
        <v>37</v>
      </c>
      <c r="CI195">
        <v>850</v>
      </c>
      <c r="CJ195">
        <v>27476</v>
      </c>
      <c r="CK195">
        <f t="shared" ref="CK195:CK248" si="143">CJ195/CI195</f>
        <v>32.324705882352944</v>
      </c>
      <c r="CR195" t="e">
        <f t="shared" ref="CR195:CR211" si="144">CQ195/CP195</f>
        <v>#DIV/0!</v>
      </c>
      <c r="DC195" s="27">
        <v>50</v>
      </c>
      <c r="DD195">
        <v>1030</v>
      </c>
      <c r="DE195">
        <v>4469</v>
      </c>
      <c r="DF195">
        <f t="shared" ref="DF195:DF206" si="145">DE195/DD195</f>
        <v>4.3388349514563105</v>
      </c>
      <c r="DM195" t="e">
        <f t="shared" ref="DM195:DM256" si="146">DL195/DK195</f>
        <v>#DIV/0!</v>
      </c>
      <c r="EZ195" s="27">
        <v>9</v>
      </c>
      <c r="FA195">
        <v>375</v>
      </c>
      <c r="FB195">
        <v>18971</v>
      </c>
      <c r="FC195">
        <f t="shared" ref="FC195:FC258" si="147">FB195/FA195</f>
        <v>50.589333333333336</v>
      </c>
      <c r="FJ195" t="e">
        <f t="shared" ref="FJ195:FJ211" si="148">FI195/FH195</f>
        <v>#DIV/0!</v>
      </c>
      <c r="GE195" t="e">
        <f t="shared" ref="GE195:GE256" si="149">GD195/GC195</f>
        <v>#DIV/0!</v>
      </c>
      <c r="HR195" s="27">
        <v>32</v>
      </c>
      <c r="HS195">
        <v>894</v>
      </c>
      <c r="HT195">
        <v>45495</v>
      </c>
      <c r="HU195">
        <f t="shared" ref="HU195:HU250" si="150">HT195/HS195</f>
        <v>50.88926174496644</v>
      </c>
      <c r="IB195" t="e">
        <f t="shared" ref="IB195:IB211" si="151">IA195/HZ195</f>
        <v>#DIV/0!</v>
      </c>
      <c r="IM195" s="27">
        <v>55</v>
      </c>
      <c r="IN195">
        <v>1041</v>
      </c>
      <c r="IO195">
        <v>27157</v>
      </c>
      <c r="IP195">
        <f t="shared" ref="IP195:IP211" si="152">IO195/IN195</f>
        <v>26.087415946205571</v>
      </c>
      <c r="IW195" t="e">
        <f t="shared" ref="IW195:IW256" si="153">IV195/IU195</f>
        <v>#DIV/0!</v>
      </c>
    </row>
    <row r="196" spans="16:257" x14ac:dyDescent="0.25">
      <c r="P196" s="27">
        <v>49</v>
      </c>
      <c r="Q196">
        <v>774</v>
      </c>
      <c r="R196">
        <v>81324</v>
      </c>
      <c r="S196">
        <f t="shared" si="142"/>
        <v>105.06976744186046</v>
      </c>
      <c r="CH196" s="27">
        <v>38</v>
      </c>
      <c r="CI196">
        <v>853</v>
      </c>
      <c r="CJ196">
        <v>14437</v>
      </c>
      <c r="CK196">
        <f t="shared" si="143"/>
        <v>16.924970691676435</v>
      </c>
      <c r="CR196" t="e">
        <f t="shared" si="144"/>
        <v>#DIV/0!</v>
      </c>
      <c r="DC196" s="27">
        <v>51</v>
      </c>
      <c r="DD196">
        <v>1045</v>
      </c>
      <c r="DE196">
        <v>23257</v>
      </c>
      <c r="DF196">
        <f t="shared" si="145"/>
        <v>22.255502392344496</v>
      </c>
      <c r="DM196" t="e">
        <f t="shared" si="146"/>
        <v>#DIV/0!</v>
      </c>
      <c r="EZ196" s="27">
        <v>10</v>
      </c>
      <c r="FA196">
        <v>386</v>
      </c>
      <c r="FB196">
        <v>21464</v>
      </c>
      <c r="FC196">
        <f t="shared" si="147"/>
        <v>55.606217616580309</v>
      </c>
      <c r="FJ196" t="e">
        <f t="shared" si="148"/>
        <v>#DIV/0!</v>
      </c>
      <c r="GE196" t="e">
        <f t="shared" si="149"/>
        <v>#DIV/0!</v>
      </c>
      <c r="HR196" s="27">
        <v>33</v>
      </c>
      <c r="HS196">
        <v>895</v>
      </c>
      <c r="HT196">
        <v>50282</v>
      </c>
      <c r="HU196">
        <f t="shared" si="150"/>
        <v>56.181005586592178</v>
      </c>
      <c r="IB196" t="e">
        <f t="shared" si="151"/>
        <v>#DIV/0!</v>
      </c>
      <c r="IM196" s="27">
        <v>56</v>
      </c>
      <c r="IN196">
        <v>1117</v>
      </c>
      <c r="IO196">
        <v>41716</v>
      </c>
      <c r="IP196">
        <f t="shared" si="152"/>
        <v>37.34646374216652</v>
      </c>
      <c r="IW196" t="e">
        <f t="shared" si="153"/>
        <v>#DIV/0!</v>
      </c>
    </row>
    <row r="197" spans="16:257" x14ac:dyDescent="0.25">
      <c r="P197" s="27">
        <v>50</v>
      </c>
      <c r="Q197">
        <v>775</v>
      </c>
      <c r="R197">
        <v>66506</v>
      </c>
      <c r="S197">
        <f t="shared" si="142"/>
        <v>85.814193548387095</v>
      </c>
      <c r="CH197" s="27">
        <v>39</v>
      </c>
      <c r="CI197">
        <v>855</v>
      </c>
      <c r="CJ197">
        <v>26964</v>
      </c>
      <c r="CK197">
        <f t="shared" si="143"/>
        <v>31.536842105263158</v>
      </c>
      <c r="CR197" t="e">
        <f t="shared" si="144"/>
        <v>#DIV/0!</v>
      </c>
      <c r="DC197" s="27">
        <v>52</v>
      </c>
      <c r="DD197">
        <v>1071</v>
      </c>
      <c r="DE197">
        <v>25995</v>
      </c>
      <c r="DF197">
        <f t="shared" si="145"/>
        <v>24.271708683473388</v>
      </c>
      <c r="DM197" t="e">
        <f t="shared" si="146"/>
        <v>#DIV/0!</v>
      </c>
      <c r="EZ197" s="27">
        <v>11</v>
      </c>
      <c r="FA197">
        <v>451</v>
      </c>
      <c r="FB197">
        <v>31220</v>
      </c>
      <c r="FC197">
        <f t="shared" si="147"/>
        <v>69.22394678492239</v>
      </c>
      <c r="FJ197" t="e">
        <f t="shared" si="148"/>
        <v>#DIV/0!</v>
      </c>
      <c r="GE197" t="e">
        <f t="shared" si="149"/>
        <v>#DIV/0!</v>
      </c>
      <c r="HR197" s="27">
        <v>34</v>
      </c>
      <c r="HS197">
        <v>895</v>
      </c>
      <c r="HT197">
        <v>86860</v>
      </c>
      <c r="HU197">
        <f t="shared" si="150"/>
        <v>97.050279329608941</v>
      </c>
      <c r="IB197" t="e">
        <f t="shared" si="151"/>
        <v>#DIV/0!</v>
      </c>
      <c r="IM197" s="27">
        <v>57</v>
      </c>
      <c r="IN197">
        <v>1152</v>
      </c>
      <c r="IO197">
        <v>10682</v>
      </c>
      <c r="IP197">
        <f t="shared" si="152"/>
        <v>9.2725694444444446</v>
      </c>
      <c r="IW197" t="e">
        <f t="shared" si="153"/>
        <v>#DIV/0!</v>
      </c>
    </row>
    <row r="198" spans="16:257" x14ac:dyDescent="0.25">
      <c r="P198" s="27">
        <v>51</v>
      </c>
      <c r="Q198">
        <v>775</v>
      </c>
      <c r="R198">
        <v>41097</v>
      </c>
      <c r="S198">
        <f t="shared" si="142"/>
        <v>53.028387096774196</v>
      </c>
      <c r="CH198" s="27">
        <v>40</v>
      </c>
      <c r="CI198">
        <v>866</v>
      </c>
      <c r="CJ198">
        <v>12877</v>
      </c>
      <c r="CK198">
        <f t="shared" si="143"/>
        <v>14.869515011547344</v>
      </c>
      <c r="CR198" t="e">
        <f t="shared" si="144"/>
        <v>#DIV/0!</v>
      </c>
      <c r="DC198" s="27">
        <v>53</v>
      </c>
      <c r="DD198">
        <v>1158</v>
      </c>
      <c r="DE198">
        <v>25826</v>
      </c>
      <c r="DF198">
        <f t="shared" si="145"/>
        <v>22.302245250431778</v>
      </c>
      <c r="DM198" t="e">
        <f t="shared" si="146"/>
        <v>#DIV/0!</v>
      </c>
      <c r="EZ198" s="27">
        <v>12</v>
      </c>
      <c r="FA198">
        <v>488</v>
      </c>
      <c r="FB198">
        <v>18311</v>
      </c>
      <c r="FC198">
        <f t="shared" si="147"/>
        <v>37.522540983606561</v>
      </c>
      <c r="FJ198" t="e">
        <f t="shared" si="148"/>
        <v>#DIV/0!</v>
      </c>
      <c r="GE198" t="e">
        <f t="shared" si="149"/>
        <v>#DIV/0!</v>
      </c>
      <c r="HR198" s="27">
        <v>35</v>
      </c>
      <c r="HS198">
        <v>897</v>
      </c>
      <c r="HT198">
        <v>53815</v>
      </c>
      <c r="HU198">
        <f t="shared" si="150"/>
        <v>59.994425863991083</v>
      </c>
      <c r="IB198" t="e">
        <f t="shared" si="151"/>
        <v>#DIV/0!</v>
      </c>
      <c r="IM198" s="27">
        <v>58</v>
      </c>
      <c r="IN198">
        <v>1208</v>
      </c>
      <c r="IO198">
        <v>16250</v>
      </c>
      <c r="IP198">
        <f t="shared" si="152"/>
        <v>13.451986754966887</v>
      </c>
      <c r="IW198" t="e">
        <f t="shared" si="153"/>
        <v>#DIV/0!</v>
      </c>
    </row>
    <row r="199" spans="16:257" x14ac:dyDescent="0.25">
      <c r="P199" s="27">
        <v>52</v>
      </c>
      <c r="Q199">
        <v>792</v>
      </c>
      <c r="R199">
        <v>20485</v>
      </c>
      <c r="S199">
        <f t="shared" si="142"/>
        <v>25.86489898989899</v>
      </c>
      <c r="CH199" s="27">
        <v>41</v>
      </c>
      <c r="CI199">
        <v>893</v>
      </c>
      <c r="CJ199">
        <v>15617</v>
      </c>
      <c r="CK199">
        <f t="shared" si="143"/>
        <v>17.488241881298993</v>
      </c>
      <c r="CR199" t="e">
        <f t="shared" si="144"/>
        <v>#DIV/0!</v>
      </c>
      <c r="DC199" s="27">
        <v>54</v>
      </c>
      <c r="DD199">
        <v>1169</v>
      </c>
      <c r="DE199">
        <v>35805</v>
      </c>
      <c r="DF199">
        <f t="shared" si="145"/>
        <v>30.62874251497006</v>
      </c>
      <c r="DM199" t="e">
        <f t="shared" si="146"/>
        <v>#DIV/0!</v>
      </c>
      <c r="EZ199" s="27">
        <v>13</v>
      </c>
      <c r="FA199">
        <v>535</v>
      </c>
      <c r="FB199">
        <v>32279</v>
      </c>
      <c r="FC199">
        <f t="shared" si="147"/>
        <v>60.334579439252337</v>
      </c>
      <c r="FJ199" t="e">
        <f t="shared" si="148"/>
        <v>#DIV/0!</v>
      </c>
      <c r="GE199" t="e">
        <f t="shared" si="149"/>
        <v>#DIV/0!</v>
      </c>
      <c r="HR199" s="27">
        <v>36</v>
      </c>
      <c r="HS199">
        <v>902</v>
      </c>
      <c r="HT199">
        <v>36600</v>
      </c>
      <c r="HU199">
        <f t="shared" si="150"/>
        <v>40.576496674057651</v>
      </c>
      <c r="IB199" t="e">
        <f t="shared" si="151"/>
        <v>#DIV/0!</v>
      </c>
      <c r="IM199" s="27">
        <v>59</v>
      </c>
      <c r="IN199">
        <v>1216</v>
      </c>
      <c r="IO199">
        <v>61700</v>
      </c>
      <c r="IP199">
        <f t="shared" si="152"/>
        <v>50.74013157894737</v>
      </c>
      <c r="IW199" t="e">
        <f t="shared" si="153"/>
        <v>#DIV/0!</v>
      </c>
    </row>
    <row r="200" spans="16:257" x14ac:dyDescent="0.25">
      <c r="P200" s="27">
        <v>53</v>
      </c>
      <c r="Q200">
        <v>797</v>
      </c>
      <c r="R200">
        <v>63855</v>
      </c>
      <c r="S200">
        <f t="shared" si="142"/>
        <v>80.119196988707657</v>
      </c>
      <c r="CH200" s="27">
        <v>42</v>
      </c>
      <c r="CI200">
        <v>897</v>
      </c>
      <c r="CJ200">
        <v>30626</v>
      </c>
      <c r="CK200">
        <f t="shared" si="143"/>
        <v>34.142697881828319</v>
      </c>
      <c r="CR200" t="e">
        <f t="shared" si="144"/>
        <v>#DIV/0!</v>
      </c>
      <c r="DC200" s="27">
        <v>55</v>
      </c>
      <c r="DD200">
        <v>1198</v>
      </c>
      <c r="DE200">
        <v>36931</v>
      </c>
      <c r="DF200">
        <f t="shared" si="145"/>
        <v>30.827212020033389</v>
      </c>
      <c r="DM200" t="e">
        <f t="shared" si="146"/>
        <v>#DIV/0!</v>
      </c>
      <c r="EZ200" s="27">
        <v>14</v>
      </c>
      <c r="FA200">
        <v>538</v>
      </c>
      <c r="FB200">
        <v>11939</v>
      </c>
      <c r="FC200">
        <f t="shared" si="147"/>
        <v>22.191449814126393</v>
      </c>
      <c r="FJ200" t="e">
        <f t="shared" si="148"/>
        <v>#DIV/0!</v>
      </c>
      <c r="GE200" t="e">
        <f t="shared" si="149"/>
        <v>#DIV/0!</v>
      </c>
      <c r="HR200" s="27">
        <v>37</v>
      </c>
      <c r="HS200">
        <v>919</v>
      </c>
      <c r="HT200">
        <v>68931</v>
      </c>
      <c r="HU200">
        <f t="shared" si="150"/>
        <v>75.006528835690972</v>
      </c>
      <c r="IB200" t="e">
        <f t="shared" si="151"/>
        <v>#DIV/0!</v>
      </c>
      <c r="IM200" s="27">
        <v>60</v>
      </c>
      <c r="IN200">
        <v>1308</v>
      </c>
      <c r="IO200">
        <v>23725</v>
      </c>
      <c r="IP200">
        <f t="shared" si="152"/>
        <v>18.138379204892967</v>
      </c>
      <c r="IW200" t="e">
        <f t="shared" si="153"/>
        <v>#DIV/0!</v>
      </c>
    </row>
    <row r="201" spans="16:257" x14ac:dyDescent="0.25">
      <c r="P201" s="27">
        <v>54</v>
      </c>
      <c r="Q201">
        <v>808</v>
      </c>
      <c r="R201">
        <v>59952</v>
      </c>
      <c r="S201">
        <f t="shared" si="142"/>
        <v>74.198019801980195</v>
      </c>
      <c r="CH201" s="27">
        <v>43</v>
      </c>
      <c r="CI201">
        <v>897</v>
      </c>
      <c r="CJ201">
        <v>13706</v>
      </c>
      <c r="CK201">
        <f t="shared" si="143"/>
        <v>15.279821627647715</v>
      </c>
      <c r="CR201" t="e">
        <f t="shared" si="144"/>
        <v>#DIV/0!</v>
      </c>
      <c r="DC201" s="27">
        <v>56</v>
      </c>
      <c r="DD201">
        <v>1208</v>
      </c>
      <c r="DE201">
        <v>51057</v>
      </c>
      <c r="DF201">
        <f t="shared" si="145"/>
        <v>42.265728476821195</v>
      </c>
      <c r="DM201" t="e">
        <f t="shared" si="146"/>
        <v>#DIV/0!</v>
      </c>
      <c r="EZ201" s="27">
        <v>15</v>
      </c>
      <c r="FA201">
        <v>585</v>
      </c>
      <c r="FB201">
        <v>16262</v>
      </c>
      <c r="FC201">
        <f t="shared" si="147"/>
        <v>27.798290598290599</v>
      </c>
      <c r="FJ201" t="e">
        <f t="shared" si="148"/>
        <v>#DIV/0!</v>
      </c>
      <c r="GE201" t="e">
        <f t="shared" si="149"/>
        <v>#DIV/0!</v>
      </c>
      <c r="HR201" s="27">
        <v>38</v>
      </c>
      <c r="HS201">
        <v>919</v>
      </c>
      <c r="HT201">
        <v>54245</v>
      </c>
      <c r="HU201">
        <f t="shared" si="150"/>
        <v>59.026115342763873</v>
      </c>
      <c r="IB201" t="e">
        <f t="shared" si="151"/>
        <v>#DIV/0!</v>
      </c>
      <c r="IM201" s="27">
        <v>61</v>
      </c>
      <c r="IN201">
        <v>1352</v>
      </c>
      <c r="IO201">
        <v>13862</v>
      </c>
      <c r="IP201">
        <f t="shared" si="152"/>
        <v>10.252958579881657</v>
      </c>
      <c r="IW201" t="e">
        <f t="shared" si="153"/>
        <v>#DIV/0!</v>
      </c>
    </row>
    <row r="202" spans="16:257" x14ac:dyDescent="0.25">
      <c r="P202" s="27">
        <v>55</v>
      </c>
      <c r="Q202">
        <v>810</v>
      </c>
      <c r="R202">
        <v>42550</v>
      </c>
      <c r="S202">
        <f t="shared" si="142"/>
        <v>52.530864197530867</v>
      </c>
      <c r="CH202" s="27">
        <v>44</v>
      </c>
      <c r="CI202">
        <v>899</v>
      </c>
      <c r="CJ202">
        <v>15752</v>
      </c>
      <c r="CK202">
        <f t="shared" si="143"/>
        <v>17.521690767519466</v>
      </c>
      <c r="CR202" t="e">
        <f t="shared" si="144"/>
        <v>#DIV/0!</v>
      </c>
      <c r="DC202" s="27">
        <v>57</v>
      </c>
      <c r="DD202">
        <v>1432</v>
      </c>
      <c r="DE202">
        <v>51239</v>
      </c>
      <c r="DF202">
        <f t="shared" si="145"/>
        <v>35.781424581005588</v>
      </c>
      <c r="DM202" t="e">
        <f t="shared" si="146"/>
        <v>#DIV/0!</v>
      </c>
      <c r="EZ202" s="27">
        <v>16</v>
      </c>
      <c r="FA202">
        <v>598</v>
      </c>
      <c r="FB202">
        <v>17495</v>
      </c>
      <c r="FC202">
        <f t="shared" si="147"/>
        <v>29.255852842809364</v>
      </c>
      <c r="FJ202" t="e">
        <f t="shared" si="148"/>
        <v>#DIV/0!</v>
      </c>
      <c r="GE202" t="e">
        <f t="shared" si="149"/>
        <v>#DIV/0!</v>
      </c>
      <c r="HR202" s="27">
        <v>39</v>
      </c>
      <c r="HS202">
        <v>923</v>
      </c>
      <c r="HT202">
        <v>89794</v>
      </c>
      <c r="HU202">
        <f t="shared" si="150"/>
        <v>97.284940411700973</v>
      </c>
      <c r="IB202" t="e">
        <f t="shared" si="151"/>
        <v>#DIV/0!</v>
      </c>
      <c r="IM202" s="27">
        <v>62</v>
      </c>
      <c r="IN202">
        <v>1369</v>
      </c>
      <c r="IO202">
        <v>21454</v>
      </c>
      <c r="IP202">
        <f t="shared" si="152"/>
        <v>15.671292914536158</v>
      </c>
      <c r="IW202" t="e">
        <f t="shared" si="153"/>
        <v>#DIV/0!</v>
      </c>
    </row>
    <row r="203" spans="16:257" x14ac:dyDescent="0.25">
      <c r="P203" s="27">
        <v>56</v>
      </c>
      <c r="Q203">
        <v>819</v>
      </c>
      <c r="R203">
        <v>78732</v>
      </c>
      <c r="S203">
        <f t="shared" si="142"/>
        <v>96.131868131868131</v>
      </c>
      <c r="CH203" s="27">
        <v>45</v>
      </c>
      <c r="CI203">
        <v>902</v>
      </c>
      <c r="CJ203">
        <v>8049</v>
      </c>
      <c r="CK203">
        <f t="shared" si="143"/>
        <v>8.9235033259423506</v>
      </c>
      <c r="CR203" t="e">
        <f t="shared" si="144"/>
        <v>#DIV/0!</v>
      </c>
      <c r="DC203" s="27">
        <v>58</v>
      </c>
      <c r="DD203">
        <v>1539</v>
      </c>
      <c r="DE203">
        <v>46481</v>
      </c>
      <c r="DF203">
        <f t="shared" si="145"/>
        <v>30.202079272254711</v>
      </c>
      <c r="DM203" t="e">
        <f t="shared" si="146"/>
        <v>#DIV/0!</v>
      </c>
      <c r="EZ203" s="27">
        <v>17</v>
      </c>
      <c r="FA203">
        <v>622</v>
      </c>
      <c r="FB203">
        <v>0</v>
      </c>
      <c r="FC203">
        <f t="shared" si="147"/>
        <v>0</v>
      </c>
      <c r="FJ203" t="e">
        <f t="shared" si="148"/>
        <v>#DIV/0!</v>
      </c>
      <c r="GE203" t="e">
        <f t="shared" si="149"/>
        <v>#DIV/0!</v>
      </c>
      <c r="HR203" s="27">
        <v>40</v>
      </c>
      <c r="HS203">
        <v>928</v>
      </c>
      <c r="HT203">
        <v>19656</v>
      </c>
      <c r="HU203">
        <f t="shared" si="150"/>
        <v>21.181034482758619</v>
      </c>
      <c r="IB203" t="e">
        <f t="shared" si="151"/>
        <v>#DIV/0!</v>
      </c>
      <c r="IM203" s="27">
        <v>63</v>
      </c>
      <c r="IN203">
        <v>1456</v>
      </c>
      <c r="IO203">
        <v>55698</v>
      </c>
      <c r="IP203">
        <f t="shared" si="152"/>
        <v>38.254120879120876</v>
      </c>
      <c r="IW203" t="e">
        <f t="shared" si="153"/>
        <v>#DIV/0!</v>
      </c>
    </row>
    <row r="204" spans="16:257" x14ac:dyDescent="0.25">
      <c r="P204" s="27">
        <v>57</v>
      </c>
      <c r="Q204">
        <v>826</v>
      </c>
      <c r="R204">
        <v>75319</v>
      </c>
      <c r="S204">
        <f t="shared" si="142"/>
        <v>91.18523002421307</v>
      </c>
      <c r="CH204" s="27">
        <v>46</v>
      </c>
      <c r="CI204">
        <v>912</v>
      </c>
      <c r="CJ204">
        <v>23255</v>
      </c>
      <c r="CK204">
        <f t="shared" si="143"/>
        <v>25.498903508771932</v>
      </c>
      <c r="CR204" t="e">
        <f t="shared" si="144"/>
        <v>#DIV/0!</v>
      </c>
      <c r="DC204" s="27">
        <v>59</v>
      </c>
      <c r="DD204">
        <v>1607</v>
      </c>
      <c r="DE204">
        <v>40626</v>
      </c>
      <c r="DF204">
        <f t="shared" si="145"/>
        <v>25.280647168637213</v>
      </c>
      <c r="DM204" t="e">
        <f t="shared" si="146"/>
        <v>#DIV/0!</v>
      </c>
      <c r="EZ204" s="27">
        <v>18</v>
      </c>
      <c r="FA204">
        <v>631</v>
      </c>
      <c r="FB204">
        <v>23947</v>
      </c>
      <c r="FC204">
        <f t="shared" si="147"/>
        <v>37.950871632329637</v>
      </c>
      <c r="FJ204" t="e">
        <f t="shared" si="148"/>
        <v>#DIV/0!</v>
      </c>
      <c r="GE204" t="e">
        <f t="shared" si="149"/>
        <v>#DIV/0!</v>
      </c>
      <c r="HR204" s="27">
        <v>41</v>
      </c>
      <c r="HS204">
        <v>946</v>
      </c>
      <c r="HT204">
        <v>74544</v>
      </c>
      <c r="HU204">
        <f t="shared" si="150"/>
        <v>78.79915433403805</v>
      </c>
      <c r="IB204" t="e">
        <f t="shared" si="151"/>
        <v>#DIV/0!</v>
      </c>
      <c r="IM204" s="27">
        <v>64</v>
      </c>
      <c r="IN204">
        <v>1523</v>
      </c>
      <c r="IO204">
        <v>48712</v>
      </c>
      <c r="IP204">
        <f t="shared" si="152"/>
        <v>31.984241628365069</v>
      </c>
      <c r="IW204" t="e">
        <f t="shared" si="153"/>
        <v>#DIV/0!</v>
      </c>
    </row>
    <row r="205" spans="16:257" x14ac:dyDescent="0.25">
      <c r="P205" s="27">
        <v>58</v>
      </c>
      <c r="Q205">
        <v>827</v>
      </c>
      <c r="R205">
        <v>62151</v>
      </c>
      <c r="S205">
        <f t="shared" si="142"/>
        <v>75.152357920193467</v>
      </c>
      <c r="CH205" s="27">
        <v>47</v>
      </c>
      <c r="CI205">
        <v>923</v>
      </c>
      <c r="CJ205">
        <v>33298</v>
      </c>
      <c r="CK205">
        <f t="shared" si="143"/>
        <v>36.075839653304442</v>
      </c>
      <c r="CR205" t="e">
        <f t="shared" si="144"/>
        <v>#DIV/0!</v>
      </c>
      <c r="DC205" s="27">
        <v>60</v>
      </c>
      <c r="DD205">
        <v>1819</v>
      </c>
      <c r="DE205">
        <v>31700</v>
      </c>
      <c r="DF205">
        <f t="shared" si="145"/>
        <v>17.427157778999451</v>
      </c>
      <c r="DM205" t="e">
        <f t="shared" si="146"/>
        <v>#DIV/0!</v>
      </c>
      <c r="EZ205" s="27">
        <v>19</v>
      </c>
      <c r="FA205">
        <v>640</v>
      </c>
      <c r="FB205">
        <v>16591</v>
      </c>
      <c r="FC205">
        <f t="shared" si="147"/>
        <v>25.923437499999999</v>
      </c>
      <c r="FJ205" t="e">
        <f t="shared" si="148"/>
        <v>#DIV/0!</v>
      </c>
      <c r="GE205" t="e">
        <f t="shared" si="149"/>
        <v>#DIV/0!</v>
      </c>
      <c r="HR205" s="27">
        <v>42</v>
      </c>
      <c r="HS205">
        <v>960</v>
      </c>
      <c r="HT205">
        <v>78216</v>
      </c>
      <c r="HU205">
        <f t="shared" si="150"/>
        <v>81.474999999999994</v>
      </c>
      <c r="IB205" t="e">
        <f t="shared" si="151"/>
        <v>#DIV/0!</v>
      </c>
      <c r="IM205" s="27">
        <v>65</v>
      </c>
      <c r="IN205">
        <v>1541</v>
      </c>
      <c r="IO205">
        <v>59780</v>
      </c>
      <c r="IP205">
        <f t="shared" si="152"/>
        <v>38.792991563919536</v>
      </c>
      <c r="IW205" t="e">
        <f t="shared" si="153"/>
        <v>#DIV/0!</v>
      </c>
    </row>
    <row r="206" spans="16:257" x14ac:dyDescent="0.25">
      <c r="P206" s="27">
        <v>59</v>
      </c>
      <c r="Q206">
        <v>835</v>
      </c>
      <c r="R206">
        <v>87147</v>
      </c>
      <c r="S206">
        <f t="shared" si="142"/>
        <v>104.36766467065868</v>
      </c>
      <c r="CH206" s="27">
        <v>48</v>
      </c>
      <c r="CI206">
        <v>925</v>
      </c>
      <c r="CJ206">
        <v>11687</v>
      </c>
      <c r="CK206">
        <f t="shared" si="143"/>
        <v>12.634594594594594</v>
      </c>
      <c r="CR206" t="e">
        <f t="shared" si="144"/>
        <v>#DIV/0!</v>
      </c>
      <c r="DC206" s="27">
        <v>61</v>
      </c>
      <c r="DD206">
        <v>3049</v>
      </c>
      <c r="DE206">
        <v>55748</v>
      </c>
      <c r="DF206">
        <f t="shared" si="145"/>
        <v>18.2840275500164</v>
      </c>
      <c r="DM206" t="e">
        <f t="shared" si="146"/>
        <v>#DIV/0!</v>
      </c>
      <c r="EZ206" s="27">
        <v>20</v>
      </c>
      <c r="FA206">
        <v>682</v>
      </c>
      <c r="FB206">
        <v>26377</v>
      </c>
      <c r="FC206">
        <f t="shared" si="147"/>
        <v>38.675953079178889</v>
      </c>
      <c r="FJ206" t="e">
        <f t="shared" si="148"/>
        <v>#DIV/0!</v>
      </c>
      <c r="GE206" t="e">
        <f t="shared" si="149"/>
        <v>#DIV/0!</v>
      </c>
      <c r="HR206" s="27">
        <v>43</v>
      </c>
      <c r="HS206">
        <v>961</v>
      </c>
      <c r="HT206">
        <v>49377</v>
      </c>
      <c r="HU206">
        <f t="shared" si="150"/>
        <v>51.380853277835591</v>
      </c>
      <c r="IB206" t="e">
        <f t="shared" si="151"/>
        <v>#DIV/0!</v>
      </c>
      <c r="IM206" s="27">
        <v>66</v>
      </c>
      <c r="IN206">
        <v>1575</v>
      </c>
      <c r="IO206">
        <v>24278</v>
      </c>
      <c r="IP206">
        <f t="shared" si="152"/>
        <v>15.414603174603174</v>
      </c>
      <c r="IW206" t="e">
        <f t="shared" si="153"/>
        <v>#DIV/0!</v>
      </c>
    </row>
    <row r="207" spans="16:257" x14ac:dyDescent="0.25">
      <c r="P207" s="27">
        <v>60</v>
      </c>
      <c r="Q207">
        <v>845</v>
      </c>
      <c r="R207">
        <v>17677</v>
      </c>
      <c r="S207">
        <f t="shared" si="142"/>
        <v>20.919526627218936</v>
      </c>
      <c r="CH207" s="27">
        <v>49</v>
      </c>
      <c r="CI207">
        <v>928</v>
      </c>
      <c r="CJ207">
        <v>11282</v>
      </c>
      <c r="CK207">
        <f t="shared" si="143"/>
        <v>12.157327586206897</v>
      </c>
      <c r="CR207" t="e">
        <f t="shared" si="144"/>
        <v>#DIV/0!</v>
      </c>
      <c r="DM207" t="e">
        <f t="shared" si="146"/>
        <v>#DIV/0!</v>
      </c>
      <c r="EZ207" s="27">
        <v>21</v>
      </c>
      <c r="FA207">
        <v>694</v>
      </c>
      <c r="FB207">
        <v>64534</v>
      </c>
      <c r="FC207">
        <f t="shared" si="147"/>
        <v>92.988472622478383</v>
      </c>
      <c r="FJ207" t="e">
        <f t="shared" si="148"/>
        <v>#DIV/0!</v>
      </c>
      <c r="GE207" t="e">
        <f t="shared" si="149"/>
        <v>#DIV/0!</v>
      </c>
      <c r="HR207" s="27">
        <v>44</v>
      </c>
      <c r="HS207">
        <v>989</v>
      </c>
      <c r="HT207">
        <v>81944</v>
      </c>
      <c r="HU207">
        <f t="shared" si="150"/>
        <v>82.855409504550053</v>
      </c>
      <c r="IB207" t="e">
        <f t="shared" si="151"/>
        <v>#DIV/0!</v>
      </c>
      <c r="IM207" s="27">
        <v>67</v>
      </c>
      <c r="IN207">
        <v>1593</v>
      </c>
      <c r="IO207">
        <v>18927</v>
      </c>
      <c r="IP207">
        <f t="shared" si="152"/>
        <v>11.881355932203389</v>
      </c>
      <c r="IW207" t="e">
        <f t="shared" si="153"/>
        <v>#DIV/0!</v>
      </c>
    </row>
    <row r="208" spans="16:257" x14ac:dyDescent="0.25">
      <c r="P208" s="27">
        <v>61</v>
      </c>
      <c r="Q208">
        <v>848</v>
      </c>
      <c r="R208">
        <v>78608</v>
      </c>
      <c r="S208">
        <f t="shared" si="142"/>
        <v>92.698113207547166</v>
      </c>
      <c r="CH208" s="27">
        <v>50</v>
      </c>
      <c r="CI208">
        <v>929</v>
      </c>
      <c r="CJ208">
        <v>13693</v>
      </c>
      <c r="CK208">
        <f t="shared" si="143"/>
        <v>14.739504843918192</v>
      </c>
      <c r="CR208" t="e">
        <f t="shared" si="144"/>
        <v>#DIV/0!</v>
      </c>
      <c r="DM208" t="e">
        <f t="shared" si="146"/>
        <v>#DIV/0!</v>
      </c>
      <c r="EZ208" s="27">
        <v>22</v>
      </c>
      <c r="FA208">
        <v>695</v>
      </c>
      <c r="FB208">
        <v>30746</v>
      </c>
      <c r="FC208">
        <f t="shared" si="147"/>
        <v>44.238848920863312</v>
      </c>
      <c r="FJ208" t="e">
        <f t="shared" si="148"/>
        <v>#DIV/0!</v>
      </c>
      <c r="GE208" t="e">
        <f t="shared" si="149"/>
        <v>#DIV/0!</v>
      </c>
      <c r="HR208" s="27">
        <v>45</v>
      </c>
      <c r="HS208">
        <v>1003</v>
      </c>
      <c r="HT208">
        <v>62247</v>
      </c>
      <c r="HU208">
        <f t="shared" si="150"/>
        <v>62.060817547357928</v>
      </c>
      <c r="IB208" t="e">
        <f t="shared" si="151"/>
        <v>#DIV/0!</v>
      </c>
      <c r="IM208" s="27">
        <v>68</v>
      </c>
      <c r="IN208">
        <v>1595</v>
      </c>
      <c r="IO208">
        <v>68646</v>
      </c>
      <c r="IP208">
        <f t="shared" si="152"/>
        <v>43.03824451410658</v>
      </c>
      <c r="IW208" t="e">
        <f t="shared" si="153"/>
        <v>#DIV/0!</v>
      </c>
    </row>
    <row r="209" spans="16:257" x14ac:dyDescent="0.25">
      <c r="P209" s="27">
        <v>62</v>
      </c>
      <c r="Q209">
        <v>857</v>
      </c>
      <c r="R209">
        <v>4323</v>
      </c>
      <c r="S209">
        <f t="shared" si="142"/>
        <v>5.0443407234539093</v>
      </c>
      <c r="CH209" s="27">
        <v>51</v>
      </c>
      <c r="CI209">
        <v>931</v>
      </c>
      <c r="CJ209">
        <v>19219</v>
      </c>
      <c r="CK209">
        <f t="shared" si="143"/>
        <v>20.643394199785178</v>
      </c>
      <c r="CR209" t="e">
        <f t="shared" si="144"/>
        <v>#DIV/0!</v>
      </c>
      <c r="DM209" t="e">
        <f t="shared" si="146"/>
        <v>#DIV/0!</v>
      </c>
      <c r="EZ209" s="27">
        <v>23</v>
      </c>
      <c r="FA209">
        <v>728</v>
      </c>
      <c r="FB209">
        <v>35043</v>
      </c>
      <c r="FC209">
        <f t="shared" si="147"/>
        <v>48.135989010989015</v>
      </c>
      <c r="FJ209" t="e">
        <f t="shared" si="148"/>
        <v>#DIV/0!</v>
      </c>
      <c r="GE209" t="e">
        <f t="shared" si="149"/>
        <v>#DIV/0!</v>
      </c>
      <c r="HR209" s="27">
        <v>46</v>
      </c>
      <c r="HS209">
        <v>1018</v>
      </c>
      <c r="HT209">
        <v>89848</v>
      </c>
      <c r="HU209">
        <f t="shared" si="150"/>
        <v>88.259332023575638</v>
      </c>
      <c r="IB209" t="e">
        <f t="shared" si="151"/>
        <v>#DIV/0!</v>
      </c>
      <c r="IM209" s="27">
        <v>69</v>
      </c>
      <c r="IN209">
        <v>1946</v>
      </c>
      <c r="IO209">
        <v>48996</v>
      </c>
      <c r="IP209">
        <f t="shared" si="152"/>
        <v>25.177800616649538</v>
      </c>
      <c r="IW209" t="e">
        <f t="shared" si="153"/>
        <v>#DIV/0!</v>
      </c>
    </row>
    <row r="210" spans="16:257" x14ac:dyDescent="0.25">
      <c r="P210" s="27">
        <v>63</v>
      </c>
      <c r="Q210">
        <v>865</v>
      </c>
      <c r="R210">
        <v>37177</v>
      </c>
      <c r="S210">
        <f t="shared" si="142"/>
        <v>42.979190751445088</v>
      </c>
      <c r="CH210" s="27">
        <v>52</v>
      </c>
      <c r="CI210">
        <v>935</v>
      </c>
      <c r="CJ210">
        <v>22157</v>
      </c>
      <c r="CK210">
        <f t="shared" si="143"/>
        <v>23.697326203208558</v>
      </c>
      <c r="CR210" t="e">
        <f t="shared" si="144"/>
        <v>#DIV/0!</v>
      </c>
      <c r="DM210" t="e">
        <f t="shared" si="146"/>
        <v>#DIV/0!</v>
      </c>
      <c r="EZ210" s="27">
        <v>24</v>
      </c>
      <c r="FA210">
        <v>735</v>
      </c>
      <c r="FB210">
        <v>39121</v>
      </c>
      <c r="FC210">
        <f t="shared" si="147"/>
        <v>53.225850340136056</v>
      </c>
      <c r="FJ210" t="e">
        <f t="shared" si="148"/>
        <v>#DIV/0!</v>
      </c>
      <c r="GE210" t="e">
        <f t="shared" si="149"/>
        <v>#DIV/0!</v>
      </c>
      <c r="HR210" s="27">
        <v>47</v>
      </c>
      <c r="HS210">
        <v>1034</v>
      </c>
      <c r="HT210">
        <v>62438</v>
      </c>
      <c r="HU210">
        <f t="shared" si="150"/>
        <v>60.384912959381047</v>
      </c>
      <c r="IB210" t="e">
        <f t="shared" si="151"/>
        <v>#DIV/0!</v>
      </c>
      <c r="IM210" s="27">
        <v>70</v>
      </c>
      <c r="IN210">
        <v>2124</v>
      </c>
      <c r="IO210">
        <v>15912</v>
      </c>
      <c r="IP210">
        <f t="shared" si="152"/>
        <v>7.4915254237288131</v>
      </c>
      <c r="IW210" t="e">
        <f t="shared" si="153"/>
        <v>#DIV/0!</v>
      </c>
    </row>
    <row r="211" spans="16:257" x14ac:dyDescent="0.25">
      <c r="P211" s="27">
        <v>64</v>
      </c>
      <c r="Q211">
        <v>866</v>
      </c>
      <c r="R211">
        <v>21628</v>
      </c>
      <c r="S211">
        <f t="shared" si="142"/>
        <v>24.97459584295612</v>
      </c>
      <c r="CH211" s="27">
        <v>53</v>
      </c>
      <c r="CI211">
        <v>938</v>
      </c>
      <c r="CJ211">
        <v>10939</v>
      </c>
      <c r="CK211">
        <f t="shared" si="143"/>
        <v>11.662046908315565</v>
      </c>
      <c r="CR211" t="e">
        <f t="shared" si="144"/>
        <v>#DIV/0!</v>
      </c>
      <c r="DM211" t="e">
        <f t="shared" si="146"/>
        <v>#DIV/0!</v>
      </c>
      <c r="EZ211" s="27">
        <v>25</v>
      </c>
      <c r="FA211">
        <v>736</v>
      </c>
      <c r="FB211">
        <v>10115</v>
      </c>
      <c r="FC211">
        <f t="shared" si="147"/>
        <v>13.743206521739131</v>
      </c>
      <c r="FJ211" t="e">
        <f t="shared" si="148"/>
        <v>#DIV/0!</v>
      </c>
      <c r="GE211" t="e">
        <f t="shared" si="149"/>
        <v>#DIV/0!</v>
      </c>
      <c r="HR211" s="27">
        <v>48</v>
      </c>
      <c r="HS211">
        <v>1035</v>
      </c>
      <c r="HT211">
        <v>65885</v>
      </c>
      <c r="HU211">
        <f t="shared" si="150"/>
        <v>63.657004830917877</v>
      </c>
      <c r="IB211" t="e">
        <f t="shared" si="151"/>
        <v>#DIV/0!</v>
      </c>
      <c r="IM211" s="27">
        <v>71</v>
      </c>
      <c r="IN211">
        <v>3288</v>
      </c>
      <c r="IO211">
        <v>45069</v>
      </c>
      <c r="IP211">
        <f t="shared" si="152"/>
        <v>13.707116788321168</v>
      </c>
      <c r="IW211" t="e">
        <f t="shared" si="153"/>
        <v>#DIV/0!</v>
      </c>
    </row>
    <row r="212" spans="16:257" x14ac:dyDescent="0.25">
      <c r="P212" s="27">
        <v>65</v>
      </c>
      <c r="Q212">
        <v>869</v>
      </c>
      <c r="R212">
        <v>57816</v>
      </c>
      <c r="S212">
        <f t="shared" si="142"/>
        <v>66.531645569620252</v>
      </c>
      <c r="CH212" s="27">
        <v>54</v>
      </c>
      <c r="CI212">
        <v>938</v>
      </c>
      <c r="CJ212">
        <v>25537</v>
      </c>
      <c r="CK212">
        <f t="shared" si="143"/>
        <v>27.224946695095948</v>
      </c>
      <c r="DM212" t="e">
        <f t="shared" si="146"/>
        <v>#DIV/0!</v>
      </c>
      <c r="EZ212" s="27">
        <v>26</v>
      </c>
      <c r="FA212">
        <v>741</v>
      </c>
      <c r="FB212">
        <v>23259</v>
      </c>
      <c r="FC212">
        <f t="shared" si="147"/>
        <v>31.388663967611336</v>
      </c>
      <c r="GE212" t="e">
        <f t="shared" si="149"/>
        <v>#DIV/0!</v>
      </c>
      <c r="HR212" s="27">
        <v>49</v>
      </c>
      <c r="HS212">
        <v>1037</v>
      </c>
      <c r="HT212">
        <v>56472</v>
      </c>
      <c r="HU212">
        <f t="shared" si="150"/>
        <v>54.45708775313404</v>
      </c>
      <c r="IW212" t="e">
        <f t="shared" si="153"/>
        <v>#DIV/0!</v>
      </c>
    </row>
    <row r="213" spans="16:257" x14ac:dyDescent="0.25">
      <c r="P213" s="27">
        <v>66</v>
      </c>
      <c r="Q213">
        <v>885</v>
      </c>
      <c r="R213">
        <v>64178</v>
      </c>
      <c r="S213">
        <f t="shared" si="142"/>
        <v>72.517514124293783</v>
      </c>
      <c r="CH213" s="27">
        <v>55</v>
      </c>
      <c r="CI213">
        <v>941</v>
      </c>
      <c r="CJ213">
        <v>12161</v>
      </c>
      <c r="CK213">
        <f t="shared" si="143"/>
        <v>12.923485653560043</v>
      </c>
      <c r="DM213" t="e">
        <f t="shared" si="146"/>
        <v>#DIV/0!</v>
      </c>
      <c r="EZ213" s="27">
        <v>27</v>
      </c>
      <c r="FA213">
        <v>742</v>
      </c>
      <c r="FB213">
        <v>24552</v>
      </c>
      <c r="FC213">
        <f t="shared" si="147"/>
        <v>33.088948787061994</v>
      </c>
      <c r="GE213" t="e">
        <f t="shared" si="149"/>
        <v>#DIV/0!</v>
      </c>
      <c r="HR213" s="27">
        <v>50</v>
      </c>
      <c r="HS213">
        <v>1058</v>
      </c>
      <c r="HT213">
        <v>71931</v>
      </c>
      <c r="HU213">
        <f t="shared" si="150"/>
        <v>67.987712665406434</v>
      </c>
      <c r="IW213" t="e">
        <f t="shared" si="153"/>
        <v>#DIV/0!</v>
      </c>
    </row>
    <row r="214" spans="16:257" x14ac:dyDescent="0.25">
      <c r="P214" s="27">
        <v>67</v>
      </c>
      <c r="Q214">
        <v>887</v>
      </c>
      <c r="R214">
        <v>63139</v>
      </c>
      <c r="S214">
        <f t="shared" si="142"/>
        <v>71.182638105975201</v>
      </c>
      <c r="CH214" s="27">
        <v>56</v>
      </c>
      <c r="CI214">
        <v>947</v>
      </c>
      <c r="CJ214">
        <v>9973</v>
      </c>
      <c r="CK214">
        <f t="shared" si="143"/>
        <v>10.531151003167899</v>
      </c>
      <c r="DM214" t="e">
        <f t="shared" si="146"/>
        <v>#DIV/0!</v>
      </c>
      <c r="EZ214" s="27">
        <v>28</v>
      </c>
      <c r="FA214">
        <v>750</v>
      </c>
      <c r="FB214">
        <v>20373</v>
      </c>
      <c r="FC214">
        <f t="shared" si="147"/>
        <v>27.164000000000001</v>
      </c>
      <c r="GE214" t="e">
        <f t="shared" si="149"/>
        <v>#DIV/0!</v>
      </c>
      <c r="HR214" s="27">
        <v>51</v>
      </c>
      <c r="HS214">
        <v>1100</v>
      </c>
      <c r="HT214">
        <v>72265</v>
      </c>
      <c r="HU214">
        <f t="shared" si="150"/>
        <v>65.695454545454552</v>
      </c>
      <c r="IW214" t="e">
        <f t="shared" si="153"/>
        <v>#DIV/0!</v>
      </c>
    </row>
    <row r="215" spans="16:257" x14ac:dyDescent="0.25">
      <c r="P215" s="27">
        <v>68</v>
      </c>
      <c r="Q215">
        <v>892</v>
      </c>
      <c r="R215">
        <v>61651</v>
      </c>
      <c r="S215">
        <f t="shared" si="142"/>
        <v>69.115470852017935</v>
      </c>
      <c r="CH215" s="27">
        <v>57</v>
      </c>
      <c r="CI215">
        <v>961</v>
      </c>
      <c r="CJ215">
        <v>12506</v>
      </c>
      <c r="CK215">
        <f t="shared" si="143"/>
        <v>13.013527575442248</v>
      </c>
      <c r="DM215" t="e">
        <f t="shared" si="146"/>
        <v>#DIV/0!</v>
      </c>
      <c r="EZ215" s="27">
        <v>29</v>
      </c>
      <c r="FA215">
        <v>756</v>
      </c>
      <c r="FB215">
        <v>21540</v>
      </c>
      <c r="FC215">
        <f t="shared" si="147"/>
        <v>28.49206349206349</v>
      </c>
      <c r="GE215" t="e">
        <f t="shared" si="149"/>
        <v>#DIV/0!</v>
      </c>
      <c r="HR215" s="27">
        <v>52</v>
      </c>
      <c r="HS215">
        <v>1109</v>
      </c>
      <c r="HT215">
        <v>91792</v>
      </c>
      <c r="HU215">
        <f t="shared" si="150"/>
        <v>82.770063119927869</v>
      </c>
      <c r="IW215" t="e">
        <f t="shared" si="153"/>
        <v>#DIV/0!</v>
      </c>
    </row>
    <row r="216" spans="16:257" x14ac:dyDescent="0.25">
      <c r="P216" s="27">
        <v>69</v>
      </c>
      <c r="Q216">
        <v>899</v>
      </c>
      <c r="R216">
        <v>97941</v>
      </c>
      <c r="S216">
        <f t="shared" si="142"/>
        <v>108.94438264738598</v>
      </c>
      <c r="CH216" s="27">
        <v>58</v>
      </c>
      <c r="CI216">
        <v>964</v>
      </c>
      <c r="CJ216">
        <v>41064</v>
      </c>
      <c r="CK216">
        <f t="shared" si="143"/>
        <v>42.597510373443981</v>
      </c>
      <c r="DM216" t="e">
        <f t="shared" si="146"/>
        <v>#DIV/0!</v>
      </c>
      <c r="EZ216" s="27">
        <v>30</v>
      </c>
      <c r="FA216">
        <v>758</v>
      </c>
      <c r="FB216">
        <v>4720</v>
      </c>
      <c r="FC216">
        <f t="shared" si="147"/>
        <v>6.2269129287598943</v>
      </c>
      <c r="GE216" t="e">
        <f t="shared" si="149"/>
        <v>#DIV/0!</v>
      </c>
      <c r="HR216" s="27">
        <v>53</v>
      </c>
      <c r="HS216">
        <v>1114</v>
      </c>
      <c r="HT216">
        <v>69712</v>
      </c>
      <c r="HU216">
        <f t="shared" si="150"/>
        <v>62.578096947935371</v>
      </c>
      <c r="IW216" t="e">
        <f t="shared" si="153"/>
        <v>#DIV/0!</v>
      </c>
    </row>
    <row r="217" spans="16:257" x14ac:dyDescent="0.25">
      <c r="P217" s="27">
        <v>70</v>
      </c>
      <c r="Q217">
        <v>909</v>
      </c>
      <c r="R217">
        <v>96098</v>
      </c>
      <c r="S217">
        <f t="shared" si="142"/>
        <v>105.71837183718372</v>
      </c>
      <c r="CH217" s="27">
        <v>59</v>
      </c>
      <c r="CI217">
        <v>964</v>
      </c>
      <c r="CJ217">
        <v>50667</v>
      </c>
      <c r="CK217">
        <f t="shared" si="143"/>
        <v>52.559128630705395</v>
      </c>
      <c r="DM217" t="e">
        <f t="shared" si="146"/>
        <v>#DIV/0!</v>
      </c>
      <c r="EZ217" s="27">
        <v>31</v>
      </c>
      <c r="FA217">
        <v>768</v>
      </c>
      <c r="FB217">
        <v>41674</v>
      </c>
      <c r="FC217">
        <f t="shared" si="147"/>
        <v>54.263020833333336</v>
      </c>
      <c r="GE217" t="e">
        <f t="shared" si="149"/>
        <v>#DIV/0!</v>
      </c>
      <c r="HR217" s="27">
        <v>54</v>
      </c>
      <c r="HS217">
        <v>1118</v>
      </c>
      <c r="HT217">
        <v>109630</v>
      </c>
      <c r="HU217">
        <f t="shared" si="150"/>
        <v>98.059033989266553</v>
      </c>
      <c r="IW217" t="e">
        <f t="shared" si="153"/>
        <v>#DIV/0!</v>
      </c>
    </row>
    <row r="218" spans="16:257" x14ac:dyDescent="0.25">
      <c r="P218" s="27">
        <v>71</v>
      </c>
      <c r="Q218">
        <v>915</v>
      </c>
      <c r="R218">
        <v>77171</v>
      </c>
      <c r="S218">
        <f t="shared" si="142"/>
        <v>84.33989071038252</v>
      </c>
      <c r="CH218" s="27">
        <v>60</v>
      </c>
      <c r="CI218">
        <v>984</v>
      </c>
      <c r="CJ218">
        <v>16678</v>
      </c>
      <c r="CK218">
        <f t="shared" si="143"/>
        <v>16.949186991869919</v>
      </c>
      <c r="DM218" t="e">
        <f t="shared" si="146"/>
        <v>#DIV/0!</v>
      </c>
      <c r="EZ218" s="27">
        <v>32</v>
      </c>
      <c r="FA218">
        <v>788</v>
      </c>
      <c r="FB218">
        <v>35250</v>
      </c>
      <c r="FC218">
        <f t="shared" si="147"/>
        <v>44.733502538071065</v>
      </c>
      <c r="GE218" t="e">
        <f t="shared" si="149"/>
        <v>#DIV/0!</v>
      </c>
      <c r="HR218" s="27">
        <v>55</v>
      </c>
      <c r="HS218">
        <v>1140</v>
      </c>
      <c r="HT218">
        <v>94549</v>
      </c>
      <c r="HU218">
        <f t="shared" si="150"/>
        <v>82.937719298245611</v>
      </c>
      <c r="IW218" t="e">
        <f t="shared" si="153"/>
        <v>#DIV/0!</v>
      </c>
    </row>
    <row r="219" spans="16:257" x14ac:dyDescent="0.25">
      <c r="P219" s="27">
        <v>72</v>
      </c>
      <c r="Q219">
        <v>927</v>
      </c>
      <c r="R219">
        <v>80088</v>
      </c>
      <c r="S219">
        <f t="shared" si="142"/>
        <v>86.394822006472495</v>
      </c>
      <c r="CH219" s="27">
        <v>61</v>
      </c>
      <c r="CI219">
        <v>985</v>
      </c>
      <c r="CJ219">
        <v>44161</v>
      </c>
      <c r="CK219">
        <f t="shared" si="143"/>
        <v>44.833502538071066</v>
      </c>
      <c r="DM219" t="e">
        <f t="shared" si="146"/>
        <v>#DIV/0!</v>
      </c>
      <c r="EZ219" s="27">
        <v>33</v>
      </c>
      <c r="FA219">
        <v>798</v>
      </c>
      <c r="FB219">
        <v>35074</v>
      </c>
      <c r="FC219">
        <f t="shared" si="147"/>
        <v>43.952380952380949</v>
      </c>
      <c r="GE219" t="e">
        <f t="shared" si="149"/>
        <v>#DIV/0!</v>
      </c>
      <c r="HR219" s="27">
        <v>56</v>
      </c>
      <c r="HS219">
        <v>1141</v>
      </c>
      <c r="HT219">
        <v>73220</v>
      </c>
      <c r="HU219">
        <f t="shared" si="150"/>
        <v>64.171779141104295</v>
      </c>
      <c r="IW219" t="e">
        <f t="shared" si="153"/>
        <v>#DIV/0!</v>
      </c>
    </row>
    <row r="220" spans="16:257" x14ac:dyDescent="0.25">
      <c r="P220" s="27">
        <v>73</v>
      </c>
      <c r="Q220">
        <v>938</v>
      </c>
      <c r="R220">
        <v>72946</v>
      </c>
      <c r="S220">
        <f t="shared" si="142"/>
        <v>77.767590618336882</v>
      </c>
      <c r="CH220" s="27">
        <v>62</v>
      </c>
      <c r="CI220">
        <v>992</v>
      </c>
      <c r="CJ220">
        <v>26241</v>
      </c>
      <c r="CK220">
        <f t="shared" si="143"/>
        <v>26.452620967741936</v>
      </c>
      <c r="DM220" t="e">
        <f t="shared" si="146"/>
        <v>#DIV/0!</v>
      </c>
      <c r="EZ220" s="27">
        <v>34</v>
      </c>
      <c r="FA220">
        <v>799</v>
      </c>
      <c r="FB220">
        <v>39465</v>
      </c>
      <c r="FC220">
        <f t="shared" si="147"/>
        <v>49.392991239048811</v>
      </c>
      <c r="GE220" t="e">
        <f t="shared" si="149"/>
        <v>#DIV/0!</v>
      </c>
      <c r="HR220" s="27">
        <v>57</v>
      </c>
      <c r="HS220">
        <v>1148</v>
      </c>
      <c r="HT220">
        <v>75551</v>
      </c>
      <c r="HU220">
        <f t="shared" si="150"/>
        <v>65.810975609756099</v>
      </c>
      <c r="IW220" t="e">
        <f t="shared" si="153"/>
        <v>#DIV/0!</v>
      </c>
    </row>
    <row r="221" spans="16:257" x14ac:dyDescent="0.25">
      <c r="P221" s="27">
        <v>74</v>
      </c>
      <c r="Q221">
        <v>939</v>
      </c>
      <c r="R221">
        <v>87066</v>
      </c>
      <c r="S221">
        <f t="shared" si="142"/>
        <v>92.722044728434511</v>
      </c>
      <c r="CH221" s="27">
        <v>63</v>
      </c>
      <c r="CI221">
        <v>1002</v>
      </c>
      <c r="CJ221">
        <v>5948</v>
      </c>
      <c r="CK221">
        <f t="shared" si="143"/>
        <v>5.9361277445109781</v>
      </c>
      <c r="DM221" t="e">
        <f t="shared" si="146"/>
        <v>#DIV/0!</v>
      </c>
      <c r="EZ221" s="27">
        <v>35</v>
      </c>
      <c r="FA221">
        <v>804</v>
      </c>
      <c r="FB221">
        <v>50709</v>
      </c>
      <c r="FC221">
        <f t="shared" si="147"/>
        <v>63.070895522388057</v>
      </c>
      <c r="GE221" t="e">
        <f t="shared" si="149"/>
        <v>#DIV/0!</v>
      </c>
      <c r="HR221" s="27">
        <v>58</v>
      </c>
      <c r="HS221">
        <v>1157</v>
      </c>
      <c r="HT221">
        <v>35157</v>
      </c>
      <c r="HU221">
        <f t="shared" si="150"/>
        <v>30.386343993085568</v>
      </c>
      <c r="IW221" t="e">
        <f t="shared" si="153"/>
        <v>#DIV/0!</v>
      </c>
    </row>
    <row r="222" spans="16:257" x14ac:dyDescent="0.25">
      <c r="P222" s="27">
        <v>75</v>
      </c>
      <c r="Q222">
        <v>981</v>
      </c>
      <c r="R222">
        <v>83922</v>
      </c>
      <c r="S222">
        <f t="shared" si="142"/>
        <v>85.547400611620802</v>
      </c>
      <c r="CH222" s="27">
        <v>64</v>
      </c>
      <c r="CI222">
        <v>1032</v>
      </c>
      <c r="CJ222">
        <v>18139</v>
      </c>
      <c r="CK222">
        <f t="shared" si="143"/>
        <v>17.5765503875969</v>
      </c>
      <c r="DM222" t="e">
        <f t="shared" si="146"/>
        <v>#DIV/0!</v>
      </c>
      <c r="EZ222" s="27">
        <v>36</v>
      </c>
      <c r="FA222">
        <v>804</v>
      </c>
      <c r="FB222">
        <v>27231</v>
      </c>
      <c r="FC222">
        <f t="shared" si="147"/>
        <v>33.869402985074629</v>
      </c>
      <c r="GE222" t="e">
        <f t="shared" si="149"/>
        <v>#DIV/0!</v>
      </c>
      <c r="HR222" s="27">
        <v>59</v>
      </c>
      <c r="HS222">
        <v>1160</v>
      </c>
      <c r="HT222">
        <v>72279</v>
      </c>
      <c r="HU222">
        <f t="shared" si="150"/>
        <v>62.309482758620689</v>
      </c>
      <c r="IW222" t="e">
        <f t="shared" si="153"/>
        <v>#DIV/0!</v>
      </c>
    </row>
    <row r="223" spans="16:257" x14ac:dyDescent="0.25">
      <c r="P223" s="27">
        <v>76</v>
      </c>
      <c r="Q223">
        <v>999</v>
      </c>
      <c r="R223">
        <v>106932</v>
      </c>
      <c r="S223">
        <f t="shared" si="142"/>
        <v>107.03903903903904</v>
      </c>
      <c r="CH223" s="27">
        <v>65</v>
      </c>
      <c r="CI223">
        <v>1032</v>
      </c>
      <c r="CJ223">
        <v>40893</v>
      </c>
      <c r="CK223">
        <f t="shared" si="143"/>
        <v>39.625</v>
      </c>
      <c r="DM223" t="e">
        <f t="shared" si="146"/>
        <v>#DIV/0!</v>
      </c>
      <c r="EZ223" s="27">
        <v>37</v>
      </c>
      <c r="FA223">
        <v>805</v>
      </c>
      <c r="FB223">
        <v>22430</v>
      </c>
      <c r="FC223">
        <f t="shared" si="147"/>
        <v>27.863354037267079</v>
      </c>
      <c r="GE223" t="e">
        <f t="shared" si="149"/>
        <v>#DIV/0!</v>
      </c>
      <c r="HR223" s="27">
        <v>60</v>
      </c>
      <c r="HS223">
        <v>1169</v>
      </c>
      <c r="HT223">
        <v>94933</v>
      </c>
      <c r="HU223">
        <f t="shared" si="150"/>
        <v>81.208725406330203</v>
      </c>
      <c r="IW223" t="e">
        <f t="shared" si="153"/>
        <v>#DIV/0!</v>
      </c>
    </row>
    <row r="224" spans="16:257" x14ac:dyDescent="0.25">
      <c r="P224" s="27">
        <v>77</v>
      </c>
      <c r="Q224">
        <v>1013</v>
      </c>
      <c r="R224">
        <v>127051</v>
      </c>
      <c r="S224">
        <f t="shared" si="142"/>
        <v>125.42053307008885</v>
      </c>
      <c r="CH224" s="27">
        <v>66</v>
      </c>
      <c r="CI224">
        <v>1034</v>
      </c>
      <c r="CJ224">
        <v>9888</v>
      </c>
      <c r="CK224">
        <f t="shared" si="143"/>
        <v>9.5628626692456482</v>
      </c>
      <c r="DM224" t="e">
        <f t="shared" si="146"/>
        <v>#DIV/0!</v>
      </c>
      <c r="EZ224" s="27">
        <v>38</v>
      </c>
      <c r="FA224">
        <v>817</v>
      </c>
      <c r="FB224">
        <v>21459</v>
      </c>
      <c r="FC224">
        <f t="shared" si="147"/>
        <v>26.265605875153</v>
      </c>
      <c r="GE224" t="e">
        <f t="shared" si="149"/>
        <v>#DIV/0!</v>
      </c>
      <c r="HR224" s="27">
        <v>61</v>
      </c>
      <c r="HS224">
        <v>1199</v>
      </c>
      <c r="HT224">
        <v>116088</v>
      </c>
      <c r="HU224">
        <f t="shared" si="150"/>
        <v>96.820683903252714</v>
      </c>
      <c r="IW224" t="e">
        <f t="shared" si="153"/>
        <v>#DIV/0!</v>
      </c>
    </row>
    <row r="225" spans="16:257" x14ac:dyDescent="0.25">
      <c r="P225" s="27">
        <v>78</v>
      </c>
      <c r="Q225">
        <v>1029</v>
      </c>
      <c r="R225">
        <v>90661</v>
      </c>
      <c r="S225">
        <f t="shared" si="142"/>
        <v>88.105928085519921</v>
      </c>
      <c r="CH225" s="27">
        <v>67</v>
      </c>
      <c r="CI225">
        <v>1035</v>
      </c>
      <c r="CJ225">
        <v>16335</v>
      </c>
      <c r="CK225">
        <f t="shared" si="143"/>
        <v>15.782608695652174</v>
      </c>
      <c r="DM225" t="e">
        <f t="shared" si="146"/>
        <v>#DIV/0!</v>
      </c>
      <c r="EZ225" s="27">
        <v>39</v>
      </c>
      <c r="FA225">
        <v>826</v>
      </c>
      <c r="FB225">
        <v>31826</v>
      </c>
      <c r="FC225">
        <f t="shared" si="147"/>
        <v>38.530266343825666</v>
      </c>
      <c r="GE225" t="e">
        <f t="shared" si="149"/>
        <v>#DIV/0!</v>
      </c>
      <c r="HR225" s="27">
        <v>62</v>
      </c>
      <c r="HS225">
        <v>1202</v>
      </c>
      <c r="HT225">
        <v>95684</v>
      </c>
      <c r="HU225">
        <f t="shared" si="150"/>
        <v>79.603993344425959</v>
      </c>
      <c r="IW225" t="e">
        <f t="shared" si="153"/>
        <v>#DIV/0!</v>
      </c>
    </row>
    <row r="226" spans="16:257" x14ac:dyDescent="0.25">
      <c r="P226" s="27">
        <v>79</v>
      </c>
      <c r="Q226">
        <v>1064</v>
      </c>
      <c r="R226">
        <v>144848</v>
      </c>
      <c r="S226">
        <f t="shared" si="142"/>
        <v>136.13533834586465</v>
      </c>
      <c r="CH226" s="27">
        <v>68</v>
      </c>
      <c r="CI226">
        <v>1039</v>
      </c>
      <c r="CJ226">
        <v>6212</v>
      </c>
      <c r="CK226">
        <f t="shared" si="143"/>
        <v>5.9788257940327236</v>
      </c>
      <c r="DM226" t="e">
        <f t="shared" si="146"/>
        <v>#DIV/0!</v>
      </c>
      <c r="EZ226" s="27">
        <v>40</v>
      </c>
      <c r="FA226">
        <v>831</v>
      </c>
      <c r="FB226">
        <v>26635</v>
      </c>
      <c r="FC226">
        <f t="shared" si="147"/>
        <v>32.051744885679902</v>
      </c>
      <c r="GE226" t="e">
        <f t="shared" si="149"/>
        <v>#DIV/0!</v>
      </c>
      <c r="HR226" s="27">
        <v>63</v>
      </c>
      <c r="HS226">
        <v>1211</v>
      </c>
      <c r="HT226">
        <v>94242</v>
      </c>
      <c r="HU226">
        <f t="shared" si="150"/>
        <v>77.821635012386452</v>
      </c>
      <c r="IW226" t="e">
        <f t="shared" si="153"/>
        <v>#DIV/0!</v>
      </c>
    </row>
    <row r="227" spans="16:257" x14ac:dyDescent="0.25">
      <c r="P227" s="27">
        <v>80</v>
      </c>
      <c r="Q227">
        <v>1095</v>
      </c>
      <c r="R227">
        <v>104166</v>
      </c>
      <c r="S227">
        <f t="shared" si="142"/>
        <v>95.128767123287673</v>
      </c>
      <c r="CH227" s="27">
        <v>69</v>
      </c>
      <c r="CI227">
        <v>1071</v>
      </c>
      <c r="CJ227">
        <v>8689</v>
      </c>
      <c r="CK227">
        <f t="shared" si="143"/>
        <v>8.1129785247432302</v>
      </c>
      <c r="DM227" t="e">
        <f t="shared" si="146"/>
        <v>#DIV/0!</v>
      </c>
      <c r="EZ227" s="27">
        <v>41</v>
      </c>
      <c r="FA227">
        <v>835</v>
      </c>
      <c r="FB227">
        <v>28347</v>
      </c>
      <c r="FC227">
        <f t="shared" si="147"/>
        <v>33.948502994011974</v>
      </c>
      <c r="GE227" t="e">
        <f t="shared" si="149"/>
        <v>#DIV/0!</v>
      </c>
      <c r="HR227" s="27">
        <v>64</v>
      </c>
      <c r="HS227">
        <v>1271</v>
      </c>
      <c r="HT227">
        <v>74943</v>
      </c>
      <c r="HU227">
        <f t="shared" si="150"/>
        <v>58.963808025177023</v>
      </c>
      <c r="IW227" t="e">
        <f t="shared" si="153"/>
        <v>#DIV/0!</v>
      </c>
    </row>
    <row r="228" spans="16:257" x14ac:dyDescent="0.25">
      <c r="P228" s="27">
        <v>81</v>
      </c>
      <c r="Q228">
        <v>1104</v>
      </c>
      <c r="R228">
        <v>77615</v>
      </c>
      <c r="S228">
        <f t="shared" si="142"/>
        <v>70.303442028985501</v>
      </c>
      <c r="CH228" s="27">
        <v>70</v>
      </c>
      <c r="CI228">
        <v>1078</v>
      </c>
      <c r="CJ228">
        <v>21847</v>
      </c>
      <c r="CK228">
        <f t="shared" si="143"/>
        <v>20.266233766233768</v>
      </c>
      <c r="DM228" t="e">
        <f t="shared" si="146"/>
        <v>#DIV/0!</v>
      </c>
      <c r="EZ228" s="27">
        <v>42</v>
      </c>
      <c r="FA228">
        <v>841</v>
      </c>
      <c r="FB228">
        <v>58287</v>
      </c>
      <c r="FC228">
        <f t="shared" si="147"/>
        <v>69.306777645659935</v>
      </c>
      <c r="GE228" t="e">
        <f t="shared" si="149"/>
        <v>#DIV/0!</v>
      </c>
      <c r="HR228" s="27">
        <v>65</v>
      </c>
      <c r="HS228">
        <v>1281</v>
      </c>
      <c r="HT228">
        <v>71557</v>
      </c>
      <c r="HU228">
        <f t="shared" si="150"/>
        <v>55.860265417642466</v>
      </c>
      <c r="IW228" t="e">
        <f t="shared" si="153"/>
        <v>#DIV/0!</v>
      </c>
    </row>
    <row r="229" spans="16:257" x14ac:dyDescent="0.25">
      <c r="P229" s="27">
        <v>82</v>
      </c>
      <c r="Q229">
        <v>1107</v>
      </c>
      <c r="R229">
        <v>80302</v>
      </c>
      <c r="S229">
        <f t="shared" si="142"/>
        <v>72.540198735320686</v>
      </c>
      <c r="CH229" s="27">
        <v>71</v>
      </c>
      <c r="CI229">
        <v>1084</v>
      </c>
      <c r="CJ229">
        <v>16898</v>
      </c>
      <c r="CK229">
        <f t="shared" si="143"/>
        <v>15.588560885608857</v>
      </c>
      <c r="DM229" t="e">
        <f t="shared" si="146"/>
        <v>#DIV/0!</v>
      </c>
      <c r="EZ229" s="27">
        <v>43</v>
      </c>
      <c r="FA229">
        <v>843</v>
      </c>
      <c r="FB229">
        <v>58568</v>
      </c>
      <c r="FC229">
        <f t="shared" si="147"/>
        <v>69.475682087781735</v>
      </c>
      <c r="GE229" t="e">
        <f t="shared" si="149"/>
        <v>#DIV/0!</v>
      </c>
      <c r="HR229" s="27">
        <v>66</v>
      </c>
      <c r="HS229">
        <v>1286</v>
      </c>
      <c r="HT229">
        <v>77996</v>
      </c>
      <c r="HU229">
        <f t="shared" si="150"/>
        <v>60.650077760497666</v>
      </c>
      <c r="IW229" t="e">
        <f t="shared" si="153"/>
        <v>#DIV/0!</v>
      </c>
    </row>
    <row r="230" spans="16:257" x14ac:dyDescent="0.25">
      <c r="P230" s="27">
        <v>83</v>
      </c>
      <c r="Q230">
        <v>1113</v>
      </c>
      <c r="R230">
        <v>124678</v>
      </c>
      <c r="S230">
        <f t="shared" si="142"/>
        <v>112.01976639712488</v>
      </c>
      <c r="CH230" s="27">
        <v>72</v>
      </c>
      <c r="CI230">
        <v>1093</v>
      </c>
      <c r="CJ230">
        <v>40406</v>
      </c>
      <c r="CK230">
        <f t="shared" si="143"/>
        <v>36.967978042086003</v>
      </c>
      <c r="DM230" t="e">
        <f t="shared" si="146"/>
        <v>#DIV/0!</v>
      </c>
      <c r="EZ230" s="27">
        <v>44</v>
      </c>
      <c r="FA230">
        <v>846</v>
      </c>
      <c r="FB230">
        <v>29277</v>
      </c>
      <c r="FC230">
        <f t="shared" si="147"/>
        <v>34.606382978723403</v>
      </c>
      <c r="GE230" t="e">
        <f t="shared" si="149"/>
        <v>#DIV/0!</v>
      </c>
      <c r="HR230" s="27">
        <v>67</v>
      </c>
      <c r="HS230">
        <v>1323</v>
      </c>
      <c r="HT230">
        <v>110453</v>
      </c>
      <c r="HU230">
        <f t="shared" si="150"/>
        <v>83.48677248677248</v>
      </c>
      <c r="IW230" t="e">
        <f t="shared" si="153"/>
        <v>#DIV/0!</v>
      </c>
    </row>
    <row r="231" spans="16:257" x14ac:dyDescent="0.25">
      <c r="P231" s="27">
        <v>84</v>
      </c>
      <c r="Q231">
        <v>1117</v>
      </c>
      <c r="R231">
        <v>140162</v>
      </c>
      <c r="S231">
        <f t="shared" si="142"/>
        <v>125.48075201432408</v>
      </c>
      <c r="CH231" s="27">
        <v>73</v>
      </c>
      <c r="CI231">
        <v>1104</v>
      </c>
      <c r="CJ231">
        <v>27202</v>
      </c>
      <c r="CK231">
        <f t="shared" si="143"/>
        <v>24.639492753623188</v>
      </c>
      <c r="DM231" t="e">
        <f t="shared" si="146"/>
        <v>#DIV/0!</v>
      </c>
      <c r="EZ231" s="27">
        <v>45</v>
      </c>
      <c r="FA231">
        <v>852</v>
      </c>
      <c r="FB231">
        <v>24454</v>
      </c>
      <c r="FC231">
        <f t="shared" si="147"/>
        <v>28.7018779342723</v>
      </c>
      <c r="GE231" t="e">
        <f t="shared" si="149"/>
        <v>#DIV/0!</v>
      </c>
      <c r="HR231" s="27">
        <v>68</v>
      </c>
      <c r="HS231">
        <v>1325</v>
      </c>
      <c r="HT231">
        <v>141294</v>
      </c>
      <c r="HU231">
        <f t="shared" si="150"/>
        <v>106.63698113207548</v>
      </c>
      <c r="IW231" t="e">
        <f t="shared" si="153"/>
        <v>#DIV/0!</v>
      </c>
    </row>
    <row r="232" spans="16:257" x14ac:dyDescent="0.25">
      <c r="P232" s="27">
        <v>85</v>
      </c>
      <c r="Q232">
        <v>1135</v>
      </c>
      <c r="R232">
        <v>75888</v>
      </c>
      <c r="S232">
        <f t="shared" si="142"/>
        <v>66.861674008810567</v>
      </c>
      <c r="CH232" s="27">
        <v>74</v>
      </c>
      <c r="CI232">
        <v>1109</v>
      </c>
      <c r="CJ232">
        <v>23854</v>
      </c>
      <c r="CK232">
        <f t="shared" si="143"/>
        <v>21.509467989179441</v>
      </c>
      <c r="DM232" t="e">
        <f t="shared" si="146"/>
        <v>#DIV/0!</v>
      </c>
      <c r="EZ232" s="27">
        <v>46</v>
      </c>
      <c r="FA232">
        <v>852</v>
      </c>
      <c r="FB232">
        <v>37467</v>
      </c>
      <c r="FC232">
        <f t="shared" si="147"/>
        <v>43.975352112676056</v>
      </c>
      <c r="GE232" t="e">
        <f t="shared" si="149"/>
        <v>#DIV/0!</v>
      </c>
      <c r="HR232" s="27">
        <v>69</v>
      </c>
      <c r="HS232">
        <v>1371</v>
      </c>
      <c r="HT232">
        <v>103684</v>
      </c>
      <c r="HU232">
        <f t="shared" si="150"/>
        <v>75.626549963530266</v>
      </c>
      <c r="IW232" t="e">
        <f t="shared" si="153"/>
        <v>#DIV/0!</v>
      </c>
    </row>
    <row r="233" spans="16:257" x14ac:dyDescent="0.25">
      <c r="P233" s="27">
        <v>86</v>
      </c>
      <c r="Q233">
        <v>1146</v>
      </c>
      <c r="R233">
        <v>166659</v>
      </c>
      <c r="S233">
        <f t="shared" si="142"/>
        <v>145.42670157068062</v>
      </c>
      <c r="CH233" s="27">
        <v>75</v>
      </c>
      <c r="CI233">
        <v>1132</v>
      </c>
      <c r="CJ233">
        <v>17448</v>
      </c>
      <c r="CK233">
        <f t="shared" si="143"/>
        <v>15.413427561837455</v>
      </c>
      <c r="DM233" t="e">
        <f t="shared" si="146"/>
        <v>#DIV/0!</v>
      </c>
      <c r="EZ233" s="27">
        <v>47</v>
      </c>
      <c r="FA233">
        <v>855</v>
      </c>
      <c r="FB233">
        <v>42609</v>
      </c>
      <c r="FC233">
        <f t="shared" si="147"/>
        <v>49.835087719298244</v>
      </c>
      <c r="GE233" t="e">
        <f t="shared" si="149"/>
        <v>#DIV/0!</v>
      </c>
      <c r="HR233" s="27">
        <v>70</v>
      </c>
      <c r="HS233">
        <v>1392</v>
      </c>
      <c r="HT233">
        <v>147015</v>
      </c>
      <c r="HU233">
        <f t="shared" si="150"/>
        <v>105.61422413793103</v>
      </c>
      <c r="IW233" t="e">
        <f t="shared" si="153"/>
        <v>#DIV/0!</v>
      </c>
    </row>
    <row r="234" spans="16:257" x14ac:dyDescent="0.25">
      <c r="P234" s="27">
        <v>87</v>
      </c>
      <c r="Q234">
        <v>1163</v>
      </c>
      <c r="R234">
        <v>146345</v>
      </c>
      <c r="S234">
        <f t="shared" si="142"/>
        <v>125.83404987102321</v>
      </c>
      <c r="CH234" s="27">
        <v>76</v>
      </c>
      <c r="CI234">
        <v>1134</v>
      </c>
      <c r="CJ234">
        <v>25415</v>
      </c>
      <c r="CK234">
        <f t="shared" si="143"/>
        <v>22.411816578483243</v>
      </c>
      <c r="DM234" t="e">
        <f t="shared" si="146"/>
        <v>#DIV/0!</v>
      </c>
      <c r="EZ234" s="27">
        <v>48</v>
      </c>
      <c r="FA234">
        <v>879</v>
      </c>
      <c r="FB234">
        <v>80900</v>
      </c>
      <c r="FC234">
        <f t="shared" si="147"/>
        <v>92.03640500568828</v>
      </c>
      <c r="GE234" t="e">
        <f t="shared" si="149"/>
        <v>#DIV/0!</v>
      </c>
      <c r="HR234" s="27">
        <v>71</v>
      </c>
      <c r="HS234">
        <v>1402</v>
      </c>
      <c r="HT234">
        <v>96952</v>
      </c>
      <c r="HU234">
        <f t="shared" si="150"/>
        <v>69.152639087018542</v>
      </c>
      <c r="IW234" t="e">
        <f t="shared" si="153"/>
        <v>#DIV/0!</v>
      </c>
    </row>
    <row r="235" spans="16:257" x14ac:dyDescent="0.25">
      <c r="P235" s="27">
        <v>88</v>
      </c>
      <c r="Q235">
        <v>1185</v>
      </c>
      <c r="R235">
        <v>119781</v>
      </c>
      <c r="S235">
        <f t="shared" si="142"/>
        <v>101.08101265822785</v>
      </c>
      <c r="CH235" s="27">
        <v>77</v>
      </c>
      <c r="CI235">
        <v>1137</v>
      </c>
      <c r="CJ235">
        <v>10248</v>
      </c>
      <c r="CK235">
        <f t="shared" si="143"/>
        <v>9.0131926121372032</v>
      </c>
      <c r="DM235" t="e">
        <f t="shared" si="146"/>
        <v>#DIV/0!</v>
      </c>
      <c r="EZ235" s="27">
        <v>49</v>
      </c>
      <c r="FA235">
        <v>879</v>
      </c>
      <c r="FB235">
        <v>25681</v>
      </c>
      <c r="FC235">
        <f t="shared" si="147"/>
        <v>29.216154721274176</v>
      </c>
      <c r="GE235" t="e">
        <f t="shared" si="149"/>
        <v>#DIV/0!</v>
      </c>
      <c r="HR235" s="27">
        <v>72</v>
      </c>
      <c r="HS235">
        <v>1444</v>
      </c>
      <c r="HT235">
        <v>152008</v>
      </c>
      <c r="HU235">
        <f t="shared" si="150"/>
        <v>105.26869806094183</v>
      </c>
      <c r="IW235" t="e">
        <f t="shared" si="153"/>
        <v>#DIV/0!</v>
      </c>
    </row>
    <row r="236" spans="16:257" x14ac:dyDescent="0.25">
      <c r="P236" s="27">
        <v>89</v>
      </c>
      <c r="Q236">
        <v>1246</v>
      </c>
      <c r="R236">
        <v>100091</v>
      </c>
      <c r="S236">
        <f t="shared" si="142"/>
        <v>80.329855537720704</v>
      </c>
      <c r="CH236" s="27">
        <v>78</v>
      </c>
      <c r="CI236">
        <v>1141</v>
      </c>
      <c r="CJ236">
        <v>14134</v>
      </c>
      <c r="CK236">
        <f t="shared" si="143"/>
        <v>12.38737949167397</v>
      </c>
      <c r="DM236" t="e">
        <f t="shared" si="146"/>
        <v>#DIV/0!</v>
      </c>
      <c r="EZ236" s="27">
        <v>50</v>
      </c>
      <c r="FA236">
        <v>882</v>
      </c>
      <c r="FB236">
        <v>37528</v>
      </c>
      <c r="FC236">
        <f t="shared" si="147"/>
        <v>42.548752834467123</v>
      </c>
      <c r="GE236" t="e">
        <f t="shared" si="149"/>
        <v>#DIV/0!</v>
      </c>
      <c r="HR236" s="27">
        <v>73</v>
      </c>
      <c r="HS236">
        <v>1468</v>
      </c>
      <c r="HT236">
        <v>104844</v>
      </c>
      <c r="HU236">
        <f t="shared" si="150"/>
        <v>71.419618528610357</v>
      </c>
      <c r="IW236" t="e">
        <f t="shared" si="153"/>
        <v>#DIV/0!</v>
      </c>
    </row>
    <row r="237" spans="16:257" x14ac:dyDescent="0.25">
      <c r="P237" s="27">
        <v>90</v>
      </c>
      <c r="Q237">
        <v>1331</v>
      </c>
      <c r="R237">
        <v>156056</v>
      </c>
      <c r="S237">
        <f t="shared" si="142"/>
        <v>117.24718256949662</v>
      </c>
      <c r="CH237" s="27">
        <v>79</v>
      </c>
      <c r="CI237">
        <v>1150</v>
      </c>
      <c r="CJ237">
        <v>82654</v>
      </c>
      <c r="CK237">
        <f t="shared" si="143"/>
        <v>71.873043478260868</v>
      </c>
      <c r="DM237" t="e">
        <f t="shared" si="146"/>
        <v>#DIV/0!</v>
      </c>
      <c r="EZ237" s="27">
        <v>51</v>
      </c>
      <c r="FA237">
        <v>882</v>
      </c>
      <c r="FB237">
        <v>37852</v>
      </c>
      <c r="FC237">
        <f t="shared" si="147"/>
        <v>42.916099773242628</v>
      </c>
      <c r="GE237" t="e">
        <f t="shared" si="149"/>
        <v>#DIV/0!</v>
      </c>
      <c r="HR237" s="27">
        <v>74</v>
      </c>
      <c r="HS237">
        <v>1471</v>
      </c>
      <c r="HT237">
        <v>170521</v>
      </c>
      <c r="HU237">
        <f t="shared" si="150"/>
        <v>115.92182188987084</v>
      </c>
      <c r="IW237" t="e">
        <f t="shared" si="153"/>
        <v>#DIV/0!</v>
      </c>
    </row>
    <row r="238" spans="16:257" x14ac:dyDescent="0.25">
      <c r="P238" s="27">
        <v>91</v>
      </c>
      <c r="Q238">
        <v>1377</v>
      </c>
      <c r="R238">
        <v>63721</v>
      </c>
      <c r="S238">
        <f t="shared" si="142"/>
        <v>46.275236020334063</v>
      </c>
      <c r="CH238" s="27">
        <v>80</v>
      </c>
      <c r="CI238">
        <v>1150</v>
      </c>
      <c r="CJ238">
        <v>9599</v>
      </c>
      <c r="CK238">
        <f t="shared" si="143"/>
        <v>8.3469565217391306</v>
      </c>
      <c r="DM238" t="e">
        <f t="shared" si="146"/>
        <v>#DIV/0!</v>
      </c>
      <c r="EZ238" s="27">
        <v>52</v>
      </c>
      <c r="FA238">
        <v>897</v>
      </c>
      <c r="FB238">
        <v>54263</v>
      </c>
      <c r="FC238">
        <f t="shared" si="147"/>
        <v>60.493868450390188</v>
      </c>
      <c r="GE238" t="e">
        <f t="shared" si="149"/>
        <v>#DIV/0!</v>
      </c>
      <c r="HR238" s="27">
        <v>75</v>
      </c>
      <c r="HS238">
        <v>1479</v>
      </c>
      <c r="HT238">
        <v>156232</v>
      </c>
      <c r="HU238">
        <f t="shared" si="150"/>
        <v>105.63353617308992</v>
      </c>
      <c r="IW238" t="e">
        <f t="shared" si="153"/>
        <v>#DIV/0!</v>
      </c>
    </row>
    <row r="239" spans="16:257" x14ac:dyDescent="0.25">
      <c r="P239" s="27">
        <v>92</v>
      </c>
      <c r="Q239">
        <v>1402</v>
      </c>
      <c r="R239">
        <v>94386</v>
      </c>
      <c r="S239">
        <f t="shared" si="142"/>
        <v>67.322396576319548</v>
      </c>
      <c r="CH239" s="27">
        <v>81</v>
      </c>
      <c r="CI239">
        <v>1196</v>
      </c>
      <c r="CJ239">
        <v>32263</v>
      </c>
      <c r="CK239">
        <f t="shared" si="143"/>
        <v>26.975752508361204</v>
      </c>
      <c r="DM239" t="e">
        <f t="shared" si="146"/>
        <v>#DIV/0!</v>
      </c>
      <c r="EZ239" s="27">
        <v>53</v>
      </c>
      <c r="FA239">
        <v>907</v>
      </c>
      <c r="FB239">
        <v>60125</v>
      </c>
      <c r="FC239">
        <f t="shared" si="147"/>
        <v>66.289966923925022</v>
      </c>
      <c r="GE239" t="e">
        <f t="shared" si="149"/>
        <v>#DIV/0!</v>
      </c>
      <c r="HR239" s="27">
        <v>76</v>
      </c>
      <c r="HS239">
        <v>1484</v>
      </c>
      <c r="HT239">
        <v>94529</v>
      </c>
      <c r="HU239">
        <f t="shared" si="150"/>
        <v>63.698787061994608</v>
      </c>
      <c r="IW239" t="e">
        <f t="shared" si="153"/>
        <v>#DIV/0!</v>
      </c>
    </row>
    <row r="240" spans="16:257" x14ac:dyDescent="0.25">
      <c r="P240" s="27">
        <v>93</v>
      </c>
      <c r="Q240">
        <v>1447</v>
      </c>
      <c r="R240">
        <v>42466</v>
      </c>
      <c r="S240">
        <f t="shared" si="142"/>
        <v>29.34761575673808</v>
      </c>
      <c r="CH240" s="27">
        <v>82</v>
      </c>
      <c r="CI240">
        <v>1222</v>
      </c>
      <c r="CJ240">
        <v>44390</v>
      </c>
      <c r="CK240">
        <f t="shared" si="143"/>
        <v>36.325695581014728</v>
      </c>
      <c r="DM240" t="e">
        <f t="shared" si="146"/>
        <v>#DIV/0!</v>
      </c>
      <c r="EZ240" s="27">
        <v>54</v>
      </c>
      <c r="FA240">
        <v>911</v>
      </c>
      <c r="FB240">
        <v>29396</v>
      </c>
      <c r="FC240">
        <f t="shared" si="147"/>
        <v>32.267837541163559</v>
      </c>
      <c r="GE240" t="e">
        <f t="shared" si="149"/>
        <v>#DIV/0!</v>
      </c>
      <c r="HR240" s="27">
        <v>77</v>
      </c>
      <c r="HS240">
        <v>1529</v>
      </c>
      <c r="HT240">
        <v>138671</v>
      </c>
      <c r="HU240">
        <f t="shared" si="150"/>
        <v>90.693917593198165</v>
      </c>
      <c r="IW240" t="e">
        <f t="shared" si="153"/>
        <v>#DIV/0!</v>
      </c>
    </row>
    <row r="241" spans="16:257" x14ac:dyDescent="0.25">
      <c r="P241" s="27">
        <v>94</v>
      </c>
      <c r="Q241">
        <v>1473</v>
      </c>
      <c r="R241">
        <v>132153</v>
      </c>
      <c r="S241">
        <f t="shared" si="142"/>
        <v>89.716904276985744</v>
      </c>
      <c r="CH241" s="27">
        <v>83</v>
      </c>
      <c r="CI241">
        <v>1330</v>
      </c>
      <c r="CJ241">
        <v>51212</v>
      </c>
      <c r="CK241">
        <f t="shared" si="143"/>
        <v>38.505263157894738</v>
      </c>
      <c r="DM241" t="e">
        <f t="shared" si="146"/>
        <v>#DIV/0!</v>
      </c>
      <c r="EZ241" s="27">
        <v>55</v>
      </c>
      <c r="FA241">
        <v>912</v>
      </c>
      <c r="FB241">
        <v>53677</v>
      </c>
      <c r="FC241">
        <f t="shared" si="147"/>
        <v>58.856359649122808</v>
      </c>
      <c r="GE241" t="e">
        <f t="shared" si="149"/>
        <v>#DIV/0!</v>
      </c>
      <c r="HR241" s="27">
        <v>78</v>
      </c>
      <c r="HS241">
        <v>1539</v>
      </c>
      <c r="HT241">
        <v>81760</v>
      </c>
      <c r="HU241">
        <f t="shared" si="150"/>
        <v>53.125406107862247</v>
      </c>
      <c r="IW241" t="e">
        <f t="shared" si="153"/>
        <v>#DIV/0!</v>
      </c>
    </row>
    <row r="242" spans="16:257" x14ac:dyDescent="0.25">
      <c r="P242" s="27">
        <v>95</v>
      </c>
      <c r="Q242">
        <v>1501</v>
      </c>
      <c r="R242">
        <v>115365</v>
      </c>
      <c r="S242">
        <f t="shared" si="142"/>
        <v>76.858760826115926</v>
      </c>
      <c r="CH242" s="27">
        <v>84</v>
      </c>
      <c r="CI242">
        <v>1555</v>
      </c>
      <c r="CJ242">
        <v>12371</v>
      </c>
      <c r="CK242">
        <f t="shared" si="143"/>
        <v>7.9556270096463022</v>
      </c>
      <c r="DM242" t="e">
        <f t="shared" si="146"/>
        <v>#DIV/0!</v>
      </c>
      <c r="EZ242" s="27">
        <v>56</v>
      </c>
      <c r="FA242">
        <v>917</v>
      </c>
      <c r="FB242">
        <v>30314</v>
      </c>
      <c r="FC242">
        <f t="shared" si="147"/>
        <v>33.057797164667392</v>
      </c>
      <c r="GE242" t="e">
        <f t="shared" si="149"/>
        <v>#DIV/0!</v>
      </c>
      <c r="HR242" s="27">
        <v>79</v>
      </c>
      <c r="HS242">
        <v>1544</v>
      </c>
      <c r="HT242">
        <v>184616</v>
      </c>
      <c r="HU242">
        <f t="shared" si="150"/>
        <v>119.56994818652849</v>
      </c>
      <c r="IW242" t="e">
        <f t="shared" si="153"/>
        <v>#DIV/0!</v>
      </c>
    </row>
    <row r="243" spans="16:257" x14ac:dyDescent="0.25">
      <c r="P243" s="27">
        <v>96</v>
      </c>
      <c r="Q243">
        <v>1566</v>
      </c>
      <c r="R243">
        <v>68693</v>
      </c>
      <c r="S243">
        <f t="shared" si="142"/>
        <v>43.865261813537678</v>
      </c>
      <c r="CH243" s="27">
        <v>85</v>
      </c>
      <c r="CI243">
        <v>1769</v>
      </c>
      <c r="CJ243">
        <v>21832</v>
      </c>
      <c r="CK243">
        <f t="shared" si="143"/>
        <v>12.34143583945732</v>
      </c>
      <c r="DM243" t="e">
        <f t="shared" si="146"/>
        <v>#DIV/0!</v>
      </c>
      <c r="EZ243" s="27">
        <v>57</v>
      </c>
      <c r="FA243">
        <v>918</v>
      </c>
      <c r="FB243">
        <v>56248</v>
      </c>
      <c r="FC243">
        <f t="shared" si="147"/>
        <v>61.272331154684096</v>
      </c>
      <c r="GE243" t="e">
        <f t="shared" si="149"/>
        <v>#DIV/0!</v>
      </c>
      <c r="HR243" s="27">
        <v>80</v>
      </c>
      <c r="HS243">
        <v>1626</v>
      </c>
      <c r="HT243">
        <v>113718</v>
      </c>
      <c r="HU243">
        <f t="shared" si="150"/>
        <v>69.93726937269372</v>
      </c>
      <c r="IW243" t="e">
        <f t="shared" si="153"/>
        <v>#DIV/0!</v>
      </c>
    </row>
    <row r="244" spans="16:257" x14ac:dyDescent="0.25">
      <c r="P244" s="27">
        <v>97</v>
      </c>
      <c r="Q244">
        <v>1606</v>
      </c>
      <c r="R244">
        <v>105226</v>
      </c>
      <c r="S244">
        <f t="shared" si="142"/>
        <v>65.520547945205479</v>
      </c>
      <c r="CH244" s="27">
        <v>86</v>
      </c>
      <c r="CI244">
        <v>1886</v>
      </c>
      <c r="CJ244">
        <v>30943</v>
      </c>
      <c r="CK244">
        <f t="shared" si="143"/>
        <v>16.406680805938493</v>
      </c>
      <c r="DM244" t="e">
        <f t="shared" si="146"/>
        <v>#DIV/0!</v>
      </c>
      <c r="EZ244" s="27">
        <v>58</v>
      </c>
      <c r="FA244">
        <v>927</v>
      </c>
      <c r="FB244">
        <v>16263</v>
      </c>
      <c r="FC244">
        <f t="shared" si="147"/>
        <v>17.543689320388349</v>
      </c>
      <c r="GE244" t="e">
        <f t="shared" si="149"/>
        <v>#DIV/0!</v>
      </c>
      <c r="HR244" s="27">
        <v>81</v>
      </c>
      <c r="HS244">
        <v>1716</v>
      </c>
      <c r="HT244">
        <v>181919</v>
      </c>
      <c r="HU244">
        <f t="shared" si="150"/>
        <v>106.01340326340326</v>
      </c>
      <c r="IW244" t="e">
        <f t="shared" si="153"/>
        <v>#DIV/0!</v>
      </c>
    </row>
    <row r="245" spans="16:257" x14ac:dyDescent="0.25">
      <c r="P245" s="27">
        <v>98</v>
      </c>
      <c r="Q245">
        <v>1620</v>
      </c>
      <c r="R245">
        <v>26580</v>
      </c>
      <c r="S245">
        <f t="shared" si="142"/>
        <v>16.407407407407408</v>
      </c>
      <c r="CH245" s="27">
        <v>87</v>
      </c>
      <c r="CI245">
        <v>2035</v>
      </c>
      <c r="CJ245">
        <v>49937</v>
      </c>
      <c r="CK245">
        <f t="shared" si="143"/>
        <v>24.539066339066338</v>
      </c>
      <c r="DM245" t="e">
        <f t="shared" si="146"/>
        <v>#DIV/0!</v>
      </c>
      <c r="EZ245" s="27">
        <v>59</v>
      </c>
      <c r="FA245">
        <v>932</v>
      </c>
      <c r="FB245">
        <v>30660</v>
      </c>
      <c r="FC245">
        <f t="shared" si="147"/>
        <v>32.896995708154506</v>
      </c>
      <c r="GE245" t="e">
        <f t="shared" si="149"/>
        <v>#DIV/0!</v>
      </c>
      <c r="HR245" s="27">
        <v>82</v>
      </c>
      <c r="HS245">
        <v>1764</v>
      </c>
      <c r="HT245">
        <v>136423</v>
      </c>
      <c r="HU245">
        <f t="shared" si="150"/>
        <v>77.337301587301582</v>
      </c>
      <c r="IW245" t="e">
        <f t="shared" si="153"/>
        <v>#DIV/0!</v>
      </c>
    </row>
    <row r="246" spans="16:257" x14ac:dyDescent="0.25">
      <c r="P246" s="27">
        <v>99</v>
      </c>
      <c r="Q246">
        <v>1703</v>
      </c>
      <c r="R246">
        <v>132164</v>
      </c>
      <c r="S246">
        <f t="shared" si="142"/>
        <v>77.606576629477388</v>
      </c>
      <c r="CH246" s="27">
        <v>88</v>
      </c>
      <c r="CI246">
        <v>2956</v>
      </c>
      <c r="CJ246">
        <v>21506</v>
      </c>
      <c r="CK246">
        <f t="shared" si="143"/>
        <v>7.2753721244925575</v>
      </c>
      <c r="DM246" t="e">
        <f t="shared" si="146"/>
        <v>#DIV/0!</v>
      </c>
      <c r="EZ246" s="27">
        <v>60</v>
      </c>
      <c r="FA246">
        <v>933</v>
      </c>
      <c r="FB246">
        <v>31085</v>
      </c>
      <c r="FC246">
        <f t="shared" si="147"/>
        <v>33.317256162915328</v>
      </c>
      <c r="GE246" t="e">
        <f t="shared" si="149"/>
        <v>#DIV/0!</v>
      </c>
      <c r="HR246" s="27">
        <v>83</v>
      </c>
      <c r="HS246">
        <v>2039</v>
      </c>
      <c r="HT246">
        <v>128876</v>
      </c>
      <c r="HU246">
        <f t="shared" si="150"/>
        <v>63.205492888670918</v>
      </c>
      <c r="IW246" t="e">
        <f t="shared" si="153"/>
        <v>#DIV/0!</v>
      </c>
    </row>
    <row r="247" spans="16:257" x14ac:dyDescent="0.25">
      <c r="P247" s="27">
        <v>100</v>
      </c>
      <c r="Q247">
        <v>1756</v>
      </c>
      <c r="R247">
        <v>21829</v>
      </c>
      <c r="S247">
        <f t="shared" si="142"/>
        <v>12.431093394077449</v>
      </c>
      <c r="CH247" s="27">
        <v>89</v>
      </c>
      <c r="CI247">
        <v>3118</v>
      </c>
      <c r="CJ247">
        <v>37094</v>
      </c>
      <c r="CK247">
        <f t="shared" si="143"/>
        <v>11.896728672225786</v>
      </c>
      <c r="DM247" t="e">
        <f t="shared" si="146"/>
        <v>#DIV/0!</v>
      </c>
      <c r="EZ247" s="27">
        <v>61</v>
      </c>
      <c r="FA247">
        <v>946</v>
      </c>
      <c r="FB247">
        <v>74971</v>
      </c>
      <c r="FC247">
        <f t="shared" si="147"/>
        <v>79.250528541226217</v>
      </c>
      <c r="GE247" t="e">
        <f t="shared" si="149"/>
        <v>#DIV/0!</v>
      </c>
      <c r="HR247" s="27">
        <v>84</v>
      </c>
      <c r="HS247">
        <v>2074</v>
      </c>
      <c r="HT247">
        <v>108314</v>
      </c>
      <c r="HU247">
        <f t="shared" si="150"/>
        <v>52.224686595949855</v>
      </c>
      <c r="IW247" t="e">
        <f t="shared" si="153"/>
        <v>#DIV/0!</v>
      </c>
    </row>
    <row r="248" spans="16:257" x14ac:dyDescent="0.25">
      <c r="P248" s="27">
        <v>101</v>
      </c>
      <c r="Q248">
        <v>1763</v>
      </c>
      <c r="R248">
        <v>192805</v>
      </c>
      <c r="S248">
        <f t="shared" si="142"/>
        <v>109.36188315371525</v>
      </c>
      <c r="CH248" s="27">
        <v>90</v>
      </c>
      <c r="CI248">
        <v>5941</v>
      </c>
      <c r="CJ248">
        <v>26455</v>
      </c>
      <c r="CK248">
        <f t="shared" si="143"/>
        <v>4.452954048140044</v>
      </c>
      <c r="DM248" t="e">
        <f t="shared" si="146"/>
        <v>#DIV/0!</v>
      </c>
      <c r="EZ248" s="27">
        <v>62</v>
      </c>
      <c r="FA248">
        <v>947</v>
      </c>
      <c r="FB248">
        <v>46986</v>
      </c>
      <c r="FC248">
        <f t="shared" si="147"/>
        <v>49.615628299894404</v>
      </c>
      <c r="GE248" t="e">
        <f t="shared" si="149"/>
        <v>#DIV/0!</v>
      </c>
      <c r="HR248" s="27">
        <v>85</v>
      </c>
      <c r="HS248">
        <v>2609</v>
      </c>
      <c r="HT248">
        <v>187218</v>
      </c>
      <c r="HU248">
        <f t="shared" si="150"/>
        <v>71.758528171713294</v>
      </c>
      <c r="IW248" t="e">
        <f t="shared" si="153"/>
        <v>#DIV/0!</v>
      </c>
    </row>
    <row r="249" spans="16:257" x14ac:dyDescent="0.25">
      <c r="P249" s="27">
        <v>102</v>
      </c>
      <c r="Q249">
        <v>1915</v>
      </c>
      <c r="R249">
        <v>124949</v>
      </c>
      <c r="S249">
        <f t="shared" si="142"/>
        <v>65.247519582245431</v>
      </c>
      <c r="DM249" t="e">
        <f t="shared" si="146"/>
        <v>#DIV/0!</v>
      </c>
      <c r="EZ249" s="27">
        <v>63</v>
      </c>
      <c r="FA249">
        <v>953</v>
      </c>
      <c r="FB249">
        <v>30557</v>
      </c>
      <c r="FC249">
        <f t="shared" si="147"/>
        <v>32.064008394543549</v>
      </c>
      <c r="GE249" t="e">
        <f t="shared" si="149"/>
        <v>#DIV/0!</v>
      </c>
      <c r="HR249" s="27">
        <v>86</v>
      </c>
      <c r="HS249">
        <v>2986</v>
      </c>
      <c r="HT249">
        <v>174851</v>
      </c>
      <c r="HU249">
        <f t="shared" si="150"/>
        <v>58.556932350971202</v>
      </c>
      <c r="IW249" t="e">
        <f t="shared" si="153"/>
        <v>#DIV/0!</v>
      </c>
    </row>
    <row r="250" spans="16:257" x14ac:dyDescent="0.25">
      <c r="P250" s="27">
        <v>103</v>
      </c>
      <c r="Q250">
        <v>2034</v>
      </c>
      <c r="R250">
        <v>200196</v>
      </c>
      <c r="S250">
        <f t="shared" si="142"/>
        <v>98.424778761061944</v>
      </c>
      <c r="DM250" t="e">
        <f t="shared" si="146"/>
        <v>#DIV/0!</v>
      </c>
      <c r="EZ250" s="27">
        <v>64</v>
      </c>
      <c r="FA250">
        <v>955</v>
      </c>
      <c r="FB250">
        <v>62747</v>
      </c>
      <c r="FC250">
        <f t="shared" si="147"/>
        <v>65.703664921465972</v>
      </c>
      <c r="GE250" t="e">
        <f t="shared" si="149"/>
        <v>#DIV/0!</v>
      </c>
      <c r="HR250" s="27">
        <v>87</v>
      </c>
      <c r="HS250">
        <v>3950</v>
      </c>
      <c r="HT250">
        <v>277879</v>
      </c>
      <c r="HU250">
        <f t="shared" si="150"/>
        <v>70.349113924050627</v>
      </c>
      <c r="IW250" t="e">
        <f t="shared" si="153"/>
        <v>#DIV/0!</v>
      </c>
    </row>
    <row r="251" spans="16:257" x14ac:dyDescent="0.25">
      <c r="P251" s="27">
        <v>104</v>
      </c>
      <c r="Q251">
        <v>2167</v>
      </c>
      <c r="R251">
        <v>126907</v>
      </c>
      <c r="S251">
        <f t="shared" si="142"/>
        <v>58.56345177664975</v>
      </c>
      <c r="DM251" t="e">
        <f t="shared" si="146"/>
        <v>#DIV/0!</v>
      </c>
      <c r="EZ251" s="27">
        <v>65</v>
      </c>
      <c r="FA251">
        <v>960</v>
      </c>
      <c r="FB251">
        <v>33600</v>
      </c>
      <c r="FC251">
        <f t="shared" si="147"/>
        <v>35</v>
      </c>
      <c r="GE251" t="e">
        <f t="shared" si="149"/>
        <v>#DIV/0!</v>
      </c>
      <c r="IW251" t="e">
        <f t="shared" si="153"/>
        <v>#DIV/0!</v>
      </c>
    </row>
    <row r="252" spans="16:257" x14ac:dyDescent="0.25">
      <c r="P252" s="27">
        <v>105</v>
      </c>
      <c r="Q252">
        <v>2280</v>
      </c>
      <c r="R252">
        <v>90549</v>
      </c>
      <c r="S252">
        <f t="shared" si="142"/>
        <v>39.714473684210525</v>
      </c>
      <c r="DM252" t="e">
        <f t="shared" si="146"/>
        <v>#DIV/0!</v>
      </c>
      <c r="EZ252" s="27">
        <v>66</v>
      </c>
      <c r="FA252">
        <v>962</v>
      </c>
      <c r="FB252">
        <v>57370</v>
      </c>
      <c r="FC252">
        <f t="shared" si="147"/>
        <v>59.636174636174637</v>
      </c>
      <c r="GE252" t="e">
        <f t="shared" si="149"/>
        <v>#DIV/0!</v>
      </c>
      <c r="IW252" t="e">
        <f t="shared" si="153"/>
        <v>#DIV/0!</v>
      </c>
    </row>
    <row r="253" spans="16:257" x14ac:dyDescent="0.25">
      <c r="P253" s="27">
        <v>106</v>
      </c>
      <c r="Q253">
        <v>2843</v>
      </c>
      <c r="R253">
        <v>58342</v>
      </c>
      <c r="S253">
        <f t="shared" si="142"/>
        <v>20.521280337671474</v>
      </c>
      <c r="DM253" t="e">
        <f t="shared" si="146"/>
        <v>#DIV/0!</v>
      </c>
      <c r="EZ253" s="27">
        <v>67</v>
      </c>
      <c r="FA253">
        <v>964</v>
      </c>
      <c r="FB253">
        <v>40371</v>
      </c>
      <c r="FC253">
        <f t="shared" si="147"/>
        <v>41.878630705394194</v>
      </c>
      <c r="GE253" t="e">
        <f t="shared" si="149"/>
        <v>#DIV/0!</v>
      </c>
      <c r="IW253" t="e">
        <f t="shared" si="153"/>
        <v>#DIV/0!</v>
      </c>
    </row>
    <row r="254" spans="16:257" x14ac:dyDescent="0.25">
      <c r="P254" s="27">
        <v>107</v>
      </c>
      <c r="Q254">
        <v>2969</v>
      </c>
      <c r="R254">
        <v>160423</v>
      </c>
      <c r="S254">
        <f t="shared" si="142"/>
        <v>54.032670932974064</v>
      </c>
      <c r="DM254" t="e">
        <f t="shared" si="146"/>
        <v>#DIV/0!</v>
      </c>
      <c r="EZ254" s="27">
        <v>68</v>
      </c>
      <c r="FA254">
        <v>967</v>
      </c>
      <c r="FB254">
        <v>53314</v>
      </c>
      <c r="FC254">
        <f t="shared" si="147"/>
        <v>55.133402275077557</v>
      </c>
      <c r="GE254" t="e">
        <f t="shared" si="149"/>
        <v>#DIV/0!</v>
      </c>
      <c r="IW254" t="e">
        <f t="shared" si="153"/>
        <v>#DIV/0!</v>
      </c>
    </row>
    <row r="255" spans="16:257" x14ac:dyDescent="0.25">
      <c r="P255" s="27">
        <v>108</v>
      </c>
      <c r="Q255">
        <v>4604</v>
      </c>
      <c r="R255">
        <v>360285</v>
      </c>
      <c r="S255">
        <f t="shared" si="142"/>
        <v>78.254778453518682</v>
      </c>
      <c r="DM255" t="e">
        <f t="shared" si="146"/>
        <v>#DIV/0!</v>
      </c>
      <c r="EZ255" s="27">
        <v>69</v>
      </c>
      <c r="FA255">
        <v>974</v>
      </c>
      <c r="FB255">
        <v>61484</v>
      </c>
      <c r="FC255">
        <f t="shared" si="147"/>
        <v>63.125256673511295</v>
      </c>
      <c r="GE255" t="e">
        <f t="shared" si="149"/>
        <v>#DIV/0!</v>
      </c>
      <c r="IW255" t="e">
        <f t="shared" si="153"/>
        <v>#DIV/0!</v>
      </c>
    </row>
    <row r="256" spans="16:257" x14ac:dyDescent="0.25">
      <c r="DM256" t="e">
        <f t="shared" si="146"/>
        <v>#DIV/0!</v>
      </c>
      <c r="EZ256" s="27">
        <v>70</v>
      </c>
      <c r="FA256">
        <v>974</v>
      </c>
      <c r="FB256">
        <v>42415</v>
      </c>
      <c r="FC256">
        <f t="shared" si="147"/>
        <v>43.54722792607803</v>
      </c>
      <c r="GE256" t="e">
        <f t="shared" si="149"/>
        <v>#DIV/0!</v>
      </c>
      <c r="IW256" t="e">
        <f t="shared" si="153"/>
        <v>#DIV/0!</v>
      </c>
    </row>
    <row r="257" spans="156:159" x14ac:dyDescent="0.25">
      <c r="EZ257" s="27">
        <v>71</v>
      </c>
      <c r="FA257">
        <v>975</v>
      </c>
      <c r="FB257">
        <v>50196</v>
      </c>
      <c r="FC257">
        <f t="shared" si="147"/>
        <v>51.483076923076922</v>
      </c>
    </row>
    <row r="258" spans="156:159" x14ac:dyDescent="0.25">
      <c r="EZ258" s="27">
        <v>72</v>
      </c>
      <c r="FA258">
        <v>979</v>
      </c>
      <c r="FB258">
        <v>39023</v>
      </c>
      <c r="FC258">
        <f t="shared" si="147"/>
        <v>39.860061287027577</v>
      </c>
    </row>
    <row r="259" spans="156:159" x14ac:dyDescent="0.25">
      <c r="EZ259" s="27">
        <v>73</v>
      </c>
      <c r="FA259">
        <v>980</v>
      </c>
      <c r="FB259">
        <v>38068</v>
      </c>
      <c r="FC259">
        <f t="shared" ref="FC259:FC289" si="154">FB259/FA259</f>
        <v>38.844897959183676</v>
      </c>
    </row>
    <row r="260" spans="156:159" x14ac:dyDescent="0.25">
      <c r="EZ260" s="27">
        <v>74</v>
      </c>
      <c r="FA260">
        <v>986</v>
      </c>
      <c r="FB260">
        <v>39754</v>
      </c>
      <c r="FC260">
        <f t="shared" si="154"/>
        <v>40.318458417849897</v>
      </c>
    </row>
    <row r="261" spans="156:159" x14ac:dyDescent="0.25">
      <c r="EZ261" s="27">
        <v>75</v>
      </c>
      <c r="FA261">
        <v>989</v>
      </c>
      <c r="FB261">
        <v>58361</v>
      </c>
      <c r="FC261">
        <f t="shared" si="154"/>
        <v>59.01011122345804</v>
      </c>
    </row>
    <row r="262" spans="156:159" x14ac:dyDescent="0.25">
      <c r="EZ262" s="27">
        <v>76</v>
      </c>
      <c r="FA262">
        <v>992</v>
      </c>
      <c r="FB262">
        <v>49857</v>
      </c>
      <c r="FC262">
        <f t="shared" si="154"/>
        <v>50.25907258064516</v>
      </c>
    </row>
    <row r="263" spans="156:159" x14ac:dyDescent="0.25">
      <c r="EZ263" s="27">
        <v>77</v>
      </c>
      <c r="FA263">
        <v>1014</v>
      </c>
      <c r="FB263">
        <v>44527</v>
      </c>
      <c r="FC263">
        <f t="shared" si="154"/>
        <v>43.912228796844182</v>
      </c>
    </row>
    <row r="264" spans="156:159" x14ac:dyDescent="0.25">
      <c r="EZ264" s="27">
        <v>78</v>
      </c>
      <c r="FA264">
        <v>1027</v>
      </c>
      <c r="FB264">
        <v>37083</v>
      </c>
      <c r="FC264">
        <f t="shared" si="154"/>
        <v>36.108081791626098</v>
      </c>
    </row>
    <row r="265" spans="156:159" x14ac:dyDescent="0.25">
      <c r="EZ265" s="27">
        <v>79</v>
      </c>
      <c r="FA265">
        <v>1027</v>
      </c>
      <c r="FB265">
        <v>104895</v>
      </c>
      <c r="FC265">
        <f t="shared" si="154"/>
        <v>102.13729308666018</v>
      </c>
    </row>
    <row r="266" spans="156:159" x14ac:dyDescent="0.25">
      <c r="EZ266" s="27">
        <v>80</v>
      </c>
      <c r="FA266">
        <v>1031</v>
      </c>
      <c r="FB266">
        <v>32213</v>
      </c>
      <c r="FC266">
        <f t="shared" si="154"/>
        <v>31.244422890397672</v>
      </c>
    </row>
    <row r="267" spans="156:159" x14ac:dyDescent="0.25">
      <c r="EZ267" s="27">
        <v>81</v>
      </c>
      <c r="FA267">
        <v>1048</v>
      </c>
      <c r="FB267">
        <v>47759</v>
      </c>
      <c r="FC267">
        <f t="shared" si="154"/>
        <v>45.57156488549618</v>
      </c>
    </row>
    <row r="268" spans="156:159" x14ac:dyDescent="0.25">
      <c r="EZ268" s="27">
        <v>82</v>
      </c>
      <c r="FA268">
        <v>1057</v>
      </c>
      <c r="FB268">
        <v>54507</v>
      </c>
      <c r="FC268">
        <f t="shared" si="154"/>
        <v>51.567644276253546</v>
      </c>
    </row>
    <row r="269" spans="156:159" x14ac:dyDescent="0.25">
      <c r="EZ269" s="27">
        <v>83</v>
      </c>
      <c r="FA269">
        <v>1086</v>
      </c>
      <c r="FB269">
        <v>47272</v>
      </c>
      <c r="FC269">
        <f t="shared" si="154"/>
        <v>43.528545119705342</v>
      </c>
    </row>
    <row r="270" spans="156:159" x14ac:dyDescent="0.25">
      <c r="EZ270" s="27">
        <v>84</v>
      </c>
      <c r="FA270">
        <v>1102</v>
      </c>
      <c r="FB270">
        <v>47675</v>
      </c>
      <c r="FC270">
        <f t="shared" si="154"/>
        <v>43.262250453720512</v>
      </c>
    </row>
    <row r="271" spans="156:159" x14ac:dyDescent="0.25">
      <c r="EZ271" s="27">
        <v>85</v>
      </c>
      <c r="FA271">
        <v>1106</v>
      </c>
      <c r="FB271">
        <v>52283</v>
      </c>
      <c r="FC271">
        <f t="shared" si="154"/>
        <v>47.27215189873418</v>
      </c>
    </row>
    <row r="272" spans="156:159" x14ac:dyDescent="0.25">
      <c r="EZ272" s="27">
        <v>86</v>
      </c>
      <c r="FA272">
        <v>1110</v>
      </c>
      <c r="FB272">
        <v>67408</v>
      </c>
      <c r="FC272">
        <f t="shared" si="154"/>
        <v>60.727927927927929</v>
      </c>
    </row>
    <row r="273" spans="156:159" x14ac:dyDescent="0.25">
      <c r="EZ273" s="27">
        <v>87</v>
      </c>
      <c r="FA273">
        <v>1164</v>
      </c>
      <c r="FB273">
        <v>38628</v>
      </c>
      <c r="FC273">
        <f t="shared" si="154"/>
        <v>33.185567010309278</v>
      </c>
    </row>
    <row r="274" spans="156:159" x14ac:dyDescent="0.25">
      <c r="EZ274" s="27">
        <v>88</v>
      </c>
      <c r="FA274">
        <v>1177</v>
      </c>
      <c r="FB274">
        <v>68869</v>
      </c>
      <c r="FC274">
        <f t="shared" si="154"/>
        <v>58.51231945624469</v>
      </c>
    </row>
    <row r="275" spans="156:159" x14ac:dyDescent="0.25">
      <c r="EZ275" s="27">
        <v>89</v>
      </c>
      <c r="FA275">
        <v>1192</v>
      </c>
      <c r="FB275">
        <v>33142</v>
      </c>
      <c r="FC275">
        <f t="shared" si="154"/>
        <v>27.803691275167786</v>
      </c>
    </row>
    <row r="276" spans="156:159" x14ac:dyDescent="0.25">
      <c r="EZ276" s="27">
        <v>90</v>
      </c>
      <c r="FA276">
        <v>1228</v>
      </c>
      <c r="FB276">
        <v>56512</v>
      </c>
      <c r="FC276">
        <f t="shared" si="154"/>
        <v>46.019543973941367</v>
      </c>
    </row>
    <row r="277" spans="156:159" x14ac:dyDescent="0.25">
      <c r="EZ277" s="27">
        <v>91</v>
      </c>
      <c r="FA277">
        <v>1262</v>
      </c>
      <c r="FB277">
        <v>96936</v>
      </c>
      <c r="FC277">
        <f t="shared" si="154"/>
        <v>76.811410459587961</v>
      </c>
    </row>
    <row r="278" spans="156:159" x14ac:dyDescent="0.25">
      <c r="EZ278" s="27">
        <v>92</v>
      </c>
      <c r="FA278">
        <v>1322</v>
      </c>
      <c r="FB278">
        <v>41680</v>
      </c>
      <c r="FC278">
        <f t="shared" si="154"/>
        <v>31.527987897125566</v>
      </c>
    </row>
    <row r="279" spans="156:159" x14ac:dyDescent="0.25">
      <c r="EZ279" s="27">
        <v>93</v>
      </c>
      <c r="FA279">
        <v>1332</v>
      </c>
      <c r="FB279">
        <v>42856</v>
      </c>
      <c r="FC279">
        <f t="shared" si="154"/>
        <v>32.174174174174176</v>
      </c>
    </row>
    <row r="280" spans="156:159" x14ac:dyDescent="0.25">
      <c r="EZ280" s="27">
        <v>94</v>
      </c>
      <c r="FA280">
        <v>1361</v>
      </c>
      <c r="FB280">
        <v>110250</v>
      </c>
      <c r="FC280">
        <f t="shared" si="154"/>
        <v>81.00661278471712</v>
      </c>
    </row>
    <row r="281" spans="156:159" x14ac:dyDescent="0.25">
      <c r="EZ281" s="27">
        <v>95</v>
      </c>
      <c r="FA281">
        <v>1441</v>
      </c>
      <c r="FB281">
        <v>77991</v>
      </c>
      <c r="FC281">
        <f t="shared" si="154"/>
        <v>54.12283136710618</v>
      </c>
    </row>
    <row r="282" spans="156:159" x14ac:dyDescent="0.25">
      <c r="EZ282" s="27">
        <v>96</v>
      </c>
      <c r="FA282">
        <v>1468</v>
      </c>
      <c r="FB282">
        <v>107582</v>
      </c>
      <c r="FC282">
        <f t="shared" si="154"/>
        <v>73.28474114441417</v>
      </c>
    </row>
    <row r="283" spans="156:159" x14ac:dyDescent="0.25">
      <c r="EZ283" s="27">
        <v>97</v>
      </c>
      <c r="FA283">
        <v>1600</v>
      </c>
      <c r="FB283">
        <v>103665</v>
      </c>
      <c r="FC283">
        <f t="shared" si="154"/>
        <v>64.790625000000006</v>
      </c>
    </row>
    <row r="284" spans="156:159" x14ac:dyDescent="0.25">
      <c r="EZ284" s="27">
        <v>98</v>
      </c>
      <c r="FA284">
        <v>1775</v>
      </c>
      <c r="FB284">
        <v>103310</v>
      </c>
      <c r="FC284">
        <f t="shared" si="154"/>
        <v>58.202816901408454</v>
      </c>
    </row>
    <row r="285" spans="156:159" x14ac:dyDescent="0.25">
      <c r="EZ285" s="27">
        <v>99</v>
      </c>
      <c r="FA285">
        <v>1801</v>
      </c>
      <c r="FB285">
        <v>112384</v>
      </c>
      <c r="FC285">
        <f t="shared" si="154"/>
        <v>62.400888395335926</v>
      </c>
    </row>
    <row r="286" spans="156:159" x14ac:dyDescent="0.25">
      <c r="EZ286" s="27">
        <v>100</v>
      </c>
      <c r="FA286">
        <v>1815</v>
      </c>
      <c r="FB286">
        <v>76887</v>
      </c>
      <c r="FC286">
        <f t="shared" si="154"/>
        <v>42.361983471074382</v>
      </c>
    </row>
    <row r="287" spans="156:159" x14ac:dyDescent="0.25">
      <c r="EZ287" s="27">
        <v>101</v>
      </c>
      <c r="FA287">
        <v>2226</v>
      </c>
      <c r="FB287">
        <v>78897</v>
      </c>
      <c r="FC287">
        <f t="shared" si="154"/>
        <v>35.443396226415096</v>
      </c>
    </row>
    <row r="288" spans="156:159" x14ac:dyDescent="0.25">
      <c r="EZ288" s="27">
        <v>102</v>
      </c>
      <c r="FA288">
        <v>2370</v>
      </c>
      <c r="FB288">
        <v>173572</v>
      </c>
      <c r="FC288">
        <f t="shared" si="154"/>
        <v>73.237130801687769</v>
      </c>
    </row>
    <row r="289" spans="156:159" x14ac:dyDescent="0.25">
      <c r="EZ289" s="27">
        <v>103</v>
      </c>
      <c r="FA289">
        <v>2833</v>
      </c>
      <c r="FB289">
        <v>150717</v>
      </c>
      <c r="FC289">
        <f t="shared" si="154"/>
        <v>53.200494175785387</v>
      </c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3C79-F955-408F-BE6C-B0D9FE228958}">
  <dimension ref="A1:EC287"/>
  <sheetViews>
    <sheetView workbookViewId="0"/>
  </sheetViews>
  <sheetFormatPr defaultRowHeight="15" x14ac:dyDescent="0.25"/>
  <cols>
    <col min="1" max="1" width="12.28515625" customWidth="1"/>
    <col min="2" max="3" width="10.28515625" customWidth="1"/>
    <col min="4" max="4" width="10.140625" customWidth="1"/>
    <col min="5" max="5" width="11.42578125" customWidth="1"/>
    <col min="6" max="7" width="10.42578125" customWidth="1"/>
    <col min="11" max="11" width="14.42578125" customWidth="1"/>
    <col min="12" max="12" width="15.85546875" customWidth="1"/>
    <col min="13" max="13" width="18.5703125" customWidth="1"/>
    <col min="18" max="18" width="14" customWidth="1"/>
    <col min="19" max="19" width="16.28515625" customWidth="1"/>
    <col min="20" max="20" width="18.28515625" customWidth="1"/>
    <col min="25" max="25" width="13.7109375" customWidth="1"/>
    <col min="26" max="26" width="16.7109375" customWidth="1"/>
    <col min="27" max="27" width="18.140625" customWidth="1"/>
    <col min="28" max="28" width="6.7109375" customWidth="1"/>
    <col min="32" max="32" width="14.7109375" customWidth="1"/>
    <col min="33" max="33" width="15.85546875" customWidth="1"/>
    <col min="34" max="34" width="18.7109375" customWidth="1"/>
    <col min="39" max="39" width="14.42578125" customWidth="1"/>
    <col min="40" max="40" width="16.140625" customWidth="1"/>
    <col min="41" max="41" width="17.85546875" customWidth="1"/>
    <col min="46" max="46" width="14.7109375" customWidth="1"/>
    <col min="47" max="47" width="16.85546875" customWidth="1"/>
    <col min="48" max="48" width="18.5703125" customWidth="1"/>
    <col min="53" max="53" width="15.140625" customWidth="1"/>
    <col min="54" max="54" width="16.42578125" customWidth="1"/>
    <col min="55" max="55" width="18.140625" customWidth="1"/>
    <col min="60" max="60" width="13.5703125" customWidth="1"/>
    <col min="61" max="61" width="16.42578125" customWidth="1"/>
    <col min="62" max="62" width="17.85546875" customWidth="1"/>
    <col min="67" max="67" width="15.42578125" customWidth="1"/>
    <col min="68" max="68" width="16" customWidth="1"/>
    <col min="69" max="69" width="19.85546875" customWidth="1"/>
    <col min="74" max="74" width="14.85546875" customWidth="1"/>
    <col min="75" max="75" width="16.5703125" customWidth="1"/>
    <col min="76" max="76" width="18.7109375" customWidth="1"/>
    <col min="81" max="81" width="13.85546875" customWidth="1"/>
    <col min="82" max="82" width="16" customWidth="1"/>
    <col min="83" max="83" width="18.7109375" customWidth="1"/>
    <col min="88" max="88" width="14.140625" customWidth="1"/>
    <col min="89" max="89" width="15.7109375" customWidth="1"/>
    <col min="90" max="90" width="18.28515625" customWidth="1"/>
    <col min="95" max="95" width="13.85546875" customWidth="1"/>
    <col min="96" max="96" width="16" customWidth="1"/>
    <col min="97" max="97" width="18.7109375" customWidth="1"/>
    <col min="102" max="102" width="14" customWidth="1"/>
    <col min="103" max="103" width="16.42578125" customWidth="1"/>
    <col min="104" max="104" width="19.28515625" customWidth="1"/>
    <col min="109" max="109" width="13.7109375" customWidth="1"/>
    <col min="110" max="110" width="16.28515625" customWidth="1"/>
    <col min="111" max="111" width="18.140625" customWidth="1"/>
    <col min="116" max="116" width="13.85546875" customWidth="1"/>
    <col min="117" max="117" width="15.7109375" customWidth="1"/>
    <col min="118" max="118" width="19.140625" customWidth="1"/>
    <col min="123" max="123" width="13.5703125" customWidth="1"/>
    <col min="124" max="124" width="16.85546875" customWidth="1"/>
    <col min="125" max="125" width="19.140625" customWidth="1"/>
    <col min="130" max="130" width="13.85546875" customWidth="1"/>
    <col min="131" max="131" width="16.42578125" customWidth="1"/>
    <col min="132" max="132" width="18.5703125" customWidth="1"/>
  </cols>
  <sheetData>
    <row r="1" spans="1:133" ht="15.75" x14ac:dyDescent="0.25">
      <c r="A1" s="18" t="s">
        <v>26</v>
      </c>
      <c r="B1" s="1" t="s">
        <v>258</v>
      </c>
      <c r="C1" s="1" t="s">
        <v>258</v>
      </c>
      <c r="D1" s="1" t="s">
        <v>258</v>
      </c>
      <c r="E1" s="1" t="s">
        <v>441</v>
      </c>
      <c r="F1" s="1" t="s">
        <v>441</v>
      </c>
      <c r="G1" s="1" t="s">
        <v>441</v>
      </c>
      <c r="I1" s="26" t="s">
        <v>267</v>
      </c>
      <c r="J1" s="27"/>
      <c r="K1" s="27"/>
      <c r="O1" s="26"/>
      <c r="P1" s="26" t="s">
        <v>267</v>
      </c>
      <c r="Q1" s="27"/>
      <c r="R1" s="27"/>
      <c r="V1" s="26"/>
      <c r="W1" s="26" t="s">
        <v>267</v>
      </c>
      <c r="X1" s="27"/>
      <c r="Y1" s="27"/>
      <c r="AC1" s="26"/>
      <c r="AD1" s="26" t="s">
        <v>266</v>
      </c>
      <c r="AE1" s="27"/>
      <c r="AF1" s="27"/>
      <c r="AJ1" s="26"/>
      <c r="AK1" s="26" t="s">
        <v>266</v>
      </c>
      <c r="AL1" s="27"/>
      <c r="AM1" s="27"/>
      <c r="AQ1" s="26"/>
      <c r="AR1" s="26" t="s">
        <v>266</v>
      </c>
      <c r="AS1" s="27"/>
      <c r="AT1" s="27"/>
      <c r="AX1" s="26"/>
      <c r="AY1" s="26" t="s">
        <v>265</v>
      </c>
      <c r="AZ1" s="27"/>
      <c r="BA1" s="27"/>
      <c r="BE1" s="26"/>
      <c r="BF1" s="26" t="s">
        <v>265</v>
      </c>
      <c r="BG1" s="27"/>
      <c r="BH1" s="27"/>
      <c r="BL1" s="26"/>
      <c r="BM1" s="26" t="s">
        <v>265</v>
      </c>
      <c r="BN1" s="27"/>
      <c r="BO1" s="27"/>
      <c r="BR1" s="26"/>
      <c r="BS1" s="26"/>
      <c r="BT1" s="26" t="s">
        <v>440</v>
      </c>
      <c r="BU1" s="27"/>
      <c r="BV1" s="27"/>
      <c r="BY1" s="26"/>
      <c r="BZ1" s="26"/>
      <c r="CA1" s="26" t="s">
        <v>440</v>
      </c>
      <c r="CB1" s="27"/>
      <c r="CC1" s="27"/>
      <c r="CF1" s="26"/>
      <c r="CG1" s="26"/>
      <c r="CH1" s="26" t="s">
        <v>440</v>
      </c>
      <c r="CI1" s="27"/>
      <c r="CJ1" s="27"/>
      <c r="CM1" s="26"/>
      <c r="CN1" s="26"/>
      <c r="CO1" s="26" t="s">
        <v>439</v>
      </c>
      <c r="CP1" s="27"/>
      <c r="CQ1" s="27"/>
      <c r="CT1" s="26"/>
      <c r="CU1" s="26"/>
      <c r="CV1" s="26" t="s">
        <v>439</v>
      </c>
      <c r="CW1" s="27"/>
      <c r="CX1" s="27"/>
      <c r="DA1" s="26"/>
      <c r="DB1" s="26"/>
      <c r="DC1" s="26" t="s">
        <v>439</v>
      </c>
      <c r="DD1" s="27"/>
      <c r="DE1" s="27"/>
      <c r="DH1" s="26"/>
      <c r="DI1" s="26"/>
      <c r="DJ1" s="26" t="s">
        <v>438</v>
      </c>
      <c r="DK1" s="27"/>
      <c r="DL1" s="27"/>
      <c r="DO1" s="26"/>
      <c r="DP1" s="26"/>
      <c r="DQ1" s="26" t="s">
        <v>438</v>
      </c>
      <c r="DR1" s="27"/>
      <c r="DS1" s="27"/>
      <c r="DV1" s="26"/>
      <c r="DW1" s="26"/>
      <c r="DX1" s="26" t="s">
        <v>438</v>
      </c>
      <c r="DY1" s="27"/>
      <c r="DZ1" s="27"/>
      <c r="EC1" s="26"/>
    </row>
    <row r="2" spans="1:133" ht="15.75" x14ac:dyDescent="0.25">
      <c r="A2" s="18" t="s">
        <v>412</v>
      </c>
      <c r="B2" s="1" t="s">
        <v>367</v>
      </c>
      <c r="C2" s="1" t="s">
        <v>437</v>
      </c>
      <c r="D2" s="1" t="s">
        <v>436</v>
      </c>
      <c r="E2" s="1" t="s">
        <v>367</v>
      </c>
      <c r="F2" s="1" t="s">
        <v>437</v>
      </c>
      <c r="G2" s="1" t="s">
        <v>436</v>
      </c>
      <c r="I2" s="26" t="s">
        <v>245</v>
      </c>
      <c r="J2" s="81" t="s">
        <v>240</v>
      </c>
      <c r="K2" s="81" t="s">
        <v>407</v>
      </c>
      <c r="L2" s="26" t="s">
        <v>406</v>
      </c>
      <c r="M2" s="26" t="s">
        <v>405</v>
      </c>
      <c r="N2" s="29" t="s">
        <v>364</v>
      </c>
      <c r="O2" s="26"/>
      <c r="P2" s="26" t="s">
        <v>243</v>
      </c>
      <c r="Q2" s="81" t="s">
        <v>240</v>
      </c>
      <c r="R2" s="81" t="s">
        <v>407</v>
      </c>
      <c r="S2" s="26" t="s">
        <v>406</v>
      </c>
      <c r="T2" s="26" t="s">
        <v>405</v>
      </c>
      <c r="U2" s="29" t="s">
        <v>364</v>
      </c>
      <c r="V2" s="26"/>
      <c r="W2" s="26" t="s">
        <v>241</v>
      </c>
      <c r="X2" s="81" t="s">
        <v>240</v>
      </c>
      <c r="Y2" s="81" t="s">
        <v>407</v>
      </c>
      <c r="Z2" s="26" t="s">
        <v>406</v>
      </c>
      <c r="AA2" s="26" t="s">
        <v>405</v>
      </c>
      <c r="AB2" s="29" t="s">
        <v>364</v>
      </c>
      <c r="AC2" s="26"/>
      <c r="AD2" s="26" t="s">
        <v>245</v>
      </c>
      <c r="AE2" s="81" t="s">
        <v>240</v>
      </c>
      <c r="AF2" s="81" t="s">
        <v>407</v>
      </c>
      <c r="AG2" s="26" t="s">
        <v>406</v>
      </c>
      <c r="AH2" s="26" t="s">
        <v>405</v>
      </c>
      <c r="AI2" s="29" t="s">
        <v>364</v>
      </c>
      <c r="AJ2" s="26"/>
      <c r="AK2" s="26" t="s">
        <v>243</v>
      </c>
      <c r="AL2" s="81" t="s">
        <v>240</v>
      </c>
      <c r="AM2" s="81" t="s">
        <v>407</v>
      </c>
      <c r="AN2" s="26" t="s">
        <v>406</v>
      </c>
      <c r="AO2" s="26" t="s">
        <v>405</v>
      </c>
      <c r="AP2" s="29" t="s">
        <v>364</v>
      </c>
      <c r="AQ2" s="26"/>
      <c r="AR2" s="26" t="s">
        <v>241</v>
      </c>
      <c r="AS2" s="81" t="s">
        <v>240</v>
      </c>
      <c r="AT2" s="81" t="s">
        <v>407</v>
      </c>
      <c r="AU2" s="26" t="s">
        <v>406</v>
      </c>
      <c r="AV2" s="26" t="s">
        <v>405</v>
      </c>
      <c r="AW2" s="29" t="s">
        <v>364</v>
      </c>
      <c r="AX2" s="26"/>
      <c r="AY2" s="26" t="s">
        <v>245</v>
      </c>
      <c r="AZ2" s="81" t="s">
        <v>240</v>
      </c>
      <c r="BA2" s="81" t="s">
        <v>407</v>
      </c>
      <c r="BB2" s="26" t="s">
        <v>406</v>
      </c>
      <c r="BC2" s="26" t="s">
        <v>405</v>
      </c>
      <c r="BD2" s="29" t="s">
        <v>364</v>
      </c>
      <c r="BE2" s="26"/>
      <c r="BF2" s="26" t="s">
        <v>243</v>
      </c>
      <c r="BG2" s="81" t="s">
        <v>240</v>
      </c>
      <c r="BH2" s="81" t="s">
        <v>407</v>
      </c>
      <c r="BI2" s="26" t="s">
        <v>406</v>
      </c>
      <c r="BJ2" s="26" t="s">
        <v>405</v>
      </c>
      <c r="BK2" s="29" t="s">
        <v>364</v>
      </c>
      <c r="BL2" s="26"/>
      <c r="BM2" s="26" t="s">
        <v>241</v>
      </c>
      <c r="BN2" s="81" t="s">
        <v>240</v>
      </c>
      <c r="BO2" s="81" t="s">
        <v>407</v>
      </c>
      <c r="BP2" s="26" t="s">
        <v>406</v>
      </c>
      <c r="BQ2" s="26" t="s">
        <v>405</v>
      </c>
      <c r="BR2" s="26" t="s">
        <v>82</v>
      </c>
      <c r="BS2" s="26"/>
      <c r="BT2" s="26" t="s">
        <v>245</v>
      </c>
      <c r="BU2" s="81" t="s">
        <v>240</v>
      </c>
      <c r="BV2" s="81" t="s">
        <v>407</v>
      </c>
      <c r="BW2" s="26" t="s">
        <v>406</v>
      </c>
      <c r="BX2" s="26" t="s">
        <v>405</v>
      </c>
      <c r="BY2" s="26" t="s">
        <v>82</v>
      </c>
      <c r="BZ2" s="26"/>
      <c r="CA2" s="26" t="s">
        <v>243</v>
      </c>
      <c r="CB2" s="81" t="s">
        <v>240</v>
      </c>
      <c r="CC2" s="81" t="s">
        <v>407</v>
      </c>
      <c r="CD2" s="26" t="s">
        <v>406</v>
      </c>
      <c r="CE2" s="26" t="s">
        <v>405</v>
      </c>
      <c r="CF2" s="26" t="s">
        <v>82</v>
      </c>
      <c r="CG2" s="26"/>
      <c r="CH2" s="26" t="s">
        <v>241</v>
      </c>
      <c r="CI2" s="81" t="s">
        <v>240</v>
      </c>
      <c r="CJ2" s="81" t="s">
        <v>407</v>
      </c>
      <c r="CK2" s="26" t="s">
        <v>406</v>
      </c>
      <c r="CL2" s="26" t="s">
        <v>405</v>
      </c>
      <c r="CM2" s="26" t="s">
        <v>82</v>
      </c>
      <c r="CN2" s="26"/>
      <c r="CO2" s="26" t="s">
        <v>245</v>
      </c>
      <c r="CP2" s="81" t="s">
        <v>240</v>
      </c>
      <c r="CQ2" s="81" t="s">
        <v>407</v>
      </c>
      <c r="CR2" s="26" t="s">
        <v>406</v>
      </c>
      <c r="CS2" s="26" t="s">
        <v>405</v>
      </c>
      <c r="CT2" s="26" t="s">
        <v>82</v>
      </c>
      <c r="CU2" s="26"/>
      <c r="CV2" s="26" t="s">
        <v>243</v>
      </c>
      <c r="CW2" s="81" t="s">
        <v>240</v>
      </c>
      <c r="CX2" s="81" t="s">
        <v>407</v>
      </c>
      <c r="CY2" s="26" t="s">
        <v>406</v>
      </c>
      <c r="CZ2" s="26" t="s">
        <v>405</v>
      </c>
      <c r="DA2" s="26" t="s">
        <v>82</v>
      </c>
      <c r="DB2" s="26"/>
      <c r="DC2" s="26" t="s">
        <v>241</v>
      </c>
      <c r="DD2" s="81" t="s">
        <v>240</v>
      </c>
      <c r="DE2" s="81" t="s">
        <v>407</v>
      </c>
      <c r="DF2" s="26" t="s">
        <v>406</v>
      </c>
      <c r="DG2" s="26" t="s">
        <v>405</v>
      </c>
      <c r="DH2" s="26" t="s">
        <v>82</v>
      </c>
      <c r="DI2" s="26"/>
      <c r="DJ2" s="26" t="s">
        <v>245</v>
      </c>
      <c r="DK2" s="81" t="s">
        <v>240</v>
      </c>
      <c r="DL2" s="81" t="s">
        <v>407</v>
      </c>
      <c r="DM2" s="26" t="s">
        <v>406</v>
      </c>
      <c r="DN2" s="26" t="s">
        <v>405</v>
      </c>
      <c r="DO2" s="26" t="s">
        <v>82</v>
      </c>
      <c r="DP2" s="26"/>
      <c r="DQ2" s="26" t="s">
        <v>243</v>
      </c>
      <c r="DR2" s="81" t="s">
        <v>240</v>
      </c>
      <c r="DS2" s="81" t="s">
        <v>407</v>
      </c>
      <c r="DT2" s="26" t="s">
        <v>406</v>
      </c>
      <c r="DU2" s="26" t="s">
        <v>405</v>
      </c>
      <c r="DV2" s="26" t="s">
        <v>82</v>
      </c>
      <c r="DW2" s="26"/>
      <c r="DX2" s="26" t="s">
        <v>241</v>
      </c>
      <c r="DY2" s="81" t="s">
        <v>240</v>
      </c>
      <c r="DZ2" s="81" t="s">
        <v>407</v>
      </c>
      <c r="EA2" s="26" t="s">
        <v>406</v>
      </c>
      <c r="EB2" s="26" t="s">
        <v>405</v>
      </c>
      <c r="EC2" s="26" t="s">
        <v>82</v>
      </c>
    </row>
    <row r="3" spans="1:133" x14ac:dyDescent="0.25">
      <c r="A3" s="21" t="s">
        <v>37</v>
      </c>
      <c r="B3">
        <f>N3</f>
        <v>72.151983617837104</v>
      </c>
      <c r="C3">
        <f>AI3</f>
        <v>74.41421524112063</v>
      </c>
      <c r="D3">
        <f>BD3</f>
        <v>89.699545317463944</v>
      </c>
      <c r="E3">
        <f>BY3</f>
        <v>29.954759524062254</v>
      </c>
      <c r="F3">
        <f>CT3</f>
        <v>77.244324273707079</v>
      </c>
      <c r="G3">
        <f>DO3</f>
        <v>93.674950236553812</v>
      </c>
      <c r="I3" t="s">
        <v>236</v>
      </c>
      <c r="J3" s="27">
        <v>1</v>
      </c>
      <c r="K3">
        <v>384</v>
      </c>
      <c r="L3">
        <v>9069</v>
      </c>
      <c r="M3">
        <f t="shared" ref="M3:M34" si="0">L3/K3</f>
        <v>23.6171875</v>
      </c>
      <c r="N3">
        <f>AVERAGE(M3:M105)</f>
        <v>72.151983617837104</v>
      </c>
      <c r="P3" t="s">
        <v>236</v>
      </c>
      <c r="Q3" s="27">
        <v>1</v>
      </c>
      <c r="R3">
        <v>346</v>
      </c>
      <c r="S3">
        <v>37989</v>
      </c>
      <c r="T3">
        <f t="shared" ref="T3:T34" si="1">S3/R3</f>
        <v>109.79479768786128</v>
      </c>
      <c r="U3">
        <f>AVERAGE(T3:T88)</f>
        <v>84.278728622611268</v>
      </c>
      <c r="W3" t="s">
        <v>236</v>
      </c>
      <c r="X3" s="27">
        <v>1</v>
      </c>
      <c r="Y3">
        <v>106</v>
      </c>
      <c r="Z3">
        <v>3953</v>
      </c>
      <c r="AA3">
        <f t="shared" ref="AA3:AA34" si="2">Z3/Y3</f>
        <v>37.29245283018868</v>
      </c>
      <c r="AB3">
        <f>AVERAGE(AA3:AA91)</f>
        <v>86.324430082136388</v>
      </c>
      <c r="AD3" t="s">
        <v>236</v>
      </c>
      <c r="AE3" s="27">
        <v>1</v>
      </c>
      <c r="AF3">
        <v>115</v>
      </c>
      <c r="AG3">
        <v>11483</v>
      </c>
      <c r="AH3">
        <f t="shared" ref="AH3:AH34" si="3">AG3/AF3</f>
        <v>99.852173913043472</v>
      </c>
      <c r="AI3">
        <f>AVERAGE(AH3:AH99)</f>
        <v>74.41421524112063</v>
      </c>
      <c r="AK3" t="s">
        <v>236</v>
      </c>
      <c r="AL3" s="27">
        <v>1</v>
      </c>
      <c r="AM3">
        <v>421</v>
      </c>
      <c r="AN3">
        <v>10716</v>
      </c>
      <c r="AO3">
        <f t="shared" ref="AO3:AO34" si="4">AN3/AM3</f>
        <v>25.453681710213775</v>
      </c>
      <c r="AP3">
        <f>AVERAGE(AO3:AO87)</f>
        <v>62.978817654818641</v>
      </c>
      <c r="AR3" t="s">
        <v>236</v>
      </c>
      <c r="AS3" s="27">
        <v>1</v>
      </c>
      <c r="AT3">
        <v>171</v>
      </c>
      <c r="AU3">
        <v>9080</v>
      </c>
      <c r="AV3">
        <f t="shared" ref="AV3:AV34" si="5">AU3/AT3</f>
        <v>53.099415204678365</v>
      </c>
      <c r="AW3">
        <f>AVERAGE(AV3:AV104)</f>
        <v>83.6813036162212</v>
      </c>
      <c r="AY3" t="s">
        <v>236</v>
      </c>
      <c r="AZ3" s="27">
        <v>1</v>
      </c>
      <c r="BA3">
        <v>543</v>
      </c>
      <c r="BB3">
        <v>58702</v>
      </c>
      <c r="BC3">
        <f t="shared" ref="BC3:BC34" si="6">BB3/BA3</f>
        <v>108.10681399631676</v>
      </c>
      <c r="BD3">
        <f>AVERAGE(BC3:BC99)</f>
        <v>89.699545317463944</v>
      </c>
      <c r="BF3" t="s">
        <v>236</v>
      </c>
      <c r="BG3" s="27">
        <v>1</v>
      </c>
      <c r="BH3">
        <v>204</v>
      </c>
      <c r="BI3">
        <v>11313</v>
      </c>
      <c r="BJ3">
        <f t="shared" ref="BJ3:BJ34" si="7">BI3/BH3</f>
        <v>55.455882352941174</v>
      </c>
      <c r="BK3">
        <f>AVERAGE(BJ3:BJ105)</f>
        <v>68.454049495050299</v>
      </c>
      <c r="BM3" t="s">
        <v>236</v>
      </c>
      <c r="BN3" s="27">
        <v>1</v>
      </c>
      <c r="BO3">
        <v>125</v>
      </c>
      <c r="BP3">
        <v>9659</v>
      </c>
      <c r="BQ3">
        <f t="shared" ref="BQ3:BQ34" si="8">BP3/BO3</f>
        <v>77.272000000000006</v>
      </c>
      <c r="BR3">
        <f>AVERAGE(BQ3:BQ105)</f>
        <v>92.388609000312499</v>
      </c>
      <c r="BT3" t="s">
        <v>236</v>
      </c>
      <c r="BU3" s="27">
        <v>1</v>
      </c>
      <c r="BV3">
        <v>147</v>
      </c>
      <c r="BW3">
        <v>3443</v>
      </c>
      <c r="BX3">
        <f t="shared" ref="BX3:BX34" si="9">BW3/BV3</f>
        <v>23.421768707482993</v>
      </c>
      <c r="BY3">
        <f>AVERAGE(BX3:BX128)</f>
        <v>29.954759524062254</v>
      </c>
      <c r="CA3" t="s">
        <v>236</v>
      </c>
      <c r="CB3" s="27">
        <v>1</v>
      </c>
      <c r="CC3">
        <v>125</v>
      </c>
      <c r="CD3">
        <v>1565</v>
      </c>
      <c r="CE3">
        <f t="shared" ref="CE3:CE34" si="10">CD3/CC3</f>
        <v>12.52</v>
      </c>
      <c r="CF3">
        <f>AVERAGE(CE3:CE123)</f>
        <v>34.297503949833825</v>
      </c>
      <c r="CH3" t="s">
        <v>236</v>
      </c>
      <c r="CI3" s="27">
        <v>1</v>
      </c>
      <c r="CJ3">
        <v>116</v>
      </c>
      <c r="CK3">
        <v>1874</v>
      </c>
      <c r="CL3">
        <f t="shared" ref="CL3:CL34" si="11">CK3/CJ3</f>
        <v>16.155172413793103</v>
      </c>
      <c r="CM3">
        <f>AVERAGE(CL3:CL107)</f>
        <v>27.996898493251873</v>
      </c>
      <c r="CO3" t="s">
        <v>236</v>
      </c>
      <c r="CP3" s="27">
        <v>1</v>
      </c>
      <c r="CQ3">
        <v>189</v>
      </c>
      <c r="CR3">
        <v>14689</v>
      </c>
      <c r="CS3">
        <f t="shared" ref="CS3:CS34" si="12">CR3/CQ3</f>
        <v>77.719576719576722</v>
      </c>
      <c r="CT3">
        <f>AVERAGE(CS3:CS125)</f>
        <v>77.244324273707079</v>
      </c>
      <c r="CV3" t="s">
        <v>236</v>
      </c>
      <c r="CW3" s="27">
        <v>1</v>
      </c>
      <c r="CX3">
        <v>156</v>
      </c>
      <c r="CY3">
        <v>17177</v>
      </c>
      <c r="CZ3">
        <f t="shared" ref="CZ3:CZ34" si="13">CY3/CX3</f>
        <v>110.10897435897436</v>
      </c>
      <c r="DA3">
        <f>AVERAGE(CZ3:CZ129)</f>
        <v>63.190404167155826</v>
      </c>
      <c r="DC3" t="s">
        <v>236</v>
      </c>
      <c r="DD3" s="27">
        <v>1</v>
      </c>
      <c r="DE3">
        <v>393</v>
      </c>
      <c r="DF3">
        <v>33884</v>
      </c>
      <c r="DG3">
        <f t="shared" ref="DG3:DG34" si="14">DF3/DE3</f>
        <v>86.218829516539444</v>
      </c>
      <c r="DH3">
        <f>AVERAGE(DG3:DG122)</f>
        <v>60.730130757868487</v>
      </c>
      <c r="DJ3" t="s">
        <v>236</v>
      </c>
      <c r="DK3" s="27">
        <v>1</v>
      </c>
      <c r="DL3">
        <v>423</v>
      </c>
      <c r="DM3">
        <v>12577</v>
      </c>
      <c r="DN3">
        <f t="shared" ref="DN3:DN34" si="15">DM3/DL3</f>
        <v>29.732860520094562</v>
      </c>
      <c r="DO3">
        <f>AVERAGE(DN3:DN97)</f>
        <v>93.674950236553812</v>
      </c>
      <c r="DQ3" t="s">
        <v>236</v>
      </c>
      <c r="DR3" s="27">
        <v>1</v>
      </c>
      <c r="DS3">
        <v>326</v>
      </c>
      <c r="DT3">
        <v>31563</v>
      </c>
      <c r="DU3">
        <f t="shared" ref="DU3:DU34" si="16">DT3/DS3</f>
        <v>96.819018404907979</v>
      </c>
      <c r="DV3">
        <f>AVERAGE(DU3:DU113)</f>
        <v>98.739429137289989</v>
      </c>
      <c r="DX3" t="s">
        <v>236</v>
      </c>
      <c r="DY3" s="27">
        <v>1</v>
      </c>
      <c r="DZ3">
        <v>167</v>
      </c>
      <c r="EA3">
        <v>16623</v>
      </c>
      <c r="EB3">
        <f t="shared" ref="EB3:EB34" si="17">EA3/DZ3</f>
        <v>99.538922155688624</v>
      </c>
      <c r="EC3">
        <f>AVERAGE(EB3:EB105)</f>
        <v>78.873040236603288</v>
      </c>
    </row>
    <row r="4" spans="1:133" x14ac:dyDescent="0.25">
      <c r="A4" s="21" t="s">
        <v>38</v>
      </c>
      <c r="B4">
        <f>U3</f>
        <v>84.278728622611268</v>
      </c>
      <c r="C4">
        <f>AP3</f>
        <v>62.978817654818641</v>
      </c>
      <c r="D4">
        <f>BK3</f>
        <v>68.454049495050299</v>
      </c>
      <c r="E4">
        <f>CF3</f>
        <v>34.297503949833825</v>
      </c>
      <c r="F4">
        <f>DA3</f>
        <v>63.190404167155826</v>
      </c>
      <c r="G4">
        <f>DV3</f>
        <v>98.739429137289989</v>
      </c>
      <c r="J4" s="27">
        <v>2</v>
      </c>
      <c r="K4">
        <v>554</v>
      </c>
      <c r="L4">
        <v>38082</v>
      </c>
      <c r="M4">
        <f t="shared" si="0"/>
        <v>68.740072202166061</v>
      </c>
      <c r="Q4" s="27">
        <v>2</v>
      </c>
      <c r="R4">
        <v>714</v>
      </c>
      <c r="S4">
        <v>86669</v>
      </c>
      <c r="T4">
        <f t="shared" si="1"/>
        <v>121.38515406162465</v>
      </c>
      <c r="X4" s="27">
        <v>2</v>
      </c>
      <c r="Y4">
        <v>144</v>
      </c>
      <c r="Z4">
        <v>17603</v>
      </c>
      <c r="AA4">
        <f t="shared" si="2"/>
        <v>122.24305555555556</v>
      </c>
      <c r="AE4" s="27">
        <v>2</v>
      </c>
      <c r="AF4">
        <v>625</v>
      </c>
      <c r="AG4">
        <v>36465</v>
      </c>
      <c r="AH4">
        <f t="shared" si="3"/>
        <v>58.344000000000001</v>
      </c>
      <c r="AL4" s="27">
        <v>2</v>
      </c>
      <c r="AM4">
        <v>647</v>
      </c>
      <c r="AN4">
        <v>70775</v>
      </c>
      <c r="AO4">
        <f t="shared" si="4"/>
        <v>109.38948995363215</v>
      </c>
      <c r="AS4" s="27">
        <v>2</v>
      </c>
      <c r="AT4">
        <v>286</v>
      </c>
      <c r="AU4">
        <v>12858</v>
      </c>
      <c r="AV4">
        <f t="shared" si="5"/>
        <v>44.95804195804196</v>
      </c>
      <c r="AZ4" s="27">
        <v>2</v>
      </c>
      <c r="BA4">
        <v>747</v>
      </c>
      <c r="BB4">
        <v>94223</v>
      </c>
      <c r="BC4">
        <f t="shared" si="6"/>
        <v>126.13520749665328</v>
      </c>
      <c r="BG4" s="27">
        <v>2</v>
      </c>
      <c r="BH4">
        <v>806</v>
      </c>
      <c r="BI4">
        <v>63544</v>
      </c>
      <c r="BJ4">
        <f t="shared" si="7"/>
        <v>78.838709677419359</v>
      </c>
      <c r="BN4" s="27">
        <v>2</v>
      </c>
      <c r="BO4">
        <v>224</v>
      </c>
      <c r="BP4">
        <v>24355</v>
      </c>
      <c r="BQ4">
        <f t="shared" si="8"/>
        <v>108.72767857142857</v>
      </c>
      <c r="BU4" s="27">
        <v>2</v>
      </c>
      <c r="BV4">
        <v>324</v>
      </c>
      <c r="BW4">
        <v>14718</v>
      </c>
      <c r="BX4">
        <f t="shared" si="9"/>
        <v>45.425925925925924</v>
      </c>
      <c r="CB4" s="27">
        <v>2</v>
      </c>
      <c r="CC4">
        <v>194</v>
      </c>
      <c r="CD4">
        <v>11806</v>
      </c>
      <c r="CE4">
        <f t="shared" si="10"/>
        <v>60.855670103092784</v>
      </c>
      <c r="CI4" s="27">
        <v>2</v>
      </c>
      <c r="CJ4">
        <v>475</v>
      </c>
      <c r="CK4">
        <v>16229</v>
      </c>
      <c r="CL4">
        <f t="shared" si="11"/>
        <v>34.166315789473686</v>
      </c>
      <c r="CP4" s="27">
        <v>2</v>
      </c>
      <c r="CQ4">
        <v>571</v>
      </c>
      <c r="CR4">
        <v>44499</v>
      </c>
      <c r="CS4">
        <f t="shared" si="12"/>
        <v>77.931698774080559</v>
      </c>
      <c r="CW4" s="27">
        <v>2</v>
      </c>
      <c r="CX4">
        <v>382</v>
      </c>
      <c r="CY4">
        <v>25132</v>
      </c>
      <c r="CZ4">
        <f t="shared" si="13"/>
        <v>65.790575916230367</v>
      </c>
      <c r="DD4" s="27">
        <v>2</v>
      </c>
      <c r="DE4">
        <v>627</v>
      </c>
      <c r="DF4">
        <v>63581</v>
      </c>
      <c r="DG4">
        <f t="shared" si="14"/>
        <v>101.40510366826156</v>
      </c>
      <c r="DK4" s="27">
        <v>2</v>
      </c>
      <c r="DL4">
        <v>467</v>
      </c>
      <c r="DM4">
        <v>23097</v>
      </c>
      <c r="DN4">
        <f t="shared" si="15"/>
        <v>49.458244111349039</v>
      </c>
      <c r="DR4" s="27">
        <v>2</v>
      </c>
      <c r="DS4">
        <v>382</v>
      </c>
      <c r="DT4">
        <v>40609</v>
      </c>
      <c r="DU4">
        <f t="shared" si="16"/>
        <v>106.30628272251309</v>
      </c>
      <c r="DY4" s="27">
        <v>2</v>
      </c>
      <c r="DZ4">
        <v>326</v>
      </c>
      <c r="EA4">
        <v>31952</v>
      </c>
      <c r="EB4">
        <f t="shared" si="17"/>
        <v>98.012269938650306</v>
      </c>
    </row>
    <row r="5" spans="1:133" x14ac:dyDescent="0.25">
      <c r="A5" s="21" t="s">
        <v>39</v>
      </c>
      <c r="B5">
        <f>AB3</f>
        <v>86.324430082136388</v>
      </c>
      <c r="C5">
        <f>AW3</f>
        <v>83.6813036162212</v>
      </c>
      <c r="D5">
        <f>BR3</f>
        <v>92.388609000312499</v>
      </c>
      <c r="E5">
        <f>CM3</f>
        <v>27.996898493251873</v>
      </c>
      <c r="F5">
        <f>DH3</f>
        <v>60.730130757868487</v>
      </c>
      <c r="G5">
        <f>EC3</f>
        <v>78.873040236603288</v>
      </c>
      <c r="J5" s="27">
        <v>3</v>
      </c>
      <c r="K5">
        <v>667</v>
      </c>
      <c r="L5">
        <v>42434</v>
      </c>
      <c r="M5">
        <f t="shared" si="0"/>
        <v>63.6191904047976</v>
      </c>
      <c r="Q5" s="27">
        <v>3</v>
      </c>
      <c r="R5">
        <v>1179</v>
      </c>
      <c r="S5">
        <v>119569</v>
      </c>
      <c r="T5">
        <f t="shared" si="1"/>
        <v>101.4156064461408</v>
      </c>
      <c r="X5" s="27">
        <v>3</v>
      </c>
      <c r="Y5">
        <v>363</v>
      </c>
      <c r="Z5">
        <v>44576</v>
      </c>
      <c r="AA5">
        <f t="shared" si="2"/>
        <v>122.79889807162535</v>
      </c>
      <c r="AE5" s="27">
        <v>3</v>
      </c>
      <c r="AF5">
        <v>635</v>
      </c>
      <c r="AG5">
        <v>30721</v>
      </c>
      <c r="AH5">
        <f t="shared" si="3"/>
        <v>48.37952755905512</v>
      </c>
      <c r="AL5" s="27">
        <v>3</v>
      </c>
      <c r="AM5">
        <v>700</v>
      </c>
      <c r="AN5">
        <v>24894</v>
      </c>
      <c r="AO5">
        <f t="shared" si="4"/>
        <v>35.562857142857141</v>
      </c>
      <c r="AS5" s="27">
        <v>3</v>
      </c>
      <c r="AT5">
        <v>809</v>
      </c>
      <c r="AU5">
        <v>82080</v>
      </c>
      <c r="AV5">
        <f t="shared" si="5"/>
        <v>101.45859085290482</v>
      </c>
      <c r="AZ5" s="27">
        <v>3</v>
      </c>
      <c r="BA5">
        <v>763</v>
      </c>
      <c r="BB5">
        <v>61669</v>
      </c>
      <c r="BC5">
        <f t="shared" si="6"/>
        <v>80.824377457404978</v>
      </c>
      <c r="BG5" s="27">
        <v>3</v>
      </c>
      <c r="BH5">
        <v>832</v>
      </c>
      <c r="BI5">
        <v>61295</v>
      </c>
      <c r="BJ5">
        <f t="shared" si="7"/>
        <v>73.671875</v>
      </c>
      <c r="BN5" s="27">
        <v>3</v>
      </c>
      <c r="BO5">
        <v>781</v>
      </c>
      <c r="BP5">
        <v>51027</v>
      </c>
      <c r="BQ5">
        <f t="shared" si="8"/>
        <v>65.335467349551863</v>
      </c>
      <c r="BU5" s="27">
        <v>3</v>
      </c>
      <c r="BV5">
        <v>460</v>
      </c>
      <c r="BW5">
        <v>12181</v>
      </c>
      <c r="BX5">
        <f t="shared" si="9"/>
        <v>26.480434782608697</v>
      </c>
      <c r="CB5" s="27">
        <v>3</v>
      </c>
      <c r="CC5">
        <v>447</v>
      </c>
      <c r="CD5">
        <v>19726</v>
      </c>
      <c r="CE5">
        <f t="shared" si="10"/>
        <v>44.129753914988811</v>
      </c>
      <c r="CI5" s="27">
        <v>3</v>
      </c>
      <c r="CJ5">
        <v>483</v>
      </c>
      <c r="CK5">
        <v>19965</v>
      </c>
      <c r="CL5">
        <f t="shared" si="11"/>
        <v>41.335403726708073</v>
      </c>
      <c r="CP5" s="27">
        <v>3</v>
      </c>
      <c r="CQ5">
        <v>761</v>
      </c>
      <c r="CR5">
        <v>29717</v>
      </c>
      <c r="CS5">
        <f t="shared" si="12"/>
        <v>39.049934296977661</v>
      </c>
      <c r="CW5" s="27">
        <v>3</v>
      </c>
      <c r="CX5">
        <v>417</v>
      </c>
      <c r="CY5">
        <v>4998</v>
      </c>
      <c r="CZ5">
        <f t="shared" si="13"/>
        <v>11.985611510791367</v>
      </c>
      <c r="DD5" s="27">
        <v>3</v>
      </c>
      <c r="DE5">
        <v>688</v>
      </c>
      <c r="DF5">
        <v>41027</v>
      </c>
      <c r="DG5">
        <f t="shared" si="14"/>
        <v>59.632267441860463</v>
      </c>
      <c r="DK5" s="27">
        <v>3</v>
      </c>
      <c r="DL5">
        <v>643</v>
      </c>
      <c r="DM5">
        <v>44209</v>
      </c>
      <c r="DN5">
        <f t="shared" si="15"/>
        <v>68.754276827371697</v>
      </c>
      <c r="DR5" s="27">
        <v>3</v>
      </c>
      <c r="DS5">
        <v>636</v>
      </c>
      <c r="DT5">
        <v>46843</v>
      </c>
      <c r="DU5">
        <f t="shared" si="16"/>
        <v>73.65251572327044</v>
      </c>
      <c r="DY5" s="27">
        <v>3</v>
      </c>
      <c r="DZ5">
        <v>638</v>
      </c>
      <c r="EA5">
        <v>55203</v>
      </c>
      <c r="EB5">
        <f t="shared" si="17"/>
        <v>86.525078369905955</v>
      </c>
    </row>
    <row r="6" spans="1:133" x14ac:dyDescent="0.25">
      <c r="A6" s="1" t="s">
        <v>235</v>
      </c>
      <c r="B6">
        <f t="shared" ref="B6:G6" si="18">AVERAGE(B3:B5)</f>
        <v>80.918380774194915</v>
      </c>
      <c r="C6">
        <f t="shared" si="18"/>
        <v>73.69144550405349</v>
      </c>
      <c r="D6">
        <f t="shared" si="18"/>
        <v>83.514067937608914</v>
      </c>
      <c r="E6">
        <f t="shared" si="18"/>
        <v>30.749720655715986</v>
      </c>
      <c r="F6">
        <f t="shared" si="18"/>
        <v>67.054953066243797</v>
      </c>
      <c r="G6">
        <f t="shared" si="18"/>
        <v>90.429139870149029</v>
      </c>
      <c r="J6" s="27">
        <v>4</v>
      </c>
      <c r="K6">
        <v>797</v>
      </c>
      <c r="L6">
        <v>52927</v>
      </c>
      <c r="M6">
        <f t="shared" si="0"/>
        <v>66.407779171894603</v>
      </c>
      <c r="Q6" s="27">
        <v>4</v>
      </c>
      <c r="R6">
        <v>1205</v>
      </c>
      <c r="S6">
        <v>86382</v>
      </c>
      <c r="T6">
        <f t="shared" si="1"/>
        <v>71.686307053941903</v>
      </c>
      <c r="X6" s="27">
        <v>4</v>
      </c>
      <c r="Y6">
        <v>563</v>
      </c>
      <c r="Z6">
        <v>20226</v>
      </c>
      <c r="AA6">
        <f t="shared" si="2"/>
        <v>35.925399644760212</v>
      </c>
      <c r="AE6" s="27">
        <v>4</v>
      </c>
      <c r="AF6">
        <v>894</v>
      </c>
      <c r="AG6">
        <v>62049</v>
      </c>
      <c r="AH6">
        <f t="shared" si="3"/>
        <v>69.40604026845638</v>
      </c>
      <c r="AL6" s="27">
        <v>4</v>
      </c>
      <c r="AM6">
        <v>715</v>
      </c>
      <c r="AN6">
        <v>19952</v>
      </c>
      <c r="AO6">
        <f t="shared" si="4"/>
        <v>27.904895104895104</v>
      </c>
      <c r="AS6" s="27">
        <v>6</v>
      </c>
      <c r="AT6">
        <v>1442</v>
      </c>
      <c r="AU6">
        <v>98790</v>
      </c>
      <c r="AV6">
        <f t="shared" si="5"/>
        <v>68.509015256588071</v>
      </c>
      <c r="AZ6" s="27">
        <v>4</v>
      </c>
      <c r="BA6">
        <v>795</v>
      </c>
      <c r="BB6">
        <v>79328</v>
      </c>
      <c r="BC6">
        <f t="shared" si="6"/>
        <v>99.783647798742138</v>
      </c>
      <c r="BG6" s="27">
        <v>4</v>
      </c>
      <c r="BH6">
        <v>1122</v>
      </c>
      <c r="BI6">
        <v>77780</v>
      </c>
      <c r="BJ6">
        <f t="shared" si="7"/>
        <v>69.322638146167563</v>
      </c>
      <c r="BN6" s="27">
        <v>4</v>
      </c>
      <c r="BO6">
        <v>1138</v>
      </c>
      <c r="BP6">
        <v>82313</v>
      </c>
      <c r="BQ6">
        <f t="shared" si="8"/>
        <v>72.331282952548335</v>
      </c>
      <c r="BU6" s="27">
        <v>4</v>
      </c>
      <c r="BV6">
        <v>638</v>
      </c>
      <c r="BW6">
        <v>7923</v>
      </c>
      <c r="BX6">
        <f t="shared" si="9"/>
        <v>12.418495297805643</v>
      </c>
      <c r="CB6" s="27">
        <v>4</v>
      </c>
      <c r="CC6">
        <v>494</v>
      </c>
      <c r="CD6">
        <v>0</v>
      </c>
      <c r="CE6">
        <f t="shared" si="10"/>
        <v>0</v>
      </c>
      <c r="CI6" s="27">
        <v>4</v>
      </c>
      <c r="CJ6">
        <v>509</v>
      </c>
      <c r="CK6">
        <v>27910</v>
      </c>
      <c r="CL6">
        <f t="shared" si="11"/>
        <v>54.833005893909629</v>
      </c>
      <c r="CP6" s="27">
        <v>4</v>
      </c>
      <c r="CQ6">
        <v>771</v>
      </c>
      <c r="CR6">
        <v>107903</v>
      </c>
      <c r="CS6">
        <f t="shared" si="12"/>
        <v>139.95201037613489</v>
      </c>
      <c r="CW6" s="27">
        <v>4</v>
      </c>
      <c r="CX6">
        <v>453</v>
      </c>
      <c r="CY6">
        <v>25439</v>
      </c>
      <c r="CZ6">
        <f t="shared" si="13"/>
        <v>56.156732891832227</v>
      </c>
      <c r="DD6" s="27">
        <v>4</v>
      </c>
      <c r="DE6">
        <v>698</v>
      </c>
      <c r="DF6">
        <v>42535</v>
      </c>
      <c r="DG6">
        <f t="shared" si="14"/>
        <v>60.938395415472776</v>
      </c>
      <c r="DK6" s="27">
        <v>4</v>
      </c>
      <c r="DL6">
        <v>805</v>
      </c>
      <c r="DM6">
        <v>95237</v>
      </c>
      <c r="DN6">
        <f t="shared" si="15"/>
        <v>118.30683229813664</v>
      </c>
      <c r="DR6" s="27">
        <v>4</v>
      </c>
      <c r="DS6">
        <v>642</v>
      </c>
      <c r="DT6">
        <v>24254</v>
      </c>
      <c r="DU6">
        <f t="shared" si="16"/>
        <v>37.778816199376948</v>
      </c>
      <c r="DY6" s="27">
        <v>4</v>
      </c>
      <c r="DZ6">
        <v>776</v>
      </c>
      <c r="EA6">
        <v>1367</v>
      </c>
      <c r="EB6">
        <f t="shared" si="17"/>
        <v>1.7615979381443299</v>
      </c>
    </row>
    <row r="7" spans="1:133" x14ac:dyDescent="0.25">
      <c r="A7" s="1" t="s">
        <v>1</v>
      </c>
      <c r="B7">
        <f t="shared" ref="B7:G7" si="19">STDEV(B3:B5)</f>
        <v>7.6605164932023087</v>
      </c>
      <c r="C7">
        <f t="shared" si="19"/>
        <v>10.370150833769632</v>
      </c>
      <c r="D7">
        <f t="shared" si="19"/>
        <v>13.111479035191179</v>
      </c>
      <c r="E7">
        <f t="shared" si="19"/>
        <v>3.2246518696609252</v>
      </c>
      <c r="F7">
        <f t="shared" si="19"/>
        <v>8.9095847554598109</v>
      </c>
      <c r="G7">
        <f t="shared" si="19"/>
        <v>10.323265747297581</v>
      </c>
      <c r="J7" s="27">
        <v>5</v>
      </c>
      <c r="K7">
        <v>815</v>
      </c>
      <c r="L7">
        <v>46590</v>
      </c>
      <c r="M7">
        <f t="shared" si="0"/>
        <v>57.165644171779142</v>
      </c>
      <c r="Q7" s="27">
        <v>5</v>
      </c>
      <c r="R7">
        <v>1389</v>
      </c>
      <c r="S7">
        <v>58307</v>
      </c>
      <c r="T7">
        <f t="shared" si="1"/>
        <v>41.977681785457165</v>
      </c>
      <c r="X7" s="27">
        <v>5</v>
      </c>
      <c r="Y7">
        <v>650</v>
      </c>
      <c r="Z7">
        <v>78745</v>
      </c>
      <c r="AA7">
        <f t="shared" si="2"/>
        <v>121.14615384615385</v>
      </c>
      <c r="AE7" s="27">
        <v>5</v>
      </c>
      <c r="AF7">
        <v>941</v>
      </c>
      <c r="AG7">
        <v>90434</v>
      </c>
      <c r="AH7">
        <f t="shared" si="3"/>
        <v>96.104144527098825</v>
      </c>
      <c r="AL7" s="27">
        <v>5</v>
      </c>
      <c r="AM7">
        <v>741</v>
      </c>
      <c r="AN7">
        <v>41091</v>
      </c>
      <c r="AO7">
        <f t="shared" si="4"/>
        <v>55.453441295546561</v>
      </c>
      <c r="AS7" s="27">
        <v>7</v>
      </c>
      <c r="AT7">
        <v>1443</v>
      </c>
      <c r="AU7">
        <v>165049</v>
      </c>
      <c r="AV7">
        <f t="shared" si="5"/>
        <v>114.37907137907138</v>
      </c>
      <c r="AZ7" s="27">
        <v>5</v>
      </c>
      <c r="BA7">
        <v>807</v>
      </c>
      <c r="BB7">
        <v>66563</v>
      </c>
      <c r="BC7">
        <f t="shared" si="6"/>
        <v>82.482032218091703</v>
      </c>
      <c r="BG7" s="27">
        <v>5</v>
      </c>
      <c r="BH7">
        <v>1155</v>
      </c>
      <c r="BI7">
        <v>104709</v>
      </c>
      <c r="BJ7">
        <f t="shared" si="7"/>
        <v>90.657142857142858</v>
      </c>
      <c r="BN7" s="27">
        <v>5</v>
      </c>
      <c r="BO7">
        <v>1194</v>
      </c>
      <c r="BP7">
        <v>94222</v>
      </c>
      <c r="BQ7">
        <f t="shared" si="8"/>
        <v>78.912897822445558</v>
      </c>
      <c r="BU7" s="27">
        <v>5</v>
      </c>
      <c r="BV7">
        <v>769</v>
      </c>
      <c r="BW7">
        <v>28509</v>
      </c>
      <c r="BX7">
        <f t="shared" si="9"/>
        <v>37.072821846553964</v>
      </c>
      <c r="CB7" s="27">
        <v>5</v>
      </c>
      <c r="CC7">
        <v>503</v>
      </c>
      <c r="CD7">
        <v>533</v>
      </c>
      <c r="CE7">
        <f t="shared" si="10"/>
        <v>1.0596421471172963</v>
      </c>
      <c r="CI7" s="27">
        <v>5</v>
      </c>
      <c r="CJ7">
        <v>602</v>
      </c>
      <c r="CK7">
        <v>9099</v>
      </c>
      <c r="CL7">
        <f t="shared" si="11"/>
        <v>15.114617940199336</v>
      </c>
      <c r="CP7" s="27">
        <v>5</v>
      </c>
      <c r="CQ7">
        <v>806</v>
      </c>
      <c r="CR7">
        <v>103102</v>
      </c>
      <c r="CS7">
        <f t="shared" si="12"/>
        <v>127.91811414392059</v>
      </c>
      <c r="CW7" s="27">
        <v>5</v>
      </c>
      <c r="CX7">
        <v>459</v>
      </c>
      <c r="CY7">
        <v>14457</v>
      </c>
      <c r="CZ7">
        <f t="shared" si="13"/>
        <v>31.496732026143789</v>
      </c>
      <c r="DD7" s="27">
        <v>6</v>
      </c>
      <c r="DE7">
        <v>784</v>
      </c>
      <c r="DF7">
        <v>15957</v>
      </c>
      <c r="DG7">
        <f t="shared" si="14"/>
        <v>20.353316326530614</v>
      </c>
      <c r="DK7" s="27">
        <v>5</v>
      </c>
      <c r="DL7">
        <v>832</v>
      </c>
      <c r="DM7">
        <v>113180</v>
      </c>
      <c r="DN7">
        <f t="shared" si="15"/>
        <v>136.03365384615384</v>
      </c>
      <c r="DR7" s="27">
        <v>5</v>
      </c>
      <c r="DS7">
        <v>655</v>
      </c>
      <c r="DT7">
        <v>51004</v>
      </c>
      <c r="DU7">
        <f t="shared" si="16"/>
        <v>77.868702290076342</v>
      </c>
      <c r="DY7" s="27">
        <v>5</v>
      </c>
      <c r="DZ7">
        <v>873</v>
      </c>
      <c r="EA7">
        <v>101323</v>
      </c>
      <c r="EB7">
        <f t="shared" si="17"/>
        <v>116.06300114547537</v>
      </c>
    </row>
    <row r="8" spans="1:133" x14ac:dyDescent="0.25">
      <c r="A8" s="1" t="s">
        <v>15</v>
      </c>
      <c r="B8">
        <f t="shared" ref="B8:G8" si="20">B7/SQRT(3)</f>
        <v>4.422801259481921</v>
      </c>
      <c r="C8">
        <f t="shared" si="20"/>
        <v>5.9872093754139195</v>
      </c>
      <c r="D8">
        <f t="shared" si="20"/>
        <v>7.5699159504417626</v>
      </c>
      <c r="E8">
        <f t="shared" si="20"/>
        <v>1.8617536249915654</v>
      </c>
      <c r="F8">
        <f t="shared" si="20"/>
        <v>5.1439511569325083</v>
      </c>
      <c r="G8">
        <f t="shared" si="20"/>
        <v>5.9601402581183018</v>
      </c>
      <c r="J8" s="27">
        <v>6</v>
      </c>
      <c r="K8">
        <v>851</v>
      </c>
      <c r="L8">
        <v>51619</v>
      </c>
      <c r="M8">
        <f t="shared" si="0"/>
        <v>60.656874265569918</v>
      </c>
      <c r="Q8" s="27">
        <v>6</v>
      </c>
      <c r="R8">
        <v>1651</v>
      </c>
      <c r="S8">
        <v>190282</v>
      </c>
      <c r="T8">
        <f t="shared" si="1"/>
        <v>115.25257419745608</v>
      </c>
      <c r="X8" s="27">
        <v>6</v>
      </c>
      <c r="Y8">
        <v>725</v>
      </c>
      <c r="Z8">
        <v>90293</v>
      </c>
      <c r="AA8">
        <f t="shared" si="2"/>
        <v>124.54206896551725</v>
      </c>
      <c r="AE8" s="27">
        <v>6</v>
      </c>
      <c r="AF8">
        <v>992</v>
      </c>
      <c r="AG8">
        <v>61951</v>
      </c>
      <c r="AH8">
        <f t="shared" si="3"/>
        <v>62.45060483870968</v>
      </c>
      <c r="AL8" s="27">
        <v>6</v>
      </c>
      <c r="AM8">
        <v>776</v>
      </c>
      <c r="AN8">
        <v>99584</v>
      </c>
      <c r="AO8">
        <f t="shared" si="4"/>
        <v>128.32989690721649</v>
      </c>
      <c r="AS8" s="27">
        <v>8</v>
      </c>
      <c r="AT8">
        <v>1520</v>
      </c>
      <c r="AU8">
        <v>210820</v>
      </c>
      <c r="AV8">
        <f t="shared" si="5"/>
        <v>138.69736842105263</v>
      </c>
      <c r="AZ8" s="27">
        <v>6</v>
      </c>
      <c r="BA8">
        <v>845</v>
      </c>
      <c r="BB8">
        <v>51703</v>
      </c>
      <c r="BC8">
        <f t="shared" si="6"/>
        <v>61.186982248520707</v>
      </c>
      <c r="BG8" s="27">
        <v>6</v>
      </c>
      <c r="BH8">
        <v>1185</v>
      </c>
      <c r="BI8">
        <v>57860</v>
      </c>
      <c r="BJ8">
        <f t="shared" si="7"/>
        <v>48.827004219409282</v>
      </c>
      <c r="BN8" s="27">
        <v>6</v>
      </c>
      <c r="BO8">
        <v>1289</v>
      </c>
      <c r="BP8">
        <v>107147</v>
      </c>
      <c r="BQ8">
        <f t="shared" si="8"/>
        <v>83.124127230411176</v>
      </c>
      <c r="BU8" s="27">
        <v>6</v>
      </c>
      <c r="BV8">
        <v>843</v>
      </c>
      <c r="BW8">
        <v>26168</v>
      </c>
      <c r="BX8">
        <f t="shared" si="9"/>
        <v>31.041518386714117</v>
      </c>
      <c r="CB8" s="27">
        <v>6</v>
      </c>
      <c r="CC8">
        <v>623</v>
      </c>
      <c r="CD8">
        <v>25435</v>
      </c>
      <c r="CE8">
        <f t="shared" si="10"/>
        <v>40.826645264847514</v>
      </c>
      <c r="CI8" s="27">
        <v>6</v>
      </c>
      <c r="CJ8">
        <v>730</v>
      </c>
      <c r="CK8">
        <v>119</v>
      </c>
      <c r="CL8">
        <f t="shared" si="11"/>
        <v>0.16301369863013698</v>
      </c>
      <c r="CP8" s="27">
        <v>6</v>
      </c>
      <c r="CQ8">
        <v>851</v>
      </c>
      <c r="CR8">
        <v>97532</v>
      </c>
      <c r="CS8">
        <f t="shared" si="12"/>
        <v>114.60869565217391</v>
      </c>
      <c r="CW8" s="27">
        <v>6</v>
      </c>
      <c r="CX8">
        <v>554</v>
      </c>
      <c r="CY8">
        <v>51079</v>
      </c>
      <c r="CZ8">
        <f t="shared" si="13"/>
        <v>92.200361010830321</v>
      </c>
      <c r="DD8" s="27">
        <v>7</v>
      </c>
      <c r="DE8">
        <v>807</v>
      </c>
      <c r="DF8">
        <v>46978</v>
      </c>
      <c r="DG8">
        <f t="shared" si="14"/>
        <v>58.213135068153655</v>
      </c>
      <c r="DK8" s="27">
        <v>6</v>
      </c>
      <c r="DL8">
        <v>899</v>
      </c>
      <c r="DM8">
        <v>149683</v>
      </c>
      <c r="DN8">
        <f t="shared" si="15"/>
        <v>166.49944382647385</v>
      </c>
      <c r="DR8" s="27">
        <v>6</v>
      </c>
      <c r="DS8">
        <v>709</v>
      </c>
      <c r="DT8">
        <v>122019</v>
      </c>
      <c r="DU8">
        <f t="shared" si="16"/>
        <v>172.10014104372357</v>
      </c>
      <c r="DY8" s="27">
        <v>6</v>
      </c>
      <c r="DZ8">
        <v>967</v>
      </c>
      <c r="EA8">
        <v>99913</v>
      </c>
      <c r="EB8">
        <f t="shared" si="17"/>
        <v>103.32264736297829</v>
      </c>
    </row>
    <row r="9" spans="1:133" x14ac:dyDescent="0.25">
      <c r="A9" s="1" t="s">
        <v>845</v>
      </c>
      <c r="E9">
        <f>_xlfn.T.TEST(B3:B5,E3:E5,2,1)</f>
        <v>8.5083347495719143E-3</v>
      </c>
      <c r="F9">
        <f>_xlfn.T.TEST(E3:E5,F3:F5,2,1)</f>
        <v>2.2998856196038229E-2</v>
      </c>
      <c r="G9">
        <f>_xlfn.T.TEST(E3:E5,G3:G5,2,1)</f>
        <v>5.4077619324752833E-3</v>
      </c>
      <c r="J9" s="27">
        <v>7</v>
      </c>
      <c r="K9">
        <v>880</v>
      </c>
      <c r="L9">
        <v>64865</v>
      </c>
      <c r="M9">
        <f t="shared" si="0"/>
        <v>73.710227272727266</v>
      </c>
      <c r="Q9" s="27">
        <v>7</v>
      </c>
      <c r="R9">
        <v>1798</v>
      </c>
      <c r="S9">
        <v>113927</v>
      </c>
      <c r="T9">
        <f t="shared" si="1"/>
        <v>63.363181312569523</v>
      </c>
      <c r="X9" s="27">
        <v>7</v>
      </c>
      <c r="Y9">
        <v>938</v>
      </c>
      <c r="Z9">
        <v>89374</v>
      </c>
      <c r="AA9">
        <f t="shared" si="2"/>
        <v>95.281449893390189</v>
      </c>
      <c r="AE9" s="27">
        <v>7</v>
      </c>
      <c r="AF9">
        <v>1005</v>
      </c>
      <c r="AG9">
        <v>80302</v>
      </c>
      <c r="AH9">
        <f t="shared" si="3"/>
        <v>79.902487562189052</v>
      </c>
      <c r="AL9" s="27">
        <v>7</v>
      </c>
      <c r="AM9">
        <v>968</v>
      </c>
      <c r="AN9">
        <v>87515</v>
      </c>
      <c r="AO9">
        <f t="shared" si="4"/>
        <v>90.408057851239676</v>
      </c>
      <c r="AS9" s="27">
        <v>9</v>
      </c>
      <c r="AT9">
        <v>1642</v>
      </c>
      <c r="AU9">
        <v>215536</v>
      </c>
      <c r="AV9">
        <f t="shared" si="5"/>
        <v>131.26431181485992</v>
      </c>
      <c r="AZ9" s="27">
        <v>7</v>
      </c>
      <c r="BA9">
        <v>1003</v>
      </c>
      <c r="BB9">
        <v>81049</v>
      </c>
      <c r="BC9">
        <f t="shared" si="6"/>
        <v>80.806580259222329</v>
      </c>
      <c r="BG9" s="27">
        <v>7</v>
      </c>
      <c r="BH9">
        <v>1238</v>
      </c>
      <c r="BI9">
        <v>61000</v>
      </c>
      <c r="BJ9">
        <f t="shared" si="7"/>
        <v>49.273021001615511</v>
      </c>
      <c r="BN9" s="27">
        <v>7</v>
      </c>
      <c r="BO9">
        <v>1371</v>
      </c>
      <c r="BP9">
        <v>135505</v>
      </c>
      <c r="BQ9">
        <f t="shared" si="8"/>
        <v>98.836615609044486</v>
      </c>
      <c r="BU9" s="27">
        <v>7</v>
      </c>
      <c r="BV9">
        <v>858</v>
      </c>
      <c r="BW9">
        <v>33572</v>
      </c>
      <c r="BX9">
        <f t="shared" si="9"/>
        <v>39.128205128205131</v>
      </c>
      <c r="CB9" s="27">
        <v>7</v>
      </c>
      <c r="CC9">
        <v>773</v>
      </c>
      <c r="CD9">
        <v>21510</v>
      </c>
      <c r="CE9">
        <f t="shared" si="10"/>
        <v>27.826649417852522</v>
      </c>
      <c r="CI9" s="27">
        <v>7</v>
      </c>
      <c r="CJ9">
        <v>925</v>
      </c>
      <c r="CK9">
        <v>32925</v>
      </c>
      <c r="CL9">
        <f t="shared" si="11"/>
        <v>35.594594594594597</v>
      </c>
      <c r="CP9" s="27">
        <v>7</v>
      </c>
      <c r="CQ9">
        <v>898</v>
      </c>
      <c r="CR9">
        <v>62227</v>
      </c>
      <c r="CS9">
        <f t="shared" si="12"/>
        <v>69.295100222717153</v>
      </c>
      <c r="CW9" s="27">
        <v>7</v>
      </c>
      <c r="CX9">
        <v>605</v>
      </c>
      <c r="CY9">
        <v>49295</v>
      </c>
      <c r="CZ9">
        <f t="shared" si="13"/>
        <v>81.47933884297521</v>
      </c>
      <c r="DD9" s="27">
        <v>8</v>
      </c>
      <c r="DE9">
        <v>856</v>
      </c>
      <c r="DF9">
        <v>66799</v>
      </c>
      <c r="DG9">
        <f t="shared" si="14"/>
        <v>78.036214953271028</v>
      </c>
      <c r="DK9" s="27">
        <v>7</v>
      </c>
      <c r="DL9">
        <v>1099</v>
      </c>
      <c r="DM9">
        <v>146338</v>
      </c>
      <c r="DN9">
        <f t="shared" si="15"/>
        <v>133.15559599636032</v>
      </c>
      <c r="DR9" s="27">
        <v>7</v>
      </c>
      <c r="DS9">
        <v>740</v>
      </c>
      <c r="DT9">
        <v>93440</v>
      </c>
      <c r="DU9">
        <f t="shared" si="16"/>
        <v>126.27027027027027</v>
      </c>
      <c r="DY9" s="27">
        <v>7</v>
      </c>
      <c r="DZ9">
        <v>982</v>
      </c>
      <c r="EA9">
        <v>7798</v>
      </c>
      <c r="EB9">
        <f t="shared" si="17"/>
        <v>7.9409368635437882</v>
      </c>
    </row>
    <row r="10" spans="1:133" x14ac:dyDescent="0.25">
      <c r="J10" s="27">
        <v>8</v>
      </c>
      <c r="K10">
        <v>895</v>
      </c>
      <c r="L10">
        <v>62483</v>
      </c>
      <c r="M10">
        <f t="shared" si="0"/>
        <v>69.813407821229049</v>
      </c>
      <c r="Q10" s="27">
        <v>8</v>
      </c>
      <c r="R10">
        <v>1829</v>
      </c>
      <c r="S10">
        <v>126485</v>
      </c>
      <c r="T10">
        <f t="shared" si="1"/>
        <v>69.155276107162379</v>
      </c>
      <c r="X10" s="27">
        <v>8</v>
      </c>
      <c r="Y10">
        <v>975</v>
      </c>
      <c r="Z10">
        <v>80861</v>
      </c>
      <c r="AA10">
        <f t="shared" si="2"/>
        <v>82.934358974358972</v>
      </c>
      <c r="AE10" s="27">
        <v>8</v>
      </c>
      <c r="AF10">
        <v>1012</v>
      </c>
      <c r="AG10">
        <v>90460</v>
      </c>
      <c r="AH10">
        <f t="shared" si="3"/>
        <v>89.387351778656125</v>
      </c>
      <c r="AL10" s="27">
        <v>8</v>
      </c>
      <c r="AM10">
        <v>970</v>
      </c>
      <c r="AN10">
        <v>71350</v>
      </c>
      <c r="AO10">
        <f t="shared" si="4"/>
        <v>73.55670103092784</v>
      </c>
      <c r="AS10" s="27">
        <v>10</v>
      </c>
      <c r="AT10">
        <v>1658</v>
      </c>
      <c r="AU10">
        <v>181980</v>
      </c>
      <c r="AV10">
        <f t="shared" si="5"/>
        <v>109.75874547647769</v>
      </c>
      <c r="AZ10" s="27">
        <v>8</v>
      </c>
      <c r="BA10">
        <v>1042</v>
      </c>
      <c r="BB10">
        <v>46448</v>
      </c>
      <c r="BC10">
        <f t="shared" si="6"/>
        <v>44.575815738963534</v>
      </c>
      <c r="BG10" s="27">
        <v>8</v>
      </c>
      <c r="BH10">
        <v>1247</v>
      </c>
      <c r="BI10">
        <v>66410</v>
      </c>
      <c r="BJ10">
        <f t="shared" si="7"/>
        <v>53.255813953488371</v>
      </c>
      <c r="BN10" s="27">
        <v>8</v>
      </c>
      <c r="BO10">
        <v>1466</v>
      </c>
      <c r="BP10">
        <v>123265</v>
      </c>
      <c r="BQ10">
        <f t="shared" si="8"/>
        <v>84.082537517053211</v>
      </c>
      <c r="BU10" s="27">
        <v>8</v>
      </c>
      <c r="BV10">
        <v>890</v>
      </c>
      <c r="BW10">
        <v>40797</v>
      </c>
      <c r="BX10">
        <f t="shared" si="9"/>
        <v>45.839325842696631</v>
      </c>
      <c r="CB10" s="27">
        <v>8</v>
      </c>
      <c r="CC10">
        <v>812</v>
      </c>
      <c r="CD10">
        <v>10619</v>
      </c>
      <c r="CE10">
        <f t="shared" si="10"/>
        <v>13.077586206896552</v>
      </c>
      <c r="CI10" s="27">
        <v>8</v>
      </c>
      <c r="CJ10">
        <v>954</v>
      </c>
      <c r="CK10">
        <v>44914</v>
      </c>
      <c r="CL10">
        <f t="shared" si="11"/>
        <v>47.079664570230605</v>
      </c>
      <c r="CP10" s="27">
        <v>8</v>
      </c>
      <c r="CQ10">
        <v>917</v>
      </c>
      <c r="CR10">
        <v>104943</v>
      </c>
      <c r="CS10">
        <f t="shared" si="12"/>
        <v>114.44165757906215</v>
      </c>
      <c r="CW10" s="27">
        <v>8</v>
      </c>
      <c r="CX10">
        <v>614</v>
      </c>
      <c r="CY10">
        <v>15697</v>
      </c>
      <c r="CZ10">
        <f t="shared" si="13"/>
        <v>25.565146579804559</v>
      </c>
      <c r="DD10" s="27">
        <v>9</v>
      </c>
      <c r="DE10">
        <v>864</v>
      </c>
      <c r="DF10">
        <v>36293</v>
      </c>
      <c r="DG10">
        <f t="shared" si="14"/>
        <v>42.005787037037038</v>
      </c>
      <c r="DK10" s="27">
        <v>8</v>
      </c>
      <c r="DL10">
        <v>1099</v>
      </c>
      <c r="DM10">
        <v>165038</v>
      </c>
      <c r="DN10">
        <f t="shared" si="15"/>
        <v>150.17106460418563</v>
      </c>
      <c r="DR10" s="27">
        <v>8</v>
      </c>
      <c r="DS10">
        <v>817</v>
      </c>
      <c r="DT10">
        <v>80928</v>
      </c>
      <c r="DU10">
        <f t="shared" si="16"/>
        <v>99.05507955936352</v>
      </c>
      <c r="DY10" s="27">
        <v>8</v>
      </c>
      <c r="DZ10">
        <v>994</v>
      </c>
      <c r="EA10">
        <v>111271</v>
      </c>
      <c r="EB10">
        <f t="shared" si="17"/>
        <v>111.94265593561369</v>
      </c>
    </row>
    <row r="11" spans="1:133" x14ac:dyDescent="0.25">
      <c r="J11" s="27">
        <v>9</v>
      </c>
      <c r="K11">
        <v>936</v>
      </c>
      <c r="L11">
        <v>50593</v>
      </c>
      <c r="M11">
        <f t="shared" si="0"/>
        <v>54.052350427350426</v>
      </c>
      <c r="Q11" s="27">
        <v>9</v>
      </c>
      <c r="R11">
        <v>2054</v>
      </c>
      <c r="S11">
        <v>188411</v>
      </c>
      <c r="T11">
        <f t="shared" si="1"/>
        <v>91.728821811100289</v>
      </c>
      <c r="X11" s="27">
        <v>9</v>
      </c>
      <c r="Y11">
        <v>1002</v>
      </c>
      <c r="Z11">
        <v>69039</v>
      </c>
      <c r="AA11">
        <f t="shared" si="2"/>
        <v>68.901197604790426</v>
      </c>
      <c r="AE11" s="27">
        <v>9</v>
      </c>
      <c r="AF11">
        <v>1055</v>
      </c>
      <c r="AG11">
        <v>76114</v>
      </c>
      <c r="AH11">
        <f t="shared" si="3"/>
        <v>72.14597156398105</v>
      </c>
      <c r="AL11" s="27">
        <v>9</v>
      </c>
      <c r="AM11">
        <v>976</v>
      </c>
      <c r="AN11">
        <v>72030</v>
      </c>
      <c r="AO11">
        <f t="shared" si="4"/>
        <v>73.801229508196727</v>
      </c>
      <c r="AS11" s="27">
        <v>11</v>
      </c>
      <c r="AT11">
        <v>1678</v>
      </c>
      <c r="AU11">
        <v>179608</v>
      </c>
      <c r="AV11">
        <f t="shared" si="5"/>
        <v>107.03694874851013</v>
      </c>
      <c r="AZ11" s="27">
        <v>9</v>
      </c>
      <c r="BA11">
        <v>1050</v>
      </c>
      <c r="BB11">
        <v>73643</v>
      </c>
      <c r="BC11">
        <f t="shared" si="6"/>
        <v>70.136190476190478</v>
      </c>
      <c r="BG11" s="27">
        <v>9</v>
      </c>
      <c r="BH11">
        <v>1291</v>
      </c>
      <c r="BI11">
        <v>80266</v>
      </c>
      <c r="BJ11">
        <f t="shared" si="7"/>
        <v>62.17350890782339</v>
      </c>
      <c r="BN11" s="27">
        <v>9</v>
      </c>
      <c r="BO11">
        <v>1471</v>
      </c>
      <c r="BP11">
        <v>144248</v>
      </c>
      <c r="BQ11">
        <f t="shared" si="8"/>
        <v>98.061182868796735</v>
      </c>
      <c r="BU11" s="27">
        <v>9</v>
      </c>
      <c r="BV11">
        <v>964</v>
      </c>
      <c r="BW11">
        <v>20466</v>
      </c>
      <c r="BX11">
        <f t="shared" si="9"/>
        <v>21.230290456431536</v>
      </c>
      <c r="CB11" s="27">
        <v>9</v>
      </c>
      <c r="CC11">
        <v>823</v>
      </c>
      <c r="CD11">
        <v>43025</v>
      </c>
      <c r="CE11">
        <f t="shared" si="10"/>
        <v>52.278250303766704</v>
      </c>
      <c r="CI11" s="27">
        <v>9</v>
      </c>
      <c r="CJ11">
        <v>1023</v>
      </c>
      <c r="CK11">
        <v>58133</v>
      </c>
      <c r="CL11">
        <f t="shared" si="11"/>
        <v>56.826001955034215</v>
      </c>
      <c r="CP11" s="27">
        <v>9</v>
      </c>
      <c r="CQ11">
        <v>933</v>
      </c>
      <c r="CR11">
        <v>77959</v>
      </c>
      <c r="CS11">
        <f t="shared" si="12"/>
        <v>83.557341907824224</v>
      </c>
      <c r="CW11" s="27">
        <v>9</v>
      </c>
      <c r="CX11">
        <v>697</v>
      </c>
      <c r="CY11">
        <v>41378</v>
      </c>
      <c r="CZ11">
        <f t="shared" si="13"/>
        <v>59.365853658536587</v>
      </c>
      <c r="DD11" s="27">
        <v>10</v>
      </c>
      <c r="DE11">
        <v>913</v>
      </c>
      <c r="DF11">
        <v>45333</v>
      </c>
      <c r="DG11">
        <f t="shared" si="14"/>
        <v>49.652792990142387</v>
      </c>
      <c r="DK11" s="27">
        <v>9</v>
      </c>
      <c r="DL11">
        <v>1202</v>
      </c>
      <c r="DM11">
        <v>144215</v>
      </c>
      <c r="DN11">
        <f t="shared" si="15"/>
        <v>119.97920133111481</v>
      </c>
      <c r="DR11" s="27">
        <v>9</v>
      </c>
      <c r="DS11">
        <v>840</v>
      </c>
      <c r="DT11">
        <v>139895</v>
      </c>
      <c r="DU11">
        <f t="shared" si="16"/>
        <v>166.54166666666666</v>
      </c>
      <c r="DY11" s="27">
        <v>9</v>
      </c>
      <c r="DZ11">
        <v>1045</v>
      </c>
      <c r="EA11">
        <v>127227</v>
      </c>
      <c r="EB11">
        <f t="shared" si="17"/>
        <v>121.74832535885167</v>
      </c>
    </row>
    <row r="12" spans="1:133" x14ac:dyDescent="0.25">
      <c r="A12" s="18" t="s">
        <v>26</v>
      </c>
      <c r="B12" s="1" t="s">
        <v>258</v>
      </c>
      <c r="C12" s="1" t="s">
        <v>258</v>
      </c>
      <c r="D12" s="1" t="s">
        <v>258</v>
      </c>
      <c r="E12" s="1" t="s">
        <v>441</v>
      </c>
      <c r="F12" s="1" t="s">
        <v>441</v>
      </c>
      <c r="G12" s="1" t="s">
        <v>441</v>
      </c>
      <c r="J12" s="27">
        <v>10</v>
      </c>
      <c r="K12">
        <v>966</v>
      </c>
      <c r="L12">
        <v>48332</v>
      </c>
      <c r="M12">
        <f t="shared" si="0"/>
        <v>50.033126293995856</v>
      </c>
      <c r="Q12" s="27">
        <v>10</v>
      </c>
      <c r="R12">
        <v>2064</v>
      </c>
      <c r="S12">
        <v>241270</v>
      </c>
      <c r="T12">
        <f t="shared" si="1"/>
        <v>116.89437984496124</v>
      </c>
      <c r="X12" s="27">
        <v>10</v>
      </c>
      <c r="Y12">
        <v>1037</v>
      </c>
      <c r="Z12">
        <v>83455</v>
      </c>
      <c r="AA12">
        <f t="shared" si="2"/>
        <v>80.477338476374157</v>
      </c>
      <c r="AE12" s="27">
        <v>10</v>
      </c>
      <c r="AF12">
        <v>1107</v>
      </c>
      <c r="AG12">
        <v>112956</v>
      </c>
      <c r="AH12">
        <f t="shared" si="3"/>
        <v>102.03794037940379</v>
      </c>
      <c r="AL12" s="27">
        <v>10</v>
      </c>
      <c r="AM12">
        <v>985</v>
      </c>
      <c r="AN12">
        <v>66373</v>
      </c>
      <c r="AO12">
        <f t="shared" si="4"/>
        <v>67.383756345177659</v>
      </c>
      <c r="AS12" s="27">
        <v>12</v>
      </c>
      <c r="AT12">
        <v>1877</v>
      </c>
      <c r="AU12">
        <v>197925</v>
      </c>
      <c r="AV12">
        <f t="shared" si="5"/>
        <v>105.44752264251466</v>
      </c>
      <c r="AZ12" s="27">
        <v>10</v>
      </c>
      <c r="BA12">
        <v>1122</v>
      </c>
      <c r="BB12">
        <v>76539</v>
      </c>
      <c r="BC12">
        <f t="shared" si="6"/>
        <v>68.216577540106954</v>
      </c>
      <c r="BG12" s="27">
        <v>10</v>
      </c>
      <c r="BH12">
        <v>1500</v>
      </c>
      <c r="BI12">
        <v>132599</v>
      </c>
      <c r="BJ12">
        <f t="shared" si="7"/>
        <v>88.399333333333331</v>
      </c>
      <c r="BN12" s="27">
        <v>10</v>
      </c>
      <c r="BO12">
        <v>1650</v>
      </c>
      <c r="BP12">
        <v>274769</v>
      </c>
      <c r="BQ12">
        <f t="shared" si="8"/>
        <v>166.52666666666667</v>
      </c>
      <c r="BU12" s="27">
        <v>10</v>
      </c>
      <c r="BV12">
        <v>1057</v>
      </c>
      <c r="BW12">
        <v>38845</v>
      </c>
      <c r="BX12">
        <f t="shared" si="9"/>
        <v>36.750236518448439</v>
      </c>
      <c r="CB12" s="27">
        <v>10</v>
      </c>
      <c r="CC12">
        <v>831</v>
      </c>
      <c r="CD12">
        <v>26940</v>
      </c>
      <c r="CE12">
        <f t="shared" si="10"/>
        <v>32.418772563176894</v>
      </c>
      <c r="CI12" s="27">
        <v>10</v>
      </c>
      <c r="CJ12">
        <v>1030</v>
      </c>
      <c r="CK12">
        <v>55140</v>
      </c>
      <c r="CL12">
        <f t="shared" si="11"/>
        <v>53.533980582524272</v>
      </c>
      <c r="CP12" s="27">
        <v>10</v>
      </c>
      <c r="CQ12">
        <v>940</v>
      </c>
      <c r="CR12">
        <v>102956</v>
      </c>
      <c r="CS12">
        <f t="shared" si="12"/>
        <v>109.52765957446809</v>
      </c>
      <c r="CW12" s="27">
        <v>10</v>
      </c>
      <c r="CX12">
        <v>698</v>
      </c>
      <c r="CY12">
        <v>44271</v>
      </c>
      <c r="CZ12">
        <f t="shared" si="13"/>
        <v>63.42550143266476</v>
      </c>
      <c r="DD12" s="27">
        <v>11</v>
      </c>
      <c r="DE12">
        <v>915</v>
      </c>
      <c r="DF12">
        <v>67463</v>
      </c>
      <c r="DG12">
        <f t="shared" si="14"/>
        <v>73.730054644808746</v>
      </c>
      <c r="DK12" s="27">
        <v>10</v>
      </c>
      <c r="DL12">
        <v>1228</v>
      </c>
      <c r="DM12">
        <v>58010</v>
      </c>
      <c r="DN12">
        <f t="shared" si="15"/>
        <v>47.239413680781759</v>
      </c>
      <c r="DR12" s="27">
        <v>10</v>
      </c>
      <c r="DS12">
        <v>840</v>
      </c>
      <c r="DT12">
        <v>88355</v>
      </c>
      <c r="DU12">
        <f t="shared" si="16"/>
        <v>105.18452380952381</v>
      </c>
      <c r="DY12" s="27">
        <v>10</v>
      </c>
      <c r="DZ12">
        <v>1075</v>
      </c>
      <c r="EA12">
        <v>57708</v>
      </c>
      <c r="EB12">
        <f t="shared" si="17"/>
        <v>53.68186046511628</v>
      </c>
    </row>
    <row r="13" spans="1:133" x14ac:dyDescent="0.25">
      <c r="A13" s="18" t="s">
        <v>421</v>
      </c>
      <c r="B13" s="1" t="s">
        <v>367</v>
      </c>
      <c r="C13" s="1" t="s">
        <v>437</v>
      </c>
      <c r="D13" s="1" t="s">
        <v>436</v>
      </c>
      <c r="E13" s="1" t="s">
        <v>367</v>
      </c>
      <c r="F13" s="1" t="s">
        <v>437</v>
      </c>
      <c r="G13" s="1" t="s">
        <v>436</v>
      </c>
      <c r="J13" s="27">
        <v>11</v>
      </c>
      <c r="K13">
        <v>989</v>
      </c>
      <c r="L13">
        <v>60229</v>
      </c>
      <c r="M13">
        <f t="shared" si="0"/>
        <v>60.898887765419616</v>
      </c>
      <c r="Q13" s="27">
        <v>11</v>
      </c>
      <c r="R13">
        <v>2099</v>
      </c>
      <c r="S13">
        <v>223490</v>
      </c>
      <c r="T13">
        <f t="shared" si="1"/>
        <v>106.47451167222486</v>
      </c>
      <c r="X13" s="27">
        <v>11</v>
      </c>
      <c r="Y13">
        <v>1085</v>
      </c>
      <c r="Z13">
        <v>90988</v>
      </c>
      <c r="AA13">
        <f t="shared" si="2"/>
        <v>83.859907834101378</v>
      </c>
      <c r="AE13" s="27">
        <v>11</v>
      </c>
      <c r="AF13">
        <v>1121</v>
      </c>
      <c r="AG13">
        <v>101160</v>
      </c>
      <c r="AH13">
        <f t="shared" si="3"/>
        <v>90.240856378233715</v>
      </c>
      <c r="AL13" s="27">
        <v>11</v>
      </c>
      <c r="AM13">
        <v>1072</v>
      </c>
      <c r="AN13">
        <v>75530</v>
      </c>
      <c r="AO13">
        <f t="shared" si="4"/>
        <v>70.457089552238813</v>
      </c>
      <c r="AS13" s="27">
        <v>13</v>
      </c>
      <c r="AT13">
        <v>1939</v>
      </c>
      <c r="AU13">
        <v>225598</v>
      </c>
      <c r="AV13">
        <f t="shared" si="5"/>
        <v>116.34760185662712</v>
      </c>
      <c r="AZ13" s="27">
        <v>11</v>
      </c>
      <c r="BA13">
        <v>1126</v>
      </c>
      <c r="BB13">
        <v>68982</v>
      </c>
      <c r="BC13">
        <f t="shared" si="6"/>
        <v>61.262877442273535</v>
      </c>
      <c r="BG13" s="27">
        <v>11</v>
      </c>
      <c r="BH13">
        <v>1502</v>
      </c>
      <c r="BI13">
        <v>84371</v>
      </c>
      <c r="BJ13">
        <f t="shared" si="7"/>
        <v>56.172436750998671</v>
      </c>
      <c r="BN13" s="27">
        <v>11</v>
      </c>
      <c r="BO13">
        <v>1774</v>
      </c>
      <c r="BP13">
        <v>214498</v>
      </c>
      <c r="BQ13">
        <f t="shared" si="8"/>
        <v>120.91206313416009</v>
      </c>
      <c r="BU13" s="27">
        <v>11</v>
      </c>
      <c r="BV13">
        <v>1085</v>
      </c>
      <c r="BW13">
        <v>7801</v>
      </c>
      <c r="BX13">
        <f t="shared" si="9"/>
        <v>7.1898617511520735</v>
      </c>
      <c r="CB13" s="27">
        <v>11</v>
      </c>
      <c r="CC13">
        <v>843</v>
      </c>
      <c r="CD13">
        <v>45649</v>
      </c>
      <c r="CE13">
        <f t="shared" si="10"/>
        <v>54.150652431791222</v>
      </c>
      <c r="CI13" s="27">
        <v>11</v>
      </c>
      <c r="CJ13">
        <v>1050</v>
      </c>
      <c r="CK13">
        <v>45462</v>
      </c>
      <c r="CL13">
        <f t="shared" si="11"/>
        <v>43.297142857142859</v>
      </c>
      <c r="CP13" s="27">
        <v>11</v>
      </c>
      <c r="CQ13">
        <v>942</v>
      </c>
      <c r="CR13">
        <v>102509</v>
      </c>
      <c r="CS13">
        <f t="shared" si="12"/>
        <v>108.82059447983015</v>
      </c>
      <c r="CW13" s="27">
        <v>11</v>
      </c>
      <c r="CX13">
        <v>724</v>
      </c>
      <c r="CY13">
        <v>65021</v>
      </c>
      <c r="CZ13">
        <f t="shared" si="13"/>
        <v>89.80801104972376</v>
      </c>
      <c r="DD13" s="27">
        <v>12</v>
      </c>
      <c r="DE13">
        <v>979</v>
      </c>
      <c r="DF13">
        <v>49348</v>
      </c>
      <c r="DG13">
        <f t="shared" si="14"/>
        <v>50.406537282941777</v>
      </c>
      <c r="DK13" s="27">
        <v>11</v>
      </c>
      <c r="DL13">
        <v>1285</v>
      </c>
      <c r="DM13">
        <v>189295</v>
      </c>
      <c r="DN13">
        <f t="shared" si="15"/>
        <v>147.31128404669261</v>
      </c>
      <c r="DR13" s="27">
        <v>11</v>
      </c>
      <c r="DS13">
        <v>864</v>
      </c>
      <c r="DT13">
        <v>131504</v>
      </c>
      <c r="DU13">
        <f t="shared" si="16"/>
        <v>152.2037037037037</v>
      </c>
      <c r="DY13" s="27">
        <v>11</v>
      </c>
      <c r="DZ13">
        <v>1140</v>
      </c>
      <c r="EA13">
        <v>93033</v>
      </c>
      <c r="EB13">
        <f t="shared" si="17"/>
        <v>81.607894736842098</v>
      </c>
    </row>
    <row r="14" spans="1:133" x14ac:dyDescent="0.25">
      <c r="A14" s="21" t="s">
        <v>37</v>
      </c>
      <c r="B14">
        <f>N132</f>
        <v>54.731293290922217</v>
      </c>
      <c r="C14">
        <f>AI132</f>
        <v>78.461818684882388</v>
      </c>
      <c r="D14">
        <f>BD132</f>
        <v>91.739232581149523</v>
      </c>
      <c r="E14">
        <f>BY132</f>
        <v>16.499642990801938</v>
      </c>
      <c r="F14">
        <f>CT132</f>
        <v>72.61537940149249</v>
      </c>
      <c r="G14">
        <f>DO132</f>
        <v>83.085647579881226</v>
      </c>
      <c r="J14" s="27">
        <v>12</v>
      </c>
      <c r="K14">
        <v>997</v>
      </c>
      <c r="L14">
        <v>70045</v>
      </c>
      <c r="M14">
        <f t="shared" si="0"/>
        <v>70.255767301905721</v>
      </c>
      <c r="Q14" s="27">
        <v>12</v>
      </c>
      <c r="R14">
        <v>2133</v>
      </c>
      <c r="S14">
        <v>204662</v>
      </c>
      <c r="T14">
        <f t="shared" si="1"/>
        <v>95.950304735114855</v>
      </c>
      <c r="X14" s="27">
        <v>12</v>
      </c>
      <c r="Y14">
        <v>1127</v>
      </c>
      <c r="Z14">
        <v>90087</v>
      </c>
      <c r="AA14">
        <f t="shared" si="2"/>
        <v>79.935226264418816</v>
      </c>
      <c r="AE14" s="27">
        <v>12</v>
      </c>
      <c r="AF14">
        <v>1124</v>
      </c>
      <c r="AG14">
        <v>110070</v>
      </c>
      <c r="AH14">
        <f t="shared" si="3"/>
        <v>97.92704626334519</v>
      </c>
      <c r="AL14" s="27">
        <v>12</v>
      </c>
      <c r="AM14">
        <v>1118</v>
      </c>
      <c r="AN14">
        <v>83753</v>
      </c>
      <c r="AO14">
        <f t="shared" si="4"/>
        <v>74.913237924865825</v>
      </c>
      <c r="AS14" s="27">
        <v>14</v>
      </c>
      <c r="AT14">
        <v>2074</v>
      </c>
      <c r="AU14">
        <v>209970</v>
      </c>
      <c r="AV14">
        <f t="shared" si="5"/>
        <v>101.23915139826423</v>
      </c>
      <c r="AZ14" s="27">
        <v>12</v>
      </c>
      <c r="BA14">
        <v>1130</v>
      </c>
      <c r="BB14">
        <v>103966</v>
      </c>
      <c r="BC14">
        <f t="shared" si="6"/>
        <v>92.005309734513276</v>
      </c>
      <c r="BG14" s="27">
        <v>12</v>
      </c>
      <c r="BH14">
        <v>1707</v>
      </c>
      <c r="BI14">
        <v>18377</v>
      </c>
      <c r="BJ14">
        <f t="shared" si="7"/>
        <v>10.765670767428237</v>
      </c>
      <c r="BN14" s="27">
        <v>12</v>
      </c>
      <c r="BO14">
        <v>2107</v>
      </c>
      <c r="BP14">
        <v>257175</v>
      </c>
      <c r="BQ14">
        <f t="shared" si="8"/>
        <v>122.05742762221168</v>
      </c>
      <c r="BU14" s="27">
        <v>12</v>
      </c>
      <c r="BV14">
        <v>1091</v>
      </c>
      <c r="BW14">
        <v>46193</v>
      </c>
      <c r="BX14">
        <f t="shared" si="9"/>
        <v>42.340054995417049</v>
      </c>
      <c r="CB14" s="27">
        <v>12</v>
      </c>
      <c r="CC14">
        <v>854</v>
      </c>
      <c r="CD14">
        <v>24440</v>
      </c>
      <c r="CE14">
        <f t="shared" si="10"/>
        <v>28.618266978922716</v>
      </c>
      <c r="CI14" s="27">
        <v>12</v>
      </c>
      <c r="CJ14">
        <v>1062</v>
      </c>
      <c r="CK14">
        <v>56666</v>
      </c>
      <c r="CL14">
        <f t="shared" si="11"/>
        <v>53.357815442561204</v>
      </c>
      <c r="CP14" s="27">
        <v>12</v>
      </c>
      <c r="CQ14">
        <v>961</v>
      </c>
      <c r="CR14">
        <v>82891</v>
      </c>
      <c r="CS14">
        <f t="shared" si="12"/>
        <v>86.254942767950055</v>
      </c>
      <c r="CW14" s="27">
        <v>12</v>
      </c>
      <c r="CX14">
        <v>761</v>
      </c>
      <c r="CY14">
        <v>22313</v>
      </c>
      <c r="CZ14">
        <f t="shared" si="13"/>
        <v>29.320630749014455</v>
      </c>
      <c r="DD14" s="27">
        <v>13</v>
      </c>
      <c r="DE14">
        <v>985</v>
      </c>
      <c r="DF14">
        <v>79961</v>
      </c>
      <c r="DG14">
        <f t="shared" si="14"/>
        <v>81.178680203045687</v>
      </c>
      <c r="DK14" s="27">
        <v>12</v>
      </c>
      <c r="DL14">
        <v>1361</v>
      </c>
      <c r="DM14">
        <v>109836</v>
      </c>
      <c r="DN14">
        <f t="shared" si="15"/>
        <v>80.702424687729604</v>
      </c>
      <c r="DR14" s="27">
        <v>12</v>
      </c>
      <c r="DS14">
        <v>866</v>
      </c>
      <c r="DT14">
        <v>114575</v>
      </c>
      <c r="DU14">
        <f t="shared" si="16"/>
        <v>132.30369515011549</v>
      </c>
      <c r="DY14" s="27">
        <v>12</v>
      </c>
      <c r="DZ14">
        <v>1147</v>
      </c>
      <c r="EA14">
        <v>56885</v>
      </c>
      <c r="EB14">
        <f t="shared" si="17"/>
        <v>49.594594594594597</v>
      </c>
    </row>
    <row r="15" spans="1:133" x14ac:dyDescent="0.25">
      <c r="A15" s="21" t="s">
        <v>38</v>
      </c>
      <c r="B15">
        <f>U132</f>
        <v>68.72158332642249</v>
      </c>
      <c r="C15">
        <f>AP132</f>
        <v>78.580361866405894</v>
      </c>
      <c r="D15">
        <f>BK132</f>
        <v>71.511852748550666</v>
      </c>
      <c r="E15">
        <f>CF132</f>
        <v>18.11065080899775</v>
      </c>
      <c r="F15">
        <f>DA132</f>
        <v>56.49797524439569</v>
      </c>
      <c r="G15">
        <f>DV132</f>
        <v>53.954619417295504</v>
      </c>
      <c r="J15" s="27">
        <v>13</v>
      </c>
      <c r="K15">
        <v>997</v>
      </c>
      <c r="L15">
        <v>80187</v>
      </c>
      <c r="M15">
        <f t="shared" si="0"/>
        <v>80.428284854563685</v>
      </c>
      <c r="Q15" s="27">
        <v>13</v>
      </c>
      <c r="R15">
        <v>2141</v>
      </c>
      <c r="S15">
        <v>176100</v>
      </c>
      <c r="T15">
        <f t="shared" si="1"/>
        <v>82.251284446520316</v>
      </c>
      <c r="X15" s="27">
        <v>13</v>
      </c>
      <c r="Y15">
        <v>1186</v>
      </c>
      <c r="Z15">
        <v>95895</v>
      </c>
      <c r="AA15">
        <f t="shared" si="2"/>
        <v>80.855817875210789</v>
      </c>
      <c r="AE15" s="27">
        <v>13</v>
      </c>
      <c r="AF15">
        <v>1132</v>
      </c>
      <c r="AG15">
        <v>115752</v>
      </c>
      <c r="AH15">
        <f t="shared" si="3"/>
        <v>102.25441696113074</v>
      </c>
      <c r="AL15" s="27">
        <v>13</v>
      </c>
      <c r="AM15">
        <v>1185</v>
      </c>
      <c r="AN15">
        <v>31837</v>
      </c>
      <c r="AO15">
        <f t="shared" si="4"/>
        <v>26.866666666666667</v>
      </c>
      <c r="AS15" s="27">
        <v>15</v>
      </c>
      <c r="AT15">
        <v>2089</v>
      </c>
      <c r="AU15">
        <v>204601</v>
      </c>
      <c r="AV15">
        <f t="shared" si="5"/>
        <v>97.942077549066539</v>
      </c>
      <c r="AZ15" s="27">
        <v>13</v>
      </c>
      <c r="BA15">
        <v>1215</v>
      </c>
      <c r="BB15">
        <v>122175</v>
      </c>
      <c r="BC15">
        <f t="shared" si="6"/>
        <v>100.55555555555556</v>
      </c>
      <c r="BG15" s="27">
        <v>13</v>
      </c>
      <c r="BH15">
        <v>1953</v>
      </c>
      <c r="BI15">
        <v>214887</v>
      </c>
      <c r="BJ15">
        <f t="shared" si="7"/>
        <v>110.02918586789555</v>
      </c>
      <c r="BN15" s="27">
        <v>13</v>
      </c>
      <c r="BO15">
        <v>2216</v>
      </c>
      <c r="BP15">
        <v>77743</v>
      </c>
      <c r="BQ15">
        <f t="shared" si="8"/>
        <v>35.082581227436826</v>
      </c>
      <c r="BU15" s="27">
        <v>13</v>
      </c>
      <c r="BV15">
        <v>1095</v>
      </c>
      <c r="BW15">
        <v>24846</v>
      </c>
      <c r="BX15">
        <f t="shared" si="9"/>
        <v>22.69041095890411</v>
      </c>
      <c r="CB15" s="27">
        <v>13</v>
      </c>
      <c r="CC15">
        <v>863</v>
      </c>
      <c r="CD15">
        <v>35620</v>
      </c>
      <c r="CE15">
        <f t="shared" si="10"/>
        <v>41.274623406720742</v>
      </c>
      <c r="CI15" s="27">
        <v>13</v>
      </c>
      <c r="CJ15">
        <v>1109</v>
      </c>
      <c r="CK15">
        <v>20408</v>
      </c>
      <c r="CL15">
        <f t="shared" si="11"/>
        <v>18.402164111812443</v>
      </c>
      <c r="CP15" s="27">
        <v>13</v>
      </c>
      <c r="CQ15">
        <v>975</v>
      </c>
      <c r="CR15">
        <v>108281</v>
      </c>
      <c r="CS15">
        <f t="shared" si="12"/>
        <v>111.05743589743589</v>
      </c>
      <c r="CW15" s="27">
        <v>13</v>
      </c>
      <c r="CX15">
        <v>789</v>
      </c>
      <c r="CY15">
        <v>53066</v>
      </c>
      <c r="CZ15">
        <f t="shared" si="13"/>
        <v>67.257287705956912</v>
      </c>
      <c r="DD15" s="27">
        <v>14</v>
      </c>
      <c r="DE15">
        <v>1000</v>
      </c>
      <c r="DF15">
        <v>43242</v>
      </c>
      <c r="DG15">
        <f t="shared" si="14"/>
        <v>43.241999999999997</v>
      </c>
      <c r="DK15" s="27">
        <v>13</v>
      </c>
      <c r="DL15">
        <v>1394</v>
      </c>
      <c r="DM15">
        <v>176912</v>
      </c>
      <c r="DN15">
        <f t="shared" si="15"/>
        <v>126.90961262553802</v>
      </c>
      <c r="DR15" s="27">
        <v>13</v>
      </c>
      <c r="DS15">
        <v>876</v>
      </c>
      <c r="DT15">
        <v>101126</v>
      </c>
      <c r="DU15">
        <f t="shared" si="16"/>
        <v>115.44063926940639</v>
      </c>
      <c r="DY15" s="27">
        <v>13</v>
      </c>
      <c r="DZ15">
        <v>1157</v>
      </c>
      <c r="EA15">
        <v>144950</v>
      </c>
      <c r="EB15">
        <f t="shared" si="17"/>
        <v>125.28089887640449</v>
      </c>
    </row>
    <row r="16" spans="1:133" x14ac:dyDescent="0.25">
      <c r="A16" s="21" t="s">
        <v>39</v>
      </c>
      <c r="B16">
        <f>AB132</f>
        <v>83.666310495571523</v>
      </c>
      <c r="C16">
        <f>AW132</f>
        <v>95.790948315918698</v>
      </c>
      <c r="D16">
        <f>BR132</f>
        <v>83.929356072711087</v>
      </c>
      <c r="E16">
        <f>CM132</f>
        <v>24.575166085598031</v>
      </c>
      <c r="F16">
        <f>DH132</f>
        <v>74.11847081871953</v>
      </c>
      <c r="G16">
        <f>EC132</f>
        <v>86.23971040764944</v>
      </c>
      <c r="J16" s="27">
        <v>14</v>
      </c>
      <c r="K16">
        <v>1013</v>
      </c>
      <c r="L16">
        <v>57309</v>
      </c>
      <c r="M16">
        <f t="shared" si="0"/>
        <v>56.573543928923989</v>
      </c>
      <c r="Q16" s="27">
        <v>14</v>
      </c>
      <c r="R16">
        <v>2149</v>
      </c>
      <c r="S16">
        <v>206801</v>
      </c>
      <c r="T16">
        <f t="shared" si="1"/>
        <v>96.23127035830619</v>
      </c>
      <c r="X16" s="27">
        <v>14</v>
      </c>
      <c r="Y16">
        <v>1200</v>
      </c>
      <c r="Z16">
        <v>113962</v>
      </c>
      <c r="AA16">
        <f t="shared" si="2"/>
        <v>94.968333333333334</v>
      </c>
      <c r="AE16" s="27">
        <v>14</v>
      </c>
      <c r="AF16">
        <v>1133</v>
      </c>
      <c r="AG16">
        <v>58356</v>
      </c>
      <c r="AH16">
        <f t="shared" si="3"/>
        <v>51.505736981465134</v>
      </c>
      <c r="AL16" s="27">
        <v>14</v>
      </c>
      <c r="AM16">
        <v>1222</v>
      </c>
      <c r="AN16">
        <v>44483</v>
      </c>
      <c r="AO16">
        <f t="shared" si="4"/>
        <v>36.401800327332239</v>
      </c>
      <c r="AS16" s="27">
        <v>16</v>
      </c>
      <c r="AT16">
        <v>2128</v>
      </c>
      <c r="AU16">
        <v>188304</v>
      </c>
      <c r="AV16">
        <f t="shared" si="5"/>
        <v>88.488721804511272</v>
      </c>
      <c r="AZ16" s="27">
        <v>14</v>
      </c>
      <c r="BA16">
        <v>1262</v>
      </c>
      <c r="BB16">
        <v>122483</v>
      </c>
      <c r="BC16">
        <f t="shared" si="6"/>
        <v>97.054675118858952</v>
      </c>
      <c r="BG16" s="27">
        <v>14</v>
      </c>
      <c r="BH16">
        <v>2058</v>
      </c>
      <c r="BI16">
        <v>217667</v>
      </c>
      <c r="BJ16">
        <f t="shared" si="7"/>
        <v>105.76627793974733</v>
      </c>
      <c r="BN16" s="27">
        <v>14</v>
      </c>
      <c r="BO16">
        <v>2225</v>
      </c>
      <c r="BP16">
        <v>250660</v>
      </c>
      <c r="BQ16">
        <f t="shared" si="8"/>
        <v>112.6561797752809</v>
      </c>
      <c r="BU16" s="27">
        <v>14</v>
      </c>
      <c r="BV16">
        <v>1099</v>
      </c>
      <c r="BW16">
        <v>32144</v>
      </c>
      <c r="BX16">
        <f t="shared" si="9"/>
        <v>29.248407643312103</v>
      </c>
      <c r="CB16" s="27">
        <v>14</v>
      </c>
      <c r="CC16">
        <v>877</v>
      </c>
      <c r="CD16">
        <v>60259</v>
      </c>
      <c r="CE16">
        <f t="shared" si="10"/>
        <v>68.710376282782207</v>
      </c>
      <c r="CI16" s="27">
        <v>14</v>
      </c>
      <c r="CJ16">
        <v>1179</v>
      </c>
      <c r="CK16">
        <v>47092</v>
      </c>
      <c r="CL16">
        <f t="shared" si="11"/>
        <v>39.942324003392706</v>
      </c>
      <c r="CP16" s="27">
        <v>14</v>
      </c>
      <c r="CQ16">
        <v>989</v>
      </c>
      <c r="CR16">
        <v>84351</v>
      </c>
      <c r="CS16">
        <f t="shared" si="12"/>
        <v>85.289180990899894</v>
      </c>
      <c r="CW16" s="27">
        <v>14</v>
      </c>
      <c r="CX16">
        <v>797</v>
      </c>
      <c r="CY16">
        <v>61378</v>
      </c>
      <c r="CZ16">
        <f t="shared" si="13"/>
        <v>77.011292346298617</v>
      </c>
      <c r="DD16" s="27">
        <v>15</v>
      </c>
      <c r="DE16">
        <v>1037</v>
      </c>
      <c r="DF16">
        <v>107492</v>
      </c>
      <c r="DG16">
        <f t="shared" si="14"/>
        <v>103.65670202507232</v>
      </c>
      <c r="DK16" s="27">
        <v>14</v>
      </c>
      <c r="DL16">
        <v>1395</v>
      </c>
      <c r="DM16">
        <v>171177</v>
      </c>
      <c r="DN16">
        <f t="shared" si="15"/>
        <v>122.70752688172043</v>
      </c>
      <c r="DR16" s="27">
        <v>14</v>
      </c>
      <c r="DS16">
        <v>882</v>
      </c>
      <c r="DT16">
        <v>51932</v>
      </c>
      <c r="DU16">
        <f t="shared" si="16"/>
        <v>58.879818594104307</v>
      </c>
      <c r="DY16" s="27">
        <v>14</v>
      </c>
      <c r="DZ16">
        <v>1168</v>
      </c>
      <c r="EA16">
        <v>97783</v>
      </c>
      <c r="EB16">
        <f t="shared" si="17"/>
        <v>83.718321917808225</v>
      </c>
    </row>
    <row r="17" spans="1:132" x14ac:dyDescent="0.25">
      <c r="A17" s="1" t="s">
        <v>235</v>
      </c>
      <c r="B17">
        <f t="shared" ref="B17:G17" si="21">AVERAGE(B14:B16)</f>
        <v>69.039729037638736</v>
      </c>
      <c r="C17">
        <f t="shared" si="21"/>
        <v>84.277709622402327</v>
      </c>
      <c r="D17">
        <f t="shared" si="21"/>
        <v>82.393480467470411</v>
      </c>
      <c r="E17">
        <f t="shared" si="21"/>
        <v>19.728486628465905</v>
      </c>
      <c r="F17">
        <f t="shared" si="21"/>
        <v>67.743941821535898</v>
      </c>
      <c r="G17">
        <f t="shared" si="21"/>
        <v>74.426659134942057</v>
      </c>
      <c r="J17" s="27">
        <v>15</v>
      </c>
      <c r="K17">
        <v>1029</v>
      </c>
      <c r="L17">
        <v>61202</v>
      </c>
      <c r="M17">
        <f t="shared" si="0"/>
        <v>59.477162293488824</v>
      </c>
      <c r="Q17" s="27">
        <v>15</v>
      </c>
      <c r="R17">
        <v>2165</v>
      </c>
      <c r="S17">
        <v>215174</v>
      </c>
      <c r="T17">
        <f t="shared" si="1"/>
        <v>99.387528868360278</v>
      </c>
      <c r="X17" s="27">
        <v>15</v>
      </c>
      <c r="Y17">
        <v>1240</v>
      </c>
      <c r="Z17">
        <v>84232</v>
      </c>
      <c r="AA17">
        <f t="shared" si="2"/>
        <v>67.92903225806451</v>
      </c>
      <c r="AE17" s="27">
        <v>15</v>
      </c>
      <c r="AF17">
        <v>1150</v>
      </c>
      <c r="AG17">
        <v>75679</v>
      </c>
      <c r="AH17">
        <f t="shared" si="3"/>
        <v>65.807826086956524</v>
      </c>
      <c r="AL17" s="27">
        <v>15</v>
      </c>
      <c r="AM17">
        <v>1305</v>
      </c>
      <c r="AN17">
        <v>59378</v>
      </c>
      <c r="AO17">
        <f t="shared" si="4"/>
        <v>45.500383141762455</v>
      </c>
      <c r="AS17" s="27">
        <v>17</v>
      </c>
      <c r="AT17">
        <v>2146</v>
      </c>
      <c r="AU17">
        <v>295455</v>
      </c>
      <c r="AV17">
        <f t="shared" si="5"/>
        <v>137.67707362534949</v>
      </c>
      <c r="AZ17" s="27">
        <v>15</v>
      </c>
      <c r="BA17">
        <v>1280</v>
      </c>
      <c r="BB17">
        <v>91378</v>
      </c>
      <c r="BC17">
        <f t="shared" si="6"/>
        <v>71.389062499999994</v>
      </c>
      <c r="BG17" s="27">
        <v>15</v>
      </c>
      <c r="BH17">
        <v>2165</v>
      </c>
      <c r="BI17">
        <v>197546</v>
      </c>
      <c r="BJ17">
        <f t="shared" si="7"/>
        <v>91.245265588914549</v>
      </c>
      <c r="BN17" s="27">
        <v>15</v>
      </c>
      <c r="BO17">
        <v>2263</v>
      </c>
      <c r="BP17">
        <v>353305</v>
      </c>
      <c r="BQ17">
        <f t="shared" si="8"/>
        <v>156.12240388864339</v>
      </c>
      <c r="BU17" s="27">
        <v>15</v>
      </c>
      <c r="BV17">
        <v>1116</v>
      </c>
      <c r="BW17">
        <v>41128</v>
      </c>
      <c r="BX17">
        <f t="shared" si="9"/>
        <v>36.853046594982082</v>
      </c>
      <c r="CB17" s="27">
        <v>15</v>
      </c>
      <c r="CC17">
        <v>912</v>
      </c>
      <c r="CD17">
        <v>29191</v>
      </c>
      <c r="CE17">
        <f t="shared" si="10"/>
        <v>32.007675438596493</v>
      </c>
      <c r="CI17" s="27">
        <v>15</v>
      </c>
      <c r="CJ17">
        <v>1197</v>
      </c>
      <c r="CK17">
        <v>47908</v>
      </c>
      <c r="CL17">
        <f t="shared" si="11"/>
        <v>40.023391812865498</v>
      </c>
      <c r="CP17" s="27">
        <v>15</v>
      </c>
      <c r="CQ17">
        <v>1086</v>
      </c>
      <c r="CR17">
        <v>127419</v>
      </c>
      <c r="CS17">
        <f t="shared" si="12"/>
        <v>117.32872928176796</v>
      </c>
      <c r="CW17" s="27">
        <v>15</v>
      </c>
      <c r="CX17">
        <v>806</v>
      </c>
      <c r="CY17">
        <v>57249</v>
      </c>
      <c r="CZ17">
        <f t="shared" si="13"/>
        <v>71.028535980148888</v>
      </c>
      <c r="DD17" s="27">
        <v>16</v>
      </c>
      <c r="DE17">
        <v>1042</v>
      </c>
      <c r="DF17">
        <v>36419</v>
      </c>
      <c r="DG17">
        <f t="shared" si="14"/>
        <v>34.951055662188097</v>
      </c>
      <c r="DK17" s="27">
        <v>15</v>
      </c>
      <c r="DL17">
        <v>1437</v>
      </c>
      <c r="DM17">
        <v>145055</v>
      </c>
      <c r="DN17">
        <f t="shared" si="15"/>
        <v>100.94293667362561</v>
      </c>
      <c r="DR17" s="27">
        <v>15</v>
      </c>
      <c r="DS17">
        <v>886</v>
      </c>
      <c r="DT17">
        <v>156157</v>
      </c>
      <c r="DU17">
        <f t="shared" si="16"/>
        <v>176.24943566591423</v>
      </c>
      <c r="DY17" s="27">
        <v>15</v>
      </c>
      <c r="DZ17">
        <v>1176</v>
      </c>
      <c r="EA17">
        <v>98603</v>
      </c>
      <c r="EB17">
        <f t="shared" si="17"/>
        <v>83.846088435374156</v>
      </c>
    </row>
    <row r="18" spans="1:132" x14ac:dyDescent="0.25">
      <c r="A18" s="1" t="s">
        <v>1</v>
      </c>
      <c r="B18">
        <f t="shared" ref="B18:G18" si="22">STDEV(B14:B16)</f>
        <v>14.470131916417074</v>
      </c>
      <c r="C18">
        <f t="shared" si="22"/>
        <v>9.9709333581106314</v>
      </c>
      <c r="D18">
        <f t="shared" si="22"/>
        <v>10.200779829460979</v>
      </c>
      <c r="E18">
        <f t="shared" si="22"/>
        <v>4.273939970064152</v>
      </c>
      <c r="F18">
        <f t="shared" si="22"/>
        <v>9.7682467281877638</v>
      </c>
      <c r="G18">
        <f t="shared" si="22"/>
        <v>17.79930716997292</v>
      </c>
      <c r="J18" s="27">
        <v>16</v>
      </c>
      <c r="K18">
        <v>1029</v>
      </c>
      <c r="L18">
        <v>69292</v>
      </c>
      <c r="M18">
        <f t="shared" si="0"/>
        <v>67.339164237123427</v>
      </c>
      <c r="Q18" s="27">
        <v>16</v>
      </c>
      <c r="R18">
        <v>2467</v>
      </c>
      <c r="S18">
        <v>189922</v>
      </c>
      <c r="T18">
        <f t="shared" si="1"/>
        <v>76.985002026753136</v>
      </c>
      <c r="X18" s="27">
        <v>16</v>
      </c>
      <c r="Y18">
        <v>1291</v>
      </c>
      <c r="Z18">
        <v>112672</v>
      </c>
      <c r="AA18">
        <f t="shared" si="2"/>
        <v>87.274980635166543</v>
      </c>
      <c r="AE18" s="27">
        <v>16</v>
      </c>
      <c r="AF18">
        <v>1218</v>
      </c>
      <c r="AG18">
        <v>80718</v>
      </c>
      <c r="AH18">
        <f t="shared" si="3"/>
        <v>66.270935960591132</v>
      </c>
      <c r="AL18" s="27">
        <v>16</v>
      </c>
      <c r="AM18">
        <v>1756</v>
      </c>
      <c r="AN18">
        <v>68034</v>
      </c>
      <c r="AO18">
        <f t="shared" si="4"/>
        <v>38.743735763097952</v>
      </c>
      <c r="AS18" s="27">
        <v>18</v>
      </c>
      <c r="AT18">
        <v>2238</v>
      </c>
      <c r="AU18">
        <v>317237</v>
      </c>
      <c r="AV18">
        <f t="shared" si="5"/>
        <v>141.75022341376228</v>
      </c>
      <c r="AZ18" s="27">
        <v>16</v>
      </c>
      <c r="BA18">
        <v>1506</v>
      </c>
      <c r="BB18">
        <v>132310</v>
      </c>
      <c r="BC18">
        <f t="shared" si="6"/>
        <v>87.855245683930946</v>
      </c>
      <c r="BG18" s="27">
        <v>16</v>
      </c>
      <c r="BH18">
        <v>2219</v>
      </c>
      <c r="BI18">
        <v>234934</v>
      </c>
      <c r="BJ18">
        <f t="shared" si="7"/>
        <v>105.87381703470031</v>
      </c>
      <c r="BN18" s="27">
        <v>16</v>
      </c>
      <c r="BO18">
        <v>2360</v>
      </c>
      <c r="BP18">
        <v>226647</v>
      </c>
      <c r="BQ18">
        <f t="shared" si="8"/>
        <v>96.036864406779657</v>
      </c>
      <c r="BU18" s="27">
        <v>16</v>
      </c>
      <c r="BV18">
        <v>1153</v>
      </c>
      <c r="BW18">
        <v>38034</v>
      </c>
      <c r="BX18">
        <f t="shared" si="9"/>
        <v>32.986990459670423</v>
      </c>
      <c r="CB18" s="27">
        <v>16</v>
      </c>
      <c r="CC18">
        <v>915</v>
      </c>
      <c r="CD18">
        <v>11435</v>
      </c>
      <c r="CE18">
        <f t="shared" si="10"/>
        <v>12.497267759562842</v>
      </c>
      <c r="CI18" s="27">
        <v>16</v>
      </c>
      <c r="CJ18">
        <v>1198</v>
      </c>
      <c r="CK18">
        <v>82539</v>
      </c>
      <c r="CL18">
        <f t="shared" si="11"/>
        <v>68.897328881469122</v>
      </c>
      <c r="CP18" s="27">
        <v>16</v>
      </c>
      <c r="CQ18">
        <v>1102</v>
      </c>
      <c r="CR18">
        <v>75243</v>
      </c>
      <c r="CS18">
        <f t="shared" si="12"/>
        <v>68.278584392014523</v>
      </c>
      <c r="CW18" s="27">
        <v>16</v>
      </c>
      <c r="CX18">
        <v>819</v>
      </c>
      <c r="CY18">
        <v>60144</v>
      </c>
      <c r="CZ18">
        <f t="shared" si="13"/>
        <v>73.435897435897431</v>
      </c>
      <c r="DD18" s="27">
        <v>17</v>
      </c>
      <c r="DE18">
        <v>1043</v>
      </c>
      <c r="DF18">
        <v>82299</v>
      </c>
      <c r="DG18">
        <f t="shared" si="14"/>
        <v>78.90604026845638</v>
      </c>
      <c r="DK18" s="27">
        <v>16</v>
      </c>
      <c r="DL18">
        <v>1501</v>
      </c>
      <c r="DM18">
        <v>169079</v>
      </c>
      <c r="DN18">
        <f t="shared" si="15"/>
        <v>112.64423717521652</v>
      </c>
      <c r="DR18" s="27">
        <v>16</v>
      </c>
      <c r="DS18">
        <v>886</v>
      </c>
      <c r="DT18">
        <v>106298</v>
      </c>
      <c r="DU18">
        <f t="shared" si="16"/>
        <v>119.97516930022573</v>
      </c>
      <c r="DY18" s="27">
        <v>16</v>
      </c>
      <c r="DZ18">
        <v>1187</v>
      </c>
      <c r="EA18">
        <v>66505</v>
      </c>
      <c r="EB18">
        <f t="shared" si="17"/>
        <v>56.027801179443976</v>
      </c>
    </row>
    <row r="19" spans="1:132" x14ac:dyDescent="0.25">
      <c r="A19" s="1" t="s">
        <v>15</v>
      </c>
      <c r="B19">
        <f t="shared" ref="B19:G19" si="23">B18/SQRT(3)</f>
        <v>8.3543345571527929</v>
      </c>
      <c r="C19">
        <f t="shared" si="23"/>
        <v>5.7567210583769928</v>
      </c>
      <c r="D19">
        <f t="shared" si="23"/>
        <v>5.8894229804834008</v>
      </c>
      <c r="E19">
        <f t="shared" si="23"/>
        <v>2.4675603922168392</v>
      </c>
      <c r="F19">
        <f t="shared" si="23"/>
        <v>5.6396998780298873</v>
      </c>
      <c r="G19">
        <f t="shared" si="23"/>
        <v>10.276434785972702</v>
      </c>
      <c r="J19" s="27">
        <v>17</v>
      </c>
      <c r="K19">
        <v>1030</v>
      </c>
      <c r="L19">
        <v>64081</v>
      </c>
      <c r="M19">
        <f t="shared" si="0"/>
        <v>62.214563106796113</v>
      </c>
      <c r="Q19" s="27">
        <v>17</v>
      </c>
      <c r="R19">
        <v>2541</v>
      </c>
      <c r="S19">
        <v>281447</v>
      </c>
      <c r="T19">
        <f t="shared" si="1"/>
        <v>110.76229830775286</v>
      </c>
      <c r="X19" s="27">
        <v>17</v>
      </c>
      <c r="Y19">
        <v>1297</v>
      </c>
      <c r="Z19">
        <v>112434</v>
      </c>
      <c r="AA19">
        <f t="shared" si="2"/>
        <v>86.687740940632224</v>
      </c>
      <c r="AE19" s="27">
        <v>17</v>
      </c>
      <c r="AF19">
        <v>1239</v>
      </c>
      <c r="AG19">
        <v>140453</v>
      </c>
      <c r="AH19">
        <f t="shared" si="3"/>
        <v>113.35996771589991</v>
      </c>
      <c r="AL19" s="27">
        <v>17</v>
      </c>
      <c r="AM19">
        <v>1774</v>
      </c>
      <c r="AN19">
        <v>130202</v>
      </c>
      <c r="AO19">
        <f t="shared" si="4"/>
        <v>73.3945885005637</v>
      </c>
      <c r="AS19" s="27">
        <v>19</v>
      </c>
      <c r="AT19">
        <v>2347</v>
      </c>
      <c r="AU19">
        <v>290354</v>
      </c>
      <c r="AV19">
        <f t="shared" si="5"/>
        <v>123.71282488282914</v>
      </c>
      <c r="AZ19" s="27">
        <v>17</v>
      </c>
      <c r="BA19">
        <v>1726</v>
      </c>
      <c r="BB19">
        <v>233847</v>
      </c>
      <c r="BC19">
        <f t="shared" si="6"/>
        <v>135.48493626882967</v>
      </c>
      <c r="BG19" s="27">
        <v>17</v>
      </c>
      <c r="BH19">
        <v>2268</v>
      </c>
      <c r="BI19">
        <v>22779</v>
      </c>
      <c r="BJ19">
        <f t="shared" si="7"/>
        <v>10.043650793650794</v>
      </c>
      <c r="BN19" s="27">
        <v>17</v>
      </c>
      <c r="BO19">
        <v>2392</v>
      </c>
      <c r="BP19">
        <v>314176</v>
      </c>
      <c r="BQ19">
        <f t="shared" si="8"/>
        <v>131.34448160535118</v>
      </c>
      <c r="BU19" s="27">
        <v>17</v>
      </c>
      <c r="BV19">
        <v>1158</v>
      </c>
      <c r="BW19">
        <v>48075</v>
      </c>
      <c r="BX19">
        <f t="shared" si="9"/>
        <v>41.515544041450774</v>
      </c>
      <c r="CB19" s="27">
        <v>17</v>
      </c>
      <c r="CC19">
        <v>936</v>
      </c>
      <c r="CD19">
        <v>40984</v>
      </c>
      <c r="CE19">
        <f t="shared" si="10"/>
        <v>43.786324786324784</v>
      </c>
      <c r="CI19" s="27">
        <v>17</v>
      </c>
      <c r="CJ19">
        <v>1254</v>
      </c>
      <c r="CK19">
        <v>24623</v>
      </c>
      <c r="CL19">
        <f t="shared" si="11"/>
        <v>19.635566188197767</v>
      </c>
      <c r="CP19" s="27">
        <v>17</v>
      </c>
      <c r="CQ19">
        <v>1128</v>
      </c>
      <c r="CR19">
        <v>112927</v>
      </c>
      <c r="CS19">
        <f t="shared" si="12"/>
        <v>100.11258865248227</v>
      </c>
      <c r="CW19" s="27">
        <v>17</v>
      </c>
      <c r="CX19">
        <v>843</v>
      </c>
      <c r="CY19">
        <v>60614</v>
      </c>
      <c r="CZ19">
        <f t="shared" si="13"/>
        <v>71.902728351126925</v>
      </c>
      <c r="DD19" s="27">
        <v>18</v>
      </c>
      <c r="DE19">
        <v>1075</v>
      </c>
      <c r="DF19">
        <v>90045</v>
      </c>
      <c r="DG19">
        <f t="shared" si="14"/>
        <v>83.762790697674419</v>
      </c>
      <c r="DK19" s="27">
        <v>17</v>
      </c>
      <c r="DL19">
        <v>1525</v>
      </c>
      <c r="DM19">
        <v>270736</v>
      </c>
      <c r="DN19">
        <f t="shared" si="15"/>
        <v>177.53180327868853</v>
      </c>
      <c r="DR19" s="27">
        <v>17</v>
      </c>
      <c r="DS19">
        <v>909</v>
      </c>
      <c r="DT19">
        <v>148146</v>
      </c>
      <c r="DU19">
        <f t="shared" si="16"/>
        <v>162.97689768976898</v>
      </c>
      <c r="DY19" s="27">
        <v>17</v>
      </c>
      <c r="DZ19">
        <v>1265</v>
      </c>
      <c r="EA19">
        <v>163256</v>
      </c>
      <c r="EB19">
        <f t="shared" si="17"/>
        <v>129.05612648221344</v>
      </c>
    </row>
    <row r="20" spans="1:132" x14ac:dyDescent="0.25">
      <c r="A20" s="1" t="s">
        <v>845</v>
      </c>
      <c r="E20">
        <f>_xlfn.T.TEST(B14:B16,E14:E16,2,1)</f>
        <v>1.4752618412258455E-2</v>
      </c>
      <c r="F20">
        <f>_xlfn.T.TEST(E14:E16,F14:F16,2,1)</f>
        <v>1.141512253586857E-2</v>
      </c>
      <c r="G20">
        <f>_xlfn.T.TEST(E14:E16,G14:G16,2,1)</f>
        <v>2.9060626304113869E-2</v>
      </c>
      <c r="J20" s="27">
        <v>18</v>
      </c>
      <c r="K20">
        <v>1047</v>
      </c>
      <c r="L20">
        <v>70076</v>
      </c>
      <c r="M20">
        <f t="shared" si="0"/>
        <v>66.930276981852913</v>
      </c>
      <c r="Q20" s="27">
        <v>18</v>
      </c>
      <c r="R20">
        <v>2600</v>
      </c>
      <c r="S20">
        <v>276614</v>
      </c>
      <c r="T20">
        <f t="shared" si="1"/>
        <v>106.39</v>
      </c>
      <c r="X20" s="27">
        <v>18</v>
      </c>
      <c r="Y20">
        <v>1312</v>
      </c>
      <c r="Z20">
        <v>120462</v>
      </c>
      <c r="AA20">
        <f t="shared" si="2"/>
        <v>91.815548780487802</v>
      </c>
      <c r="AE20" s="27">
        <v>18</v>
      </c>
      <c r="AF20">
        <v>1250</v>
      </c>
      <c r="AG20">
        <v>117555</v>
      </c>
      <c r="AH20">
        <f t="shared" si="3"/>
        <v>94.043999999999997</v>
      </c>
      <c r="AL20" s="27">
        <v>18</v>
      </c>
      <c r="AM20">
        <v>1928</v>
      </c>
      <c r="AN20">
        <v>175288</v>
      </c>
      <c r="AO20">
        <f t="shared" si="4"/>
        <v>90.91701244813278</v>
      </c>
      <c r="AS20" s="27">
        <v>20</v>
      </c>
      <c r="AT20">
        <v>2447</v>
      </c>
      <c r="AU20">
        <v>307584</v>
      </c>
      <c r="AV20">
        <f t="shared" si="5"/>
        <v>125.69840621168778</v>
      </c>
      <c r="AZ20" s="27">
        <v>18</v>
      </c>
      <c r="BA20">
        <v>2074</v>
      </c>
      <c r="BB20">
        <v>202983</v>
      </c>
      <c r="BC20">
        <f t="shared" si="6"/>
        <v>97.870298939247832</v>
      </c>
      <c r="BG20" s="27">
        <v>18</v>
      </c>
      <c r="BH20">
        <v>2644</v>
      </c>
      <c r="BI20">
        <v>254033</v>
      </c>
      <c r="BJ20">
        <f t="shared" si="7"/>
        <v>96.079046898638424</v>
      </c>
      <c r="BN20" s="27">
        <v>20</v>
      </c>
      <c r="BO20">
        <v>2479</v>
      </c>
      <c r="BP20">
        <v>239356</v>
      </c>
      <c r="BQ20">
        <f t="shared" si="8"/>
        <v>96.553448971359416</v>
      </c>
      <c r="BU20" s="27">
        <v>18</v>
      </c>
      <c r="BV20">
        <v>1176</v>
      </c>
      <c r="BW20">
        <v>36507</v>
      </c>
      <c r="BX20">
        <f t="shared" si="9"/>
        <v>31.043367346938776</v>
      </c>
      <c r="CB20" s="27">
        <v>18</v>
      </c>
      <c r="CC20">
        <v>963</v>
      </c>
      <c r="CD20">
        <v>25877</v>
      </c>
      <c r="CE20">
        <f t="shared" si="10"/>
        <v>26.871235721703012</v>
      </c>
      <c r="CI20" s="27">
        <v>18</v>
      </c>
      <c r="CJ20">
        <v>1257</v>
      </c>
      <c r="CK20">
        <v>36875</v>
      </c>
      <c r="CL20">
        <f t="shared" si="11"/>
        <v>29.335719968178203</v>
      </c>
      <c r="CP20" s="27">
        <v>18</v>
      </c>
      <c r="CQ20">
        <v>1144</v>
      </c>
      <c r="CR20">
        <v>145644</v>
      </c>
      <c r="CS20">
        <f t="shared" si="12"/>
        <v>127.31118881118881</v>
      </c>
      <c r="CW20" s="27">
        <v>18</v>
      </c>
      <c r="CX20">
        <v>866</v>
      </c>
      <c r="CY20">
        <v>60351</v>
      </c>
      <c r="CZ20">
        <f t="shared" si="13"/>
        <v>69.689376443418013</v>
      </c>
      <c r="DD20" s="27">
        <v>19</v>
      </c>
      <c r="DE20">
        <v>1092</v>
      </c>
      <c r="DF20">
        <v>43882</v>
      </c>
      <c r="DG20">
        <f t="shared" si="14"/>
        <v>40.184981684981686</v>
      </c>
      <c r="DK20" s="27">
        <v>18</v>
      </c>
      <c r="DL20">
        <v>1615</v>
      </c>
      <c r="DM20">
        <v>199030</v>
      </c>
      <c r="DN20">
        <f t="shared" si="15"/>
        <v>123.23839009287926</v>
      </c>
      <c r="DR20" s="27">
        <v>18</v>
      </c>
      <c r="DS20">
        <v>925</v>
      </c>
      <c r="DT20">
        <v>84976</v>
      </c>
      <c r="DU20">
        <f t="shared" si="16"/>
        <v>91.865945945945953</v>
      </c>
      <c r="DY20" s="27">
        <v>18</v>
      </c>
      <c r="DZ20">
        <v>1343</v>
      </c>
      <c r="EA20">
        <v>94670</v>
      </c>
      <c r="EB20">
        <f t="shared" si="17"/>
        <v>70.491437081161578</v>
      </c>
    </row>
    <row r="21" spans="1:132" x14ac:dyDescent="0.25">
      <c r="J21" s="27">
        <v>19</v>
      </c>
      <c r="K21">
        <v>1054</v>
      </c>
      <c r="L21">
        <v>66038</v>
      </c>
      <c r="M21">
        <f t="shared" si="0"/>
        <v>62.654648956356738</v>
      </c>
      <c r="Q21" s="27">
        <v>19</v>
      </c>
      <c r="R21">
        <v>2646</v>
      </c>
      <c r="S21">
        <v>210490</v>
      </c>
      <c r="T21">
        <f t="shared" si="1"/>
        <v>79.550264550264544</v>
      </c>
      <c r="X21" s="27">
        <v>19</v>
      </c>
      <c r="Y21">
        <v>1342</v>
      </c>
      <c r="Z21">
        <v>117631</v>
      </c>
      <c r="AA21">
        <f t="shared" si="2"/>
        <v>87.653502235469446</v>
      </c>
      <c r="AE21" s="27">
        <v>19</v>
      </c>
      <c r="AF21">
        <v>1278</v>
      </c>
      <c r="AG21">
        <v>99631</v>
      </c>
      <c r="AH21">
        <f t="shared" si="3"/>
        <v>77.958528951486699</v>
      </c>
      <c r="AL21" s="27">
        <v>19</v>
      </c>
      <c r="AM21">
        <v>2147</v>
      </c>
      <c r="AN21">
        <v>213914</v>
      </c>
      <c r="AO21">
        <f t="shared" si="4"/>
        <v>99.633907778295296</v>
      </c>
      <c r="AS21" s="27">
        <v>21</v>
      </c>
      <c r="AT21">
        <v>2568</v>
      </c>
      <c r="AU21">
        <v>237833</v>
      </c>
      <c r="AV21">
        <f t="shared" si="5"/>
        <v>92.614096573208727</v>
      </c>
      <c r="AZ21" s="27">
        <v>19</v>
      </c>
      <c r="BA21">
        <v>2165</v>
      </c>
      <c r="BB21">
        <v>171416</v>
      </c>
      <c r="BC21">
        <f t="shared" si="6"/>
        <v>79.175981524249423</v>
      </c>
      <c r="BG21" s="27">
        <v>19</v>
      </c>
      <c r="BH21">
        <v>2675</v>
      </c>
      <c r="BI21">
        <v>156516</v>
      </c>
      <c r="BJ21">
        <f t="shared" si="7"/>
        <v>58.51065420560748</v>
      </c>
      <c r="BN21" s="27">
        <v>21</v>
      </c>
      <c r="BO21">
        <v>2500</v>
      </c>
      <c r="BP21">
        <v>257499</v>
      </c>
      <c r="BQ21">
        <f t="shared" si="8"/>
        <v>102.9996</v>
      </c>
      <c r="BU21" s="27">
        <v>19</v>
      </c>
      <c r="BV21">
        <v>1176</v>
      </c>
      <c r="BW21">
        <v>39089</v>
      </c>
      <c r="BX21">
        <f t="shared" si="9"/>
        <v>33.238945578231295</v>
      </c>
      <c r="CB21" s="27">
        <v>19</v>
      </c>
      <c r="CC21">
        <v>969</v>
      </c>
      <c r="CD21">
        <v>47467</v>
      </c>
      <c r="CE21">
        <f t="shared" si="10"/>
        <v>48.985552115583076</v>
      </c>
      <c r="CI21" s="27">
        <v>19</v>
      </c>
      <c r="CJ21">
        <v>1264</v>
      </c>
      <c r="CK21">
        <v>50031</v>
      </c>
      <c r="CL21">
        <f t="shared" si="11"/>
        <v>39.581487341772153</v>
      </c>
      <c r="CP21" s="27">
        <v>19</v>
      </c>
      <c r="CQ21">
        <v>1177</v>
      </c>
      <c r="CR21">
        <v>137911</v>
      </c>
      <c r="CS21">
        <f t="shared" si="12"/>
        <v>117.17162276975361</v>
      </c>
      <c r="CW21" s="27">
        <v>19</v>
      </c>
      <c r="CX21">
        <v>871</v>
      </c>
      <c r="CY21">
        <v>42349</v>
      </c>
      <c r="CZ21">
        <f t="shared" si="13"/>
        <v>48.621125143513204</v>
      </c>
      <c r="DD21" s="27">
        <v>20</v>
      </c>
      <c r="DE21">
        <v>1100</v>
      </c>
      <c r="DF21">
        <v>74466</v>
      </c>
      <c r="DG21">
        <f t="shared" si="14"/>
        <v>67.696363636363643</v>
      </c>
      <c r="DK21" s="27">
        <v>19</v>
      </c>
      <c r="DL21">
        <v>1833</v>
      </c>
      <c r="DM21">
        <v>299719</v>
      </c>
      <c r="DN21">
        <f t="shared" si="15"/>
        <v>163.51282051282053</v>
      </c>
      <c r="DR21" s="27">
        <v>19</v>
      </c>
      <c r="DS21">
        <v>942</v>
      </c>
      <c r="DT21">
        <v>140809</v>
      </c>
      <c r="DU21">
        <f t="shared" si="16"/>
        <v>149.47876857749469</v>
      </c>
      <c r="DY21" s="27">
        <v>19</v>
      </c>
      <c r="DZ21">
        <v>1375</v>
      </c>
      <c r="EA21">
        <v>142872</v>
      </c>
      <c r="EB21">
        <f t="shared" si="17"/>
        <v>103.9069090909091</v>
      </c>
    </row>
    <row r="22" spans="1:132" x14ac:dyDescent="0.25">
      <c r="J22" s="27">
        <v>20</v>
      </c>
      <c r="K22">
        <v>1068</v>
      </c>
      <c r="L22">
        <v>60942</v>
      </c>
      <c r="M22">
        <f t="shared" si="0"/>
        <v>57.061797752808985</v>
      </c>
      <c r="Q22" s="27">
        <v>20</v>
      </c>
      <c r="R22">
        <v>2648</v>
      </c>
      <c r="S22">
        <v>72292</v>
      </c>
      <c r="T22">
        <f t="shared" si="1"/>
        <v>27.300604229607252</v>
      </c>
      <c r="X22" s="27">
        <v>20</v>
      </c>
      <c r="Y22">
        <v>1408</v>
      </c>
      <c r="Z22">
        <v>119865</v>
      </c>
      <c r="AA22">
        <f t="shared" si="2"/>
        <v>85.131392045454547</v>
      </c>
      <c r="AE22" s="27">
        <v>20</v>
      </c>
      <c r="AF22">
        <v>1325</v>
      </c>
      <c r="AG22">
        <v>111583</v>
      </c>
      <c r="AH22">
        <f t="shared" si="3"/>
        <v>84.213584905660383</v>
      </c>
      <c r="AL22" s="27">
        <v>20</v>
      </c>
      <c r="AM22">
        <v>2150</v>
      </c>
      <c r="AN22">
        <v>188687</v>
      </c>
      <c r="AO22">
        <f t="shared" si="4"/>
        <v>87.761395348837212</v>
      </c>
      <c r="AS22" s="27">
        <v>22</v>
      </c>
      <c r="AT22">
        <v>2583</v>
      </c>
      <c r="AU22">
        <v>273749</v>
      </c>
      <c r="AV22">
        <f t="shared" si="5"/>
        <v>105.9810298102981</v>
      </c>
      <c r="AZ22" s="27">
        <v>20</v>
      </c>
      <c r="BA22">
        <v>2174</v>
      </c>
      <c r="BB22">
        <v>126502</v>
      </c>
      <c r="BC22">
        <f t="shared" si="6"/>
        <v>58.188592456301748</v>
      </c>
      <c r="BG22" s="27">
        <v>20</v>
      </c>
      <c r="BH22">
        <v>2779</v>
      </c>
      <c r="BI22">
        <v>205951</v>
      </c>
      <c r="BJ22">
        <f t="shared" si="7"/>
        <v>74.109751709247931</v>
      </c>
      <c r="BN22" s="27">
        <v>22</v>
      </c>
      <c r="BO22">
        <v>2504</v>
      </c>
      <c r="BP22">
        <v>235535</v>
      </c>
      <c r="BQ22">
        <f t="shared" si="8"/>
        <v>94.063498402555908</v>
      </c>
      <c r="BU22" s="27">
        <v>20</v>
      </c>
      <c r="BV22">
        <v>1192</v>
      </c>
      <c r="BW22">
        <v>43979</v>
      </c>
      <c r="BX22">
        <f t="shared" si="9"/>
        <v>36.895134228187921</v>
      </c>
      <c r="CB22" s="27">
        <v>20</v>
      </c>
      <c r="CC22">
        <v>980</v>
      </c>
      <c r="CD22">
        <v>28826</v>
      </c>
      <c r="CE22">
        <f t="shared" si="10"/>
        <v>29.414285714285715</v>
      </c>
      <c r="CI22" s="27">
        <v>20</v>
      </c>
      <c r="CJ22">
        <v>1315</v>
      </c>
      <c r="CK22">
        <v>38297</v>
      </c>
      <c r="CL22">
        <f t="shared" si="11"/>
        <v>29.123193916349809</v>
      </c>
      <c r="CP22" s="27">
        <v>20</v>
      </c>
      <c r="CQ22">
        <v>1178</v>
      </c>
      <c r="CR22">
        <v>149140</v>
      </c>
      <c r="CS22">
        <f t="shared" si="12"/>
        <v>126.60441426146011</v>
      </c>
      <c r="CW22" s="27">
        <v>20</v>
      </c>
      <c r="CX22">
        <v>872</v>
      </c>
      <c r="CY22">
        <v>41267</v>
      </c>
      <c r="CZ22">
        <f t="shared" si="13"/>
        <v>47.324541284403672</v>
      </c>
      <c r="DD22" s="27">
        <v>21</v>
      </c>
      <c r="DE22">
        <v>1103</v>
      </c>
      <c r="DF22">
        <v>74167</v>
      </c>
      <c r="DG22">
        <f t="shared" si="14"/>
        <v>67.241160471441518</v>
      </c>
      <c r="DK22" s="27">
        <v>20</v>
      </c>
      <c r="DL22">
        <v>1853</v>
      </c>
      <c r="DM22">
        <v>335274</v>
      </c>
      <c r="DN22">
        <f t="shared" si="15"/>
        <v>180.93577981651376</v>
      </c>
      <c r="DR22" s="27">
        <v>20</v>
      </c>
      <c r="DS22">
        <v>951</v>
      </c>
      <c r="DT22">
        <v>91127</v>
      </c>
      <c r="DU22">
        <f t="shared" si="16"/>
        <v>95.822292323869604</v>
      </c>
      <c r="DY22" s="27">
        <v>20</v>
      </c>
      <c r="DZ22">
        <v>1388</v>
      </c>
      <c r="EA22">
        <v>116032</v>
      </c>
      <c r="EB22">
        <f t="shared" si="17"/>
        <v>83.596541786743515</v>
      </c>
    </row>
    <row r="23" spans="1:132" x14ac:dyDescent="0.25">
      <c r="J23" s="27">
        <v>21</v>
      </c>
      <c r="K23">
        <v>1080</v>
      </c>
      <c r="L23">
        <v>79709</v>
      </c>
      <c r="M23">
        <f t="shared" si="0"/>
        <v>73.80462962962963</v>
      </c>
      <c r="Q23" s="27">
        <v>21</v>
      </c>
      <c r="R23">
        <v>2754</v>
      </c>
      <c r="S23">
        <v>330555</v>
      </c>
      <c r="T23">
        <f t="shared" si="1"/>
        <v>120.02723311546841</v>
      </c>
      <c r="X23" s="27">
        <v>21</v>
      </c>
      <c r="Y23">
        <v>1505</v>
      </c>
      <c r="Z23">
        <v>217709</v>
      </c>
      <c r="AA23">
        <f t="shared" si="2"/>
        <v>144.65714285714284</v>
      </c>
      <c r="AE23" s="27">
        <v>21</v>
      </c>
      <c r="AF23">
        <v>1341</v>
      </c>
      <c r="AG23">
        <v>135412</v>
      </c>
      <c r="AH23">
        <f t="shared" si="3"/>
        <v>100.97837434750187</v>
      </c>
      <c r="AL23" s="27">
        <v>21</v>
      </c>
      <c r="AM23">
        <v>2351</v>
      </c>
      <c r="AN23">
        <v>178432</v>
      </c>
      <c r="AO23">
        <f t="shared" si="4"/>
        <v>75.896214376860911</v>
      </c>
      <c r="AS23" s="27">
        <v>23</v>
      </c>
      <c r="AT23">
        <v>2665</v>
      </c>
      <c r="AU23">
        <v>291346</v>
      </c>
      <c r="AV23">
        <f t="shared" si="5"/>
        <v>109.32307692307693</v>
      </c>
      <c r="AZ23" s="27">
        <v>21</v>
      </c>
      <c r="BA23">
        <v>2220</v>
      </c>
      <c r="BB23">
        <v>256220</v>
      </c>
      <c r="BC23">
        <f t="shared" si="6"/>
        <v>115.41441441441441</v>
      </c>
      <c r="BG23" s="27">
        <v>21</v>
      </c>
      <c r="BH23">
        <v>2955</v>
      </c>
      <c r="BI23">
        <v>239965</v>
      </c>
      <c r="BJ23">
        <f t="shared" si="7"/>
        <v>81.206429780033844</v>
      </c>
      <c r="BN23" s="27">
        <v>23</v>
      </c>
      <c r="BO23">
        <v>2904</v>
      </c>
      <c r="BP23">
        <v>379651</v>
      </c>
      <c r="BQ23">
        <f t="shared" si="8"/>
        <v>130.73381542699724</v>
      </c>
      <c r="BU23" s="27">
        <v>21</v>
      </c>
      <c r="BV23">
        <v>1195</v>
      </c>
      <c r="BW23">
        <v>43430</v>
      </c>
      <c r="BX23">
        <f t="shared" si="9"/>
        <v>36.343096234309627</v>
      </c>
      <c r="CB23" s="27">
        <v>21</v>
      </c>
      <c r="CC23">
        <v>1018</v>
      </c>
      <c r="CD23">
        <v>29561</v>
      </c>
      <c r="CE23">
        <f t="shared" si="10"/>
        <v>29.038310412573672</v>
      </c>
      <c r="CI23" s="27">
        <v>21</v>
      </c>
      <c r="CJ23">
        <v>1316</v>
      </c>
      <c r="CK23">
        <v>43066</v>
      </c>
      <c r="CL23">
        <f t="shared" si="11"/>
        <v>32.724924012158056</v>
      </c>
      <c r="CP23" s="27">
        <v>21</v>
      </c>
      <c r="CQ23">
        <v>1195</v>
      </c>
      <c r="CR23">
        <v>124134</v>
      </c>
      <c r="CS23">
        <f t="shared" si="12"/>
        <v>103.87782426778243</v>
      </c>
      <c r="CW23" s="27">
        <v>21</v>
      </c>
      <c r="CX23">
        <v>872</v>
      </c>
      <c r="CY23">
        <v>49754</v>
      </c>
      <c r="CZ23">
        <f t="shared" si="13"/>
        <v>57.057339449541281</v>
      </c>
      <c r="DD23" s="27">
        <v>22</v>
      </c>
      <c r="DE23">
        <v>1131</v>
      </c>
      <c r="DF23">
        <v>82273</v>
      </c>
      <c r="DG23">
        <f t="shared" si="14"/>
        <v>72.743589743589737</v>
      </c>
      <c r="DK23" s="27">
        <v>21</v>
      </c>
      <c r="DL23">
        <v>1924</v>
      </c>
      <c r="DM23">
        <v>96243</v>
      </c>
      <c r="DN23">
        <f t="shared" si="15"/>
        <v>50.022349272349274</v>
      </c>
      <c r="DR23" s="27">
        <v>21</v>
      </c>
      <c r="DS23">
        <v>966</v>
      </c>
      <c r="DT23">
        <v>112098</v>
      </c>
      <c r="DU23">
        <f t="shared" si="16"/>
        <v>116.04347826086956</v>
      </c>
      <c r="DY23" s="27">
        <v>21</v>
      </c>
      <c r="DZ23">
        <v>1416</v>
      </c>
      <c r="EA23">
        <v>151854</v>
      </c>
      <c r="EB23">
        <f t="shared" si="17"/>
        <v>107.24152542372882</v>
      </c>
    </row>
    <row r="24" spans="1:132" x14ac:dyDescent="0.25">
      <c r="J24" s="27">
        <v>22</v>
      </c>
      <c r="K24">
        <v>1095</v>
      </c>
      <c r="L24">
        <v>65229</v>
      </c>
      <c r="M24">
        <f t="shared" si="0"/>
        <v>59.56986301369863</v>
      </c>
      <c r="Q24" s="27">
        <v>22</v>
      </c>
      <c r="R24">
        <v>2877</v>
      </c>
      <c r="S24">
        <v>220219</v>
      </c>
      <c r="T24">
        <f t="shared" si="1"/>
        <v>76.54466458116093</v>
      </c>
      <c r="X24" s="27">
        <v>22</v>
      </c>
      <c r="Y24">
        <v>1624</v>
      </c>
      <c r="Z24">
        <v>152696</v>
      </c>
      <c r="AA24">
        <f t="shared" si="2"/>
        <v>94.024630541871915</v>
      </c>
      <c r="AE24" s="27">
        <v>22</v>
      </c>
      <c r="AF24">
        <v>1350</v>
      </c>
      <c r="AG24">
        <v>103147</v>
      </c>
      <c r="AH24">
        <f t="shared" si="3"/>
        <v>76.405185185185189</v>
      </c>
      <c r="AL24" s="27">
        <v>22</v>
      </c>
      <c r="AM24">
        <v>3217</v>
      </c>
      <c r="AN24">
        <v>200772</v>
      </c>
      <c r="AO24">
        <f t="shared" si="4"/>
        <v>62.409698476841776</v>
      </c>
      <c r="AS24" s="27">
        <v>24</v>
      </c>
      <c r="AT24">
        <v>2717</v>
      </c>
      <c r="AU24">
        <v>250881</v>
      </c>
      <c r="AV24">
        <f t="shared" si="5"/>
        <v>92.337504600662498</v>
      </c>
      <c r="AZ24" s="27">
        <v>22</v>
      </c>
      <c r="BA24">
        <v>2244</v>
      </c>
      <c r="BB24">
        <v>292853</v>
      </c>
      <c r="BC24">
        <f t="shared" si="6"/>
        <v>130.50490196078431</v>
      </c>
      <c r="BG24" s="27">
        <v>22</v>
      </c>
      <c r="BH24">
        <v>2969</v>
      </c>
      <c r="BI24">
        <v>343228</v>
      </c>
      <c r="BJ24">
        <f t="shared" si="7"/>
        <v>115.6039070394072</v>
      </c>
      <c r="BN24" s="27">
        <v>24</v>
      </c>
      <c r="BO24">
        <v>3204</v>
      </c>
      <c r="BP24">
        <v>439835</v>
      </c>
      <c r="BQ24">
        <f t="shared" si="8"/>
        <v>137.27684144818977</v>
      </c>
      <c r="BU24" s="27">
        <v>22</v>
      </c>
      <c r="BV24">
        <v>1235</v>
      </c>
      <c r="BW24">
        <v>48094</v>
      </c>
      <c r="BX24">
        <f t="shared" si="9"/>
        <v>38.942510121457488</v>
      </c>
      <c r="CB24" s="27">
        <v>22</v>
      </c>
      <c r="CC24">
        <v>1023</v>
      </c>
      <c r="CD24">
        <v>62440</v>
      </c>
      <c r="CE24">
        <f t="shared" si="10"/>
        <v>61.036168132942329</v>
      </c>
      <c r="CI24" s="27">
        <v>22</v>
      </c>
      <c r="CJ24">
        <v>1348</v>
      </c>
      <c r="CK24">
        <v>56276</v>
      </c>
      <c r="CL24">
        <f t="shared" si="11"/>
        <v>41.747774480712167</v>
      </c>
      <c r="CP24" s="27">
        <v>22</v>
      </c>
      <c r="CQ24">
        <v>1195</v>
      </c>
      <c r="CR24">
        <v>105055</v>
      </c>
      <c r="CS24">
        <f t="shared" si="12"/>
        <v>87.912133891213387</v>
      </c>
      <c r="CW24" s="27">
        <v>22</v>
      </c>
      <c r="CX24">
        <v>910</v>
      </c>
      <c r="CY24">
        <v>63356</v>
      </c>
      <c r="CZ24">
        <f t="shared" si="13"/>
        <v>69.621978021978023</v>
      </c>
      <c r="DD24" s="27">
        <v>23</v>
      </c>
      <c r="DE24">
        <v>1140</v>
      </c>
      <c r="DF24">
        <v>88560</v>
      </c>
      <c r="DG24">
        <f t="shared" si="14"/>
        <v>77.684210526315795</v>
      </c>
      <c r="DK24" s="27">
        <v>22</v>
      </c>
      <c r="DL24">
        <v>2132</v>
      </c>
      <c r="DM24">
        <v>232169</v>
      </c>
      <c r="DN24">
        <f t="shared" si="15"/>
        <v>108.89727954971858</v>
      </c>
      <c r="DR24" s="27">
        <v>22</v>
      </c>
      <c r="DS24">
        <v>968</v>
      </c>
      <c r="DT24">
        <v>50358</v>
      </c>
      <c r="DU24">
        <f t="shared" si="16"/>
        <v>52.022727272727273</v>
      </c>
      <c r="DY24" s="27">
        <v>22</v>
      </c>
      <c r="DZ24">
        <v>1428</v>
      </c>
      <c r="EA24">
        <v>111594</v>
      </c>
      <c r="EB24">
        <f t="shared" si="17"/>
        <v>78.147058823529406</v>
      </c>
    </row>
    <row r="25" spans="1:132" x14ac:dyDescent="0.25">
      <c r="J25" s="27">
        <v>23</v>
      </c>
      <c r="K25">
        <v>1105</v>
      </c>
      <c r="L25">
        <v>70476</v>
      </c>
      <c r="M25">
        <f t="shared" si="0"/>
        <v>63.779185520361992</v>
      </c>
      <c r="Q25" s="27">
        <v>23</v>
      </c>
      <c r="R25">
        <v>4026</v>
      </c>
      <c r="S25">
        <v>355392</v>
      </c>
      <c r="T25">
        <f t="shared" si="1"/>
        <v>88.274217585692995</v>
      </c>
      <c r="X25" s="27">
        <v>23</v>
      </c>
      <c r="Y25">
        <v>1648</v>
      </c>
      <c r="Z25">
        <v>154381</v>
      </c>
      <c r="AA25">
        <f t="shared" si="2"/>
        <v>93.677791262135926</v>
      </c>
      <c r="AE25" s="27">
        <v>23</v>
      </c>
      <c r="AF25">
        <v>1510</v>
      </c>
      <c r="AG25">
        <v>108095</v>
      </c>
      <c r="AH25">
        <f t="shared" si="3"/>
        <v>71.586092715231786</v>
      </c>
      <c r="AL25" s="27">
        <v>23</v>
      </c>
      <c r="AM25">
        <v>3532</v>
      </c>
      <c r="AN25">
        <v>228442</v>
      </c>
      <c r="AO25">
        <f t="shared" si="4"/>
        <v>64.677802944507363</v>
      </c>
      <c r="AS25" s="27">
        <v>25</v>
      </c>
      <c r="AT25">
        <v>4822</v>
      </c>
      <c r="AU25">
        <v>523160</v>
      </c>
      <c r="AV25">
        <f t="shared" si="5"/>
        <v>108.49440066362506</v>
      </c>
      <c r="AZ25" s="27">
        <v>23</v>
      </c>
      <c r="BA25">
        <v>2444</v>
      </c>
      <c r="BB25">
        <v>201794</v>
      </c>
      <c r="BC25">
        <f t="shared" si="6"/>
        <v>82.567103109656301</v>
      </c>
      <c r="BF25" t="s">
        <v>234</v>
      </c>
      <c r="BG25" s="27">
        <v>1</v>
      </c>
      <c r="BH25">
        <v>431</v>
      </c>
      <c r="BI25">
        <v>33347</v>
      </c>
      <c r="BJ25">
        <f t="shared" si="7"/>
        <v>77.37122969837587</v>
      </c>
      <c r="BN25" s="27">
        <v>25</v>
      </c>
      <c r="BO25">
        <v>3855</v>
      </c>
      <c r="BP25">
        <v>495958</v>
      </c>
      <c r="BQ25">
        <f t="shared" si="8"/>
        <v>128.65317769130999</v>
      </c>
      <c r="BU25" s="27">
        <v>23</v>
      </c>
      <c r="BV25">
        <v>1255</v>
      </c>
      <c r="BW25">
        <v>37427</v>
      </c>
      <c r="BX25">
        <f t="shared" si="9"/>
        <v>29.822310756972112</v>
      </c>
      <c r="CB25" s="27">
        <v>23</v>
      </c>
      <c r="CC25">
        <v>1028</v>
      </c>
      <c r="CD25">
        <v>29463</v>
      </c>
      <c r="CE25">
        <f t="shared" si="10"/>
        <v>28.660505836575876</v>
      </c>
      <c r="CI25" s="27">
        <v>23</v>
      </c>
      <c r="CJ25">
        <v>1350</v>
      </c>
      <c r="CK25">
        <v>37082</v>
      </c>
      <c r="CL25">
        <f t="shared" si="11"/>
        <v>27.468148148148149</v>
      </c>
      <c r="CP25" s="27">
        <v>23</v>
      </c>
      <c r="CQ25">
        <v>1278</v>
      </c>
      <c r="CR25">
        <v>137687</v>
      </c>
      <c r="CS25">
        <f t="shared" si="12"/>
        <v>107.73630672926447</v>
      </c>
      <c r="CW25" s="27">
        <v>23</v>
      </c>
      <c r="CX25">
        <v>911</v>
      </c>
      <c r="CY25">
        <v>45299</v>
      </c>
      <c r="CZ25">
        <f t="shared" si="13"/>
        <v>49.724478594950604</v>
      </c>
      <c r="DD25" s="27">
        <v>24</v>
      </c>
      <c r="DE25">
        <v>1146</v>
      </c>
      <c r="DF25">
        <v>117295</v>
      </c>
      <c r="DG25">
        <f t="shared" si="14"/>
        <v>102.35165794066317</v>
      </c>
      <c r="DK25" s="27">
        <v>23</v>
      </c>
      <c r="DL25">
        <v>3068</v>
      </c>
      <c r="DM25">
        <v>73523</v>
      </c>
      <c r="DN25">
        <f t="shared" si="15"/>
        <v>23.964471968709258</v>
      </c>
      <c r="DR25" s="27">
        <v>23</v>
      </c>
      <c r="DS25">
        <v>969</v>
      </c>
      <c r="DT25">
        <v>54607</v>
      </c>
      <c r="DU25">
        <f t="shared" si="16"/>
        <v>56.353973168214651</v>
      </c>
      <c r="DY25" s="27">
        <v>23</v>
      </c>
      <c r="DZ25">
        <v>1518</v>
      </c>
      <c r="EA25">
        <v>134605</v>
      </c>
      <c r="EB25">
        <f t="shared" si="17"/>
        <v>88.672595520421609</v>
      </c>
    </row>
    <row r="26" spans="1:132" x14ac:dyDescent="0.25">
      <c r="J26" s="27">
        <v>24</v>
      </c>
      <c r="K26">
        <v>1115</v>
      </c>
      <c r="L26">
        <v>73058</v>
      </c>
      <c r="M26">
        <f t="shared" si="0"/>
        <v>65.522869955156949</v>
      </c>
      <c r="Q26" s="27">
        <v>24</v>
      </c>
      <c r="R26">
        <v>4066</v>
      </c>
      <c r="S26">
        <v>419180</v>
      </c>
      <c r="T26">
        <f t="shared" si="1"/>
        <v>103.09394982784063</v>
      </c>
      <c r="X26" s="27">
        <v>24</v>
      </c>
      <c r="Y26">
        <v>2379</v>
      </c>
      <c r="Z26">
        <v>236265</v>
      </c>
      <c r="AA26">
        <f t="shared" si="2"/>
        <v>99.312736443883992</v>
      </c>
      <c r="AE26" s="27">
        <v>24</v>
      </c>
      <c r="AF26">
        <v>1526</v>
      </c>
      <c r="AG26">
        <v>116320</v>
      </c>
      <c r="AH26">
        <f t="shared" si="3"/>
        <v>76.225425950196595</v>
      </c>
      <c r="AL26" s="27">
        <v>24</v>
      </c>
      <c r="AM26">
        <v>4104</v>
      </c>
      <c r="AN26">
        <v>269618</v>
      </c>
      <c r="AO26">
        <f t="shared" si="4"/>
        <v>65.696393762183234</v>
      </c>
      <c r="AR26" t="s">
        <v>234</v>
      </c>
      <c r="AS26" s="27">
        <v>1</v>
      </c>
      <c r="AT26">
        <v>2043</v>
      </c>
      <c r="AU26">
        <v>174637</v>
      </c>
      <c r="AV26">
        <f t="shared" si="5"/>
        <v>85.480665687714151</v>
      </c>
      <c r="AZ26" s="27">
        <v>24</v>
      </c>
      <c r="BA26">
        <v>2445</v>
      </c>
      <c r="BB26">
        <v>327991</v>
      </c>
      <c r="BC26">
        <f t="shared" si="6"/>
        <v>134.14764826175869</v>
      </c>
      <c r="BG26" s="27">
        <v>2</v>
      </c>
      <c r="BH26">
        <v>613</v>
      </c>
      <c r="BI26">
        <v>45774</v>
      </c>
      <c r="BJ26">
        <f t="shared" si="7"/>
        <v>74.672104404567705</v>
      </c>
      <c r="BM26" t="s">
        <v>234</v>
      </c>
      <c r="BN26" s="27">
        <v>1</v>
      </c>
      <c r="BO26">
        <v>252</v>
      </c>
      <c r="BP26">
        <v>17196</v>
      </c>
      <c r="BQ26">
        <f t="shared" si="8"/>
        <v>68.238095238095241</v>
      </c>
      <c r="BU26" s="27">
        <v>24</v>
      </c>
      <c r="BV26">
        <v>1302</v>
      </c>
      <c r="BW26">
        <v>42190</v>
      </c>
      <c r="BX26">
        <f t="shared" si="9"/>
        <v>32.403993855606757</v>
      </c>
      <c r="CB26" s="27">
        <v>24</v>
      </c>
      <c r="CC26">
        <v>1037</v>
      </c>
      <c r="CD26">
        <v>42767</v>
      </c>
      <c r="CE26">
        <f t="shared" si="10"/>
        <v>41.241080038572804</v>
      </c>
      <c r="CI26" s="27">
        <v>24</v>
      </c>
      <c r="CJ26">
        <v>1370</v>
      </c>
      <c r="CK26">
        <v>47732</v>
      </c>
      <c r="CL26">
        <f t="shared" si="11"/>
        <v>34.840875912408762</v>
      </c>
      <c r="CP26" s="27">
        <v>24</v>
      </c>
      <c r="CQ26">
        <v>1288</v>
      </c>
      <c r="CR26">
        <v>117085</v>
      </c>
      <c r="CS26">
        <f t="shared" si="12"/>
        <v>90.904503105590067</v>
      </c>
      <c r="CW26" s="27">
        <v>24</v>
      </c>
      <c r="CX26">
        <v>935</v>
      </c>
      <c r="CY26">
        <v>48208</v>
      </c>
      <c r="CZ26">
        <f t="shared" si="13"/>
        <v>51.559358288770056</v>
      </c>
      <c r="DD26" s="27">
        <v>25</v>
      </c>
      <c r="DE26">
        <v>1156</v>
      </c>
      <c r="DF26">
        <v>109057</v>
      </c>
      <c r="DG26">
        <f t="shared" si="14"/>
        <v>94.339965397923876</v>
      </c>
      <c r="DJ26" t="s">
        <v>234</v>
      </c>
      <c r="DK26" s="27">
        <v>1</v>
      </c>
      <c r="DL26">
        <v>144</v>
      </c>
      <c r="DM26">
        <v>1934</v>
      </c>
      <c r="DN26">
        <f t="shared" si="15"/>
        <v>13.430555555555555</v>
      </c>
      <c r="DR26" s="27">
        <v>24</v>
      </c>
      <c r="DS26">
        <v>985</v>
      </c>
      <c r="DT26">
        <v>92080</v>
      </c>
      <c r="DU26">
        <f t="shared" si="16"/>
        <v>93.482233502538065</v>
      </c>
      <c r="DY26" s="27">
        <v>24</v>
      </c>
      <c r="DZ26">
        <v>1542</v>
      </c>
      <c r="EA26">
        <v>190279</v>
      </c>
      <c r="EB26">
        <f t="shared" si="17"/>
        <v>123.39753566796368</v>
      </c>
    </row>
    <row r="27" spans="1:132" x14ac:dyDescent="0.25">
      <c r="J27" s="27">
        <v>25</v>
      </c>
      <c r="K27">
        <v>1145</v>
      </c>
      <c r="L27">
        <v>89894</v>
      </c>
      <c r="M27">
        <f t="shared" si="0"/>
        <v>78.510043668122265</v>
      </c>
      <c r="P27" t="s">
        <v>234</v>
      </c>
      <c r="Q27" s="27">
        <v>1</v>
      </c>
      <c r="R27">
        <v>131</v>
      </c>
      <c r="S27">
        <v>8589</v>
      </c>
      <c r="T27">
        <f t="shared" si="1"/>
        <v>65.564885496183209</v>
      </c>
      <c r="X27" s="27">
        <v>25</v>
      </c>
      <c r="Y27">
        <v>2393</v>
      </c>
      <c r="Z27">
        <v>210440</v>
      </c>
      <c r="AA27">
        <f t="shared" si="2"/>
        <v>87.939824488090267</v>
      </c>
      <c r="AE27" s="27">
        <v>25</v>
      </c>
      <c r="AF27">
        <v>1687</v>
      </c>
      <c r="AG27">
        <v>168396</v>
      </c>
      <c r="AH27">
        <f t="shared" si="3"/>
        <v>99.819798458802609</v>
      </c>
      <c r="AK27" t="s">
        <v>234</v>
      </c>
      <c r="AL27" s="27">
        <v>1</v>
      </c>
      <c r="AM27">
        <v>276</v>
      </c>
      <c r="AN27">
        <v>2852</v>
      </c>
      <c r="AO27">
        <f t="shared" si="4"/>
        <v>10.333333333333334</v>
      </c>
      <c r="AS27" s="27">
        <v>2</v>
      </c>
      <c r="AT27">
        <v>685</v>
      </c>
      <c r="AU27">
        <v>63327</v>
      </c>
      <c r="AV27">
        <f t="shared" si="5"/>
        <v>92.448175182481748</v>
      </c>
      <c r="AZ27" s="27">
        <v>25</v>
      </c>
      <c r="BA27">
        <v>2628</v>
      </c>
      <c r="BB27">
        <v>112699</v>
      </c>
      <c r="BC27">
        <f t="shared" si="6"/>
        <v>42.883942161339419</v>
      </c>
      <c r="BG27" s="27">
        <v>3</v>
      </c>
      <c r="BH27">
        <v>916</v>
      </c>
      <c r="BI27">
        <v>75919</v>
      </c>
      <c r="BJ27">
        <f t="shared" si="7"/>
        <v>82.88100436681222</v>
      </c>
      <c r="BN27" s="27">
        <v>2</v>
      </c>
      <c r="BO27">
        <v>266</v>
      </c>
      <c r="BP27">
        <v>14506</v>
      </c>
      <c r="BQ27">
        <f t="shared" si="8"/>
        <v>54.533834586466163</v>
      </c>
      <c r="BU27" s="27">
        <v>25</v>
      </c>
      <c r="BV27">
        <v>1308</v>
      </c>
      <c r="BW27">
        <v>54761</v>
      </c>
      <c r="BX27">
        <f t="shared" si="9"/>
        <v>41.866207951070336</v>
      </c>
      <c r="CB27" s="27">
        <v>25</v>
      </c>
      <c r="CC27">
        <v>1070</v>
      </c>
      <c r="CD27">
        <v>54234</v>
      </c>
      <c r="CE27">
        <f t="shared" si="10"/>
        <v>50.685981308411215</v>
      </c>
      <c r="CI27" s="27">
        <v>25</v>
      </c>
      <c r="CJ27">
        <v>1496</v>
      </c>
      <c r="CK27">
        <v>80276</v>
      </c>
      <c r="CL27">
        <f t="shared" si="11"/>
        <v>53.660427807486634</v>
      </c>
      <c r="CP27" s="27">
        <v>25</v>
      </c>
      <c r="CQ27">
        <v>1336</v>
      </c>
      <c r="CR27">
        <v>105098</v>
      </c>
      <c r="CS27">
        <f t="shared" si="12"/>
        <v>78.666167664670652</v>
      </c>
      <c r="CW27" s="27">
        <v>25</v>
      </c>
      <c r="CX27">
        <v>955</v>
      </c>
      <c r="CY27">
        <v>49666</v>
      </c>
      <c r="CZ27">
        <f t="shared" si="13"/>
        <v>52.006282722513092</v>
      </c>
      <c r="DD27" s="27">
        <v>26</v>
      </c>
      <c r="DE27">
        <v>1157</v>
      </c>
      <c r="DF27">
        <v>98088</v>
      </c>
      <c r="DG27">
        <f t="shared" si="14"/>
        <v>84.777873811581671</v>
      </c>
      <c r="DK27" s="27">
        <v>2</v>
      </c>
      <c r="DL27">
        <v>246</v>
      </c>
      <c r="DM27">
        <v>0</v>
      </c>
      <c r="DN27">
        <f t="shared" si="15"/>
        <v>0</v>
      </c>
      <c r="DR27" s="27">
        <v>25</v>
      </c>
      <c r="DS27">
        <v>986</v>
      </c>
      <c r="DT27">
        <v>126591</v>
      </c>
      <c r="DU27">
        <f t="shared" si="16"/>
        <v>128.38843813387425</v>
      </c>
      <c r="DY27" s="27">
        <v>25</v>
      </c>
      <c r="DZ27">
        <v>1550</v>
      </c>
      <c r="EA27">
        <v>146980</v>
      </c>
      <c r="EB27">
        <f t="shared" si="17"/>
        <v>94.825806451612905</v>
      </c>
    </row>
    <row r="28" spans="1:132" x14ac:dyDescent="0.25">
      <c r="J28" s="27">
        <v>26</v>
      </c>
      <c r="K28">
        <v>1229</v>
      </c>
      <c r="L28">
        <v>92642</v>
      </c>
      <c r="M28">
        <f t="shared" si="0"/>
        <v>75.379983726606994</v>
      </c>
      <c r="Q28" s="27">
        <v>2</v>
      </c>
      <c r="R28">
        <v>243</v>
      </c>
      <c r="S28">
        <v>26112</v>
      </c>
      <c r="T28">
        <f t="shared" si="1"/>
        <v>107.45679012345678</v>
      </c>
      <c r="X28" s="27">
        <v>26</v>
      </c>
      <c r="Y28">
        <v>2611</v>
      </c>
      <c r="Z28">
        <v>162957</v>
      </c>
      <c r="AA28">
        <f t="shared" si="2"/>
        <v>62.411719647644581</v>
      </c>
      <c r="AE28" s="27">
        <v>26</v>
      </c>
      <c r="AF28">
        <v>2017</v>
      </c>
      <c r="AG28">
        <v>66276</v>
      </c>
      <c r="AH28">
        <f t="shared" si="3"/>
        <v>32.858701041150226</v>
      </c>
      <c r="AL28" s="27">
        <v>2</v>
      </c>
      <c r="AM28">
        <v>289</v>
      </c>
      <c r="AN28">
        <v>4862</v>
      </c>
      <c r="AO28">
        <f t="shared" si="4"/>
        <v>16.823529411764707</v>
      </c>
      <c r="AS28" s="27">
        <v>3</v>
      </c>
      <c r="AT28">
        <v>1222</v>
      </c>
      <c r="AU28">
        <v>124710</v>
      </c>
      <c r="AV28">
        <f t="shared" si="5"/>
        <v>102.05400981996726</v>
      </c>
      <c r="AZ28" s="27">
        <v>26</v>
      </c>
      <c r="BA28">
        <v>3082</v>
      </c>
      <c r="BB28">
        <v>330309</v>
      </c>
      <c r="BC28">
        <f t="shared" si="6"/>
        <v>107.1735885788449</v>
      </c>
      <c r="BG28" s="27">
        <v>4</v>
      </c>
      <c r="BH28">
        <v>931</v>
      </c>
      <c r="BI28">
        <v>94544</v>
      </c>
      <c r="BJ28">
        <f t="shared" si="7"/>
        <v>101.55102040816327</v>
      </c>
      <c r="BN28" s="27">
        <v>3</v>
      </c>
      <c r="BO28">
        <v>562</v>
      </c>
      <c r="BP28">
        <v>42344</v>
      </c>
      <c r="BQ28">
        <f t="shared" si="8"/>
        <v>75.345195729537366</v>
      </c>
      <c r="BU28" s="27">
        <v>26</v>
      </c>
      <c r="BV28">
        <v>1319</v>
      </c>
      <c r="BW28">
        <v>29155</v>
      </c>
      <c r="BX28">
        <f t="shared" si="9"/>
        <v>22.103866565579985</v>
      </c>
      <c r="CB28" s="27">
        <v>26</v>
      </c>
      <c r="CC28">
        <v>1104</v>
      </c>
      <c r="CD28">
        <v>22556</v>
      </c>
      <c r="CE28">
        <f t="shared" si="10"/>
        <v>20.431159420289855</v>
      </c>
      <c r="CI28" s="27">
        <v>26</v>
      </c>
      <c r="CJ28">
        <v>1906</v>
      </c>
      <c r="CK28">
        <v>124345</v>
      </c>
      <c r="CL28">
        <f t="shared" si="11"/>
        <v>65.238719832109126</v>
      </c>
      <c r="CP28" s="27">
        <v>26</v>
      </c>
      <c r="CQ28">
        <v>1351</v>
      </c>
      <c r="CR28">
        <v>150979</v>
      </c>
      <c r="CS28">
        <f t="shared" si="12"/>
        <v>111.75351591413768</v>
      </c>
      <c r="CW28" s="27">
        <v>26</v>
      </c>
      <c r="CX28">
        <v>960</v>
      </c>
      <c r="CY28">
        <v>59116</v>
      </c>
      <c r="CZ28">
        <f t="shared" si="13"/>
        <v>61.579166666666666</v>
      </c>
      <c r="DD28" s="27">
        <v>27</v>
      </c>
      <c r="DE28">
        <v>1171</v>
      </c>
      <c r="DF28">
        <v>78902</v>
      </c>
      <c r="DG28">
        <f t="shared" si="14"/>
        <v>67.380017079419304</v>
      </c>
      <c r="DK28" s="27">
        <v>3</v>
      </c>
      <c r="DL28">
        <v>665</v>
      </c>
      <c r="DM28">
        <v>97530</v>
      </c>
      <c r="DN28">
        <f t="shared" si="15"/>
        <v>146.66165413533835</v>
      </c>
      <c r="DR28" s="27">
        <v>26</v>
      </c>
      <c r="DS28">
        <v>987</v>
      </c>
      <c r="DT28">
        <v>113071</v>
      </c>
      <c r="DU28">
        <f t="shared" si="16"/>
        <v>114.56028368794327</v>
      </c>
      <c r="DY28" s="27">
        <v>26</v>
      </c>
      <c r="DZ28">
        <v>1660</v>
      </c>
      <c r="EA28">
        <v>133474</v>
      </c>
      <c r="EB28">
        <f t="shared" si="17"/>
        <v>80.406024096385536</v>
      </c>
    </row>
    <row r="29" spans="1:132" x14ac:dyDescent="0.25">
      <c r="J29" s="27">
        <v>27</v>
      </c>
      <c r="K29">
        <v>1326</v>
      </c>
      <c r="L29">
        <v>127929</v>
      </c>
      <c r="M29">
        <f t="shared" si="0"/>
        <v>96.477375565610856</v>
      </c>
      <c r="Q29" s="27">
        <v>3</v>
      </c>
      <c r="R29">
        <v>427</v>
      </c>
      <c r="S29">
        <v>19523</v>
      </c>
      <c r="T29">
        <f t="shared" si="1"/>
        <v>45.721311475409834</v>
      </c>
      <c r="X29" s="27">
        <v>27</v>
      </c>
      <c r="Y29">
        <v>2754</v>
      </c>
      <c r="Z29">
        <v>363660</v>
      </c>
      <c r="AA29">
        <f t="shared" si="2"/>
        <v>132.04793028322439</v>
      </c>
      <c r="AE29" s="27">
        <v>27</v>
      </c>
      <c r="AF29">
        <v>2165</v>
      </c>
      <c r="AG29">
        <v>229211</v>
      </c>
      <c r="AH29">
        <f t="shared" si="3"/>
        <v>105.87113163972286</v>
      </c>
      <c r="AL29" s="27">
        <v>3</v>
      </c>
      <c r="AM29">
        <v>448</v>
      </c>
      <c r="AN29">
        <v>8180</v>
      </c>
      <c r="AO29">
        <f t="shared" si="4"/>
        <v>18.258928571428573</v>
      </c>
      <c r="AS29" s="27">
        <v>4</v>
      </c>
      <c r="AT29">
        <v>46</v>
      </c>
      <c r="AU29">
        <v>848</v>
      </c>
      <c r="AV29">
        <f t="shared" si="5"/>
        <v>18.434782608695652</v>
      </c>
      <c r="AZ29" s="27">
        <v>27</v>
      </c>
      <c r="BA29">
        <v>3197</v>
      </c>
      <c r="BB29">
        <v>8316</v>
      </c>
      <c r="BC29">
        <f t="shared" si="6"/>
        <v>2.6011886143259306</v>
      </c>
      <c r="BG29" s="27">
        <v>5</v>
      </c>
      <c r="BH29">
        <v>945</v>
      </c>
      <c r="BI29">
        <v>62088</v>
      </c>
      <c r="BJ29">
        <f t="shared" si="7"/>
        <v>65.701587301587296</v>
      </c>
      <c r="BN29" s="27">
        <v>4</v>
      </c>
      <c r="BO29">
        <v>587</v>
      </c>
      <c r="BP29">
        <v>7312</v>
      </c>
      <c r="BQ29">
        <f t="shared" si="8"/>
        <v>12.456558773424192</v>
      </c>
      <c r="BU29" s="27">
        <v>27</v>
      </c>
      <c r="BV29">
        <v>1340</v>
      </c>
      <c r="BW29">
        <v>43267</v>
      </c>
      <c r="BX29">
        <f t="shared" si="9"/>
        <v>32.288805970149255</v>
      </c>
      <c r="CB29" s="27">
        <v>27</v>
      </c>
      <c r="CC29">
        <v>1114</v>
      </c>
      <c r="CD29">
        <v>28316</v>
      </c>
      <c r="CE29">
        <f t="shared" si="10"/>
        <v>25.41831238779174</v>
      </c>
      <c r="CI29" s="27">
        <v>27</v>
      </c>
      <c r="CJ29">
        <v>2138</v>
      </c>
      <c r="CK29">
        <v>28427</v>
      </c>
      <c r="CL29">
        <f t="shared" si="11"/>
        <v>13.296071094480823</v>
      </c>
      <c r="CP29" s="27">
        <v>27</v>
      </c>
      <c r="CQ29">
        <v>1580</v>
      </c>
      <c r="CR29">
        <v>141452</v>
      </c>
      <c r="CS29">
        <f t="shared" si="12"/>
        <v>89.526582278481015</v>
      </c>
      <c r="CW29" s="27">
        <v>27</v>
      </c>
      <c r="CX29">
        <v>1001</v>
      </c>
      <c r="CY29">
        <v>91769</v>
      </c>
      <c r="CZ29">
        <f t="shared" si="13"/>
        <v>91.677322677322678</v>
      </c>
      <c r="DD29" s="27">
        <v>28</v>
      </c>
      <c r="DE29">
        <v>1186</v>
      </c>
      <c r="DF29">
        <v>75549</v>
      </c>
      <c r="DG29">
        <f t="shared" si="14"/>
        <v>63.700674536256322</v>
      </c>
      <c r="DK29" s="27">
        <v>4</v>
      </c>
      <c r="DL29">
        <v>913</v>
      </c>
      <c r="DM29">
        <v>17828</v>
      </c>
      <c r="DN29">
        <f t="shared" si="15"/>
        <v>19.52683461117196</v>
      </c>
      <c r="DR29" s="27">
        <v>27</v>
      </c>
      <c r="DS29">
        <v>992</v>
      </c>
      <c r="DT29">
        <v>151677</v>
      </c>
      <c r="DU29">
        <f t="shared" si="16"/>
        <v>152.90020161290323</v>
      </c>
      <c r="DY29" s="27">
        <v>27</v>
      </c>
      <c r="DZ29">
        <v>1701</v>
      </c>
      <c r="EA29">
        <v>87026</v>
      </c>
      <c r="EB29">
        <f t="shared" si="17"/>
        <v>51.161669606114053</v>
      </c>
    </row>
    <row r="30" spans="1:132" x14ac:dyDescent="0.25">
      <c r="J30" s="27">
        <v>28</v>
      </c>
      <c r="K30">
        <v>1356</v>
      </c>
      <c r="L30">
        <v>86828</v>
      </c>
      <c r="M30">
        <f t="shared" si="0"/>
        <v>64.032448377581119</v>
      </c>
      <c r="Q30" s="27">
        <v>4</v>
      </c>
      <c r="R30">
        <v>678</v>
      </c>
      <c r="S30">
        <v>83710</v>
      </c>
      <c r="T30">
        <f t="shared" si="1"/>
        <v>123.46607669616519</v>
      </c>
      <c r="X30" s="27">
        <v>28</v>
      </c>
      <c r="Y30">
        <v>2828</v>
      </c>
      <c r="Z30">
        <v>256317</v>
      </c>
      <c r="AA30">
        <f t="shared" si="2"/>
        <v>90.635431400282883</v>
      </c>
      <c r="AE30" s="27">
        <v>28</v>
      </c>
      <c r="AF30">
        <v>2465</v>
      </c>
      <c r="AG30">
        <v>209968</v>
      </c>
      <c r="AH30">
        <f t="shared" si="3"/>
        <v>85.179716024340777</v>
      </c>
      <c r="AL30" s="27">
        <v>4</v>
      </c>
      <c r="AM30">
        <v>464</v>
      </c>
      <c r="AN30">
        <v>17921</v>
      </c>
      <c r="AO30">
        <f t="shared" si="4"/>
        <v>38.622844827586206</v>
      </c>
      <c r="AS30" s="27">
        <v>5</v>
      </c>
      <c r="AT30">
        <v>934</v>
      </c>
      <c r="AU30">
        <v>82590</v>
      </c>
      <c r="AV30">
        <f t="shared" si="5"/>
        <v>88.426124197002139</v>
      </c>
      <c r="AZ30" s="27">
        <v>28</v>
      </c>
      <c r="BA30">
        <v>4581</v>
      </c>
      <c r="BB30">
        <v>491740</v>
      </c>
      <c r="BC30">
        <f t="shared" si="6"/>
        <v>107.34337480899367</v>
      </c>
      <c r="BG30" s="27">
        <v>6</v>
      </c>
      <c r="BH30">
        <v>972</v>
      </c>
      <c r="BI30">
        <v>58297</v>
      </c>
      <c r="BJ30">
        <f t="shared" si="7"/>
        <v>59.976337448559669</v>
      </c>
      <c r="BN30" s="27">
        <v>5</v>
      </c>
      <c r="BO30">
        <v>856</v>
      </c>
      <c r="BP30">
        <v>103786</v>
      </c>
      <c r="BQ30">
        <f t="shared" si="8"/>
        <v>121.24532710280374</v>
      </c>
      <c r="BU30" s="27">
        <v>28</v>
      </c>
      <c r="BV30">
        <v>1351</v>
      </c>
      <c r="BW30">
        <v>50037</v>
      </c>
      <c r="BX30">
        <f t="shared" si="9"/>
        <v>37.037009622501849</v>
      </c>
      <c r="CB30" s="27">
        <v>28</v>
      </c>
      <c r="CC30">
        <v>1115</v>
      </c>
      <c r="CD30">
        <v>1060</v>
      </c>
      <c r="CE30">
        <f t="shared" si="10"/>
        <v>0.95067264573991028</v>
      </c>
      <c r="CI30" s="27">
        <v>28</v>
      </c>
      <c r="CJ30">
        <v>2293</v>
      </c>
      <c r="CK30">
        <v>37613</v>
      </c>
      <c r="CL30">
        <f t="shared" si="11"/>
        <v>16.403401657217618</v>
      </c>
      <c r="CP30" s="27">
        <v>28</v>
      </c>
      <c r="CQ30">
        <v>1584</v>
      </c>
      <c r="CR30">
        <v>229207</v>
      </c>
      <c r="CS30">
        <f t="shared" si="12"/>
        <v>144.70138888888889</v>
      </c>
      <c r="CW30" s="27">
        <v>28</v>
      </c>
      <c r="CX30">
        <v>1040</v>
      </c>
      <c r="CY30">
        <v>83792</v>
      </c>
      <c r="CZ30">
        <f t="shared" si="13"/>
        <v>80.569230769230771</v>
      </c>
      <c r="DD30" s="27">
        <v>29</v>
      </c>
      <c r="DE30">
        <v>1208</v>
      </c>
      <c r="DF30">
        <v>93397</v>
      </c>
      <c r="DG30">
        <f t="shared" si="14"/>
        <v>77.315397350993379</v>
      </c>
      <c r="DK30" s="27">
        <v>5</v>
      </c>
      <c r="DL30">
        <v>985</v>
      </c>
      <c r="DM30">
        <v>170262</v>
      </c>
      <c r="DN30">
        <f t="shared" si="15"/>
        <v>172.85482233502537</v>
      </c>
      <c r="DR30" s="27">
        <v>28</v>
      </c>
      <c r="DS30">
        <v>1034</v>
      </c>
      <c r="DT30">
        <v>71105</v>
      </c>
      <c r="DU30">
        <f t="shared" si="16"/>
        <v>68.766924564796909</v>
      </c>
      <c r="DY30" s="27">
        <v>28</v>
      </c>
      <c r="DZ30">
        <v>1732</v>
      </c>
      <c r="EA30">
        <v>23394</v>
      </c>
      <c r="EB30">
        <f t="shared" si="17"/>
        <v>13.506928406466512</v>
      </c>
    </row>
    <row r="31" spans="1:132" x14ac:dyDescent="0.25">
      <c r="J31" s="27">
        <v>29</v>
      </c>
      <c r="K31">
        <v>1431</v>
      </c>
      <c r="L31">
        <v>147232</v>
      </c>
      <c r="M31">
        <f t="shared" si="0"/>
        <v>102.88749126484976</v>
      </c>
      <c r="Q31" s="27">
        <v>5</v>
      </c>
      <c r="R31">
        <v>897</v>
      </c>
      <c r="S31">
        <v>39985</v>
      </c>
      <c r="T31">
        <f t="shared" si="1"/>
        <v>44.576365663322186</v>
      </c>
      <c r="X31" s="27">
        <v>29</v>
      </c>
      <c r="Y31">
        <v>4973</v>
      </c>
      <c r="Z31">
        <v>634509</v>
      </c>
      <c r="AA31">
        <f t="shared" si="2"/>
        <v>127.59079026744421</v>
      </c>
      <c r="AE31" s="27">
        <v>29</v>
      </c>
      <c r="AF31">
        <v>2735</v>
      </c>
      <c r="AG31">
        <v>7610</v>
      </c>
      <c r="AH31">
        <f t="shared" si="3"/>
        <v>2.7824497257769654</v>
      </c>
      <c r="AL31" s="27">
        <v>5</v>
      </c>
      <c r="AM31">
        <v>483</v>
      </c>
      <c r="AN31">
        <v>14166</v>
      </c>
      <c r="AO31">
        <f t="shared" si="4"/>
        <v>29.329192546583851</v>
      </c>
      <c r="AS31" s="27">
        <v>6</v>
      </c>
      <c r="AT31">
        <v>1326</v>
      </c>
      <c r="AU31">
        <v>127039</v>
      </c>
      <c r="AV31">
        <f t="shared" si="5"/>
        <v>95.806184012066367</v>
      </c>
      <c r="AY31" t="s">
        <v>234</v>
      </c>
      <c r="AZ31" s="27">
        <v>1</v>
      </c>
      <c r="BA31">
        <v>559</v>
      </c>
      <c r="BB31">
        <v>2500</v>
      </c>
      <c r="BC31">
        <f t="shared" si="6"/>
        <v>4.4722719141323797</v>
      </c>
      <c r="BG31" s="27">
        <v>7</v>
      </c>
      <c r="BH31">
        <v>996</v>
      </c>
      <c r="BI31">
        <v>81847</v>
      </c>
      <c r="BJ31">
        <f t="shared" si="7"/>
        <v>82.175702811244975</v>
      </c>
      <c r="BN31" s="27">
        <v>6</v>
      </c>
      <c r="BO31">
        <v>876</v>
      </c>
      <c r="BP31">
        <v>119120</v>
      </c>
      <c r="BQ31">
        <f t="shared" si="8"/>
        <v>135.98173515981736</v>
      </c>
      <c r="BU31" s="27">
        <v>29</v>
      </c>
      <c r="BV31">
        <v>1382</v>
      </c>
      <c r="BW31">
        <v>42977</v>
      </c>
      <c r="BX31">
        <f t="shared" si="9"/>
        <v>31.097684515195368</v>
      </c>
      <c r="CB31" s="27">
        <v>29</v>
      </c>
      <c r="CC31">
        <v>1255</v>
      </c>
      <c r="CD31">
        <v>33211</v>
      </c>
      <c r="CE31">
        <f t="shared" si="10"/>
        <v>26.462948207171316</v>
      </c>
      <c r="CI31" s="27">
        <v>29</v>
      </c>
      <c r="CJ31">
        <v>2473</v>
      </c>
      <c r="CK31">
        <v>81667</v>
      </c>
      <c r="CL31">
        <f t="shared" si="11"/>
        <v>33.023453295592397</v>
      </c>
      <c r="CP31" s="27">
        <v>29</v>
      </c>
      <c r="CQ31">
        <v>1952</v>
      </c>
      <c r="CR31">
        <v>138683</v>
      </c>
      <c r="CS31">
        <f t="shared" si="12"/>
        <v>71.046618852459019</v>
      </c>
      <c r="CW31" s="27">
        <v>29</v>
      </c>
      <c r="CX31">
        <v>1041</v>
      </c>
      <c r="CY31">
        <v>63241</v>
      </c>
      <c r="CZ31">
        <f t="shared" si="13"/>
        <v>60.750240153698364</v>
      </c>
      <c r="DD31" s="27">
        <v>30</v>
      </c>
      <c r="DE31">
        <v>1213</v>
      </c>
      <c r="DF31">
        <v>123371</v>
      </c>
      <c r="DG31">
        <f t="shared" si="14"/>
        <v>101.7073371805441</v>
      </c>
      <c r="DK31" s="27">
        <v>6</v>
      </c>
      <c r="DL31">
        <v>1002</v>
      </c>
      <c r="DM31">
        <v>140023</v>
      </c>
      <c r="DN31">
        <f t="shared" si="15"/>
        <v>139.7435129740519</v>
      </c>
      <c r="DR31" s="27">
        <v>29</v>
      </c>
      <c r="DS31">
        <v>1072</v>
      </c>
      <c r="DT31">
        <v>48893</v>
      </c>
      <c r="DU31">
        <f t="shared" si="16"/>
        <v>45.609141791044777</v>
      </c>
      <c r="DY31" s="27">
        <v>29</v>
      </c>
      <c r="DZ31">
        <v>1803</v>
      </c>
      <c r="EA31">
        <v>96029</v>
      </c>
      <c r="EB31">
        <f t="shared" si="17"/>
        <v>53.260676650027733</v>
      </c>
    </row>
    <row r="32" spans="1:132" x14ac:dyDescent="0.25">
      <c r="J32" s="27">
        <v>30</v>
      </c>
      <c r="K32">
        <v>1439</v>
      </c>
      <c r="L32">
        <v>98971</v>
      </c>
      <c r="M32">
        <f t="shared" si="0"/>
        <v>68.777623349548293</v>
      </c>
      <c r="Q32" s="27">
        <v>6</v>
      </c>
      <c r="R32">
        <v>1010</v>
      </c>
      <c r="S32">
        <v>85241</v>
      </c>
      <c r="T32">
        <f t="shared" si="1"/>
        <v>84.3970297029703</v>
      </c>
      <c r="W32" t="s">
        <v>234</v>
      </c>
      <c r="X32" s="27">
        <v>1</v>
      </c>
      <c r="Y32">
        <v>325</v>
      </c>
      <c r="Z32">
        <v>6172</v>
      </c>
      <c r="AA32">
        <f t="shared" si="2"/>
        <v>18.990769230769232</v>
      </c>
      <c r="AE32" s="27">
        <v>30</v>
      </c>
      <c r="AF32">
        <v>3047</v>
      </c>
      <c r="AG32">
        <v>170321</v>
      </c>
      <c r="AH32">
        <f t="shared" si="3"/>
        <v>55.897932392517227</v>
      </c>
      <c r="AL32" s="27">
        <v>6</v>
      </c>
      <c r="AM32">
        <v>602</v>
      </c>
      <c r="AN32">
        <v>57134</v>
      </c>
      <c r="AO32">
        <f t="shared" si="4"/>
        <v>94.906976744186053</v>
      </c>
      <c r="AS32" s="27">
        <v>7</v>
      </c>
      <c r="AT32">
        <v>2500</v>
      </c>
      <c r="AU32">
        <v>243926</v>
      </c>
      <c r="AV32">
        <f t="shared" si="5"/>
        <v>97.570400000000006</v>
      </c>
      <c r="AZ32" s="27">
        <v>2</v>
      </c>
      <c r="BA32">
        <v>720</v>
      </c>
      <c r="BB32">
        <v>64503</v>
      </c>
      <c r="BC32">
        <f t="shared" si="6"/>
        <v>89.587500000000006</v>
      </c>
      <c r="BG32" s="27">
        <v>8</v>
      </c>
      <c r="BH32">
        <v>1038</v>
      </c>
      <c r="BI32">
        <v>58856</v>
      </c>
      <c r="BJ32">
        <f t="shared" si="7"/>
        <v>56.701348747591524</v>
      </c>
      <c r="BN32" s="27">
        <v>7</v>
      </c>
      <c r="BO32">
        <v>880</v>
      </c>
      <c r="BP32">
        <v>140785</v>
      </c>
      <c r="BQ32">
        <f t="shared" si="8"/>
        <v>159.98295454545453</v>
      </c>
      <c r="BU32" s="27">
        <v>30</v>
      </c>
      <c r="BV32">
        <v>1455</v>
      </c>
      <c r="BW32">
        <v>54611</v>
      </c>
      <c r="BX32">
        <f t="shared" si="9"/>
        <v>37.533333333333331</v>
      </c>
      <c r="CB32" s="27">
        <v>30</v>
      </c>
      <c r="CC32">
        <v>1256</v>
      </c>
      <c r="CD32">
        <v>40295</v>
      </c>
      <c r="CE32">
        <f t="shared" si="10"/>
        <v>32.08200636942675</v>
      </c>
      <c r="CI32" s="27">
        <v>30</v>
      </c>
      <c r="CJ32">
        <v>2587</v>
      </c>
      <c r="CK32">
        <v>97787</v>
      </c>
      <c r="CL32">
        <f t="shared" si="11"/>
        <v>37.79938152299961</v>
      </c>
      <c r="CP32" s="27">
        <v>30</v>
      </c>
      <c r="CQ32">
        <v>3085</v>
      </c>
      <c r="CR32">
        <v>306946</v>
      </c>
      <c r="CS32">
        <f t="shared" si="12"/>
        <v>99.496272285251209</v>
      </c>
      <c r="CW32" s="27">
        <v>30</v>
      </c>
      <c r="CX32">
        <v>1060</v>
      </c>
      <c r="CY32">
        <v>61371</v>
      </c>
      <c r="CZ32">
        <f t="shared" si="13"/>
        <v>57.897169811320758</v>
      </c>
      <c r="DD32" s="27">
        <v>31</v>
      </c>
      <c r="DE32">
        <v>1217</v>
      </c>
      <c r="DF32">
        <v>96048</v>
      </c>
      <c r="DG32">
        <f t="shared" si="14"/>
        <v>78.921939194741171</v>
      </c>
      <c r="DK32" s="27">
        <v>7</v>
      </c>
      <c r="DL32">
        <v>1051</v>
      </c>
      <c r="DM32">
        <v>66</v>
      </c>
      <c r="DN32">
        <f t="shared" si="15"/>
        <v>6.2797335870599436E-2</v>
      </c>
      <c r="DR32" s="27">
        <v>30</v>
      </c>
      <c r="DS32">
        <v>1122</v>
      </c>
      <c r="DT32">
        <v>113973</v>
      </c>
      <c r="DU32">
        <f t="shared" si="16"/>
        <v>101.58021390374331</v>
      </c>
      <c r="DY32" s="27">
        <v>30</v>
      </c>
      <c r="DZ32">
        <v>1910</v>
      </c>
      <c r="EA32">
        <v>90635</v>
      </c>
      <c r="EB32">
        <f t="shared" si="17"/>
        <v>47.452879581151834</v>
      </c>
    </row>
    <row r="33" spans="10:132" x14ac:dyDescent="0.25">
      <c r="J33" s="27">
        <v>31</v>
      </c>
      <c r="K33">
        <v>1467</v>
      </c>
      <c r="L33">
        <v>76515</v>
      </c>
      <c r="M33">
        <f t="shared" si="0"/>
        <v>52.157464212678939</v>
      </c>
      <c r="Q33" s="27">
        <v>7</v>
      </c>
      <c r="R33">
        <v>1028</v>
      </c>
      <c r="S33">
        <v>89156</v>
      </c>
      <c r="T33">
        <f t="shared" si="1"/>
        <v>86.727626459143963</v>
      </c>
      <c r="X33" s="27">
        <v>2</v>
      </c>
      <c r="Y33">
        <v>526</v>
      </c>
      <c r="Z33">
        <v>38910</v>
      </c>
      <c r="AA33">
        <f t="shared" si="2"/>
        <v>73.973384030418245</v>
      </c>
      <c r="AE33" s="27">
        <v>31</v>
      </c>
      <c r="AF33">
        <v>3805</v>
      </c>
      <c r="AG33">
        <v>263140</v>
      </c>
      <c r="AH33">
        <f t="shared" si="3"/>
        <v>69.156373193166885</v>
      </c>
      <c r="AL33" s="27">
        <v>7</v>
      </c>
      <c r="AM33">
        <v>611</v>
      </c>
      <c r="AN33">
        <v>46988</v>
      </c>
      <c r="AO33">
        <f t="shared" si="4"/>
        <v>76.903436988543376</v>
      </c>
      <c r="AS33" s="27">
        <v>8</v>
      </c>
      <c r="AT33">
        <v>1047</v>
      </c>
      <c r="AU33">
        <v>114360</v>
      </c>
      <c r="AV33">
        <f t="shared" si="5"/>
        <v>109.22636103151862</v>
      </c>
      <c r="AZ33" s="27">
        <v>3</v>
      </c>
      <c r="BA33">
        <v>823</v>
      </c>
      <c r="BB33">
        <v>115329</v>
      </c>
      <c r="BC33">
        <f t="shared" si="6"/>
        <v>140.13244228432563</v>
      </c>
      <c r="BG33" s="27">
        <v>9</v>
      </c>
      <c r="BH33">
        <v>1063</v>
      </c>
      <c r="BI33">
        <v>32915</v>
      </c>
      <c r="BJ33">
        <f t="shared" si="7"/>
        <v>30.964252116650989</v>
      </c>
      <c r="BN33" s="27">
        <v>8</v>
      </c>
      <c r="BO33">
        <v>885</v>
      </c>
      <c r="BP33">
        <v>95931</v>
      </c>
      <c r="BQ33">
        <f t="shared" si="8"/>
        <v>108.39661016949152</v>
      </c>
      <c r="BU33" s="27">
        <v>31</v>
      </c>
      <c r="BV33">
        <v>1461</v>
      </c>
      <c r="BW33">
        <v>63218</v>
      </c>
      <c r="BX33">
        <f t="shared" si="9"/>
        <v>43.270362765229294</v>
      </c>
      <c r="CB33" s="27">
        <v>31</v>
      </c>
      <c r="CC33">
        <v>1268</v>
      </c>
      <c r="CD33">
        <v>37424</v>
      </c>
      <c r="CE33">
        <f t="shared" si="10"/>
        <v>29.514195583596216</v>
      </c>
      <c r="CH33" t="s">
        <v>234</v>
      </c>
      <c r="CI33" s="27">
        <v>1</v>
      </c>
      <c r="CJ33">
        <v>167</v>
      </c>
      <c r="CK33">
        <v>1571</v>
      </c>
      <c r="CL33">
        <f t="shared" si="11"/>
        <v>9.4071856287425142</v>
      </c>
      <c r="CP33" s="27">
        <v>31</v>
      </c>
      <c r="CQ33">
        <v>3104</v>
      </c>
      <c r="CR33">
        <v>210304</v>
      </c>
      <c r="CS33">
        <f t="shared" si="12"/>
        <v>67.75257731958763</v>
      </c>
      <c r="CW33" s="27">
        <v>31</v>
      </c>
      <c r="CX33">
        <v>1077</v>
      </c>
      <c r="CY33">
        <v>89432</v>
      </c>
      <c r="CZ33">
        <f t="shared" si="13"/>
        <v>83.038068709377896</v>
      </c>
      <c r="DD33" s="27">
        <v>32</v>
      </c>
      <c r="DE33">
        <v>1252</v>
      </c>
      <c r="DF33">
        <v>134421</v>
      </c>
      <c r="DG33">
        <f t="shared" si="14"/>
        <v>107.36501597444089</v>
      </c>
      <c r="DK33" s="27">
        <v>8</v>
      </c>
      <c r="DL33">
        <v>1055</v>
      </c>
      <c r="DM33">
        <v>134835</v>
      </c>
      <c r="DN33">
        <f t="shared" si="15"/>
        <v>127.80568720379146</v>
      </c>
      <c r="DR33" s="27">
        <v>31</v>
      </c>
      <c r="DS33">
        <v>1127</v>
      </c>
      <c r="DT33">
        <v>205034</v>
      </c>
      <c r="DU33">
        <f t="shared" si="16"/>
        <v>181.92901508429458</v>
      </c>
      <c r="DX33" t="s">
        <v>234</v>
      </c>
      <c r="DY33" s="27">
        <v>1</v>
      </c>
      <c r="DZ33">
        <v>231</v>
      </c>
      <c r="EA33">
        <v>11035</v>
      </c>
      <c r="EB33">
        <f t="shared" si="17"/>
        <v>47.770562770562769</v>
      </c>
    </row>
    <row r="34" spans="10:132" x14ac:dyDescent="0.25">
      <c r="J34" s="27">
        <v>32</v>
      </c>
      <c r="K34">
        <v>1508</v>
      </c>
      <c r="L34">
        <v>82895</v>
      </c>
      <c r="M34">
        <f t="shared" si="0"/>
        <v>54.970159151193634</v>
      </c>
      <c r="Q34" s="27">
        <v>8</v>
      </c>
      <c r="R34">
        <v>1030</v>
      </c>
      <c r="S34">
        <v>26174</v>
      </c>
      <c r="T34">
        <f t="shared" si="1"/>
        <v>25.411650485436894</v>
      </c>
      <c r="X34" s="27">
        <v>3</v>
      </c>
      <c r="Y34">
        <v>766</v>
      </c>
      <c r="Z34">
        <v>81211</v>
      </c>
      <c r="AA34">
        <f t="shared" si="2"/>
        <v>106.01958224543081</v>
      </c>
      <c r="AD34" t="s">
        <v>234</v>
      </c>
      <c r="AE34" s="27">
        <v>1</v>
      </c>
      <c r="AF34">
        <v>114</v>
      </c>
      <c r="AG34">
        <v>4910</v>
      </c>
      <c r="AH34">
        <f t="shared" si="3"/>
        <v>43.070175438596493</v>
      </c>
      <c r="AL34" s="27">
        <v>8</v>
      </c>
      <c r="AM34">
        <v>665</v>
      </c>
      <c r="AN34">
        <v>15852</v>
      </c>
      <c r="AO34">
        <f t="shared" si="4"/>
        <v>23.837593984962407</v>
      </c>
      <c r="AS34" s="27">
        <v>9</v>
      </c>
      <c r="AT34">
        <v>988</v>
      </c>
      <c r="AU34">
        <v>61606</v>
      </c>
      <c r="AV34">
        <f t="shared" si="5"/>
        <v>62.354251012145752</v>
      </c>
      <c r="AZ34" s="27">
        <v>4</v>
      </c>
      <c r="BA34">
        <v>1074</v>
      </c>
      <c r="BB34">
        <v>116040</v>
      </c>
      <c r="BC34">
        <f t="shared" si="6"/>
        <v>108.04469273743017</v>
      </c>
      <c r="BG34" s="27">
        <v>10</v>
      </c>
      <c r="BH34">
        <v>1082</v>
      </c>
      <c r="BI34">
        <v>52370</v>
      </c>
      <c r="BJ34">
        <f t="shared" si="7"/>
        <v>48.401109057301291</v>
      </c>
      <c r="BN34" s="27">
        <v>9</v>
      </c>
      <c r="BO34">
        <v>918</v>
      </c>
      <c r="BP34">
        <v>86662</v>
      </c>
      <c r="BQ34">
        <f t="shared" si="8"/>
        <v>94.403050108932462</v>
      </c>
      <c r="BU34" s="27">
        <v>32</v>
      </c>
      <c r="BV34">
        <v>1463</v>
      </c>
      <c r="BW34">
        <v>46730</v>
      </c>
      <c r="BX34">
        <f t="shared" si="9"/>
        <v>31.941216678058783</v>
      </c>
      <c r="CB34" s="27">
        <v>32</v>
      </c>
      <c r="CC34">
        <v>1315</v>
      </c>
      <c r="CD34">
        <v>19354</v>
      </c>
      <c r="CE34">
        <f t="shared" si="10"/>
        <v>14.71787072243346</v>
      </c>
      <c r="CI34" s="27">
        <v>2</v>
      </c>
      <c r="CJ34">
        <v>167</v>
      </c>
      <c r="CK34">
        <v>2875</v>
      </c>
      <c r="CL34">
        <f t="shared" si="11"/>
        <v>17.21556886227545</v>
      </c>
      <c r="CP34" s="27">
        <v>32</v>
      </c>
      <c r="CQ34">
        <v>3161</v>
      </c>
      <c r="CR34">
        <v>258152</v>
      </c>
      <c r="CS34">
        <f t="shared" si="12"/>
        <v>81.667826637140152</v>
      </c>
      <c r="CW34" s="27">
        <v>32</v>
      </c>
      <c r="CX34">
        <v>1085</v>
      </c>
      <c r="CY34">
        <v>109861</v>
      </c>
      <c r="CZ34">
        <f t="shared" si="13"/>
        <v>101.25437788018434</v>
      </c>
      <c r="DD34" s="27">
        <v>33</v>
      </c>
      <c r="DE34">
        <v>1292</v>
      </c>
      <c r="DF34">
        <v>107344</v>
      </c>
      <c r="DG34">
        <f t="shared" si="14"/>
        <v>83.083591331269346</v>
      </c>
      <c r="DK34" s="27">
        <v>9</v>
      </c>
      <c r="DL34">
        <v>1065</v>
      </c>
      <c r="DM34">
        <v>142281</v>
      </c>
      <c r="DN34">
        <f t="shared" si="15"/>
        <v>133.59718309859156</v>
      </c>
      <c r="DR34" s="27">
        <v>32</v>
      </c>
      <c r="DS34">
        <v>1174</v>
      </c>
      <c r="DT34">
        <v>122914</v>
      </c>
      <c r="DU34">
        <f t="shared" si="16"/>
        <v>104.69676320272572</v>
      </c>
      <c r="DY34" s="27">
        <v>2</v>
      </c>
      <c r="DZ34">
        <v>472</v>
      </c>
      <c r="EA34">
        <v>17865</v>
      </c>
      <c r="EB34">
        <f t="shared" si="17"/>
        <v>37.849576271186443</v>
      </c>
    </row>
    <row r="35" spans="10:132" x14ac:dyDescent="0.25">
      <c r="J35" s="27">
        <v>33</v>
      </c>
      <c r="K35">
        <v>1513</v>
      </c>
      <c r="L35">
        <v>73974</v>
      </c>
      <c r="M35">
        <f t="shared" ref="M35:M66" si="24">L35/K35</f>
        <v>48.892267019167214</v>
      </c>
      <c r="Q35" s="27">
        <v>9</v>
      </c>
      <c r="R35">
        <v>1076</v>
      </c>
      <c r="S35">
        <v>122156</v>
      </c>
      <c r="T35">
        <f t="shared" ref="T35:T66" si="25">S35/R35</f>
        <v>113.5278810408922</v>
      </c>
      <c r="X35" s="27">
        <v>4</v>
      </c>
      <c r="Y35">
        <v>850</v>
      </c>
      <c r="Z35">
        <v>17019</v>
      </c>
      <c r="AA35">
        <f t="shared" ref="AA35:AA66" si="26">Z35/Y35</f>
        <v>20.022352941176472</v>
      </c>
      <c r="AE35" s="27">
        <v>2</v>
      </c>
      <c r="AF35">
        <v>140</v>
      </c>
      <c r="AG35">
        <v>5458</v>
      </c>
      <c r="AH35">
        <f t="shared" ref="AH35:AH66" si="27">AG35/AF35</f>
        <v>38.985714285714288</v>
      </c>
      <c r="AL35" s="27">
        <v>9</v>
      </c>
      <c r="AM35">
        <v>735</v>
      </c>
      <c r="AN35">
        <v>50543</v>
      </c>
      <c r="AO35">
        <f t="shared" ref="AO35:AO66" si="28">AN35/AM35</f>
        <v>68.765986394557828</v>
      </c>
      <c r="AS35" s="27">
        <v>10</v>
      </c>
      <c r="AT35">
        <v>744</v>
      </c>
      <c r="AU35">
        <v>84700</v>
      </c>
      <c r="AV35">
        <f t="shared" ref="AV35:AV66" si="29">AU35/AT35</f>
        <v>113.84408602150538</v>
      </c>
      <c r="AZ35" s="27">
        <v>5</v>
      </c>
      <c r="BA35">
        <v>1184</v>
      </c>
      <c r="BB35">
        <v>114293</v>
      </c>
      <c r="BC35">
        <f t="shared" ref="BC35:BC66" si="30">BB35/BA35</f>
        <v>96.53125</v>
      </c>
      <c r="BG35" s="27">
        <v>11</v>
      </c>
      <c r="BH35">
        <v>1087</v>
      </c>
      <c r="BI35">
        <v>92615</v>
      </c>
      <c r="BJ35">
        <f t="shared" ref="BJ35:BJ66" si="31">BI35/BH35</f>
        <v>85.202391904323832</v>
      </c>
      <c r="BN35" s="27">
        <v>10</v>
      </c>
      <c r="BO35">
        <v>923</v>
      </c>
      <c r="BP35">
        <v>100463</v>
      </c>
      <c r="BQ35">
        <f t="shared" ref="BQ35:BQ66" si="32">BP35/BO35</f>
        <v>108.84398699891658</v>
      </c>
      <c r="BU35" s="27">
        <v>33</v>
      </c>
      <c r="BV35">
        <v>1551</v>
      </c>
      <c r="BW35">
        <v>53027</v>
      </c>
      <c r="BX35">
        <f t="shared" ref="BX35:BX66" si="33">BW35/BV35</f>
        <v>34.18891038039974</v>
      </c>
      <c r="CB35" s="27">
        <v>33</v>
      </c>
      <c r="CC35">
        <v>1331</v>
      </c>
      <c r="CD35">
        <v>99162</v>
      </c>
      <c r="CE35">
        <f t="shared" ref="CE35:CE66" si="34">CD35/CC35</f>
        <v>74.501878287002256</v>
      </c>
      <c r="CI35" s="27">
        <v>3</v>
      </c>
      <c r="CJ35">
        <v>249</v>
      </c>
      <c r="CK35">
        <v>12826</v>
      </c>
      <c r="CL35">
        <f t="shared" ref="CL35:CL66" si="35">CK35/CJ35</f>
        <v>51.510040160642568</v>
      </c>
      <c r="CO35" t="s">
        <v>234</v>
      </c>
      <c r="CP35" s="27">
        <v>1</v>
      </c>
      <c r="CQ35">
        <v>203</v>
      </c>
      <c r="CR35">
        <v>15270</v>
      </c>
      <c r="CS35">
        <f t="shared" ref="CS35:CS66" si="36">CR35/CQ35</f>
        <v>75.221674876847288</v>
      </c>
      <c r="CW35" s="27">
        <v>33</v>
      </c>
      <c r="CX35">
        <v>1104</v>
      </c>
      <c r="CY35">
        <v>92841</v>
      </c>
      <c r="CZ35">
        <f t="shared" ref="CZ35:CZ66" si="37">CY35/CX35</f>
        <v>84.095108695652172</v>
      </c>
      <c r="DD35" s="27">
        <v>34</v>
      </c>
      <c r="DE35">
        <v>1302</v>
      </c>
      <c r="DF35">
        <v>104515</v>
      </c>
      <c r="DG35">
        <f t="shared" ref="DG35:DG66" si="38">DF35/DE35</f>
        <v>80.272657450076807</v>
      </c>
      <c r="DK35" s="27">
        <v>10</v>
      </c>
      <c r="DL35">
        <v>1074</v>
      </c>
      <c r="DM35">
        <v>75880</v>
      </c>
      <c r="DN35">
        <f t="shared" ref="DN35:DN66" si="39">DM35/DL35</f>
        <v>70.651769087523277</v>
      </c>
      <c r="DR35" s="27">
        <v>33</v>
      </c>
      <c r="DS35">
        <v>1185</v>
      </c>
      <c r="DT35">
        <v>188866</v>
      </c>
      <c r="DU35">
        <f t="shared" ref="DU35:DU66" si="40">DT35/DS35</f>
        <v>159.38059071729958</v>
      </c>
      <c r="DY35" s="27">
        <v>3</v>
      </c>
      <c r="DZ35">
        <v>483</v>
      </c>
      <c r="EA35">
        <v>16440</v>
      </c>
      <c r="EB35">
        <f t="shared" ref="EB35:EB66" si="41">EA35/DZ35</f>
        <v>34.037267080745345</v>
      </c>
    </row>
    <row r="36" spans="10:132" x14ac:dyDescent="0.25">
      <c r="J36" s="27">
        <v>34</v>
      </c>
      <c r="K36">
        <v>1555</v>
      </c>
      <c r="L36">
        <v>120730</v>
      </c>
      <c r="M36">
        <f t="shared" si="24"/>
        <v>77.639871382636656</v>
      </c>
      <c r="Q36" s="27">
        <v>10</v>
      </c>
      <c r="R36">
        <v>1206</v>
      </c>
      <c r="S36">
        <v>121385</v>
      </c>
      <c r="T36">
        <f t="shared" si="25"/>
        <v>100.65091210613599</v>
      </c>
      <c r="X36" s="27">
        <v>5</v>
      </c>
      <c r="Y36">
        <v>943</v>
      </c>
      <c r="Z36">
        <v>125316</v>
      </c>
      <c r="AA36">
        <f t="shared" si="26"/>
        <v>132.89077412513257</v>
      </c>
      <c r="AE36" s="27">
        <v>3</v>
      </c>
      <c r="AF36">
        <v>181</v>
      </c>
      <c r="AG36">
        <v>14924</v>
      </c>
      <c r="AH36">
        <f t="shared" si="27"/>
        <v>82.453038674033152</v>
      </c>
      <c r="AL36" s="27">
        <v>10</v>
      </c>
      <c r="AM36">
        <v>767</v>
      </c>
      <c r="AN36">
        <v>85020</v>
      </c>
      <c r="AO36">
        <f t="shared" si="28"/>
        <v>110.84745762711864</v>
      </c>
      <c r="AS36" s="27">
        <v>11</v>
      </c>
      <c r="AT36">
        <v>18</v>
      </c>
      <c r="AU36">
        <v>97</v>
      </c>
      <c r="AV36">
        <f t="shared" si="29"/>
        <v>5.3888888888888893</v>
      </c>
      <c r="AZ36" s="27">
        <v>6</v>
      </c>
      <c r="BA36">
        <v>1218</v>
      </c>
      <c r="BB36">
        <v>140169</v>
      </c>
      <c r="BC36">
        <f t="shared" si="30"/>
        <v>115.08128078817734</v>
      </c>
      <c r="BG36" s="27">
        <v>12</v>
      </c>
      <c r="BH36">
        <v>1110</v>
      </c>
      <c r="BI36">
        <v>55614</v>
      </c>
      <c r="BJ36">
        <f t="shared" si="31"/>
        <v>50.1027027027027</v>
      </c>
      <c r="BN36" s="27">
        <v>11</v>
      </c>
      <c r="BO36">
        <v>963</v>
      </c>
      <c r="BP36">
        <v>64549</v>
      </c>
      <c r="BQ36">
        <f t="shared" si="32"/>
        <v>67.029075804776738</v>
      </c>
      <c r="BU36" s="27">
        <v>34</v>
      </c>
      <c r="BV36">
        <v>1551</v>
      </c>
      <c r="BW36">
        <v>54033</v>
      </c>
      <c r="BX36">
        <f t="shared" si="33"/>
        <v>34.83752417794971</v>
      </c>
      <c r="CB36" s="27">
        <v>34</v>
      </c>
      <c r="CC36">
        <v>1341</v>
      </c>
      <c r="CD36">
        <v>55667</v>
      </c>
      <c r="CE36">
        <f t="shared" si="34"/>
        <v>41.511558538404174</v>
      </c>
      <c r="CI36" s="27">
        <v>4</v>
      </c>
      <c r="CJ36">
        <v>278</v>
      </c>
      <c r="CK36">
        <v>4810</v>
      </c>
      <c r="CL36">
        <f t="shared" si="35"/>
        <v>17.302158273381295</v>
      </c>
      <c r="CP36" s="27">
        <v>2</v>
      </c>
      <c r="CQ36">
        <v>340</v>
      </c>
      <c r="CR36">
        <v>16560</v>
      </c>
      <c r="CS36">
        <f t="shared" si="36"/>
        <v>48.705882352941174</v>
      </c>
      <c r="CW36" s="27">
        <v>34</v>
      </c>
      <c r="CX36">
        <v>1122</v>
      </c>
      <c r="CY36">
        <v>88865</v>
      </c>
      <c r="CZ36">
        <f t="shared" si="37"/>
        <v>79.202317290552585</v>
      </c>
      <c r="DD36" s="27">
        <v>35</v>
      </c>
      <c r="DE36">
        <v>1324</v>
      </c>
      <c r="DF36">
        <v>125809</v>
      </c>
      <c r="DG36">
        <f t="shared" si="38"/>
        <v>95.021903323262833</v>
      </c>
      <c r="DK36" s="27">
        <v>11</v>
      </c>
      <c r="DL36">
        <v>1128</v>
      </c>
      <c r="DM36">
        <v>127004</v>
      </c>
      <c r="DN36">
        <f t="shared" si="39"/>
        <v>112.59219858156028</v>
      </c>
      <c r="DR36" s="27">
        <v>34</v>
      </c>
      <c r="DS36">
        <v>1204</v>
      </c>
      <c r="DT36">
        <v>194695</v>
      </c>
      <c r="DU36">
        <f t="shared" si="40"/>
        <v>161.70681063122925</v>
      </c>
      <c r="DY36" s="27">
        <v>4</v>
      </c>
      <c r="DZ36">
        <v>576</v>
      </c>
      <c r="EA36">
        <v>23415</v>
      </c>
      <c r="EB36">
        <f t="shared" si="41"/>
        <v>40.651041666666664</v>
      </c>
    </row>
    <row r="37" spans="10:132" x14ac:dyDescent="0.25">
      <c r="J37" s="27">
        <v>35</v>
      </c>
      <c r="K37">
        <v>1642</v>
      </c>
      <c r="L37">
        <v>129890</v>
      </c>
      <c r="M37">
        <f t="shared" si="24"/>
        <v>79.104750304506695</v>
      </c>
      <c r="Q37" s="27">
        <v>11</v>
      </c>
      <c r="R37">
        <v>1217</v>
      </c>
      <c r="S37">
        <v>113735</v>
      </c>
      <c r="T37">
        <f t="shared" si="25"/>
        <v>93.455217748562035</v>
      </c>
      <c r="X37" s="27">
        <v>6</v>
      </c>
      <c r="Y37">
        <v>1056</v>
      </c>
      <c r="Z37">
        <v>86698</v>
      </c>
      <c r="AA37">
        <f t="shared" si="26"/>
        <v>82.100378787878782</v>
      </c>
      <c r="AE37" s="27">
        <v>4</v>
      </c>
      <c r="AF37">
        <v>220</v>
      </c>
      <c r="AG37">
        <v>22531</v>
      </c>
      <c r="AH37">
        <f t="shared" si="27"/>
        <v>102.41363636363636</v>
      </c>
      <c r="AL37" s="27">
        <v>11</v>
      </c>
      <c r="AM37">
        <v>851</v>
      </c>
      <c r="AN37">
        <v>50477</v>
      </c>
      <c r="AO37">
        <f t="shared" si="28"/>
        <v>59.314923619271447</v>
      </c>
      <c r="AS37" s="27">
        <v>12</v>
      </c>
      <c r="AT37">
        <v>854</v>
      </c>
      <c r="AU37">
        <v>123483</v>
      </c>
      <c r="AV37">
        <f t="shared" si="29"/>
        <v>144.5936768149883</v>
      </c>
      <c r="AZ37" s="27">
        <v>7</v>
      </c>
      <c r="BA37">
        <v>1281</v>
      </c>
      <c r="BB37">
        <v>88282</v>
      </c>
      <c r="BC37">
        <f t="shared" si="30"/>
        <v>68.916471506635446</v>
      </c>
      <c r="BG37" s="27">
        <v>13</v>
      </c>
      <c r="BH37">
        <v>1134</v>
      </c>
      <c r="BI37">
        <v>50581</v>
      </c>
      <c r="BJ37">
        <f t="shared" si="31"/>
        <v>44.604056437389772</v>
      </c>
      <c r="BN37" s="27">
        <v>12</v>
      </c>
      <c r="BO37">
        <v>1014</v>
      </c>
      <c r="BP37">
        <v>78009</v>
      </c>
      <c r="BQ37">
        <f t="shared" si="32"/>
        <v>76.931952662721898</v>
      </c>
      <c r="BU37" s="27">
        <v>35</v>
      </c>
      <c r="BV37">
        <v>1606</v>
      </c>
      <c r="BW37">
        <v>61801</v>
      </c>
      <c r="BX37">
        <f t="shared" si="33"/>
        <v>38.481320049813199</v>
      </c>
      <c r="CB37" s="27">
        <v>35</v>
      </c>
      <c r="CC37">
        <v>1392</v>
      </c>
      <c r="CD37">
        <v>57443</v>
      </c>
      <c r="CE37">
        <f t="shared" si="34"/>
        <v>41.266522988505749</v>
      </c>
      <c r="CI37" s="27">
        <v>5</v>
      </c>
      <c r="CJ37">
        <v>386</v>
      </c>
      <c r="CK37">
        <v>225</v>
      </c>
      <c r="CL37">
        <f t="shared" si="35"/>
        <v>0.58290155440414504</v>
      </c>
      <c r="CP37" s="27">
        <v>3</v>
      </c>
      <c r="CQ37">
        <v>340</v>
      </c>
      <c r="CR37">
        <v>10039</v>
      </c>
      <c r="CS37">
        <f t="shared" si="36"/>
        <v>29.526470588235295</v>
      </c>
      <c r="CW37" s="27">
        <v>35</v>
      </c>
      <c r="CX37">
        <v>1138</v>
      </c>
      <c r="CY37">
        <v>94682</v>
      </c>
      <c r="CZ37">
        <f t="shared" si="37"/>
        <v>83.200351493848856</v>
      </c>
      <c r="DD37" s="27">
        <v>36</v>
      </c>
      <c r="DE37">
        <v>1337</v>
      </c>
      <c r="DF37">
        <v>73024</v>
      </c>
      <c r="DG37">
        <f t="shared" si="38"/>
        <v>54.617801047120416</v>
      </c>
      <c r="DK37" s="27">
        <v>12</v>
      </c>
      <c r="DL37">
        <v>1136</v>
      </c>
      <c r="DM37">
        <v>86237</v>
      </c>
      <c r="DN37">
        <f t="shared" si="39"/>
        <v>75.912852112676063</v>
      </c>
      <c r="DR37" s="27">
        <v>35</v>
      </c>
      <c r="DS37">
        <v>1204</v>
      </c>
      <c r="DT37">
        <v>133385</v>
      </c>
      <c r="DU37">
        <f t="shared" si="40"/>
        <v>110.78488372093024</v>
      </c>
      <c r="DY37" s="27">
        <v>5</v>
      </c>
      <c r="DZ37">
        <v>683</v>
      </c>
      <c r="EA37">
        <v>79386</v>
      </c>
      <c r="EB37">
        <f t="shared" si="41"/>
        <v>116.23133235724744</v>
      </c>
    </row>
    <row r="38" spans="10:132" x14ac:dyDescent="0.25">
      <c r="J38" s="27">
        <v>36</v>
      </c>
      <c r="K38">
        <v>1815</v>
      </c>
      <c r="L38">
        <v>122854</v>
      </c>
      <c r="M38">
        <f t="shared" si="24"/>
        <v>67.688154269972458</v>
      </c>
      <c r="Q38" s="27">
        <v>12</v>
      </c>
      <c r="R38">
        <v>1232</v>
      </c>
      <c r="S38">
        <v>133321</v>
      </c>
      <c r="T38">
        <f t="shared" si="25"/>
        <v>108.21509740259741</v>
      </c>
      <c r="X38" s="27">
        <v>7</v>
      </c>
      <c r="Y38">
        <v>1093</v>
      </c>
      <c r="Z38">
        <v>75038</v>
      </c>
      <c r="AA38">
        <f t="shared" si="26"/>
        <v>68.653247941445557</v>
      </c>
      <c r="AE38" s="27">
        <v>5</v>
      </c>
      <c r="AF38">
        <v>236</v>
      </c>
      <c r="AG38">
        <v>14764</v>
      </c>
      <c r="AH38">
        <f t="shared" si="27"/>
        <v>62.559322033898304</v>
      </c>
      <c r="AL38" s="27">
        <v>12</v>
      </c>
      <c r="AM38">
        <v>958</v>
      </c>
      <c r="AN38">
        <v>38428</v>
      </c>
      <c r="AO38">
        <f t="shared" si="28"/>
        <v>40.112734864300627</v>
      </c>
      <c r="AS38" s="27">
        <v>13</v>
      </c>
      <c r="AT38">
        <v>6</v>
      </c>
      <c r="AU38">
        <v>0</v>
      </c>
      <c r="AV38">
        <f t="shared" si="29"/>
        <v>0</v>
      </c>
      <c r="AZ38" s="27">
        <v>8</v>
      </c>
      <c r="BA38">
        <v>1420</v>
      </c>
      <c r="BB38">
        <v>96830</v>
      </c>
      <c r="BC38">
        <f t="shared" si="30"/>
        <v>68.190140845070417</v>
      </c>
      <c r="BG38" s="27">
        <v>14</v>
      </c>
      <c r="BH38">
        <v>1165</v>
      </c>
      <c r="BI38">
        <v>64826</v>
      </c>
      <c r="BJ38">
        <f t="shared" si="31"/>
        <v>55.644635193133048</v>
      </c>
      <c r="BN38" s="27">
        <v>13</v>
      </c>
      <c r="BO38">
        <v>1014</v>
      </c>
      <c r="BP38">
        <v>107304</v>
      </c>
      <c r="BQ38">
        <f t="shared" si="32"/>
        <v>105.8224852071006</v>
      </c>
      <c r="BU38" s="27">
        <v>36</v>
      </c>
      <c r="BV38">
        <v>1615</v>
      </c>
      <c r="BW38">
        <v>55600</v>
      </c>
      <c r="BX38">
        <f t="shared" si="33"/>
        <v>34.427244582043343</v>
      </c>
      <c r="CB38" s="27">
        <v>36</v>
      </c>
      <c r="CC38">
        <v>1393</v>
      </c>
      <c r="CD38">
        <v>76449</v>
      </c>
      <c r="CE38">
        <f t="shared" si="34"/>
        <v>54.880832735104093</v>
      </c>
      <c r="CI38" s="27">
        <v>6</v>
      </c>
      <c r="CJ38">
        <v>405</v>
      </c>
      <c r="CK38">
        <v>8048</v>
      </c>
      <c r="CL38">
        <f t="shared" si="35"/>
        <v>19.871604938271606</v>
      </c>
      <c r="CP38" s="27">
        <v>4</v>
      </c>
      <c r="CQ38">
        <v>368</v>
      </c>
      <c r="CR38">
        <v>21651</v>
      </c>
      <c r="CS38">
        <f t="shared" si="36"/>
        <v>58.834239130434781</v>
      </c>
      <c r="CW38" s="27">
        <v>36</v>
      </c>
      <c r="CX38">
        <v>1171</v>
      </c>
      <c r="CY38">
        <v>130548</v>
      </c>
      <c r="CZ38">
        <f t="shared" si="37"/>
        <v>111.48420153714774</v>
      </c>
      <c r="DD38" s="27">
        <v>37</v>
      </c>
      <c r="DE38">
        <v>1358</v>
      </c>
      <c r="DF38">
        <v>76113</v>
      </c>
      <c r="DG38">
        <f t="shared" si="38"/>
        <v>56.047864506627391</v>
      </c>
      <c r="DK38" s="27">
        <v>13</v>
      </c>
      <c r="DL38">
        <v>1138</v>
      </c>
      <c r="DM38">
        <v>72330</v>
      </c>
      <c r="DN38">
        <f t="shared" si="39"/>
        <v>63.558875219683657</v>
      </c>
      <c r="DR38" s="27">
        <v>36</v>
      </c>
      <c r="DS38">
        <v>1666</v>
      </c>
      <c r="DT38">
        <v>188047</v>
      </c>
      <c r="DU38">
        <f t="shared" si="40"/>
        <v>112.8733493397359</v>
      </c>
      <c r="DY38" s="27">
        <v>6</v>
      </c>
      <c r="DZ38">
        <v>711</v>
      </c>
      <c r="EA38">
        <v>33711</v>
      </c>
      <c r="EB38">
        <f t="shared" si="41"/>
        <v>47.413502109704645</v>
      </c>
    </row>
    <row r="39" spans="10:132" x14ac:dyDescent="0.25">
      <c r="J39" s="27">
        <v>37</v>
      </c>
      <c r="K39">
        <v>1877</v>
      </c>
      <c r="L39">
        <v>108536</v>
      </c>
      <c r="M39">
        <f t="shared" si="24"/>
        <v>57.824187533297817</v>
      </c>
      <c r="Q39" s="27">
        <v>13</v>
      </c>
      <c r="R39">
        <v>1293</v>
      </c>
      <c r="S39">
        <v>149823</v>
      </c>
      <c r="T39">
        <f t="shared" si="25"/>
        <v>115.87238979118329</v>
      </c>
      <c r="X39" s="27">
        <v>8</v>
      </c>
      <c r="Y39">
        <v>1238</v>
      </c>
      <c r="Z39">
        <v>74905</v>
      </c>
      <c r="AA39">
        <f t="shared" si="26"/>
        <v>60.504846526655896</v>
      </c>
      <c r="AE39" s="27">
        <v>6</v>
      </c>
      <c r="AF39">
        <v>880</v>
      </c>
      <c r="AG39">
        <v>60381</v>
      </c>
      <c r="AH39">
        <f t="shared" si="27"/>
        <v>68.614772727272722</v>
      </c>
      <c r="AL39" s="27">
        <v>13</v>
      </c>
      <c r="AM39">
        <v>965</v>
      </c>
      <c r="AN39">
        <v>66001</v>
      </c>
      <c r="AO39">
        <f t="shared" si="28"/>
        <v>68.394818652849736</v>
      </c>
      <c r="AS39" s="27">
        <v>14</v>
      </c>
      <c r="AT39">
        <v>2697</v>
      </c>
      <c r="AU39">
        <v>272072</v>
      </c>
      <c r="AV39">
        <f t="shared" si="29"/>
        <v>100.87949573600297</v>
      </c>
      <c r="AZ39" s="27">
        <v>9</v>
      </c>
      <c r="BA39">
        <v>1431</v>
      </c>
      <c r="BB39">
        <v>84755</v>
      </c>
      <c r="BC39">
        <f t="shared" si="30"/>
        <v>59.227812718378757</v>
      </c>
      <c r="BG39" s="27">
        <v>15</v>
      </c>
      <c r="BH39">
        <v>1202</v>
      </c>
      <c r="BI39">
        <v>70010</v>
      </c>
      <c r="BJ39">
        <f t="shared" si="31"/>
        <v>58.244592346089853</v>
      </c>
      <c r="BN39" s="27">
        <v>14</v>
      </c>
      <c r="BO39">
        <v>1067</v>
      </c>
      <c r="BP39">
        <v>56962</v>
      </c>
      <c r="BQ39">
        <f t="shared" si="32"/>
        <v>53.385192127460172</v>
      </c>
      <c r="BU39" s="27">
        <v>37</v>
      </c>
      <c r="BV39">
        <v>1714</v>
      </c>
      <c r="BW39">
        <v>88668</v>
      </c>
      <c r="BX39">
        <f t="shared" si="33"/>
        <v>51.731621936989498</v>
      </c>
      <c r="CB39" s="27">
        <v>37</v>
      </c>
      <c r="CC39">
        <v>1447</v>
      </c>
      <c r="CD39">
        <v>37669</v>
      </c>
      <c r="CE39">
        <f t="shared" si="34"/>
        <v>26.032480995162405</v>
      </c>
      <c r="CI39" s="27">
        <v>7</v>
      </c>
      <c r="CJ39">
        <v>406</v>
      </c>
      <c r="CK39">
        <v>456</v>
      </c>
      <c r="CL39">
        <f t="shared" si="35"/>
        <v>1.1231527093596059</v>
      </c>
      <c r="CP39" s="27">
        <v>5</v>
      </c>
      <c r="CQ39">
        <v>760</v>
      </c>
      <c r="CR39">
        <v>43757</v>
      </c>
      <c r="CS39">
        <f t="shared" si="36"/>
        <v>57.575000000000003</v>
      </c>
      <c r="CW39" s="27">
        <v>37</v>
      </c>
      <c r="CX39">
        <v>1217</v>
      </c>
      <c r="CY39">
        <v>77496</v>
      </c>
      <c r="CZ39">
        <f t="shared" si="37"/>
        <v>63.67789646672145</v>
      </c>
      <c r="DD39" s="27">
        <v>38</v>
      </c>
      <c r="DE39">
        <v>1376</v>
      </c>
      <c r="DF39">
        <v>130934</v>
      </c>
      <c r="DG39">
        <f t="shared" si="38"/>
        <v>95.155523255813947</v>
      </c>
      <c r="DK39" s="27">
        <v>14</v>
      </c>
      <c r="DL39">
        <v>1158</v>
      </c>
      <c r="DM39">
        <v>47483</v>
      </c>
      <c r="DN39">
        <f t="shared" si="39"/>
        <v>41.004317789291882</v>
      </c>
      <c r="DR39" s="27">
        <v>37</v>
      </c>
      <c r="DS39">
        <v>1681</v>
      </c>
      <c r="DT39">
        <v>248282</v>
      </c>
      <c r="DU39">
        <f t="shared" si="40"/>
        <v>147.69898869720404</v>
      </c>
      <c r="DY39" s="27">
        <v>7</v>
      </c>
      <c r="DZ39">
        <v>807</v>
      </c>
      <c r="EA39">
        <v>31998</v>
      </c>
      <c r="EB39">
        <f t="shared" si="41"/>
        <v>39.650557620817843</v>
      </c>
    </row>
    <row r="40" spans="10:132" x14ac:dyDescent="0.25">
      <c r="J40" s="27">
        <v>38</v>
      </c>
      <c r="K40">
        <v>1991</v>
      </c>
      <c r="L40">
        <v>114629</v>
      </c>
      <c r="M40">
        <f t="shared" si="24"/>
        <v>57.573581115017582</v>
      </c>
      <c r="Q40" s="27">
        <v>14</v>
      </c>
      <c r="R40">
        <v>1302</v>
      </c>
      <c r="S40">
        <v>113028</v>
      </c>
      <c r="T40">
        <f t="shared" si="25"/>
        <v>86.811059907834107</v>
      </c>
      <c r="X40" s="27">
        <v>9</v>
      </c>
      <c r="Y40">
        <v>1294</v>
      </c>
      <c r="Z40">
        <v>119565</v>
      </c>
      <c r="AA40">
        <f t="shared" si="26"/>
        <v>92.399536321483765</v>
      </c>
      <c r="AE40" s="27">
        <v>7</v>
      </c>
      <c r="AF40">
        <v>941</v>
      </c>
      <c r="AG40">
        <v>69668</v>
      </c>
      <c r="AH40">
        <f t="shared" si="27"/>
        <v>74.036131774707755</v>
      </c>
      <c r="AL40" s="27">
        <v>14</v>
      </c>
      <c r="AM40">
        <v>983</v>
      </c>
      <c r="AN40">
        <v>62974</v>
      </c>
      <c r="AO40">
        <f t="shared" si="28"/>
        <v>64.06307222787386</v>
      </c>
      <c r="AS40" s="27">
        <v>15</v>
      </c>
      <c r="AT40">
        <v>2267</v>
      </c>
      <c r="AU40">
        <v>227268</v>
      </c>
      <c r="AV40">
        <f t="shared" si="29"/>
        <v>100.25055138950154</v>
      </c>
      <c r="AZ40" s="27">
        <v>10</v>
      </c>
      <c r="BA40">
        <v>1455</v>
      </c>
      <c r="BB40">
        <v>186636</v>
      </c>
      <c r="BC40">
        <f t="shared" si="30"/>
        <v>128.27216494845362</v>
      </c>
      <c r="BG40" s="27">
        <v>16</v>
      </c>
      <c r="BH40">
        <v>1226</v>
      </c>
      <c r="BI40">
        <v>91139</v>
      </c>
      <c r="BJ40">
        <f t="shared" si="31"/>
        <v>74.338499184339312</v>
      </c>
      <c r="BN40" s="27">
        <v>15</v>
      </c>
      <c r="BO40">
        <v>1078</v>
      </c>
      <c r="BP40">
        <v>56923</v>
      </c>
      <c r="BQ40">
        <f t="shared" si="32"/>
        <v>52.804267161410017</v>
      </c>
      <c r="BU40" s="27">
        <v>38</v>
      </c>
      <c r="BV40">
        <v>1790</v>
      </c>
      <c r="BW40">
        <v>62186</v>
      </c>
      <c r="BX40">
        <f t="shared" si="33"/>
        <v>34.740782122905031</v>
      </c>
      <c r="CB40" s="27">
        <v>38</v>
      </c>
      <c r="CC40">
        <v>1784</v>
      </c>
      <c r="CD40">
        <v>33918</v>
      </c>
      <c r="CE40">
        <f t="shared" si="34"/>
        <v>19.012331838565022</v>
      </c>
      <c r="CI40" s="27">
        <v>8</v>
      </c>
      <c r="CJ40">
        <v>565</v>
      </c>
      <c r="CK40">
        <v>2307</v>
      </c>
      <c r="CL40">
        <f t="shared" si="35"/>
        <v>4.0831858407079649</v>
      </c>
      <c r="CP40" s="27">
        <v>6</v>
      </c>
      <c r="CQ40">
        <v>900</v>
      </c>
      <c r="CR40">
        <v>78676</v>
      </c>
      <c r="CS40">
        <f t="shared" si="36"/>
        <v>87.417777777777772</v>
      </c>
      <c r="CW40" s="27">
        <v>38</v>
      </c>
      <c r="CX40">
        <v>1259</v>
      </c>
      <c r="CY40">
        <v>79049</v>
      </c>
      <c r="CZ40">
        <f t="shared" si="37"/>
        <v>62.787132644956316</v>
      </c>
      <c r="DD40" s="27">
        <v>39</v>
      </c>
      <c r="DE40">
        <v>1474</v>
      </c>
      <c r="DF40">
        <v>143602</v>
      </c>
      <c r="DG40">
        <f t="shared" si="38"/>
        <v>97.423337856173674</v>
      </c>
      <c r="DK40" s="27">
        <v>15</v>
      </c>
      <c r="DL40">
        <v>1166</v>
      </c>
      <c r="DM40">
        <v>24282</v>
      </c>
      <c r="DN40">
        <f t="shared" si="39"/>
        <v>20.825042881646656</v>
      </c>
      <c r="DR40" s="27">
        <v>38</v>
      </c>
      <c r="DS40">
        <v>1812</v>
      </c>
      <c r="DT40">
        <v>246709</v>
      </c>
      <c r="DU40">
        <f t="shared" si="40"/>
        <v>136.15286975717439</v>
      </c>
      <c r="DY40" s="27">
        <v>8</v>
      </c>
      <c r="DZ40">
        <v>853</v>
      </c>
      <c r="EA40">
        <v>33487</v>
      </c>
      <c r="EB40">
        <f t="shared" si="41"/>
        <v>39.257913247362254</v>
      </c>
    </row>
    <row r="41" spans="10:132" x14ac:dyDescent="0.25">
      <c r="J41" s="27">
        <v>39</v>
      </c>
      <c r="K41">
        <v>1992</v>
      </c>
      <c r="L41">
        <v>125690</v>
      </c>
      <c r="M41">
        <f t="shared" si="24"/>
        <v>63.097389558232933</v>
      </c>
      <c r="Q41" s="27">
        <v>15</v>
      </c>
      <c r="R41">
        <v>1456</v>
      </c>
      <c r="S41">
        <v>128579</v>
      </c>
      <c r="T41">
        <f t="shared" si="25"/>
        <v>88.309752747252745</v>
      </c>
      <c r="X41" s="27">
        <v>10</v>
      </c>
      <c r="Y41">
        <v>1333</v>
      </c>
      <c r="Z41">
        <v>169399</v>
      </c>
      <c r="AA41">
        <f t="shared" si="26"/>
        <v>127.08102025506376</v>
      </c>
      <c r="AE41" s="27">
        <v>8</v>
      </c>
      <c r="AF41">
        <v>1038</v>
      </c>
      <c r="AG41">
        <v>71393</v>
      </c>
      <c r="AH41">
        <f t="shared" si="27"/>
        <v>68.77938342967245</v>
      </c>
      <c r="AL41" s="27">
        <v>15</v>
      </c>
      <c r="AM41">
        <v>1100</v>
      </c>
      <c r="AN41">
        <v>84977</v>
      </c>
      <c r="AO41">
        <f t="shared" si="28"/>
        <v>77.25181818181818</v>
      </c>
      <c r="AS41" s="27">
        <v>16</v>
      </c>
      <c r="AT41">
        <v>4231</v>
      </c>
      <c r="AU41">
        <v>515117</v>
      </c>
      <c r="AV41">
        <f t="shared" si="29"/>
        <v>121.74828645710234</v>
      </c>
      <c r="AZ41" s="27">
        <v>11</v>
      </c>
      <c r="BA41">
        <v>1486</v>
      </c>
      <c r="BB41">
        <v>106674</v>
      </c>
      <c r="BC41">
        <f t="shared" si="30"/>
        <v>71.786002691790046</v>
      </c>
      <c r="BG41" s="27">
        <v>17</v>
      </c>
      <c r="BH41">
        <v>1227</v>
      </c>
      <c r="BI41">
        <v>112445</v>
      </c>
      <c r="BJ41">
        <f t="shared" si="31"/>
        <v>91.642216788916059</v>
      </c>
      <c r="BN41" s="27">
        <v>16</v>
      </c>
      <c r="BO41">
        <v>1183</v>
      </c>
      <c r="BP41">
        <v>67123</v>
      </c>
      <c r="BQ41">
        <f t="shared" si="32"/>
        <v>56.739644970414204</v>
      </c>
      <c r="BU41" s="27">
        <v>39</v>
      </c>
      <c r="BV41">
        <v>1820</v>
      </c>
      <c r="BW41">
        <v>67731</v>
      </c>
      <c r="BX41">
        <f t="shared" si="33"/>
        <v>37.214835164835165</v>
      </c>
      <c r="CB41" s="27">
        <v>39</v>
      </c>
      <c r="CC41">
        <v>2016</v>
      </c>
      <c r="CD41">
        <v>57464</v>
      </c>
      <c r="CE41">
        <f t="shared" si="34"/>
        <v>28.503968253968253</v>
      </c>
      <c r="CI41" s="27">
        <v>9</v>
      </c>
      <c r="CJ41">
        <v>718</v>
      </c>
      <c r="CK41">
        <v>27524</v>
      </c>
      <c r="CL41">
        <f t="shared" si="35"/>
        <v>38.334261838440113</v>
      </c>
      <c r="CP41" s="27">
        <v>7</v>
      </c>
      <c r="CQ41">
        <v>999</v>
      </c>
      <c r="CR41">
        <v>57302</v>
      </c>
      <c r="CS41">
        <f t="shared" si="36"/>
        <v>57.35935935935936</v>
      </c>
      <c r="CW41" s="27">
        <v>39</v>
      </c>
      <c r="CX41">
        <v>1273</v>
      </c>
      <c r="CY41">
        <v>90803</v>
      </c>
      <c r="CZ41">
        <f t="shared" si="37"/>
        <v>71.329929300864094</v>
      </c>
      <c r="DD41" s="27">
        <v>40</v>
      </c>
      <c r="DE41">
        <v>1604</v>
      </c>
      <c r="DF41">
        <v>187415</v>
      </c>
      <c r="DG41">
        <f t="shared" si="38"/>
        <v>116.84226932668329</v>
      </c>
      <c r="DK41" s="27">
        <v>16</v>
      </c>
      <c r="DL41">
        <v>1205</v>
      </c>
      <c r="DM41">
        <v>115881</v>
      </c>
      <c r="DN41">
        <f t="shared" si="39"/>
        <v>96.166804979253115</v>
      </c>
      <c r="DR41" s="27">
        <v>39</v>
      </c>
      <c r="DS41">
        <v>1876</v>
      </c>
      <c r="DT41">
        <v>252515</v>
      </c>
      <c r="DU41">
        <f t="shared" si="40"/>
        <v>134.60287846481876</v>
      </c>
      <c r="DY41" s="27">
        <v>9</v>
      </c>
      <c r="DZ41">
        <v>1013</v>
      </c>
      <c r="EA41">
        <v>88537</v>
      </c>
      <c r="EB41">
        <f t="shared" si="41"/>
        <v>87.400789733464961</v>
      </c>
    </row>
    <row r="42" spans="10:132" x14ac:dyDescent="0.25">
      <c r="J42" s="27">
        <v>40</v>
      </c>
      <c r="K42">
        <v>1996</v>
      </c>
      <c r="L42">
        <v>187488</v>
      </c>
      <c r="M42">
        <f t="shared" si="24"/>
        <v>93.93186372745491</v>
      </c>
      <c r="Q42" s="27">
        <v>16</v>
      </c>
      <c r="R42">
        <v>1557</v>
      </c>
      <c r="S42">
        <v>115780</v>
      </c>
      <c r="T42">
        <f t="shared" si="25"/>
        <v>74.360950545921639</v>
      </c>
      <c r="X42" s="27">
        <v>11</v>
      </c>
      <c r="Y42">
        <v>1358</v>
      </c>
      <c r="Z42">
        <v>91829</v>
      </c>
      <c r="AA42">
        <f t="shared" si="26"/>
        <v>67.620765832106045</v>
      </c>
      <c r="AE42" s="27">
        <v>9</v>
      </c>
      <c r="AF42">
        <v>1051</v>
      </c>
      <c r="AG42">
        <v>65469</v>
      </c>
      <c r="AH42">
        <f t="shared" si="27"/>
        <v>62.292102759276879</v>
      </c>
      <c r="AL42" s="27">
        <v>16</v>
      </c>
      <c r="AM42">
        <v>1120</v>
      </c>
      <c r="AN42">
        <v>81785</v>
      </c>
      <c r="AO42">
        <f t="shared" si="28"/>
        <v>73.022321428571431</v>
      </c>
      <c r="AS42" s="27">
        <v>17</v>
      </c>
      <c r="AT42">
        <v>2434</v>
      </c>
      <c r="AU42">
        <v>225332</v>
      </c>
      <c r="AV42">
        <f t="shared" si="29"/>
        <v>92.576828266228432</v>
      </c>
      <c r="AZ42" s="27">
        <v>12</v>
      </c>
      <c r="BA42">
        <v>1506</v>
      </c>
      <c r="BB42">
        <v>182797</v>
      </c>
      <c r="BC42">
        <f t="shared" si="30"/>
        <v>121.37915006640107</v>
      </c>
      <c r="BG42" s="27">
        <v>18</v>
      </c>
      <c r="BH42">
        <v>1267</v>
      </c>
      <c r="BI42">
        <v>127759</v>
      </c>
      <c r="BJ42">
        <f t="shared" si="31"/>
        <v>100.83583267561168</v>
      </c>
      <c r="BN42" s="27">
        <v>17</v>
      </c>
      <c r="BO42">
        <v>1232</v>
      </c>
      <c r="BP42">
        <v>155923</v>
      </c>
      <c r="BQ42">
        <f t="shared" si="32"/>
        <v>126.56087662337663</v>
      </c>
      <c r="BU42" s="27">
        <v>40</v>
      </c>
      <c r="BV42">
        <v>1925</v>
      </c>
      <c r="BW42">
        <v>102023</v>
      </c>
      <c r="BX42">
        <f t="shared" si="33"/>
        <v>52.998961038961042</v>
      </c>
      <c r="CB42" s="27">
        <v>40</v>
      </c>
      <c r="CC42">
        <v>2405</v>
      </c>
      <c r="CD42">
        <v>108154</v>
      </c>
      <c r="CE42">
        <f t="shared" si="34"/>
        <v>44.970478170478174</v>
      </c>
      <c r="CI42" s="27">
        <v>10</v>
      </c>
      <c r="CJ42">
        <v>728</v>
      </c>
      <c r="CK42">
        <v>31824</v>
      </c>
      <c r="CL42">
        <f t="shared" si="35"/>
        <v>43.714285714285715</v>
      </c>
      <c r="CP42" s="27">
        <v>8</v>
      </c>
      <c r="CQ42">
        <v>1029</v>
      </c>
      <c r="CR42">
        <v>58265</v>
      </c>
      <c r="CS42">
        <f t="shared" si="36"/>
        <v>56.622934888241012</v>
      </c>
      <c r="CW42" s="27">
        <v>40</v>
      </c>
      <c r="CX42">
        <v>1306</v>
      </c>
      <c r="CY42">
        <v>104968</v>
      </c>
      <c r="CZ42">
        <f t="shared" si="37"/>
        <v>80.373660030627875</v>
      </c>
      <c r="DD42" s="27">
        <v>41</v>
      </c>
      <c r="DE42">
        <v>1934</v>
      </c>
      <c r="DF42">
        <v>201118</v>
      </c>
      <c r="DG42">
        <f t="shared" si="38"/>
        <v>103.99069286452948</v>
      </c>
      <c r="DK42" s="27">
        <v>17</v>
      </c>
      <c r="DL42">
        <v>1210</v>
      </c>
      <c r="DM42">
        <v>49899</v>
      </c>
      <c r="DN42">
        <f t="shared" si="39"/>
        <v>41.238842975206609</v>
      </c>
      <c r="DQ42" t="s">
        <v>234</v>
      </c>
      <c r="DR42" s="27">
        <v>1</v>
      </c>
      <c r="DS42">
        <v>292</v>
      </c>
      <c r="DT42">
        <v>30695</v>
      </c>
      <c r="DU42">
        <f t="shared" si="40"/>
        <v>105.11986301369863</v>
      </c>
      <c r="DY42" s="27">
        <v>10</v>
      </c>
      <c r="DZ42">
        <v>1056</v>
      </c>
      <c r="EA42">
        <v>80919</v>
      </c>
      <c r="EB42">
        <f t="shared" si="41"/>
        <v>76.627840909090907</v>
      </c>
    </row>
    <row r="43" spans="10:132" x14ac:dyDescent="0.25">
      <c r="J43" s="27">
        <v>41</v>
      </c>
      <c r="K43">
        <v>2050</v>
      </c>
      <c r="L43">
        <v>124179</v>
      </c>
      <c r="M43">
        <f t="shared" si="24"/>
        <v>60.575121951219515</v>
      </c>
      <c r="Q43" s="27">
        <v>17</v>
      </c>
      <c r="R43">
        <v>1568</v>
      </c>
      <c r="S43">
        <v>166432</v>
      </c>
      <c r="T43">
        <f t="shared" si="25"/>
        <v>106.14285714285714</v>
      </c>
      <c r="X43" s="27">
        <v>12</v>
      </c>
      <c r="Y43">
        <v>1493</v>
      </c>
      <c r="Z43">
        <v>115633</v>
      </c>
      <c r="AA43">
        <f t="shared" si="26"/>
        <v>77.450100468854657</v>
      </c>
      <c r="AE43" s="27">
        <v>10</v>
      </c>
      <c r="AF43">
        <v>1101</v>
      </c>
      <c r="AG43">
        <v>83598</v>
      </c>
      <c r="AH43">
        <f t="shared" si="27"/>
        <v>75.929155313351501</v>
      </c>
      <c r="AL43" s="27">
        <v>17</v>
      </c>
      <c r="AM43">
        <v>1197</v>
      </c>
      <c r="AN43">
        <v>69826</v>
      </c>
      <c r="AO43">
        <f t="shared" si="28"/>
        <v>58.334168755221384</v>
      </c>
      <c r="AS43" s="27">
        <v>18</v>
      </c>
      <c r="AT43">
        <v>2036</v>
      </c>
      <c r="AU43">
        <v>212160</v>
      </c>
      <c r="AV43">
        <f t="shared" si="29"/>
        <v>104.20432220039292</v>
      </c>
      <c r="AZ43" s="27">
        <v>13</v>
      </c>
      <c r="BA43">
        <v>1514</v>
      </c>
      <c r="BB43">
        <v>187143</v>
      </c>
      <c r="BC43">
        <f t="shared" si="30"/>
        <v>123.60832232496698</v>
      </c>
      <c r="BG43" s="27">
        <v>19</v>
      </c>
      <c r="BH43">
        <v>1317</v>
      </c>
      <c r="BI43">
        <v>64753</v>
      </c>
      <c r="BJ43">
        <f t="shared" si="31"/>
        <v>49.167046317388007</v>
      </c>
      <c r="BN43" s="27">
        <v>18</v>
      </c>
      <c r="BO43">
        <v>1311</v>
      </c>
      <c r="BP43">
        <v>104100</v>
      </c>
      <c r="BQ43">
        <f t="shared" si="32"/>
        <v>79.40503432494279</v>
      </c>
      <c r="BU43" s="27">
        <v>41</v>
      </c>
      <c r="BV43">
        <v>2006</v>
      </c>
      <c r="BW43">
        <v>58563</v>
      </c>
      <c r="BX43">
        <f t="shared" si="33"/>
        <v>29.193918245264207</v>
      </c>
      <c r="CB43" s="27">
        <v>41</v>
      </c>
      <c r="CC43">
        <v>3520</v>
      </c>
      <c r="CD43">
        <v>27449</v>
      </c>
      <c r="CE43">
        <f t="shared" si="34"/>
        <v>7.7980113636363635</v>
      </c>
      <c r="CI43" s="27">
        <v>11</v>
      </c>
      <c r="CJ43">
        <v>740</v>
      </c>
      <c r="CK43">
        <v>16634</v>
      </c>
      <c r="CL43">
        <f t="shared" si="35"/>
        <v>22.478378378378377</v>
      </c>
      <c r="CP43" s="27">
        <v>9</v>
      </c>
      <c r="CQ43">
        <v>1062</v>
      </c>
      <c r="CR43">
        <v>77589</v>
      </c>
      <c r="CS43">
        <f t="shared" si="36"/>
        <v>73.059322033898312</v>
      </c>
      <c r="CW43" s="27">
        <v>41</v>
      </c>
      <c r="CX43">
        <v>1454</v>
      </c>
      <c r="CY43">
        <v>87924</v>
      </c>
      <c r="CZ43">
        <f t="shared" si="37"/>
        <v>60.470426409903716</v>
      </c>
      <c r="DD43" s="27">
        <v>42</v>
      </c>
      <c r="DE43">
        <v>2552</v>
      </c>
      <c r="DF43">
        <v>182732</v>
      </c>
      <c r="DG43">
        <f t="shared" si="38"/>
        <v>71.603448275862064</v>
      </c>
      <c r="DK43" s="27">
        <v>18</v>
      </c>
      <c r="DL43">
        <v>1213</v>
      </c>
      <c r="DM43">
        <v>24581</v>
      </c>
      <c r="DN43">
        <f t="shared" si="39"/>
        <v>20.264633140972794</v>
      </c>
      <c r="DR43" s="27">
        <v>2</v>
      </c>
      <c r="DS43">
        <v>741</v>
      </c>
      <c r="DT43">
        <v>104317</v>
      </c>
      <c r="DU43">
        <f t="shared" si="40"/>
        <v>140.778677462888</v>
      </c>
      <c r="DY43" s="27">
        <v>11</v>
      </c>
      <c r="DZ43">
        <v>1075</v>
      </c>
      <c r="EA43">
        <v>63573</v>
      </c>
      <c r="EB43">
        <f t="shared" si="41"/>
        <v>59.137674418604654</v>
      </c>
    </row>
    <row r="44" spans="10:132" x14ac:dyDescent="0.25">
      <c r="J44" s="27">
        <v>42</v>
      </c>
      <c r="K44">
        <v>2139</v>
      </c>
      <c r="L44">
        <v>137700</v>
      </c>
      <c r="M44">
        <f t="shared" si="24"/>
        <v>64.375876577840117</v>
      </c>
      <c r="Q44" s="27">
        <v>18</v>
      </c>
      <c r="R44">
        <v>1597</v>
      </c>
      <c r="S44">
        <v>53230</v>
      </c>
      <c r="T44">
        <f t="shared" si="25"/>
        <v>33.331246086412023</v>
      </c>
      <c r="X44" s="27">
        <v>13</v>
      </c>
      <c r="Y44">
        <v>1505</v>
      </c>
      <c r="Z44">
        <v>88668</v>
      </c>
      <c r="AA44">
        <f t="shared" si="26"/>
        <v>58.9156146179402</v>
      </c>
      <c r="AE44" s="27">
        <v>11</v>
      </c>
      <c r="AF44">
        <v>1127</v>
      </c>
      <c r="AG44">
        <v>94341</v>
      </c>
      <c r="AH44">
        <f t="shared" si="27"/>
        <v>83.709849157054123</v>
      </c>
      <c r="AL44" s="27">
        <v>18</v>
      </c>
      <c r="AM44">
        <v>1203</v>
      </c>
      <c r="AN44">
        <v>72527</v>
      </c>
      <c r="AO44">
        <f t="shared" si="28"/>
        <v>60.288445552784708</v>
      </c>
      <c r="AS44" s="27">
        <v>19</v>
      </c>
      <c r="AT44">
        <v>1377</v>
      </c>
      <c r="AU44">
        <v>103331</v>
      </c>
      <c r="AV44">
        <f t="shared" si="29"/>
        <v>75.040668119099493</v>
      </c>
      <c r="AZ44" s="27">
        <v>14</v>
      </c>
      <c r="BA44">
        <v>1605</v>
      </c>
      <c r="BB44">
        <v>196376</v>
      </c>
      <c r="BC44">
        <f t="shared" si="30"/>
        <v>122.35264797507789</v>
      </c>
      <c r="BG44" s="27">
        <v>20</v>
      </c>
      <c r="BH44">
        <v>1354</v>
      </c>
      <c r="BI44">
        <v>86815</v>
      </c>
      <c r="BJ44">
        <f t="shared" si="31"/>
        <v>64.117429837518458</v>
      </c>
      <c r="BN44" s="27">
        <v>19</v>
      </c>
      <c r="BO44">
        <v>1526</v>
      </c>
      <c r="BP44">
        <v>240884</v>
      </c>
      <c r="BQ44">
        <f t="shared" si="32"/>
        <v>157.85321100917432</v>
      </c>
      <c r="BU44" s="27">
        <v>42</v>
      </c>
      <c r="BV44">
        <v>2487</v>
      </c>
      <c r="BW44">
        <v>88671</v>
      </c>
      <c r="BX44">
        <f t="shared" si="33"/>
        <v>35.653799758745478</v>
      </c>
      <c r="CA44" t="s">
        <v>234</v>
      </c>
      <c r="CB44" s="27">
        <v>1</v>
      </c>
      <c r="CC44">
        <v>123</v>
      </c>
      <c r="CD44">
        <v>3004</v>
      </c>
      <c r="CE44">
        <f t="shared" si="34"/>
        <v>24.422764227642276</v>
      </c>
      <c r="CI44" s="27">
        <v>12</v>
      </c>
      <c r="CJ44">
        <v>810</v>
      </c>
      <c r="CK44">
        <v>6425</v>
      </c>
      <c r="CL44">
        <f t="shared" si="35"/>
        <v>7.9320987654320989</v>
      </c>
      <c r="CP44" s="27">
        <v>10</v>
      </c>
      <c r="CQ44">
        <v>1073</v>
      </c>
      <c r="CR44">
        <v>99786</v>
      </c>
      <c r="CS44">
        <f t="shared" si="36"/>
        <v>92.997204100652382</v>
      </c>
      <c r="CW44" s="27">
        <v>42</v>
      </c>
      <c r="CX44">
        <v>1630</v>
      </c>
      <c r="CY44">
        <v>97019</v>
      </c>
      <c r="CZ44">
        <f t="shared" si="37"/>
        <v>59.520858895705523</v>
      </c>
      <c r="DC44" t="s">
        <v>234</v>
      </c>
      <c r="DD44" s="27">
        <v>1</v>
      </c>
      <c r="DE44">
        <v>286</v>
      </c>
      <c r="DF44">
        <v>15469</v>
      </c>
      <c r="DG44">
        <f t="shared" si="38"/>
        <v>54.087412587412587</v>
      </c>
      <c r="DK44" s="27">
        <v>19</v>
      </c>
      <c r="DL44">
        <v>1253</v>
      </c>
      <c r="DM44">
        <v>208356</v>
      </c>
      <c r="DN44">
        <f t="shared" si="39"/>
        <v>166.28571428571428</v>
      </c>
      <c r="DR44" s="27">
        <v>3</v>
      </c>
      <c r="DS44">
        <v>810</v>
      </c>
      <c r="DT44">
        <v>96558</v>
      </c>
      <c r="DU44">
        <f t="shared" si="40"/>
        <v>119.2074074074074</v>
      </c>
      <c r="DY44" s="27">
        <v>12</v>
      </c>
      <c r="DZ44">
        <v>1128</v>
      </c>
      <c r="EA44">
        <v>79644</v>
      </c>
      <c r="EB44">
        <f t="shared" si="41"/>
        <v>70.606382978723403</v>
      </c>
    </row>
    <row r="45" spans="10:132" x14ac:dyDescent="0.25">
      <c r="J45" s="27">
        <v>43</v>
      </c>
      <c r="K45">
        <v>2142</v>
      </c>
      <c r="L45">
        <v>150468</v>
      </c>
      <c r="M45">
        <f t="shared" si="24"/>
        <v>70.246498599439775</v>
      </c>
      <c r="Q45" s="27">
        <v>19</v>
      </c>
      <c r="R45">
        <v>1929</v>
      </c>
      <c r="S45">
        <v>176928</v>
      </c>
      <c r="T45">
        <f t="shared" si="25"/>
        <v>91.720062208398133</v>
      </c>
      <c r="X45" s="27">
        <v>14</v>
      </c>
      <c r="Y45">
        <v>1528</v>
      </c>
      <c r="Z45">
        <v>171041</v>
      </c>
      <c r="AA45">
        <f t="shared" si="26"/>
        <v>111.93782722513089</v>
      </c>
      <c r="AE45" s="27">
        <v>12</v>
      </c>
      <c r="AF45">
        <v>1147</v>
      </c>
      <c r="AG45">
        <v>81967</v>
      </c>
      <c r="AH45">
        <f t="shared" si="27"/>
        <v>71.462074978204015</v>
      </c>
      <c r="AL45" s="27">
        <v>19</v>
      </c>
      <c r="AM45">
        <v>1308</v>
      </c>
      <c r="AN45">
        <v>79484</v>
      </c>
      <c r="AO45">
        <f t="shared" si="28"/>
        <v>60.767584097859327</v>
      </c>
      <c r="AS45" s="27">
        <v>20</v>
      </c>
      <c r="AT45">
        <v>1826</v>
      </c>
      <c r="AU45">
        <v>252844</v>
      </c>
      <c r="AV45">
        <f t="shared" si="29"/>
        <v>138.46878422782038</v>
      </c>
      <c r="AZ45" s="27">
        <v>15</v>
      </c>
      <c r="BA45">
        <v>1707</v>
      </c>
      <c r="BB45">
        <v>200870</v>
      </c>
      <c r="BC45">
        <f t="shared" si="30"/>
        <v>117.67428236672525</v>
      </c>
      <c r="BG45" s="27">
        <v>21</v>
      </c>
      <c r="BH45">
        <v>1374</v>
      </c>
      <c r="BI45">
        <v>80013</v>
      </c>
      <c r="BJ45">
        <f t="shared" si="31"/>
        <v>58.233624454148469</v>
      </c>
      <c r="BN45" s="27">
        <v>20</v>
      </c>
      <c r="BO45">
        <v>1536</v>
      </c>
      <c r="BP45">
        <v>164013</v>
      </c>
      <c r="BQ45">
        <f t="shared" si="32"/>
        <v>106.779296875</v>
      </c>
      <c r="BU45" s="27">
        <v>43</v>
      </c>
      <c r="BV45">
        <v>2795</v>
      </c>
      <c r="BW45">
        <v>86061</v>
      </c>
      <c r="BX45">
        <f t="shared" si="33"/>
        <v>30.791055456171737</v>
      </c>
      <c r="CB45" s="27">
        <v>2</v>
      </c>
      <c r="CC45">
        <v>253</v>
      </c>
      <c r="CD45">
        <v>3864</v>
      </c>
      <c r="CE45">
        <f t="shared" si="34"/>
        <v>15.272727272727273</v>
      </c>
      <c r="CI45" s="27">
        <v>13</v>
      </c>
      <c r="CJ45">
        <v>850</v>
      </c>
      <c r="CK45">
        <v>30275</v>
      </c>
      <c r="CL45">
        <f t="shared" si="35"/>
        <v>35.617647058823529</v>
      </c>
      <c r="CP45" s="27">
        <v>11</v>
      </c>
      <c r="CQ45">
        <v>1084</v>
      </c>
      <c r="CR45">
        <v>86993</v>
      </c>
      <c r="CS45">
        <f t="shared" si="36"/>
        <v>80.251845018450183</v>
      </c>
      <c r="CW45" s="27">
        <v>43</v>
      </c>
      <c r="CX45">
        <v>1743</v>
      </c>
      <c r="CY45">
        <v>112424</v>
      </c>
      <c r="CZ45">
        <f t="shared" si="37"/>
        <v>64.500286861732647</v>
      </c>
      <c r="DD45" s="27">
        <v>2</v>
      </c>
      <c r="DE45">
        <v>589</v>
      </c>
      <c r="DF45">
        <v>4695</v>
      </c>
      <c r="DG45">
        <f t="shared" si="38"/>
        <v>7.9711375212224107</v>
      </c>
      <c r="DK45" s="27">
        <v>20</v>
      </c>
      <c r="DL45">
        <v>1260</v>
      </c>
      <c r="DM45">
        <v>19769</v>
      </c>
      <c r="DN45">
        <f t="shared" si="39"/>
        <v>15.68968253968254</v>
      </c>
      <c r="DR45" s="27">
        <v>4</v>
      </c>
      <c r="DS45">
        <v>844</v>
      </c>
      <c r="DT45">
        <v>134252</v>
      </c>
      <c r="DU45">
        <f t="shared" si="40"/>
        <v>159.06635071090048</v>
      </c>
      <c r="DY45" s="27">
        <v>13</v>
      </c>
      <c r="DZ45">
        <v>1133</v>
      </c>
      <c r="EA45">
        <v>113849</v>
      </c>
      <c r="EB45">
        <f t="shared" si="41"/>
        <v>100.48455428067079</v>
      </c>
    </row>
    <row r="46" spans="10:132" x14ac:dyDescent="0.25">
      <c r="J46" s="27">
        <v>44</v>
      </c>
      <c r="K46">
        <v>2248</v>
      </c>
      <c r="L46">
        <v>145908</v>
      </c>
      <c r="M46">
        <f t="shared" si="24"/>
        <v>64.905693950177934</v>
      </c>
      <c r="Q46" s="27">
        <v>20</v>
      </c>
      <c r="R46">
        <v>1957</v>
      </c>
      <c r="S46">
        <v>200819</v>
      </c>
      <c r="T46">
        <f t="shared" si="25"/>
        <v>102.61573837506387</v>
      </c>
      <c r="X46" s="27">
        <v>15</v>
      </c>
      <c r="Y46">
        <v>1568</v>
      </c>
      <c r="Z46">
        <v>130870</v>
      </c>
      <c r="AA46">
        <f t="shared" si="26"/>
        <v>83.463010204081627</v>
      </c>
      <c r="AE46" s="27">
        <v>13</v>
      </c>
      <c r="AF46">
        <v>1148</v>
      </c>
      <c r="AG46">
        <v>63578</v>
      </c>
      <c r="AH46">
        <f t="shared" si="27"/>
        <v>55.381533101045299</v>
      </c>
      <c r="AL46" s="27">
        <v>20</v>
      </c>
      <c r="AM46">
        <v>1386</v>
      </c>
      <c r="AN46">
        <v>82059</v>
      </c>
      <c r="AO46">
        <f t="shared" si="28"/>
        <v>59.205627705627705</v>
      </c>
      <c r="AS46" s="27">
        <v>21</v>
      </c>
      <c r="AT46">
        <v>1496</v>
      </c>
      <c r="AU46">
        <v>96960</v>
      </c>
      <c r="AV46">
        <f t="shared" si="29"/>
        <v>64.81283422459893</v>
      </c>
      <c r="AZ46" s="27">
        <v>16</v>
      </c>
      <c r="BA46">
        <v>1843</v>
      </c>
      <c r="BB46">
        <v>222835</v>
      </c>
      <c r="BC46">
        <f t="shared" si="30"/>
        <v>120.90884427563755</v>
      </c>
      <c r="BG46" s="27">
        <v>22</v>
      </c>
      <c r="BH46">
        <v>1420</v>
      </c>
      <c r="BI46">
        <v>140748</v>
      </c>
      <c r="BJ46">
        <f t="shared" si="31"/>
        <v>99.118309859154934</v>
      </c>
      <c r="BN46" s="27">
        <v>21</v>
      </c>
      <c r="BO46">
        <v>1575</v>
      </c>
      <c r="BP46">
        <v>194014</v>
      </c>
      <c r="BQ46">
        <f t="shared" si="32"/>
        <v>123.18349206349207</v>
      </c>
      <c r="BT46" t="s">
        <v>234</v>
      </c>
      <c r="BU46" s="27">
        <v>1</v>
      </c>
      <c r="BV46">
        <v>155</v>
      </c>
      <c r="BW46">
        <v>5255</v>
      </c>
      <c r="BX46">
        <f t="shared" si="33"/>
        <v>33.903225806451616</v>
      </c>
      <c r="CB46" s="27">
        <v>3</v>
      </c>
      <c r="CC46">
        <v>353</v>
      </c>
      <c r="CD46">
        <v>16123</v>
      </c>
      <c r="CE46">
        <f t="shared" si="34"/>
        <v>45.674220963172807</v>
      </c>
      <c r="CI46" s="27">
        <v>14</v>
      </c>
      <c r="CJ46">
        <v>869</v>
      </c>
      <c r="CK46">
        <v>20663</v>
      </c>
      <c r="CL46">
        <f t="shared" si="35"/>
        <v>23.777905638665132</v>
      </c>
      <c r="CP46" s="27">
        <v>12</v>
      </c>
      <c r="CQ46">
        <v>1101</v>
      </c>
      <c r="CR46">
        <v>80146</v>
      </c>
      <c r="CS46">
        <f t="shared" si="36"/>
        <v>72.793823796548594</v>
      </c>
      <c r="CW46" s="27">
        <v>44</v>
      </c>
      <c r="CX46">
        <v>1751</v>
      </c>
      <c r="CY46">
        <v>106023</v>
      </c>
      <c r="CZ46">
        <f t="shared" si="37"/>
        <v>60.549971444888634</v>
      </c>
      <c r="DD46" s="27">
        <v>3</v>
      </c>
      <c r="DE46">
        <v>606</v>
      </c>
      <c r="DF46">
        <v>32146</v>
      </c>
      <c r="DG46">
        <f t="shared" si="38"/>
        <v>53.046204620462049</v>
      </c>
      <c r="DK46" s="27">
        <v>21</v>
      </c>
      <c r="DL46">
        <v>1283</v>
      </c>
      <c r="DM46">
        <v>175100</v>
      </c>
      <c r="DN46">
        <f t="shared" si="39"/>
        <v>136.47700701480903</v>
      </c>
      <c r="DR46" s="27">
        <v>5</v>
      </c>
      <c r="DS46">
        <v>849</v>
      </c>
      <c r="DT46">
        <v>38981</v>
      </c>
      <c r="DU46">
        <f t="shared" si="40"/>
        <v>45.914016489988221</v>
      </c>
      <c r="DY46" s="27">
        <v>14</v>
      </c>
      <c r="DZ46">
        <v>1159</v>
      </c>
      <c r="EA46">
        <v>66752</v>
      </c>
      <c r="EB46">
        <f t="shared" si="41"/>
        <v>57.594477998274371</v>
      </c>
    </row>
    <row r="47" spans="10:132" x14ac:dyDescent="0.25">
      <c r="J47" s="27">
        <v>45</v>
      </c>
      <c r="K47">
        <v>2377</v>
      </c>
      <c r="L47">
        <v>129538</v>
      </c>
      <c r="M47">
        <f t="shared" si="24"/>
        <v>54.496424063946151</v>
      </c>
      <c r="Q47" s="27">
        <v>21</v>
      </c>
      <c r="R47">
        <v>2348</v>
      </c>
      <c r="S47">
        <v>223081</v>
      </c>
      <c r="T47">
        <f t="shared" si="25"/>
        <v>95.008943781942079</v>
      </c>
      <c r="X47" s="27">
        <v>16</v>
      </c>
      <c r="Y47">
        <v>1907</v>
      </c>
      <c r="Z47">
        <v>156757</v>
      </c>
      <c r="AA47">
        <f t="shared" si="26"/>
        <v>82.200839014158362</v>
      </c>
      <c r="AE47" s="27">
        <v>14</v>
      </c>
      <c r="AF47">
        <v>1168</v>
      </c>
      <c r="AG47">
        <v>52319</v>
      </c>
      <c r="AH47">
        <f t="shared" si="27"/>
        <v>44.793664383561641</v>
      </c>
      <c r="AL47" s="27">
        <v>21</v>
      </c>
      <c r="AM47">
        <v>1438</v>
      </c>
      <c r="AN47">
        <v>95184</v>
      </c>
      <c r="AO47">
        <f t="shared" si="28"/>
        <v>66.191933240611959</v>
      </c>
      <c r="AS47" s="27">
        <v>22</v>
      </c>
      <c r="AT47">
        <v>988</v>
      </c>
      <c r="AU47">
        <v>53174</v>
      </c>
      <c r="AV47">
        <f t="shared" si="29"/>
        <v>53.819838056680162</v>
      </c>
      <c r="AZ47" s="27">
        <v>17</v>
      </c>
      <c r="BA47">
        <v>1895</v>
      </c>
      <c r="BB47">
        <v>280413</v>
      </c>
      <c r="BC47">
        <f t="shared" si="30"/>
        <v>147.97519788918206</v>
      </c>
      <c r="BG47" s="27">
        <v>23</v>
      </c>
      <c r="BH47">
        <v>1460</v>
      </c>
      <c r="BI47">
        <v>82384</v>
      </c>
      <c r="BJ47">
        <f t="shared" si="31"/>
        <v>56.42739726027397</v>
      </c>
      <c r="BN47" s="27">
        <v>22</v>
      </c>
      <c r="BO47">
        <v>1587</v>
      </c>
      <c r="BP47">
        <v>162634</v>
      </c>
      <c r="BQ47">
        <f t="shared" si="32"/>
        <v>102.47889098928796</v>
      </c>
      <c r="BU47" s="27">
        <v>2</v>
      </c>
      <c r="BV47">
        <v>207</v>
      </c>
      <c r="BW47">
        <v>4021</v>
      </c>
      <c r="BX47">
        <f t="shared" si="33"/>
        <v>19.425120772946858</v>
      </c>
      <c r="CB47" s="27">
        <v>4</v>
      </c>
      <c r="CC47">
        <v>718</v>
      </c>
      <c r="CD47">
        <v>25357</v>
      </c>
      <c r="CE47">
        <f t="shared" si="34"/>
        <v>35.316155988857936</v>
      </c>
      <c r="CI47" s="27">
        <v>15</v>
      </c>
      <c r="CJ47">
        <v>874</v>
      </c>
      <c r="CK47">
        <v>9968</v>
      </c>
      <c r="CL47">
        <f t="shared" si="35"/>
        <v>11.405034324942791</v>
      </c>
      <c r="CP47" s="27">
        <v>13</v>
      </c>
      <c r="CQ47">
        <v>1103</v>
      </c>
      <c r="CR47">
        <v>105035</v>
      </c>
      <c r="CS47">
        <f t="shared" si="36"/>
        <v>95.226654578422483</v>
      </c>
      <c r="CW47" s="27">
        <v>45</v>
      </c>
      <c r="CX47">
        <v>2219</v>
      </c>
      <c r="CY47">
        <v>168892</v>
      </c>
      <c r="CZ47">
        <f t="shared" si="37"/>
        <v>76.111762054979721</v>
      </c>
      <c r="DD47" s="27">
        <v>4</v>
      </c>
      <c r="DE47">
        <v>621</v>
      </c>
      <c r="DF47">
        <v>35934</v>
      </c>
      <c r="DG47">
        <f t="shared" si="38"/>
        <v>57.864734299516911</v>
      </c>
      <c r="DK47" s="27">
        <v>22</v>
      </c>
      <c r="DL47">
        <v>1285</v>
      </c>
      <c r="DM47">
        <v>113583</v>
      </c>
      <c r="DN47">
        <f t="shared" si="39"/>
        <v>88.391439688715948</v>
      </c>
      <c r="DR47" s="27">
        <v>6</v>
      </c>
      <c r="DS47">
        <v>857</v>
      </c>
      <c r="DT47">
        <v>41904</v>
      </c>
      <c r="DU47">
        <f t="shared" si="40"/>
        <v>48.896149358226374</v>
      </c>
      <c r="DY47" s="27">
        <v>15</v>
      </c>
      <c r="DZ47">
        <v>1181</v>
      </c>
      <c r="EA47">
        <v>25935</v>
      </c>
      <c r="EB47">
        <f t="shared" si="41"/>
        <v>21.960203217612193</v>
      </c>
    </row>
    <row r="48" spans="10:132" x14ac:dyDescent="0.25">
      <c r="J48" s="27">
        <v>46</v>
      </c>
      <c r="K48">
        <v>2483</v>
      </c>
      <c r="L48">
        <v>139328</v>
      </c>
      <c r="M48">
        <f t="shared" si="24"/>
        <v>56.112766814337498</v>
      </c>
      <c r="Q48" s="27">
        <v>22</v>
      </c>
      <c r="R48">
        <v>2412</v>
      </c>
      <c r="S48">
        <v>216944</v>
      </c>
      <c r="T48">
        <f t="shared" si="25"/>
        <v>89.943615257048094</v>
      </c>
      <c r="X48" s="27">
        <v>17</v>
      </c>
      <c r="Y48">
        <v>1990</v>
      </c>
      <c r="Z48">
        <v>193033</v>
      </c>
      <c r="AA48">
        <f t="shared" si="26"/>
        <v>97.00150753768844</v>
      </c>
      <c r="AE48" s="27">
        <v>15</v>
      </c>
      <c r="AF48">
        <v>1209</v>
      </c>
      <c r="AG48">
        <v>84475</v>
      </c>
      <c r="AH48">
        <f t="shared" si="27"/>
        <v>69.871794871794876</v>
      </c>
      <c r="AL48" s="27">
        <v>22</v>
      </c>
      <c r="AM48">
        <v>1484</v>
      </c>
      <c r="AN48">
        <v>91835</v>
      </c>
      <c r="AO48">
        <f t="shared" si="28"/>
        <v>61.883423180592992</v>
      </c>
      <c r="AS48" s="27">
        <v>23</v>
      </c>
      <c r="AT48">
        <v>1899</v>
      </c>
      <c r="AU48">
        <v>142540</v>
      </c>
      <c r="AV48">
        <f t="shared" si="29"/>
        <v>75.060558188520275</v>
      </c>
      <c r="AZ48" s="27">
        <v>18</v>
      </c>
      <c r="BA48">
        <v>1897</v>
      </c>
      <c r="BB48">
        <v>158235</v>
      </c>
      <c r="BC48">
        <f t="shared" si="30"/>
        <v>83.413284132841326</v>
      </c>
      <c r="BG48" s="27">
        <v>24</v>
      </c>
      <c r="BH48">
        <v>1477</v>
      </c>
      <c r="BI48">
        <v>122894</v>
      </c>
      <c r="BJ48">
        <f t="shared" si="31"/>
        <v>83.205145565335144</v>
      </c>
      <c r="BN48" s="27">
        <v>23</v>
      </c>
      <c r="BO48">
        <v>1609</v>
      </c>
      <c r="BP48">
        <v>125605</v>
      </c>
      <c r="BQ48">
        <f t="shared" si="32"/>
        <v>78.064014916096951</v>
      </c>
      <c r="BU48" s="27">
        <v>3</v>
      </c>
      <c r="BV48">
        <v>507</v>
      </c>
      <c r="BW48">
        <v>12646</v>
      </c>
      <c r="BX48">
        <f t="shared" si="33"/>
        <v>24.942800788954635</v>
      </c>
      <c r="CB48" s="27">
        <v>5</v>
      </c>
      <c r="CC48">
        <v>813</v>
      </c>
      <c r="CD48">
        <v>27463</v>
      </c>
      <c r="CE48">
        <f t="shared" si="34"/>
        <v>33.779827798277985</v>
      </c>
      <c r="CI48" s="27">
        <v>16</v>
      </c>
      <c r="CJ48">
        <v>895</v>
      </c>
      <c r="CK48">
        <v>25547</v>
      </c>
      <c r="CL48">
        <f t="shared" si="35"/>
        <v>28.544134078212291</v>
      </c>
      <c r="CP48" s="27">
        <v>14</v>
      </c>
      <c r="CQ48">
        <v>1109</v>
      </c>
      <c r="CR48">
        <v>77278</v>
      </c>
      <c r="CS48">
        <f t="shared" si="36"/>
        <v>69.682596934174938</v>
      </c>
      <c r="CW48" s="27">
        <v>46</v>
      </c>
      <c r="CX48">
        <v>2224</v>
      </c>
      <c r="CY48">
        <v>137994</v>
      </c>
      <c r="CZ48">
        <f t="shared" si="37"/>
        <v>62.047661870503596</v>
      </c>
      <c r="DD48" s="27">
        <v>5</v>
      </c>
      <c r="DE48">
        <v>803</v>
      </c>
      <c r="DF48">
        <v>51310</v>
      </c>
      <c r="DG48">
        <f t="shared" si="38"/>
        <v>63.897882938978832</v>
      </c>
      <c r="DK48" s="27">
        <v>23</v>
      </c>
      <c r="DL48">
        <v>1295</v>
      </c>
      <c r="DM48">
        <v>90688</v>
      </c>
      <c r="DN48">
        <f t="shared" si="39"/>
        <v>70.029343629343629</v>
      </c>
      <c r="DR48" s="27">
        <v>7</v>
      </c>
      <c r="DS48">
        <v>877</v>
      </c>
      <c r="DT48">
        <v>28105</v>
      </c>
      <c r="DU48">
        <f t="shared" si="40"/>
        <v>32.046750285062714</v>
      </c>
      <c r="DY48" s="27">
        <v>16</v>
      </c>
      <c r="DZ48">
        <v>1196</v>
      </c>
      <c r="EA48">
        <v>80563</v>
      </c>
      <c r="EB48">
        <f t="shared" si="41"/>
        <v>67.360367892976583</v>
      </c>
    </row>
    <row r="49" spans="9:132" x14ac:dyDescent="0.25">
      <c r="J49" s="27">
        <v>47</v>
      </c>
      <c r="K49">
        <v>2620</v>
      </c>
      <c r="L49">
        <v>180691</v>
      </c>
      <c r="M49">
        <f t="shared" si="24"/>
        <v>68.966030534351148</v>
      </c>
      <c r="Q49" s="27">
        <v>23</v>
      </c>
      <c r="R49">
        <v>2492</v>
      </c>
      <c r="S49">
        <v>251087</v>
      </c>
      <c r="T49">
        <f t="shared" si="25"/>
        <v>100.75722311396468</v>
      </c>
      <c r="X49" s="27">
        <v>18</v>
      </c>
      <c r="Y49">
        <v>2061</v>
      </c>
      <c r="Z49">
        <v>204978</v>
      </c>
      <c r="AA49">
        <f t="shared" si="26"/>
        <v>99.455604075691411</v>
      </c>
      <c r="AE49" s="27">
        <v>16</v>
      </c>
      <c r="AF49">
        <v>1359</v>
      </c>
      <c r="AG49">
        <v>104718</v>
      </c>
      <c r="AH49">
        <f t="shared" si="27"/>
        <v>77.055187637969098</v>
      </c>
      <c r="AL49" s="27">
        <v>23</v>
      </c>
      <c r="AM49">
        <v>1633</v>
      </c>
      <c r="AN49">
        <v>116236</v>
      </c>
      <c r="AO49">
        <f t="shared" si="28"/>
        <v>71.179424372320881</v>
      </c>
      <c r="AS49" s="27">
        <v>24</v>
      </c>
      <c r="AT49">
        <v>1559</v>
      </c>
      <c r="AU49">
        <v>85620</v>
      </c>
      <c r="AV49">
        <f t="shared" si="29"/>
        <v>54.919820397690827</v>
      </c>
      <c r="AZ49" s="27">
        <v>19</v>
      </c>
      <c r="BA49">
        <v>1902</v>
      </c>
      <c r="BB49">
        <v>194385</v>
      </c>
      <c r="BC49">
        <f t="shared" si="30"/>
        <v>102.20031545741325</v>
      </c>
      <c r="BG49" s="27">
        <v>25</v>
      </c>
      <c r="BH49">
        <v>1488</v>
      </c>
      <c r="BI49">
        <v>145549</v>
      </c>
      <c r="BJ49">
        <f t="shared" si="31"/>
        <v>97.815188172043008</v>
      </c>
      <c r="BN49" s="27">
        <v>24</v>
      </c>
      <c r="BO49">
        <v>1750</v>
      </c>
      <c r="BP49">
        <v>81753</v>
      </c>
      <c r="BQ49">
        <f t="shared" si="32"/>
        <v>46.716000000000001</v>
      </c>
      <c r="BU49" s="27">
        <v>4</v>
      </c>
      <c r="BV49">
        <v>507</v>
      </c>
      <c r="BW49">
        <v>4575</v>
      </c>
      <c r="BX49">
        <f t="shared" si="33"/>
        <v>9.0236686390532537</v>
      </c>
      <c r="CB49" s="27">
        <v>6</v>
      </c>
      <c r="CC49">
        <v>824</v>
      </c>
      <c r="CD49">
        <v>46436</v>
      </c>
      <c r="CE49">
        <f t="shared" si="34"/>
        <v>56.354368932038838</v>
      </c>
      <c r="CI49" s="27">
        <v>17</v>
      </c>
      <c r="CJ49">
        <v>910</v>
      </c>
      <c r="CK49">
        <v>17700</v>
      </c>
      <c r="CL49">
        <f t="shared" si="35"/>
        <v>19.450549450549449</v>
      </c>
      <c r="CP49" s="27">
        <v>15</v>
      </c>
      <c r="CQ49">
        <v>1109</v>
      </c>
      <c r="CR49">
        <v>91263</v>
      </c>
      <c r="CS49">
        <f t="shared" si="36"/>
        <v>82.293056807935073</v>
      </c>
      <c r="CV49" t="s">
        <v>234</v>
      </c>
      <c r="CW49" s="27">
        <v>1</v>
      </c>
      <c r="CX49">
        <v>219</v>
      </c>
      <c r="CY49">
        <v>10898</v>
      </c>
      <c r="CZ49">
        <f t="shared" si="37"/>
        <v>49.762557077625573</v>
      </c>
      <c r="DD49" s="27">
        <v>6</v>
      </c>
      <c r="DE49">
        <v>896</v>
      </c>
      <c r="DF49">
        <v>61495</v>
      </c>
      <c r="DG49">
        <f t="shared" si="38"/>
        <v>68.6328125</v>
      </c>
      <c r="DK49" s="27">
        <v>24</v>
      </c>
      <c r="DL49">
        <v>1310</v>
      </c>
      <c r="DM49">
        <v>176945</v>
      </c>
      <c r="DN49">
        <f t="shared" si="39"/>
        <v>135.07251908396947</v>
      </c>
      <c r="DR49" s="27">
        <v>8</v>
      </c>
      <c r="DS49">
        <v>928</v>
      </c>
      <c r="DT49">
        <v>145087</v>
      </c>
      <c r="DU49">
        <f t="shared" si="40"/>
        <v>156.34375</v>
      </c>
      <c r="DY49" s="27">
        <v>17</v>
      </c>
      <c r="DZ49">
        <v>1200</v>
      </c>
      <c r="EA49">
        <v>132335</v>
      </c>
      <c r="EB49">
        <f t="shared" si="41"/>
        <v>110.27916666666667</v>
      </c>
    </row>
    <row r="50" spans="9:132" x14ac:dyDescent="0.25">
      <c r="J50" s="27">
        <v>48</v>
      </c>
      <c r="K50">
        <v>2994</v>
      </c>
      <c r="L50">
        <v>304229</v>
      </c>
      <c r="M50">
        <f t="shared" si="24"/>
        <v>101.61289245156981</v>
      </c>
      <c r="Q50" s="27">
        <v>24</v>
      </c>
      <c r="R50">
        <v>2515</v>
      </c>
      <c r="S50">
        <v>227398</v>
      </c>
      <c r="T50">
        <f t="shared" si="25"/>
        <v>90.416699801192848</v>
      </c>
      <c r="X50" s="27">
        <v>19</v>
      </c>
      <c r="Y50">
        <v>2291</v>
      </c>
      <c r="Z50">
        <v>188793</v>
      </c>
      <c r="AA50">
        <f t="shared" si="26"/>
        <v>82.406372762985598</v>
      </c>
      <c r="AE50" s="27">
        <v>17</v>
      </c>
      <c r="AF50">
        <v>1377</v>
      </c>
      <c r="AG50">
        <v>97125</v>
      </c>
      <c r="AH50">
        <f t="shared" si="27"/>
        <v>70.533769063180827</v>
      </c>
      <c r="AL50" s="27">
        <v>24</v>
      </c>
      <c r="AM50">
        <v>1856</v>
      </c>
      <c r="AN50">
        <v>109841</v>
      </c>
      <c r="AO50">
        <f t="shared" si="28"/>
        <v>59.181573275862071</v>
      </c>
      <c r="AS50" s="27">
        <v>25</v>
      </c>
      <c r="AT50">
        <v>558</v>
      </c>
      <c r="AU50">
        <v>41198</v>
      </c>
      <c r="AV50">
        <f t="shared" si="29"/>
        <v>73.831541218637994</v>
      </c>
      <c r="AZ50" s="27">
        <v>20</v>
      </c>
      <c r="BA50">
        <v>2116</v>
      </c>
      <c r="BB50">
        <v>173842</v>
      </c>
      <c r="BC50">
        <f t="shared" si="30"/>
        <v>82.155954631379956</v>
      </c>
      <c r="BG50" s="27">
        <v>26</v>
      </c>
      <c r="BH50">
        <v>1521</v>
      </c>
      <c r="BI50">
        <v>95739</v>
      </c>
      <c r="BJ50">
        <f t="shared" si="31"/>
        <v>62.944773175542409</v>
      </c>
      <c r="BN50" s="27">
        <v>25</v>
      </c>
      <c r="BO50">
        <v>1771</v>
      </c>
      <c r="BP50">
        <v>186844</v>
      </c>
      <c r="BQ50">
        <f t="shared" si="32"/>
        <v>105.50197628458498</v>
      </c>
      <c r="BU50" s="27">
        <v>5</v>
      </c>
      <c r="BV50">
        <v>513</v>
      </c>
      <c r="BW50">
        <v>6193</v>
      </c>
      <c r="BX50">
        <f t="shared" si="33"/>
        <v>12.072124756335283</v>
      </c>
      <c r="CB50" s="27">
        <v>7</v>
      </c>
      <c r="CC50">
        <v>830</v>
      </c>
      <c r="CD50">
        <v>17716</v>
      </c>
      <c r="CE50">
        <f t="shared" si="34"/>
        <v>21.344578313253013</v>
      </c>
      <c r="CI50" s="27">
        <v>18</v>
      </c>
      <c r="CJ50">
        <v>944</v>
      </c>
      <c r="CK50">
        <v>31219</v>
      </c>
      <c r="CL50">
        <f t="shared" si="35"/>
        <v>33.070974576271183</v>
      </c>
      <c r="CP50" s="27">
        <v>16</v>
      </c>
      <c r="CQ50">
        <v>1114</v>
      </c>
      <c r="CR50">
        <v>71271</v>
      </c>
      <c r="CS50">
        <f t="shared" si="36"/>
        <v>63.977558348294437</v>
      </c>
      <c r="CW50" s="27">
        <v>2</v>
      </c>
      <c r="CX50">
        <v>479</v>
      </c>
      <c r="CY50">
        <v>8922</v>
      </c>
      <c r="CZ50">
        <f t="shared" si="37"/>
        <v>18.626304801670145</v>
      </c>
      <c r="DD50" s="27">
        <v>7</v>
      </c>
      <c r="DE50">
        <v>910</v>
      </c>
      <c r="DF50">
        <v>45480</v>
      </c>
      <c r="DG50">
        <f t="shared" si="38"/>
        <v>49.978021978021978</v>
      </c>
      <c r="DK50" s="27">
        <v>25</v>
      </c>
      <c r="DL50">
        <v>1354</v>
      </c>
      <c r="DM50">
        <v>101462</v>
      </c>
      <c r="DN50">
        <f t="shared" si="39"/>
        <v>74.935007385524372</v>
      </c>
      <c r="DR50" s="27">
        <v>9</v>
      </c>
      <c r="DS50">
        <v>936</v>
      </c>
      <c r="DT50">
        <v>156815</v>
      </c>
      <c r="DU50">
        <f t="shared" si="40"/>
        <v>167.53739316239316</v>
      </c>
      <c r="DY50" s="27">
        <v>18</v>
      </c>
      <c r="DZ50">
        <v>1206</v>
      </c>
      <c r="EA50">
        <v>78217</v>
      </c>
      <c r="EB50">
        <f t="shared" si="41"/>
        <v>64.856550580431175</v>
      </c>
    </row>
    <row r="51" spans="9:132" x14ac:dyDescent="0.25">
      <c r="J51" s="27">
        <v>49</v>
      </c>
      <c r="K51">
        <v>3548</v>
      </c>
      <c r="L51">
        <v>208771</v>
      </c>
      <c r="M51">
        <f t="shared" si="24"/>
        <v>58.841882750845549</v>
      </c>
      <c r="Q51" s="27">
        <v>25</v>
      </c>
      <c r="R51">
        <v>2554</v>
      </c>
      <c r="S51">
        <v>171983</v>
      </c>
      <c r="T51">
        <f t="shared" si="25"/>
        <v>67.33868441660141</v>
      </c>
      <c r="X51" s="27">
        <v>20</v>
      </c>
      <c r="Y51">
        <v>2340</v>
      </c>
      <c r="Z51">
        <v>197403</v>
      </c>
      <c r="AA51">
        <f t="shared" si="26"/>
        <v>84.360256410256412</v>
      </c>
      <c r="AE51" s="27">
        <v>18</v>
      </c>
      <c r="AF51">
        <v>1519</v>
      </c>
      <c r="AG51">
        <v>113594</v>
      </c>
      <c r="AH51">
        <f t="shared" si="27"/>
        <v>74.782093482554316</v>
      </c>
      <c r="AL51" s="27">
        <v>25</v>
      </c>
      <c r="AM51">
        <v>1874</v>
      </c>
      <c r="AN51">
        <v>106335</v>
      </c>
      <c r="AO51">
        <f t="shared" si="28"/>
        <v>56.742262540021343</v>
      </c>
      <c r="AS51" s="27">
        <v>26</v>
      </c>
      <c r="AT51">
        <v>1392</v>
      </c>
      <c r="AU51">
        <v>150393</v>
      </c>
      <c r="AV51">
        <f t="shared" si="29"/>
        <v>108.04094827586206</v>
      </c>
      <c r="AZ51" s="27">
        <v>21</v>
      </c>
      <c r="BA51">
        <v>2150</v>
      </c>
      <c r="BB51">
        <v>199184</v>
      </c>
      <c r="BC51">
        <f t="shared" si="30"/>
        <v>92.643720930232561</v>
      </c>
      <c r="BG51" s="27">
        <v>27</v>
      </c>
      <c r="BH51">
        <v>1538</v>
      </c>
      <c r="BI51">
        <v>78791</v>
      </c>
      <c r="BJ51">
        <f t="shared" si="31"/>
        <v>51.2295188556567</v>
      </c>
      <c r="BN51" s="27">
        <v>26</v>
      </c>
      <c r="BO51">
        <v>1829</v>
      </c>
      <c r="BP51">
        <v>14290</v>
      </c>
      <c r="BQ51">
        <f t="shared" si="32"/>
        <v>7.8130125751776927</v>
      </c>
      <c r="BU51" s="27">
        <v>6</v>
      </c>
      <c r="BV51">
        <v>587</v>
      </c>
      <c r="BW51">
        <v>15271</v>
      </c>
      <c r="BX51">
        <f t="shared" si="33"/>
        <v>26.015332197614992</v>
      </c>
      <c r="CB51" s="27">
        <v>8</v>
      </c>
      <c r="CC51">
        <v>881</v>
      </c>
      <c r="CD51">
        <v>47608</v>
      </c>
      <c r="CE51">
        <f t="shared" si="34"/>
        <v>54.038592508513055</v>
      </c>
      <c r="CI51" s="27">
        <v>19</v>
      </c>
      <c r="CJ51">
        <v>946</v>
      </c>
      <c r="CK51">
        <v>13231</v>
      </c>
      <c r="CL51">
        <f t="shared" si="35"/>
        <v>13.986257928118393</v>
      </c>
      <c r="CP51" s="27">
        <v>17</v>
      </c>
      <c r="CQ51">
        <v>1125</v>
      </c>
      <c r="CR51">
        <v>120325</v>
      </c>
      <c r="CS51">
        <f t="shared" si="36"/>
        <v>106.95555555555555</v>
      </c>
      <c r="CW51" s="27">
        <v>3</v>
      </c>
      <c r="CX51">
        <v>520</v>
      </c>
      <c r="CY51">
        <v>27955</v>
      </c>
      <c r="CZ51">
        <f t="shared" si="37"/>
        <v>53.759615384615387</v>
      </c>
      <c r="DD51" s="27">
        <v>8</v>
      </c>
      <c r="DE51">
        <v>924</v>
      </c>
      <c r="DF51">
        <v>54322</v>
      </c>
      <c r="DG51">
        <f t="shared" si="38"/>
        <v>58.790043290043293</v>
      </c>
      <c r="DK51" s="27">
        <v>26</v>
      </c>
      <c r="DL51">
        <v>1362</v>
      </c>
      <c r="DM51">
        <v>147692</v>
      </c>
      <c r="DN51">
        <f t="shared" si="39"/>
        <v>108.43759177679883</v>
      </c>
      <c r="DR51" s="27">
        <v>10</v>
      </c>
      <c r="DS51">
        <v>993</v>
      </c>
      <c r="DT51">
        <v>133246</v>
      </c>
      <c r="DU51">
        <f t="shared" si="40"/>
        <v>134.1852970795569</v>
      </c>
      <c r="DY51" s="27">
        <v>19</v>
      </c>
      <c r="DZ51">
        <v>1228</v>
      </c>
      <c r="EA51">
        <v>165630</v>
      </c>
      <c r="EB51">
        <f t="shared" si="41"/>
        <v>134.87785016286645</v>
      </c>
    </row>
    <row r="52" spans="9:132" x14ac:dyDescent="0.25">
      <c r="I52" t="s">
        <v>234</v>
      </c>
      <c r="J52" s="27">
        <v>1</v>
      </c>
      <c r="K52">
        <v>1461</v>
      </c>
      <c r="L52">
        <v>130410</v>
      </c>
      <c r="M52">
        <f t="shared" si="24"/>
        <v>89.260780287474333</v>
      </c>
      <c r="Q52" s="27">
        <v>26</v>
      </c>
      <c r="R52">
        <v>2577</v>
      </c>
      <c r="S52">
        <v>227690</v>
      </c>
      <c r="T52">
        <f t="shared" si="25"/>
        <v>88.354675979821494</v>
      </c>
      <c r="X52" s="27">
        <v>21</v>
      </c>
      <c r="Y52">
        <v>2352</v>
      </c>
      <c r="Z52">
        <v>216755</v>
      </c>
      <c r="AA52">
        <f t="shared" si="26"/>
        <v>92.157738095238102</v>
      </c>
      <c r="AE52" s="27">
        <v>19</v>
      </c>
      <c r="AF52">
        <v>1540</v>
      </c>
      <c r="AG52">
        <v>146782</v>
      </c>
      <c r="AH52">
        <f t="shared" si="27"/>
        <v>95.312987012987008</v>
      </c>
      <c r="AL52" s="27">
        <v>26</v>
      </c>
      <c r="AM52">
        <v>1886</v>
      </c>
      <c r="AN52">
        <v>135616</v>
      </c>
      <c r="AO52">
        <f t="shared" si="28"/>
        <v>71.906680805938493</v>
      </c>
      <c r="AS52" s="27">
        <v>27</v>
      </c>
      <c r="AT52">
        <v>3359</v>
      </c>
      <c r="AU52">
        <v>356834</v>
      </c>
      <c r="AV52">
        <f t="shared" si="29"/>
        <v>106.23221196784758</v>
      </c>
      <c r="AZ52" s="27">
        <v>22</v>
      </c>
      <c r="BA52">
        <v>2177</v>
      </c>
      <c r="BB52">
        <v>198089</v>
      </c>
      <c r="BC52">
        <f t="shared" si="30"/>
        <v>90.991731740927889</v>
      </c>
      <c r="BG52" s="27">
        <v>28</v>
      </c>
      <c r="BH52">
        <v>1676</v>
      </c>
      <c r="BI52">
        <v>145171</v>
      </c>
      <c r="BJ52">
        <f t="shared" si="31"/>
        <v>86.617541766109781</v>
      </c>
      <c r="BN52" s="27">
        <v>27</v>
      </c>
      <c r="BO52">
        <v>2001</v>
      </c>
      <c r="BP52">
        <v>112089</v>
      </c>
      <c r="BQ52">
        <f t="shared" si="32"/>
        <v>56.016491754122939</v>
      </c>
      <c r="BU52" s="27">
        <v>7</v>
      </c>
      <c r="BV52">
        <v>741</v>
      </c>
      <c r="BW52">
        <v>3042</v>
      </c>
      <c r="BX52">
        <f t="shared" si="33"/>
        <v>4.1052631578947372</v>
      </c>
      <c r="CB52" s="27">
        <v>9</v>
      </c>
      <c r="CC52">
        <v>882</v>
      </c>
      <c r="CD52">
        <v>42525</v>
      </c>
      <c r="CE52">
        <f t="shared" si="34"/>
        <v>48.214285714285715</v>
      </c>
      <c r="CI52" s="27">
        <v>20</v>
      </c>
      <c r="CJ52">
        <v>956</v>
      </c>
      <c r="CK52">
        <v>22683</v>
      </c>
      <c r="CL52">
        <f t="shared" si="35"/>
        <v>23.726987447698743</v>
      </c>
      <c r="CP52" s="27">
        <v>18</v>
      </c>
      <c r="CQ52">
        <v>1125</v>
      </c>
      <c r="CR52">
        <v>93538</v>
      </c>
      <c r="CS52">
        <f t="shared" si="36"/>
        <v>83.144888888888886</v>
      </c>
      <c r="CW52" s="27">
        <v>4</v>
      </c>
      <c r="CX52">
        <v>672</v>
      </c>
      <c r="CY52">
        <v>15172</v>
      </c>
      <c r="CZ52">
        <f t="shared" si="37"/>
        <v>22.577380952380953</v>
      </c>
      <c r="DD52" s="27">
        <v>9</v>
      </c>
      <c r="DE52">
        <v>931</v>
      </c>
      <c r="DF52">
        <v>58560</v>
      </c>
      <c r="DG52">
        <f t="shared" si="38"/>
        <v>62.900107411385605</v>
      </c>
      <c r="DK52" s="27">
        <v>27</v>
      </c>
      <c r="DL52">
        <v>1402</v>
      </c>
      <c r="DM52">
        <v>172597</v>
      </c>
      <c r="DN52">
        <f t="shared" si="39"/>
        <v>123.1077032810271</v>
      </c>
      <c r="DR52" s="27">
        <v>11</v>
      </c>
      <c r="DS52">
        <v>1008</v>
      </c>
      <c r="DT52">
        <v>24116</v>
      </c>
      <c r="DU52">
        <f t="shared" si="40"/>
        <v>23.924603174603174</v>
      </c>
      <c r="DY52" s="27">
        <v>20</v>
      </c>
      <c r="DZ52">
        <v>1229</v>
      </c>
      <c r="EA52">
        <v>154555</v>
      </c>
      <c r="EB52">
        <f t="shared" si="41"/>
        <v>125.7567127746135</v>
      </c>
    </row>
    <row r="53" spans="9:132" x14ac:dyDescent="0.25">
      <c r="J53" s="27">
        <v>2</v>
      </c>
      <c r="K53">
        <v>2883</v>
      </c>
      <c r="L53">
        <v>195159</v>
      </c>
      <c r="M53">
        <f t="shared" si="24"/>
        <v>67.693028095733609</v>
      </c>
      <c r="Q53" s="27">
        <v>27</v>
      </c>
      <c r="R53">
        <v>2690</v>
      </c>
      <c r="S53">
        <v>223629</v>
      </c>
      <c r="T53">
        <f t="shared" si="25"/>
        <v>83.133457249070631</v>
      </c>
      <c r="X53" s="27">
        <v>22</v>
      </c>
      <c r="Y53">
        <v>2363</v>
      </c>
      <c r="Z53">
        <v>221649</v>
      </c>
      <c r="AA53">
        <f t="shared" si="26"/>
        <v>93.79983072365637</v>
      </c>
      <c r="AE53" s="27">
        <v>20</v>
      </c>
      <c r="AF53">
        <v>1587</v>
      </c>
      <c r="AG53">
        <v>81082</v>
      </c>
      <c r="AH53">
        <f t="shared" si="27"/>
        <v>51.091367359798362</v>
      </c>
      <c r="AL53" s="27">
        <v>27</v>
      </c>
      <c r="AM53">
        <v>1928</v>
      </c>
      <c r="AN53">
        <v>96295</v>
      </c>
      <c r="AO53">
        <f t="shared" si="28"/>
        <v>49.94553941908714</v>
      </c>
      <c r="AS53" s="27">
        <v>28</v>
      </c>
      <c r="AT53">
        <v>981</v>
      </c>
      <c r="AU53">
        <v>85721</v>
      </c>
      <c r="AV53">
        <f t="shared" si="29"/>
        <v>87.381243628950045</v>
      </c>
      <c r="AZ53" s="27">
        <v>23</v>
      </c>
      <c r="BA53">
        <v>2211</v>
      </c>
      <c r="BB53">
        <v>142114</v>
      </c>
      <c r="BC53">
        <f t="shared" si="30"/>
        <v>64.275893260967891</v>
      </c>
      <c r="BG53" s="27">
        <v>29</v>
      </c>
      <c r="BH53">
        <v>1758</v>
      </c>
      <c r="BI53">
        <v>127149</v>
      </c>
      <c r="BJ53">
        <f t="shared" si="31"/>
        <v>72.325938566552907</v>
      </c>
      <c r="BN53" s="27">
        <v>28</v>
      </c>
      <c r="BO53">
        <v>2055</v>
      </c>
      <c r="BP53">
        <v>253647</v>
      </c>
      <c r="BQ53">
        <f t="shared" si="32"/>
        <v>123.42919708029197</v>
      </c>
      <c r="BU53" s="27">
        <v>8</v>
      </c>
      <c r="BV53">
        <v>744</v>
      </c>
      <c r="BW53">
        <v>31695</v>
      </c>
      <c r="BX53">
        <f t="shared" si="33"/>
        <v>42.600806451612904</v>
      </c>
      <c r="CB53" s="27">
        <v>10</v>
      </c>
      <c r="CC53">
        <v>883</v>
      </c>
      <c r="CD53">
        <v>46157</v>
      </c>
      <c r="CE53">
        <f t="shared" si="34"/>
        <v>52.272933182332956</v>
      </c>
      <c r="CI53" s="27">
        <v>21</v>
      </c>
      <c r="CJ53">
        <v>981</v>
      </c>
      <c r="CK53">
        <v>10611</v>
      </c>
      <c r="CL53">
        <f t="shared" si="35"/>
        <v>10.81651376146789</v>
      </c>
      <c r="CP53" s="27">
        <v>19</v>
      </c>
      <c r="CQ53">
        <v>1128</v>
      </c>
      <c r="CR53">
        <v>80582</v>
      </c>
      <c r="CS53">
        <f t="shared" si="36"/>
        <v>71.437943262411352</v>
      </c>
      <c r="CW53" s="27">
        <v>5</v>
      </c>
      <c r="CX53">
        <v>731</v>
      </c>
      <c r="CY53">
        <v>52161</v>
      </c>
      <c r="CZ53">
        <f t="shared" si="37"/>
        <v>71.355677154582764</v>
      </c>
      <c r="DD53" s="27">
        <v>10</v>
      </c>
      <c r="DE53">
        <v>949</v>
      </c>
      <c r="DF53">
        <v>60527</v>
      </c>
      <c r="DG53">
        <f t="shared" si="38"/>
        <v>63.779768177028451</v>
      </c>
      <c r="DK53" s="27">
        <v>28</v>
      </c>
      <c r="DL53">
        <v>1407</v>
      </c>
      <c r="DM53">
        <v>97230</v>
      </c>
      <c r="DN53">
        <f t="shared" si="39"/>
        <v>69.104477611940297</v>
      </c>
      <c r="DR53" s="27">
        <v>12</v>
      </c>
      <c r="DS53">
        <v>1035</v>
      </c>
      <c r="DT53">
        <v>142295</v>
      </c>
      <c r="DU53">
        <f t="shared" si="40"/>
        <v>137.48309178743961</v>
      </c>
      <c r="DY53" s="27">
        <v>21</v>
      </c>
      <c r="DZ53">
        <v>1246</v>
      </c>
      <c r="EA53">
        <v>100507</v>
      </c>
      <c r="EB53">
        <f t="shared" si="41"/>
        <v>80.663723916532902</v>
      </c>
    </row>
    <row r="54" spans="9:132" x14ac:dyDescent="0.25">
      <c r="J54" s="27">
        <v>3</v>
      </c>
      <c r="K54">
        <v>150</v>
      </c>
      <c r="L54">
        <v>3953</v>
      </c>
      <c r="M54">
        <f t="shared" si="24"/>
        <v>26.353333333333332</v>
      </c>
      <c r="Q54" s="27">
        <v>28</v>
      </c>
      <c r="R54">
        <v>2737</v>
      </c>
      <c r="S54">
        <v>253913</v>
      </c>
      <c r="T54">
        <f t="shared" si="25"/>
        <v>92.770551698940452</v>
      </c>
      <c r="X54" s="27">
        <v>23</v>
      </c>
      <c r="Y54">
        <v>2735</v>
      </c>
      <c r="Z54">
        <v>205724</v>
      </c>
      <c r="AA54">
        <f t="shared" si="26"/>
        <v>75.219012797074953</v>
      </c>
      <c r="AE54" s="27">
        <v>21</v>
      </c>
      <c r="AF54">
        <v>1595</v>
      </c>
      <c r="AG54">
        <v>140703</v>
      </c>
      <c r="AH54">
        <f t="shared" si="27"/>
        <v>88.215047021943576</v>
      </c>
      <c r="AL54" s="27">
        <v>28</v>
      </c>
      <c r="AM54">
        <v>1951</v>
      </c>
      <c r="AN54">
        <v>139590</v>
      </c>
      <c r="AO54">
        <f t="shared" si="28"/>
        <v>71.547924141465913</v>
      </c>
      <c r="AS54" s="27">
        <v>29</v>
      </c>
      <c r="AT54">
        <v>1162</v>
      </c>
      <c r="AU54">
        <v>98794</v>
      </c>
      <c r="AV54">
        <f t="shared" si="29"/>
        <v>85.02065404475043</v>
      </c>
      <c r="AZ54" s="27">
        <v>24</v>
      </c>
      <c r="BA54">
        <v>2236</v>
      </c>
      <c r="BB54">
        <v>141286</v>
      </c>
      <c r="BC54">
        <f t="shared" si="30"/>
        <v>63.186940966010731</v>
      </c>
      <c r="BG54" s="27">
        <v>30</v>
      </c>
      <c r="BH54">
        <v>1851</v>
      </c>
      <c r="BI54">
        <v>145795</v>
      </c>
      <c r="BJ54">
        <f t="shared" si="31"/>
        <v>78.765532144786604</v>
      </c>
      <c r="BN54" s="27">
        <v>29</v>
      </c>
      <c r="BO54">
        <v>2063</v>
      </c>
      <c r="BP54">
        <v>240736</v>
      </c>
      <c r="BQ54">
        <f t="shared" si="32"/>
        <v>116.69219583131363</v>
      </c>
      <c r="BU54" s="27">
        <v>9</v>
      </c>
      <c r="BV54">
        <v>774</v>
      </c>
      <c r="BW54">
        <v>3351</v>
      </c>
      <c r="BX54">
        <f t="shared" si="33"/>
        <v>4.329457364341085</v>
      </c>
      <c r="CB54" s="27">
        <v>11</v>
      </c>
      <c r="CC54">
        <v>939</v>
      </c>
      <c r="CD54">
        <v>17758</v>
      </c>
      <c r="CE54">
        <f t="shared" si="34"/>
        <v>18.911608093716719</v>
      </c>
      <c r="CI54" s="27">
        <v>22</v>
      </c>
      <c r="CJ54">
        <v>1007</v>
      </c>
      <c r="CK54">
        <v>16300</v>
      </c>
      <c r="CL54">
        <f t="shared" si="35"/>
        <v>16.186693147964249</v>
      </c>
      <c r="CP54" s="27">
        <v>20</v>
      </c>
      <c r="CQ54">
        <v>1132</v>
      </c>
      <c r="CR54">
        <v>73970</v>
      </c>
      <c r="CS54">
        <f t="shared" si="36"/>
        <v>65.344522968197879</v>
      </c>
      <c r="CW54" s="27">
        <v>6</v>
      </c>
      <c r="CX54">
        <v>770</v>
      </c>
      <c r="CY54">
        <v>57493</v>
      </c>
      <c r="CZ54">
        <f t="shared" si="37"/>
        <v>74.666233766233759</v>
      </c>
      <c r="DD54" s="27">
        <v>11</v>
      </c>
      <c r="DE54">
        <v>969</v>
      </c>
      <c r="DF54">
        <v>55424</v>
      </c>
      <c r="DG54">
        <f t="shared" si="38"/>
        <v>57.197110423116612</v>
      </c>
      <c r="DK54" s="27">
        <v>29</v>
      </c>
      <c r="DL54">
        <v>1410</v>
      </c>
      <c r="DM54">
        <v>172330</v>
      </c>
      <c r="DN54">
        <f t="shared" si="39"/>
        <v>122.21985815602837</v>
      </c>
      <c r="DR54" s="27">
        <v>13</v>
      </c>
      <c r="DS54">
        <v>1078</v>
      </c>
      <c r="DT54">
        <v>38033</v>
      </c>
      <c r="DU54">
        <f t="shared" si="40"/>
        <v>35.281076066790355</v>
      </c>
      <c r="DY54" s="27">
        <v>22</v>
      </c>
      <c r="DZ54">
        <v>1304</v>
      </c>
      <c r="EA54">
        <v>133263</v>
      </c>
      <c r="EB54">
        <f t="shared" si="41"/>
        <v>102.19555214723927</v>
      </c>
    </row>
    <row r="55" spans="9:132" x14ac:dyDescent="0.25">
      <c r="J55" s="27">
        <v>4</v>
      </c>
      <c r="K55">
        <v>2082</v>
      </c>
      <c r="L55">
        <v>195110</v>
      </c>
      <c r="M55">
        <f t="shared" si="24"/>
        <v>93.712776176753124</v>
      </c>
      <c r="Q55" s="27">
        <v>29</v>
      </c>
      <c r="R55">
        <v>3216</v>
      </c>
      <c r="S55">
        <v>319848</v>
      </c>
      <c r="T55">
        <f t="shared" si="25"/>
        <v>99.455223880597018</v>
      </c>
      <c r="X55" s="27">
        <v>24</v>
      </c>
      <c r="Y55">
        <v>2845</v>
      </c>
      <c r="Z55">
        <v>287679</v>
      </c>
      <c r="AA55">
        <f t="shared" si="26"/>
        <v>101.11739894551846</v>
      </c>
      <c r="AE55" s="27">
        <v>22</v>
      </c>
      <c r="AF55">
        <v>1598</v>
      </c>
      <c r="AG55">
        <v>150573</v>
      </c>
      <c r="AH55">
        <f t="shared" si="27"/>
        <v>94.225907384230283</v>
      </c>
      <c r="AL55" s="27">
        <v>29</v>
      </c>
      <c r="AM55">
        <v>1999</v>
      </c>
      <c r="AN55">
        <v>132080</v>
      </c>
      <c r="AO55">
        <f t="shared" si="28"/>
        <v>66.07303651825913</v>
      </c>
      <c r="AS55" s="27">
        <v>30</v>
      </c>
      <c r="AT55">
        <v>1344</v>
      </c>
      <c r="AU55">
        <v>139853</v>
      </c>
      <c r="AV55">
        <f t="shared" si="29"/>
        <v>104.05729166666667</v>
      </c>
      <c r="AZ55" s="27">
        <v>25</v>
      </c>
      <c r="BA55">
        <v>2260</v>
      </c>
      <c r="BB55">
        <v>227671</v>
      </c>
      <c r="BC55">
        <f t="shared" si="30"/>
        <v>100.73938053097345</v>
      </c>
      <c r="BG55" s="27">
        <v>31</v>
      </c>
      <c r="BH55">
        <v>1969</v>
      </c>
      <c r="BI55">
        <v>118910</v>
      </c>
      <c r="BJ55">
        <f t="shared" si="31"/>
        <v>60.391061452513966</v>
      </c>
      <c r="BN55" s="27">
        <v>30</v>
      </c>
      <c r="BO55">
        <v>2145</v>
      </c>
      <c r="BP55">
        <v>263934</v>
      </c>
      <c r="BQ55">
        <f t="shared" si="32"/>
        <v>123.04615384615384</v>
      </c>
      <c r="BU55" s="27">
        <v>10</v>
      </c>
      <c r="BV55">
        <v>777</v>
      </c>
      <c r="BW55">
        <v>22632</v>
      </c>
      <c r="BX55">
        <f t="shared" si="33"/>
        <v>29.127413127413128</v>
      </c>
      <c r="CB55" s="27">
        <v>12</v>
      </c>
      <c r="CC55">
        <v>956</v>
      </c>
      <c r="CD55">
        <v>39308</v>
      </c>
      <c r="CE55">
        <f t="shared" si="34"/>
        <v>41.11715481171548</v>
      </c>
      <c r="CI55" s="27">
        <v>23</v>
      </c>
      <c r="CJ55">
        <v>1037</v>
      </c>
      <c r="CK55">
        <v>41786</v>
      </c>
      <c r="CL55">
        <f t="shared" si="35"/>
        <v>40.295081967213115</v>
      </c>
      <c r="CP55" s="27">
        <v>21</v>
      </c>
      <c r="CQ55">
        <v>1133</v>
      </c>
      <c r="CR55">
        <v>82020</v>
      </c>
      <c r="CS55">
        <f t="shared" si="36"/>
        <v>72.391879964695505</v>
      </c>
      <c r="CW55" s="27">
        <v>7</v>
      </c>
      <c r="CX55">
        <v>778</v>
      </c>
      <c r="CY55">
        <v>38329</v>
      </c>
      <c r="CZ55">
        <f t="shared" si="37"/>
        <v>49.266066838046271</v>
      </c>
      <c r="DD55" s="27">
        <v>12</v>
      </c>
      <c r="DE55">
        <v>971</v>
      </c>
      <c r="DF55">
        <v>29938</v>
      </c>
      <c r="DG55">
        <f t="shared" si="38"/>
        <v>30.832131822863026</v>
      </c>
      <c r="DK55" s="27">
        <v>30</v>
      </c>
      <c r="DL55">
        <v>1431</v>
      </c>
      <c r="DM55">
        <v>173468</v>
      </c>
      <c r="DN55">
        <f t="shared" si="39"/>
        <v>121.22152341020265</v>
      </c>
      <c r="DR55" s="27">
        <v>14</v>
      </c>
      <c r="DS55">
        <v>1082</v>
      </c>
      <c r="DT55">
        <v>139028</v>
      </c>
      <c r="DU55">
        <f t="shared" si="40"/>
        <v>128.4916820702403</v>
      </c>
      <c r="DY55" s="27">
        <v>23</v>
      </c>
      <c r="DZ55">
        <v>1333</v>
      </c>
      <c r="EA55">
        <v>96496</v>
      </c>
      <c r="EB55">
        <f t="shared" si="41"/>
        <v>72.39009752438109</v>
      </c>
    </row>
    <row r="56" spans="9:132" x14ac:dyDescent="0.25">
      <c r="J56" s="27">
        <v>5</v>
      </c>
      <c r="K56">
        <v>263</v>
      </c>
      <c r="L56">
        <v>32045</v>
      </c>
      <c r="M56">
        <f t="shared" si="24"/>
        <v>121.84410646387833</v>
      </c>
      <c r="Q56" s="27">
        <v>30</v>
      </c>
      <c r="R56">
        <v>3457</v>
      </c>
      <c r="S56">
        <v>379707</v>
      </c>
      <c r="T56">
        <f t="shared" si="25"/>
        <v>109.83714203066242</v>
      </c>
      <c r="X56" s="27">
        <v>25</v>
      </c>
      <c r="Y56">
        <v>3286</v>
      </c>
      <c r="Z56">
        <v>370585</v>
      </c>
      <c r="AA56">
        <f t="shared" si="26"/>
        <v>112.77693244065733</v>
      </c>
      <c r="AE56" s="27">
        <v>23</v>
      </c>
      <c r="AF56">
        <v>1667</v>
      </c>
      <c r="AG56">
        <v>99834</v>
      </c>
      <c r="AH56">
        <f t="shared" si="27"/>
        <v>59.888422315536893</v>
      </c>
      <c r="AL56" s="27">
        <v>30</v>
      </c>
      <c r="AM56">
        <v>2079</v>
      </c>
      <c r="AN56">
        <v>141933</v>
      </c>
      <c r="AO56">
        <f t="shared" si="28"/>
        <v>68.269841269841265</v>
      </c>
      <c r="AS56" s="27">
        <v>31</v>
      </c>
      <c r="AT56">
        <v>654</v>
      </c>
      <c r="AU56">
        <v>7480</v>
      </c>
      <c r="AV56">
        <f t="shared" si="29"/>
        <v>11.437308868501528</v>
      </c>
      <c r="AZ56" s="27">
        <v>26</v>
      </c>
      <c r="BA56">
        <v>2265</v>
      </c>
      <c r="BB56">
        <v>212562</v>
      </c>
      <c r="BC56">
        <f t="shared" si="30"/>
        <v>93.846357615894036</v>
      </c>
      <c r="BG56" s="27">
        <v>32</v>
      </c>
      <c r="BH56">
        <v>2044</v>
      </c>
      <c r="BI56">
        <v>145867</v>
      </c>
      <c r="BJ56">
        <f t="shared" si="31"/>
        <v>71.36350293542074</v>
      </c>
      <c r="BN56" s="27">
        <v>31</v>
      </c>
      <c r="BO56">
        <v>2242</v>
      </c>
      <c r="BP56">
        <v>290857</v>
      </c>
      <c r="BQ56">
        <f t="shared" si="32"/>
        <v>129.73104371097236</v>
      </c>
      <c r="BU56" s="27">
        <v>11</v>
      </c>
      <c r="BV56">
        <v>814</v>
      </c>
      <c r="BW56">
        <v>12635</v>
      </c>
      <c r="BX56">
        <f t="shared" si="33"/>
        <v>15.522113022113022</v>
      </c>
      <c r="CB56" s="27">
        <v>13</v>
      </c>
      <c r="CC56">
        <v>985</v>
      </c>
      <c r="CD56">
        <v>8565</v>
      </c>
      <c r="CE56">
        <f t="shared" si="34"/>
        <v>8.6954314720812178</v>
      </c>
      <c r="CI56" s="27">
        <v>24</v>
      </c>
      <c r="CJ56">
        <v>1039</v>
      </c>
      <c r="CK56">
        <v>21934</v>
      </c>
      <c r="CL56">
        <f t="shared" si="35"/>
        <v>21.110683349374398</v>
      </c>
      <c r="CP56" s="27">
        <v>22</v>
      </c>
      <c r="CQ56">
        <v>1145</v>
      </c>
      <c r="CR56">
        <v>88090</v>
      </c>
      <c r="CS56">
        <f t="shared" si="36"/>
        <v>76.93449781659389</v>
      </c>
      <c r="CW56" s="27">
        <v>8</v>
      </c>
      <c r="CX56">
        <v>781</v>
      </c>
      <c r="CY56">
        <v>53481</v>
      </c>
      <c r="CZ56">
        <f t="shared" si="37"/>
        <v>68.4775928297055</v>
      </c>
      <c r="DD56" s="27">
        <v>13</v>
      </c>
      <c r="DE56">
        <v>990</v>
      </c>
      <c r="DF56">
        <v>40735</v>
      </c>
      <c r="DG56">
        <f t="shared" si="38"/>
        <v>41.146464646464644</v>
      </c>
      <c r="DK56" s="27">
        <v>31</v>
      </c>
      <c r="DL56">
        <v>1491</v>
      </c>
      <c r="DM56">
        <v>179283</v>
      </c>
      <c r="DN56">
        <f t="shared" si="39"/>
        <v>120.24346076458752</v>
      </c>
      <c r="DR56" s="27">
        <v>15</v>
      </c>
      <c r="DS56">
        <v>1105</v>
      </c>
      <c r="DT56">
        <v>180456</v>
      </c>
      <c r="DU56">
        <f t="shared" si="40"/>
        <v>163.30859728506786</v>
      </c>
      <c r="DY56" s="27">
        <v>24</v>
      </c>
      <c r="DZ56">
        <v>1366</v>
      </c>
      <c r="EA56">
        <v>85227</v>
      </c>
      <c r="EB56">
        <f t="shared" si="41"/>
        <v>62.391654465592971</v>
      </c>
    </row>
    <row r="57" spans="9:132" x14ac:dyDescent="0.25">
      <c r="J57" s="27">
        <v>6</v>
      </c>
      <c r="K57">
        <v>1310</v>
      </c>
      <c r="L57">
        <v>85826</v>
      </c>
      <c r="M57">
        <f t="shared" si="24"/>
        <v>65.516030534351145</v>
      </c>
      <c r="Q57" s="27">
        <v>31</v>
      </c>
      <c r="R57">
        <v>5425</v>
      </c>
      <c r="S57">
        <v>507266</v>
      </c>
      <c r="T57">
        <f t="shared" si="25"/>
        <v>93.505253456221197</v>
      </c>
      <c r="X57" s="27">
        <v>26</v>
      </c>
      <c r="Y57">
        <v>3612</v>
      </c>
      <c r="Z57">
        <v>309603</v>
      </c>
      <c r="AA57">
        <f t="shared" si="26"/>
        <v>85.715116279069761</v>
      </c>
      <c r="AE57" s="27">
        <v>24</v>
      </c>
      <c r="AF57">
        <v>1816</v>
      </c>
      <c r="AG57">
        <v>112746</v>
      </c>
      <c r="AH57">
        <f t="shared" si="27"/>
        <v>62.084801762114537</v>
      </c>
      <c r="AL57" s="27">
        <v>31</v>
      </c>
      <c r="AM57">
        <v>2103</v>
      </c>
      <c r="AN57">
        <v>136718</v>
      </c>
      <c r="AO57">
        <f t="shared" si="28"/>
        <v>65.010936757013795</v>
      </c>
      <c r="AS57" s="27">
        <v>32</v>
      </c>
      <c r="AT57">
        <v>1029</v>
      </c>
      <c r="AU57">
        <v>88187</v>
      </c>
      <c r="AV57">
        <f t="shared" si="29"/>
        <v>85.70165208940719</v>
      </c>
      <c r="AZ57" s="27">
        <v>27</v>
      </c>
      <c r="BA57">
        <v>2298</v>
      </c>
      <c r="BB57">
        <v>272385</v>
      </c>
      <c r="BC57">
        <f t="shared" si="30"/>
        <v>118.5313315926893</v>
      </c>
      <c r="BG57" s="27">
        <v>33</v>
      </c>
      <c r="BH57">
        <v>2166</v>
      </c>
      <c r="BI57">
        <v>216570</v>
      </c>
      <c r="BJ57">
        <f t="shared" si="31"/>
        <v>99.986149584487535</v>
      </c>
      <c r="BN57" s="27">
        <v>32</v>
      </c>
      <c r="BO57">
        <v>2351</v>
      </c>
      <c r="BP57">
        <v>199456</v>
      </c>
      <c r="BQ57">
        <f t="shared" si="32"/>
        <v>84.838792003402801</v>
      </c>
      <c r="BU57" s="27">
        <v>12</v>
      </c>
      <c r="BV57">
        <v>826</v>
      </c>
      <c r="BW57">
        <v>5546</v>
      </c>
      <c r="BX57">
        <f t="shared" si="33"/>
        <v>6.7142857142857144</v>
      </c>
      <c r="CB57" s="27">
        <v>14</v>
      </c>
      <c r="CC57">
        <v>992</v>
      </c>
      <c r="CD57">
        <v>0</v>
      </c>
      <c r="CE57">
        <f t="shared" si="34"/>
        <v>0</v>
      </c>
      <c r="CI57" s="27">
        <v>25</v>
      </c>
      <c r="CJ57">
        <v>1056</v>
      </c>
      <c r="CK57">
        <v>24181</v>
      </c>
      <c r="CL57">
        <f t="shared" si="35"/>
        <v>22.898674242424242</v>
      </c>
      <c r="CP57" s="27">
        <v>23</v>
      </c>
      <c r="CQ57">
        <v>1145</v>
      </c>
      <c r="CR57">
        <v>90595</v>
      </c>
      <c r="CS57">
        <f t="shared" si="36"/>
        <v>79.122270742358083</v>
      </c>
      <c r="CW57" s="27">
        <v>9</v>
      </c>
      <c r="CX57">
        <v>826</v>
      </c>
      <c r="CY57">
        <v>40360</v>
      </c>
      <c r="CZ57">
        <f t="shared" si="37"/>
        <v>48.861985472154963</v>
      </c>
      <c r="DD57" s="27">
        <v>14</v>
      </c>
      <c r="DE57">
        <v>995</v>
      </c>
      <c r="DF57">
        <v>31348</v>
      </c>
      <c r="DG57">
        <f t="shared" si="38"/>
        <v>31.505527638190955</v>
      </c>
      <c r="DK57" s="27">
        <v>32</v>
      </c>
      <c r="DL57">
        <v>1598</v>
      </c>
      <c r="DM57">
        <v>175374</v>
      </c>
      <c r="DN57">
        <f t="shared" si="39"/>
        <v>109.74593241551941</v>
      </c>
      <c r="DR57" s="27">
        <v>16</v>
      </c>
      <c r="DS57">
        <v>1125</v>
      </c>
      <c r="DT57">
        <v>50</v>
      </c>
      <c r="DU57">
        <f t="shared" si="40"/>
        <v>4.4444444444444446E-2</v>
      </c>
      <c r="DY57" s="27">
        <v>25</v>
      </c>
      <c r="DZ57">
        <v>1464</v>
      </c>
      <c r="EA57">
        <v>109694</v>
      </c>
      <c r="EB57">
        <f t="shared" si="41"/>
        <v>74.927595628415304</v>
      </c>
    </row>
    <row r="58" spans="9:132" x14ac:dyDescent="0.25">
      <c r="J58" s="27">
        <v>7</v>
      </c>
      <c r="K58">
        <v>4033</v>
      </c>
      <c r="L58">
        <v>356467</v>
      </c>
      <c r="M58">
        <f t="shared" si="24"/>
        <v>88.387552690304986</v>
      </c>
      <c r="P58" t="s">
        <v>233</v>
      </c>
      <c r="Q58" s="27">
        <v>1</v>
      </c>
      <c r="R58">
        <v>172</v>
      </c>
      <c r="S58">
        <v>2942</v>
      </c>
      <c r="T58">
        <f t="shared" si="25"/>
        <v>17.104651162790699</v>
      </c>
      <c r="X58" s="27">
        <v>27</v>
      </c>
      <c r="Y58">
        <v>4585</v>
      </c>
      <c r="Z58">
        <v>457570</v>
      </c>
      <c r="AA58">
        <f t="shared" si="26"/>
        <v>99.797164667393673</v>
      </c>
      <c r="AE58" s="27">
        <v>25</v>
      </c>
      <c r="AF58">
        <v>1868</v>
      </c>
      <c r="AG58">
        <v>96834</v>
      </c>
      <c r="AH58">
        <f t="shared" si="27"/>
        <v>51.83832976445396</v>
      </c>
      <c r="AL58" s="27">
        <v>32</v>
      </c>
      <c r="AM58">
        <v>2136</v>
      </c>
      <c r="AN58">
        <v>153239</v>
      </c>
      <c r="AO58">
        <f t="shared" si="28"/>
        <v>71.741104868913851</v>
      </c>
      <c r="AS58" s="27">
        <v>33</v>
      </c>
      <c r="AT58">
        <v>3339</v>
      </c>
      <c r="AU58">
        <v>375277</v>
      </c>
      <c r="AV58">
        <f t="shared" si="29"/>
        <v>112.39203354297693</v>
      </c>
      <c r="AZ58" s="27">
        <v>28</v>
      </c>
      <c r="BA58">
        <v>3124</v>
      </c>
      <c r="BB58">
        <v>360811</v>
      </c>
      <c r="BC58">
        <f t="shared" si="30"/>
        <v>115.49647887323944</v>
      </c>
      <c r="BG58" s="27">
        <v>34</v>
      </c>
      <c r="BH58">
        <v>2405</v>
      </c>
      <c r="BI58">
        <v>213439</v>
      </c>
      <c r="BJ58">
        <f t="shared" si="31"/>
        <v>88.748024948024948</v>
      </c>
      <c r="BN58" s="27">
        <v>33</v>
      </c>
      <c r="BO58">
        <v>2405</v>
      </c>
      <c r="BP58">
        <v>303041</v>
      </c>
      <c r="BQ58">
        <f t="shared" si="32"/>
        <v>126.00457380457381</v>
      </c>
      <c r="BU58" s="27">
        <v>13</v>
      </c>
      <c r="BV58">
        <v>841</v>
      </c>
      <c r="BW58">
        <v>6995</v>
      </c>
      <c r="BX58">
        <f t="shared" si="33"/>
        <v>8.317479191438764</v>
      </c>
      <c r="CB58" s="27">
        <v>15</v>
      </c>
      <c r="CC58">
        <v>1035</v>
      </c>
      <c r="CD58">
        <v>35605</v>
      </c>
      <c r="CE58">
        <f t="shared" si="34"/>
        <v>34.40096618357488</v>
      </c>
      <c r="CI58" s="27">
        <v>26</v>
      </c>
      <c r="CJ58">
        <v>1064</v>
      </c>
      <c r="CK58">
        <v>13264</v>
      </c>
      <c r="CL58">
        <f t="shared" si="35"/>
        <v>12.466165413533835</v>
      </c>
      <c r="CP58" s="27">
        <v>24</v>
      </c>
      <c r="CQ58">
        <v>1161</v>
      </c>
      <c r="CR58">
        <v>82974</v>
      </c>
      <c r="CS58">
        <f t="shared" si="36"/>
        <v>71.467700258397926</v>
      </c>
      <c r="CW58" s="27">
        <v>10</v>
      </c>
      <c r="CX58">
        <v>835</v>
      </c>
      <c r="CY58">
        <v>38658</v>
      </c>
      <c r="CZ58">
        <f t="shared" si="37"/>
        <v>46.297005988023955</v>
      </c>
      <c r="DD58" s="27">
        <v>15</v>
      </c>
      <c r="DE58">
        <v>1009</v>
      </c>
      <c r="DF58">
        <v>74276</v>
      </c>
      <c r="DG58">
        <f t="shared" si="38"/>
        <v>73.613478691774034</v>
      </c>
      <c r="DK58" s="27">
        <v>33</v>
      </c>
      <c r="DL58">
        <v>1663</v>
      </c>
      <c r="DM58">
        <v>49520</v>
      </c>
      <c r="DN58">
        <f t="shared" si="39"/>
        <v>29.777510523150934</v>
      </c>
      <c r="DR58" s="27">
        <v>17</v>
      </c>
      <c r="DS58">
        <v>1194</v>
      </c>
      <c r="DT58">
        <v>119904</v>
      </c>
      <c r="DU58">
        <f t="shared" si="40"/>
        <v>100.42211055276383</v>
      </c>
      <c r="DY58" s="27">
        <v>26</v>
      </c>
      <c r="DZ58">
        <v>1474</v>
      </c>
      <c r="EA58">
        <v>169040</v>
      </c>
      <c r="EB58">
        <f t="shared" si="41"/>
        <v>114.68113975576662</v>
      </c>
    </row>
    <row r="59" spans="9:132" x14ac:dyDescent="0.25">
      <c r="J59" s="27">
        <v>8</v>
      </c>
      <c r="K59">
        <v>4024</v>
      </c>
      <c r="L59">
        <v>343185</v>
      </c>
      <c r="M59">
        <f t="shared" si="24"/>
        <v>85.284542743538765</v>
      </c>
      <c r="Q59" s="27">
        <v>2</v>
      </c>
      <c r="R59">
        <v>351</v>
      </c>
      <c r="S59">
        <v>30192</v>
      </c>
      <c r="T59">
        <f t="shared" si="25"/>
        <v>86.017094017094024</v>
      </c>
      <c r="W59" t="s">
        <v>233</v>
      </c>
      <c r="X59" s="27">
        <v>1</v>
      </c>
      <c r="Y59">
        <v>62</v>
      </c>
      <c r="Z59">
        <v>2279</v>
      </c>
      <c r="AA59">
        <f t="shared" si="26"/>
        <v>36.758064516129032</v>
      </c>
      <c r="AE59" s="27">
        <v>26</v>
      </c>
      <c r="AF59">
        <v>1916</v>
      </c>
      <c r="AG59">
        <v>135125</v>
      </c>
      <c r="AH59">
        <f t="shared" si="27"/>
        <v>70.524530271398746</v>
      </c>
      <c r="AL59" s="27">
        <v>33</v>
      </c>
      <c r="AM59">
        <v>2159</v>
      </c>
      <c r="AN59">
        <v>123395</v>
      </c>
      <c r="AO59">
        <f t="shared" si="28"/>
        <v>57.153774895785084</v>
      </c>
      <c r="AS59" s="27">
        <v>34</v>
      </c>
      <c r="AT59">
        <v>1622</v>
      </c>
      <c r="AU59">
        <v>219858</v>
      </c>
      <c r="AV59">
        <f t="shared" si="29"/>
        <v>135.5474722564735</v>
      </c>
      <c r="AZ59" s="27">
        <v>29</v>
      </c>
      <c r="BA59">
        <v>3150</v>
      </c>
      <c r="BB59">
        <v>384289</v>
      </c>
      <c r="BC59">
        <f t="shared" si="30"/>
        <v>121.99650793650794</v>
      </c>
      <c r="BG59" s="27">
        <v>35</v>
      </c>
      <c r="BH59">
        <v>2510</v>
      </c>
      <c r="BI59">
        <v>194811</v>
      </c>
      <c r="BJ59">
        <f t="shared" si="31"/>
        <v>77.613944223107566</v>
      </c>
      <c r="BN59" s="27">
        <v>34</v>
      </c>
      <c r="BO59">
        <v>2478</v>
      </c>
      <c r="BP59">
        <v>229208</v>
      </c>
      <c r="BQ59">
        <f t="shared" si="32"/>
        <v>92.497175141242934</v>
      </c>
      <c r="BU59" s="27">
        <v>14</v>
      </c>
      <c r="BV59">
        <v>881</v>
      </c>
      <c r="BW59">
        <v>34950</v>
      </c>
      <c r="BX59">
        <f t="shared" si="33"/>
        <v>39.670828603859249</v>
      </c>
      <c r="CB59" s="27">
        <v>16</v>
      </c>
      <c r="CC59">
        <v>1079</v>
      </c>
      <c r="CD59">
        <v>42184</v>
      </c>
      <c r="CE59">
        <f t="shared" si="34"/>
        <v>39.095458758109359</v>
      </c>
      <c r="CI59" s="27">
        <v>27</v>
      </c>
      <c r="CJ59">
        <v>1077</v>
      </c>
      <c r="CK59">
        <v>18713</v>
      </c>
      <c r="CL59">
        <f t="shared" si="35"/>
        <v>17.375116063138346</v>
      </c>
      <c r="CP59" s="27">
        <v>25</v>
      </c>
      <c r="CQ59">
        <v>1170</v>
      </c>
      <c r="CR59">
        <v>108471</v>
      </c>
      <c r="CS59">
        <f t="shared" si="36"/>
        <v>92.710256410256406</v>
      </c>
      <c r="CW59" s="27">
        <v>11</v>
      </c>
      <c r="CX59">
        <v>836</v>
      </c>
      <c r="CY59">
        <v>47153</v>
      </c>
      <c r="CZ59">
        <f t="shared" si="37"/>
        <v>56.403110047846887</v>
      </c>
      <c r="DD59" s="27">
        <v>16</v>
      </c>
      <c r="DE59">
        <v>1026</v>
      </c>
      <c r="DF59">
        <v>45846</v>
      </c>
      <c r="DG59">
        <f t="shared" si="38"/>
        <v>44.684210526315788</v>
      </c>
      <c r="DK59" s="27">
        <v>34</v>
      </c>
      <c r="DL59">
        <v>1897</v>
      </c>
      <c r="DM59">
        <v>55116</v>
      </c>
      <c r="DN59">
        <f t="shared" si="39"/>
        <v>29.054296257248286</v>
      </c>
      <c r="DR59" s="27">
        <v>18</v>
      </c>
      <c r="DS59">
        <v>1216</v>
      </c>
      <c r="DT59">
        <v>49006</v>
      </c>
      <c r="DU59">
        <f t="shared" si="40"/>
        <v>40.30098684210526</v>
      </c>
      <c r="DY59" s="27">
        <v>27</v>
      </c>
      <c r="DZ59">
        <v>1524</v>
      </c>
      <c r="EA59">
        <v>219266</v>
      </c>
      <c r="EB59">
        <f t="shared" si="41"/>
        <v>143.8753280839895</v>
      </c>
    </row>
    <row r="60" spans="9:132" x14ac:dyDescent="0.25">
      <c r="J60" s="27">
        <v>9</v>
      </c>
      <c r="K60">
        <v>3722</v>
      </c>
      <c r="L60">
        <v>197326</v>
      </c>
      <c r="M60">
        <f t="shared" si="24"/>
        <v>53.016120365394947</v>
      </c>
      <c r="Q60" s="27">
        <v>3</v>
      </c>
      <c r="R60">
        <v>487</v>
      </c>
      <c r="S60">
        <v>45046</v>
      </c>
      <c r="T60">
        <f t="shared" si="25"/>
        <v>92.496919917864474</v>
      </c>
      <c r="X60" s="27">
        <v>2</v>
      </c>
      <c r="Y60">
        <v>359</v>
      </c>
      <c r="Z60">
        <v>38541</v>
      </c>
      <c r="AA60">
        <f t="shared" si="26"/>
        <v>107.35654596100278</v>
      </c>
      <c r="AE60" s="27">
        <v>27</v>
      </c>
      <c r="AF60">
        <v>1921</v>
      </c>
      <c r="AG60">
        <v>143231</v>
      </c>
      <c r="AH60">
        <f t="shared" si="27"/>
        <v>74.560645497136903</v>
      </c>
      <c r="AL60" s="27">
        <v>34</v>
      </c>
      <c r="AM60">
        <v>2243</v>
      </c>
      <c r="AN60">
        <v>117922</v>
      </c>
      <c r="AO60">
        <f t="shared" si="28"/>
        <v>52.573339277753007</v>
      </c>
      <c r="AS60" s="27">
        <v>35</v>
      </c>
      <c r="AT60">
        <v>626</v>
      </c>
      <c r="AU60">
        <v>70302</v>
      </c>
      <c r="AV60">
        <f t="shared" si="29"/>
        <v>112.3035143769968</v>
      </c>
      <c r="AZ60" s="27">
        <v>30</v>
      </c>
      <c r="BA60">
        <v>3220</v>
      </c>
      <c r="BB60">
        <v>424673</v>
      </c>
      <c r="BC60">
        <f t="shared" si="30"/>
        <v>131.88602484472051</v>
      </c>
      <c r="BG60" s="27">
        <v>36</v>
      </c>
      <c r="BH60">
        <v>2703</v>
      </c>
      <c r="BI60">
        <v>181333</v>
      </c>
      <c r="BJ60">
        <f t="shared" si="31"/>
        <v>67.085830558638548</v>
      </c>
      <c r="BN60" s="27">
        <v>35</v>
      </c>
      <c r="BO60">
        <v>2773</v>
      </c>
      <c r="BP60">
        <v>13051</v>
      </c>
      <c r="BQ60">
        <f t="shared" si="32"/>
        <v>4.7064551027767765</v>
      </c>
      <c r="BU60" s="27">
        <v>15</v>
      </c>
      <c r="BV60">
        <v>896</v>
      </c>
      <c r="BW60">
        <v>21511</v>
      </c>
      <c r="BX60">
        <f t="shared" si="33"/>
        <v>24.0078125</v>
      </c>
      <c r="CB60" s="27">
        <v>17</v>
      </c>
      <c r="CC60">
        <v>1081</v>
      </c>
      <c r="CD60">
        <v>7820</v>
      </c>
      <c r="CE60">
        <f t="shared" si="34"/>
        <v>7.2340425531914896</v>
      </c>
      <c r="CI60" s="27">
        <v>28</v>
      </c>
      <c r="CJ60">
        <v>1090</v>
      </c>
      <c r="CK60">
        <v>39845</v>
      </c>
      <c r="CL60">
        <f t="shared" si="35"/>
        <v>36.555045871559635</v>
      </c>
      <c r="CP60" s="27">
        <v>26</v>
      </c>
      <c r="CQ60">
        <v>1173</v>
      </c>
      <c r="CR60">
        <v>113654</v>
      </c>
      <c r="CS60">
        <f t="shared" si="36"/>
        <v>96.891730605285588</v>
      </c>
      <c r="CW60" s="27">
        <v>12</v>
      </c>
      <c r="CX60">
        <v>848</v>
      </c>
      <c r="CY60">
        <v>53170</v>
      </c>
      <c r="CZ60">
        <f t="shared" si="37"/>
        <v>62.700471698113205</v>
      </c>
      <c r="DD60" s="27">
        <v>17</v>
      </c>
      <c r="DE60">
        <v>1049</v>
      </c>
      <c r="DF60">
        <v>69560</v>
      </c>
      <c r="DG60">
        <f t="shared" si="38"/>
        <v>66.31077216396568</v>
      </c>
      <c r="DK60" s="27">
        <v>35</v>
      </c>
      <c r="DL60">
        <v>1974</v>
      </c>
      <c r="DM60">
        <v>97038</v>
      </c>
      <c r="DN60">
        <f t="shared" si="39"/>
        <v>49.158054711246201</v>
      </c>
      <c r="DR60" s="27">
        <v>19</v>
      </c>
      <c r="DS60">
        <v>1234</v>
      </c>
      <c r="DT60">
        <v>184435</v>
      </c>
      <c r="DU60">
        <f t="shared" si="40"/>
        <v>149.46110210696921</v>
      </c>
      <c r="DY60" s="27">
        <v>28</v>
      </c>
      <c r="DZ60">
        <v>1542</v>
      </c>
      <c r="EA60">
        <v>155650</v>
      </c>
      <c r="EB60">
        <f t="shared" si="41"/>
        <v>100.94033722438391</v>
      </c>
    </row>
    <row r="61" spans="9:132" x14ac:dyDescent="0.25">
      <c r="J61" s="27">
        <v>10</v>
      </c>
      <c r="K61">
        <v>2477</v>
      </c>
      <c r="L61">
        <v>279937</v>
      </c>
      <c r="M61">
        <f t="shared" si="24"/>
        <v>113.01453371013322</v>
      </c>
      <c r="Q61" s="27">
        <v>4</v>
      </c>
      <c r="R61">
        <v>501</v>
      </c>
      <c r="S61">
        <v>44770</v>
      </c>
      <c r="T61">
        <f t="shared" si="25"/>
        <v>89.361277445109778</v>
      </c>
      <c r="X61" s="27">
        <v>3</v>
      </c>
      <c r="Y61">
        <v>423</v>
      </c>
      <c r="Z61">
        <v>17289</v>
      </c>
      <c r="AA61">
        <f t="shared" si="26"/>
        <v>40.872340425531917</v>
      </c>
      <c r="AE61" s="27">
        <v>28</v>
      </c>
      <c r="AF61">
        <v>1958</v>
      </c>
      <c r="AG61">
        <v>175885</v>
      </c>
      <c r="AH61">
        <f t="shared" si="27"/>
        <v>89.828907048008176</v>
      </c>
      <c r="AL61" s="27">
        <v>35</v>
      </c>
      <c r="AM61">
        <v>2308</v>
      </c>
      <c r="AN61">
        <v>183888</v>
      </c>
      <c r="AO61">
        <f t="shared" si="28"/>
        <v>79.674176776429803</v>
      </c>
      <c r="AR61" t="s">
        <v>233</v>
      </c>
      <c r="AS61" s="27">
        <v>1</v>
      </c>
      <c r="AT61">
        <v>120</v>
      </c>
      <c r="AU61">
        <v>6731</v>
      </c>
      <c r="AV61">
        <f t="shared" si="29"/>
        <v>56.091666666666669</v>
      </c>
      <c r="AZ61" s="27">
        <v>31</v>
      </c>
      <c r="BA61">
        <v>4491</v>
      </c>
      <c r="BB61">
        <v>416981</v>
      </c>
      <c r="BC61">
        <f t="shared" si="30"/>
        <v>92.848140725896243</v>
      </c>
      <c r="BF61" t="s">
        <v>233</v>
      </c>
      <c r="BG61" s="27">
        <v>1</v>
      </c>
      <c r="BH61">
        <v>346</v>
      </c>
      <c r="BI61">
        <v>40426</v>
      </c>
      <c r="BJ61">
        <f t="shared" si="31"/>
        <v>116.83815028901734</v>
      </c>
      <c r="BN61" s="27">
        <v>36</v>
      </c>
      <c r="BO61">
        <v>2793</v>
      </c>
      <c r="BP61">
        <v>174741</v>
      </c>
      <c r="BQ61">
        <f t="shared" si="32"/>
        <v>62.563909774436091</v>
      </c>
      <c r="BU61" s="27">
        <v>16</v>
      </c>
      <c r="BV61">
        <v>913</v>
      </c>
      <c r="BW61">
        <v>14852</v>
      </c>
      <c r="BX61">
        <f t="shared" si="33"/>
        <v>16.267250821467687</v>
      </c>
      <c r="CB61" s="27">
        <v>18</v>
      </c>
      <c r="CC61">
        <v>1087</v>
      </c>
      <c r="CD61">
        <v>51587</v>
      </c>
      <c r="CE61">
        <f t="shared" si="34"/>
        <v>47.458141674333028</v>
      </c>
      <c r="CI61" s="27">
        <v>29</v>
      </c>
      <c r="CJ61">
        <v>1096</v>
      </c>
      <c r="CK61">
        <v>31651</v>
      </c>
      <c r="CL61">
        <f t="shared" si="35"/>
        <v>28.878649635036496</v>
      </c>
      <c r="CP61" s="27">
        <v>27</v>
      </c>
      <c r="CQ61">
        <v>1179</v>
      </c>
      <c r="CR61">
        <v>92291</v>
      </c>
      <c r="CS61">
        <f t="shared" si="36"/>
        <v>78.279050042408826</v>
      </c>
      <c r="CW61" s="27">
        <v>13</v>
      </c>
      <c r="CX61">
        <v>849</v>
      </c>
      <c r="CY61">
        <v>59673</v>
      </c>
      <c r="CZ61">
        <f t="shared" si="37"/>
        <v>70.28621908127208</v>
      </c>
      <c r="DD61" s="27">
        <v>18</v>
      </c>
      <c r="DE61">
        <v>1103</v>
      </c>
      <c r="DF61">
        <v>51805</v>
      </c>
      <c r="DG61">
        <f t="shared" si="38"/>
        <v>46.967361740707162</v>
      </c>
      <c r="DK61" s="27">
        <v>36</v>
      </c>
      <c r="DL61">
        <v>2110</v>
      </c>
      <c r="DM61">
        <v>160179</v>
      </c>
      <c r="DN61">
        <f t="shared" si="39"/>
        <v>75.914218009478674</v>
      </c>
      <c r="DR61" s="27">
        <v>20</v>
      </c>
      <c r="DS61">
        <v>1254</v>
      </c>
      <c r="DT61">
        <v>99739</v>
      </c>
      <c r="DU61">
        <f t="shared" si="40"/>
        <v>79.536682615629985</v>
      </c>
      <c r="DY61" s="27">
        <v>29</v>
      </c>
      <c r="DZ61">
        <v>1582</v>
      </c>
      <c r="EA61">
        <v>121108</v>
      </c>
      <c r="EB61">
        <f t="shared" si="41"/>
        <v>76.553729456384318</v>
      </c>
    </row>
    <row r="62" spans="9:132" x14ac:dyDescent="0.25">
      <c r="J62" s="27">
        <v>11</v>
      </c>
      <c r="K62">
        <v>2000</v>
      </c>
      <c r="L62">
        <v>133366</v>
      </c>
      <c r="M62">
        <f t="shared" si="24"/>
        <v>66.683000000000007</v>
      </c>
      <c r="Q62" s="27">
        <v>5</v>
      </c>
      <c r="R62">
        <v>509</v>
      </c>
      <c r="S62">
        <v>59697</v>
      </c>
      <c r="T62">
        <f t="shared" si="25"/>
        <v>117.28290766208251</v>
      </c>
      <c r="X62" s="27">
        <v>4</v>
      </c>
      <c r="Y62">
        <v>554</v>
      </c>
      <c r="Z62">
        <v>40807</v>
      </c>
      <c r="AA62">
        <f t="shared" si="26"/>
        <v>73.658844765342963</v>
      </c>
      <c r="AE62" s="27">
        <v>29</v>
      </c>
      <c r="AF62">
        <v>1981</v>
      </c>
      <c r="AG62">
        <v>146311</v>
      </c>
      <c r="AH62">
        <f t="shared" si="27"/>
        <v>73.857142857142861</v>
      </c>
      <c r="AL62" s="27">
        <v>36</v>
      </c>
      <c r="AM62">
        <v>2419</v>
      </c>
      <c r="AN62">
        <v>193383</v>
      </c>
      <c r="AO62">
        <f t="shared" si="28"/>
        <v>79.943365026870609</v>
      </c>
      <c r="AS62" s="27">
        <v>2</v>
      </c>
      <c r="AT62">
        <v>123</v>
      </c>
      <c r="AU62">
        <v>8621</v>
      </c>
      <c r="AV62">
        <f t="shared" si="29"/>
        <v>70.089430894308947</v>
      </c>
      <c r="AY62" t="s">
        <v>233</v>
      </c>
      <c r="AZ62" s="27">
        <v>1</v>
      </c>
      <c r="BA62">
        <v>119</v>
      </c>
      <c r="BB62">
        <v>9501</v>
      </c>
      <c r="BC62">
        <f t="shared" si="30"/>
        <v>79.840336134453779</v>
      </c>
      <c r="BG62" s="27">
        <v>2</v>
      </c>
      <c r="BH62">
        <v>461</v>
      </c>
      <c r="BI62">
        <v>28082</v>
      </c>
      <c r="BJ62">
        <f t="shared" si="31"/>
        <v>60.915401301518436</v>
      </c>
      <c r="BM62" t="s">
        <v>233</v>
      </c>
      <c r="BN62" s="27">
        <v>1</v>
      </c>
      <c r="BO62">
        <v>526</v>
      </c>
      <c r="BP62">
        <v>51764</v>
      </c>
      <c r="BQ62">
        <f t="shared" si="32"/>
        <v>98.410646387832699</v>
      </c>
      <c r="BU62" s="27">
        <v>17</v>
      </c>
      <c r="BV62">
        <v>916</v>
      </c>
      <c r="BW62">
        <v>20579</v>
      </c>
      <c r="BX62">
        <f t="shared" si="33"/>
        <v>22.466157205240176</v>
      </c>
      <c r="CB62" s="27">
        <v>19</v>
      </c>
      <c r="CC62">
        <v>1116</v>
      </c>
      <c r="CD62">
        <v>13308</v>
      </c>
      <c r="CE62">
        <f t="shared" si="34"/>
        <v>11.924731182795698</v>
      </c>
      <c r="CI62" s="27">
        <v>30</v>
      </c>
      <c r="CJ62">
        <v>1127</v>
      </c>
      <c r="CK62">
        <v>35886</v>
      </c>
      <c r="CL62">
        <f t="shared" si="35"/>
        <v>31.842058562555458</v>
      </c>
      <c r="CP62" s="27">
        <v>28</v>
      </c>
      <c r="CQ62">
        <v>1203</v>
      </c>
      <c r="CR62">
        <v>76355</v>
      </c>
      <c r="CS62">
        <f t="shared" si="36"/>
        <v>63.470490440565257</v>
      </c>
      <c r="CW62" s="27">
        <v>14</v>
      </c>
      <c r="CX62">
        <v>858</v>
      </c>
      <c r="CY62">
        <v>51475</v>
      </c>
      <c r="CZ62">
        <f t="shared" si="37"/>
        <v>59.994172494172496</v>
      </c>
      <c r="DD62" s="27">
        <v>19</v>
      </c>
      <c r="DE62">
        <v>1116</v>
      </c>
      <c r="DF62">
        <v>66802</v>
      </c>
      <c r="DG62">
        <f t="shared" si="38"/>
        <v>59.858422939068099</v>
      </c>
      <c r="DK62" s="27">
        <v>37</v>
      </c>
      <c r="DL62">
        <v>2509</v>
      </c>
      <c r="DM62">
        <v>272215</v>
      </c>
      <c r="DN62">
        <f t="shared" si="39"/>
        <v>108.49541650059784</v>
      </c>
      <c r="DR62" s="27">
        <v>21</v>
      </c>
      <c r="DS62">
        <v>1307</v>
      </c>
      <c r="DT62">
        <v>182729</v>
      </c>
      <c r="DU62">
        <f t="shared" si="40"/>
        <v>139.8079571537873</v>
      </c>
      <c r="DY62" s="27">
        <v>30</v>
      </c>
      <c r="DZ62">
        <v>1757</v>
      </c>
      <c r="EA62">
        <v>247190</v>
      </c>
      <c r="EB62">
        <f t="shared" si="41"/>
        <v>140.68867387592488</v>
      </c>
    </row>
    <row r="63" spans="9:132" x14ac:dyDescent="0.25">
      <c r="J63" s="27">
        <v>12</v>
      </c>
      <c r="K63">
        <v>1833</v>
      </c>
      <c r="L63">
        <v>191214</v>
      </c>
      <c r="M63">
        <f t="shared" si="24"/>
        <v>104.31751227495909</v>
      </c>
      <c r="Q63" s="27">
        <v>6</v>
      </c>
      <c r="R63">
        <v>537</v>
      </c>
      <c r="S63">
        <v>5314</v>
      </c>
      <c r="T63">
        <f t="shared" si="25"/>
        <v>9.8957169459962753</v>
      </c>
      <c r="X63" s="27">
        <v>5</v>
      </c>
      <c r="Y63">
        <v>848</v>
      </c>
      <c r="Z63">
        <v>90066</v>
      </c>
      <c r="AA63">
        <f t="shared" si="26"/>
        <v>106.20990566037736</v>
      </c>
      <c r="AE63" s="27">
        <v>30</v>
      </c>
      <c r="AF63">
        <v>2080</v>
      </c>
      <c r="AG63">
        <v>130834</v>
      </c>
      <c r="AH63">
        <f t="shared" si="27"/>
        <v>62.900961538461537</v>
      </c>
      <c r="AL63" s="27">
        <v>37</v>
      </c>
      <c r="AM63">
        <v>4257</v>
      </c>
      <c r="AN63">
        <v>237013</v>
      </c>
      <c r="AO63">
        <f t="shared" si="28"/>
        <v>55.676062955132721</v>
      </c>
      <c r="AS63" s="27">
        <v>3</v>
      </c>
      <c r="AT63">
        <v>129</v>
      </c>
      <c r="AU63">
        <v>5</v>
      </c>
      <c r="AV63">
        <f t="shared" si="29"/>
        <v>3.875968992248062E-2</v>
      </c>
      <c r="AZ63" s="27">
        <v>2</v>
      </c>
      <c r="BA63">
        <v>146</v>
      </c>
      <c r="BB63">
        <v>15243</v>
      </c>
      <c r="BC63">
        <f t="shared" si="30"/>
        <v>104.4041095890411</v>
      </c>
      <c r="BG63" s="27">
        <v>3</v>
      </c>
      <c r="BH63">
        <v>601</v>
      </c>
      <c r="BI63">
        <v>61080</v>
      </c>
      <c r="BJ63">
        <f t="shared" si="31"/>
        <v>101.630615640599</v>
      </c>
      <c r="BN63" s="27">
        <v>2</v>
      </c>
      <c r="BO63">
        <v>556</v>
      </c>
      <c r="BP63">
        <v>47587</v>
      </c>
      <c r="BQ63">
        <f t="shared" si="32"/>
        <v>85.588129496402871</v>
      </c>
      <c r="BU63" s="27">
        <v>18</v>
      </c>
      <c r="BV63">
        <v>921</v>
      </c>
      <c r="BW63">
        <v>13372</v>
      </c>
      <c r="BX63">
        <f t="shared" si="33"/>
        <v>14.519001085776329</v>
      </c>
      <c r="CB63" s="27">
        <v>20</v>
      </c>
      <c r="CC63">
        <v>1132</v>
      </c>
      <c r="CD63">
        <v>36699</v>
      </c>
      <c r="CE63">
        <f t="shared" si="34"/>
        <v>32.419611307420496</v>
      </c>
      <c r="CI63" s="27">
        <v>31</v>
      </c>
      <c r="CJ63">
        <v>1144</v>
      </c>
      <c r="CK63">
        <v>10309</v>
      </c>
      <c r="CL63">
        <f t="shared" si="35"/>
        <v>9.0113636363636367</v>
      </c>
      <c r="CP63" s="27">
        <v>29</v>
      </c>
      <c r="CQ63">
        <v>1206</v>
      </c>
      <c r="CR63">
        <v>111613</v>
      </c>
      <c r="CS63">
        <f t="shared" si="36"/>
        <v>92.548092868988391</v>
      </c>
      <c r="CW63" s="27">
        <v>15</v>
      </c>
      <c r="CX63">
        <v>884</v>
      </c>
      <c r="CY63">
        <v>69249</v>
      </c>
      <c r="CZ63">
        <f t="shared" si="37"/>
        <v>78.335972850678729</v>
      </c>
      <c r="DD63" s="27">
        <v>20</v>
      </c>
      <c r="DE63">
        <v>1116</v>
      </c>
      <c r="DF63">
        <v>125748</v>
      </c>
      <c r="DG63">
        <f t="shared" si="38"/>
        <v>112.6774193548387</v>
      </c>
      <c r="DJ63" t="s">
        <v>233</v>
      </c>
      <c r="DK63" s="27">
        <v>1</v>
      </c>
      <c r="DL63">
        <v>27</v>
      </c>
      <c r="DM63">
        <v>3807</v>
      </c>
      <c r="DN63">
        <f t="shared" si="39"/>
        <v>141</v>
      </c>
      <c r="DR63" s="27">
        <v>22</v>
      </c>
      <c r="DS63">
        <v>1325</v>
      </c>
      <c r="DT63">
        <v>115252</v>
      </c>
      <c r="DU63">
        <f t="shared" si="40"/>
        <v>86.982641509433961</v>
      </c>
      <c r="DY63" s="27">
        <v>31</v>
      </c>
      <c r="DZ63">
        <v>2021</v>
      </c>
      <c r="EA63">
        <v>192824</v>
      </c>
      <c r="EB63">
        <f t="shared" si="41"/>
        <v>95.410192973775352</v>
      </c>
    </row>
    <row r="64" spans="9:132" x14ac:dyDescent="0.25">
      <c r="J64" s="27">
        <v>13</v>
      </c>
      <c r="K64">
        <v>2321</v>
      </c>
      <c r="L64">
        <v>154016</v>
      </c>
      <c r="M64">
        <f t="shared" si="24"/>
        <v>66.357604480827234</v>
      </c>
      <c r="Q64" s="27">
        <v>7</v>
      </c>
      <c r="R64">
        <v>686</v>
      </c>
      <c r="S64">
        <v>63898</v>
      </c>
      <c r="T64">
        <f t="shared" si="25"/>
        <v>93.145772594752188</v>
      </c>
      <c r="X64" s="27">
        <v>6</v>
      </c>
      <c r="Y64">
        <v>893</v>
      </c>
      <c r="Z64">
        <v>90020</v>
      </c>
      <c r="AA64">
        <f t="shared" si="26"/>
        <v>100.80627099664054</v>
      </c>
      <c r="AE64" s="27">
        <v>31</v>
      </c>
      <c r="AF64">
        <v>2232</v>
      </c>
      <c r="AG64">
        <v>164595</v>
      </c>
      <c r="AH64">
        <f t="shared" si="27"/>
        <v>73.743279569892479</v>
      </c>
      <c r="AK64" t="s">
        <v>233</v>
      </c>
      <c r="AL64" s="27">
        <v>1</v>
      </c>
      <c r="AM64">
        <v>179</v>
      </c>
      <c r="AN64">
        <v>10366</v>
      </c>
      <c r="AO64">
        <f t="shared" si="28"/>
        <v>57.910614525139664</v>
      </c>
      <c r="AS64" s="27">
        <v>4</v>
      </c>
      <c r="AT64">
        <v>202</v>
      </c>
      <c r="AU64">
        <v>14192</v>
      </c>
      <c r="AV64">
        <f t="shared" si="29"/>
        <v>70.257425742574256</v>
      </c>
      <c r="AZ64" s="27">
        <v>3</v>
      </c>
      <c r="BA64">
        <v>165</v>
      </c>
      <c r="BB64">
        <v>10345</v>
      </c>
      <c r="BC64">
        <f t="shared" si="30"/>
        <v>62.696969696969695</v>
      </c>
      <c r="BG64" s="27">
        <v>4</v>
      </c>
      <c r="BH64">
        <v>671</v>
      </c>
      <c r="BI64">
        <v>36958</v>
      </c>
      <c r="BJ64">
        <f t="shared" si="31"/>
        <v>55.078986587183309</v>
      </c>
      <c r="BN64" s="27">
        <v>3</v>
      </c>
      <c r="BO64">
        <v>589</v>
      </c>
      <c r="BP64">
        <v>48493</v>
      </c>
      <c r="BQ64">
        <f t="shared" si="32"/>
        <v>82.331069609507637</v>
      </c>
      <c r="BU64" s="27">
        <v>19</v>
      </c>
      <c r="BV64">
        <v>976</v>
      </c>
      <c r="BW64">
        <v>11024</v>
      </c>
      <c r="BX64">
        <f t="shared" si="33"/>
        <v>11.295081967213115</v>
      </c>
      <c r="CB64" s="27">
        <v>21</v>
      </c>
      <c r="CC64">
        <v>1155</v>
      </c>
      <c r="CD64">
        <v>26207</v>
      </c>
      <c r="CE64">
        <f t="shared" si="34"/>
        <v>22.690043290043292</v>
      </c>
      <c r="CI64" s="27">
        <v>32</v>
      </c>
      <c r="CJ64">
        <v>1165</v>
      </c>
      <c r="CK64">
        <v>37860</v>
      </c>
      <c r="CL64">
        <f t="shared" si="35"/>
        <v>32.497854077253216</v>
      </c>
      <c r="CP64" s="27">
        <v>30</v>
      </c>
      <c r="CQ64">
        <v>1259</v>
      </c>
      <c r="CR64">
        <v>130149</v>
      </c>
      <c r="CS64">
        <f t="shared" si="36"/>
        <v>103.37490071485306</v>
      </c>
      <c r="CW64" s="27">
        <v>16</v>
      </c>
      <c r="CX64">
        <v>899</v>
      </c>
      <c r="CY64">
        <v>43556</v>
      </c>
      <c r="CZ64">
        <f t="shared" si="37"/>
        <v>48.449388209121246</v>
      </c>
      <c r="DD64" s="27">
        <v>21</v>
      </c>
      <c r="DE64">
        <v>1122</v>
      </c>
      <c r="DF64">
        <v>59405</v>
      </c>
      <c r="DG64">
        <f t="shared" si="38"/>
        <v>52.945632798573975</v>
      </c>
      <c r="DK64" s="27">
        <v>2</v>
      </c>
      <c r="DL64">
        <v>263</v>
      </c>
      <c r="DM64">
        <v>48826</v>
      </c>
      <c r="DN64">
        <f t="shared" si="39"/>
        <v>185.65019011406844</v>
      </c>
      <c r="DR64" s="27">
        <v>23</v>
      </c>
      <c r="DS64">
        <v>1657</v>
      </c>
      <c r="DT64">
        <v>244502</v>
      </c>
      <c r="DU64">
        <f t="shared" si="40"/>
        <v>147.55703077851538</v>
      </c>
      <c r="DY64" s="27">
        <v>32</v>
      </c>
      <c r="DZ64">
        <v>2195</v>
      </c>
      <c r="EA64">
        <v>215008</v>
      </c>
      <c r="EB64">
        <f t="shared" si="41"/>
        <v>97.953530751708428</v>
      </c>
    </row>
    <row r="65" spans="9:132" x14ac:dyDescent="0.25">
      <c r="J65" s="27">
        <v>14</v>
      </c>
      <c r="K65">
        <v>561</v>
      </c>
      <c r="L65">
        <v>34913</v>
      </c>
      <c r="M65">
        <f t="shared" si="24"/>
        <v>62.233511586452764</v>
      </c>
      <c r="Q65" s="27">
        <v>8</v>
      </c>
      <c r="R65">
        <v>1025</v>
      </c>
      <c r="S65">
        <v>82237</v>
      </c>
      <c r="T65">
        <f t="shared" si="25"/>
        <v>80.231219512195125</v>
      </c>
      <c r="X65" s="27">
        <v>7</v>
      </c>
      <c r="Y65">
        <v>967</v>
      </c>
      <c r="Z65">
        <v>109985</v>
      </c>
      <c r="AA65">
        <f t="shared" si="26"/>
        <v>113.73836608066183</v>
      </c>
      <c r="AE65" s="27">
        <v>32</v>
      </c>
      <c r="AF65">
        <v>2390</v>
      </c>
      <c r="AG65">
        <v>202047</v>
      </c>
      <c r="AH65">
        <f t="shared" si="27"/>
        <v>84.538493723849371</v>
      </c>
      <c r="AL65" s="27">
        <v>2</v>
      </c>
      <c r="AM65">
        <v>308</v>
      </c>
      <c r="AN65">
        <v>16613</v>
      </c>
      <c r="AO65">
        <f t="shared" si="28"/>
        <v>53.938311688311686</v>
      </c>
      <c r="AS65" s="27">
        <v>5</v>
      </c>
      <c r="AT65">
        <v>206</v>
      </c>
      <c r="AU65">
        <v>14384</v>
      </c>
      <c r="AV65">
        <f t="shared" si="29"/>
        <v>69.825242718446603</v>
      </c>
      <c r="AZ65" s="27">
        <v>4</v>
      </c>
      <c r="BA65">
        <v>309</v>
      </c>
      <c r="BB65">
        <v>24497</v>
      </c>
      <c r="BC65">
        <f t="shared" si="30"/>
        <v>79.278317152103554</v>
      </c>
      <c r="BG65" s="27">
        <v>5</v>
      </c>
      <c r="BH65">
        <v>800</v>
      </c>
      <c r="BI65">
        <v>22552</v>
      </c>
      <c r="BJ65">
        <f t="shared" si="31"/>
        <v>28.19</v>
      </c>
      <c r="BN65" s="27">
        <v>4</v>
      </c>
      <c r="BO65">
        <v>591</v>
      </c>
      <c r="BP65">
        <v>61556</v>
      </c>
      <c r="BQ65">
        <f t="shared" si="32"/>
        <v>104.15566835871404</v>
      </c>
      <c r="BU65" s="27">
        <v>20</v>
      </c>
      <c r="BV65">
        <v>984</v>
      </c>
      <c r="BW65">
        <v>37630</v>
      </c>
      <c r="BX65">
        <f t="shared" si="33"/>
        <v>38.241869918699187</v>
      </c>
      <c r="CB65" s="27">
        <v>22</v>
      </c>
      <c r="CC65">
        <v>1190</v>
      </c>
      <c r="CD65">
        <v>13572</v>
      </c>
      <c r="CE65">
        <f t="shared" si="34"/>
        <v>11.405042016806723</v>
      </c>
      <c r="CI65" s="27">
        <v>33</v>
      </c>
      <c r="CJ65">
        <v>1170</v>
      </c>
      <c r="CK65">
        <v>34229</v>
      </c>
      <c r="CL65">
        <f t="shared" si="35"/>
        <v>29.255555555555556</v>
      </c>
      <c r="CP65" s="27">
        <v>31</v>
      </c>
      <c r="CQ65">
        <v>1259</v>
      </c>
      <c r="CR65">
        <v>117368</v>
      </c>
      <c r="CS65">
        <f t="shared" si="36"/>
        <v>93.223193010325659</v>
      </c>
      <c r="CW65" s="27">
        <v>17</v>
      </c>
      <c r="CX65">
        <v>921</v>
      </c>
      <c r="CY65">
        <v>64198</v>
      </c>
      <c r="CZ65">
        <f t="shared" si="37"/>
        <v>69.704668838219334</v>
      </c>
      <c r="DD65" s="27">
        <v>22</v>
      </c>
      <c r="DE65">
        <v>1125</v>
      </c>
      <c r="DF65">
        <v>68775</v>
      </c>
      <c r="DG65">
        <f t="shared" si="38"/>
        <v>61.133333333333333</v>
      </c>
      <c r="DK65" s="27">
        <v>3</v>
      </c>
      <c r="DL65">
        <v>320</v>
      </c>
      <c r="DM65">
        <v>46473</v>
      </c>
      <c r="DN65">
        <f t="shared" si="39"/>
        <v>145.22812500000001</v>
      </c>
      <c r="DR65" s="27">
        <v>24</v>
      </c>
      <c r="DS65">
        <v>1989</v>
      </c>
      <c r="DT65">
        <v>193867</v>
      </c>
      <c r="DU65">
        <f t="shared" si="40"/>
        <v>97.469582704876828</v>
      </c>
      <c r="DY65" s="27">
        <v>33</v>
      </c>
      <c r="DZ65">
        <v>2407</v>
      </c>
      <c r="EA65">
        <v>184580</v>
      </c>
      <c r="EB65">
        <f t="shared" si="41"/>
        <v>76.684669713336106</v>
      </c>
    </row>
    <row r="66" spans="9:132" x14ac:dyDescent="0.25">
      <c r="J66" s="27">
        <v>15</v>
      </c>
      <c r="K66">
        <v>5002</v>
      </c>
      <c r="L66">
        <v>335165</v>
      </c>
      <c r="M66">
        <f t="shared" si="24"/>
        <v>67.006197520991606</v>
      </c>
      <c r="Q66" s="27">
        <v>9</v>
      </c>
      <c r="R66">
        <v>1098</v>
      </c>
      <c r="S66">
        <v>59644</v>
      </c>
      <c r="T66">
        <f t="shared" si="25"/>
        <v>54.320582877959929</v>
      </c>
      <c r="X66" s="27">
        <v>8</v>
      </c>
      <c r="Y66">
        <v>998</v>
      </c>
      <c r="Z66">
        <v>101690</v>
      </c>
      <c r="AA66">
        <f t="shared" si="26"/>
        <v>101.8937875751503</v>
      </c>
      <c r="AE66" s="27">
        <v>33</v>
      </c>
      <c r="AF66">
        <v>2426</v>
      </c>
      <c r="AG66">
        <v>181703</v>
      </c>
      <c r="AH66">
        <f t="shared" si="27"/>
        <v>74.898186314921688</v>
      </c>
      <c r="AL66" s="27">
        <v>3</v>
      </c>
      <c r="AM66">
        <v>476</v>
      </c>
      <c r="AN66">
        <v>19536</v>
      </c>
      <c r="AO66">
        <f t="shared" si="28"/>
        <v>41.042016806722692</v>
      </c>
      <c r="AS66" s="27">
        <v>6</v>
      </c>
      <c r="AT66">
        <v>217</v>
      </c>
      <c r="AU66">
        <v>15809</v>
      </c>
      <c r="AV66">
        <f t="shared" si="29"/>
        <v>72.852534562211986</v>
      </c>
      <c r="AZ66" s="27">
        <v>5</v>
      </c>
      <c r="BA66">
        <v>342</v>
      </c>
      <c r="BB66">
        <v>433</v>
      </c>
      <c r="BC66">
        <f t="shared" si="30"/>
        <v>1.2660818713450293</v>
      </c>
      <c r="BG66" s="27">
        <v>6</v>
      </c>
      <c r="BH66">
        <v>886</v>
      </c>
      <c r="BI66">
        <v>38223</v>
      </c>
      <c r="BJ66">
        <f t="shared" si="31"/>
        <v>43.141083521444692</v>
      </c>
      <c r="BN66" s="27">
        <v>5</v>
      </c>
      <c r="BO66">
        <v>891</v>
      </c>
      <c r="BP66">
        <v>60086</v>
      </c>
      <c r="BQ66">
        <f t="shared" si="32"/>
        <v>67.436588103254763</v>
      </c>
      <c r="BU66" s="27">
        <v>21</v>
      </c>
      <c r="BV66">
        <v>990</v>
      </c>
      <c r="BW66">
        <v>28397</v>
      </c>
      <c r="BX66">
        <f t="shared" si="33"/>
        <v>28.683838383838385</v>
      </c>
      <c r="CB66" s="27">
        <v>23</v>
      </c>
      <c r="CC66">
        <v>1201</v>
      </c>
      <c r="CD66">
        <v>59792</v>
      </c>
      <c r="CE66">
        <f t="shared" si="34"/>
        <v>49.785179017485426</v>
      </c>
      <c r="CI66" s="27">
        <v>34</v>
      </c>
      <c r="CJ66">
        <v>1189</v>
      </c>
      <c r="CK66">
        <v>30842</v>
      </c>
      <c r="CL66">
        <f t="shared" si="35"/>
        <v>25.939444911690497</v>
      </c>
      <c r="CP66" s="27">
        <v>32</v>
      </c>
      <c r="CQ66">
        <v>1269</v>
      </c>
      <c r="CR66">
        <v>90822</v>
      </c>
      <c r="CS66">
        <f t="shared" si="36"/>
        <v>71.569739952718678</v>
      </c>
      <c r="CW66" s="27">
        <v>18</v>
      </c>
      <c r="CX66">
        <v>947</v>
      </c>
      <c r="CY66">
        <v>43419</v>
      </c>
      <c r="CZ66">
        <f t="shared" si="37"/>
        <v>45.848996832101371</v>
      </c>
      <c r="DD66" s="27">
        <v>23</v>
      </c>
      <c r="DE66">
        <v>1130</v>
      </c>
      <c r="DF66">
        <v>66117</v>
      </c>
      <c r="DG66">
        <f t="shared" si="38"/>
        <v>58.510619469026551</v>
      </c>
      <c r="DK66" s="27">
        <v>4</v>
      </c>
      <c r="DL66">
        <v>808</v>
      </c>
      <c r="DM66">
        <v>81754</v>
      </c>
      <c r="DN66">
        <f t="shared" si="39"/>
        <v>101.18069306930693</v>
      </c>
      <c r="DR66" s="27">
        <v>25</v>
      </c>
      <c r="DS66">
        <v>4079</v>
      </c>
      <c r="DT66">
        <v>487525</v>
      </c>
      <c r="DU66">
        <f t="shared" si="40"/>
        <v>119.52071586173082</v>
      </c>
      <c r="DY66" s="27">
        <v>34</v>
      </c>
      <c r="DZ66">
        <v>3274</v>
      </c>
      <c r="EA66">
        <v>371520</v>
      </c>
      <c r="EB66">
        <f t="shared" si="41"/>
        <v>113.47587049480758</v>
      </c>
    </row>
    <row r="67" spans="9:132" x14ac:dyDescent="0.25">
      <c r="J67" s="27">
        <v>16</v>
      </c>
      <c r="K67">
        <v>1366</v>
      </c>
      <c r="L67">
        <v>165003</v>
      </c>
      <c r="M67">
        <f t="shared" ref="M67:M98" si="42">L67/K67</f>
        <v>120.79282576866764</v>
      </c>
      <c r="Q67" s="27">
        <v>10</v>
      </c>
      <c r="R67">
        <v>1140</v>
      </c>
      <c r="S67">
        <v>103094</v>
      </c>
      <c r="T67">
        <f t="shared" ref="T67:T88" si="43">S67/R67</f>
        <v>90.433333333333337</v>
      </c>
      <c r="X67" s="27">
        <v>9</v>
      </c>
      <c r="Y67">
        <v>1021</v>
      </c>
      <c r="Z67">
        <v>79324</v>
      </c>
      <c r="AA67">
        <f t="shared" ref="AA67:AA91" si="44">Z67/Y67</f>
        <v>77.692458374143001</v>
      </c>
      <c r="AE67" s="27">
        <v>34</v>
      </c>
      <c r="AF67">
        <v>2688</v>
      </c>
      <c r="AG67">
        <v>211616</v>
      </c>
      <c r="AH67">
        <f t="shared" ref="AH67:AH98" si="45">AG67/AF67</f>
        <v>78.726190476190482</v>
      </c>
      <c r="AL67" s="27">
        <v>4</v>
      </c>
      <c r="AM67">
        <v>586</v>
      </c>
      <c r="AN67">
        <v>40916</v>
      </c>
      <c r="AO67">
        <f t="shared" ref="AO67:AO87" si="46">AN67/AM67</f>
        <v>69.822525597269617</v>
      </c>
      <c r="AS67" s="27">
        <v>7</v>
      </c>
      <c r="AT67">
        <v>313</v>
      </c>
      <c r="AU67">
        <v>118</v>
      </c>
      <c r="AV67">
        <f t="shared" ref="AV67:AV98" si="47">AU67/AT67</f>
        <v>0.3769968051118211</v>
      </c>
      <c r="AZ67" s="27">
        <v>6</v>
      </c>
      <c r="BA67">
        <v>381</v>
      </c>
      <c r="BB67">
        <v>3001</v>
      </c>
      <c r="BC67">
        <f t="shared" ref="BC67:BC98" si="48">BB67/BA67</f>
        <v>7.8766404199475062</v>
      </c>
      <c r="BG67" s="27">
        <v>7</v>
      </c>
      <c r="BH67">
        <v>941</v>
      </c>
      <c r="BI67">
        <v>60564</v>
      </c>
      <c r="BJ67">
        <f t="shared" ref="BJ67:BJ93" si="49">BI67/BH67</f>
        <v>64.361317747077578</v>
      </c>
      <c r="BN67" s="27">
        <v>6</v>
      </c>
      <c r="BO67">
        <v>1063</v>
      </c>
      <c r="BP67">
        <v>83875</v>
      </c>
      <c r="BQ67">
        <f t="shared" ref="BQ67:BQ97" si="50">BP67/BO67</f>
        <v>78.90404515522107</v>
      </c>
      <c r="BU67" s="27">
        <v>22</v>
      </c>
      <c r="BV67">
        <v>1058</v>
      </c>
      <c r="BW67">
        <v>28503</v>
      </c>
      <c r="BX67">
        <f t="shared" ref="BX67:BX98" si="51">BW67/BV67</f>
        <v>26.940453686200378</v>
      </c>
      <c r="CB67" s="27">
        <v>24</v>
      </c>
      <c r="CC67">
        <v>1208</v>
      </c>
      <c r="CD67">
        <v>43324</v>
      </c>
      <c r="CE67">
        <f t="shared" ref="CE67:CE98" si="52">CD67/CC67</f>
        <v>35.864238410596023</v>
      </c>
      <c r="CI67" s="27">
        <v>35</v>
      </c>
      <c r="CJ67">
        <v>1250</v>
      </c>
      <c r="CK67">
        <v>56204</v>
      </c>
      <c r="CL67">
        <f t="shared" ref="CL67:CL98" si="53">CK67/CJ67</f>
        <v>44.963200000000001</v>
      </c>
      <c r="CP67" s="27">
        <v>33</v>
      </c>
      <c r="CQ67">
        <v>1283</v>
      </c>
      <c r="CR67">
        <v>100007</v>
      </c>
      <c r="CS67">
        <f t="shared" ref="CS67:CS98" si="54">CR67/CQ67</f>
        <v>77.947778643803588</v>
      </c>
      <c r="CW67" s="27">
        <v>19</v>
      </c>
      <c r="CX67">
        <v>962</v>
      </c>
      <c r="CY67">
        <v>61510</v>
      </c>
      <c r="CZ67">
        <f t="shared" ref="CZ67:CZ98" si="55">CY67/CX67</f>
        <v>63.939708939708943</v>
      </c>
      <c r="DD67" s="27">
        <v>24</v>
      </c>
      <c r="DE67">
        <v>1143</v>
      </c>
      <c r="DF67">
        <v>53757</v>
      </c>
      <c r="DG67">
        <f t="shared" ref="DG67:DG98" si="56">DF67/DE67</f>
        <v>47.031496062992126</v>
      </c>
      <c r="DK67" s="27">
        <v>5</v>
      </c>
      <c r="DL67">
        <v>824</v>
      </c>
      <c r="DM67">
        <v>61646</v>
      </c>
      <c r="DN67">
        <f t="shared" ref="DN67:DN97" si="57">DM67/DL67</f>
        <v>74.8131067961165</v>
      </c>
      <c r="DQ67" t="s">
        <v>233</v>
      </c>
      <c r="DR67" s="27">
        <v>1</v>
      </c>
      <c r="DS67">
        <v>370</v>
      </c>
      <c r="DT67">
        <v>17396</v>
      </c>
      <c r="DU67">
        <f t="shared" ref="DU67:DU98" si="58">DT67/DS67</f>
        <v>47.016216216216215</v>
      </c>
      <c r="DY67" s="27">
        <v>35</v>
      </c>
      <c r="DZ67">
        <v>5038</v>
      </c>
      <c r="EA67">
        <v>130204</v>
      </c>
      <c r="EB67">
        <f t="shared" ref="EB67:EB94" si="59">EA67/DZ67</f>
        <v>25.844382691544265</v>
      </c>
    </row>
    <row r="68" spans="9:132" x14ac:dyDescent="0.25">
      <c r="J68" s="27">
        <v>17</v>
      </c>
      <c r="K68">
        <v>5487</v>
      </c>
      <c r="L68">
        <v>402868</v>
      </c>
      <c r="M68">
        <f t="shared" si="42"/>
        <v>73.422270821942774</v>
      </c>
      <c r="Q68" s="27">
        <v>11</v>
      </c>
      <c r="R68">
        <v>1162</v>
      </c>
      <c r="S68">
        <v>64304</v>
      </c>
      <c r="T68">
        <f t="shared" si="43"/>
        <v>55.339070567986234</v>
      </c>
      <c r="X68" s="27">
        <v>10</v>
      </c>
      <c r="Y68">
        <v>1039</v>
      </c>
      <c r="Z68">
        <v>81671</v>
      </c>
      <c r="AA68">
        <f t="shared" si="44"/>
        <v>78.60538979788258</v>
      </c>
      <c r="AE68" s="27">
        <v>35</v>
      </c>
      <c r="AF68">
        <v>2760</v>
      </c>
      <c r="AG68">
        <v>233368</v>
      </c>
      <c r="AH68">
        <f t="shared" si="45"/>
        <v>84.553623188405794</v>
      </c>
      <c r="AL68" s="27">
        <v>5</v>
      </c>
      <c r="AM68">
        <v>953</v>
      </c>
      <c r="AN68">
        <v>45151</v>
      </c>
      <c r="AO68">
        <f t="shared" si="46"/>
        <v>47.377754459601256</v>
      </c>
      <c r="AS68" s="27">
        <v>8</v>
      </c>
      <c r="AT68">
        <v>525</v>
      </c>
      <c r="AU68">
        <v>38020</v>
      </c>
      <c r="AV68">
        <f t="shared" si="47"/>
        <v>72.419047619047618</v>
      </c>
      <c r="AZ68" s="27">
        <v>7</v>
      </c>
      <c r="BA68">
        <v>445</v>
      </c>
      <c r="BB68">
        <v>651</v>
      </c>
      <c r="BC68">
        <f t="shared" si="48"/>
        <v>1.4629213483146069</v>
      </c>
      <c r="BG68" s="27">
        <v>8</v>
      </c>
      <c r="BH68">
        <v>984</v>
      </c>
      <c r="BI68">
        <v>46039</v>
      </c>
      <c r="BJ68">
        <f t="shared" si="49"/>
        <v>46.787601626016261</v>
      </c>
      <c r="BN68" s="27">
        <v>7</v>
      </c>
      <c r="BO68">
        <v>1086</v>
      </c>
      <c r="BP68">
        <v>50080</v>
      </c>
      <c r="BQ68">
        <f t="shared" si="50"/>
        <v>46.114180478821361</v>
      </c>
      <c r="BU68" s="27">
        <v>23</v>
      </c>
      <c r="BV68">
        <v>1071</v>
      </c>
      <c r="BW68">
        <v>34686</v>
      </c>
      <c r="BX68">
        <f t="shared" si="51"/>
        <v>32.386554621848738</v>
      </c>
      <c r="CB68" s="27">
        <v>25</v>
      </c>
      <c r="CC68">
        <v>1212</v>
      </c>
      <c r="CD68">
        <v>23626</v>
      </c>
      <c r="CE68">
        <f t="shared" si="52"/>
        <v>19.493399339933994</v>
      </c>
      <c r="CI68" s="27">
        <v>36</v>
      </c>
      <c r="CJ68">
        <v>1251</v>
      </c>
      <c r="CK68">
        <v>18181</v>
      </c>
      <c r="CL68">
        <f t="shared" si="53"/>
        <v>14.533173461231016</v>
      </c>
      <c r="CP68" s="27">
        <v>34</v>
      </c>
      <c r="CQ68">
        <v>1301</v>
      </c>
      <c r="CR68">
        <v>72026</v>
      </c>
      <c r="CS68">
        <f t="shared" si="54"/>
        <v>55.362029208301308</v>
      </c>
      <c r="CW68" s="27">
        <v>20</v>
      </c>
      <c r="CX68">
        <v>967</v>
      </c>
      <c r="CY68">
        <v>65063</v>
      </c>
      <c r="CZ68">
        <f t="shared" si="55"/>
        <v>67.283350568769393</v>
      </c>
      <c r="DD68" s="27">
        <v>25</v>
      </c>
      <c r="DE68">
        <v>1148</v>
      </c>
      <c r="DF68">
        <v>64694</v>
      </c>
      <c r="DG68">
        <f t="shared" si="56"/>
        <v>56.353658536585364</v>
      </c>
      <c r="DK68" s="27">
        <v>6</v>
      </c>
      <c r="DL68">
        <v>890</v>
      </c>
      <c r="DM68">
        <v>69038</v>
      </c>
      <c r="DN68">
        <f t="shared" si="57"/>
        <v>77.570786516853929</v>
      </c>
      <c r="DR68" s="27">
        <v>2</v>
      </c>
      <c r="DS68">
        <v>468</v>
      </c>
      <c r="DT68">
        <v>9103</v>
      </c>
      <c r="DU68">
        <f t="shared" si="58"/>
        <v>19.450854700854702</v>
      </c>
      <c r="DX68" t="s">
        <v>233</v>
      </c>
      <c r="DY68" s="27">
        <v>1</v>
      </c>
      <c r="DZ68">
        <v>432</v>
      </c>
      <c r="EA68">
        <v>20708</v>
      </c>
      <c r="EB68">
        <f t="shared" si="59"/>
        <v>47.935185185185183</v>
      </c>
    </row>
    <row r="69" spans="9:132" x14ac:dyDescent="0.25">
      <c r="J69" s="27">
        <v>18</v>
      </c>
      <c r="K69">
        <v>1757</v>
      </c>
      <c r="L69">
        <v>182860</v>
      </c>
      <c r="M69">
        <f t="shared" si="42"/>
        <v>104.0751280591918</v>
      </c>
      <c r="Q69" s="27">
        <v>12</v>
      </c>
      <c r="R69">
        <v>1192</v>
      </c>
      <c r="S69">
        <v>101181</v>
      </c>
      <c r="T69">
        <f t="shared" si="43"/>
        <v>84.883389261744966</v>
      </c>
      <c r="X69" s="27">
        <v>11</v>
      </c>
      <c r="Y69">
        <v>1047</v>
      </c>
      <c r="Z69">
        <v>80901</v>
      </c>
      <c r="AA69">
        <f t="shared" si="44"/>
        <v>77.269340974212028</v>
      </c>
      <c r="AE69" s="27">
        <v>36</v>
      </c>
      <c r="AF69">
        <v>3109</v>
      </c>
      <c r="AG69">
        <v>231209</v>
      </c>
      <c r="AH69">
        <f t="shared" si="45"/>
        <v>74.367642328723065</v>
      </c>
      <c r="AL69" s="27">
        <v>6</v>
      </c>
      <c r="AM69">
        <v>1100</v>
      </c>
      <c r="AN69">
        <v>43370</v>
      </c>
      <c r="AO69">
        <f t="shared" si="46"/>
        <v>39.427272727272729</v>
      </c>
      <c r="AS69" s="27">
        <v>9</v>
      </c>
      <c r="AT69">
        <v>544</v>
      </c>
      <c r="AU69">
        <v>30280</v>
      </c>
      <c r="AV69">
        <f t="shared" si="47"/>
        <v>55.661764705882355</v>
      </c>
      <c r="AZ69" s="27">
        <v>8</v>
      </c>
      <c r="BA69">
        <v>521</v>
      </c>
      <c r="BB69">
        <v>10708</v>
      </c>
      <c r="BC69">
        <f t="shared" si="48"/>
        <v>20.552783109404992</v>
      </c>
      <c r="BG69" s="27">
        <v>9</v>
      </c>
      <c r="BH69">
        <v>991</v>
      </c>
      <c r="BI69">
        <v>46397</v>
      </c>
      <c r="BJ69">
        <f t="shared" si="49"/>
        <v>46.818365287588293</v>
      </c>
      <c r="BN69" s="27">
        <v>8</v>
      </c>
      <c r="BO69">
        <v>1091</v>
      </c>
      <c r="BP69">
        <v>92055</v>
      </c>
      <c r="BQ69">
        <f t="shared" si="50"/>
        <v>84.376718606782774</v>
      </c>
      <c r="BU69" s="27">
        <v>24</v>
      </c>
      <c r="BV69">
        <v>1080</v>
      </c>
      <c r="BW69">
        <v>29663</v>
      </c>
      <c r="BX69">
        <f t="shared" si="51"/>
        <v>27.465740740740742</v>
      </c>
      <c r="CB69" s="27">
        <v>26</v>
      </c>
      <c r="CC69">
        <v>1215</v>
      </c>
      <c r="CD69">
        <v>45021</v>
      </c>
      <c r="CE69">
        <f t="shared" si="52"/>
        <v>37.054320987654322</v>
      </c>
      <c r="CI69" s="27">
        <v>37</v>
      </c>
      <c r="CJ69">
        <v>1272</v>
      </c>
      <c r="CK69">
        <v>18273</v>
      </c>
      <c r="CL69">
        <f t="shared" si="53"/>
        <v>14.365566037735849</v>
      </c>
      <c r="CP69" s="27">
        <v>35</v>
      </c>
      <c r="CQ69">
        <v>1350</v>
      </c>
      <c r="CR69">
        <v>119769</v>
      </c>
      <c r="CS69">
        <f t="shared" si="54"/>
        <v>88.717777777777783</v>
      </c>
      <c r="CW69" s="27">
        <v>21</v>
      </c>
      <c r="CX69">
        <v>973</v>
      </c>
      <c r="CY69">
        <v>24940</v>
      </c>
      <c r="CZ69">
        <f t="shared" si="55"/>
        <v>25.632065775950668</v>
      </c>
      <c r="DD69" s="27">
        <v>26</v>
      </c>
      <c r="DE69">
        <v>1171</v>
      </c>
      <c r="DF69">
        <v>51725</v>
      </c>
      <c r="DG69">
        <f t="shared" si="56"/>
        <v>44.171648163962423</v>
      </c>
      <c r="DK69" s="27">
        <v>7</v>
      </c>
      <c r="DL69">
        <v>961</v>
      </c>
      <c r="DM69">
        <v>88109</v>
      </c>
      <c r="DN69">
        <f t="shared" si="57"/>
        <v>91.684703433922991</v>
      </c>
      <c r="DR69" s="27">
        <v>3</v>
      </c>
      <c r="DS69">
        <v>481</v>
      </c>
      <c r="DT69">
        <v>34905</v>
      </c>
      <c r="DU69">
        <f t="shared" si="58"/>
        <v>72.567567567567565</v>
      </c>
      <c r="DY69" s="27">
        <v>2</v>
      </c>
      <c r="DZ69">
        <v>821</v>
      </c>
      <c r="EA69">
        <v>50285</v>
      </c>
      <c r="EB69">
        <f t="shared" si="59"/>
        <v>61.248477466504262</v>
      </c>
    </row>
    <row r="70" spans="9:132" x14ac:dyDescent="0.25">
      <c r="I70" t="s">
        <v>233</v>
      </c>
      <c r="J70" s="27">
        <v>1</v>
      </c>
      <c r="K70">
        <v>253</v>
      </c>
      <c r="L70">
        <v>22107</v>
      </c>
      <c r="M70">
        <f t="shared" si="42"/>
        <v>87.379446640316203</v>
      </c>
      <c r="Q70" s="27">
        <v>13</v>
      </c>
      <c r="R70">
        <v>1222</v>
      </c>
      <c r="S70">
        <v>114143</v>
      </c>
      <c r="T70">
        <f t="shared" si="43"/>
        <v>93.406710310965636</v>
      </c>
      <c r="X70" s="27">
        <v>12</v>
      </c>
      <c r="Y70">
        <v>1085</v>
      </c>
      <c r="Z70">
        <v>93719</v>
      </c>
      <c r="AA70">
        <f t="shared" si="44"/>
        <v>86.376958525345628</v>
      </c>
      <c r="AE70" s="27">
        <v>37</v>
      </c>
      <c r="AF70">
        <v>4104</v>
      </c>
      <c r="AG70">
        <v>361135</v>
      </c>
      <c r="AH70">
        <f t="shared" si="45"/>
        <v>87.995857699805072</v>
      </c>
      <c r="AL70" s="27">
        <v>7</v>
      </c>
      <c r="AM70">
        <v>1226</v>
      </c>
      <c r="AN70">
        <v>54177</v>
      </c>
      <c r="AO70">
        <f t="shared" si="46"/>
        <v>44.190048939641109</v>
      </c>
      <c r="AS70" s="27">
        <v>10</v>
      </c>
      <c r="AT70">
        <v>583</v>
      </c>
      <c r="AU70">
        <v>89</v>
      </c>
      <c r="AV70">
        <f t="shared" si="47"/>
        <v>0.15265866209262435</v>
      </c>
      <c r="AZ70" s="27">
        <v>9</v>
      </c>
      <c r="BA70">
        <v>698</v>
      </c>
      <c r="BB70">
        <v>19816</v>
      </c>
      <c r="BC70">
        <f t="shared" si="48"/>
        <v>28.389684813753583</v>
      </c>
      <c r="BG70" s="27">
        <v>10</v>
      </c>
      <c r="BH70">
        <v>1061</v>
      </c>
      <c r="BI70">
        <v>63497</v>
      </c>
      <c r="BJ70">
        <f t="shared" si="49"/>
        <v>59.846371347785109</v>
      </c>
      <c r="BN70" s="27">
        <v>9</v>
      </c>
      <c r="BO70">
        <v>1115</v>
      </c>
      <c r="BP70">
        <v>79158</v>
      </c>
      <c r="BQ70">
        <f t="shared" si="50"/>
        <v>70.993721973094168</v>
      </c>
      <c r="BU70" s="27">
        <v>25</v>
      </c>
      <c r="BV70">
        <v>1081</v>
      </c>
      <c r="BW70">
        <v>39355</v>
      </c>
      <c r="BX70">
        <f t="shared" si="51"/>
        <v>36.406105457909341</v>
      </c>
      <c r="CB70" s="27">
        <v>27</v>
      </c>
      <c r="CC70">
        <v>1229</v>
      </c>
      <c r="CD70">
        <v>57270</v>
      </c>
      <c r="CE70">
        <f t="shared" si="52"/>
        <v>46.598860862489829</v>
      </c>
      <c r="CI70" s="27">
        <v>38</v>
      </c>
      <c r="CJ70">
        <v>1285</v>
      </c>
      <c r="CK70">
        <v>50412</v>
      </c>
      <c r="CL70">
        <f t="shared" si="53"/>
        <v>39.231128404669263</v>
      </c>
      <c r="CP70" s="27">
        <v>36</v>
      </c>
      <c r="CQ70">
        <v>1351</v>
      </c>
      <c r="CR70">
        <v>80744</v>
      </c>
      <c r="CS70">
        <f t="shared" si="54"/>
        <v>59.766099185788306</v>
      </c>
      <c r="CW70" s="27">
        <v>22</v>
      </c>
      <c r="CX70">
        <v>988</v>
      </c>
      <c r="CY70">
        <v>41264</v>
      </c>
      <c r="CZ70">
        <f t="shared" si="55"/>
        <v>41.765182186234817</v>
      </c>
      <c r="DD70" s="27">
        <v>27</v>
      </c>
      <c r="DE70">
        <v>1194</v>
      </c>
      <c r="DF70">
        <v>71318</v>
      </c>
      <c r="DG70">
        <f t="shared" si="56"/>
        <v>59.730318257956448</v>
      </c>
      <c r="DK70" s="27">
        <v>8</v>
      </c>
      <c r="DL70">
        <v>1013</v>
      </c>
      <c r="DM70">
        <v>133521</v>
      </c>
      <c r="DN70">
        <f t="shared" si="57"/>
        <v>131.80750246791709</v>
      </c>
      <c r="DR70" s="27">
        <v>4</v>
      </c>
      <c r="DS70">
        <v>556</v>
      </c>
      <c r="DT70">
        <v>72051</v>
      </c>
      <c r="DU70">
        <f t="shared" si="58"/>
        <v>129.58812949640287</v>
      </c>
      <c r="DY70" s="27">
        <v>3</v>
      </c>
      <c r="DZ70">
        <v>870</v>
      </c>
      <c r="EA70">
        <v>34596</v>
      </c>
      <c r="EB70">
        <f t="shared" si="59"/>
        <v>39.765517241379314</v>
      </c>
    </row>
    <row r="71" spans="9:132" x14ac:dyDescent="0.25">
      <c r="J71" s="27">
        <v>2</v>
      </c>
      <c r="K71">
        <v>341</v>
      </c>
      <c r="L71">
        <v>25020</v>
      </c>
      <c r="M71">
        <f t="shared" si="42"/>
        <v>73.37243401759531</v>
      </c>
      <c r="Q71" s="27">
        <v>14</v>
      </c>
      <c r="R71">
        <v>1232</v>
      </c>
      <c r="S71">
        <v>139553</v>
      </c>
      <c r="T71">
        <f t="shared" si="43"/>
        <v>113.27353896103897</v>
      </c>
      <c r="X71" s="27">
        <v>13</v>
      </c>
      <c r="Y71">
        <v>1089</v>
      </c>
      <c r="Z71">
        <v>93853</v>
      </c>
      <c r="AA71">
        <f t="shared" si="44"/>
        <v>86.182736455463726</v>
      </c>
      <c r="AD71" t="s">
        <v>233</v>
      </c>
      <c r="AE71" s="27">
        <v>1</v>
      </c>
      <c r="AF71">
        <v>300</v>
      </c>
      <c r="AG71">
        <v>11769</v>
      </c>
      <c r="AH71">
        <f t="shared" si="45"/>
        <v>39.229999999999997</v>
      </c>
      <c r="AL71" s="27">
        <v>8</v>
      </c>
      <c r="AM71">
        <v>1229</v>
      </c>
      <c r="AN71">
        <v>60010</v>
      </c>
      <c r="AO71">
        <f t="shared" si="46"/>
        <v>48.828315703824245</v>
      </c>
      <c r="AS71" s="27">
        <v>11</v>
      </c>
      <c r="AT71">
        <v>690</v>
      </c>
      <c r="AU71">
        <v>61213</v>
      </c>
      <c r="AV71">
        <f t="shared" si="47"/>
        <v>88.71449275362319</v>
      </c>
      <c r="AZ71" s="27">
        <v>10</v>
      </c>
      <c r="BA71">
        <v>733</v>
      </c>
      <c r="BB71">
        <v>53067</v>
      </c>
      <c r="BC71">
        <f t="shared" si="48"/>
        <v>72.396998635743515</v>
      </c>
      <c r="BG71" s="27">
        <v>11</v>
      </c>
      <c r="BH71">
        <v>1093</v>
      </c>
      <c r="BI71">
        <v>61097</v>
      </c>
      <c r="BJ71">
        <f t="shared" si="49"/>
        <v>55.89844464775846</v>
      </c>
      <c r="BN71" s="27">
        <v>10</v>
      </c>
      <c r="BO71">
        <v>1130</v>
      </c>
      <c r="BP71">
        <v>111547</v>
      </c>
      <c r="BQ71">
        <f t="shared" si="50"/>
        <v>98.714159292035404</v>
      </c>
      <c r="BU71" s="27">
        <v>26</v>
      </c>
      <c r="BV71">
        <v>1105</v>
      </c>
      <c r="BW71">
        <v>26226</v>
      </c>
      <c r="BX71">
        <f t="shared" si="51"/>
        <v>23.733936651583711</v>
      </c>
      <c r="CB71" s="27">
        <v>28</v>
      </c>
      <c r="CC71">
        <v>1236</v>
      </c>
      <c r="CD71">
        <v>69000</v>
      </c>
      <c r="CE71">
        <f t="shared" si="52"/>
        <v>55.825242718446603</v>
      </c>
      <c r="CI71" s="27">
        <v>39</v>
      </c>
      <c r="CJ71">
        <v>1286</v>
      </c>
      <c r="CK71">
        <v>10900</v>
      </c>
      <c r="CL71">
        <f t="shared" si="53"/>
        <v>8.4758942457231718</v>
      </c>
      <c r="CP71" s="27">
        <v>37</v>
      </c>
      <c r="CQ71">
        <v>1385</v>
      </c>
      <c r="CR71">
        <v>100115</v>
      </c>
      <c r="CS71">
        <f t="shared" si="54"/>
        <v>72.285198555956683</v>
      </c>
      <c r="CW71" s="27">
        <v>23</v>
      </c>
      <c r="CX71">
        <v>1028</v>
      </c>
      <c r="CY71">
        <v>43645</v>
      </c>
      <c r="CZ71">
        <f t="shared" si="55"/>
        <v>42.456225680933855</v>
      </c>
      <c r="DD71" s="27">
        <v>28</v>
      </c>
      <c r="DE71">
        <v>1225</v>
      </c>
      <c r="DF71">
        <v>31221</v>
      </c>
      <c r="DG71">
        <f t="shared" si="56"/>
        <v>25.486530612244898</v>
      </c>
      <c r="DK71" s="27">
        <v>9</v>
      </c>
      <c r="DL71">
        <v>1096</v>
      </c>
      <c r="DM71">
        <v>186883</v>
      </c>
      <c r="DN71">
        <f t="shared" si="57"/>
        <v>170.51368613138686</v>
      </c>
      <c r="DR71" s="27">
        <v>5</v>
      </c>
      <c r="DS71">
        <v>587</v>
      </c>
      <c r="DT71">
        <v>36421</v>
      </c>
      <c r="DU71">
        <f t="shared" si="58"/>
        <v>62.045996592844972</v>
      </c>
      <c r="DY71" s="27">
        <v>4</v>
      </c>
      <c r="DZ71">
        <v>940</v>
      </c>
      <c r="EA71">
        <v>83603</v>
      </c>
      <c r="EB71">
        <f t="shared" si="59"/>
        <v>88.939361702127655</v>
      </c>
    </row>
    <row r="72" spans="9:132" x14ac:dyDescent="0.25">
      <c r="J72" s="27">
        <v>3</v>
      </c>
      <c r="K72">
        <v>707</v>
      </c>
      <c r="L72">
        <v>35848</v>
      </c>
      <c r="M72">
        <f t="shared" si="42"/>
        <v>50.704384724186703</v>
      </c>
      <c r="Q72" s="27">
        <v>15</v>
      </c>
      <c r="R72">
        <v>1350</v>
      </c>
      <c r="S72">
        <v>166328</v>
      </c>
      <c r="T72">
        <f t="shared" si="43"/>
        <v>123.20592592592592</v>
      </c>
      <c r="X72" s="27">
        <v>14</v>
      </c>
      <c r="Y72">
        <v>1129</v>
      </c>
      <c r="Z72">
        <v>109106</v>
      </c>
      <c r="AA72">
        <f t="shared" si="44"/>
        <v>96.639503985828171</v>
      </c>
      <c r="AE72" s="27">
        <v>2</v>
      </c>
      <c r="AF72">
        <v>693</v>
      </c>
      <c r="AG72">
        <v>50086</v>
      </c>
      <c r="AH72">
        <f t="shared" si="45"/>
        <v>72.274170274170274</v>
      </c>
      <c r="AL72" s="27">
        <v>9</v>
      </c>
      <c r="AM72">
        <v>1270</v>
      </c>
      <c r="AN72">
        <v>94382</v>
      </c>
      <c r="AO72">
        <f t="shared" si="46"/>
        <v>74.316535433070868</v>
      </c>
      <c r="AS72" s="27">
        <v>12</v>
      </c>
      <c r="AT72">
        <v>786</v>
      </c>
      <c r="AU72">
        <v>58687</v>
      </c>
      <c r="AV72">
        <f t="shared" si="47"/>
        <v>74.665394402035616</v>
      </c>
      <c r="AZ72" s="27">
        <v>11</v>
      </c>
      <c r="BA72">
        <v>792</v>
      </c>
      <c r="BB72">
        <v>71407</v>
      </c>
      <c r="BC72">
        <f t="shared" si="48"/>
        <v>90.160353535353536</v>
      </c>
      <c r="BG72" s="27">
        <v>12</v>
      </c>
      <c r="BH72">
        <v>1125</v>
      </c>
      <c r="BI72">
        <v>90264</v>
      </c>
      <c r="BJ72">
        <f t="shared" si="49"/>
        <v>80.234666666666669</v>
      </c>
      <c r="BN72" s="27">
        <v>11</v>
      </c>
      <c r="BO72">
        <v>1141</v>
      </c>
      <c r="BP72">
        <v>116175</v>
      </c>
      <c r="BQ72">
        <f t="shared" si="50"/>
        <v>101.81858019281333</v>
      </c>
      <c r="BU72" s="27">
        <v>27</v>
      </c>
      <c r="BV72">
        <v>1113</v>
      </c>
      <c r="BW72">
        <v>33741</v>
      </c>
      <c r="BX72">
        <f t="shared" si="51"/>
        <v>30.315363881401616</v>
      </c>
      <c r="CB72" s="27">
        <v>29</v>
      </c>
      <c r="CC72">
        <v>1238</v>
      </c>
      <c r="CD72">
        <v>39105</v>
      </c>
      <c r="CE72">
        <f t="shared" si="52"/>
        <v>31.587237479806138</v>
      </c>
      <c r="CI72" s="27">
        <v>40</v>
      </c>
      <c r="CJ72">
        <v>1326</v>
      </c>
      <c r="CK72">
        <v>40225</v>
      </c>
      <c r="CL72">
        <f t="shared" si="53"/>
        <v>30.335595776772248</v>
      </c>
      <c r="CP72" s="27">
        <v>38</v>
      </c>
      <c r="CQ72">
        <v>1385</v>
      </c>
      <c r="CR72">
        <v>129696</v>
      </c>
      <c r="CS72">
        <f t="shared" si="54"/>
        <v>93.643321299638984</v>
      </c>
      <c r="CW72" s="27">
        <v>24</v>
      </c>
      <c r="CX72">
        <v>1031</v>
      </c>
      <c r="CY72">
        <v>48373</v>
      </c>
      <c r="CZ72">
        <f t="shared" si="55"/>
        <v>46.918525703200778</v>
      </c>
      <c r="DD72" s="27">
        <v>29</v>
      </c>
      <c r="DE72">
        <v>1233</v>
      </c>
      <c r="DF72">
        <v>82452</v>
      </c>
      <c r="DG72">
        <f t="shared" si="56"/>
        <v>66.871046228710469</v>
      </c>
      <c r="DK72" s="27">
        <v>10</v>
      </c>
      <c r="DL72">
        <v>1112</v>
      </c>
      <c r="DM72">
        <v>161788</v>
      </c>
      <c r="DN72">
        <f t="shared" si="57"/>
        <v>145.49280575539569</v>
      </c>
      <c r="DR72" s="27">
        <v>6</v>
      </c>
      <c r="DS72">
        <v>602</v>
      </c>
      <c r="DT72">
        <v>358</v>
      </c>
      <c r="DU72">
        <f t="shared" si="58"/>
        <v>0.59468438538205981</v>
      </c>
      <c r="DY72" s="27">
        <v>5</v>
      </c>
      <c r="DZ72">
        <v>957</v>
      </c>
      <c r="EA72">
        <v>60155</v>
      </c>
      <c r="EB72">
        <f t="shared" si="59"/>
        <v>62.857889237199579</v>
      </c>
    </row>
    <row r="73" spans="9:132" x14ac:dyDescent="0.25">
      <c r="J73" s="27">
        <v>4</v>
      </c>
      <c r="K73">
        <v>719</v>
      </c>
      <c r="L73">
        <v>70518</v>
      </c>
      <c r="M73">
        <f t="shared" si="42"/>
        <v>98.077885952712094</v>
      </c>
      <c r="Q73" s="27">
        <v>16</v>
      </c>
      <c r="R73">
        <v>1420</v>
      </c>
      <c r="S73">
        <v>131880</v>
      </c>
      <c r="T73">
        <f t="shared" si="43"/>
        <v>92.873239436619713</v>
      </c>
      <c r="X73" s="27">
        <v>15</v>
      </c>
      <c r="Y73">
        <v>1153</v>
      </c>
      <c r="Z73">
        <v>96382</v>
      </c>
      <c r="AA73">
        <f t="shared" si="44"/>
        <v>83.59236773633998</v>
      </c>
      <c r="AE73" s="27">
        <v>3</v>
      </c>
      <c r="AF73">
        <v>1068</v>
      </c>
      <c r="AG73">
        <v>70527</v>
      </c>
      <c r="AH73">
        <f t="shared" si="45"/>
        <v>66.036516853932582</v>
      </c>
      <c r="AL73" s="27">
        <v>10</v>
      </c>
      <c r="AM73">
        <v>1347</v>
      </c>
      <c r="AN73">
        <v>49788</v>
      </c>
      <c r="AO73">
        <f t="shared" si="46"/>
        <v>36.962138084632514</v>
      </c>
      <c r="AS73" s="27">
        <v>13</v>
      </c>
      <c r="AT73">
        <v>814</v>
      </c>
      <c r="AU73">
        <v>30385</v>
      </c>
      <c r="AV73">
        <f t="shared" si="47"/>
        <v>37.328009828009826</v>
      </c>
      <c r="AZ73" s="27">
        <v>12</v>
      </c>
      <c r="BA73">
        <v>903</v>
      </c>
      <c r="BB73">
        <v>101579</v>
      </c>
      <c r="BC73">
        <f t="shared" si="48"/>
        <v>112.4905869324474</v>
      </c>
      <c r="BG73" s="27">
        <v>13</v>
      </c>
      <c r="BH73">
        <v>1143</v>
      </c>
      <c r="BI73">
        <v>74216</v>
      </c>
      <c r="BJ73">
        <f t="shared" si="49"/>
        <v>64.930883639545058</v>
      </c>
      <c r="BN73" s="27">
        <v>12</v>
      </c>
      <c r="BO73">
        <v>1145</v>
      </c>
      <c r="BP73">
        <v>47137</v>
      </c>
      <c r="BQ73">
        <f t="shared" si="50"/>
        <v>41.16768558951965</v>
      </c>
      <c r="BU73" s="27">
        <v>28</v>
      </c>
      <c r="BV73">
        <v>1115</v>
      </c>
      <c r="BW73">
        <v>25333</v>
      </c>
      <c r="BX73">
        <f t="shared" si="51"/>
        <v>22.720179372197311</v>
      </c>
      <c r="CB73" s="27">
        <v>30</v>
      </c>
      <c r="CC73">
        <v>1259</v>
      </c>
      <c r="CD73">
        <v>44281</v>
      </c>
      <c r="CE73">
        <f t="shared" si="52"/>
        <v>35.171564733915808</v>
      </c>
      <c r="CI73" s="27">
        <v>41</v>
      </c>
      <c r="CJ73">
        <v>1356</v>
      </c>
      <c r="CK73">
        <v>30308</v>
      </c>
      <c r="CL73">
        <f t="shared" si="53"/>
        <v>22.35103244837758</v>
      </c>
      <c r="CP73" s="27">
        <v>39</v>
      </c>
      <c r="CQ73">
        <v>1413</v>
      </c>
      <c r="CR73">
        <v>116444</v>
      </c>
      <c r="CS73">
        <f t="shared" si="54"/>
        <v>82.409058740268932</v>
      </c>
      <c r="CW73" s="27">
        <v>25</v>
      </c>
      <c r="CX73">
        <v>1031</v>
      </c>
      <c r="CY73">
        <v>28534</v>
      </c>
      <c r="CZ73">
        <f t="shared" si="55"/>
        <v>27.67604267701261</v>
      </c>
      <c r="DD73" s="27">
        <v>30</v>
      </c>
      <c r="DE73">
        <v>1253</v>
      </c>
      <c r="DF73">
        <v>61040</v>
      </c>
      <c r="DG73">
        <f t="shared" si="56"/>
        <v>48.715083798882681</v>
      </c>
      <c r="DK73" s="27">
        <v>11</v>
      </c>
      <c r="DL73">
        <v>1114</v>
      </c>
      <c r="DM73">
        <v>82333</v>
      </c>
      <c r="DN73">
        <f t="shared" si="57"/>
        <v>73.907540394973068</v>
      </c>
      <c r="DR73" s="27">
        <v>7</v>
      </c>
      <c r="DS73">
        <v>768</v>
      </c>
      <c r="DT73">
        <v>24060</v>
      </c>
      <c r="DU73">
        <f t="shared" si="58"/>
        <v>31.328125</v>
      </c>
      <c r="DY73" s="27">
        <v>6</v>
      </c>
      <c r="DZ73">
        <v>991</v>
      </c>
      <c r="EA73">
        <v>58310</v>
      </c>
      <c r="EB73">
        <f t="shared" si="59"/>
        <v>58.839556004036325</v>
      </c>
    </row>
    <row r="74" spans="9:132" x14ac:dyDescent="0.25">
      <c r="J74" s="27">
        <v>5</v>
      </c>
      <c r="K74">
        <v>727</v>
      </c>
      <c r="L74">
        <v>59507</v>
      </c>
      <c r="M74">
        <f t="shared" si="42"/>
        <v>81.852819807427792</v>
      </c>
      <c r="Q74" s="27">
        <v>17</v>
      </c>
      <c r="R74">
        <v>1491</v>
      </c>
      <c r="S74">
        <v>141077</v>
      </c>
      <c r="T74">
        <f t="shared" si="43"/>
        <v>94.61904761904762</v>
      </c>
      <c r="X74" s="27">
        <v>16</v>
      </c>
      <c r="Y74">
        <v>1214</v>
      </c>
      <c r="Z74">
        <v>113926</v>
      </c>
      <c r="AA74">
        <f t="shared" si="44"/>
        <v>93.843492586490939</v>
      </c>
      <c r="AE74" s="27">
        <v>4</v>
      </c>
      <c r="AF74">
        <v>1255</v>
      </c>
      <c r="AG74">
        <v>100049</v>
      </c>
      <c r="AH74">
        <f t="shared" si="45"/>
        <v>79.720318725099602</v>
      </c>
      <c r="AL74" s="27">
        <v>11</v>
      </c>
      <c r="AM74">
        <v>1405</v>
      </c>
      <c r="AN74">
        <v>65730</v>
      </c>
      <c r="AO74">
        <f t="shared" si="46"/>
        <v>46.782918149466191</v>
      </c>
      <c r="AS74" s="27">
        <v>14</v>
      </c>
      <c r="AT74">
        <v>823</v>
      </c>
      <c r="AU74">
        <v>57386</v>
      </c>
      <c r="AV74">
        <f t="shared" si="47"/>
        <v>69.727825030376664</v>
      </c>
      <c r="AZ74" s="27">
        <v>13</v>
      </c>
      <c r="BA74">
        <v>976</v>
      </c>
      <c r="BB74">
        <v>79792</v>
      </c>
      <c r="BC74">
        <f t="shared" si="48"/>
        <v>81.754098360655732</v>
      </c>
      <c r="BG74" s="27">
        <v>14</v>
      </c>
      <c r="BH74">
        <v>1152</v>
      </c>
      <c r="BI74">
        <v>66504</v>
      </c>
      <c r="BJ74">
        <f t="shared" si="49"/>
        <v>57.729166666666664</v>
      </c>
      <c r="BN74" s="27">
        <v>13</v>
      </c>
      <c r="BO74">
        <v>1196</v>
      </c>
      <c r="BP74">
        <v>97562</v>
      </c>
      <c r="BQ74">
        <f t="shared" si="50"/>
        <v>81.573578595317727</v>
      </c>
      <c r="BU74" s="27">
        <v>29</v>
      </c>
      <c r="BV74">
        <v>1132</v>
      </c>
      <c r="BW74">
        <v>33936</v>
      </c>
      <c r="BX74">
        <f t="shared" si="51"/>
        <v>29.978798586572438</v>
      </c>
      <c r="CB74" s="27">
        <v>31</v>
      </c>
      <c r="CC74">
        <v>1267</v>
      </c>
      <c r="CD74">
        <v>52271</v>
      </c>
      <c r="CE74">
        <f t="shared" si="52"/>
        <v>41.255722178374114</v>
      </c>
      <c r="CI74" s="27">
        <v>42</v>
      </c>
      <c r="CJ74">
        <v>1369</v>
      </c>
      <c r="CK74">
        <v>2054</v>
      </c>
      <c r="CL74">
        <f t="shared" si="53"/>
        <v>1.5003652300949599</v>
      </c>
      <c r="CP74" s="27">
        <v>40</v>
      </c>
      <c r="CQ74">
        <v>1599</v>
      </c>
      <c r="CR74">
        <v>8</v>
      </c>
      <c r="CS74">
        <f t="shared" si="54"/>
        <v>5.0031269543464665E-3</v>
      </c>
      <c r="CW74" s="27">
        <v>26</v>
      </c>
      <c r="CX74">
        <v>1042</v>
      </c>
      <c r="CY74">
        <v>59970</v>
      </c>
      <c r="CZ74">
        <f t="shared" si="55"/>
        <v>57.552783109404992</v>
      </c>
      <c r="DD74" s="27">
        <v>31</v>
      </c>
      <c r="DE74">
        <v>1261</v>
      </c>
      <c r="DF74">
        <v>65608</v>
      </c>
      <c r="DG74">
        <f t="shared" si="56"/>
        <v>52.028548770816812</v>
      </c>
      <c r="DK74" s="27">
        <v>12</v>
      </c>
      <c r="DL74">
        <v>1138</v>
      </c>
      <c r="DM74">
        <v>58</v>
      </c>
      <c r="DN74">
        <f t="shared" si="57"/>
        <v>5.0966608084358524E-2</v>
      </c>
      <c r="DR74" s="27">
        <v>8</v>
      </c>
      <c r="DS74">
        <v>780</v>
      </c>
      <c r="DT74">
        <v>109783</v>
      </c>
      <c r="DU74">
        <f t="shared" si="58"/>
        <v>140.74743589743591</v>
      </c>
      <c r="DY74" s="27">
        <v>7</v>
      </c>
      <c r="DZ74">
        <v>1021</v>
      </c>
      <c r="EA74">
        <v>80692</v>
      </c>
      <c r="EB74">
        <f t="shared" si="59"/>
        <v>79.032321253672876</v>
      </c>
    </row>
    <row r="75" spans="9:132" x14ac:dyDescent="0.25">
      <c r="J75" s="27">
        <v>6</v>
      </c>
      <c r="K75">
        <v>821</v>
      </c>
      <c r="L75">
        <v>66052</v>
      </c>
      <c r="M75">
        <f t="shared" si="42"/>
        <v>80.4531059683313</v>
      </c>
      <c r="Q75" s="27">
        <v>18</v>
      </c>
      <c r="R75">
        <v>1498</v>
      </c>
      <c r="S75">
        <v>83172</v>
      </c>
      <c r="T75">
        <f t="shared" si="43"/>
        <v>55.522029372496661</v>
      </c>
      <c r="X75" s="27">
        <v>17</v>
      </c>
      <c r="Y75">
        <v>1222</v>
      </c>
      <c r="Z75">
        <v>120220</v>
      </c>
      <c r="AA75">
        <f t="shared" si="44"/>
        <v>98.37970540098199</v>
      </c>
      <c r="AE75" s="27">
        <v>5</v>
      </c>
      <c r="AF75">
        <v>1536</v>
      </c>
      <c r="AG75">
        <v>174291</v>
      </c>
      <c r="AH75">
        <f t="shared" si="45"/>
        <v>113.470703125</v>
      </c>
      <c r="AL75" s="27">
        <v>12</v>
      </c>
      <c r="AM75">
        <v>1436</v>
      </c>
      <c r="AN75">
        <v>59523</v>
      </c>
      <c r="AO75">
        <f t="shared" si="46"/>
        <v>41.450557103064064</v>
      </c>
      <c r="AS75" s="27">
        <v>15</v>
      </c>
      <c r="AT75">
        <v>961</v>
      </c>
      <c r="AU75">
        <v>9358</v>
      </c>
      <c r="AV75">
        <f t="shared" si="47"/>
        <v>9.7377731529656604</v>
      </c>
      <c r="AZ75" s="27">
        <v>14</v>
      </c>
      <c r="BA75">
        <v>1001</v>
      </c>
      <c r="BB75">
        <v>137620</v>
      </c>
      <c r="BC75">
        <f t="shared" si="48"/>
        <v>137.48251748251749</v>
      </c>
      <c r="BG75" s="27">
        <v>15</v>
      </c>
      <c r="BH75">
        <v>1153</v>
      </c>
      <c r="BI75">
        <v>57765</v>
      </c>
      <c r="BJ75">
        <f t="shared" si="49"/>
        <v>50.099739809193409</v>
      </c>
      <c r="BN75" s="27">
        <v>14</v>
      </c>
      <c r="BO75">
        <v>1217</v>
      </c>
      <c r="BP75">
        <v>106896</v>
      </c>
      <c r="BQ75">
        <f t="shared" si="50"/>
        <v>87.83566146261299</v>
      </c>
      <c r="BU75" s="27">
        <v>30</v>
      </c>
      <c r="BV75">
        <v>1146</v>
      </c>
      <c r="BW75">
        <v>34031</v>
      </c>
      <c r="BX75">
        <f t="shared" si="51"/>
        <v>29.695462478184993</v>
      </c>
      <c r="CB75" s="27">
        <v>32</v>
      </c>
      <c r="CC75">
        <v>1279</v>
      </c>
      <c r="CD75">
        <v>20117</v>
      </c>
      <c r="CE75">
        <f t="shared" si="52"/>
        <v>15.72869429241595</v>
      </c>
      <c r="CI75" s="27">
        <v>43</v>
      </c>
      <c r="CJ75">
        <v>1412</v>
      </c>
      <c r="CK75">
        <v>53927</v>
      </c>
      <c r="CL75">
        <f t="shared" si="53"/>
        <v>38.191926345609062</v>
      </c>
      <c r="CP75" s="27">
        <v>41</v>
      </c>
      <c r="CQ75">
        <v>1623</v>
      </c>
      <c r="CR75">
        <v>58567</v>
      </c>
      <c r="CS75">
        <f t="shared" si="54"/>
        <v>36.085643869377698</v>
      </c>
      <c r="CW75" s="27">
        <v>27</v>
      </c>
      <c r="CX75">
        <v>1063</v>
      </c>
      <c r="CY75">
        <v>57497</v>
      </c>
      <c r="CZ75">
        <f t="shared" si="55"/>
        <v>54.08936970837253</v>
      </c>
      <c r="DD75" s="27">
        <v>32</v>
      </c>
      <c r="DE75">
        <v>1261</v>
      </c>
      <c r="DF75">
        <v>105205</v>
      </c>
      <c r="DG75">
        <f t="shared" si="56"/>
        <v>83.429817605075343</v>
      </c>
      <c r="DK75" s="27">
        <v>13</v>
      </c>
      <c r="DL75">
        <v>1154</v>
      </c>
      <c r="DM75">
        <v>188197</v>
      </c>
      <c r="DN75">
        <f t="shared" si="57"/>
        <v>163.08232235701905</v>
      </c>
      <c r="DR75" s="27">
        <v>9</v>
      </c>
      <c r="DS75">
        <v>781</v>
      </c>
      <c r="DT75">
        <v>40407</v>
      </c>
      <c r="DU75">
        <f t="shared" si="58"/>
        <v>51.737516005121641</v>
      </c>
      <c r="DY75" s="27">
        <v>8</v>
      </c>
      <c r="DZ75">
        <v>1053</v>
      </c>
      <c r="EA75">
        <v>79324</v>
      </c>
      <c r="EB75">
        <f t="shared" si="59"/>
        <v>75.331433998100664</v>
      </c>
    </row>
    <row r="76" spans="9:132" x14ac:dyDescent="0.25">
      <c r="J76" s="27">
        <v>7</v>
      </c>
      <c r="K76">
        <v>832</v>
      </c>
      <c r="L76">
        <v>67398</v>
      </c>
      <c r="M76">
        <f t="shared" si="42"/>
        <v>81.007211538461533</v>
      </c>
      <c r="Q76" s="27">
        <v>19</v>
      </c>
      <c r="R76">
        <v>1577</v>
      </c>
      <c r="S76">
        <v>186254</v>
      </c>
      <c r="T76">
        <f t="shared" si="43"/>
        <v>118.10653138871274</v>
      </c>
      <c r="X76" s="27">
        <v>18</v>
      </c>
      <c r="Y76">
        <v>1246</v>
      </c>
      <c r="Z76">
        <v>82367</v>
      </c>
      <c r="AA76">
        <f t="shared" si="44"/>
        <v>66.105136436597107</v>
      </c>
      <c r="AE76" s="27">
        <v>6</v>
      </c>
      <c r="AF76">
        <v>1543</v>
      </c>
      <c r="AG76">
        <v>169587</v>
      </c>
      <c r="AH76">
        <f t="shared" si="45"/>
        <v>109.90732339598185</v>
      </c>
      <c r="AL76" s="27">
        <v>13</v>
      </c>
      <c r="AM76">
        <v>1516</v>
      </c>
      <c r="AN76">
        <v>122004</v>
      </c>
      <c r="AO76">
        <f t="shared" si="46"/>
        <v>80.477572559366749</v>
      </c>
      <c r="AS76" s="27">
        <v>16</v>
      </c>
      <c r="AT76">
        <v>996</v>
      </c>
      <c r="AU76">
        <v>72957</v>
      </c>
      <c r="AV76">
        <f t="shared" si="47"/>
        <v>73.25</v>
      </c>
      <c r="AZ76" s="27">
        <v>15</v>
      </c>
      <c r="BA76">
        <v>1021</v>
      </c>
      <c r="BB76">
        <v>117450</v>
      </c>
      <c r="BC76">
        <f t="shared" si="48"/>
        <v>115.03428011753184</v>
      </c>
      <c r="BG76" s="27">
        <v>16</v>
      </c>
      <c r="BH76">
        <v>1157</v>
      </c>
      <c r="BI76">
        <v>72311</v>
      </c>
      <c r="BJ76">
        <f t="shared" si="49"/>
        <v>62.498703543647366</v>
      </c>
      <c r="BN76" s="27">
        <v>15</v>
      </c>
      <c r="BO76">
        <v>1227</v>
      </c>
      <c r="BP76">
        <v>54708</v>
      </c>
      <c r="BQ76">
        <f t="shared" si="50"/>
        <v>44.586797066014668</v>
      </c>
      <c r="BU76" s="27">
        <v>31</v>
      </c>
      <c r="BV76">
        <v>1156</v>
      </c>
      <c r="BW76">
        <v>16276</v>
      </c>
      <c r="BX76">
        <f t="shared" si="51"/>
        <v>14.079584775086506</v>
      </c>
      <c r="CB76" s="27">
        <v>33</v>
      </c>
      <c r="CC76">
        <v>1303</v>
      </c>
      <c r="CD76">
        <v>51635</v>
      </c>
      <c r="CE76">
        <f t="shared" si="52"/>
        <v>39.627782041442828</v>
      </c>
      <c r="CI76" s="27">
        <v>44</v>
      </c>
      <c r="CJ76">
        <v>1487</v>
      </c>
      <c r="CK76">
        <v>29181</v>
      </c>
      <c r="CL76">
        <f t="shared" si="53"/>
        <v>19.624075319435104</v>
      </c>
      <c r="CP76" s="27">
        <v>42</v>
      </c>
      <c r="CQ76">
        <v>1677</v>
      </c>
      <c r="CR76">
        <v>133200</v>
      </c>
      <c r="CS76">
        <f t="shared" si="54"/>
        <v>79.427549194991059</v>
      </c>
      <c r="CW76" s="27">
        <v>28</v>
      </c>
      <c r="CX76">
        <v>1078</v>
      </c>
      <c r="CY76">
        <v>65960</v>
      </c>
      <c r="CZ76">
        <f t="shared" si="55"/>
        <v>61.187384044526901</v>
      </c>
      <c r="DD76" s="27">
        <v>33</v>
      </c>
      <c r="DE76">
        <v>1313</v>
      </c>
      <c r="DF76">
        <v>66831</v>
      </c>
      <c r="DG76">
        <f t="shared" si="56"/>
        <v>50.899466869763899</v>
      </c>
      <c r="DK76" s="27">
        <v>14</v>
      </c>
      <c r="DL76">
        <v>1173</v>
      </c>
      <c r="DM76">
        <v>193040</v>
      </c>
      <c r="DN76">
        <f t="shared" si="57"/>
        <v>164.5694799658994</v>
      </c>
      <c r="DR76" s="27">
        <v>10</v>
      </c>
      <c r="DS76">
        <v>787</v>
      </c>
      <c r="DT76">
        <v>93827</v>
      </c>
      <c r="DU76">
        <f t="shared" si="58"/>
        <v>119.22109275730622</v>
      </c>
      <c r="DY76" s="27">
        <v>9</v>
      </c>
      <c r="DZ76">
        <v>1065</v>
      </c>
      <c r="EA76">
        <v>68183</v>
      </c>
      <c r="EB76">
        <f t="shared" si="59"/>
        <v>64.021596244131459</v>
      </c>
    </row>
    <row r="77" spans="9:132" x14ac:dyDescent="0.25">
      <c r="J77" s="27">
        <v>8</v>
      </c>
      <c r="K77">
        <v>856</v>
      </c>
      <c r="L77">
        <v>51973</v>
      </c>
      <c r="M77">
        <f t="shared" si="42"/>
        <v>60.716121495327101</v>
      </c>
      <c r="Q77" s="27">
        <v>20</v>
      </c>
      <c r="R77">
        <v>1707</v>
      </c>
      <c r="S77">
        <v>181476</v>
      </c>
      <c r="T77">
        <f t="shared" si="43"/>
        <v>106.31282952548331</v>
      </c>
      <c r="X77" s="27">
        <v>19</v>
      </c>
      <c r="Y77">
        <v>1263</v>
      </c>
      <c r="Z77">
        <v>83392</v>
      </c>
      <c r="AA77">
        <f t="shared" si="44"/>
        <v>66.026920031670628</v>
      </c>
      <c r="AE77" s="27">
        <v>7</v>
      </c>
      <c r="AF77">
        <v>1562</v>
      </c>
      <c r="AG77">
        <v>177170</v>
      </c>
      <c r="AH77">
        <f t="shared" si="45"/>
        <v>113.42509603072983</v>
      </c>
      <c r="AL77" s="27">
        <v>14</v>
      </c>
      <c r="AM77">
        <v>1577</v>
      </c>
      <c r="AN77">
        <v>145563</v>
      </c>
      <c r="AO77">
        <f t="shared" si="46"/>
        <v>92.30374128091313</v>
      </c>
      <c r="AS77" s="27">
        <v>17</v>
      </c>
      <c r="AT77">
        <v>1093</v>
      </c>
      <c r="AU77">
        <v>82163</v>
      </c>
      <c r="AV77">
        <f t="shared" si="47"/>
        <v>75.172003659652333</v>
      </c>
      <c r="AZ77" s="27">
        <v>16</v>
      </c>
      <c r="BA77">
        <v>1040</v>
      </c>
      <c r="BB77">
        <v>91432</v>
      </c>
      <c r="BC77">
        <f t="shared" si="48"/>
        <v>87.91538461538461</v>
      </c>
      <c r="BG77" s="27">
        <v>17</v>
      </c>
      <c r="BH77">
        <v>1175</v>
      </c>
      <c r="BI77">
        <v>75110</v>
      </c>
      <c r="BJ77">
        <f t="shared" si="49"/>
        <v>63.923404255319149</v>
      </c>
      <c r="BN77" s="27">
        <v>16</v>
      </c>
      <c r="BO77">
        <v>1273</v>
      </c>
      <c r="BP77">
        <v>127265</v>
      </c>
      <c r="BQ77">
        <f t="shared" si="50"/>
        <v>99.972505891594665</v>
      </c>
      <c r="BU77" s="27">
        <v>32</v>
      </c>
      <c r="BV77">
        <v>1162</v>
      </c>
      <c r="BW77">
        <v>34048</v>
      </c>
      <c r="BX77">
        <f t="shared" si="51"/>
        <v>29.301204819277107</v>
      </c>
      <c r="CB77" s="27">
        <v>34</v>
      </c>
      <c r="CC77">
        <v>1331</v>
      </c>
      <c r="CD77">
        <v>6667</v>
      </c>
      <c r="CE77">
        <f t="shared" si="52"/>
        <v>5.0090157776108191</v>
      </c>
      <c r="CI77" s="27">
        <v>45</v>
      </c>
      <c r="CJ77">
        <v>1495</v>
      </c>
      <c r="CK77">
        <v>79899</v>
      </c>
      <c r="CL77">
        <f t="shared" si="53"/>
        <v>53.444147157190635</v>
      </c>
      <c r="CP77" s="27">
        <v>43</v>
      </c>
      <c r="CQ77">
        <v>1978</v>
      </c>
      <c r="CR77">
        <v>107766</v>
      </c>
      <c r="CS77">
        <f t="shared" si="54"/>
        <v>54.48230535894843</v>
      </c>
      <c r="CW77" s="27">
        <v>29</v>
      </c>
      <c r="CX77">
        <v>1110</v>
      </c>
      <c r="CY77">
        <v>77037</v>
      </c>
      <c r="CZ77">
        <f t="shared" si="55"/>
        <v>69.402702702702697</v>
      </c>
      <c r="DD77" s="27">
        <v>34</v>
      </c>
      <c r="DE77">
        <v>1371</v>
      </c>
      <c r="DF77">
        <v>101034</v>
      </c>
      <c r="DG77">
        <f t="shared" si="56"/>
        <v>73.693654266958418</v>
      </c>
      <c r="DK77" s="27">
        <v>15</v>
      </c>
      <c r="DL77">
        <v>1208</v>
      </c>
      <c r="DM77">
        <v>139635</v>
      </c>
      <c r="DN77">
        <f t="shared" si="57"/>
        <v>115.59188741721854</v>
      </c>
      <c r="DR77" s="27">
        <v>11</v>
      </c>
      <c r="DS77">
        <v>793</v>
      </c>
      <c r="DT77">
        <v>75958</v>
      </c>
      <c r="DU77">
        <f t="shared" si="58"/>
        <v>95.785624211853715</v>
      </c>
      <c r="DY77" s="27">
        <v>10</v>
      </c>
      <c r="DZ77">
        <v>1075</v>
      </c>
      <c r="EA77">
        <v>76886</v>
      </c>
      <c r="EB77">
        <f t="shared" si="59"/>
        <v>71.521860465116276</v>
      </c>
    </row>
    <row r="78" spans="9:132" x14ac:dyDescent="0.25">
      <c r="J78" s="27">
        <v>9</v>
      </c>
      <c r="K78">
        <v>860</v>
      </c>
      <c r="L78">
        <v>61658</v>
      </c>
      <c r="M78">
        <f t="shared" si="42"/>
        <v>71.695348837209309</v>
      </c>
      <c r="Q78" s="27">
        <v>21</v>
      </c>
      <c r="R78">
        <v>1997</v>
      </c>
      <c r="S78">
        <v>211379</v>
      </c>
      <c r="T78">
        <f t="shared" si="43"/>
        <v>105.84827240861291</v>
      </c>
      <c r="X78" s="27">
        <v>20</v>
      </c>
      <c r="Y78">
        <v>1288</v>
      </c>
      <c r="Z78">
        <v>67943</v>
      </c>
      <c r="AA78">
        <f t="shared" si="44"/>
        <v>52.75077639751553</v>
      </c>
      <c r="AE78" s="27">
        <v>8</v>
      </c>
      <c r="AF78">
        <v>1575</v>
      </c>
      <c r="AG78">
        <v>105178</v>
      </c>
      <c r="AH78">
        <f t="shared" si="45"/>
        <v>66.77968253968254</v>
      </c>
      <c r="AL78" s="27">
        <v>15</v>
      </c>
      <c r="AM78">
        <v>1579</v>
      </c>
      <c r="AN78">
        <v>135802</v>
      </c>
      <c r="AO78">
        <f t="shared" si="46"/>
        <v>86.005066497783403</v>
      </c>
      <c r="AS78" s="27">
        <v>18</v>
      </c>
      <c r="AT78">
        <v>1094</v>
      </c>
      <c r="AU78">
        <v>74235</v>
      </c>
      <c r="AV78">
        <f t="shared" si="47"/>
        <v>67.856489945155388</v>
      </c>
      <c r="AZ78" s="27">
        <v>17</v>
      </c>
      <c r="BA78">
        <v>1139</v>
      </c>
      <c r="BB78">
        <v>91011</v>
      </c>
      <c r="BC78">
        <f t="shared" si="48"/>
        <v>79.904302019315182</v>
      </c>
      <c r="BG78" s="27">
        <v>18</v>
      </c>
      <c r="BH78">
        <v>1289</v>
      </c>
      <c r="BI78">
        <v>64205</v>
      </c>
      <c r="BJ78">
        <f t="shared" si="49"/>
        <v>49.809930178432893</v>
      </c>
      <c r="BN78" s="27">
        <v>17</v>
      </c>
      <c r="BO78">
        <v>1275</v>
      </c>
      <c r="BP78">
        <v>87297</v>
      </c>
      <c r="BQ78">
        <f t="shared" si="50"/>
        <v>68.468235294117648</v>
      </c>
      <c r="BU78" s="27">
        <v>33</v>
      </c>
      <c r="BV78">
        <v>1180</v>
      </c>
      <c r="BW78">
        <v>36717</v>
      </c>
      <c r="BX78">
        <f t="shared" si="51"/>
        <v>31.116101694915255</v>
      </c>
      <c r="CB78" s="27">
        <v>35</v>
      </c>
      <c r="CC78">
        <v>1352</v>
      </c>
      <c r="CD78">
        <v>27265</v>
      </c>
      <c r="CE78">
        <f t="shared" si="52"/>
        <v>20.166420118343197</v>
      </c>
      <c r="CI78" s="27">
        <v>46</v>
      </c>
      <c r="CJ78">
        <v>1544</v>
      </c>
      <c r="CK78">
        <v>55380</v>
      </c>
      <c r="CL78">
        <f t="shared" si="53"/>
        <v>35.867875647668392</v>
      </c>
      <c r="CP78" s="27">
        <v>44</v>
      </c>
      <c r="CQ78">
        <v>1997</v>
      </c>
      <c r="CR78">
        <v>157210</v>
      </c>
      <c r="CS78">
        <f t="shared" si="54"/>
        <v>78.723084626940405</v>
      </c>
      <c r="CW78" s="27">
        <v>30</v>
      </c>
      <c r="CX78">
        <v>1125</v>
      </c>
      <c r="CY78">
        <v>47110</v>
      </c>
      <c r="CZ78">
        <f t="shared" si="55"/>
        <v>41.875555555555557</v>
      </c>
      <c r="DD78" s="27">
        <v>35</v>
      </c>
      <c r="DE78">
        <v>1410</v>
      </c>
      <c r="DF78">
        <v>135624</v>
      </c>
      <c r="DG78">
        <f t="shared" si="56"/>
        <v>96.187234042553186</v>
      </c>
      <c r="DK78" s="27">
        <v>16</v>
      </c>
      <c r="DL78">
        <v>1217</v>
      </c>
      <c r="DM78">
        <v>64522</v>
      </c>
      <c r="DN78">
        <f t="shared" si="57"/>
        <v>53.017255546425638</v>
      </c>
      <c r="DR78" s="27">
        <v>12</v>
      </c>
      <c r="DS78">
        <v>793</v>
      </c>
      <c r="DT78">
        <v>80419</v>
      </c>
      <c r="DU78">
        <f t="shared" si="58"/>
        <v>101.41109709962168</v>
      </c>
      <c r="DY78" s="27">
        <v>11</v>
      </c>
      <c r="DZ78">
        <v>1093</v>
      </c>
      <c r="EA78">
        <v>94873</v>
      </c>
      <c r="EB78">
        <f t="shared" si="59"/>
        <v>86.800548947849961</v>
      </c>
    </row>
    <row r="79" spans="9:132" x14ac:dyDescent="0.25">
      <c r="J79" s="27">
        <v>10</v>
      </c>
      <c r="K79">
        <v>899</v>
      </c>
      <c r="L79">
        <v>59355</v>
      </c>
      <c r="M79">
        <f t="shared" si="42"/>
        <v>66.023359288097893</v>
      </c>
      <c r="Q79" s="27">
        <v>22</v>
      </c>
      <c r="R79">
        <v>2122</v>
      </c>
      <c r="S79">
        <v>136239</v>
      </c>
      <c r="T79">
        <f t="shared" si="43"/>
        <v>64.203110273327056</v>
      </c>
      <c r="X79" s="27">
        <v>21</v>
      </c>
      <c r="Y79">
        <v>1385</v>
      </c>
      <c r="Z79">
        <v>168366</v>
      </c>
      <c r="AA79">
        <f t="shared" si="44"/>
        <v>121.5638989169675</v>
      </c>
      <c r="AE79" s="27">
        <v>9</v>
      </c>
      <c r="AF79">
        <v>1620</v>
      </c>
      <c r="AG79">
        <v>177006</v>
      </c>
      <c r="AH79">
        <f t="shared" si="45"/>
        <v>109.26296296296296</v>
      </c>
      <c r="AL79" s="27">
        <v>16</v>
      </c>
      <c r="AM79">
        <v>1589</v>
      </c>
      <c r="AN79">
        <v>140906</v>
      </c>
      <c r="AO79">
        <f t="shared" si="46"/>
        <v>88.675896790434237</v>
      </c>
      <c r="AS79" s="27">
        <v>19</v>
      </c>
      <c r="AT79">
        <v>1110</v>
      </c>
      <c r="AU79">
        <v>84694</v>
      </c>
      <c r="AV79">
        <f t="shared" si="47"/>
        <v>76.300900900900899</v>
      </c>
      <c r="AZ79" s="27">
        <v>18</v>
      </c>
      <c r="BA79">
        <v>1199</v>
      </c>
      <c r="BB79">
        <v>109389</v>
      </c>
      <c r="BC79">
        <f t="shared" si="48"/>
        <v>91.233527939949951</v>
      </c>
      <c r="BG79" s="27">
        <v>19</v>
      </c>
      <c r="BH79">
        <v>1303</v>
      </c>
      <c r="BI79">
        <v>81222</v>
      </c>
      <c r="BJ79">
        <f t="shared" si="49"/>
        <v>62.334612432847273</v>
      </c>
      <c r="BN79" s="27">
        <v>18</v>
      </c>
      <c r="BO79">
        <v>1284</v>
      </c>
      <c r="BP79">
        <v>111619</v>
      </c>
      <c r="BQ79">
        <f t="shared" si="50"/>
        <v>86.930685358255445</v>
      </c>
      <c r="BU79" s="27">
        <v>34</v>
      </c>
      <c r="BV79">
        <v>1208</v>
      </c>
      <c r="BW79">
        <v>32529</v>
      </c>
      <c r="BX79">
        <f t="shared" si="51"/>
        <v>26.92798013245033</v>
      </c>
      <c r="CB79" s="27">
        <v>36</v>
      </c>
      <c r="CC79">
        <v>1356</v>
      </c>
      <c r="CD79">
        <v>14938</v>
      </c>
      <c r="CE79">
        <f t="shared" si="52"/>
        <v>11.016224188790561</v>
      </c>
      <c r="CI79" s="27">
        <v>47</v>
      </c>
      <c r="CJ79">
        <v>1623</v>
      </c>
      <c r="CK79">
        <v>31055</v>
      </c>
      <c r="CL79">
        <f t="shared" si="53"/>
        <v>19.134319162045596</v>
      </c>
      <c r="CO79" t="s">
        <v>233</v>
      </c>
      <c r="CP79" s="27">
        <v>1</v>
      </c>
      <c r="CQ79">
        <v>657</v>
      </c>
      <c r="CR79">
        <v>47461</v>
      </c>
      <c r="CS79">
        <f t="shared" si="54"/>
        <v>72.238964992389654</v>
      </c>
      <c r="CW79" s="27">
        <v>31</v>
      </c>
      <c r="CX79">
        <v>1148</v>
      </c>
      <c r="CY79">
        <v>68422</v>
      </c>
      <c r="CZ79">
        <f t="shared" si="55"/>
        <v>59.60104529616725</v>
      </c>
      <c r="DD79" s="27">
        <v>36</v>
      </c>
      <c r="DE79">
        <v>1552</v>
      </c>
      <c r="DF79">
        <v>96601</v>
      </c>
      <c r="DG79">
        <f t="shared" si="56"/>
        <v>62.242912371134018</v>
      </c>
      <c r="DK79" s="27">
        <v>17</v>
      </c>
      <c r="DL79">
        <v>1227</v>
      </c>
      <c r="DM79">
        <v>113046</v>
      </c>
      <c r="DN79">
        <f t="shared" si="57"/>
        <v>92.132029339853304</v>
      </c>
      <c r="DR79" s="27">
        <v>13</v>
      </c>
      <c r="DS79">
        <v>804</v>
      </c>
      <c r="DT79">
        <v>89684</v>
      </c>
      <c r="DU79">
        <f t="shared" si="58"/>
        <v>111.54726368159204</v>
      </c>
      <c r="DY79" s="27">
        <v>12</v>
      </c>
      <c r="DZ79">
        <v>1103</v>
      </c>
      <c r="EA79">
        <v>102175</v>
      </c>
      <c r="EB79">
        <f t="shared" si="59"/>
        <v>92.633726201269269</v>
      </c>
    </row>
    <row r="80" spans="9:132" x14ac:dyDescent="0.25">
      <c r="J80" s="27">
        <v>11</v>
      </c>
      <c r="K80">
        <v>907</v>
      </c>
      <c r="L80">
        <v>69588</v>
      </c>
      <c r="M80">
        <f t="shared" si="42"/>
        <v>76.723263506063944</v>
      </c>
      <c r="Q80" s="27">
        <v>23</v>
      </c>
      <c r="R80">
        <v>2369</v>
      </c>
      <c r="S80">
        <v>176975</v>
      </c>
      <c r="T80">
        <f t="shared" si="43"/>
        <v>74.704516673701988</v>
      </c>
      <c r="X80" s="27">
        <v>22</v>
      </c>
      <c r="Y80">
        <v>1433</v>
      </c>
      <c r="Z80">
        <v>101330</v>
      </c>
      <c r="AA80">
        <f t="shared" si="44"/>
        <v>70.711793440334958</v>
      </c>
      <c r="AE80" s="27">
        <v>10</v>
      </c>
      <c r="AF80">
        <v>1679</v>
      </c>
      <c r="AG80">
        <v>139979</v>
      </c>
      <c r="AH80">
        <f t="shared" si="45"/>
        <v>83.370458606313278</v>
      </c>
      <c r="AL80" s="27">
        <v>17</v>
      </c>
      <c r="AM80">
        <v>1594</v>
      </c>
      <c r="AN80">
        <v>140085</v>
      </c>
      <c r="AO80">
        <f t="shared" si="46"/>
        <v>87.882685069008787</v>
      </c>
      <c r="AS80" s="27">
        <v>20</v>
      </c>
      <c r="AT80">
        <v>1186</v>
      </c>
      <c r="AU80">
        <v>81916</v>
      </c>
      <c r="AV80">
        <f t="shared" si="47"/>
        <v>69.069139966273184</v>
      </c>
      <c r="AZ80" s="27">
        <v>19</v>
      </c>
      <c r="BA80">
        <v>1222</v>
      </c>
      <c r="BB80">
        <v>191800</v>
      </c>
      <c r="BC80">
        <f t="shared" si="48"/>
        <v>156.9558101472995</v>
      </c>
      <c r="BG80" s="27">
        <v>20</v>
      </c>
      <c r="BH80">
        <v>1303</v>
      </c>
      <c r="BI80">
        <v>75952</v>
      </c>
      <c r="BJ80">
        <f t="shared" si="49"/>
        <v>58.290099769762087</v>
      </c>
      <c r="BN80" s="27">
        <v>19</v>
      </c>
      <c r="BO80">
        <v>1302</v>
      </c>
      <c r="BP80">
        <v>115830</v>
      </c>
      <c r="BQ80">
        <f t="shared" si="50"/>
        <v>88.963133640552996</v>
      </c>
      <c r="BU80" s="27">
        <v>35</v>
      </c>
      <c r="BV80">
        <v>1219</v>
      </c>
      <c r="BW80">
        <v>42885</v>
      </c>
      <c r="BX80">
        <f t="shared" si="51"/>
        <v>35.180475799835932</v>
      </c>
      <c r="CB80" s="27">
        <v>37</v>
      </c>
      <c r="CC80">
        <v>1555</v>
      </c>
      <c r="CD80">
        <v>72981</v>
      </c>
      <c r="CE80">
        <f t="shared" si="52"/>
        <v>46.933118971061091</v>
      </c>
      <c r="CI80" s="27">
        <v>48</v>
      </c>
      <c r="CJ80">
        <v>1727</v>
      </c>
      <c r="CK80">
        <v>17552</v>
      </c>
      <c r="CL80">
        <f t="shared" si="53"/>
        <v>10.163288940359005</v>
      </c>
      <c r="CP80" s="27">
        <v>2</v>
      </c>
      <c r="CQ80">
        <v>661</v>
      </c>
      <c r="CR80">
        <v>27031</v>
      </c>
      <c r="CS80">
        <f t="shared" si="54"/>
        <v>40.89409984871407</v>
      </c>
      <c r="CW80" s="27">
        <v>32</v>
      </c>
      <c r="CX80">
        <v>1157</v>
      </c>
      <c r="CY80">
        <v>86998</v>
      </c>
      <c r="CZ80">
        <f t="shared" si="55"/>
        <v>75.192739844425233</v>
      </c>
      <c r="DD80" s="27">
        <v>37</v>
      </c>
      <c r="DE80">
        <v>1720</v>
      </c>
      <c r="DF80">
        <v>140327</v>
      </c>
      <c r="DG80">
        <f t="shared" si="56"/>
        <v>81.585465116279067</v>
      </c>
      <c r="DK80" s="27">
        <v>18</v>
      </c>
      <c r="DL80">
        <v>1229</v>
      </c>
      <c r="DM80">
        <v>39069</v>
      </c>
      <c r="DN80">
        <f t="shared" si="57"/>
        <v>31.78925956061839</v>
      </c>
      <c r="DR80" s="27">
        <v>14</v>
      </c>
      <c r="DS80">
        <v>825</v>
      </c>
      <c r="DT80">
        <v>100459</v>
      </c>
      <c r="DU80">
        <f t="shared" si="58"/>
        <v>121.76848484848485</v>
      </c>
      <c r="DY80" s="27">
        <v>13</v>
      </c>
      <c r="DZ80">
        <v>1165</v>
      </c>
      <c r="EA80">
        <v>98966</v>
      </c>
      <c r="EB80">
        <f t="shared" si="59"/>
        <v>84.949356223175968</v>
      </c>
    </row>
    <row r="81" spans="10:132" x14ac:dyDescent="0.25">
      <c r="J81" s="27">
        <v>12</v>
      </c>
      <c r="K81">
        <v>974</v>
      </c>
      <c r="L81">
        <v>102072</v>
      </c>
      <c r="M81">
        <f t="shared" si="42"/>
        <v>104.79671457905545</v>
      </c>
      <c r="Q81" s="27">
        <v>24</v>
      </c>
      <c r="R81">
        <v>2423</v>
      </c>
      <c r="S81">
        <v>163893</v>
      </c>
      <c r="T81">
        <f t="shared" si="43"/>
        <v>67.640528270738756</v>
      </c>
      <c r="X81" s="27">
        <v>23</v>
      </c>
      <c r="Y81">
        <v>1450</v>
      </c>
      <c r="Z81">
        <v>153529</v>
      </c>
      <c r="AA81">
        <f t="shared" si="44"/>
        <v>105.88206896551723</v>
      </c>
      <c r="AE81" s="27">
        <v>11</v>
      </c>
      <c r="AF81">
        <v>1847</v>
      </c>
      <c r="AG81">
        <v>171784</v>
      </c>
      <c r="AH81">
        <f t="shared" si="45"/>
        <v>93.007038440714666</v>
      </c>
      <c r="AL81" s="27">
        <v>18</v>
      </c>
      <c r="AM81">
        <v>1700</v>
      </c>
      <c r="AN81">
        <v>156460</v>
      </c>
      <c r="AO81">
        <f t="shared" si="46"/>
        <v>92.035294117647055</v>
      </c>
      <c r="AS81" s="27">
        <v>21</v>
      </c>
      <c r="AT81">
        <v>1233</v>
      </c>
      <c r="AU81">
        <v>121324</v>
      </c>
      <c r="AV81">
        <f t="shared" si="47"/>
        <v>98.397404703974047</v>
      </c>
      <c r="AZ81" s="27">
        <v>20</v>
      </c>
      <c r="BA81">
        <v>1231</v>
      </c>
      <c r="BB81">
        <v>103997</v>
      </c>
      <c r="BC81">
        <f t="shared" si="48"/>
        <v>84.481722177091797</v>
      </c>
      <c r="BG81" s="27">
        <v>21</v>
      </c>
      <c r="BH81">
        <v>1339</v>
      </c>
      <c r="BI81">
        <v>142248</v>
      </c>
      <c r="BJ81">
        <f t="shared" si="49"/>
        <v>106.23450336071696</v>
      </c>
      <c r="BN81" s="27">
        <v>20</v>
      </c>
      <c r="BO81">
        <v>1348</v>
      </c>
      <c r="BP81">
        <v>142058</v>
      </c>
      <c r="BQ81">
        <f t="shared" si="50"/>
        <v>105.38427299703264</v>
      </c>
      <c r="BU81" s="27">
        <v>36</v>
      </c>
      <c r="BV81">
        <v>1222</v>
      </c>
      <c r="BW81">
        <v>29239</v>
      </c>
      <c r="BX81">
        <f t="shared" si="51"/>
        <v>23.927168576104748</v>
      </c>
      <c r="CB81" s="27">
        <v>38</v>
      </c>
      <c r="CC81">
        <v>1572</v>
      </c>
      <c r="CD81">
        <v>57422</v>
      </c>
      <c r="CE81">
        <f t="shared" si="52"/>
        <v>36.527989821882954</v>
      </c>
      <c r="CI81" s="27">
        <v>49</v>
      </c>
      <c r="CJ81">
        <v>1732</v>
      </c>
      <c r="CK81">
        <v>24145</v>
      </c>
      <c r="CL81">
        <f t="shared" si="53"/>
        <v>13.940531177829099</v>
      </c>
      <c r="CP81" s="27">
        <v>3</v>
      </c>
      <c r="CQ81">
        <v>664</v>
      </c>
      <c r="CR81">
        <v>42708</v>
      </c>
      <c r="CS81">
        <f t="shared" si="54"/>
        <v>64.319277108433738</v>
      </c>
      <c r="CW81" s="27">
        <v>33</v>
      </c>
      <c r="CX81">
        <v>1166</v>
      </c>
      <c r="CY81">
        <v>56835</v>
      </c>
      <c r="CZ81">
        <f t="shared" si="55"/>
        <v>48.743567753001713</v>
      </c>
      <c r="DD81" s="27">
        <v>38</v>
      </c>
      <c r="DE81">
        <v>1797</v>
      </c>
      <c r="DF81">
        <v>48807</v>
      </c>
      <c r="DG81">
        <f t="shared" si="56"/>
        <v>27.160267111853088</v>
      </c>
      <c r="DK81" s="27">
        <v>19</v>
      </c>
      <c r="DL81">
        <v>1249</v>
      </c>
      <c r="DM81">
        <v>167097</v>
      </c>
      <c r="DN81">
        <f t="shared" si="57"/>
        <v>133.78462770216174</v>
      </c>
      <c r="DR81" s="27">
        <v>15</v>
      </c>
      <c r="DS81">
        <v>838</v>
      </c>
      <c r="DT81">
        <v>74017</v>
      </c>
      <c r="DU81">
        <f t="shared" si="58"/>
        <v>88.325775656324581</v>
      </c>
      <c r="DY81" s="27">
        <v>14</v>
      </c>
      <c r="DZ81">
        <v>1193</v>
      </c>
      <c r="EA81">
        <v>70446</v>
      </c>
      <c r="EB81">
        <f t="shared" si="59"/>
        <v>59.04945515507125</v>
      </c>
    </row>
    <row r="82" spans="10:132" x14ac:dyDescent="0.25">
      <c r="J82" s="27">
        <v>13</v>
      </c>
      <c r="K82">
        <v>979</v>
      </c>
      <c r="L82">
        <v>95648</v>
      </c>
      <c r="M82">
        <f t="shared" si="42"/>
        <v>97.699693564862102</v>
      </c>
      <c r="Q82" s="27">
        <v>25</v>
      </c>
      <c r="R82">
        <v>2486</v>
      </c>
      <c r="S82">
        <v>166610</v>
      </c>
      <c r="T82">
        <f t="shared" si="43"/>
        <v>67.019308125502818</v>
      </c>
      <c r="X82" s="27">
        <v>24</v>
      </c>
      <c r="Y82">
        <v>1522</v>
      </c>
      <c r="Z82">
        <v>134510</v>
      </c>
      <c r="AA82">
        <f t="shared" si="44"/>
        <v>88.37713534822602</v>
      </c>
      <c r="AE82" s="27">
        <v>12</v>
      </c>
      <c r="AF82">
        <v>1889</v>
      </c>
      <c r="AG82">
        <v>174541</v>
      </c>
      <c r="AH82">
        <f t="shared" si="45"/>
        <v>92.398623610375864</v>
      </c>
      <c r="AL82" s="27">
        <v>19</v>
      </c>
      <c r="AM82">
        <v>2001</v>
      </c>
      <c r="AN82">
        <v>102298</v>
      </c>
      <c r="AO82">
        <f t="shared" si="46"/>
        <v>51.123438280859567</v>
      </c>
      <c r="AS82" s="27">
        <v>22</v>
      </c>
      <c r="AT82">
        <v>1240</v>
      </c>
      <c r="AU82">
        <v>90829</v>
      </c>
      <c r="AV82">
        <f t="shared" si="47"/>
        <v>73.249193548387098</v>
      </c>
      <c r="AZ82" s="27">
        <v>21</v>
      </c>
      <c r="BA82">
        <v>1257</v>
      </c>
      <c r="BB82">
        <v>163363</v>
      </c>
      <c r="BC82">
        <f t="shared" si="48"/>
        <v>129.96260938743038</v>
      </c>
      <c r="BG82" s="27">
        <v>22</v>
      </c>
      <c r="BH82">
        <v>1428</v>
      </c>
      <c r="BI82">
        <v>86898</v>
      </c>
      <c r="BJ82">
        <f t="shared" si="49"/>
        <v>60.852941176470587</v>
      </c>
      <c r="BN82" s="27">
        <v>21</v>
      </c>
      <c r="BO82">
        <v>1365</v>
      </c>
      <c r="BP82">
        <v>203378</v>
      </c>
      <c r="BQ82">
        <f t="shared" si="50"/>
        <v>148.99487179487178</v>
      </c>
      <c r="BU82" s="27">
        <v>37</v>
      </c>
      <c r="BV82">
        <v>1254</v>
      </c>
      <c r="BW82">
        <v>40113</v>
      </c>
      <c r="BX82">
        <f t="shared" si="51"/>
        <v>31.988038277511961</v>
      </c>
      <c r="CB82" s="27">
        <v>39</v>
      </c>
      <c r="CC82">
        <v>1654</v>
      </c>
      <c r="CD82">
        <v>42812</v>
      </c>
      <c r="CE82">
        <f t="shared" si="52"/>
        <v>25.883917775090691</v>
      </c>
      <c r="CI82" s="27">
        <v>50</v>
      </c>
      <c r="CJ82">
        <v>1958</v>
      </c>
      <c r="CK82">
        <v>28216</v>
      </c>
      <c r="CL82">
        <f t="shared" si="53"/>
        <v>14.410623084780388</v>
      </c>
      <c r="CP82" s="27">
        <v>4</v>
      </c>
      <c r="CQ82">
        <v>715</v>
      </c>
      <c r="CR82">
        <v>43653</v>
      </c>
      <c r="CS82">
        <f t="shared" si="54"/>
        <v>61.053146853146856</v>
      </c>
      <c r="CW82" s="27">
        <v>34</v>
      </c>
      <c r="CX82">
        <v>1182</v>
      </c>
      <c r="CY82">
        <v>80944</v>
      </c>
      <c r="CZ82">
        <f t="shared" si="55"/>
        <v>68.480541455160747</v>
      </c>
      <c r="DD82" s="27">
        <v>39</v>
      </c>
      <c r="DE82">
        <v>1868</v>
      </c>
      <c r="DF82">
        <v>111574</v>
      </c>
      <c r="DG82">
        <f t="shared" si="56"/>
        <v>59.729122055674516</v>
      </c>
      <c r="DK82" s="27">
        <v>20</v>
      </c>
      <c r="DL82">
        <v>1252</v>
      </c>
      <c r="DM82">
        <v>85288</v>
      </c>
      <c r="DN82">
        <f t="shared" si="57"/>
        <v>68.121405750798715</v>
      </c>
      <c r="DR82" s="27">
        <v>16</v>
      </c>
      <c r="DS82">
        <v>844</v>
      </c>
      <c r="DT82">
        <v>123113</v>
      </c>
      <c r="DU82">
        <f t="shared" si="58"/>
        <v>145.86848341232226</v>
      </c>
      <c r="DY82" s="27">
        <v>15</v>
      </c>
      <c r="DZ82">
        <v>1262</v>
      </c>
      <c r="EA82">
        <v>102435</v>
      </c>
      <c r="EB82">
        <f t="shared" si="59"/>
        <v>81.168779714738506</v>
      </c>
    </row>
    <row r="83" spans="10:132" x14ac:dyDescent="0.25">
      <c r="J83" s="27">
        <v>14</v>
      </c>
      <c r="K83">
        <v>997</v>
      </c>
      <c r="L83">
        <v>89823</v>
      </c>
      <c r="M83">
        <f t="shared" si="42"/>
        <v>90.093279839518559</v>
      </c>
      <c r="Q83" s="27">
        <v>26</v>
      </c>
      <c r="R83">
        <v>2610</v>
      </c>
      <c r="S83">
        <v>186436</v>
      </c>
      <c r="T83">
        <f t="shared" si="43"/>
        <v>71.431417624521075</v>
      </c>
      <c r="X83" s="27">
        <v>25</v>
      </c>
      <c r="Y83">
        <v>1867</v>
      </c>
      <c r="Z83">
        <v>110169</v>
      </c>
      <c r="AA83">
        <f t="shared" si="44"/>
        <v>59.008569898232459</v>
      </c>
      <c r="AE83" s="27">
        <v>13</v>
      </c>
      <c r="AF83">
        <v>1980</v>
      </c>
      <c r="AG83">
        <v>156541</v>
      </c>
      <c r="AH83">
        <f t="shared" si="45"/>
        <v>79.061111111111117</v>
      </c>
      <c r="AL83" s="27">
        <v>20</v>
      </c>
      <c r="AM83">
        <v>2121</v>
      </c>
      <c r="AN83">
        <v>211419</v>
      </c>
      <c r="AO83">
        <f t="shared" si="46"/>
        <v>99.678925035360677</v>
      </c>
      <c r="AS83" s="27">
        <v>23</v>
      </c>
      <c r="AT83">
        <v>1263</v>
      </c>
      <c r="AU83">
        <v>90774</v>
      </c>
      <c r="AV83">
        <f t="shared" si="47"/>
        <v>71.871733966745836</v>
      </c>
      <c r="AZ83" s="27">
        <v>22</v>
      </c>
      <c r="BA83">
        <v>1308</v>
      </c>
      <c r="BB83">
        <v>103171</v>
      </c>
      <c r="BC83">
        <f t="shared" si="48"/>
        <v>78.87691131498471</v>
      </c>
      <c r="BG83" s="27">
        <v>23</v>
      </c>
      <c r="BH83">
        <v>1430</v>
      </c>
      <c r="BI83">
        <v>101506</v>
      </c>
      <c r="BJ83">
        <f t="shared" si="49"/>
        <v>70.98321678321679</v>
      </c>
      <c r="BN83" s="27">
        <v>22</v>
      </c>
      <c r="BO83">
        <v>1395</v>
      </c>
      <c r="BP83">
        <v>200557</v>
      </c>
      <c r="BQ83">
        <f t="shared" si="50"/>
        <v>143.768458781362</v>
      </c>
      <c r="BU83" s="27">
        <v>38</v>
      </c>
      <c r="BV83">
        <v>1276</v>
      </c>
      <c r="BW83">
        <v>36941</v>
      </c>
      <c r="BX83">
        <f t="shared" si="51"/>
        <v>28.95062695924765</v>
      </c>
      <c r="CB83" s="27">
        <v>40</v>
      </c>
      <c r="CC83">
        <v>1863</v>
      </c>
      <c r="CD83">
        <v>57023</v>
      </c>
      <c r="CE83">
        <f t="shared" si="52"/>
        <v>30.608158883521202</v>
      </c>
      <c r="CH83" t="s">
        <v>233</v>
      </c>
      <c r="CI83" s="27">
        <v>1</v>
      </c>
      <c r="CJ83">
        <v>342</v>
      </c>
      <c r="CK83">
        <v>9546</v>
      </c>
      <c r="CL83">
        <f t="shared" si="53"/>
        <v>27.912280701754387</v>
      </c>
      <c r="CP83" s="27">
        <v>5</v>
      </c>
      <c r="CQ83">
        <v>729</v>
      </c>
      <c r="CR83">
        <v>25877</v>
      </c>
      <c r="CS83">
        <f t="shared" si="54"/>
        <v>35.496570644718794</v>
      </c>
      <c r="CW83" s="27">
        <v>35</v>
      </c>
      <c r="CX83">
        <v>1186</v>
      </c>
      <c r="CY83">
        <v>113146</v>
      </c>
      <c r="CZ83">
        <f t="shared" si="55"/>
        <v>95.401349072512645</v>
      </c>
      <c r="DD83" s="27">
        <v>40</v>
      </c>
      <c r="DE83">
        <v>2004</v>
      </c>
      <c r="DF83">
        <v>104048</v>
      </c>
      <c r="DG83">
        <f t="shared" si="56"/>
        <v>51.920159680638726</v>
      </c>
      <c r="DK83" s="27">
        <v>21</v>
      </c>
      <c r="DL83">
        <v>1268</v>
      </c>
      <c r="DM83">
        <v>70414</v>
      </c>
      <c r="DN83">
        <f t="shared" si="57"/>
        <v>55.531545741324919</v>
      </c>
      <c r="DR83" s="27">
        <v>17</v>
      </c>
      <c r="DS83">
        <v>849</v>
      </c>
      <c r="DT83">
        <v>76034</v>
      </c>
      <c r="DU83">
        <f t="shared" si="58"/>
        <v>89.557126030624261</v>
      </c>
      <c r="DY83" s="27">
        <v>16</v>
      </c>
      <c r="DZ83">
        <v>1271</v>
      </c>
      <c r="EA83">
        <v>125573</v>
      </c>
      <c r="EB83">
        <f t="shared" si="59"/>
        <v>98.798583792289534</v>
      </c>
    </row>
    <row r="84" spans="10:132" x14ac:dyDescent="0.25">
      <c r="J84" s="27">
        <v>15</v>
      </c>
      <c r="K84">
        <v>1046</v>
      </c>
      <c r="L84">
        <v>77519</v>
      </c>
      <c r="M84">
        <f t="shared" si="42"/>
        <v>74.109942638623323</v>
      </c>
      <c r="Q84" s="27">
        <v>27</v>
      </c>
      <c r="R84">
        <v>2646</v>
      </c>
      <c r="S84">
        <v>18354</v>
      </c>
      <c r="T84">
        <f t="shared" si="43"/>
        <v>6.9365079365079367</v>
      </c>
      <c r="X84" s="27">
        <v>26</v>
      </c>
      <c r="Y84">
        <v>1970</v>
      </c>
      <c r="Z84">
        <v>152425</v>
      </c>
      <c r="AA84">
        <f t="shared" si="44"/>
        <v>77.373096446700501</v>
      </c>
      <c r="AE84" s="27">
        <v>14</v>
      </c>
      <c r="AF84">
        <v>2028</v>
      </c>
      <c r="AG84">
        <v>164431</v>
      </c>
      <c r="AH84">
        <f t="shared" si="45"/>
        <v>81.080374753451679</v>
      </c>
      <c r="AL84" s="27">
        <v>21</v>
      </c>
      <c r="AM84">
        <v>2308</v>
      </c>
      <c r="AN84">
        <v>203767</v>
      </c>
      <c r="AO84">
        <f t="shared" si="46"/>
        <v>88.287261698440204</v>
      </c>
      <c r="AS84" s="27">
        <v>24</v>
      </c>
      <c r="AT84">
        <v>1316</v>
      </c>
      <c r="AU84">
        <v>91749</v>
      </c>
      <c r="AV84">
        <f t="shared" si="47"/>
        <v>69.718085106382972</v>
      </c>
      <c r="AZ84" s="27">
        <v>23</v>
      </c>
      <c r="BA84">
        <v>1338</v>
      </c>
      <c r="BB84">
        <v>133375</v>
      </c>
      <c r="BC84">
        <f t="shared" si="48"/>
        <v>99.682361733931245</v>
      </c>
      <c r="BG84" s="27">
        <v>24</v>
      </c>
      <c r="BH84">
        <v>1588</v>
      </c>
      <c r="BI84">
        <v>77125</v>
      </c>
      <c r="BJ84">
        <f t="shared" si="49"/>
        <v>48.56738035264484</v>
      </c>
      <c r="BN84" s="27">
        <v>23</v>
      </c>
      <c r="BO84">
        <v>1488</v>
      </c>
      <c r="BP84">
        <v>195020</v>
      </c>
      <c r="BQ84">
        <f t="shared" si="50"/>
        <v>131.06182795698925</v>
      </c>
      <c r="BU84" s="27">
        <v>39</v>
      </c>
      <c r="BV84">
        <v>1309</v>
      </c>
      <c r="BW84">
        <v>38829</v>
      </c>
      <c r="BX84">
        <f t="shared" si="51"/>
        <v>29.663101604278076</v>
      </c>
      <c r="CB84" s="27">
        <v>41</v>
      </c>
      <c r="CC84">
        <v>2002</v>
      </c>
      <c r="CD84">
        <v>78200</v>
      </c>
      <c r="CE84">
        <f t="shared" si="52"/>
        <v>39.060939060939063</v>
      </c>
      <c r="CI84" s="27">
        <v>2</v>
      </c>
      <c r="CJ84">
        <v>916</v>
      </c>
      <c r="CK84">
        <v>33061</v>
      </c>
      <c r="CL84">
        <f t="shared" si="53"/>
        <v>36.092794759825324</v>
      </c>
      <c r="CP84" s="27">
        <v>6</v>
      </c>
      <c r="CQ84">
        <v>805</v>
      </c>
      <c r="CR84">
        <v>47179</v>
      </c>
      <c r="CS84">
        <f t="shared" si="54"/>
        <v>58.60745341614907</v>
      </c>
      <c r="CW84" s="27">
        <v>36</v>
      </c>
      <c r="CX84">
        <v>1204</v>
      </c>
      <c r="CY84">
        <v>66285</v>
      </c>
      <c r="CZ84">
        <f t="shared" si="55"/>
        <v>55.053986710963457</v>
      </c>
      <c r="DD84" s="27">
        <v>41</v>
      </c>
      <c r="DE84">
        <v>2291</v>
      </c>
      <c r="DF84">
        <v>185848</v>
      </c>
      <c r="DG84">
        <f t="shared" si="56"/>
        <v>81.120907900480134</v>
      </c>
      <c r="DK84" s="27">
        <v>22</v>
      </c>
      <c r="DL84">
        <v>1276</v>
      </c>
      <c r="DM84">
        <v>124372</v>
      </c>
      <c r="DN84">
        <f t="shared" si="57"/>
        <v>97.470219435736681</v>
      </c>
      <c r="DR84" s="27">
        <v>18</v>
      </c>
      <c r="DS84">
        <v>852</v>
      </c>
      <c r="DT84">
        <v>98809</v>
      </c>
      <c r="DU84">
        <f t="shared" si="58"/>
        <v>115.97300469483568</v>
      </c>
      <c r="DY84" s="27">
        <v>17</v>
      </c>
      <c r="DZ84">
        <v>1286</v>
      </c>
      <c r="EA84">
        <v>99694</v>
      </c>
      <c r="EB84">
        <f t="shared" si="59"/>
        <v>77.522550544323479</v>
      </c>
    </row>
    <row r="85" spans="10:132" x14ac:dyDescent="0.25">
      <c r="J85" s="27">
        <v>16</v>
      </c>
      <c r="K85">
        <v>1115</v>
      </c>
      <c r="L85">
        <v>70008</v>
      </c>
      <c r="M85">
        <f t="shared" si="42"/>
        <v>62.78744394618834</v>
      </c>
      <c r="Q85" s="27">
        <v>28</v>
      </c>
      <c r="R85">
        <v>2725</v>
      </c>
      <c r="S85">
        <v>157597</v>
      </c>
      <c r="T85">
        <f t="shared" si="43"/>
        <v>57.833761467889907</v>
      </c>
      <c r="X85" s="27">
        <v>27</v>
      </c>
      <c r="Y85">
        <v>1972</v>
      </c>
      <c r="Z85">
        <v>179033</v>
      </c>
      <c r="AA85">
        <f t="shared" si="44"/>
        <v>90.787525354969574</v>
      </c>
      <c r="AE85" s="27">
        <v>15</v>
      </c>
      <c r="AF85">
        <v>2066</v>
      </c>
      <c r="AG85">
        <v>161648</v>
      </c>
      <c r="AH85">
        <f t="shared" si="45"/>
        <v>78.242013552758948</v>
      </c>
      <c r="AL85" s="27">
        <v>22</v>
      </c>
      <c r="AM85">
        <v>2336</v>
      </c>
      <c r="AN85">
        <v>151448</v>
      </c>
      <c r="AO85">
        <f t="shared" si="46"/>
        <v>64.832191780821915</v>
      </c>
      <c r="AS85" s="27">
        <v>25</v>
      </c>
      <c r="AT85">
        <v>1366</v>
      </c>
      <c r="AU85">
        <v>88377</v>
      </c>
      <c r="AV85">
        <f t="shared" si="47"/>
        <v>64.697657393850662</v>
      </c>
      <c r="AZ85" s="27">
        <v>24</v>
      </c>
      <c r="BA85">
        <v>1365</v>
      </c>
      <c r="BB85">
        <v>84556</v>
      </c>
      <c r="BC85">
        <f t="shared" si="48"/>
        <v>61.945787545787546</v>
      </c>
      <c r="BG85" s="27">
        <v>25</v>
      </c>
      <c r="BH85">
        <v>1649</v>
      </c>
      <c r="BI85">
        <v>124165</v>
      </c>
      <c r="BJ85">
        <f t="shared" si="49"/>
        <v>75.297149787750158</v>
      </c>
      <c r="BN85" s="27">
        <v>24</v>
      </c>
      <c r="BO85">
        <v>1589</v>
      </c>
      <c r="BP85">
        <v>125299</v>
      </c>
      <c r="BQ85">
        <f t="shared" si="50"/>
        <v>78.853996224040273</v>
      </c>
      <c r="BU85" s="27">
        <v>40</v>
      </c>
      <c r="BV85">
        <v>1310</v>
      </c>
      <c r="BW85">
        <v>44818</v>
      </c>
      <c r="BX85">
        <f t="shared" si="51"/>
        <v>34.212213740458019</v>
      </c>
      <c r="CA85" t="s">
        <v>233</v>
      </c>
      <c r="CB85" s="27">
        <v>1</v>
      </c>
      <c r="CC85">
        <v>166</v>
      </c>
      <c r="CD85">
        <v>5783</v>
      </c>
      <c r="CE85">
        <f t="shared" si="52"/>
        <v>34.837349397590359</v>
      </c>
      <c r="CI85" s="27">
        <v>3</v>
      </c>
      <c r="CJ85">
        <v>959</v>
      </c>
      <c r="CK85">
        <v>33090</v>
      </c>
      <c r="CL85">
        <f t="shared" si="53"/>
        <v>34.504692387904065</v>
      </c>
      <c r="CP85" s="27">
        <v>7</v>
      </c>
      <c r="CQ85">
        <v>845</v>
      </c>
      <c r="CR85">
        <v>78976</v>
      </c>
      <c r="CS85">
        <f t="shared" si="54"/>
        <v>93.462721893491121</v>
      </c>
      <c r="CW85" s="27">
        <v>37</v>
      </c>
      <c r="CX85">
        <v>1249</v>
      </c>
      <c r="CY85">
        <v>74307</v>
      </c>
      <c r="CZ85">
        <f t="shared" si="55"/>
        <v>59.493194555644514</v>
      </c>
      <c r="DD85" s="27">
        <v>42</v>
      </c>
      <c r="DE85">
        <v>2313</v>
      </c>
      <c r="DF85">
        <v>105523</v>
      </c>
      <c r="DG85">
        <f t="shared" si="56"/>
        <v>45.621703415477732</v>
      </c>
      <c r="DK85" s="27">
        <v>23</v>
      </c>
      <c r="DL85">
        <v>1305</v>
      </c>
      <c r="DM85">
        <v>115436</v>
      </c>
      <c r="DN85">
        <f t="shared" si="57"/>
        <v>88.456704980842915</v>
      </c>
      <c r="DR85" s="27">
        <v>19</v>
      </c>
      <c r="DS85">
        <v>856</v>
      </c>
      <c r="DT85">
        <v>33483</v>
      </c>
      <c r="DU85">
        <f t="shared" si="58"/>
        <v>39.115654205607477</v>
      </c>
      <c r="DY85" s="27">
        <v>18</v>
      </c>
      <c r="DZ85">
        <v>1291</v>
      </c>
      <c r="EA85">
        <v>57687</v>
      </c>
      <c r="EB85">
        <f t="shared" si="59"/>
        <v>44.683965917893104</v>
      </c>
    </row>
    <row r="86" spans="10:132" ht="15.75" x14ac:dyDescent="0.25">
      <c r="J86" s="27">
        <v>17</v>
      </c>
      <c r="K86">
        <v>1126</v>
      </c>
      <c r="L86">
        <v>6086</v>
      </c>
      <c r="M86">
        <f t="shared" si="42"/>
        <v>5.4049733570159857</v>
      </c>
      <c r="Q86" s="27">
        <v>29</v>
      </c>
      <c r="R86">
        <v>2746</v>
      </c>
      <c r="S86">
        <v>166595</v>
      </c>
      <c r="T86">
        <f t="shared" si="43"/>
        <v>60.668244719592131</v>
      </c>
      <c r="X86" s="27">
        <v>28</v>
      </c>
      <c r="Y86">
        <v>2298</v>
      </c>
      <c r="Z86">
        <v>134029</v>
      </c>
      <c r="AA86">
        <f t="shared" si="44"/>
        <v>58.324194952132288</v>
      </c>
      <c r="AE86" s="27">
        <v>16</v>
      </c>
      <c r="AF86">
        <v>2102</v>
      </c>
      <c r="AG86">
        <v>140937</v>
      </c>
      <c r="AH86">
        <f t="shared" si="45"/>
        <v>67.049000951474781</v>
      </c>
      <c r="AL86" s="27">
        <v>23</v>
      </c>
      <c r="AM86">
        <v>2433</v>
      </c>
      <c r="AN86">
        <v>137931</v>
      </c>
      <c r="AO86">
        <f t="shared" si="46"/>
        <v>56.691738594327987</v>
      </c>
      <c r="AS86" s="27">
        <v>26</v>
      </c>
      <c r="AT86">
        <v>1494</v>
      </c>
      <c r="AU86">
        <v>129680</v>
      </c>
      <c r="AV86">
        <f t="shared" si="47"/>
        <v>86.80053547523427</v>
      </c>
      <c r="AZ86" s="27">
        <v>25</v>
      </c>
      <c r="BA86">
        <v>1417</v>
      </c>
      <c r="BB86">
        <v>109569</v>
      </c>
      <c r="BC86">
        <f t="shared" si="48"/>
        <v>77.32462949894142</v>
      </c>
      <c r="BG86" s="27">
        <v>26</v>
      </c>
      <c r="BH86">
        <v>1761</v>
      </c>
      <c r="BI86">
        <v>123223</v>
      </c>
      <c r="BJ86">
        <f t="shared" si="49"/>
        <v>69.973310618966494</v>
      </c>
      <c r="BN86" s="27">
        <v>25</v>
      </c>
      <c r="BO86">
        <v>1672</v>
      </c>
      <c r="BP86">
        <v>140485</v>
      </c>
      <c r="BQ86">
        <f t="shared" si="50"/>
        <v>84.022129186602868</v>
      </c>
      <c r="BU86" s="27">
        <v>41</v>
      </c>
      <c r="BV86">
        <v>1312</v>
      </c>
      <c r="BW86">
        <v>43115</v>
      </c>
      <c r="BX86">
        <f t="shared" si="51"/>
        <v>32.862042682926827</v>
      </c>
      <c r="CB86" s="27">
        <v>2</v>
      </c>
      <c r="CC86">
        <v>288</v>
      </c>
      <c r="CD86">
        <v>12209</v>
      </c>
      <c r="CE86">
        <f t="shared" si="52"/>
        <v>42.392361111111114</v>
      </c>
      <c r="CI86" s="27">
        <v>4</v>
      </c>
      <c r="CJ86">
        <v>1030</v>
      </c>
      <c r="CK86">
        <v>40032</v>
      </c>
      <c r="CL86">
        <f t="shared" si="53"/>
        <v>38.866019417475727</v>
      </c>
      <c r="CP86" s="27">
        <v>8</v>
      </c>
      <c r="CQ86">
        <v>860</v>
      </c>
      <c r="CR86">
        <v>65575</v>
      </c>
      <c r="CS86">
        <f t="shared" si="54"/>
        <v>76.25</v>
      </c>
      <c r="CW86" s="27">
        <v>38</v>
      </c>
      <c r="CX86">
        <v>1284</v>
      </c>
      <c r="CY86">
        <v>24856</v>
      </c>
      <c r="CZ86">
        <f t="shared" si="55"/>
        <v>19.358255451713397</v>
      </c>
      <c r="DC86" t="s">
        <v>233</v>
      </c>
      <c r="DD86" s="83">
        <v>1</v>
      </c>
      <c r="DE86">
        <v>132</v>
      </c>
      <c r="DF86">
        <v>1870</v>
      </c>
      <c r="DG86">
        <f t="shared" si="56"/>
        <v>14.166666666666666</v>
      </c>
      <c r="DK86" s="27">
        <v>24</v>
      </c>
      <c r="DL86">
        <v>1327</v>
      </c>
      <c r="DM86">
        <v>147419</v>
      </c>
      <c r="DN86">
        <f t="shared" si="57"/>
        <v>111.09193669932178</v>
      </c>
      <c r="DR86" s="27">
        <v>20</v>
      </c>
      <c r="DS86">
        <v>875</v>
      </c>
      <c r="DT86">
        <v>65950</v>
      </c>
      <c r="DU86">
        <f t="shared" si="58"/>
        <v>75.371428571428567</v>
      </c>
      <c r="DY86" s="27">
        <v>19</v>
      </c>
      <c r="DZ86">
        <v>1295</v>
      </c>
      <c r="EA86">
        <v>139833</v>
      </c>
      <c r="EB86">
        <f t="shared" si="59"/>
        <v>107.97915057915058</v>
      </c>
    </row>
    <row r="87" spans="10:132" x14ac:dyDescent="0.25">
      <c r="J87" s="27">
        <v>18</v>
      </c>
      <c r="K87">
        <v>1142</v>
      </c>
      <c r="L87">
        <v>78510</v>
      </c>
      <c r="M87">
        <f t="shared" si="42"/>
        <v>68.747810858143609</v>
      </c>
      <c r="Q87" s="27">
        <v>30</v>
      </c>
      <c r="R87">
        <v>3144</v>
      </c>
      <c r="S87">
        <v>194148</v>
      </c>
      <c r="T87">
        <f t="shared" si="43"/>
        <v>61.751908396946568</v>
      </c>
      <c r="X87" s="27">
        <v>29</v>
      </c>
      <c r="Y87">
        <v>2321</v>
      </c>
      <c r="Z87">
        <v>216341</v>
      </c>
      <c r="AA87">
        <f t="shared" si="44"/>
        <v>93.210254200775523</v>
      </c>
      <c r="AE87" s="27">
        <v>17</v>
      </c>
      <c r="AF87">
        <v>2102</v>
      </c>
      <c r="AG87">
        <v>133163</v>
      </c>
      <c r="AH87">
        <f t="shared" si="45"/>
        <v>63.350618458610846</v>
      </c>
      <c r="AL87" s="27">
        <v>24</v>
      </c>
      <c r="AM87">
        <v>2557</v>
      </c>
      <c r="AN87">
        <v>124177</v>
      </c>
      <c r="AO87">
        <f t="shared" si="46"/>
        <v>48.563551036370747</v>
      </c>
      <c r="AS87" s="27">
        <v>27</v>
      </c>
      <c r="AT87">
        <v>1738</v>
      </c>
      <c r="AU87">
        <v>99327</v>
      </c>
      <c r="AV87">
        <f t="shared" si="47"/>
        <v>57.150172612197927</v>
      </c>
      <c r="AZ87" s="27">
        <v>26</v>
      </c>
      <c r="BA87">
        <v>1510</v>
      </c>
      <c r="BB87">
        <v>160180</v>
      </c>
      <c r="BC87">
        <f t="shared" si="48"/>
        <v>106.07947019867549</v>
      </c>
      <c r="BG87" s="27">
        <v>27</v>
      </c>
      <c r="BH87">
        <v>2118</v>
      </c>
      <c r="BI87">
        <v>129684</v>
      </c>
      <c r="BJ87">
        <f t="shared" si="49"/>
        <v>61.229461756373937</v>
      </c>
      <c r="BN87" s="27">
        <v>26</v>
      </c>
      <c r="BO87">
        <v>1803</v>
      </c>
      <c r="BP87">
        <v>177717</v>
      </c>
      <c r="BQ87">
        <f t="shared" si="50"/>
        <v>98.567387687188017</v>
      </c>
      <c r="BU87" s="27">
        <v>42</v>
      </c>
      <c r="BV87">
        <v>1317</v>
      </c>
      <c r="BW87">
        <v>46196</v>
      </c>
      <c r="BX87">
        <f t="shared" si="51"/>
        <v>35.076689445709945</v>
      </c>
      <c r="CB87" s="27">
        <v>3</v>
      </c>
      <c r="CC87">
        <v>401</v>
      </c>
      <c r="CD87">
        <v>3730</v>
      </c>
      <c r="CE87">
        <f t="shared" si="52"/>
        <v>9.3017456359102244</v>
      </c>
      <c r="CI87" s="27">
        <v>5</v>
      </c>
      <c r="CJ87">
        <v>1041</v>
      </c>
      <c r="CK87">
        <v>42995</v>
      </c>
      <c r="CL87">
        <f t="shared" si="53"/>
        <v>41.301633045148897</v>
      </c>
      <c r="CP87" s="27">
        <v>9</v>
      </c>
      <c r="CQ87">
        <v>889</v>
      </c>
      <c r="CR87">
        <v>76510</v>
      </c>
      <c r="CS87">
        <f t="shared" si="54"/>
        <v>86.062992125984252</v>
      </c>
      <c r="CW87" s="27">
        <v>39</v>
      </c>
      <c r="CX87">
        <v>1295</v>
      </c>
      <c r="CY87">
        <v>85321</v>
      </c>
      <c r="CZ87">
        <f t="shared" si="55"/>
        <v>65.884942084942082</v>
      </c>
      <c r="DD87" s="27">
        <v>2</v>
      </c>
      <c r="DE87">
        <v>197</v>
      </c>
      <c r="DF87">
        <v>2377</v>
      </c>
      <c r="DG87">
        <f t="shared" si="56"/>
        <v>12.065989847715736</v>
      </c>
      <c r="DK87" s="27">
        <v>25</v>
      </c>
      <c r="DL87">
        <v>1344</v>
      </c>
      <c r="DM87">
        <v>47677</v>
      </c>
      <c r="DN87">
        <f t="shared" si="57"/>
        <v>35.473958333333336</v>
      </c>
      <c r="DR87" s="27">
        <v>21</v>
      </c>
      <c r="DS87">
        <v>879</v>
      </c>
      <c r="DT87">
        <v>78506</v>
      </c>
      <c r="DU87">
        <f t="shared" si="58"/>
        <v>89.312855517633679</v>
      </c>
      <c r="DY87" s="27">
        <v>20</v>
      </c>
      <c r="DZ87">
        <v>1318</v>
      </c>
      <c r="EA87">
        <v>141735</v>
      </c>
      <c r="EB87">
        <f t="shared" si="59"/>
        <v>107.53793626707132</v>
      </c>
    </row>
    <row r="88" spans="10:132" x14ac:dyDescent="0.25">
      <c r="J88" s="27">
        <v>19</v>
      </c>
      <c r="K88">
        <v>1148</v>
      </c>
      <c r="L88">
        <v>85583</v>
      </c>
      <c r="M88">
        <f t="shared" si="42"/>
        <v>74.549651567944252</v>
      </c>
      <c r="Q88" s="27">
        <v>31</v>
      </c>
      <c r="R88">
        <v>4239</v>
      </c>
      <c r="S88">
        <v>260139</v>
      </c>
      <c r="T88">
        <f t="shared" si="43"/>
        <v>61.368011323425335</v>
      </c>
      <c r="X88" s="27">
        <v>30</v>
      </c>
      <c r="Y88">
        <v>2405</v>
      </c>
      <c r="Z88">
        <v>186143</v>
      </c>
      <c r="AA88">
        <f t="shared" si="44"/>
        <v>77.3983367983368</v>
      </c>
      <c r="AE88" s="27">
        <v>18</v>
      </c>
      <c r="AF88">
        <v>2139</v>
      </c>
      <c r="AG88">
        <v>135340</v>
      </c>
      <c r="AH88">
        <f t="shared" si="45"/>
        <v>63.27255726975222</v>
      </c>
      <c r="AL88" s="27"/>
      <c r="AS88" s="27">
        <v>28</v>
      </c>
      <c r="AT88">
        <v>1740</v>
      </c>
      <c r="AU88">
        <v>187569</v>
      </c>
      <c r="AV88">
        <f t="shared" si="47"/>
        <v>107.79827586206896</v>
      </c>
      <c r="AZ88" s="27">
        <v>27</v>
      </c>
      <c r="BA88">
        <v>1532</v>
      </c>
      <c r="BB88">
        <v>204958</v>
      </c>
      <c r="BC88">
        <f t="shared" si="48"/>
        <v>133.78459530026109</v>
      </c>
      <c r="BG88" s="27">
        <v>28</v>
      </c>
      <c r="BH88">
        <v>2232</v>
      </c>
      <c r="BI88">
        <v>191416</v>
      </c>
      <c r="BJ88">
        <f t="shared" si="49"/>
        <v>85.759856630824373</v>
      </c>
      <c r="BN88" s="27">
        <v>27</v>
      </c>
      <c r="BO88">
        <v>1835</v>
      </c>
      <c r="BP88">
        <v>132815</v>
      </c>
      <c r="BQ88">
        <f t="shared" si="50"/>
        <v>72.378746594005449</v>
      </c>
      <c r="BU88" s="27">
        <v>43</v>
      </c>
      <c r="BV88">
        <v>1356</v>
      </c>
      <c r="BW88">
        <v>17946</v>
      </c>
      <c r="BX88">
        <f t="shared" si="51"/>
        <v>13.234513274336283</v>
      </c>
      <c r="CB88" s="27">
        <v>4</v>
      </c>
      <c r="CC88">
        <v>431</v>
      </c>
      <c r="CD88">
        <v>7643</v>
      </c>
      <c r="CE88">
        <f t="shared" si="52"/>
        <v>17.733178654292342</v>
      </c>
      <c r="CI88" s="27">
        <v>6</v>
      </c>
      <c r="CJ88">
        <v>1043</v>
      </c>
      <c r="CK88">
        <v>32709</v>
      </c>
      <c r="CL88">
        <f t="shared" si="53"/>
        <v>31.360498561840842</v>
      </c>
      <c r="CP88" s="27">
        <v>10</v>
      </c>
      <c r="CQ88">
        <v>891</v>
      </c>
      <c r="CR88">
        <v>62489</v>
      </c>
      <c r="CS88">
        <f t="shared" si="54"/>
        <v>70.133557800224466</v>
      </c>
      <c r="CW88" s="27">
        <v>40</v>
      </c>
      <c r="CX88">
        <v>1368</v>
      </c>
      <c r="CY88">
        <v>97644</v>
      </c>
      <c r="CZ88">
        <f t="shared" si="55"/>
        <v>71.377192982456137</v>
      </c>
      <c r="DD88" s="27">
        <v>3</v>
      </c>
      <c r="DE88">
        <v>310</v>
      </c>
      <c r="DF88">
        <v>17209</v>
      </c>
      <c r="DG88">
        <f t="shared" si="56"/>
        <v>55.512903225806454</v>
      </c>
      <c r="DK88" s="27">
        <v>26</v>
      </c>
      <c r="DL88">
        <v>1386</v>
      </c>
      <c r="DM88">
        <v>92359</v>
      </c>
      <c r="DN88">
        <f t="shared" si="57"/>
        <v>66.637085137085137</v>
      </c>
      <c r="DR88" s="27">
        <v>22</v>
      </c>
      <c r="DS88">
        <v>882</v>
      </c>
      <c r="DT88">
        <v>70012</v>
      </c>
      <c r="DU88">
        <f t="shared" si="58"/>
        <v>79.378684807256235</v>
      </c>
      <c r="DY88" s="27">
        <v>21</v>
      </c>
      <c r="DZ88">
        <v>1327</v>
      </c>
      <c r="EA88">
        <v>131912</v>
      </c>
      <c r="EB88">
        <f t="shared" si="59"/>
        <v>99.406179351921622</v>
      </c>
    </row>
    <row r="89" spans="10:132" x14ac:dyDescent="0.25">
      <c r="J89" s="27">
        <v>20</v>
      </c>
      <c r="K89">
        <v>1198</v>
      </c>
      <c r="L89">
        <v>118611</v>
      </c>
      <c r="M89">
        <f t="shared" si="42"/>
        <v>99.007512520868119</v>
      </c>
      <c r="Q89" s="27"/>
      <c r="X89" s="27">
        <v>31</v>
      </c>
      <c r="Y89">
        <v>2839</v>
      </c>
      <c r="Z89">
        <v>164675</v>
      </c>
      <c r="AA89">
        <f t="shared" si="44"/>
        <v>58.004579077139837</v>
      </c>
      <c r="AE89" s="27">
        <v>19</v>
      </c>
      <c r="AF89">
        <v>2157</v>
      </c>
      <c r="AG89">
        <v>85008</v>
      </c>
      <c r="AH89">
        <f t="shared" si="45"/>
        <v>39.410292072322669</v>
      </c>
      <c r="AL89" s="27"/>
      <c r="AS89" s="27">
        <v>29</v>
      </c>
      <c r="AT89">
        <v>1748</v>
      </c>
      <c r="AU89">
        <v>129576</v>
      </c>
      <c r="AV89">
        <f t="shared" si="47"/>
        <v>74.128146453089244</v>
      </c>
      <c r="AZ89" s="27">
        <v>28</v>
      </c>
      <c r="BA89">
        <v>1540</v>
      </c>
      <c r="BB89">
        <v>159697</v>
      </c>
      <c r="BC89">
        <f t="shared" si="48"/>
        <v>103.69935064935065</v>
      </c>
      <c r="BG89" s="27">
        <v>29</v>
      </c>
      <c r="BH89">
        <v>2605</v>
      </c>
      <c r="BI89">
        <v>163018</v>
      </c>
      <c r="BJ89">
        <f t="shared" si="49"/>
        <v>62.578886756238006</v>
      </c>
      <c r="BN89" s="27">
        <v>28</v>
      </c>
      <c r="BO89">
        <v>1912</v>
      </c>
      <c r="BP89">
        <v>142745</v>
      </c>
      <c r="BQ89">
        <f t="shared" si="50"/>
        <v>74.65742677824268</v>
      </c>
      <c r="BU89" s="27">
        <v>44</v>
      </c>
      <c r="BV89">
        <v>1366</v>
      </c>
      <c r="BW89">
        <v>8718</v>
      </c>
      <c r="BX89">
        <f t="shared" si="51"/>
        <v>6.3821376281112734</v>
      </c>
      <c r="CB89" s="27">
        <v>5</v>
      </c>
      <c r="CC89">
        <v>521</v>
      </c>
      <c r="CD89">
        <v>11</v>
      </c>
      <c r="CE89">
        <f t="shared" si="52"/>
        <v>2.1113243761996161E-2</v>
      </c>
      <c r="CI89" s="27">
        <v>7</v>
      </c>
      <c r="CJ89">
        <v>1044</v>
      </c>
      <c r="CK89">
        <v>42923</v>
      </c>
      <c r="CL89">
        <f t="shared" si="53"/>
        <v>41.113984674329501</v>
      </c>
      <c r="CP89" s="27">
        <v>11</v>
      </c>
      <c r="CQ89">
        <v>926</v>
      </c>
      <c r="CR89">
        <v>51570</v>
      </c>
      <c r="CS89">
        <f t="shared" si="54"/>
        <v>55.691144708423323</v>
      </c>
      <c r="CW89" s="27">
        <v>41</v>
      </c>
      <c r="CX89">
        <v>1502</v>
      </c>
      <c r="CY89">
        <v>128787</v>
      </c>
      <c r="CZ89">
        <f t="shared" si="55"/>
        <v>85.743675099866849</v>
      </c>
      <c r="DD89" s="27">
        <v>4</v>
      </c>
      <c r="DE89">
        <v>419</v>
      </c>
      <c r="DF89">
        <v>7542</v>
      </c>
      <c r="DG89">
        <f t="shared" si="56"/>
        <v>18</v>
      </c>
      <c r="DK89" s="27">
        <v>27</v>
      </c>
      <c r="DL89">
        <v>1386</v>
      </c>
      <c r="DM89">
        <v>107244</v>
      </c>
      <c r="DN89">
        <f t="shared" si="57"/>
        <v>77.376623376623371</v>
      </c>
      <c r="DR89" s="27">
        <v>23</v>
      </c>
      <c r="DS89">
        <v>883</v>
      </c>
      <c r="DT89">
        <v>107078</v>
      </c>
      <c r="DU89">
        <f t="shared" si="58"/>
        <v>121.26613816534541</v>
      </c>
      <c r="DY89" s="27">
        <v>22</v>
      </c>
      <c r="DZ89">
        <v>1347</v>
      </c>
      <c r="EA89">
        <v>166261</v>
      </c>
      <c r="EB89">
        <f t="shared" si="59"/>
        <v>123.43058648849295</v>
      </c>
    </row>
    <row r="90" spans="10:132" x14ac:dyDescent="0.25">
      <c r="J90" s="27">
        <v>21</v>
      </c>
      <c r="K90">
        <v>1211</v>
      </c>
      <c r="L90">
        <v>107431</v>
      </c>
      <c r="M90">
        <f t="shared" si="42"/>
        <v>88.712634186622623</v>
      </c>
      <c r="Q90" s="27"/>
      <c r="X90" s="27">
        <v>32</v>
      </c>
      <c r="Y90">
        <v>2894</v>
      </c>
      <c r="Z90">
        <v>236274</v>
      </c>
      <c r="AA90">
        <f t="shared" si="44"/>
        <v>81.642709053213551</v>
      </c>
      <c r="AE90" s="27">
        <v>20</v>
      </c>
      <c r="AF90">
        <v>2225</v>
      </c>
      <c r="AG90">
        <v>162392</v>
      </c>
      <c r="AH90">
        <f t="shared" si="45"/>
        <v>72.985168539325841</v>
      </c>
      <c r="AL90" s="27"/>
      <c r="AS90" s="27">
        <v>30</v>
      </c>
      <c r="AT90">
        <v>1811</v>
      </c>
      <c r="AU90">
        <v>156865</v>
      </c>
      <c r="AV90">
        <f t="shared" si="47"/>
        <v>86.617890668139154</v>
      </c>
      <c r="AZ90" s="27">
        <v>29</v>
      </c>
      <c r="BA90">
        <v>1596</v>
      </c>
      <c r="BB90">
        <v>204030</v>
      </c>
      <c r="BC90">
        <f t="shared" si="48"/>
        <v>127.83834586466165</v>
      </c>
      <c r="BG90" s="27">
        <v>30</v>
      </c>
      <c r="BH90">
        <v>2714</v>
      </c>
      <c r="BI90">
        <v>207774</v>
      </c>
      <c r="BJ90">
        <f t="shared" si="49"/>
        <v>76.556374355195288</v>
      </c>
      <c r="BN90" s="27">
        <v>29</v>
      </c>
      <c r="BO90">
        <v>1945</v>
      </c>
      <c r="BP90">
        <v>151839</v>
      </c>
      <c r="BQ90">
        <f t="shared" si="50"/>
        <v>78.066323907455015</v>
      </c>
      <c r="BU90" s="27">
        <v>45</v>
      </c>
      <c r="BV90">
        <v>1377</v>
      </c>
      <c r="BW90">
        <v>32140</v>
      </c>
      <c r="BX90">
        <f t="shared" si="51"/>
        <v>23.340595497458242</v>
      </c>
      <c r="CB90" s="27">
        <v>6</v>
      </c>
      <c r="CC90">
        <v>619</v>
      </c>
      <c r="CD90">
        <v>30918</v>
      </c>
      <c r="CE90">
        <f t="shared" si="52"/>
        <v>49.948303715670434</v>
      </c>
      <c r="CI90" s="27">
        <v>8</v>
      </c>
      <c r="CJ90">
        <v>1066</v>
      </c>
      <c r="CK90">
        <v>42416</v>
      </c>
      <c r="CL90">
        <f t="shared" si="53"/>
        <v>39.789868667917446</v>
      </c>
      <c r="CP90" s="27">
        <v>12</v>
      </c>
      <c r="CQ90">
        <v>959</v>
      </c>
      <c r="CR90">
        <v>64101</v>
      </c>
      <c r="CS90">
        <f t="shared" si="54"/>
        <v>66.841501564129302</v>
      </c>
      <c r="CW90" s="27">
        <v>42</v>
      </c>
      <c r="CX90">
        <v>1938</v>
      </c>
      <c r="CY90">
        <v>125108</v>
      </c>
      <c r="CZ90">
        <f t="shared" si="55"/>
        <v>64.555211558307533</v>
      </c>
      <c r="DD90" s="27">
        <v>5</v>
      </c>
      <c r="DE90">
        <v>436</v>
      </c>
      <c r="DF90">
        <v>13324</v>
      </c>
      <c r="DG90">
        <f t="shared" si="56"/>
        <v>30.559633027522935</v>
      </c>
      <c r="DK90" s="27">
        <v>28</v>
      </c>
      <c r="DL90">
        <v>1448</v>
      </c>
      <c r="DM90">
        <v>96986</v>
      </c>
      <c r="DN90">
        <f t="shared" si="57"/>
        <v>66.979281767955797</v>
      </c>
      <c r="DR90" s="27">
        <v>24</v>
      </c>
      <c r="DS90">
        <v>889</v>
      </c>
      <c r="DT90">
        <v>37741</v>
      </c>
      <c r="DU90">
        <f t="shared" si="58"/>
        <v>42.453318335208102</v>
      </c>
      <c r="DY90" s="27">
        <v>23</v>
      </c>
      <c r="DZ90">
        <v>1454</v>
      </c>
      <c r="EA90">
        <v>55741</v>
      </c>
      <c r="EB90">
        <f t="shared" si="59"/>
        <v>38.336313617606599</v>
      </c>
    </row>
    <row r="91" spans="10:132" x14ac:dyDescent="0.25">
      <c r="J91" s="27">
        <v>22</v>
      </c>
      <c r="K91">
        <v>1329</v>
      </c>
      <c r="L91">
        <v>146388</v>
      </c>
      <c r="M91">
        <f t="shared" si="42"/>
        <v>110.14898419864559</v>
      </c>
      <c r="Q91" s="27"/>
      <c r="X91" s="27">
        <v>33</v>
      </c>
      <c r="Y91">
        <v>3271</v>
      </c>
      <c r="Z91">
        <v>320062</v>
      </c>
      <c r="AA91">
        <f t="shared" si="44"/>
        <v>97.848364414552123</v>
      </c>
      <c r="AE91" s="27">
        <v>21</v>
      </c>
      <c r="AF91">
        <v>2250</v>
      </c>
      <c r="AG91">
        <v>192891</v>
      </c>
      <c r="AH91">
        <f t="shared" si="45"/>
        <v>85.729333333333329</v>
      </c>
      <c r="AL91" s="27"/>
      <c r="AS91" s="27">
        <v>31</v>
      </c>
      <c r="AT91">
        <v>1862</v>
      </c>
      <c r="AU91">
        <v>157490</v>
      </c>
      <c r="AV91">
        <f t="shared" si="47"/>
        <v>84.581095596133196</v>
      </c>
      <c r="AZ91" s="27">
        <v>30</v>
      </c>
      <c r="BA91">
        <v>1642</v>
      </c>
      <c r="BB91">
        <v>193255</v>
      </c>
      <c r="BC91">
        <f t="shared" si="48"/>
        <v>117.69488428745433</v>
      </c>
      <c r="BG91" s="27">
        <v>31</v>
      </c>
      <c r="BH91">
        <v>2750</v>
      </c>
      <c r="BI91">
        <v>111168</v>
      </c>
      <c r="BJ91">
        <f t="shared" si="49"/>
        <v>40.424727272727274</v>
      </c>
      <c r="BN91" s="27">
        <v>30</v>
      </c>
      <c r="BO91">
        <v>1997</v>
      </c>
      <c r="BP91">
        <v>138068</v>
      </c>
      <c r="BQ91">
        <f t="shared" si="50"/>
        <v>69.137706559839756</v>
      </c>
      <c r="BU91" s="27">
        <v>46</v>
      </c>
      <c r="BV91">
        <v>1378</v>
      </c>
      <c r="BW91">
        <v>29791</v>
      </c>
      <c r="BX91">
        <f t="shared" si="51"/>
        <v>21.619013062409287</v>
      </c>
      <c r="CB91" s="27">
        <v>7</v>
      </c>
      <c r="CC91">
        <v>647</v>
      </c>
      <c r="CD91">
        <v>650</v>
      </c>
      <c r="CE91">
        <f t="shared" si="52"/>
        <v>1.0046367851622875</v>
      </c>
      <c r="CI91" s="27">
        <v>9</v>
      </c>
      <c r="CJ91">
        <v>1180</v>
      </c>
      <c r="CK91">
        <v>52198</v>
      </c>
      <c r="CL91">
        <f t="shared" si="53"/>
        <v>44.235593220338984</v>
      </c>
      <c r="CP91" s="27">
        <v>13</v>
      </c>
      <c r="CQ91">
        <v>971</v>
      </c>
      <c r="CR91">
        <v>76078</v>
      </c>
      <c r="CS91">
        <f t="shared" si="54"/>
        <v>78.350154479917606</v>
      </c>
      <c r="CW91" s="27">
        <v>43</v>
      </c>
      <c r="CX91">
        <v>1941</v>
      </c>
      <c r="CY91">
        <v>90841</v>
      </c>
      <c r="CZ91">
        <f t="shared" si="55"/>
        <v>46.801133436373007</v>
      </c>
      <c r="DD91" s="27">
        <v>6</v>
      </c>
      <c r="DE91">
        <v>555</v>
      </c>
      <c r="DF91">
        <v>45113</v>
      </c>
      <c r="DG91">
        <f t="shared" si="56"/>
        <v>81.284684684684692</v>
      </c>
      <c r="DK91" s="27">
        <v>29</v>
      </c>
      <c r="DL91">
        <v>1454</v>
      </c>
      <c r="DM91">
        <v>113881</v>
      </c>
      <c r="DN91">
        <f t="shared" si="57"/>
        <v>78.322558459422282</v>
      </c>
      <c r="DR91" s="27">
        <v>25</v>
      </c>
      <c r="DS91">
        <v>897</v>
      </c>
      <c r="DT91">
        <v>94553</v>
      </c>
      <c r="DU91">
        <f t="shared" si="58"/>
        <v>105.41025641025641</v>
      </c>
      <c r="DY91" s="27">
        <v>24</v>
      </c>
      <c r="DZ91">
        <v>1500</v>
      </c>
      <c r="EA91">
        <v>139859</v>
      </c>
      <c r="EB91">
        <f t="shared" si="59"/>
        <v>93.239333333333335</v>
      </c>
    </row>
    <row r="92" spans="10:132" x14ac:dyDescent="0.25">
      <c r="J92" s="27">
        <v>23</v>
      </c>
      <c r="K92">
        <v>1391</v>
      </c>
      <c r="L92">
        <v>117669</v>
      </c>
      <c r="M92">
        <f t="shared" si="42"/>
        <v>84.59309849029475</v>
      </c>
      <c r="Q92" s="27"/>
      <c r="X92" s="27"/>
      <c r="AE92" s="27">
        <v>22</v>
      </c>
      <c r="AF92">
        <v>2286</v>
      </c>
      <c r="AG92">
        <v>130806</v>
      </c>
      <c r="AH92">
        <f t="shared" si="45"/>
        <v>57.220472440944881</v>
      </c>
      <c r="AL92" s="27"/>
      <c r="AS92" s="27">
        <v>32</v>
      </c>
      <c r="AT92">
        <v>1921</v>
      </c>
      <c r="AU92">
        <v>158281</v>
      </c>
      <c r="AV92">
        <f t="shared" si="47"/>
        <v>82.395106715252467</v>
      </c>
      <c r="AZ92" s="27">
        <v>31</v>
      </c>
      <c r="BA92">
        <v>1685</v>
      </c>
      <c r="BB92">
        <v>167898</v>
      </c>
      <c r="BC92">
        <f t="shared" si="48"/>
        <v>99.642729970326414</v>
      </c>
      <c r="BG92" s="27">
        <v>32</v>
      </c>
      <c r="BH92">
        <v>2820</v>
      </c>
      <c r="BI92">
        <v>156712</v>
      </c>
      <c r="BJ92">
        <f t="shared" si="49"/>
        <v>55.571631205673761</v>
      </c>
      <c r="BN92" s="27">
        <v>31</v>
      </c>
      <c r="BO92">
        <v>2087</v>
      </c>
      <c r="BP92">
        <v>228218</v>
      </c>
      <c r="BQ92">
        <f t="shared" si="50"/>
        <v>109.35218016291327</v>
      </c>
      <c r="BU92" s="27">
        <v>47</v>
      </c>
      <c r="BV92">
        <v>1387</v>
      </c>
      <c r="BW92">
        <v>70363</v>
      </c>
      <c r="BX92">
        <f t="shared" si="51"/>
        <v>50.730353280461429</v>
      </c>
      <c r="CB92" s="27">
        <v>8</v>
      </c>
      <c r="CC92">
        <v>682</v>
      </c>
      <c r="CD92">
        <v>39797</v>
      </c>
      <c r="CE92">
        <f t="shared" si="52"/>
        <v>58.353372434017594</v>
      </c>
      <c r="CI92" s="27">
        <v>10</v>
      </c>
      <c r="CJ92">
        <v>1197</v>
      </c>
      <c r="CK92">
        <v>33316</v>
      </c>
      <c r="CL92">
        <f t="shared" si="53"/>
        <v>27.832915622389308</v>
      </c>
      <c r="CP92" s="27">
        <v>14</v>
      </c>
      <c r="CQ92">
        <v>980</v>
      </c>
      <c r="CR92">
        <v>82074</v>
      </c>
      <c r="CS92">
        <f t="shared" si="54"/>
        <v>83.748979591836729</v>
      </c>
      <c r="CW92" s="27">
        <v>44</v>
      </c>
      <c r="CX92">
        <v>2027</v>
      </c>
      <c r="CY92">
        <v>121495</v>
      </c>
      <c r="CZ92">
        <f t="shared" si="55"/>
        <v>59.93833251110015</v>
      </c>
      <c r="DD92" s="27">
        <v>7</v>
      </c>
      <c r="DE92">
        <v>640</v>
      </c>
      <c r="DF92">
        <v>7147</v>
      </c>
      <c r="DG92">
        <f t="shared" si="56"/>
        <v>11.167187500000001</v>
      </c>
      <c r="DK92" s="27">
        <v>30</v>
      </c>
      <c r="DL92">
        <v>1585</v>
      </c>
      <c r="DM92">
        <v>86332</v>
      </c>
      <c r="DN92">
        <f t="shared" si="57"/>
        <v>54.46813880126183</v>
      </c>
      <c r="DR92" s="27">
        <v>26</v>
      </c>
      <c r="DS92">
        <v>899</v>
      </c>
      <c r="DT92">
        <v>136060</v>
      </c>
      <c r="DU92">
        <f t="shared" si="58"/>
        <v>151.34593993325919</v>
      </c>
      <c r="DY92" s="27">
        <v>25</v>
      </c>
      <c r="DZ92">
        <v>1982</v>
      </c>
      <c r="EA92">
        <v>196986</v>
      </c>
      <c r="EB92">
        <f t="shared" si="59"/>
        <v>99.387487386478298</v>
      </c>
    </row>
    <row r="93" spans="10:132" x14ac:dyDescent="0.25">
      <c r="J93" s="27">
        <v>24</v>
      </c>
      <c r="K93">
        <v>1408</v>
      </c>
      <c r="L93">
        <v>162873</v>
      </c>
      <c r="M93">
        <f t="shared" si="42"/>
        <v>115.67684659090909</v>
      </c>
      <c r="Q93" s="27"/>
      <c r="X93" s="27"/>
      <c r="AE93" s="27">
        <v>23</v>
      </c>
      <c r="AF93">
        <v>2332</v>
      </c>
      <c r="AG93">
        <v>175918</v>
      </c>
      <c r="AH93">
        <f t="shared" si="45"/>
        <v>75.436535162950264</v>
      </c>
      <c r="AL93" s="27"/>
      <c r="AS93" s="27">
        <v>33</v>
      </c>
      <c r="AT93">
        <v>1970</v>
      </c>
      <c r="AU93">
        <v>148690</v>
      </c>
      <c r="AV93">
        <f t="shared" si="47"/>
        <v>75.477157360406096</v>
      </c>
      <c r="AZ93" s="27">
        <v>32</v>
      </c>
      <c r="BA93">
        <v>1810</v>
      </c>
      <c r="BB93">
        <v>141249</v>
      </c>
      <c r="BC93">
        <f t="shared" si="48"/>
        <v>78.038121546961321</v>
      </c>
      <c r="BG93" s="27">
        <v>33</v>
      </c>
      <c r="BH93">
        <v>4724</v>
      </c>
      <c r="BI93">
        <v>162902</v>
      </c>
      <c r="BJ93">
        <f t="shared" si="49"/>
        <v>34.483911939034719</v>
      </c>
      <c r="BN93" s="27">
        <v>32</v>
      </c>
      <c r="BO93">
        <v>2171</v>
      </c>
      <c r="BP93">
        <v>177321</v>
      </c>
      <c r="BQ93">
        <f t="shared" si="50"/>
        <v>81.677107323813914</v>
      </c>
      <c r="BU93" s="27">
        <v>48</v>
      </c>
      <c r="BV93">
        <v>1420</v>
      </c>
      <c r="BW93">
        <v>54726</v>
      </c>
      <c r="BX93">
        <f t="shared" si="51"/>
        <v>38.539436619718309</v>
      </c>
      <c r="CB93" s="27">
        <v>9</v>
      </c>
      <c r="CC93">
        <v>716</v>
      </c>
      <c r="CD93">
        <v>2203</v>
      </c>
      <c r="CE93">
        <f t="shared" si="52"/>
        <v>3.0768156424581004</v>
      </c>
      <c r="CI93" s="27">
        <v>11</v>
      </c>
      <c r="CJ93">
        <v>1213</v>
      </c>
      <c r="CK93">
        <v>12564</v>
      </c>
      <c r="CL93">
        <f t="shared" si="53"/>
        <v>10.357790601813685</v>
      </c>
      <c r="CP93" s="27">
        <v>15</v>
      </c>
      <c r="CQ93">
        <v>989</v>
      </c>
      <c r="CR93">
        <v>58272</v>
      </c>
      <c r="CS93">
        <f t="shared" si="54"/>
        <v>58.920121334681497</v>
      </c>
      <c r="CV93" t="s">
        <v>233</v>
      </c>
      <c r="CW93" s="27">
        <v>1</v>
      </c>
      <c r="CX93">
        <v>127</v>
      </c>
      <c r="CY93">
        <v>6226</v>
      </c>
      <c r="CZ93">
        <f t="shared" si="55"/>
        <v>49.023622047244096</v>
      </c>
      <c r="DD93" s="27">
        <v>8</v>
      </c>
      <c r="DE93">
        <v>764</v>
      </c>
      <c r="DF93">
        <v>66531</v>
      </c>
      <c r="DG93">
        <f t="shared" si="56"/>
        <v>87.082460732984288</v>
      </c>
      <c r="DK93" s="27">
        <v>31</v>
      </c>
      <c r="DL93">
        <v>1587</v>
      </c>
      <c r="DM93">
        <v>135802</v>
      </c>
      <c r="DN93">
        <f t="shared" si="57"/>
        <v>85.571518588531816</v>
      </c>
      <c r="DR93" s="27">
        <v>27</v>
      </c>
      <c r="DS93">
        <v>903</v>
      </c>
      <c r="DT93">
        <v>126956</v>
      </c>
      <c r="DU93">
        <f t="shared" si="58"/>
        <v>140.59357696567</v>
      </c>
      <c r="DY93" s="27">
        <v>26</v>
      </c>
      <c r="DZ93">
        <v>2079</v>
      </c>
      <c r="EA93">
        <v>149765</v>
      </c>
      <c r="EB93">
        <f t="shared" si="59"/>
        <v>72.037037037037038</v>
      </c>
    </row>
    <row r="94" spans="10:132" x14ac:dyDescent="0.25">
      <c r="J94" s="27">
        <v>25</v>
      </c>
      <c r="K94">
        <v>1427</v>
      </c>
      <c r="L94">
        <v>108441</v>
      </c>
      <c r="M94">
        <f t="shared" si="42"/>
        <v>75.992291520672737</v>
      </c>
      <c r="Q94" s="27"/>
      <c r="X94" s="27"/>
      <c r="AE94" s="27">
        <v>24</v>
      </c>
      <c r="AF94">
        <v>2416</v>
      </c>
      <c r="AG94">
        <v>160688</v>
      </c>
      <c r="AH94">
        <f t="shared" si="45"/>
        <v>66.509933774834437</v>
      </c>
      <c r="AL94" s="27"/>
      <c r="AS94" s="27">
        <v>34</v>
      </c>
      <c r="AT94">
        <v>2039</v>
      </c>
      <c r="AU94">
        <v>184093</v>
      </c>
      <c r="AV94">
        <f t="shared" si="47"/>
        <v>90.285924472780778</v>
      </c>
      <c r="AZ94" s="27">
        <v>33</v>
      </c>
      <c r="BA94">
        <v>2142</v>
      </c>
      <c r="BB94">
        <v>200008</v>
      </c>
      <c r="BC94">
        <f t="shared" si="48"/>
        <v>93.374416433239958</v>
      </c>
      <c r="BG94" s="27"/>
      <c r="BN94" s="27">
        <v>33</v>
      </c>
      <c r="BO94">
        <v>2259</v>
      </c>
      <c r="BP94">
        <v>237635</v>
      </c>
      <c r="BQ94">
        <f t="shared" si="50"/>
        <v>105.19477644975653</v>
      </c>
      <c r="BU94" s="27">
        <v>49</v>
      </c>
      <c r="BV94">
        <v>1458</v>
      </c>
      <c r="BW94">
        <v>26052</v>
      </c>
      <c r="BX94">
        <f t="shared" si="51"/>
        <v>17.868312757201647</v>
      </c>
      <c r="CB94" s="27">
        <v>10</v>
      </c>
      <c r="CC94">
        <v>772</v>
      </c>
      <c r="CD94">
        <v>3914</v>
      </c>
      <c r="CE94">
        <f t="shared" si="52"/>
        <v>5.0699481865284977</v>
      </c>
      <c r="CI94" s="27">
        <v>12</v>
      </c>
      <c r="CJ94">
        <v>1214</v>
      </c>
      <c r="CK94">
        <v>64311</v>
      </c>
      <c r="CL94">
        <f t="shared" si="53"/>
        <v>52.974464579901152</v>
      </c>
      <c r="CP94" s="27">
        <v>16</v>
      </c>
      <c r="CQ94">
        <v>1018</v>
      </c>
      <c r="CR94">
        <v>77986</v>
      </c>
      <c r="CS94">
        <f t="shared" si="54"/>
        <v>76.607072691552062</v>
      </c>
      <c r="CW94" s="27">
        <v>2</v>
      </c>
      <c r="CX94">
        <v>450</v>
      </c>
      <c r="CY94">
        <v>35178</v>
      </c>
      <c r="CZ94">
        <f t="shared" si="55"/>
        <v>78.173333333333332</v>
      </c>
      <c r="DD94" s="27">
        <v>9</v>
      </c>
      <c r="DE94">
        <v>772</v>
      </c>
      <c r="DF94">
        <v>22763</v>
      </c>
      <c r="DG94">
        <f t="shared" si="56"/>
        <v>29.485751295336787</v>
      </c>
      <c r="DK94" s="27">
        <v>32</v>
      </c>
      <c r="DL94">
        <v>1633</v>
      </c>
      <c r="DM94">
        <v>120770</v>
      </c>
      <c r="DN94">
        <f t="shared" si="57"/>
        <v>73.955909369259032</v>
      </c>
      <c r="DR94" s="27">
        <v>28</v>
      </c>
      <c r="DS94">
        <v>922</v>
      </c>
      <c r="DT94">
        <v>60539</v>
      </c>
      <c r="DU94">
        <f t="shared" si="58"/>
        <v>65.660520607375275</v>
      </c>
      <c r="DY94" s="27">
        <v>27</v>
      </c>
      <c r="DZ94">
        <v>2262</v>
      </c>
      <c r="EA94">
        <v>171116</v>
      </c>
      <c r="EB94">
        <f t="shared" si="59"/>
        <v>75.648099027409373</v>
      </c>
    </row>
    <row r="95" spans="10:132" x14ac:dyDescent="0.25">
      <c r="J95" s="27">
        <v>26</v>
      </c>
      <c r="K95">
        <v>1553</v>
      </c>
      <c r="L95">
        <v>117781</v>
      </c>
      <c r="M95">
        <f t="shared" si="42"/>
        <v>75.84095299420477</v>
      </c>
      <c r="Q95" s="27"/>
      <c r="X95" s="27"/>
      <c r="AE95" s="27">
        <v>25</v>
      </c>
      <c r="AF95">
        <v>2479</v>
      </c>
      <c r="AG95">
        <v>116408</v>
      </c>
      <c r="AH95">
        <f t="shared" si="45"/>
        <v>46.957644211375552</v>
      </c>
      <c r="AL95" s="27"/>
      <c r="AS95" s="27">
        <v>35</v>
      </c>
      <c r="AT95">
        <v>2079</v>
      </c>
      <c r="AU95">
        <v>140935</v>
      </c>
      <c r="AV95">
        <f t="shared" si="47"/>
        <v>67.789802789802792</v>
      </c>
      <c r="AZ95" s="27">
        <v>34</v>
      </c>
      <c r="BA95">
        <v>2188</v>
      </c>
      <c r="BB95">
        <v>226679</v>
      </c>
      <c r="BC95">
        <f t="shared" si="48"/>
        <v>103.6010054844607</v>
      </c>
      <c r="BG95" s="27"/>
      <c r="BN95" s="27">
        <v>34</v>
      </c>
      <c r="BO95">
        <v>2407</v>
      </c>
      <c r="BP95">
        <v>283024</v>
      </c>
      <c r="BQ95">
        <f t="shared" si="50"/>
        <v>117.58371416701289</v>
      </c>
      <c r="BU95" s="27">
        <v>50</v>
      </c>
      <c r="BV95">
        <v>1532</v>
      </c>
      <c r="BW95">
        <v>30685</v>
      </c>
      <c r="BX95">
        <f t="shared" si="51"/>
        <v>20.029373368146214</v>
      </c>
      <c r="CB95" s="27">
        <v>11</v>
      </c>
      <c r="CC95">
        <v>834</v>
      </c>
      <c r="CD95">
        <v>32793</v>
      </c>
      <c r="CE95">
        <f t="shared" si="52"/>
        <v>39.320143884892083</v>
      </c>
      <c r="CI95" s="27">
        <v>13</v>
      </c>
      <c r="CJ95">
        <v>1259</v>
      </c>
      <c r="CK95">
        <v>33663</v>
      </c>
      <c r="CL95">
        <f t="shared" si="53"/>
        <v>26.737887212073073</v>
      </c>
      <c r="CP95" s="27">
        <v>17</v>
      </c>
      <c r="CQ95">
        <v>1021</v>
      </c>
      <c r="CR95">
        <v>42373</v>
      </c>
      <c r="CS95">
        <f t="shared" si="54"/>
        <v>41.50146914789422</v>
      </c>
      <c r="CW95" s="27">
        <v>3</v>
      </c>
      <c r="CX95">
        <v>656</v>
      </c>
      <c r="CY95">
        <v>68818</v>
      </c>
      <c r="CZ95">
        <f t="shared" si="55"/>
        <v>104.90548780487805</v>
      </c>
      <c r="DD95" s="27">
        <v>10</v>
      </c>
      <c r="DE95">
        <v>795</v>
      </c>
      <c r="DF95">
        <v>33397</v>
      </c>
      <c r="DG95">
        <f t="shared" si="56"/>
        <v>42.008805031446542</v>
      </c>
      <c r="DK95" s="27">
        <v>33</v>
      </c>
      <c r="DL95">
        <v>1841</v>
      </c>
      <c r="DM95">
        <v>205471</v>
      </c>
      <c r="DN95">
        <f t="shared" si="57"/>
        <v>111.6083650190114</v>
      </c>
      <c r="DR95" s="27">
        <v>29</v>
      </c>
      <c r="DS95">
        <v>924</v>
      </c>
      <c r="DT95">
        <v>141095</v>
      </c>
      <c r="DU95">
        <f t="shared" si="58"/>
        <v>152.70021645021646</v>
      </c>
      <c r="DY95" s="27"/>
    </row>
    <row r="96" spans="10:132" x14ac:dyDescent="0.25">
      <c r="J96" s="27">
        <v>27</v>
      </c>
      <c r="K96">
        <v>1572</v>
      </c>
      <c r="L96">
        <v>132085</v>
      </c>
      <c r="M96">
        <f t="shared" si="42"/>
        <v>84.023536895674297</v>
      </c>
      <c r="Q96" s="27"/>
      <c r="X96" s="27"/>
      <c r="AE96" s="27">
        <v>26</v>
      </c>
      <c r="AF96">
        <v>2520</v>
      </c>
      <c r="AG96">
        <v>198033</v>
      </c>
      <c r="AH96">
        <f t="shared" si="45"/>
        <v>78.584523809523816</v>
      </c>
      <c r="AL96" s="27"/>
      <c r="AS96" s="27">
        <v>36</v>
      </c>
      <c r="AT96">
        <v>2120</v>
      </c>
      <c r="AU96">
        <v>263429</v>
      </c>
      <c r="AV96">
        <f t="shared" si="47"/>
        <v>124.25896226415094</v>
      </c>
      <c r="AZ96" s="27">
        <v>35</v>
      </c>
      <c r="BA96">
        <v>2263</v>
      </c>
      <c r="BB96">
        <v>184319</v>
      </c>
      <c r="BC96">
        <f t="shared" si="48"/>
        <v>81.448961555457359</v>
      </c>
      <c r="BG96" s="27"/>
      <c r="BN96" s="27">
        <v>35</v>
      </c>
      <c r="BO96">
        <v>2747</v>
      </c>
      <c r="BP96">
        <v>152720</v>
      </c>
      <c r="BQ96">
        <f t="shared" si="50"/>
        <v>55.595194757917731</v>
      </c>
      <c r="BU96" s="27">
        <v>51</v>
      </c>
      <c r="BV96">
        <v>1618</v>
      </c>
      <c r="BW96">
        <v>32678</v>
      </c>
      <c r="BX96">
        <f t="shared" si="51"/>
        <v>20.196538936959207</v>
      </c>
      <c r="CB96" s="27">
        <v>12</v>
      </c>
      <c r="CC96">
        <v>894</v>
      </c>
      <c r="CD96">
        <v>37157</v>
      </c>
      <c r="CE96">
        <f t="shared" si="52"/>
        <v>41.56263982102908</v>
      </c>
      <c r="CI96" s="27">
        <v>14</v>
      </c>
      <c r="CJ96">
        <v>1260</v>
      </c>
      <c r="CK96">
        <v>13690</v>
      </c>
      <c r="CL96">
        <f t="shared" si="53"/>
        <v>10.865079365079366</v>
      </c>
      <c r="CP96" s="27">
        <v>18</v>
      </c>
      <c r="CQ96">
        <v>1024</v>
      </c>
      <c r="CR96">
        <v>80190</v>
      </c>
      <c r="CS96">
        <f t="shared" si="54"/>
        <v>78.310546875</v>
      </c>
      <c r="CW96" s="27">
        <v>4</v>
      </c>
      <c r="CX96">
        <v>698</v>
      </c>
      <c r="CY96">
        <v>27656</v>
      </c>
      <c r="CZ96">
        <f t="shared" si="55"/>
        <v>39.621776504297998</v>
      </c>
      <c r="DD96" s="27">
        <v>11</v>
      </c>
      <c r="DE96">
        <v>828</v>
      </c>
      <c r="DF96">
        <v>49166</v>
      </c>
      <c r="DG96">
        <f t="shared" si="56"/>
        <v>59.379227053140099</v>
      </c>
      <c r="DK96" s="27">
        <v>34</v>
      </c>
      <c r="DL96">
        <v>1897</v>
      </c>
      <c r="DM96">
        <v>127201</v>
      </c>
      <c r="DN96">
        <f t="shared" si="57"/>
        <v>67.053769109119656</v>
      </c>
      <c r="DR96" s="27">
        <v>30</v>
      </c>
      <c r="DS96">
        <v>933</v>
      </c>
      <c r="DT96">
        <v>60981</v>
      </c>
      <c r="DU96">
        <f t="shared" si="58"/>
        <v>65.360128617363344</v>
      </c>
      <c r="DY96" s="27"/>
    </row>
    <row r="97" spans="10:129" x14ac:dyDescent="0.25">
      <c r="J97" s="27">
        <v>28</v>
      </c>
      <c r="K97">
        <v>1646</v>
      </c>
      <c r="L97">
        <v>106803</v>
      </c>
      <c r="M97">
        <f t="shared" si="42"/>
        <v>64.88639125151883</v>
      </c>
      <c r="Q97" s="27"/>
      <c r="X97" s="27"/>
      <c r="AE97" s="27">
        <v>27</v>
      </c>
      <c r="AF97">
        <v>2556</v>
      </c>
      <c r="AG97">
        <v>171138</v>
      </c>
      <c r="AH97">
        <f t="shared" si="45"/>
        <v>66.955399061032864</v>
      </c>
      <c r="AL97" s="27"/>
      <c r="AS97" s="27">
        <v>37</v>
      </c>
      <c r="AT97">
        <v>2147</v>
      </c>
      <c r="AU97">
        <v>220620</v>
      </c>
      <c r="AV97">
        <f t="shared" si="47"/>
        <v>102.75733581741966</v>
      </c>
      <c r="AZ97" s="27">
        <v>36</v>
      </c>
      <c r="BA97">
        <v>2475</v>
      </c>
      <c r="BB97">
        <v>192995</v>
      </c>
      <c r="BC97">
        <f t="shared" si="48"/>
        <v>77.977777777777774</v>
      </c>
      <c r="BG97" s="27"/>
      <c r="BN97" s="27">
        <v>36</v>
      </c>
      <c r="BO97">
        <v>3135</v>
      </c>
      <c r="BP97">
        <v>315241</v>
      </c>
      <c r="BQ97">
        <f t="shared" si="50"/>
        <v>100.55534290271132</v>
      </c>
      <c r="BU97" s="27">
        <v>52</v>
      </c>
      <c r="BV97">
        <v>1708</v>
      </c>
      <c r="BW97">
        <v>47975</v>
      </c>
      <c r="BX97">
        <f t="shared" si="51"/>
        <v>28.088407494145198</v>
      </c>
      <c r="CB97" s="27">
        <v>13</v>
      </c>
      <c r="CC97">
        <v>909</v>
      </c>
      <c r="CD97">
        <v>34963</v>
      </c>
      <c r="CE97">
        <f t="shared" si="52"/>
        <v>38.463146314631466</v>
      </c>
      <c r="CI97" s="27">
        <v>15</v>
      </c>
      <c r="CJ97">
        <v>1275</v>
      </c>
      <c r="CK97">
        <v>29638</v>
      </c>
      <c r="CL97">
        <f t="shared" si="53"/>
        <v>23.245490196078432</v>
      </c>
      <c r="CP97" s="27">
        <v>19</v>
      </c>
      <c r="CQ97">
        <v>1024</v>
      </c>
      <c r="CR97">
        <v>88885</v>
      </c>
      <c r="CS97">
        <f t="shared" si="54"/>
        <v>86.8017578125</v>
      </c>
      <c r="CW97" s="27">
        <v>5</v>
      </c>
      <c r="CX97">
        <v>743</v>
      </c>
      <c r="CY97">
        <v>92915</v>
      </c>
      <c r="CZ97">
        <f t="shared" si="55"/>
        <v>125.05383580080753</v>
      </c>
      <c r="DD97" s="27">
        <v>12</v>
      </c>
      <c r="DE97">
        <v>841</v>
      </c>
      <c r="DF97">
        <v>22508</v>
      </c>
      <c r="DG97">
        <f t="shared" si="56"/>
        <v>26.763376932223544</v>
      </c>
      <c r="DK97" s="27">
        <v>35</v>
      </c>
      <c r="DL97">
        <v>2039</v>
      </c>
      <c r="DM97">
        <v>163576</v>
      </c>
      <c r="DN97">
        <f t="shared" si="57"/>
        <v>80.22363903874448</v>
      </c>
      <c r="DR97" s="27">
        <v>31</v>
      </c>
      <c r="DS97">
        <v>947</v>
      </c>
      <c r="DT97">
        <v>66122</v>
      </c>
      <c r="DU97">
        <f t="shared" si="58"/>
        <v>69.822597676874338</v>
      </c>
      <c r="DY97" s="27"/>
    </row>
    <row r="98" spans="10:129" x14ac:dyDescent="0.25">
      <c r="J98" s="27">
        <v>29</v>
      </c>
      <c r="K98">
        <v>1665</v>
      </c>
      <c r="L98">
        <v>118218</v>
      </c>
      <c r="M98">
        <f t="shared" si="42"/>
        <v>71.001801801801804</v>
      </c>
      <c r="Q98" s="27"/>
      <c r="X98" s="27"/>
      <c r="AE98" s="27">
        <v>28</v>
      </c>
      <c r="AF98">
        <v>2788</v>
      </c>
      <c r="AG98">
        <v>69172</v>
      </c>
      <c r="AH98">
        <f t="shared" si="45"/>
        <v>24.81061692969871</v>
      </c>
      <c r="AL98" s="27"/>
      <c r="AS98" s="27">
        <v>38</v>
      </c>
      <c r="AT98">
        <v>2160</v>
      </c>
      <c r="AU98">
        <v>151186</v>
      </c>
      <c r="AV98">
        <f t="shared" si="47"/>
        <v>69.993518518518513</v>
      </c>
      <c r="AZ98" s="27">
        <v>37</v>
      </c>
      <c r="BA98">
        <v>3032</v>
      </c>
      <c r="BB98">
        <v>146163</v>
      </c>
      <c r="BC98">
        <f t="shared" si="48"/>
        <v>48.206794195250659</v>
      </c>
      <c r="BG98" s="27"/>
      <c r="BN98" s="27"/>
      <c r="BU98" s="27">
        <v>53</v>
      </c>
      <c r="BV98">
        <v>2029</v>
      </c>
      <c r="BW98">
        <v>18055</v>
      </c>
      <c r="BX98">
        <f t="shared" si="51"/>
        <v>8.8984721537703297</v>
      </c>
      <c r="CB98" s="27">
        <v>14</v>
      </c>
      <c r="CC98">
        <v>921</v>
      </c>
      <c r="CD98">
        <v>41875</v>
      </c>
      <c r="CE98">
        <f t="shared" si="52"/>
        <v>45.466883821932683</v>
      </c>
      <c r="CI98" s="27">
        <v>16</v>
      </c>
      <c r="CJ98">
        <v>1287</v>
      </c>
      <c r="CK98">
        <v>27116</v>
      </c>
      <c r="CL98">
        <f t="shared" si="53"/>
        <v>21.069153069153071</v>
      </c>
      <c r="CP98" s="27">
        <v>20</v>
      </c>
      <c r="CQ98">
        <v>1025</v>
      </c>
      <c r="CR98">
        <v>56968</v>
      </c>
      <c r="CS98">
        <f t="shared" si="54"/>
        <v>55.578536585365853</v>
      </c>
      <c r="CW98" s="27">
        <v>6</v>
      </c>
      <c r="CX98">
        <v>818</v>
      </c>
      <c r="CY98">
        <v>21909</v>
      </c>
      <c r="CZ98">
        <f t="shared" si="55"/>
        <v>26.783618581907092</v>
      </c>
      <c r="DD98" s="27">
        <v>13</v>
      </c>
      <c r="DE98">
        <v>851</v>
      </c>
      <c r="DF98">
        <v>15320</v>
      </c>
      <c r="DG98">
        <f t="shared" si="56"/>
        <v>18.002350176263221</v>
      </c>
      <c r="DK98" s="27"/>
      <c r="DR98" s="27">
        <v>32</v>
      </c>
      <c r="DS98">
        <v>975</v>
      </c>
      <c r="DT98">
        <v>50810</v>
      </c>
      <c r="DU98">
        <f t="shared" si="58"/>
        <v>52.112820512820512</v>
      </c>
      <c r="DY98" s="27"/>
    </row>
    <row r="99" spans="10:129" x14ac:dyDescent="0.25">
      <c r="J99" s="27">
        <v>30</v>
      </c>
      <c r="K99">
        <v>1741</v>
      </c>
      <c r="L99">
        <v>122203</v>
      </c>
      <c r="M99">
        <f t="shared" ref="M99:M105" si="60">L99/K99</f>
        <v>70.191269385410678</v>
      </c>
      <c r="Q99" s="27"/>
      <c r="X99" s="27"/>
      <c r="AE99" s="27">
        <v>29</v>
      </c>
      <c r="AF99">
        <v>4467</v>
      </c>
      <c r="AG99">
        <v>332391</v>
      </c>
      <c r="AH99">
        <f t="shared" ref="AH99" si="61">AG99/AF99</f>
        <v>74.410342511752859</v>
      </c>
      <c r="AL99" s="27"/>
      <c r="AS99" s="27">
        <v>39</v>
      </c>
      <c r="AT99">
        <v>2255</v>
      </c>
      <c r="AU99">
        <v>122592</v>
      </c>
      <c r="AV99">
        <f t="shared" ref="AV99:AV104" si="62">AU99/AT99</f>
        <v>54.364523281596455</v>
      </c>
      <c r="AZ99" s="27">
        <v>38</v>
      </c>
      <c r="BA99">
        <v>3367</v>
      </c>
      <c r="BB99">
        <v>343482</v>
      </c>
      <c r="BC99">
        <f t="shared" ref="BC99" si="63">BB99/BA99</f>
        <v>102.01425601425602</v>
      </c>
      <c r="BG99" s="27"/>
      <c r="BN99" s="27"/>
      <c r="BT99" t="s">
        <v>233</v>
      </c>
      <c r="BU99" s="27">
        <v>1</v>
      </c>
      <c r="BV99">
        <v>286</v>
      </c>
      <c r="BW99">
        <v>1206</v>
      </c>
      <c r="BX99">
        <f t="shared" ref="BX99:BX128" si="64">BW99/BV99</f>
        <v>4.2167832167832167</v>
      </c>
      <c r="CB99" s="27">
        <v>15</v>
      </c>
      <c r="CC99">
        <v>977</v>
      </c>
      <c r="CD99">
        <v>30509</v>
      </c>
      <c r="CE99">
        <f t="shared" ref="CE99:CE123" si="65">CD99/CC99</f>
        <v>31.227226202661207</v>
      </c>
      <c r="CI99" s="27">
        <v>17</v>
      </c>
      <c r="CJ99">
        <v>1322</v>
      </c>
      <c r="CK99">
        <v>23615</v>
      </c>
      <c r="CL99">
        <f t="shared" ref="CL99:CL107" si="66">CK99/CJ99</f>
        <v>17.863086232980333</v>
      </c>
      <c r="CP99" s="27">
        <v>21</v>
      </c>
      <c r="CQ99">
        <v>1029</v>
      </c>
      <c r="CR99">
        <v>81719</v>
      </c>
      <c r="CS99">
        <f t="shared" ref="CS99:CS125" si="67">CR99/CQ99</f>
        <v>79.415937803692913</v>
      </c>
      <c r="CW99" s="27">
        <v>7</v>
      </c>
      <c r="CX99">
        <v>831</v>
      </c>
      <c r="CY99">
        <v>64671</v>
      </c>
      <c r="CZ99">
        <f t="shared" ref="CZ99:CZ129" si="68">CY99/CX99</f>
        <v>77.823104693140792</v>
      </c>
      <c r="DD99" s="27">
        <v>14</v>
      </c>
      <c r="DE99">
        <v>873</v>
      </c>
      <c r="DF99">
        <v>41155</v>
      </c>
      <c r="DG99">
        <f t="shared" ref="DG99:DG122" si="69">DF99/DE99</f>
        <v>47.142038946162657</v>
      </c>
      <c r="DK99" s="27"/>
      <c r="DR99" s="27">
        <v>33</v>
      </c>
      <c r="DS99">
        <v>985</v>
      </c>
      <c r="DT99">
        <v>9453</v>
      </c>
      <c r="DU99">
        <f t="shared" ref="DU99:DU113" si="70">DT99/DS99</f>
        <v>9.5969543147208114</v>
      </c>
      <c r="DY99" s="27"/>
    </row>
    <row r="100" spans="10:129" x14ac:dyDescent="0.25">
      <c r="J100" s="27">
        <v>31</v>
      </c>
      <c r="K100">
        <v>2135</v>
      </c>
      <c r="L100">
        <v>164289</v>
      </c>
      <c r="M100">
        <f t="shared" si="60"/>
        <v>76.950351288056211</v>
      </c>
      <c r="Q100" s="27"/>
      <c r="X100" s="27"/>
      <c r="AE100" s="27"/>
      <c r="AL100" s="27"/>
      <c r="AS100" s="27">
        <v>40</v>
      </c>
      <c r="AT100">
        <v>2319</v>
      </c>
      <c r="AU100">
        <v>263594</v>
      </c>
      <c r="AV100">
        <f t="shared" si="62"/>
        <v>113.66709788702026</v>
      </c>
      <c r="AZ100" s="27"/>
      <c r="BG100" s="27"/>
      <c r="BN100" s="27"/>
      <c r="BU100" s="27">
        <v>2</v>
      </c>
      <c r="BV100">
        <v>759</v>
      </c>
      <c r="BW100">
        <v>42671</v>
      </c>
      <c r="BX100">
        <f t="shared" si="64"/>
        <v>56.220026350461133</v>
      </c>
      <c r="CB100" s="27">
        <v>16</v>
      </c>
      <c r="CC100">
        <v>984</v>
      </c>
      <c r="CD100">
        <v>23211</v>
      </c>
      <c r="CE100">
        <f t="shared" si="65"/>
        <v>23.588414634146343</v>
      </c>
      <c r="CI100" s="27">
        <v>18</v>
      </c>
      <c r="CJ100">
        <v>1331</v>
      </c>
      <c r="CK100">
        <v>29309</v>
      </c>
      <c r="CL100">
        <f t="shared" si="66"/>
        <v>22.020285499624343</v>
      </c>
      <c r="CP100" s="27">
        <v>22</v>
      </c>
      <c r="CQ100">
        <v>1040</v>
      </c>
      <c r="CR100">
        <v>72912</v>
      </c>
      <c r="CS100">
        <f t="shared" si="67"/>
        <v>70.107692307692304</v>
      </c>
      <c r="CW100" s="27">
        <v>8</v>
      </c>
      <c r="CX100">
        <v>865</v>
      </c>
      <c r="CY100">
        <v>54343</v>
      </c>
      <c r="CZ100">
        <f t="shared" si="68"/>
        <v>62.824277456647401</v>
      </c>
      <c r="DD100" s="27">
        <v>15</v>
      </c>
      <c r="DE100">
        <v>879</v>
      </c>
      <c r="DF100">
        <v>19080</v>
      </c>
      <c r="DG100">
        <f t="shared" si="69"/>
        <v>21.706484641638227</v>
      </c>
      <c r="DK100" s="27"/>
      <c r="DR100" s="27">
        <v>34</v>
      </c>
      <c r="DS100">
        <v>1022</v>
      </c>
      <c r="DT100">
        <v>37251</v>
      </c>
      <c r="DU100">
        <f t="shared" si="70"/>
        <v>36.449119373776909</v>
      </c>
      <c r="DY100" s="27"/>
    </row>
    <row r="101" spans="10:129" x14ac:dyDescent="0.25">
      <c r="J101" s="27">
        <v>32</v>
      </c>
      <c r="K101">
        <v>2137</v>
      </c>
      <c r="L101">
        <v>129102</v>
      </c>
      <c r="M101">
        <f t="shared" si="60"/>
        <v>60.412728123537669</v>
      </c>
      <c r="Q101" s="27"/>
      <c r="X101" s="27"/>
      <c r="AE101" s="27"/>
      <c r="AL101" s="27"/>
      <c r="AS101" s="27">
        <v>41</v>
      </c>
      <c r="AT101">
        <v>2358</v>
      </c>
      <c r="AU101">
        <v>160063</v>
      </c>
      <c r="AV101">
        <f t="shared" si="62"/>
        <v>67.880831212892275</v>
      </c>
      <c r="AZ101" s="27"/>
      <c r="BG101" s="27"/>
      <c r="BN101" s="27"/>
      <c r="BU101" s="27">
        <v>3</v>
      </c>
      <c r="BV101">
        <v>820</v>
      </c>
      <c r="BW101">
        <v>42853</v>
      </c>
      <c r="BX101">
        <f t="shared" si="64"/>
        <v>52.259756097560974</v>
      </c>
      <c r="CB101" s="27">
        <v>17</v>
      </c>
      <c r="CC101">
        <v>1016</v>
      </c>
      <c r="CD101">
        <v>58820</v>
      </c>
      <c r="CE101">
        <f t="shared" si="65"/>
        <v>57.893700787401578</v>
      </c>
      <c r="CI101" s="27">
        <v>19</v>
      </c>
      <c r="CJ101">
        <v>1376</v>
      </c>
      <c r="CK101">
        <v>30536</v>
      </c>
      <c r="CL101">
        <f t="shared" si="66"/>
        <v>22.191860465116278</v>
      </c>
      <c r="CP101" s="27">
        <v>23</v>
      </c>
      <c r="CQ101">
        <v>1072</v>
      </c>
      <c r="CR101">
        <v>74843</v>
      </c>
      <c r="CS101">
        <f t="shared" si="67"/>
        <v>69.816231343283576</v>
      </c>
      <c r="CW101" s="27">
        <v>9</v>
      </c>
      <c r="CX101">
        <v>888</v>
      </c>
      <c r="CY101">
        <v>61261</v>
      </c>
      <c r="CZ101">
        <f t="shared" si="68"/>
        <v>68.987612612612608</v>
      </c>
      <c r="DD101" s="27">
        <v>16</v>
      </c>
      <c r="DE101">
        <v>903</v>
      </c>
      <c r="DF101">
        <v>70490</v>
      </c>
      <c r="DG101">
        <f t="shared" si="69"/>
        <v>78.062015503875969</v>
      </c>
      <c r="DK101" s="27"/>
      <c r="DR101" s="27">
        <v>35</v>
      </c>
      <c r="DS101">
        <v>1028</v>
      </c>
      <c r="DT101">
        <v>99824</v>
      </c>
      <c r="DU101">
        <f t="shared" si="70"/>
        <v>97.105058365758751</v>
      </c>
      <c r="DY101" s="27"/>
    </row>
    <row r="102" spans="10:129" x14ac:dyDescent="0.25">
      <c r="J102" s="27">
        <v>33</v>
      </c>
      <c r="K102">
        <v>2279</v>
      </c>
      <c r="L102">
        <v>51717</v>
      </c>
      <c r="M102">
        <f t="shared" si="60"/>
        <v>22.692847740236946</v>
      </c>
      <c r="Q102" s="27"/>
      <c r="X102" s="27"/>
      <c r="AE102" s="27"/>
      <c r="AL102" s="27"/>
      <c r="AS102" s="27">
        <v>42</v>
      </c>
      <c r="AT102">
        <v>2510</v>
      </c>
      <c r="AU102">
        <v>270859</v>
      </c>
      <c r="AV102">
        <f t="shared" si="62"/>
        <v>107.91195219123506</v>
      </c>
      <c r="AZ102" s="27"/>
      <c r="BG102" s="27"/>
      <c r="BN102" s="27"/>
      <c r="BU102" s="27">
        <v>4</v>
      </c>
      <c r="BV102">
        <v>838</v>
      </c>
      <c r="BW102">
        <v>26350</v>
      </c>
      <c r="BX102">
        <f t="shared" si="64"/>
        <v>31.443914081145586</v>
      </c>
      <c r="CB102" s="27">
        <v>18</v>
      </c>
      <c r="CC102">
        <v>1025</v>
      </c>
      <c r="CD102">
        <v>22121</v>
      </c>
      <c r="CE102">
        <f t="shared" si="65"/>
        <v>21.581463414634147</v>
      </c>
      <c r="CI102" s="27">
        <v>20</v>
      </c>
      <c r="CJ102">
        <v>1636</v>
      </c>
      <c r="CK102">
        <v>42886</v>
      </c>
      <c r="CL102">
        <f t="shared" si="66"/>
        <v>26.213936430317847</v>
      </c>
      <c r="CP102" s="27">
        <v>24</v>
      </c>
      <c r="CQ102">
        <v>1082</v>
      </c>
      <c r="CR102">
        <v>69196</v>
      </c>
      <c r="CS102">
        <f t="shared" si="67"/>
        <v>63.951940850277268</v>
      </c>
      <c r="CW102" s="27">
        <v>10</v>
      </c>
      <c r="CX102">
        <v>917</v>
      </c>
      <c r="CY102">
        <v>60226</v>
      </c>
      <c r="CZ102">
        <f t="shared" si="68"/>
        <v>65.677208287895311</v>
      </c>
      <c r="DD102" s="27">
        <v>17</v>
      </c>
      <c r="DE102">
        <v>935</v>
      </c>
      <c r="DF102">
        <v>7014</v>
      </c>
      <c r="DG102">
        <f t="shared" si="69"/>
        <v>7.5016042780748666</v>
      </c>
      <c r="DK102" s="27"/>
      <c r="DR102" s="27">
        <v>36</v>
      </c>
      <c r="DS102">
        <v>1042</v>
      </c>
      <c r="DT102">
        <v>0</v>
      </c>
      <c r="DU102">
        <f t="shared" si="70"/>
        <v>0</v>
      </c>
      <c r="DY102" s="27"/>
    </row>
    <row r="103" spans="10:129" x14ac:dyDescent="0.25">
      <c r="J103" s="27">
        <v>34</v>
      </c>
      <c r="K103">
        <v>2293</v>
      </c>
      <c r="L103">
        <v>177483</v>
      </c>
      <c r="M103">
        <f t="shared" si="60"/>
        <v>77.402093327518529</v>
      </c>
      <c r="Q103" s="27"/>
      <c r="X103" s="27"/>
      <c r="AE103" s="27"/>
      <c r="AL103" s="27"/>
      <c r="AS103" s="27">
        <v>43</v>
      </c>
      <c r="AT103">
        <v>2533</v>
      </c>
      <c r="AU103">
        <v>82097</v>
      </c>
      <c r="AV103">
        <f t="shared" si="62"/>
        <v>32.410975128306355</v>
      </c>
      <c r="AZ103" s="27"/>
      <c r="BG103" s="27"/>
      <c r="BN103" s="27"/>
      <c r="BU103" s="27">
        <v>5</v>
      </c>
      <c r="BV103">
        <v>854</v>
      </c>
      <c r="BW103">
        <v>25240</v>
      </c>
      <c r="BX103">
        <f t="shared" si="64"/>
        <v>29.555035128805621</v>
      </c>
      <c r="CB103" s="27">
        <v>19</v>
      </c>
      <c r="CC103">
        <v>1044</v>
      </c>
      <c r="CD103">
        <v>54609</v>
      </c>
      <c r="CE103">
        <f t="shared" si="65"/>
        <v>52.307471264367813</v>
      </c>
      <c r="CI103" s="27">
        <v>21</v>
      </c>
      <c r="CJ103">
        <v>1913</v>
      </c>
      <c r="CK103">
        <v>92938</v>
      </c>
      <c r="CL103">
        <f t="shared" si="66"/>
        <v>48.582331416623106</v>
      </c>
      <c r="CP103" s="27">
        <v>25</v>
      </c>
      <c r="CQ103">
        <v>1090</v>
      </c>
      <c r="CR103">
        <v>84750</v>
      </c>
      <c r="CS103">
        <f t="shared" si="67"/>
        <v>77.752293577981646</v>
      </c>
      <c r="CW103" s="27">
        <v>11</v>
      </c>
      <c r="CX103">
        <v>926</v>
      </c>
      <c r="CY103">
        <v>64196</v>
      </c>
      <c r="CZ103">
        <f t="shared" si="68"/>
        <v>69.32613390928725</v>
      </c>
      <c r="DD103" s="27">
        <v>18</v>
      </c>
      <c r="DE103">
        <v>961</v>
      </c>
      <c r="DF103">
        <v>25830</v>
      </c>
      <c r="DG103">
        <f t="shared" si="69"/>
        <v>26.87825182101977</v>
      </c>
      <c r="DK103" s="27"/>
      <c r="DR103" s="27">
        <v>37</v>
      </c>
      <c r="DS103">
        <v>1045</v>
      </c>
      <c r="DT103">
        <v>67884</v>
      </c>
      <c r="DU103">
        <f t="shared" si="70"/>
        <v>64.96076555023923</v>
      </c>
      <c r="DY103" s="27"/>
    </row>
    <row r="104" spans="10:129" x14ac:dyDescent="0.25">
      <c r="J104" s="27">
        <v>35</v>
      </c>
      <c r="K104">
        <v>2598</v>
      </c>
      <c r="L104">
        <v>250881</v>
      </c>
      <c r="M104">
        <f t="shared" si="60"/>
        <v>96.56697459584295</v>
      </c>
      <c r="Q104" s="27"/>
      <c r="X104" s="27"/>
      <c r="AE104" s="27"/>
      <c r="AL104" s="27"/>
      <c r="AS104" s="27">
        <v>44</v>
      </c>
      <c r="AT104">
        <v>2718</v>
      </c>
      <c r="AU104">
        <v>342825</v>
      </c>
      <c r="AV104">
        <f t="shared" si="62"/>
        <v>126.13134657836645</v>
      </c>
      <c r="AZ104" s="27"/>
      <c r="BG104" s="27"/>
      <c r="BN104" s="27"/>
      <c r="BU104" s="27">
        <v>6</v>
      </c>
      <c r="BV104">
        <v>914</v>
      </c>
      <c r="BW104">
        <v>53661</v>
      </c>
      <c r="BX104">
        <f t="shared" si="64"/>
        <v>58.71006564551422</v>
      </c>
      <c r="CB104" s="27">
        <v>20</v>
      </c>
      <c r="CC104">
        <v>1056</v>
      </c>
      <c r="CD104">
        <v>53912</v>
      </c>
      <c r="CE104">
        <f t="shared" si="65"/>
        <v>51.053030303030305</v>
      </c>
      <c r="CI104" s="27">
        <v>22</v>
      </c>
      <c r="CJ104">
        <v>2156</v>
      </c>
      <c r="CK104">
        <v>15264</v>
      </c>
      <c r="CL104">
        <f t="shared" si="66"/>
        <v>7.0797773654916512</v>
      </c>
      <c r="CP104" s="27">
        <v>26</v>
      </c>
      <c r="CQ104">
        <v>1115</v>
      </c>
      <c r="CR104">
        <v>108295</v>
      </c>
      <c r="CS104">
        <f t="shared" si="67"/>
        <v>97.125560538116588</v>
      </c>
      <c r="CW104" s="27">
        <v>12</v>
      </c>
      <c r="CX104">
        <v>933</v>
      </c>
      <c r="CY104">
        <v>54269</v>
      </c>
      <c r="CZ104">
        <f t="shared" si="68"/>
        <v>58.166130760986064</v>
      </c>
      <c r="DD104" s="27">
        <v>19</v>
      </c>
      <c r="DE104">
        <v>986</v>
      </c>
      <c r="DF104">
        <v>44151</v>
      </c>
      <c r="DG104">
        <f t="shared" si="69"/>
        <v>44.777890466531439</v>
      </c>
      <c r="DK104" s="27"/>
      <c r="DR104" s="27">
        <v>38</v>
      </c>
      <c r="DS104">
        <v>1053</v>
      </c>
      <c r="DT104">
        <v>131051</v>
      </c>
      <c r="DU104">
        <f t="shared" si="70"/>
        <v>124.45489078822412</v>
      </c>
      <c r="DY104" s="27"/>
    </row>
    <row r="105" spans="10:129" x14ac:dyDescent="0.25">
      <c r="J105" s="27">
        <v>36</v>
      </c>
      <c r="K105">
        <v>3914</v>
      </c>
      <c r="L105">
        <v>191723</v>
      </c>
      <c r="M105">
        <f t="shared" si="60"/>
        <v>48.983903934593769</v>
      </c>
      <c r="Q105" s="27"/>
      <c r="X105" s="27"/>
      <c r="AE105" s="27"/>
      <c r="AL105" s="27"/>
      <c r="AS105" s="27"/>
      <c r="AZ105" s="27"/>
      <c r="BG105" s="27"/>
      <c r="BN105" s="27"/>
      <c r="BU105" s="27">
        <v>7</v>
      </c>
      <c r="BV105">
        <v>923</v>
      </c>
      <c r="BW105">
        <v>29680</v>
      </c>
      <c r="BX105">
        <f t="shared" si="64"/>
        <v>32.156013001083423</v>
      </c>
      <c r="CB105" s="27">
        <v>21</v>
      </c>
      <c r="CC105">
        <v>1070</v>
      </c>
      <c r="CD105">
        <v>48641</v>
      </c>
      <c r="CE105">
        <f t="shared" si="65"/>
        <v>45.458878504672896</v>
      </c>
      <c r="CI105" s="27">
        <v>23</v>
      </c>
      <c r="CJ105">
        <v>2290</v>
      </c>
      <c r="CK105">
        <v>21873</v>
      </c>
      <c r="CL105">
        <f t="shared" si="66"/>
        <v>9.5515283842794751</v>
      </c>
      <c r="CP105" s="27">
        <v>27</v>
      </c>
      <c r="CQ105">
        <v>1116</v>
      </c>
      <c r="CR105">
        <v>69244</v>
      </c>
      <c r="CS105">
        <f t="shared" si="67"/>
        <v>62.046594982078851</v>
      </c>
      <c r="CW105" s="27">
        <v>13</v>
      </c>
      <c r="CX105">
        <v>937</v>
      </c>
      <c r="CY105">
        <v>58697</v>
      </c>
      <c r="CZ105">
        <f t="shared" si="68"/>
        <v>62.643543223052298</v>
      </c>
      <c r="DD105" s="27">
        <v>20</v>
      </c>
      <c r="DE105">
        <v>1036</v>
      </c>
      <c r="DF105">
        <v>49574</v>
      </c>
      <c r="DG105">
        <f t="shared" si="69"/>
        <v>47.851351351351354</v>
      </c>
      <c r="DK105" s="27"/>
      <c r="DR105" s="27">
        <v>39</v>
      </c>
      <c r="DS105">
        <v>1056</v>
      </c>
      <c r="DT105">
        <v>24807</v>
      </c>
      <c r="DU105">
        <f t="shared" si="70"/>
        <v>23.491477272727273</v>
      </c>
      <c r="DY105" s="27"/>
    </row>
    <row r="106" spans="10:129" x14ac:dyDescent="0.25">
      <c r="J106" s="27"/>
      <c r="L106" s="1"/>
      <c r="Q106" s="27"/>
      <c r="X106" s="27"/>
      <c r="AE106" s="27"/>
      <c r="AL106" s="27"/>
      <c r="AS106" s="27"/>
      <c r="AZ106" s="27"/>
      <c r="BG106" s="27"/>
      <c r="BN106" s="27"/>
      <c r="BU106" s="27">
        <v>8</v>
      </c>
      <c r="BV106">
        <v>952</v>
      </c>
      <c r="BW106">
        <v>27635</v>
      </c>
      <c r="BX106">
        <f t="shared" si="64"/>
        <v>29.028361344537814</v>
      </c>
      <c r="CB106" s="27">
        <v>22</v>
      </c>
      <c r="CC106">
        <v>1091</v>
      </c>
      <c r="CD106">
        <v>30918</v>
      </c>
      <c r="CE106">
        <f t="shared" si="65"/>
        <v>28.339138405132907</v>
      </c>
      <c r="CI106" s="27">
        <v>24</v>
      </c>
      <c r="CJ106">
        <v>2488</v>
      </c>
      <c r="CK106">
        <v>52659</v>
      </c>
      <c r="CL106">
        <f t="shared" si="66"/>
        <v>21.165192926045016</v>
      </c>
      <c r="CP106" s="27">
        <v>28</v>
      </c>
      <c r="CQ106">
        <v>1207</v>
      </c>
      <c r="CR106">
        <v>23071</v>
      </c>
      <c r="CS106">
        <f t="shared" si="67"/>
        <v>19.11433305716653</v>
      </c>
      <c r="CW106" s="27">
        <v>14</v>
      </c>
      <c r="CX106">
        <v>944</v>
      </c>
      <c r="CY106">
        <v>54286</v>
      </c>
      <c r="CZ106">
        <f t="shared" si="68"/>
        <v>57.506355932203391</v>
      </c>
      <c r="DD106" s="27">
        <v>21</v>
      </c>
      <c r="DE106">
        <v>1044</v>
      </c>
      <c r="DF106">
        <v>48718</v>
      </c>
      <c r="DG106">
        <f t="shared" si="69"/>
        <v>46.664750957854409</v>
      </c>
      <c r="DK106" s="27"/>
      <c r="DR106" s="27">
        <v>40</v>
      </c>
      <c r="DS106">
        <v>1111</v>
      </c>
      <c r="DT106">
        <v>135729</v>
      </c>
      <c r="DU106">
        <f t="shared" si="70"/>
        <v>122.16831683168317</v>
      </c>
      <c r="DY106" s="27"/>
    </row>
    <row r="107" spans="10:129" x14ac:dyDescent="0.25">
      <c r="J107" s="27"/>
      <c r="Q107" s="27"/>
      <c r="X107" s="27"/>
      <c r="AE107" s="27"/>
      <c r="AL107" s="27"/>
      <c r="AS107" s="27"/>
      <c r="AZ107" s="27"/>
      <c r="BG107" s="27"/>
      <c r="BN107" s="27"/>
      <c r="BU107" s="27">
        <v>9</v>
      </c>
      <c r="BV107">
        <v>960</v>
      </c>
      <c r="BW107">
        <v>33216</v>
      </c>
      <c r="BX107">
        <f t="shared" si="64"/>
        <v>34.6</v>
      </c>
      <c r="CB107" s="27">
        <v>23</v>
      </c>
      <c r="CC107">
        <v>1110</v>
      </c>
      <c r="CD107">
        <v>48398</v>
      </c>
      <c r="CE107">
        <f t="shared" si="65"/>
        <v>43.601801801801798</v>
      </c>
      <c r="CI107" s="27">
        <v>25</v>
      </c>
      <c r="CJ107">
        <v>2612</v>
      </c>
      <c r="CK107">
        <v>66212</v>
      </c>
      <c r="CL107">
        <f t="shared" si="66"/>
        <v>25.34915773353752</v>
      </c>
      <c r="CP107" s="27">
        <v>29</v>
      </c>
      <c r="CQ107">
        <v>1216</v>
      </c>
      <c r="CR107">
        <v>52090</v>
      </c>
      <c r="CS107">
        <f t="shared" si="67"/>
        <v>42.837171052631582</v>
      </c>
      <c r="CW107" s="27">
        <v>15</v>
      </c>
      <c r="CX107">
        <v>960</v>
      </c>
      <c r="CY107">
        <v>41717</v>
      </c>
      <c r="CZ107">
        <f t="shared" si="68"/>
        <v>43.455208333333331</v>
      </c>
      <c r="DD107" s="27">
        <v>22</v>
      </c>
      <c r="DE107">
        <v>1110</v>
      </c>
      <c r="DF107">
        <v>132140</v>
      </c>
      <c r="DG107">
        <f t="shared" si="69"/>
        <v>119.04504504504504</v>
      </c>
      <c r="DK107" s="27"/>
      <c r="DR107" s="27">
        <v>41</v>
      </c>
      <c r="DS107">
        <v>1172</v>
      </c>
      <c r="DT107">
        <v>174872</v>
      </c>
      <c r="DU107">
        <f t="shared" si="70"/>
        <v>149.20819112627987</v>
      </c>
      <c r="DY107" s="27"/>
    </row>
    <row r="108" spans="10:129" x14ac:dyDescent="0.25">
      <c r="J108" s="27"/>
      <c r="Q108" s="27"/>
      <c r="X108" s="27"/>
      <c r="AE108" s="27"/>
      <c r="AL108" s="27"/>
      <c r="AS108" s="27"/>
      <c r="AZ108" s="27"/>
      <c r="BG108" s="27"/>
      <c r="BN108" s="27"/>
      <c r="BU108" s="27">
        <v>10</v>
      </c>
      <c r="BV108">
        <v>993</v>
      </c>
      <c r="BW108">
        <v>35496</v>
      </c>
      <c r="BX108">
        <f t="shared" si="64"/>
        <v>35.746223564954683</v>
      </c>
      <c r="CB108" s="27">
        <v>24</v>
      </c>
      <c r="CC108">
        <v>1144</v>
      </c>
      <c r="CD108">
        <v>50249</v>
      </c>
      <c r="CE108">
        <f t="shared" si="65"/>
        <v>43.923951048951047</v>
      </c>
      <c r="CI108" s="27"/>
      <c r="CP108" s="27">
        <v>30</v>
      </c>
      <c r="CQ108">
        <v>1219</v>
      </c>
      <c r="CR108">
        <v>96148</v>
      </c>
      <c r="CS108">
        <f t="shared" si="67"/>
        <v>78.874487284659551</v>
      </c>
      <c r="CW108" s="27">
        <v>16</v>
      </c>
      <c r="CX108">
        <v>966</v>
      </c>
      <c r="CY108">
        <v>62286</v>
      </c>
      <c r="CZ108">
        <f t="shared" si="68"/>
        <v>64.478260869565219</v>
      </c>
      <c r="DD108" s="27">
        <v>23</v>
      </c>
      <c r="DE108">
        <v>1118</v>
      </c>
      <c r="DF108">
        <v>62651</v>
      </c>
      <c r="DG108">
        <f t="shared" si="69"/>
        <v>56.03846153846154</v>
      </c>
      <c r="DK108" s="27"/>
      <c r="DR108" s="27">
        <v>42</v>
      </c>
      <c r="DS108">
        <v>1191</v>
      </c>
      <c r="DT108">
        <v>196676</v>
      </c>
      <c r="DU108">
        <f t="shared" si="70"/>
        <v>165.13518052057094</v>
      </c>
      <c r="DY108" s="27"/>
    </row>
    <row r="109" spans="10:129" x14ac:dyDescent="0.25">
      <c r="J109" s="27"/>
      <c r="Q109" s="27"/>
      <c r="X109" s="27"/>
      <c r="AE109" s="27"/>
      <c r="AL109" s="27"/>
      <c r="AS109" s="27"/>
      <c r="AZ109" s="27"/>
      <c r="BG109" s="27"/>
      <c r="BN109" s="27"/>
      <c r="BU109" s="27">
        <v>11</v>
      </c>
      <c r="BV109">
        <v>1040</v>
      </c>
      <c r="BW109">
        <v>14867</v>
      </c>
      <c r="BX109">
        <f t="shared" si="64"/>
        <v>14.295192307692307</v>
      </c>
      <c r="CB109" s="27">
        <v>25</v>
      </c>
      <c r="CC109">
        <v>1157</v>
      </c>
      <c r="CD109">
        <v>66688</v>
      </c>
      <c r="CE109">
        <f t="shared" si="65"/>
        <v>57.638720829732065</v>
      </c>
      <c r="CI109" s="27"/>
      <c r="CP109" s="27">
        <v>31</v>
      </c>
      <c r="CQ109">
        <v>1230</v>
      </c>
      <c r="CR109">
        <v>131143</v>
      </c>
      <c r="CS109">
        <f t="shared" si="67"/>
        <v>106.62032520325204</v>
      </c>
      <c r="CW109" s="27">
        <v>17</v>
      </c>
      <c r="CX109">
        <v>976</v>
      </c>
      <c r="CY109">
        <v>89739</v>
      </c>
      <c r="CZ109">
        <f t="shared" si="68"/>
        <v>91.945696721311478</v>
      </c>
      <c r="DD109" s="27">
        <v>24</v>
      </c>
      <c r="DE109">
        <v>1127</v>
      </c>
      <c r="DF109">
        <v>57206</v>
      </c>
      <c r="DG109">
        <f t="shared" si="69"/>
        <v>50.759538598047918</v>
      </c>
      <c r="DK109" s="27"/>
      <c r="DR109" s="27">
        <v>43</v>
      </c>
      <c r="DS109">
        <v>1258</v>
      </c>
      <c r="DT109">
        <v>86274</v>
      </c>
      <c r="DU109">
        <f t="shared" si="70"/>
        <v>68.580286168521468</v>
      </c>
      <c r="DY109" s="27"/>
    </row>
    <row r="110" spans="10:129" x14ac:dyDescent="0.25">
      <c r="J110" s="27"/>
      <c r="Q110" s="27"/>
      <c r="X110" s="27"/>
      <c r="AE110" s="27"/>
      <c r="AL110" s="27"/>
      <c r="AS110" s="27"/>
      <c r="AZ110" s="27"/>
      <c r="BG110" s="27"/>
      <c r="BN110" s="27"/>
      <c r="BU110" s="27">
        <v>12</v>
      </c>
      <c r="BV110">
        <v>1051</v>
      </c>
      <c r="BW110">
        <v>32500</v>
      </c>
      <c r="BX110">
        <f t="shared" si="64"/>
        <v>30.922930542340627</v>
      </c>
      <c r="CB110" s="27">
        <v>26</v>
      </c>
      <c r="CC110">
        <v>1193</v>
      </c>
      <c r="CD110">
        <v>31484</v>
      </c>
      <c r="CE110">
        <f t="shared" si="65"/>
        <v>26.390611902766135</v>
      </c>
      <c r="CI110" s="27"/>
      <c r="CP110" s="27">
        <v>32</v>
      </c>
      <c r="CQ110">
        <v>1234</v>
      </c>
      <c r="CR110">
        <v>107780</v>
      </c>
      <c r="CS110">
        <f t="shared" si="67"/>
        <v>87.341977309562395</v>
      </c>
      <c r="CW110" s="27">
        <v>18</v>
      </c>
      <c r="CX110">
        <v>1007</v>
      </c>
      <c r="CY110">
        <v>82506</v>
      </c>
      <c r="CZ110">
        <f t="shared" si="68"/>
        <v>81.932472691161863</v>
      </c>
      <c r="DD110" s="27">
        <v>25</v>
      </c>
      <c r="DE110">
        <v>1193</v>
      </c>
      <c r="DF110">
        <v>57370</v>
      </c>
      <c r="DG110">
        <f t="shared" si="69"/>
        <v>48.088851634534784</v>
      </c>
      <c r="DK110" s="27"/>
      <c r="DR110" s="27">
        <v>44</v>
      </c>
      <c r="DS110">
        <v>1338</v>
      </c>
      <c r="DT110">
        <v>0</v>
      </c>
      <c r="DU110">
        <f t="shared" si="70"/>
        <v>0</v>
      </c>
      <c r="DY110" s="27"/>
    </row>
    <row r="111" spans="10:129" x14ac:dyDescent="0.25">
      <c r="J111" s="27"/>
      <c r="Q111" s="27"/>
      <c r="X111" s="27"/>
      <c r="AE111" s="27"/>
      <c r="AL111" s="27"/>
      <c r="AS111" s="27"/>
      <c r="AZ111" s="27"/>
      <c r="BG111" s="27"/>
      <c r="BN111" s="27"/>
      <c r="BU111" s="27">
        <v>13</v>
      </c>
      <c r="BV111">
        <v>1069</v>
      </c>
      <c r="BW111">
        <v>45790</v>
      </c>
      <c r="BX111">
        <f t="shared" si="64"/>
        <v>42.834424695977546</v>
      </c>
      <c r="CB111" s="27">
        <v>27</v>
      </c>
      <c r="CC111">
        <v>1202</v>
      </c>
      <c r="CD111">
        <v>51685</v>
      </c>
      <c r="CE111">
        <f t="shared" si="65"/>
        <v>42.999168053244595</v>
      </c>
      <c r="CI111" s="27"/>
      <c r="CP111" s="27">
        <v>33</v>
      </c>
      <c r="CQ111">
        <v>1260</v>
      </c>
      <c r="CR111">
        <v>69947</v>
      </c>
      <c r="CS111">
        <f t="shared" si="67"/>
        <v>55.513492063492066</v>
      </c>
      <c r="CW111" s="27">
        <v>19</v>
      </c>
      <c r="CX111">
        <v>1019</v>
      </c>
      <c r="CY111">
        <v>31371</v>
      </c>
      <c r="CZ111">
        <f t="shared" si="68"/>
        <v>30.786064769381746</v>
      </c>
      <c r="DD111" s="27">
        <v>26</v>
      </c>
      <c r="DE111">
        <v>1195</v>
      </c>
      <c r="DF111">
        <v>66665</v>
      </c>
      <c r="DG111">
        <f t="shared" si="69"/>
        <v>55.786610878661087</v>
      </c>
      <c r="DK111" s="27"/>
      <c r="DR111" s="27">
        <v>45</v>
      </c>
      <c r="DS111">
        <v>1355</v>
      </c>
      <c r="DT111">
        <v>92969</v>
      </c>
      <c r="DU111">
        <f t="shared" si="70"/>
        <v>68.611808118081186</v>
      </c>
      <c r="DY111" s="27"/>
    </row>
    <row r="112" spans="10:129" x14ac:dyDescent="0.25">
      <c r="J112" s="27"/>
      <c r="Q112" s="27"/>
      <c r="X112" s="27"/>
      <c r="AE112" s="27"/>
      <c r="AL112" s="27"/>
      <c r="AS112" s="27"/>
      <c r="AZ112" s="27"/>
      <c r="BG112" s="27"/>
      <c r="BN112" s="27"/>
      <c r="BU112" s="27">
        <v>14</v>
      </c>
      <c r="BV112">
        <v>1069</v>
      </c>
      <c r="BW112">
        <v>67323</v>
      </c>
      <c r="BX112">
        <f t="shared" si="64"/>
        <v>62.977549111318993</v>
      </c>
      <c r="CB112" s="27">
        <v>28</v>
      </c>
      <c r="CC112">
        <v>1228</v>
      </c>
      <c r="CD112">
        <v>42810</v>
      </c>
      <c r="CE112">
        <f t="shared" si="65"/>
        <v>34.861563517915307</v>
      </c>
      <c r="CI112" s="27"/>
      <c r="CP112" s="27">
        <v>34</v>
      </c>
      <c r="CQ112">
        <v>1298</v>
      </c>
      <c r="CR112">
        <v>126967</v>
      </c>
      <c r="CS112">
        <f t="shared" si="67"/>
        <v>97.817411402157163</v>
      </c>
      <c r="CW112" s="27">
        <v>20</v>
      </c>
      <c r="CX112">
        <v>1023</v>
      </c>
      <c r="CY112">
        <v>68162</v>
      </c>
      <c r="CZ112">
        <f t="shared" si="68"/>
        <v>66.629521016617787</v>
      </c>
      <c r="DD112" s="27">
        <v>27</v>
      </c>
      <c r="DE112">
        <v>1207</v>
      </c>
      <c r="DF112">
        <v>93233</v>
      </c>
      <c r="DG112">
        <f t="shared" si="69"/>
        <v>77.243579121789566</v>
      </c>
      <c r="DK112" s="27"/>
      <c r="DR112" s="27">
        <v>46</v>
      </c>
      <c r="DS112">
        <v>1788</v>
      </c>
      <c r="DT112">
        <v>120779</v>
      </c>
      <c r="DU112">
        <f t="shared" si="70"/>
        <v>67.549776286353463</v>
      </c>
      <c r="DY112" s="27"/>
    </row>
    <row r="113" spans="10:129" x14ac:dyDescent="0.25">
      <c r="J113" s="27"/>
      <c r="Q113" s="27"/>
      <c r="X113" s="27"/>
      <c r="AE113" s="27"/>
      <c r="AL113" s="27"/>
      <c r="AS113" s="27"/>
      <c r="AZ113" s="27"/>
      <c r="BG113" s="27"/>
      <c r="BN113" s="27"/>
      <c r="BU113" s="27">
        <v>15</v>
      </c>
      <c r="BV113">
        <v>1086</v>
      </c>
      <c r="BW113">
        <v>50562</v>
      </c>
      <c r="BX113">
        <f t="shared" si="64"/>
        <v>46.55801104972376</v>
      </c>
      <c r="CB113" s="27">
        <v>29</v>
      </c>
      <c r="CC113">
        <v>1302</v>
      </c>
      <c r="CD113">
        <v>62161</v>
      </c>
      <c r="CE113">
        <f t="shared" si="65"/>
        <v>47.742703533026116</v>
      </c>
      <c r="CI113" s="27"/>
      <c r="CP113" s="27">
        <v>35</v>
      </c>
      <c r="CQ113">
        <v>1328</v>
      </c>
      <c r="CR113">
        <v>91785</v>
      </c>
      <c r="CS113">
        <f t="shared" si="67"/>
        <v>69.11521084337349</v>
      </c>
      <c r="CW113" s="27">
        <v>21</v>
      </c>
      <c r="CX113">
        <v>1024</v>
      </c>
      <c r="CY113">
        <v>79150</v>
      </c>
      <c r="CZ113">
        <f t="shared" si="68"/>
        <v>77.294921875</v>
      </c>
      <c r="DD113" s="27">
        <v>28</v>
      </c>
      <c r="DE113">
        <v>1237</v>
      </c>
      <c r="DF113">
        <v>106821</v>
      </c>
      <c r="DG113">
        <f t="shared" si="69"/>
        <v>86.354890864995951</v>
      </c>
      <c r="DK113" s="27"/>
      <c r="DR113" s="27">
        <v>47</v>
      </c>
      <c r="DS113">
        <v>2670</v>
      </c>
      <c r="DT113">
        <v>302594</v>
      </c>
      <c r="DU113">
        <f t="shared" si="70"/>
        <v>113.33108614232209</v>
      </c>
      <c r="DY113" s="27"/>
    </row>
    <row r="114" spans="10:129" x14ac:dyDescent="0.25">
      <c r="J114" s="27"/>
      <c r="Q114" s="27"/>
      <c r="X114" s="27"/>
      <c r="AE114" s="27"/>
      <c r="AL114" s="27"/>
      <c r="AS114" s="27"/>
      <c r="AZ114" s="27"/>
      <c r="BG114" s="27"/>
      <c r="BN114" s="27"/>
      <c r="BU114" s="27">
        <v>16</v>
      </c>
      <c r="BV114">
        <v>1142</v>
      </c>
      <c r="BW114">
        <v>57744</v>
      </c>
      <c r="BX114">
        <f t="shared" si="64"/>
        <v>50.563922942206652</v>
      </c>
      <c r="CB114" s="27">
        <v>30</v>
      </c>
      <c r="CC114">
        <v>1313</v>
      </c>
      <c r="CD114">
        <v>52715</v>
      </c>
      <c r="CE114">
        <f t="shared" si="65"/>
        <v>40.148514851485146</v>
      </c>
      <c r="CI114" s="27"/>
      <c r="CP114" s="27">
        <v>36</v>
      </c>
      <c r="CQ114">
        <v>1360</v>
      </c>
      <c r="CR114">
        <v>111024</v>
      </c>
      <c r="CS114">
        <f t="shared" si="67"/>
        <v>81.635294117647064</v>
      </c>
      <c r="CW114" s="27">
        <v>22</v>
      </c>
      <c r="CX114">
        <v>1027</v>
      </c>
      <c r="CY114">
        <v>84928</v>
      </c>
      <c r="CZ114">
        <f t="shared" si="68"/>
        <v>82.695228821811099</v>
      </c>
      <c r="DD114" s="27">
        <v>29</v>
      </c>
      <c r="DE114">
        <v>1252</v>
      </c>
      <c r="DF114">
        <v>84692</v>
      </c>
      <c r="DG114">
        <f t="shared" si="69"/>
        <v>67.645367412140573</v>
      </c>
      <c r="DK114" s="27"/>
      <c r="DR114" s="27"/>
      <c r="DY114" s="27"/>
    </row>
    <row r="115" spans="10:129" x14ac:dyDescent="0.25">
      <c r="J115" s="27"/>
      <c r="Q115" s="27"/>
      <c r="X115" s="27"/>
      <c r="AE115" s="27"/>
      <c r="AL115" s="27"/>
      <c r="AS115" s="27"/>
      <c r="AZ115" s="27"/>
      <c r="BG115" s="27"/>
      <c r="BN115" s="27"/>
      <c r="BU115" s="27">
        <v>17</v>
      </c>
      <c r="BV115">
        <v>1172</v>
      </c>
      <c r="BW115">
        <v>39065</v>
      </c>
      <c r="BX115">
        <f t="shared" si="64"/>
        <v>33.331911262798634</v>
      </c>
      <c r="CB115" s="27">
        <v>31</v>
      </c>
      <c r="CC115">
        <v>1376</v>
      </c>
      <c r="CD115">
        <v>120023</v>
      </c>
      <c r="CE115">
        <f t="shared" si="65"/>
        <v>87.226017441860463</v>
      </c>
      <c r="CI115" s="27"/>
      <c r="CP115" s="27">
        <v>37</v>
      </c>
      <c r="CQ115">
        <v>1406</v>
      </c>
      <c r="CR115">
        <v>38519</v>
      </c>
      <c r="CS115">
        <f t="shared" si="67"/>
        <v>27.39615931721195</v>
      </c>
      <c r="CW115" s="27">
        <v>23</v>
      </c>
      <c r="CX115">
        <v>1044</v>
      </c>
      <c r="CY115">
        <v>70036</v>
      </c>
      <c r="CZ115">
        <f t="shared" si="68"/>
        <v>67.084291187739467</v>
      </c>
      <c r="DD115" s="27">
        <v>30</v>
      </c>
      <c r="DE115">
        <v>1278</v>
      </c>
      <c r="DF115">
        <v>111390</v>
      </c>
      <c r="DG115">
        <f t="shared" si="69"/>
        <v>87.159624413145536</v>
      </c>
      <c r="DK115" s="27"/>
      <c r="DR115" s="27"/>
      <c r="DY115" s="27"/>
    </row>
    <row r="116" spans="10:129" x14ac:dyDescent="0.25">
      <c r="J116" s="27"/>
      <c r="Q116" s="27"/>
      <c r="X116" s="27"/>
      <c r="AE116" s="27"/>
      <c r="AL116" s="27"/>
      <c r="AS116" s="27"/>
      <c r="AZ116" s="27"/>
      <c r="BG116" s="27"/>
      <c r="BN116" s="27"/>
      <c r="BU116" s="27">
        <v>18</v>
      </c>
      <c r="BV116">
        <v>1195</v>
      </c>
      <c r="BW116">
        <v>50359</v>
      </c>
      <c r="BX116">
        <f t="shared" si="64"/>
        <v>42.141422594142263</v>
      </c>
      <c r="CB116" s="27">
        <v>32</v>
      </c>
      <c r="CC116">
        <v>1385</v>
      </c>
      <c r="CD116">
        <v>57926</v>
      </c>
      <c r="CE116">
        <f t="shared" si="65"/>
        <v>41.823826714801442</v>
      </c>
      <c r="CI116" s="27"/>
      <c r="CP116" s="27">
        <v>38</v>
      </c>
      <c r="CQ116">
        <v>1515</v>
      </c>
      <c r="CR116">
        <v>95283</v>
      </c>
      <c r="CS116">
        <f t="shared" si="67"/>
        <v>62.893069306930691</v>
      </c>
      <c r="CW116" s="27">
        <v>24</v>
      </c>
      <c r="CX116">
        <v>1048</v>
      </c>
      <c r="CY116">
        <v>61401</v>
      </c>
      <c r="CZ116">
        <f t="shared" si="68"/>
        <v>58.588740458015266</v>
      </c>
      <c r="DD116" s="27">
        <v>31</v>
      </c>
      <c r="DE116">
        <v>1303</v>
      </c>
      <c r="DF116">
        <v>16844</v>
      </c>
      <c r="DG116">
        <f t="shared" si="69"/>
        <v>12.927091327705295</v>
      </c>
      <c r="DK116" s="27"/>
      <c r="DR116" s="27"/>
      <c r="DY116" s="27"/>
    </row>
    <row r="117" spans="10:129" x14ac:dyDescent="0.25">
      <c r="J117" s="27"/>
      <c r="Q117" s="27"/>
      <c r="X117" s="27"/>
      <c r="AE117" s="27"/>
      <c r="AL117" s="27"/>
      <c r="AS117" s="27"/>
      <c r="AZ117" s="27"/>
      <c r="BG117" s="27"/>
      <c r="BN117" s="27"/>
      <c r="BU117" s="27">
        <v>19</v>
      </c>
      <c r="BV117">
        <v>1222</v>
      </c>
      <c r="BW117">
        <v>25185</v>
      </c>
      <c r="BX117">
        <f t="shared" si="64"/>
        <v>20.609656301145662</v>
      </c>
      <c r="CB117" s="27">
        <v>33</v>
      </c>
      <c r="CC117">
        <v>1482</v>
      </c>
      <c r="CD117">
        <v>61327</v>
      </c>
      <c r="CE117">
        <f t="shared" si="65"/>
        <v>41.381241565452093</v>
      </c>
      <c r="CI117" s="27"/>
      <c r="CP117" s="27">
        <v>39</v>
      </c>
      <c r="CQ117">
        <v>1522</v>
      </c>
      <c r="CR117">
        <v>17231</v>
      </c>
      <c r="CS117">
        <f t="shared" si="67"/>
        <v>11.321287779237846</v>
      </c>
      <c r="CW117" s="27">
        <v>25</v>
      </c>
      <c r="CX117">
        <v>1049</v>
      </c>
      <c r="CY117">
        <v>67863</v>
      </c>
      <c r="CZ117">
        <f t="shared" si="68"/>
        <v>64.693040991420403</v>
      </c>
      <c r="DD117" s="27">
        <v>32</v>
      </c>
      <c r="DE117">
        <v>1322</v>
      </c>
      <c r="DF117">
        <v>89071</v>
      </c>
      <c r="DG117">
        <f t="shared" si="69"/>
        <v>67.37594553706505</v>
      </c>
      <c r="DK117" s="27"/>
      <c r="DR117" s="27"/>
      <c r="DY117" s="27"/>
    </row>
    <row r="118" spans="10:129" x14ac:dyDescent="0.25">
      <c r="J118" s="27"/>
      <c r="Q118" s="27"/>
      <c r="X118" s="27"/>
      <c r="AE118" s="27"/>
      <c r="AL118" s="27"/>
      <c r="AS118" s="27"/>
      <c r="AZ118" s="27"/>
      <c r="BG118" s="27"/>
      <c r="BN118" s="27"/>
      <c r="BU118" s="27">
        <v>20</v>
      </c>
      <c r="BV118">
        <v>1226</v>
      </c>
      <c r="BW118">
        <v>53421</v>
      </c>
      <c r="BX118">
        <f t="shared" si="64"/>
        <v>43.57340946166395</v>
      </c>
      <c r="CB118" s="27">
        <v>34</v>
      </c>
      <c r="CC118">
        <v>1490</v>
      </c>
      <c r="CD118">
        <v>59791</v>
      </c>
      <c r="CE118">
        <f t="shared" si="65"/>
        <v>40.128187919463087</v>
      </c>
      <c r="CI118" s="27"/>
      <c r="CP118" s="27">
        <v>40</v>
      </c>
      <c r="CQ118">
        <v>1664</v>
      </c>
      <c r="CR118">
        <v>139933</v>
      </c>
      <c r="CS118">
        <f t="shared" si="67"/>
        <v>84.094350961538467</v>
      </c>
      <c r="CW118" s="27">
        <v>26</v>
      </c>
      <c r="CX118">
        <v>1053</v>
      </c>
      <c r="CY118">
        <v>37938</v>
      </c>
      <c r="CZ118">
        <f t="shared" si="68"/>
        <v>36.028490028490026</v>
      </c>
      <c r="DD118" s="27">
        <v>33</v>
      </c>
      <c r="DE118">
        <v>1469</v>
      </c>
      <c r="DF118">
        <v>85855</v>
      </c>
      <c r="DG118">
        <f t="shared" si="69"/>
        <v>58.444520081688225</v>
      </c>
      <c r="DK118" s="27"/>
      <c r="DR118" s="27"/>
      <c r="DY118" s="27"/>
    </row>
    <row r="119" spans="10:129" x14ac:dyDescent="0.25">
      <c r="J119" s="27"/>
      <c r="Q119" s="27"/>
      <c r="X119" s="27"/>
      <c r="AE119" s="27"/>
      <c r="AL119" s="27"/>
      <c r="AS119" s="27"/>
      <c r="AZ119" s="27"/>
      <c r="BG119" s="27"/>
      <c r="BN119" s="27"/>
      <c r="BU119" s="27">
        <v>21</v>
      </c>
      <c r="BV119">
        <v>1250</v>
      </c>
      <c r="BW119">
        <v>49440</v>
      </c>
      <c r="BX119">
        <f t="shared" si="64"/>
        <v>39.552</v>
      </c>
      <c r="CB119" s="27">
        <v>35</v>
      </c>
      <c r="CC119">
        <v>1537</v>
      </c>
      <c r="CD119">
        <v>100760</v>
      </c>
      <c r="CE119">
        <f t="shared" si="65"/>
        <v>65.556278464541307</v>
      </c>
      <c r="CI119" s="27"/>
      <c r="CP119" s="27">
        <v>41</v>
      </c>
      <c r="CQ119">
        <v>1750</v>
      </c>
      <c r="CR119">
        <v>151306</v>
      </c>
      <c r="CS119">
        <f t="shared" si="67"/>
        <v>86.460571428571427</v>
      </c>
      <c r="CW119" s="27">
        <v>27</v>
      </c>
      <c r="CX119">
        <v>1058</v>
      </c>
      <c r="CY119">
        <v>109370</v>
      </c>
      <c r="CZ119">
        <f t="shared" si="68"/>
        <v>103.37429111531191</v>
      </c>
      <c r="DD119" s="27">
        <v>34</v>
      </c>
      <c r="DE119">
        <v>1551</v>
      </c>
      <c r="DF119">
        <v>166477</v>
      </c>
      <c r="DG119">
        <f t="shared" si="69"/>
        <v>107.33526756931012</v>
      </c>
      <c r="DK119" s="27"/>
      <c r="DR119" s="27"/>
      <c r="DY119" s="27"/>
    </row>
    <row r="120" spans="10:129" x14ac:dyDescent="0.25">
      <c r="J120" s="27"/>
      <c r="Q120" s="27"/>
      <c r="X120" s="27"/>
      <c r="AE120" s="27"/>
      <c r="AL120" s="27"/>
      <c r="AS120" s="27"/>
      <c r="AZ120" s="27"/>
      <c r="BG120" s="27"/>
      <c r="BN120" s="27"/>
      <c r="BU120" s="27">
        <v>22</v>
      </c>
      <c r="BV120">
        <v>1279</v>
      </c>
      <c r="BW120">
        <v>22435</v>
      </c>
      <c r="BX120">
        <f t="shared" si="64"/>
        <v>17.541047693510556</v>
      </c>
      <c r="CB120" s="27">
        <v>36</v>
      </c>
      <c r="CC120">
        <v>1703</v>
      </c>
      <c r="CD120">
        <v>92023</v>
      </c>
      <c r="CE120">
        <f t="shared" si="65"/>
        <v>54.03581914268937</v>
      </c>
      <c r="CI120" s="27"/>
      <c r="CP120" s="27">
        <v>42</v>
      </c>
      <c r="CQ120">
        <v>1921</v>
      </c>
      <c r="CR120">
        <v>189497</v>
      </c>
      <c r="CS120">
        <f t="shared" si="67"/>
        <v>98.644976574700678</v>
      </c>
      <c r="CW120" s="27">
        <v>28</v>
      </c>
      <c r="CX120">
        <v>1067</v>
      </c>
      <c r="CY120">
        <v>68913</v>
      </c>
      <c r="CZ120">
        <f t="shared" si="68"/>
        <v>64.585754451733834</v>
      </c>
      <c r="DD120" s="27">
        <v>35</v>
      </c>
      <c r="DE120">
        <v>1628</v>
      </c>
      <c r="DF120">
        <v>71057</v>
      </c>
      <c r="DG120">
        <f t="shared" si="69"/>
        <v>43.646805896805894</v>
      </c>
      <c r="DK120" s="27"/>
      <c r="DR120" s="27"/>
      <c r="DY120" s="27"/>
    </row>
    <row r="121" spans="10:129" x14ac:dyDescent="0.25">
      <c r="J121" s="27"/>
      <c r="Q121" s="27"/>
      <c r="X121" s="27"/>
      <c r="AE121" s="27"/>
      <c r="AL121" s="27"/>
      <c r="AS121" s="27"/>
      <c r="AZ121" s="27"/>
      <c r="BG121" s="27"/>
      <c r="BN121" s="27"/>
      <c r="BU121" s="27">
        <v>23</v>
      </c>
      <c r="BV121">
        <v>1289</v>
      </c>
      <c r="BW121">
        <v>13826</v>
      </c>
      <c r="BX121">
        <f t="shared" si="64"/>
        <v>10.726144297905353</v>
      </c>
      <c r="CB121" s="27">
        <v>37</v>
      </c>
      <c r="CC121">
        <v>1848</v>
      </c>
      <c r="CD121">
        <v>80439</v>
      </c>
      <c r="CE121">
        <f t="shared" si="65"/>
        <v>43.527597402597401</v>
      </c>
      <c r="CI121" s="27"/>
      <c r="CP121" s="27">
        <v>43</v>
      </c>
      <c r="CQ121">
        <v>2013</v>
      </c>
      <c r="CR121">
        <v>161767</v>
      </c>
      <c r="CS121">
        <f t="shared" si="67"/>
        <v>80.361152508693493</v>
      </c>
      <c r="CW121" s="27">
        <v>29</v>
      </c>
      <c r="CX121">
        <v>1072</v>
      </c>
      <c r="CY121">
        <v>90161</v>
      </c>
      <c r="CZ121">
        <f t="shared" si="68"/>
        <v>84.105410447761187</v>
      </c>
      <c r="DD121" s="27">
        <v>36</v>
      </c>
      <c r="DE121">
        <v>2302</v>
      </c>
      <c r="DF121">
        <v>145791</v>
      </c>
      <c r="DG121">
        <f t="shared" si="69"/>
        <v>63.332319721980888</v>
      </c>
      <c r="DK121" s="27"/>
      <c r="DR121" s="27"/>
      <c r="DY121" s="27"/>
    </row>
    <row r="122" spans="10:129" x14ac:dyDescent="0.25">
      <c r="J122" s="27"/>
      <c r="Q122" s="27"/>
      <c r="X122" s="27"/>
      <c r="AE122" s="27"/>
      <c r="AL122" s="27"/>
      <c r="AS122" s="27"/>
      <c r="AZ122" s="27"/>
      <c r="BG122" s="27"/>
      <c r="BN122" s="27"/>
      <c r="BU122" s="27">
        <v>24</v>
      </c>
      <c r="BV122">
        <v>1371</v>
      </c>
      <c r="BW122">
        <v>72195</v>
      </c>
      <c r="BX122">
        <f t="shared" si="64"/>
        <v>52.658643326039389</v>
      </c>
      <c r="CB122" s="27">
        <v>38</v>
      </c>
      <c r="CC122">
        <v>2391</v>
      </c>
      <c r="CD122">
        <v>126908</v>
      </c>
      <c r="CE122">
        <f t="shared" si="65"/>
        <v>53.077373483897951</v>
      </c>
      <c r="CI122" s="27"/>
      <c r="CP122" s="27">
        <v>44</v>
      </c>
      <c r="CQ122">
        <v>2080</v>
      </c>
      <c r="CR122">
        <v>137271</v>
      </c>
      <c r="CS122">
        <f t="shared" si="67"/>
        <v>65.995673076923083</v>
      </c>
      <c r="CW122" s="27">
        <v>30</v>
      </c>
      <c r="CX122">
        <v>1085</v>
      </c>
      <c r="CY122">
        <v>38721</v>
      </c>
      <c r="CZ122">
        <f t="shared" si="68"/>
        <v>35.687557603686635</v>
      </c>
      <c r="DD122" s="27">
        <v>37</v>
      </c>
      <c r="DE122">
        <v>3907</v>
      </c>
      <c r="DF122">
        <v>94939</v>
      </c>
      <c r="DG122">
        <f t="shared" si="69"/>
        <v>24.299718454056823</v>
      </c>
      <c r="DK122" s="27"/>
      <c r="DR122" s="27"/>
      <c r="DY122" s="27"/>
    </row>
    <row r="123" spans="10:129" x14ac:dyDescent="0.25">
      <c r="J123" s="27"/>
      <c r="Q123" s="27"/>
      <c r="X123" s="27"/>
      <c r="AE123" s="27"/>
      <c r="AL123" s="27"/>
      <c r="AS123" s="27"/>
      <c r="AZ123" s="27"/>
      <c r="BG123" s="27"/>
      <c r="BN123" s="27"/>
      <c r="BU123" s="27">
        <v>25</v>
      </c>
      <c r="BV123">
        <v>1543</v>
      </c>
      <c r="BW123">
        <v>20549</v>
      </c>
      <c r="BX123">
        <f t="shared" si="64"/>
        <v>13.317563188593649</v>
      </c>
      <c r="CB123" s="27">
        <v>39</v>
      </c>
      <c r="CC123">
        <v>2707</v>
      </c>
      <c r="CD123">
        <v>88428</v>
      </c>
      <c r="CE123">
        <f t="shared" si="65"/>
        <v>32.66642039157739</v>
      </c>
      <c r="CI123" s="27"/>
      <c r="CP123" s="27">
        <v>45</v>
      </c>
      <c r="CQ123">
        <v>2182</v>
      </c>
      <c r="CR123">
        <v>182166</v>
      </c>
      <c r="CS123">
        <f t="shared" si="67"/>
        <v>83.485792850595786</v>
      </c>
      <c r="CW123" s="27">
        <v>31</v>
      </c>
      <c r="CX123">
        <v>1096</v>
      </c>
      <c r="CY123">
        <v>59969</v>
      </c>
      <c r="CZ123">
        <f t="shared" si="68"/>
        <v>54.716240875912412</v>
      </c>
      <c r="DD123" s="27"/>
      <c r="DK123" s="27"/>
      <c r="DR123" s="27"/>
      <c r="DY123" s="27"/>
    </row>
    <row r="124" spans="10:129" x14ac:dyDescent="0.25">
      <c r="J124" s="27"/>
      <c r="Q124" s="27"/>
      <c r="X124" s="27"/>
      <c r="AE124" s="27"/>
      <c r="AL124" s="27"/>
      <c r="AS124" s="27"/>
      <c r="AZ124" s="27"/>
      <c r="BG124" s="27"/>
      <c r="BN124" s="27"/>
      <c r="BU124" s="27">
        <v>26</v>
      </c>
      <c r="BV124">
        <v>1565</v>
      </c>
      <c r="BW124">
        <v>73880</v>
      </c>
      <c r="BX124">
        <f t="shared" si="64"/>
        <v>47.207667731629392</v>
      </c>
      <c r="CB124" s="27"/>
      <c r="CI124" s="27"/>
      <c r="CP124" s="27">
        <v>46</v>
      </c>
      <c r="CQ124">
        <v>2453</v>
      </c>
      <c r="CR124">
        <v>91658</v>
      </c>
      <c r="CS124">
        <f t="shared" si="67"/>
        <v>37.365674684060338</v>
      </c>
      <c r="CW124" s="27">
        <v>32</v>
      </c>
      <c r="CX124">
        <v>1112</v>
      </c>
      <c r="CY124">
        <v>79259</v>
      </c>
      <c r="CZ124">
        <f t="shared" si="68"/>
        <v>71.276079136690655</v>
      </c>
      <c r="DD124" s="27"/>
      <c r="DK124" s="27"/>
      <c r="DR124" s="27"/>
      <c r="DY124" s="27"/>
    </row>
    <row r="125" spans="10:129" x14ac:dyDescent="0.25">
      <c r="J125" s="27"/>
      <c r="Q125" s="27"/>
      <c r="X125" s="27"/>
      <c r="AE125" s="27"/>
      <c r="AL125" s="27"/>
      <c r="AS125" s="27"/>
      <c r="AZ125" s="27"/>
      <c r="BG125" s="27"/>
      <c r="BN125" s="27"/>
      <c r="BU125" s="27">
        <v>27</v>
      </c>
      <c r="BV125">
        <v>1637</v>
      </c>
      <c r="BW125">
        <v>34251</v>
      </c>
      <c r="BX125">
        <f t="shared" si="64"/>
        <v>20.92302993280391</v>
      </c>
      <c r="CB125" s="27"/>
      <c r="CI125" s="27"/>
      <c r="CP125" s="27">
        <v>47</v>
      </c>
      <c r="CQ125">
        <v>2901</v>
      </c>
      <c r="CR125">
        <v>76985</v>
      </c>
      <c r="CS125">
        <f t="shared" si="67"/>
        <v>26.537400896242676</v>
      </c>
      <c r="CW125" s="27">
        <v>33</v>
      </c>
      <c r="CX125">
        <v>1130</v>
      </c>
      <c r="CY125">
        <v>83677</v>
      </c>
      <c r="CZ125">
        <f t="shared" si="68"/>
        <v>74.050442477876103</v>
      </c>
      <c r="DD125" s="27"/>
      <c r="DK125" s="27"/>
      <c r="DR125" s="27"/>
      <c r="DY125" s="27"/>
    </row>
    <row r="126" spans="10:129" x14ac:dyDescent="0.25">
      <c r="J126" s="27"/>
      <c r="Q126" s="27"/>
      <c r="X126" s="27"/>
      <c r="AE126" s="27"/>
      <c r="AL126" s="27"/>
      <c r="AS126" s="27"/>
      <c r="AZ126" s="27"/>
      <c r="BG126" s="27"/>
      <c r="BN126" s="27"/>
      <c r="BU126" s="27">
        <v>28</v>
      </c>
      <c r="BV126">
        <v>2023</v>
      </c>
      <c r="BW126">
        <v>216</v>
      </c>
      <c r="BX126">
        <f t="shared" si="64"/>
        <v>0.10677212061295106</v>
      </c>
      <c r="CB126" s="27"/>
      <c r="CI126" s="27"/>
      <c r="CP126" s="27"/>
      <c r="CW126" s="27">
        <v>34</v>
      </c>
      <c r="CX126">
        <v>1133</v>
      </c>
      <c r="CY126">
        <v>70171</v>
      </c>
      <c r="CZ126">
        <f t="shared" si="68"/>
        <v>61.93380406001765</v>
      </c>
      <c r="DD126" s="27"/>
      <c r="DK126" s="27"/>
      <c r="DR126" s="27"/>
      <c r="DY126" s="27"/>
    </row>
    <row r="127" spans="10:129" x14ac:dyDescent="0.25">
      <c r="J127" s="27"/>
      <c r="Q127" s="27"/>
      <c r="X127" s="27"/>
      <c r="AE127" s="27"/>
      <c r="AL127" s="27"/>
      <c r="AS127" s="27"/>
      <c r="AZ127" s="27"/>
      <c r="BG127" s="27"/>
      <c r="BN127" s="27"/>
      <c r="BU127" s="27">
        <v>29</v>
      </c>
      <c r="BV127">
        <v>2054</v>
      </c>
      <c r="BW127">
        <v>87531</v>
      </c>
      <c r="BX127">
        <f t="shared" si="64"/>
        <v>42.614897760467379</v>
      </c>
      <c r="CB127" s="27"/>
      <c r="CI127" s="27"/>
      <c r="CP127" s="27"/>
      <c r="CW127" s="27">
        <v>35</v>
      </c>
      <c r="CX127">
        <v>1135</v>
      </c>
      <c r="CY127">
        <v>81301</v>
      </c>
      <c r="CZ127">
        <f t="shared" si="68"/>
        <v>71.630837004405279</v>
      </c>
      <c r="DD127" s="27"/>
      <c r="DK127" s="27"/>
      <c r="DR127" s="27"/>
      <c r="DY127" s="27"/>
    </row>
    <row r="128" spans="10:129" x14ac:dyDescent="0.25">
      <c r="J128" s="27"/>
      <c r="Q128" s="27"/>
      <c r="X128" s="27"/>
      <c r="AE128" s="27"/>
      <c r="AL128" s="27"/>
      <c r="AS128" s="27"/>
      <c r="AZ128" s="27"/>
      <c r="BG128" s="27"/>
      <c r="BN128" s="27"/>
      <c r="BU128" s="27">
        <v>30</v>
      </c>
      <c r="BV128">
        <v>2791</v>
      </c>
      <c r="BW128">
        <v>64417</v>
      </c>
      <c r="BX128">
        <f t="shared" si="64"/>
        <v>23.080257972053026</v>
      </c>
      <c r="CB128" s="27"/>
      <c r="CI128" s="27"/>
      <c r="CP128" s="27"/>
      <c r="CW128" s="27">
        <v>36</v>
      </c>
      <c r="CX128">
        <v>1137</v>
      </c>
      <c r="CY128">
        <v>85374</v>
      </c>
      <c r="CZ128">
        <f t="shared" si="68"/>
        <v>75.087071240105544</v>
      </c>
      <c r="DD128" s="27"/>
      <c r="DK128" s="27"/>
      <c r="DR128" s="27"/>
      <c r="DY128" s="27"/>
    </row>
    <row r="129" spans="9:133" x14ac:dyDescent="0.25">
      <c r="J129" s="27"/>
      <c r="Q129" s="27"/>
      <c r="X129" s="27"/>
      <c r="AE129" s="27"/>
      <c r="AL129" s="27"/>
      <c r="AS129" s="27"/>
      <c r="AZ129" s="27"/>
      <c r="BG129" s="27"/>
      <c r="BN129" s="27"/>
      <c r="BU129" s="27"/>
      <c r="CB129" s="27"/>
      <c r="CI129" s="27"/>
      <c r="CP129" s="27"/>
      <c r="CW129" s="27">
        <v>37</v>
      </c>
      <c r="CX129">
        <v>1140</v>
      </c>
      <c r="CY129">
        <v>76115</v>
      </c>
      <c r="CZ129">
        <f t="shared" si="68"/>
        <v>66.767543859649123</v>
      </c>
      <c r="DD129" s="27"/>
      <c r="DK129" s="27"/>
      <c r="DR129" s="27"/>
      <c r="DY129" s="27"/>
    </row>
    <row r="130" spans="9:133" ht="15.75" x14ac:dyDescent="0.25">
      <c r="I130" s="26" t="s">
        <v>267</v>
      </c>
      <c r="J130" s="27"/>
      <c r="K130" s="27"/>
      <c r="O130" s="26"/>
      <c r="P130" s="26" t="s">
        <v>267</v>
      </c>
      <c r="Q130" s="27"/>
      <c r="R130" s="27"/>
      <c r="V130" s="26"/>
      <c r="W130" s="26" t="s">
        <v>267</v>
      </c>
      <c r="X130" s="27"/>
      <c r="Y130" s="27"/>
      <c r="AC130" s="26"/>
      <c r="AD130" s="26" t="s">
        <v>266</v>
      </c>
      <c r="AE130" s="27"/>
      <c r="AF130" s="27"/>
      <c r="AJ130" s="26"/>
      <c r="AK130" s="26" t="s">
        <v>266</v>
      </c>
      <c r="AL130" s="27"/>
      <c r="AM130" s="27"/>
      <c r="AQ130" s="26"/>
      <c r="AR130" s="26" t="s">
        <v>266</v>
      </c>
      <c r="AS130" s="27"/>
      <c r="AT130" s="27"/>
      <c r="AX130" s="26"/>
      <c r="AY130" s="26" t="s">
        <v>265</v>
      </c>
      <c r="AZ130" s="27"/>
      <c r="BA130" s="27"/>
      <c r="BE130" s="26"/>
      <c r="BF130" s="26" t="s">
        <v>265</v>
      </c>
      <c r="BG130" s="27"/>
      <c r="BH130" s="27"/>
      <c r="BL130" s="26"/>
      <c r="BM130" s="26" t="s">
        <v>265</v>
      </c>
      <c r="BN130" s="27"/>
      <c r="BO130" s="27"/>
      <c r="BR130" s="26"/>
      <c r="BS130" s="26"/>
      <c r="BT130" s="26" t="s">
        <v>440</v>
      </c>
      <c r="BU130" s="27"/>
      <c r="BV130" s="27"/>
      <c r="BY130" s="26"/>
      <c r="BZ130" s="26"/>
      <c r="CA130" s="26" t="s">
        <v>440</v>
      </c>
      <c r="CB130" s="27"/>
      <c r="CC130" s="27"/>
      <c r="CF130" s="26"/>
      <c r="CG130" s="26"/>
      <c r="CH130" s="26" t="s">
        <v>440</v>
      </c>
      <c r="CI130" s="27"/>
      <c r="CJ130" s="27"/>
      <c r="CM130" s="26"/>
      <c r="CN130" s="26"/>
      <c r="CO130" s="26" t="s">
        <v>439</v>
      </c>
      <c r="CP130" s="27"/>
      <c r="CQ130" s="27"/>
      <c r="CT130" s="26"/>
      <c r="CU130" s="26"/>
      <c r="CV130" s="26" t="s">
        <v>439</v>
      </c>
      <c r="CW130" s="27"/>
      <c r="CX130" s="27"/>
      <c r="DA130" s="26"/>
      <c r="DB130" s="26"/>
      <c r="DC130" s="26" t="s">
        <v>439</v>
      </c>
      <c r="DD130" s="27"/>
      <c r="DE130" s="27"/>
      <c r="DH130" s="26"/>
      <c r="DI130" s="26"/>
      <c r="DJ130" s="26" t="s">
        <v>438</v>
      </c>
      <c r="DK130" s="27"/>
      <c r="DL130" s="27"/>
      <c r="DO130" s="26"/>
      <c r="DP130" s="26"/>
      <c r="DQ130" s="26" t="s">
        <v>438</v>
      </c>
      <c r="DR130" s="27"/>
      <c r="DS130" s="27"/>
      <c r="DV130" s="26"/>
      <c r="DW130" s="26"/>
      <c r="DX130" s="26" t="s">
        <v>438</v>
      </c>
      <c r="DY130" s="27"/>
      <c r="DZ130" s="27"/>
      <c r="EC130" s="26"/>
    </row>
    <row r="131" spans="9:133" ht="15.75" x14ac:dyDescent="0.25">
      <c r="I131" s="26" t="s">
        <v>245</v>
      </c>
      <c r="J131" s="81" t="s">
        <v>240</v>
      </c>
      <c r="K131" s="81" t="s">
        <v>407</v>
      </c>
      <c r="L131" s="26" t="s">
        <v>406</v>
      </c>
      <c r="M131" s="26" t="s">
        <v>405</v>
      </c>
      <c r="N131" s="29" t="s">
        <v>364</v>
      </c>
      <c r="O131" s="26"/>
      <c r="P131" s="26" t="s">
        <v>243</v>
      </c>
      <c r="Q131" s="81" t="s">
        <v>240</v>
      </c>
      <c r="R131" s="81" t="s">
        <v>407</v>
      </c>
      <c r="S131" s="26" t="s">
        <v>406</v>
      </c>
      <c r="T131" s="26" t="s">
        <v>405</v>
      </c>
      <c r="U131" s="29" t="s">
        <v>364</v>
      </c>
      <c r="V131" s="26"/>
      <c r="W131" s="26" t="s">
        <v>241</v>
      </c>
      <c r="X131" s="81" t="s">
        <v>240</v>
      </c>
      <c r="Y131" s="81" t="s">
        <v>407</v>
      </c>
      <c r="Z131" s="26" t="s">
        <v>406</v>
      </c>
      <c r="AA131" s="26" t="s">
        <v>405</v>
      </c>
      <c r="AB131" s="29" t="s">
        <v>364</v>
      </c>
      <c r="AC131" s="26"/>
      <c r="AD131" s="26" t="s">
        <v>245</v>
      </c>
      <c r="AE131" s="81" t="s">
        <v>240</v>
      </c>
      <c r="AF131" s="81" t="s">
        <v>407</v>
      </c>
      <c r="AG131" s="26" t="s">
        <v>406</v>
      </c>
      <c r="AH131" s="26" t="s">
        <v>405</v>
      </c>
      <c r="AI131" s="29" t="s">
        <v>364</v>
      </c>
      <c r="AJ131" s="26"/>
      <c r="AK131" s="26" t="s">
        <v>243</v>
      </c>
      <c r="AL131" s="81" t="s">
        <v>240</v>
      </c>
      <c r="AM131" s="81" t="s">
        <v>407</v>
      </c>
      <c r="AN131" s="26" t="s">
        <v>406</v>
      </c>
      <c r="AO131" s="26" t="s">
        <v>405</v>
      </c>
      <c r="AP131" s="29" t="s">
        <v>364</v>
      </c>
      <c r="AQ131" s="26"/>
      <c r="AR131" s="26" t="s">
        <v>241</v>
      </c>
      <c r="AS131" s="81" t="s">
        <v>240</v>
      </c>
      <c r="AT131" s="81" t="s">
        <v>407</v>
      </c>
      <c r="AU131" s="26" t="s">
        <v>406</v>
      </c>
      <c r="AV131" s="26" t="s">
        <v>405</v>
      </c>
      <c r="AW131" s="29" t="s">
        <v>364</v>
      </c>
      <c r="AX131" s="26"/>
      <c r="AY131" s="26" t="s">
        <v>245</v>
      </c>
      <c r="AZ131" s="81" t="s">
        <v>240</v>
      </c>
      <c r="BA131" s="81" t="s">
        <v>407</v>
      </c>
      <c r="BB131" s="26" t="s">
        <v>406</v>
      </c>
      <c r="BC131" s="26" t="s">
        <v>405</v>
      </c>
      <c r="BD131" s="29" t="s">
        <v>364</v>
      </c>
      <c r="BE131" s="26"/>
      <c r="BF131" s="26" t="s">
        <v>243</v>
      </c>
      <c r="BG131" s="81" t="s">
        <v>240</v>
      </c>
      <c r="BH131" s="81" t="s">
        <v>407</v>
      </c>
      <c r="BI131" s="26" t="s">
        <v>406</v>
      </c>
      <c r="BJ131" s="26" t="s">
        <v>405</v>
      </c>
      <c r="BK131" s="29" t="s">
        <v>364</v>
      </c>
      <c r="BL131" s="26"/>
      <c r="BM131" s="26" t="s">
        <v>241</v>
      </c>
      <c r="BN131" s="81" t="s">
        <v>240</v>
      </c>
      <c r="BO131" s="81" t="s">
        <v>407</v>
      </c>
      <c r="BP131" s="26" t="s">
        <v>406</v>
      </c>
      <c r="BQ131" s="26" t="s">
        <v>405</v>
      </c>
      <c r="BR131" s="26" t="s">
        <v>82</v>
      </c>
      <c r="BS131" s="26"/>
      <c r="BT131" s="26" t="s">
        <v>245</v>
      </c>
      <c r="BU131" s="81" t="s">
        <v>240</v>
      </c>
      <c r="BV131" s="81" t="s">
        <v>407</v>
      </c>
      <c r="BW131" s="26" t="s">
        <v>406</v>
      </c>
      <c r="BX131" s="26" t="s">
        <v>405</v>
      </c>
      <c r="BY131" s="26" t="s">
        <v>82</v>
      </c>
      <c r="BZ131" s="26"/>
      <c r="CA131" s="26" t="s">
        <v>243</v>
      </c>
      <c r="CB131" s="81" t="s">
        <v>240</v>
      </c>
      <c r="CC131" s="81" t="s">
        <v>407</v>
      </c>
      <c r="CD131" s="26" t="s">
        <v>406</v>
      </c>
      <c r="CE131" s="26" t="s">
        <v>405</v>
      </c>
      <c r="CF131" s="26" t="s">
        <v>82</v>
      </c>
      <c r="CG131" s="26"/>
      <c r="CH131" s="26" t="s">
        <v>241</v>
      </c>
      <c r="CI131" s="81" t="s">
        <v>240</v>
      </c>
      <c r="CJ131" s="81" t="s">
        <v>407</v>
      </c>
      <c r="CK131" s="26" t="s">
        <v>406</v>
      </c>
      <c r="CL131" s="26" t="s">
        <v>405</v>
      </c>
      <c r="CM131" s="26" t="s">
        <v>82</v>
      </c>
      <c r="CN131" s="26"/>
      <c r="CO131" s="26" t="s">
        <v>245</v>
      </c>
      <c r="CP131" s="81" t="s">
        <v>240</v>
      </c>
      <c r="CQ131" s="81" t="s">
        <v>407</v>
      </c>
      <c r="CR131" s="26" t="s">
        <v>406</v>
      </c>
      <c r="CS131" s="26" t="s">
        <v>405</v>
      </c>
      <c r="CT131" s="26" t="s">
        <v>82</v>
      </c>
      <c r="CU131" s="26"/>
      <c r="CV131" s="26" t="s">
        <v>243</v>
      </c>
      <c r="CW131" s="81" t="s">
        <v>240</v>
      </c>
      <c r="CX131" s="81" t="s">
        <v>407</v>
      </c>
      <c r="CY131" s="26" t="s">
        <v>406</v>
      </c>
      <c r="CZ131" s="26" t="s">
        <v>405</v>
      </c>
      <c r="DA131" s="26" t="s">
        <v>82</v>
      </c>
      <c r="DB131" s="26"/>
      <c r="DC131" s="26" t="s">
        <v>241</v>
      </c>
      <c r="DD131" s="81" t="s">
        <v>240</v>
      </c>
      <c r="DE131" s="81" t="s">
        <v>407</v>
      </c>
      <c r="DF131" s="26" t="s">
        <v>406</v>
      </c>
      <c r="DG131" s="26" t="s">
        <v>405</v>
      </c>
      <c r="DH131" s="26" t="s">
        <v>82</v>
      </c>
      <c r="DI131" s="26"/>
      <c r="DJ131" s="26" t="s">
        <v>245</v>
      </c>
      <c r="DK131" s="81" t="s">
        <v>240</v>
      </c>
      <c r="DL131" s="81" t="s">
        <v>407</v>
      </c>
      <c r="DM131" s="26" t="s">
        <v>406</v>
      </c>
      <c r="DN131" s="26" t="s">
        <v>405</v>
      </c>
      <c r="DO131" s="26" t="s">
        <v>82</v>
      </c>
      <c r="DP131" s="26"/>
      <c r="DQ131" s="26" t="s">
        <v>243</v>
      </c>
      <c r="DR131" s="81" t="s">
        <v>240</v>
      </c>
      <c r="DS131" s="81" t="s">
        <v>407</v>
      </c>
      <c r="DT131" s="26" t="s">
        <v>406</v>
      </c>
      <c r="DU131" s="26" t="s">
        <v>405</v>
      </c>
      <c r="DV131" s="26" t="s">
        <v>82</v>
      </c>
      <c r="DW131" s="26"/>
      <c r="DX131" s="26" t="s">
        <v>241</v>
      </c>
      <c r="DY131" s="81" t="s">
        <v>240</v>
      </c>
      <c r="DZ131" s="81" t="s">
        <v>407</v>
      </c>
      <c r="EA131" s="26" t="s">
        <v>406</v>
      </c>
      <c r="EB131" s="26" t="s">
        <v>405</v>
      </c>
      <c r="EC131" s="26" t="s">
        <v>82</v>
      </c>
    </row>
    <row r="132" spans="9:133" x14ac:dyDescent="0.25">
      <c r="I132" t="s">
        <v>236</v>
      </c>
      <c r="J132" s="27">
        <v>1</v>
      </c>
      <c r="K132">
        <v>1099</v>
      </c>
      <c r="L132">
        <v>19688</v>
      </c>
      <c r="M132">
        <f t="shared" ref="M132:M163" si="71">L132/K132</f>
        <v>17.914467697907188</v>
      </c>
      <c r="N132">
        <f>AVERAGE(M132:M234)</f>
        <v>54.731293290922217</v>
      </c>
      <c r="P132" t="s">
        <v>236</v>
      </c>
      <c r="Q132" s="27">
        <v>1</v>
      </c>
      <c r="R132">
        <v>171</v>
      </c>
      <c r="S132">
        <v>6539</v>
      </c>
      <c r="T132">
        <f t="shared" ref="T132:T163" si="72">S132/R132</f>
        <v>38.239766081871345</v>
      </c>
      <c r="U132">
        <f>AVERAGE(T132:T231)</f>
        <v>68.72158332642249</v>
      </c>
      <c r="W132" t="s">
        <v>236</v>
      </c>
      <c r="X132" s="27">
        <v>1</v>
      </c>
      <c r="Y132">
        <v>202</v>
      </c>
      <c r="Z132">
        <v>36953</v>
      </c>
      <c r="AA132">
        <f t="shared" ref="AA132:AA163" si="73">Z132/Y132</f>
        <v>182.93564356435644</v>
      </c>
      <c r="AB132">
        <f>AVERAGE(AA132:AA228)</f>
        <v>83.666310495571523</v>
      </c>
      <c r="AD132" t="s">
        <v>236</v>
      </c>
      <c r="AE132" s="27">
        <v>1</v>
      </c>
      <c r="AF132">
        <v>107</v>
      </c>
      <c r="AG132">
        <v>8469</v>
      </c>
      <c r="AH132">
        <f t="shared" ref="AH132:AH163" si="74">AG132/AF132</f>
        <v>79.149532710280369</v>
      </c>
      <c r="AI132">
        <f>AVERAGE(AH132:AH249)</f>
        <v>78.461818684882388</v>
      </c>
      <c r="AK132" t="s">
        <v>236</v>
      </c>
      <c r="AL132" s="27">
        <v>1</v>
      </c>
      <c r="AM132">
        <v>161</v>
      </c>
      <c r="AN132">
        <v>6996</v>
      </c>
      <c r="AO132">
        <f t="shared" ref="AO132:AO163" si="75">AN132/AM132</f>
        <v>43.453416149068325</v>
      </c>
      <c r="AP132">
        <f>AVERAGE(AO132:AO242)</f>
        <v>78.580361866405894</v>
      </c>
      <c r="AR132" t="s">
        <v>236</v>
      </c>
      <c r="AS132" s="27">
        <v>1</v>
      </c>
      <c r="AT132">
        <v>783</v>
      </c>
      <c r="AU132">
        <v>27031</v>
      </c>
      <c r="AV132">
        <f t="shared" ref="AV132:AV163" si="76">AU132/AT132</f>
        <v>34.522349936143037</v>
      </c>
      <c r="AW132">
        <f>AVERAGE(AV132:AV208)</f>
        <v>95.790948315918698</v>
      </c>
      <c r="AY132" t="s">
        <v>236</v>
      </c>
      <c r="AZ132" s="27">
        <v>1</v>
      </c>
      <c r="BA132">
        <v>178</v>
      </c>
      <c r="BB132">
        <v>235</v>
      </c>
      <c r="BC132">
        <f t="shared" ref="BC132:BC163" si="77">BB132/BA132</f>
        <v>1.3202247191011236</v>
      </c>
      <c r="BD132">
        <f>AVERAGE(BC132:BC217)</f>
        <v>91.739232581149523</v>
      </c>
      <c r="BF132" t="s">
        <v>236</v>
      </c>
      <c r="BG132" s="27">
        <v>1</v>
      </c>
      <c r="BH132">
        <v>119</v>
      </c>
      <c r="BI132">
        <v>3112</v>
      </c>
      <c r="BJ132">
        <f t="shared" ref="BJ132:BJ163" si="78">BI132/BH132</f>
        <v>26.15126050420168</v>
      </c>
      <c r="BK132">
        <f>AVERAGE(BJ132:BJ236)</f>
        <v>71.511852748550666</v>
      </c>
      <c r="BM132" t="s">
        <v>236</v>
      </c>
      <c r="BN132" s="27">
        <v>1</v>
      </c>
      <c r="BO132">
        <v>263</v>
      </c>
      <c r="BP132">
        <v>15181</v>
      </c>
      <c r="BQ132">
        <f t="shared" ref="BQ132:BQ163" si="79">BP132/BO132</f>
        <v>57.722433460076047</v>
      </c>
      <c r="BR132">
        <f>AVERAGE(BQ132:BQ234)</f>
        <v>83.929356072711087</v>
      </c>
      <c r="BT132" t="s">
        <v>236</v>
      </c>
      <c r="BU132" s="27">
        <v>1</v>
      </c>
      <c r="BV132">
        <v>219</v>
      </c>
      <c r="BW132">
        <v>331</v>
      </c>
      <c r="BX132">
        <f t="shared" ref="BX132:BX163" si="80">BW132/BV132</f>
        <v>1.5114155251141552</v>
      </c>
      <c r="BY132">
        <f>AVERAGE(BX132:BX250)</f>
        <v>16.499642990801938</v>
      </c>
      <c r="CA132" t="s">
        <v>236</v>
      </c>
      <c r="CB132" s="27">
        <v>1</v>
      </c>
      <c r="CC132">
        <v>177</v>
      </c>
      <c r="CD132">
        <v>5021</v>
      </c>
      <c r="CE132">
        <f t="shared" ref="CE132:CE163" si="81">CD132/CC132</f>
        <v>28.36723163841808</v>
      </c>
      <c r="CF132">
        <f>AVERAGE(CE132:CE252)</f>
        <v>18.11065080899775</v>
      </c>
      <c r="CH132" t="s">
        <v>236</v>
      </c>
      <c r="CI132" s="27">
        <v>1</v>
      </c>
      <c r="CJ132">
        <v>948</v>
      </c>
      <c r="CK132">
        <v>16437</v>
      </c>
      <c r="CL132">
        <f t="shared" ref="CL132:CL163" si="82">CK132/CJ132</f>
        <v>17.338607594936708</v>
      </c>
      <c r="CM132">
        <f>AVERAGE(CL132:CL236)</f>
        <v>24.575166085598031</v>
      </c>
      <c r="CO132" t="s">
        <v>236</v>
      </c>
      <c r="CP132" s="27">
        <v>1</v>
      </c>
      <c r="CQ132">
        <v>474</v>
      </c>
      <c r="CR132">
        <v>14109</v>
      </c>
      <c r="CS132">
        <f t="shared" ref="CS132:CS163" si="83">CR132/CQ132</f>
        <v>29.765822784810126</v>
      </c>
      <c r="CT132">
        <f>AVERAGE(CS132:CS286)</f>
        <v>72.61537940149249</v>
      </c>
      <c r="CV132" t="s">
        <v>236</v>
      </c>
      <c r="CW132" s="27">
        <v>1</v>
      </c>
      <c r="CX132">
        <v>411</v>
      </c>
      <c r="CY132">
        <v>19910</v>
      </c>
      <c r="CZ132">
        <f t="shared" ref="CZ132:CZ163" si="84">CY132/CX132</f>
        <v>48.442822384428226</v>
      </c>
      <c r="DA132">
        <f>AVERAGE(CZ132:CZ260)</f>
        <v>56.49797524439569</v>
      </c>
      <c r="DC132" t="s">
        <v>236</v>
      </c>
      <c r="DD132" s="27">
        <v>1</v>
      </c>
      <c r="DE132">
        <v>224</v>
      </c>
      <c r="DF132">
        <v>10817</v>
      </c>
      <c r="DG132">
        <f t="shared" ref="DG132:DG163" si="85">DF132/DE132</f>
        <v>48.290178571428569</v>
      </c>
      <c r="DH132">
        <f>AVERAGE(DG132:DG246)</f>
        <v>74.11847081871953</v>
      </c>
      <c r="DJ132" t="s">
        <v>236</v>
      </c>
      <c r="DK132" s="27">
        <v>1</v>
      </c>
      <c r="DL132">
        <v>408</v>
      </c>
      <c r="DM132">
        <v>3896</v>
      </c>
      <c r="DN132">
        <f t="shared" ref="DN132:DN163" si="86">DM132/DL132</f>
        <v>9.5490196078431371</v>
      </c>
      <c r="DO132">
        <f>AVERAGE(DN132:DN232)</f>
        <v>83.085647579881226</v>
      </c>
      <c r="DQ132" t="s">
        <v>236</v>
      </c>
      <c r="DR132" s="27">
        <v>1</v>
      </c>
      <c r="DS132">
        <v>278</v>
      </c>
      <c r="DT132">
        <v>4148</v>
      </c>
      <c r="DU132">
        <f t="shared" ref="DU132:DU163" si="87">DT132/DS132</f>
        <v>14.920863309352518</v>
      </c>
      <c r="DV132">
        <f>AVERAGE(DU132:DU249)</f>
        <v>53.954619417295504</v>
      </c>
      <c r="DX132" t="s">
        <v>236</v>
      </c>
      <c r="DY132" s="27">
        <v>1</v>
      </c>
      <c r="DZ132">
        <v>420</v>
      </c>
      <c r="EA132">
        <v>22341</v>
      </c>
      <c r="EB132">
        <f t="shared" ref="EB132:EB163" si="88">EA132/DZ132</f>
        <v>53.192857142857143</v>
      </c>
      <c r="EC132">
        <f>AVERAGE(EB132:EB234)</f>
        <v>86.23971040764944</v>
      </c>
    </row>
    <row r="133" spans="9:133" x14ac:dyDescent="0.25">
      <c r="J133" s="27">
        <v>2</v>
      </c>
      <c r="K133">
        <v>1203</v>
      </c>
      <c r="L133">
        <v>71478</v>
      </c>
      <c r="M133">
        <f t="shared" si="71"/>
        <v>59.416458852867834</v>
      </c>
      <c r="Q133" s="27">
        <v>2</v>
      </c>
      <c r="R133">
        <v>217</v>
      </c>
      <c r="S133">
        <v>7555</v>
      </c>
      <c r="T133">
        <f t="shared" si="72"/>
        <v>34.815668202764975</v>
      </c>
      <c r="X133" s="27">
        <v>2</v>
      </c>
      <c r="Y133">
        <v>553</v>
      </c>
      <c r="Z133">
        <v>29422</v>
      </c>
      <c r="AA133">
        <f t="shared" si="73"/>
        <v>53.204339963833633</v>
      </c>
      <c r="AE133" s="27">
        <v>2</v>
      </c>
      <c r="AF133">
        <v>168</v>
      </c>
      <c r="AG133">
        <v>2825</v>
      </c>
      <c r="AH133">
        <f t="shared" si="74"/>
        <v>16.81547619047619</v>
      </c>
      <c r="AL133" s="27">
        <v>2</v>
      </c>
      <c r="AM133">
        <v>264</v>
      </c>
      <c r="AN133">
        <v>8377</v>
      </c>
      <c r="AO133">
        <f t="shared" si="75"/>
        <v>31.731060606060606</v>
      </c>
      <c r="AS133" s="27">
        <v>2</v>
      </c>
      <c r="AT133">
        <v>825</v>
      </c>
      <c r="AU133">
        <v>72790</v>
      </c>
      <c r="AV133">
        <f t="shared" si="76"/>
        <v>88.230303030303034</v>
      </c>
      <c r="AZ133" s="27">
        <v>2</v>
      </c>
      <c r="BA133">
        <v>256</v>
      </c>
      <c r="BB133">
        <v>546</v>
      </c>
      <c r="BC133">
        <f t="shared" si="77"/>
        <v>2.1328125</v>
      </c>
      <c r="BG133" s="27">
        <v>2</v>
      </c>
      <c r="BH133">
        <v>284</v>
      </c>
      <c r="BI133">
        <v>13081</v>
      </c>
      <c r="BJ133">
        <f t="shared" si="78"/>
        <v>46.059859154929576</v>
      </c>
      <c r="BN133" s="27">
        <v>2</v>
      </c>
      <c r="BO133">
        <v>374</v>
      </c>
      <c r="BP133">
        <v>38936</v>
      </c>
      <c r="BQ133">
        <f t="shared" si="79"/>
        <v>104.10695187165776</v>
      </c>
      <c r="BU133" s="27">
        <v>2</v>
      </c>
      <c r="BV133">
        <v>228</v>
      </c>
      <c r="BW133">
        <v>45</v>
      </c>
      <c r="BX133">
        <f t="shared" si="80"/>
        <v>0.19736842105263158</v>
      </c>
      <c r="CB133" s="27">
        <v>2</v>
      </c>
      <c r="CC133">
        <v>186</v>
      </c>
      <c r="CD133">
        <v>1201</v>
      </c>
      <c r="CE133">
        <f t="shared" si="81"/>
        <v>6.456989247311828</v>
      </c>
      <c r="CI133" s="27">
        <v>2</v>
      </c>
      <c r="CJ133">
        <v>971</v>
      </c>
      <c r="CK133">
        <v>5936</v>
      </c>
      <c r="CL133">
        <f t="shared" si="82"/>
        <v>6.1132852729145215</v>
      </c>
      <c r="CP133" s="27">
        <v>2</v>
      </c>
      <c r="CQ133">
        <v>531</v>
      </c>
      <c r="CR133">
        <v>13248</v>
      </c>
      <c r="CS133">
        <f t="shared" si="83"/>
        <v>24.949152542372882</v>
      </c>
      <c r="CW133" s="27">
        <v>2</v>
      </c>
      <c r="CX133">
        <v>519</v>
      </c>
      <c r="CY133">
        <v>31869</v>
      </c>
      <c r="CZ133">
        <f t="shared" si="84"/>
        <v>61.404624277456648</v>
      </c>
      <c r="DD133" s="27">
        <v>2</v>
      </c>
      <c r="DE133">
        <v>324</v>
      </c>
      <c r="DF133">
        <v>12395</v>
      </c>
      <c r="DG133">
        <f t="shared" si="85"/>
        <v>38.256172839506171</v>
      </c>
      <c r="DK133" s="27">
        <v>2</v>
      </c>
      <c r="DL133">
        <v>635</v>
      </c>
      <c r="DM133">
        <v>7895</v>
      </c>
      <c r="DN133">
        <f t="shared" si="86"/>
        <v>12.433070866141732</v>
      </c>
      <c r="DR133" s="27">
        <v>2</v>
      </c>
      <c r="DS133">
        <v>286</v>
      </c>
      <c r="DT133">
        <v>606</v>
      </c>
      <c r="DU133">
        <f t="shared" si="87"/>
        <v>2.1188811188811187</v>
      </c>
      <c r="DY133" s="27">
        <v>2</v>
      </c>
      <c r="DZ133">
        <v>734</v>
      </c>
      <c r="EA133">
        <v>86012</v>
      </c>
      <c r="EB133">
        <f t="shared" si="88"/>
        <v>117.18256130790191</v>
      </c>
    </row>
    <row r="134" spans="9:133" x14ac:dyDescent="0.25">
      <c r="J134" s="27">
        <v>3</v>
      </c>
      <c r="K134">
        <v>1440</v>
      </c>
      <c r="L134">
        <v>93397</v>
      </c>
      <c r="M134">
        <f t="shared" si="71"/>
        <v>64.859027777777783</v>
      </c>
      <c r="Q134" s="27">
        <v>3</v>
      </c>
      <c r="R134">
        <v>352</v>
      </c>
      <c r="S134">
        <v>10762</v>
      </c>
      <c r="T134">
        <f t="shared" si="72"/>
        <v>30.573863636363637</v>
      </c>
      <c r="X134" s="27">
        <v>3</v>
      </c>
      <c r="Y134">
        <v>922</v>
      </c>
      <c r="Z134">
        <v>95835</v>
      </c>
      <c r="AA134">
        <f t="shared" si="73"/>
        <v>103.94251626898048</v>
      </c>
      <c r="AE134" s="27">
        <v>3</v>
      </c>
      <c r="AF134">
        <v>267</v>
      </c>
      <c r="AG134">
        <v>11295</v>
      </c>
      <c r="AH134">
        <f t="shared" si="74"/>
        <v>42.303370786516851</v>
      </c>
      <c r="AL134" s="27">
        <v>3</v>
      </c>
      <c r="AM134">
        <v>420</v>
      </c>
      <c r="AN134">
        <v>16804</v>
      </c>
      <c r="AO134">
        <f t="shared" si="75"/>
        <v>40.009523809523813</v>
      </c>
      <c r="AS134" s="27">
        <v>3</v>
      </c>
      <c r="AT134">
        <v>1387</v>
      </c>
      <c r="AU134">
        <v>71225</v>
      </c>
      <c r="AV134">
        <f t="shared" si="76"/>
        <v>51.351838500360493</v>
      </c>
      <c r="AZ134" s="27">
        <v>3</v>
      </c>
      <c r="BA134">
        <v>765</v>
      </c>
      <c r="BB134">
        <v>48153</v>
      </c>
      <c r="BC134">
        <f t="shared" si="77"/>
        <v>62.945098039215686</v>
      </c>
      <c r="BG134" s="27">
        <v>3</v>
      </c>
      <c r="BH134">
        <v>627</v>
      </c>
      <c r="BI134">
        <v>24516</v>
      </c>
      <c r="BJ134">
        <f t="shared" si="78"/>
        <v>39.100478468899524</v>
      </c>
      <c r="BN134" s="27">
        <v>3</v>
      </c>
      <c r="BO134">
        <v>808</v>
      </c>
      <c r="BP134">
        <v>23713</v>
      </c>
      <c r="BQ134">
        <f t="shared" si="79"/>
        <v>29.347772277227723</v>
      </c>
      <c r="BU134" s="27">
        <v>3</v>
      </c>
      <c r="BV134">
        <v>271</v>
      </c>
      <c r="BW134">
        <v>3347</v>
      </c>
      <c r="BX134">
        <f t="shared" si="80"/>
        <v>12.350553505535055</v>
      </c>
      <c r="CB134" s="27">
        <v>3</v>
      </c>
      <c r="CC134">
        <v>446</v>
      </c>
      <c r="CD134">
        <v>500</v>
      </c>
      <c r="CE134">
        <f t="shared" si="81"/>
        <v>1.1210762331838564</v>
      </c>
      <c r="CI134" s="27">
        <v>3</v>
      </c>
      <c r="CJ134">
        <v>1064</v>
      </c>
      <c r="CK134">
        <v>1182</v>
      </c>
      <c r="CL134">
        <f t="shared" si="82"/>
        <v>1.1109022556390977</v>
      </c>
      <c r="CP134" s="27">
        <v>3</v>
      </c>
      <c r="CQ134">
        <v>583</v>
      </c>
      <c r="CR134">
        <v>21596</v>
      </c>
      <c r="CS134">
        <f t="shared" si="83"/>
        <v>37.042881646655232</v>
      </c>
      <c r="CW134" s="27">
        <v>3</v>
      </c>
      <c r="CX134">
        <v>521</v>
      </c>
      <c r="CY134">
        <v>47973</v>
      </c>
      <c r="CZ134">
        <f t="shared" si="84"/>
        <v>92.078694817658345</v>
      </c>
      <c r="DD134" s="27">
        <v>3</v>
      </c>
      <c r="DE134">
        <v>405</v>
      </c>
      <c r="DF134">
        <v>24287</v>
      </c>
      <c r="DG134">
        <f t="shared" si="85"/>
        <v>59.967901234567904</v>
      </c>
      <c r="DK134" s="27">
        <v>3</v>
      </c>
      <c r="DL134">
        <v>697</v>
      </c>
      <c r="DM134">
        <v>89612</v>
      </c>
      <c r="DN134">
        <f t="shared" si="86"/>
        <v>128.56814921090387</v>
      </c>
      <c r="DR134" s="27">
        <v>3</v>
      </c>
      <c r="DS134">
        <v>385</v>
      </c>
      <c r="DT134">
        <v>3466</v>
      </c>
      <c r="DU134">
        <f t="shared" si="87"/>
        <v>9.0025974025974023</v>
      </c>
      <c r="DY134" s="27">
        <v>3</v>
      </c>
      <c r="DZ134">
        <v>839</v>
      </c>
      <c r="EA134">
        <v>31046</v>
      </c>
      <c r="EB134">
        <f t="shared" si="88"/>
        <v>37.00357568533969</v>
      </c>
    </row>
    <row r="135" spans="9:133" x14ac:dyDescent="0.25">
      <c r="J135" s="27">
        <v>4</v>
      </c>
      <c r="K135">
        <v>1599</v>
      </c>
      <c r="L135">
        <v>79810</v>
      </c>
      <c r="M135">
        <f t="shared" si="71"/>
        <v>49.912445278298939</v>
      </c>
      <c r="Q135" s="27">
        <v>4</v>
      </c>
      <c r="R135">
        <v>570</v>
      </c>
      <c r="S135">
        <v>13404</v>
      </c>
      <c r="T135">
        <f t="shared" si="72"/>
        <v>23.515789473684212</v>
      </c>
      <c r="X135" s="27">
        <v>4</v>
      </c>
      <c r="Y135">
        <v>946</v>
      </c>
      <c r="Z135">
        <v>53009</v>
      </c>
      <c r="AA135">
        <f t="shared" si="73"/>
        <v>56.034883720930232</v>
      </c>
      <c r="AE135" s="27">
        <v>4</v>
      </c>
      <c r="AF135">
        <v>290</v>
      </c>
      <c r="AG135">
        <v>10822</v>
      </c>
      <c r="AH135">
        <f t="shared" si="74"/>
        <v>37.317241379310346</v>
      </c>
      <c r="AL135" s="27">
        <v>4</v>
      </c>
      <c r="AM135">
        <v>485</v>
      </c>
      <c r="AN135">
        <v>17442</v>
      </c>
      <c r="AO135">
        <f t="shared" si="75"/>
        <v>35.962886597938144</v>
      </c>
      <c r="AS135" s="27">
        <v>4</v>
      </c>
      <c r="AT135">
        <v>1438</v>
      </c>
      <c r="AU135">
        <v>62422</v>
      </c>
      <c r="AV135">
        <f t="shared" si="76"/>
        <v>43.408901251738527</v>
      </c>
      <c r="AZ135" s="27">
        <v>4</v>
      </c>
      <c r="BA135">
        <v>848</v>
      </c>
      <c r="BB135">
        <v>91056</v>
      </c>
      <c r="BC135">
        <f t="shared" si="77"/>
        <v>107.37735849056604</v>
      </c>
      <c r="BG135" s="27">
        <v>4</v>
      </c>
      <c r="BH135">
        <v>785</v>
      </c>
      <c r="BI135">
        <v>52421</v>
      </c>
      <c r="BJ135">
        <f t="shared" si="78"/>
        <v>66.778343949044583</v>
      </c>
      <c r="BN135" s="27">
        <v>4</v>
      </c>
      <c r="BO135">
        <v>1535</v>
      </c>
      <c r="BP135">
        <v>266213</v>
      </c>
      <c r="BQ135">
        <f t="shared" si="79"/>
        <v>173.42866449511402</v>
      </c>
      <c r="BU135" s="27">
        <v>4</v>
      </c>
      <c r="BV135">
        <v>330</v>
      </c>
      <c r="BW135">
        <v>52275</v>
      </c>
      <c r="BX135">
        <f t="shared" si="80"/>
        <v>158.40909090909091</v>
      </c>
      <c r="CB135" s="27">
        <v>4</v>
      </c>
      <c r="CC135">
        <v>534</v>
      </c>
      <c r="CD135">
        <v>6337</v>
      </c>
      <c r="CE135">
        <f t="shared" si="81"/>
        <v>11.867041198501873</v>
      </c>
      <c r="CI135" s="27">
        <v>4</v>
      </c>
      <c r="CJ135">
        <v>1082</v>
      </c>
      <c r="CK135">
        <v>15571</v>
      </c>
      <c r="CL135">
        <f t="shared" si="82"/>
        <v>14.3909426987061</v>
      </c>
      <c r="CP135" s="27">
        <v>4</v>
      </c>
      <c r="CQ135">
        <v>711</v>
      </c>
      <c r="CR135">
        <v>42321</v>
      </c>
      <c r="CS135">
        <f t="shared" si="83"/>
        <v>59.52320675105485</v>
      </c>
      <c r="CW135" s="27">
        <v>4</v>
      </c>
      <c r="CX135">
        <v>566</v>
      </c>
      <c r="CY135">
        <v>44770</v>
      </c>
      <c r="CZ135">
        <f t="shared" si="84"/>
        <v>79.098939929328623</v>
      </c>
      <c r="DD135" s="27">
        <v>4</v>
      </c>
      <c r="DE135">
        <v>624</v>
      </c>
      <c r="DF135">
        <v>3065</v>
      </c>
      <c r="DG135">
        <f t="shared" si="85"/>
        <v>4.9118589743589745</v>
      </c>
      <c r="DK135" s="27">
        <v>4</v>
      </c>
      <c r="DL135">
        <v>704</v>
      </c>
      <c r="DM135">
        <v>31299</v>
      </c>
      <c r="DN135">
        <f t="shared" si="86"/>
        <v>44.45880681818182</v>
      </c>
      <c r="DR135" s="27">
        <v>4</v>
      </c>
      <c r="DS135">
        <v>430</v>
      </c>
      <c r="DT135">
        <v>45602</v>
      </c>
      <c r="DU135">
        <f t="shared" si="87"/>
        <v>106.05116279069767</v>
      </c>
      <c r="DY135" s="27">
        <v>4</v>
      </c>
      <c r="DZ135">
        <v>854</v>
      </c>
      <c r="EA135">
        <v>77032</v>
      </c>
      <c r="EB135">
        <f t="shared" si="88"/>
        <v>90.201405152224822</v>
      </c>
    </row>
    <row r="136" spans="9:133" x14ac:dyDescent="0.25">
      <c r="J136" s="27">
        <v>5</v>
      </c>
      <c r="K136">
        <v>1661</v>
      </c>
      <c r="L136">
        <v>29001</v>
      </c>
      <c r="M136">
        <f t="shared" si="71"/>
        <v>17.459963877182421</v>
      </c>
      <c r="Q136" s="27">
        <v>5</v>
      </c>
      <c r="R136">
        <v>918</v>
      </c>
      <c r="S136">
        <v>54443</v>
      </c>
      <c r="T136">
        <f t="shared" si="72"/>
        <v>59.306100217864923</v>
      </c>
      <c r="X136" s="27">
        <v>5</v>
      </c>
      <c r="Y136">
        <v>955</v>
      </c>
      <c r="Z136">
        <v>51726</v>
      </c>
      <c r="AA136">
        <f t="shared" si="73"/>
        <v>54.163350785340313</v>
      </c>
      <c r="AE136" s="27">
        <v>5</v>
      </c>
      <c r="AF136">
        <v>295</v>
      </c>
      <c r="AG136">
        <v>27014</v>
      </c>
      <c r="AH136">
        <f t="shared" si="74"/>
        <v>91.572881355932196</v>
      </c>
      <c r="AL136" s="27">
        <v>5</v>
      </c>
      <c r="AM136">
        <v>633</v>
      </c>
      <c r="AN136">
        <v>38801</v>
      </c>
      <c r="AO136">
        <f t="shared" si="75"/>
        <v>61.296998420221172</v>
      </c>
      <c r="AS136" s="27">
        <v>5</v>
      </c>
      <c r="AT136">
        <v>1470</v>
      </c>
      <c r="AU136">
        <v>106607</v>
      </c>
      <c r="AV136">
        <f t="shared" si="76"/>
        <v>72.521768707482991</v>
      </c>
      <c r="AZ136" s="27">
        <v>5</v>
      </c>
      <c r="BA136">
        <v>878</v>
      </c>
      <c r="BB136">
        <v>119331</v>
      </c>
      <c r="BC136">
        <f t="shared" si="77"/>
        <v>135.91230068337129</v>
      </c>
      <c r="BG136" s="27">
        <v>5</v>
      </c>
      <c r="BH136">
        <v>845</v>
      </c>
      <c r="BI136">
        <v>64048</v>
      </c>
      <c r="BJ136">
        <f t="shared" si="78"/>
        <v>75.796449704142006</v>
      </c>
      <c r="BN136" s="27">
        <v>5</v>
      </c>
      <c r="BO136">
        <v>1881</v>
      </c>
      <c r="BP136">
        <v>245999</v>
      </c>
      <c r="BQ136">
        <f t="shared" si="79"/>
        <v>130.78096757044125</v>
      </c>
      <c r="BU136" s="27">
        <v>5</v>
      </c>
      <c r="BV136">
        <v>603</v>
      </c>
      <c r="BW136">
        <v>2450</v>
      </c>
      <c r="BX136">
        <f t="shared" si="80"/>
        <v>4.0630182421227197</v>
      </c>
      <c r="CB136" s="27">
        <v>5</v>
      </c>
      <c r="CC136">
        <v>605</v>
      </c>
      <c r="CD136">
        <v>13575</v>
      </c>
      <c r="CE136">
        <f t="shared" si="81"/>
        <v>22.438016528925619</v>
      </c>
      <c r="CI136" s="27">
        <v>5</v>
      </c>
      <c r="CJ136">
        <v>1114</v>
      </c>
      <c r="CK136">
        <v>30629</v>
      </c>
      <c r="CL136">
        <f t="shared" si="82"/>
        <v>27.494614003590666</v>
      </c>
      <c r="CP136" s="27">
        <v>5</v>
      </c>
      <c r="CQ136">
        <v>759</v>
      </c>
      <c r="CR136">
        <v>18823</v>
      </c>
      <c r="CS136">
        <f t="shared" si="83"/>
        <v>24.799736495388668</v>
      </c>
      <c r="CW136" s="27">
        <v>5</v>
      </c>
      <c r="CX136">
        <v>629</v>
      </c>
      <c r="CY136">
        <v>50847</v>
      </c>
      <c r="CZ136">
        <f t="shared" si="84"/>
        <v>80.837837837837839</v>
      </c>
      <c r="DD136" s="27">
        <v>5</v>
      </c>
      <c r="DE136">
        <v>654</v>
      </c>
      <c r="DF136">
        <v>42681</v>
      </c>
      <c r="DG136">
        <f t="shared" si="85"/>
        <v>65.261467889908261</v>
      </c>
      <c r="DK136" s="27">
        <v>5</v>
      </c>
      <c r="DL136">
        <v>817</v>
      </c>
      <c r="DM136">
        <v>112544</v>
      </c>
      <c r="DN136">
        <f t="shared" si="86"/>
        <v>137.75275397796818</v>
      </c>
      <c r="DR136" s="27">
        <v>5</v>
      </c>
      <c r="DS136">
        <v>438</v>
      </c>
      <c r="DT136">
        <v>6960</v>
      </c>
      <c r="DU136">
        <f t="shared" si="87"/>
        <v>15.890410958904109</v>
      </c>
      <c r="DY136" s="27">
        <v>5</v>
      </c>
      <c r="DZ136">
        <v>1004</v>
      </c>
      <c r="EA136">
        <v>35846</v>
      </c>
      <c r="EB136">
        <f t="shared" si="88"/>
        <v>35.703187250996017</v>
      </c>
    </row>
    <row r="137" spans="9:133" x14ac:dyDescent="0.25">
      <c r="J137" s="27">
        <v>6</v>
      </c>
      <c r="K137">
        <v>1688</v>
      </c>
      <c r="L137">
        <v>176294</v>
      </c>
      <c r="M137">
        <f t="shared" si="71"/>
        <v>104.43957345971565</v>
      </c>
      <c r="Q137" s="27">
        <v>6</v>
      </c>
      <c r="R137">
        <v>1077</v>
      </c>
      <c r="S137">
        <v>57812</v>
      </c>
      <c r="T137">
        <f t="shared" si="72"/>
        <v>53.678737233054783</v>
      </c>
      <c r="X137" s="27">
        <v>6</v>
      </c>
      <c r="Y137">
        <v>996</v>
      </c>
      <c r="Z137">
        <v>79832</v>
      </c>
      <c r="AA137">
        <f t="shared" si="73"/>
        <v>80.152610441767067</v>
      </c>
      <c r="AE137" s="27">
        <v>6</v>
      </c>
      <c r="AF137">
        <v>303</v>
      </c>
      <c r="AG137">
        <v>19121</v>
      </c>
      <c r="AH137">
        <f t="shared" si="74"/>
        <v>63.105610561056103</v>
      </c>
      <c r="AL137" s="27">
        <v>6</v>
      </c>
      <c r="AM137">
        <v>779</v>
      </c>
      <c r="AN137">
        <v>76984</v>
      </c>
      <c r="AO137">
        <f t="shared" si="75"/>
        <v>98.824133504492934</v>
      </c>
      <c r="AS137" s="27">
        <v>6</v>
      </c>
      <c r="AT137">
        <v>1488</v>
      </c>
      <c r="AU137">
        <v>165423</v>
      </c>
      <c r="AV137">
        <f t="shared" si="76"/>
        <v>111.17137096774194</v>
      </c>
      <c r="AZ137" s="27">
        <v>6</v>
      </c>
      <c r="BA137">
        <v>911</v>
      </c>
      <c r="BB137">
        <v>109823</v>
      </c>
      <c r="BC137">
        <f t="shared" si="77"/>
        <v>120.55214050493963</v>
      </c>
      <c r="BG137" s="27">
        <v>6</v>
      </c>
      <c r="BH137">
        <v>1034</v>
      </c>
      <c r="BI137">
        <v>37426</v>
      </c>
      <c r="BJ137">
        <f t="shared" si="78"/>
        <v>36.195357833655706</v>
      </c>
      <c r="BN137" s="27">
        <v>6</v>
      </c>
      <c r="BO137">
        <v>1918</v>
      </c>
      <c r="BP137">
        <v>179598</v>
      </c>
      <c r="BQ137">
        <f t="shared" si="79"/>
        <v>93.638164754953081</v>
      </c>
      <c r="BU137" s="27">
        <v>6</v>
      </c>
      <c r="BV137">
        <v>710</v>
      </c>
      <c r="BW137">
        <v>16594</v>
      </c>
      <c r="BX137">
        <f t="shared" si="80"/>
        <v>23.371830985915494</v>
      </c>
      <c r="CB137" s="27">
        <v>6</v>
      </c>
      <c r="CC137">
        <v>634</v>
      </c>
      <c r="CD137">
        <v>10666</v>
      </c>
      <c r="CE137">
        <f t="shared" si="81"/>
        <v>16.823343848580443</v>
      </c>
      <c r="CI137" s="27">
        <v>6</v>
      </c>
      <c r="CJ137">
        <v>1151</v>
      </c>
      <c r="CK137">
        <v>21926</v>
      </c>
      <c r="CL137">
        <f t="shared" si="82"/>
        <v>19.04952215464813</v>
      </c>
      <c r="CP137" s="27">
        <v>6</v>
      </c>
      <c r="CQ137">
        <v>814</v>
      </c>
      <c r="CR137">
        <v>47611</v>
      </c>
      <c r="CS137">
        <f t="shared" si="83"/>
        <v>58.490171990171987</v>
      </c>
      <c r="CW137" s="27">
        <v>6</v>
      </c>
      <c r="CX137">
        <v>640</v>
      </c>
      <c r="CY137">
        <v>48392</v>
      </c>
      <c r="CZ137">
        <f t="shared" si="84"/>
        <v>75.612499999999997</v>
      </c>
      <c r="DD137" s="27">
        <v>6</v>
      </c>
      <c r="DE137">
        <v>705</v>
      </c>
      <c r="DF137">
        <v>53016</v>
      </c>
      <c r="DG137">
        <f t="shared" si="85"/>
        <v>75.2</v>
      </c>
      <c r="DK137" s="27">
        <v>6</v>
      </c>
      <c r="DL137">
        <v>824</v>
      </c>
      <c r="DM137">
        <v>31346</v>
      </c>
      <c r="DN137">
        <f t="shared" si="86"/>
        <v>38.041262135922331</v>
      </c>
      <c r="DR137" s="27">
        <v>6</v>
      </c>
      <c r="DS137">
        <v>509</v>
      </c>
      <c r="DT137">
        <v>4165</v>
      </c>
      <c r="DU137">
        <f t="shared" si="87"/>
        <v>8.1827111984282901</v>
      </c>
      <c r="DY137" s="27">
        <v>6</v>
      </c>
      <c r="DZ137">
        <v>1004</v>
      </c>
      <c r="EA137">
        <v>54534</v>
      </c>
      <c r="EB137">
        <f t="shared" si="88"/>
        <v>54.316733067729082</v>
      </c>
    </row>
    <row r="138" spans="9:133" x14ac:dyDescent="0.25">
      <c r="J138" s="27">
        <v>7</v>
      </c>
      <c r="K138">
        <v>1709</v>
      </c>
      <c r="L138">
        <v>142809</v>
      </c>
      <c r="M138">
        <f t="shared" si="71"/>
        <v>83.562902282036276</v>
      </c>
      <c r="Q138" s="27">
        <v>7</v>
      </c>
      <c r="R138">
        <v>1152</v>
      </c>
      <c r="S138">
        <v>50819</v>
      </c>
      <c r="T138">
        <f t="shared" si="72"/>
        <v>44.113715277777779</v>
      </c>
      <c r="X138" s="27">
        <v>7</v>
      </c>
      <c r="Y138">
        <v>1015</v>
      </c>
      <c r="Z138">
        <v>49208</v>
      </c>
      <c r="AA138">
        <f t="shared" si="73"/>
        <v>48.480788177339903</v>
      </c>
      <c r="AE138" s="27">
        <v>7</v>
      </c>
      <c r="AF138">
        <v>307</v>
      </c>
      <c r="AG138">
        <v>26</v>
      </c>
      <c r="AH138">
        <f t="shared" si="74"/>
        <v>8.4690553745928335E-2</v>
      </c>
      <c r="AL138" s="27">
        <v>7</v>
      </c>
      <c r="AM138">
        <v>813</v>
      </c>
      <c r="AN138">
        <v>78252</v>
      </c>
      <c r="AO138">
        <f t="shared" si="75"/>
        <v>96.250922509225092</v>
      </c>
      <c r="AS138" s="27">
        <v>7</v>
      </c>
      <c r="AT138">
        <v>1716</v>
      </c>
      <c r="AU138">
        <v>167246</v>
      </c>
      <c r="AV138">
        <f t="shared" si="76"/>
        <v>97.462703962703969</v>
      </c>
      <c r="AZ138" s="27">
        <v>7</v>
      </c>
      <c r="BA138">
        <v>915</v>
      </c>
      <c r="BB138">
        <v>86762</v>
      </c>
      <c r="BC138">
        <f t="shared" si="77"/>
        <v>94.821857923497262</v>
      </c>
      <c r="BG138" s="27">
        <v>7</v>
      </c>
      <c r="BH138">
        <v>1144</v>
      </c>
      <c r="BI138">
        <v>89717</v>
      </c>
      <c r="BJ138">
        <f t="shared" si="78"/>
        <v>78.423951048951054</v>
      </c>
      <c r="BN138" s="27">
        <v>7</v>
      </c>
      <c r="BO138">
        <v>1922</v>
      </c>
      <c r="BP138">
        <v>20064</v>
      </c>
      <c r="BQ138">
        <f t="shared" si="79"/>
        <v>10.439125910509885</v>
      </c>
      <c r="BU138" s="27">
        <v>7</v>
      </c>
      <c r="BV138">
        <v>770</v>
      </c>
      <c r="BW138">
        <v>17420</v>
      </c>
      <c r="BX138">
        <f t="shared" si="80"/>
        <v>22.623376623376622</v>
      </c>
      <c r="CB138" s="27">
        <v>7</v>
      </c>
      <c r="CC138">
        <v>712</v>
      </c>
      <c r="CD138">
        <v>26524</v>
      </c>
      <c r="CE138">
        <f t="shared" si="81"/>
        <v>37.252808988764045</v>
      </c>
      <c r="CI138" s="27">
        <v>7</v>
      </c>
      <c r="CJ138">
        <v>1198</v>
      </c>
      <c r="CK138">
        <v>5211</v>
      </c>
      <c r="CL138">
        <f t="shared" si="82"/>
        <v>4.3497495826377293</v>
      </c>
      <c r="CP138" s="27">
        <v>7</v>
      </c>
      <c r="CQ138">
        <v>854</v>
      </c>
      <c r="CR138">
        <v>53495</v>
      </c>
      <c r="CS138">
        <f t="shared" si="83"/>
        <v>62.640515222482435</v>
      </c>
      <c r="CW138" s="27">
        <v>7</v>
      </c>
      <c r="CX138">
        <v>701</v>
      </c>
      <c r="CY138">
        <v>54711</v>
      </c>
      <c r="CZ138">
        <f t="shared" si="84"/>
        <v>78.047075606276749</v>
      </c>
      <c r="DD138" s="27">
        <v>7</v>
      </c>
      <c r="DE138">
        <v>828</v>
      </c>
      <c r="DF138">
        <v>101149</v>
      </c>
      <c r="DG138">
        <f t="shared" si="85"/>
        <v>122.16062801932367</v>
      </c>
      <c r="DK138" s="27">
        <v>7</v>
      </c>
      <c r="DL138">
        <v>895</v>
      </c>
      <c r="DM138">
        <v>31281</v>
      </c>
      <c r="DN138">
        <f t="shared" si="86"/>
        <v>34.950837988826812</v>
      </c>
      <c r="DR138" s="27">
        <v>7</v>
      </c>
      <c r="DS138">
        <v>567</v>
      </c>
      <c r="DT138">
        <v>26893</v>
      </c>
      <c r="DU138">
        <f t="shared" si="87"/>
        <v>47.430335097001766</v>
      </c>
      <c r="DY138" s="27">
        <v>7</v>
      </c>
      <c r="DZ138">
        <v>1019</v>
      </c>
      <c r="EA138">
        <v>59354</v>
      </c>
      <c r="EB138">
        <f t="shared" si="88"/>
        <v>58.247301275760549</v>
      </c>
    </row>
    <row r="139" spans="9:133" x14ac:dyDescent="0.25">
      <c r="J139" s="27">
        <v>8</v>
      </c>
      <c r="K139">
        <v>1854</v>
      </c>
      <c r="L139">
        <v>70409</v>
      </c>
      <c r="M139">
        <f t="shared" si="71"/>
        <v>37.976806903991367</v>
      </c>
      <c r="Q139" s="27">
        <v>8</v>
      </c>
      <c r="R139">
        <v>1259</v>
      </c>
      <c r="S139">
        <v>49368</v>
      </c>
      <c r="T139">
        <f t="shared" si="72"/>
        <v>39.212073073868147</v>
      </c>
      <c r="X139" s="27">
        <v>8</v>
      </c>
      <c r="Y139">
        <v>1085</v>
      </c>
      <c r="Z139">
        <v>73530</v>
      </c>
      <c r="AA139">
        <f t="shared" si="73"/>
        <v>67.769585253456228</v>
      </c>
      <c r="AE139" s="27">
        <v>8</v>
      </c>
      <c r="AF139">
        <v>409</v>
      </c>
      <c r="AG139">
        <v>40311</v>
      </c>
      <c r="AH139">
        <f t="shared" si="74"/>
        <v>98.559902200488992</v>
      </c>
      <c r="AL139" s="27">
        <v>8</v>
      </c>
      <c r="AM139">
        <v>826</v>
      </c>
      <c r="AN139">
        <v>124918</v>
      </c>
      <c r="AO139">
        <f t="shared" si="75"/>
        <v>151.23244552058111</v>
      </c>
      <c r="AS139" s="27">
        <v>8</v>
      </c>
      <c r="AT139">
        <v>1999</v>
      </c>
      <c r="AU139">
        <v>138494</v>
      </c>
      <c r="AV139">
        <f t="shared" si="76"/>
        <v>69.281640820410203</v>
      </c>
      <c r="AZ139" s="27">
        <v>8</v>
      </c>
      <c r="BA139">
        <v>927</v>
      </c>
      <c r="BB139">
        <v>110657</v>
      </c>
      <c r="BC139">
        <f t="shared" si="77"/>
        <v>119.37108953613809</v>
      </c>
      <c r="BG139" s="27">
        <v>8</v>
      </c>
      <c r="BH139">
        <v>1146</v>
      </c>
      <c r="BI139">
        <v>70317</v>
      </c>
      <c r="BJ139">
        <f t="shared" si="78"/>
        <v>61.358638743455501</v>
      </c>
      <c r="BN139" s="27">
        <v>8</v>
      </c>
      <c r="BO139">
        <v>2045</v>
      </c>
      <c r="BP139">
        <v>262864</v>
      </c>
      <c r="BQ139">
        <f t="shared" si="79"/>
        <v>128.53985330073348</v>
      </c>
      <c r="BU139" s="27">
        <v>8</v>
      </c>
      <c r="BV139">
        <v>825</v>
      </c>
      <c r="BW139">
        <v>1629</v>
      </c>
      <c r="BX139">
        <f t="shared" si="80"/>
        <v>1.9745454545454546</v>
      </c>
      <c r="CB139" s="27">
        <v>8</v>
      </c>
      <c r="CC139">
        <v>728</v>
      </c>
      <c r="CD139">
        <v>11791</v>
      </c>
      <c r="CE139">
        <f t="shared" si="81"/>
        <v>16.196428571428573</v>
      </c>
      <c r="CI139" s="27">
        <v>8</v>
      </c>
      <c r="CJ139">
        <v>1230</v>
      </c>
      <c r="CK139">
        <v>3986</v>
      </c>
      <c r="CL139">
        <f t="shared" si="82"/>
        <v>3.2406504065040651</v>
      </c>
      <c r="CP139" s="27">
        <v>8</v>
      </c>
      <c r="CQ139">
        <v>888</v>
      </c>
      <c r="CR139">
        <v>49581</v>
      </c>
      <c r="CS139">
        <f t="shared" si="83"/>
        <v>55.83445945945946</v>
      </c>
      <c r="CW139" s="27">
        <v>8</v>
      </c>
      <c r="CX139">
        <v>752</v>
      </c>
      <c r="CY139">
        <v>28497</v>
      </c>
      <c r="CZ139">
        <f t="shared" si="84"/>
        <v>37.894946808510639</v>
      </c>
      <c r="DD139" s="27">
        <v>8</v>
      </c>
      <c r="DE139">
        <v>864</v>
      </c>
      <c r="DF139">
        <v>99016</v>
      </c>
      <c r="DG139">
        <f t="shared" si="85"/>
        <v>114.60185185185185</v>
      </c>
      <c r="DK139" s="27">
        <v>8</v>
      </c>
      <c r="DL139">
        <v>927</v>
      </c>
      <c r="DM139">
        <v>31692</v>
      </c>
      <c r="DN139">
        <f t="shared" si="86"/>
        <v>34.187702265372167</v>
      </c>
      <c r="DR139" s="27">
        <v>8</v>
      </c>
      <c r="DS139">
        <v>569</v>
      </c>
      <c r="DT139">
        <v>41900</v>
      </c>
      <c r="DU139">
        <f t="shared" si="87"/>
        <v>73.637961335676621</v>
      </c>
      <c r="DY139" s="27">
        <v>8</v>
      </c>
      <c r="DZ139">
        <v>1074</v>
      </c>
      <c r="EA139">
        <v>241279</v>
      </c>
      <c r="EB139">
        <f t="shared" si="88"/>
        <v>224.65456238361267</v>
      </c>
    </row>
    <row r="140" spans="9:133" x14ac:dyDescent="0.25">
      <c r="J140" s="27">
        <v>9</v>
      </c>
      <c r="K140">
        <v>1884</v>
      </c>
      <c r="L140">
        <v>127154</v>
      </c>
      <c r="M140">
        <f t="shared" si="71"/>
        <v>67.491507430997871</v>
      </c>
      <c r="Q140" s="27">
        <v>9</v>
      </c>
      <c r="R140">
        <v>1263</v>
      </c>
      <c r="S140">
        <v>60476</v>
      </c>
      <c r="T140">
        <f t="shared" si="72"/>
        <v>47.882818685669044</v>
      </c>
      <c r="X140" s="27">
        <v>9</v>
      </c>
      <c r="Y140">
        <v>1158</v>
      </c>
      <c r="Z140">
        <v>154716</v>
      </c>
      <c r="AA140">
        <f t="shared" si="73"/>
        <v>133.60621761658032</v>
      </c>
      <c r="AE140" s="27">
        <v>9</v>
      </c>
      <c r="AF140">
        <v>533</v>
      </c>
      <c r="AG140">
        <v>18714</v>
      </c>
      <c r="AH140">
        <f t="shared" si="74"/>
        <v>35.110694183864915</v>
      </c>
      <c r="AL140" s="27">
        <v>9</v>
      </c>
      <c r="AM140">
        <v>891</v>
      </c>
      <c r="AN140">
        <v>111661</v>
      </c>
      <c r="AO140">
        <f t="shared" si="75"/>
        <v>125.32098765432099</v>
      </c>
      <c r="AS140" s="27">
        <v>9</v>
      </c>
      <c r="AT140">
        <v>2011</v>
      </c>
      <c r="AU140">
        <v>194767</v>
      </c>
      <c r="AV140">
        <f t="shared" si="76"/>
        <v>96.850820487319737</v>
      </c>
      <c r="AZ140" s="27">
        <v>9</v>
      </c>
      <c r="BA140">
        <v>960</v>
      </c>
      <c r="BB140">
        <v>111661</v>
      </c>
      <c r="BC140">
        <f t="shared" si="77"/>
        <v>116.31354166666667</v>
      </c>
      <c r="BG140" s="27">
        <v>9</v>
      </c>
      <c r="BH140">
        <v>1188</v>
      </c>
      <c r="BI140">
        <v>16235</v>
      </c>
      <c r="BJ140">
        <f t="shared" si="78"/>
        <v>13.665824915824915</v>
      </c>
      <c r="BN140" s="27">
        <v>9</v>
      </c>
      <c r="BO140">
        <v>2143</v>
      </c>
      <c r="BP140">
        <v>134912</v>
      </c>
      <c r="BQ140">
        <f t="shared" si="79"/>
        <v>62.95473635090994</v>
      </c>
      <c r="BU140" s="27">
        <v>9</v>
      </c>
      <c r="BV140">
        <v>860</v>
      </c>
      <c r="BW140">
        <v>18824</v>
      </c>
      <c r="BX140">
        <f t="shared" si="80"/>
        <v>21.888372093023257</v>
      </c>
      <c r="CB140" s="27">
        <v>9</v>
      </c>
      <c r="CC140">
        <v>734</v>
      </c>
      <c r="CD140">
        <v>15166</v>
      </c>
      <c r="CE140">
        <f t="shared" si="81"/>
        <v>20.662125340599456</v>
      </c>
      <c r="CI140" s="27">
        <v>9</v>
      </c>
      <c r="CJ140">
        <v>1246</v>
      </c>
      <c r="CK140">
        <v>14999</v>
      </c>
      <c r="CL140">
        <f t="shared" si="82"/>
        <v>12.037720706260032</v>
      </c>
      <c r="CP140" s="27">
        <v>9</v>
      </c>
      <c r="CQ140">
        <v>890</v>
      </c>
      <c r="CR140">
        <v>42664</v>
      </c>
      <c r="CS140">
        <f t="shared" si="83"/>
        <v>47.93707865168539</v>
      </c>
      <c r="CW140" s="27">
        <v>9</v>
      </c>
      <c r="CX140">
        <v>773</v>
      </c>
      <c r="CY140">
        <v>47401</v>
      </c>
      <c r="CZ140">
        <f t="shared" si="84"/>
        <v>61.32082794307891</v>
      </c>
      <c r="DD140" s="27">
        <v>9</v>
      </c>
      <c r="DE140">
        <v>878</v>
      </c>
      <c r="DF140">
        <v>75790</v>
      </c>
      <c r="DG140">
        <f t="shared" si="85"/>
        <v>86.321184510250575</v>
      </c>
      <c r="DK140" s="27">
        <v>9</v>
      </c>
      <c r="DL140">
        <v>1020</v>
      </c>
      <c r="DM140">
        <v>36400</v>
      </c>
      <c r="DN140">
        <f t="shared" si="86"/>
        <v>35.686274509803923</v>
      </c>
      <c r="DR140" s="27">
        <v>9</v>
      </c>
      <c r="DS140">
        <v>578</v>
      </c>
      <c r="DT140">
        <v>7234</v>
      </c>
      <c r="DU140">
        <f t="shared" si="87"/>
        <v>12.515570934256056</v>
      </c>
      <c r="DY140" s="27">
        <v>9</v>
      </c>
      <c r="DZ140">
        <v>1075</v>
      </c>
      <c r="EA140">
        <v>14214</v>
      </c>
      <c r="EB140">
        <f t="shared" si="88"/>
        <v>13.222325581395349</v>
      </c>
    </row>
    <row r="141" spans="9:133" x14ac:dyDescent="0.25">
      <c r="J141" s="27">
        <v>10</v>
      </c>
      <c r="K141">
        <v>1909</v>
      </c>
      <c r="L141">
        <v>114034</v>
      </c>
      <c r="M141">
        <f t="shared" si="71"/>
        <v>59.734939759036145</v>
      </c>
      <c r="Q141" s="27">
        <v>10</v>
      </c>
      <c r="R141">
        <v>1275</v>
      </c>
      <c r="S141">
        <v>44294</v>
      </c>
      <c r="T141">
        <f t="shared" si="72"/>
        <v>34.740392156862747</v>
      </c>
      <c r="X141" s="27">
        <v>10</v>
      </c>
      <c r="Y141">
        <v>1165</v>
      </c>
      <c r="Z141">
        <v>56435</v>
      </c>
      <c r="AA141">
        <f t="shared" si="73"/>
        <v>48.442060085836907</v>
      </c>
      <c r="AE141" s="27">
        <v>10</v>
      </c>
      <c r="AF141">
        <v>562</v>
      </c>
      <c r="AG141">
        <v>51998</v>
      </c>
      <c r="AH141">
        <f t="shared" si="74"/>
        <v>92.52313167259787</v>
      </c>
      <c r="AL141" s="27">
        <v>10</v>
      </c>
      <c r="AM141">
        <v>915</v>
      </c>
      <c r="AN141">
        <v>63590</v>
      </c>
      <c r="AO141">
        <f t="shared" si="75"/>
        <v>69.497267759562845</v>
      </c>
      <c r="AS141" s="27">
        <v>10</v>
      </c>
      <c r="AT141">
        <v>2092</v>
      </c>
      <c r="AU141">
        <v>230604</v>
      </c>
      <c r="AV141">
        <f t="shared" si="76"/>
        <v>110.23135755258126</v>
      </c>
      <c r="AZ141" s="27">
        <v>10</v>
      </c>
      <c r="BA141">
        <v>989</v>
      </c>
      <c r="BB141">
        <v>68942</v>
      </c>
      <c r="BC141">
        <f t="shared" si="77"/>
        <v>69.70879676440849</v>
      </c>
      <c r="BG141" s="27">
        <v>10</v>
      </c>
      <c r="BH141">
        <v>1226</v>
      </c>
      <c r="BI141">
        <v>64747</v>
      </c>
      <c r="BJ141">
        <f t="shared" si="78"/>
        <v>52.811582381729202</v>
      </c>
      <c r="BN141" s="27">
        <v>10</v>
      </c>
      <c r="BO141">
        <v>2159</v>
      </c>
      <c r="BP141">
        <v>83901</v>
      </c>
      <c r="BQ141">
        <f t="shared" si="79"/>
        <v>38.861046780917093</v>
      </c>
      <c r="BU141" s="27">
        <v>10</v>
      </c>
      <c r="BV141">
        <v>912</v>
      </c>
      <c r="BW141">
        <v>619</v>
      </c>
      <c r="BX141">
        <f t="shared" si="80"/>
        <v>0.67872807017543857</v>
      </c>
      <c r="CB141" s="27">
        <v>10</v>
      </c>
      <c r="CC141">
        <v>752</v>
      </c>
      <c r="CD141">
        <v>12122</v>
      </c>
      <c r="CE141">
        <f t="shared" si="81"/>
        <v>16.11968085106383</v>
      </c>
      <c r="CI141" s="27">
        <v>10</v>
      </c>
      <c r="CJ141">
        <v>1273</v>
      </c>
      <c r="CK141">
        <v>2028</v>
      </c>
      <c r="CL141">
        <f t="shared" si="82"/>
        <v>1.5930871956009427</v>
      </c>
      <c r="CP141" s="27">
        <v>10</v>
      </c>
      <c r="CQ141">
        <v>893</v>
      </c>
      <c r="CR141">
        <v>78429</v>
      </c>
      <c r="CS141">
        <f t="shared" si="83"/>
        <v>87.826427771556553</v>
      </c>
      <c r="CW141" s="27">
        <v>10</v>
      </c>
      <c r="CX141">
        <v>785</v>
      </c>
      <c r="CY141">
        <v>101509</v>
      </c>
      <c r="CZ141">
        <f t="shared" si="84"/>
        <v>129.31082802547772</v>
      </c>
      <c r="DD141" s="27">
        <v>10</v>
      </c>
      <c r="DE141">
        <v>884</v>
      </c>
      <c r="DF141">
        <v>54371</v>
      </c>
      <c r="DG141">
        <f t="shared" si="85"/>
        <v>61.505656108597286</v>
      </c>
      <c r="DK141" s="27">
        <v>10</v>
      </c>
      <c r="DL141">
        <v>1025</v>
      </c>
      <c r="DM141">
        <v>36344</v>
      </c>
      <c r="DN141">
        <f t="shared" si="86"/>
        <v>35.457560975609759</v>
      </c>
      <c r="DR141" s="27">
        <v>10</v>
      </c>
      <c r="DS141">
        <v>580</v>
      </c>
      <c r="DT141">
        <v>12086</v>
      </c>
      <c r="DU141">
        <f t="shared" si="87"/>
        <v>20.837931034482757</v>
      </c>
      <c r="DY141" s="27">
        <v>10</v>
      </c>
      <c r="DZ141">
        <v>1081</v>
      </c>
      <c r="EA141">
        <v>67614</v>
      </c>
      <c r="EB141">
        <f t="shared" si="88"/>
        <v>62.547641073080484</v>
      </c>
    </row>
    <row r="142" spans="9:133" x14ac:dyDescent="0.25">
      <c r="J142" s="27">
        <v>11</v>
      </c>
      <c r="K142">
        <v>2138</v>
      </c>
      <c r="L142">
        <v>123693</v>
      </c>
      <c r="M142">
        <f t="shared" si="71"/>
        <v>57.854536950420957</v>
      </c>
      <c r="Q142" s="27">
        <v>11</v>
      </c>
      <c r="R142">
        <v>1317</v>
      </c>
      <c r="S142">
        <v>77229</v>
      </c>
      <c r="T142">
        <f t="shared" si="72"/>
        <v>58.640091116173117</v>
      </c>
      <c r="X142" s="27">
        <v>11</v>
      </c>
      <c r="Y142">
        <v>1217</v>
      </c>
      <c r="Z142">
        <v>21974</v>
      </c>
      <c r="AA142">
        <f t="shared" si="73"/>
        <v>18.055875102711585</v>
      </c>
      <c r="AE142" s="27">
        <v>11</v>
      </c>
      <c r="AF142">
        <v>620</v>
      </c>
      <c r="AG142">
        <v>76049</v>
      </c>
      <c r="AH142">
        <f t="shared" si="74"/>
        <v>122.65967741935484</v>
      </c>
      <c r="AL142" s="27">
        <v>11</v>
      </c>
      <c r="AM142">
        <v>955</v>
      </c>
      <c r="AN142">
        <v>67079</v>
      </c>
      <c r="AO142">
        <f t="shared" si="75"/>
        <v>70.239790575916231</v>
      </c>
      <c r="AS142" s="27">
        <v>11</v>
      </c>
      <c r="AT142">
        <v>2101</v>
      </c>
      <c r="AU142">
        <v>182336</v>
      </c>
      <c r="AV142">
        <f t="shared" si="76"/>
        <v>86.785340314136121</v>
      </c>
      <c r="AZ142" s="27">
        <v>11</v>
      </c>
      <c r="BA142">
        <v>994</v>
      </c>
      <c r="BB142">
        <v>54685</v>
      </c>
      <c r="BC142">
        <f t="shared" si="77"/>
        <v>55.015090543259561</v>
      </c>
      <c r="BG142" s="27">
        <v>11</v>
      </c>
      <c r="BH142">
        <v>1318</v>
      </c>
      <c r="BI142">
        <v>42888</v>
      </c>
      <c r="BJ142">
        <f t="shared" si="78"/>
        <v>32.540212443095598</v>
      </c>
      <c r="BN142" s="27">
        <v>11</v>
      </c>
      <c r="BO142">
        <v>2166</v>
      </c>
      <c r="BP142">
        <v>109616</v>
      </c>
      <c r="BQ142">
        <f t="shared" si="79"/>
        <v>50.607571560480146</v>
      </c>
      <c r="BU142" s="27">
        <v>11</v>
      </c>
      <c r="BV142">
        <v>918</v>
      </c>
      <c r="BW142">
        <v>1573</v>
      </c>
      <c r="BX142">
        <f t="shared" si="80"/>
        <v>1.7135076252723311</v>
      </c>
      <c r="CB142" s="27">
        <v>11</v>
      </c>
      <c r="CC142">
        <v>760</v>
      </c>
      <c r="CD142">
        <v>28866</v>
      </c>
      <c r="CE142">
        <f t="shared" si="81"/>
        <v>37.981578947368419</v>
      </c>
      <c r="CI142" s="27">
        <v>11</v>
      </c>
      <c r="CJ142">
        <v>1304</v>
      </c>
      <c r="CK142">
        <v>14072</v>
      </c>
      <c r="CL142">
        <f t="shared" si="82"/>
        <v>10.791411042944786</v>
      </c>
      <c r="CP142" s="27">
        <v>11</v>
      </c>
      <c r="CQ142">
        <v>901</v>
      </c>
      <c r="CR142">
        <v>11487</v>
      </c>
      <c r="CS142">
        <f t="shared" si="83"/>
        <v>12.749167591564929</v>
      </c>
      <c r="CW142" s="27">
        <v>11</v>
      </c>
      <c r="CX142">
        <v>802</v>
      </c>
      <c r="CY142">
        <v>24611</v>
      </c>
      <c r="CZ142">
        <f t="shared" si="84"/>
        <v>30.687032418952619</v>
      </c>
      <c r="DD142" s="27">
        <v>11</v>
      </c>
      <c r="DE142">
        <v>907</v>
      </c>
      <c r="DF142">
        <v>31653</v>
      </c>
      <c r="DG142">
        <f t="shared" si="85"/>
        <v>34.898566703417863</v>
      </c>
      <c r="DK142" s="27">
        <v>11</v>
      </c>
      <c r="DL142">
        <v>1046</v>
      </c>
      <c r="DM142">
        <v>173466</v>
      </c>
      <c r="DN142">
        <f t="shared" si="86"/>
        <v>165.8374760994264</v>
      </c>
      <c r="DR142" s="27">
        <v>11</v>
      </c>
      <c r="DS142">
        <v>643</v>
      </c>
      <c r="DT142">
        <v>28748</v>
      </c>
      <c r="DU142">
        <f t="shared" si="87"/>
        <v>44.709175738724731</v>
      </c>
      <c r="DY142" s="27">
        <v>11</v>
      </c>
      <c r="DZ142">
        <v>1083</v>
      </c>
      <c r="EA142">
        <v>24371</v>
      </c>
      <c r="EB142">
        <f t="shared" si="88"/>
        <v>22.503231763619574</v>
      </c>
    </row>
    <row r="143" spans="9:133" x14ac:dyDescent="0.25">
      <c r="J143" s="27">
        <v>12</v>
      </c>
      <c r="K143">
        <v>2276</v>
      </c>
      <c r="L143">
        <v>66035</v>
      </c>
      <c r="M143">
        <f t="shared" si="71"/>
        <v>29.013620386643233</v>
      </c>
      <c r="Q143" s="27">
        <v>12</v>
      </c>
      <c r="R143">
        <v>1325</v>
      </c>
      <c r="S143">
        <v>39653</v>
      </c>
      <c r="T143">
        <f t="shared" si="72"/>
        <v>29.926792452830188</v>
      </c>
      <c r="X143" s="27">
        <v>12</v>
      </c>
      <c r="Y143">
        <v>1380</v>
      </c>
      <c r="Z143">
        <v>245969</v>
      </c>
      <c r="AA143">
        <f t="shared" si="73"/>
        <v>178.23840579710145</v>
      </c>
      <c r="AE143" s="27">
        <v>12</v>
      </c>
      <c r="AF143">
        <v>704</v>
      </c>
      <c r="AG143">
        <v>32100</v>
      </c>
      <c r="AH143">
        <f t="shared" si="74"/>
        <v>45.596590909090907</v>
      </c>
      <c r="AL143" s="27">
        <v>12</v>
      </c>
      <c r="AM143">
        <v>1019</v>
      </c>
      <c r="AN143">
        <v>105777</v>
      </c>
      <c r="AO143">
        <f t="shared" si="75"/>
        <v>103.80471050049067</v>
      </c>
      <c r="AS143" s="27">
        <v>12</v>
      </c>
      <c r="AT143">
        <v>2103</v>
      </c>
      <c r="AU143">
        <v>248677</v>
      </c>
      <c r="AV143">
        <f t="shared" si="76"/>
        <v>118.2486923442701</v>
      </c>
      <c r="AZ143" s="27">
        <v>12</v>
      </c>
      <c r="BA143">
        <v>1032</v>
      </c>
      <c r="BB143">
        <v>64878</v>
      </c>
      <c r="BC143">
        <f t="shared" si="77"/>
        <v>62.866279069767444</v>
      </c>
      <c r="BG143" s="27">
        <v>12</v>
      </c>
      <c r="BH143">
        <v>1594</v>
      </c>
      <c r="BI143">
        <v>62822</v>
      </c>
      <c r="BJ143">
        <f t="shared" si="78"/>
        <v>39.411543287327476</v>
      </c>
      <c r="BN143" s="27">
        <v>12</v>
      </c>
      <c r="BO143">
        <v>2342</v>
      </c>
      <c r="BP143">
        <v>164276</v>
      </c>
      <c r="BQ143">
        <f t="shared" si="79"/>
        <v>70.143467122117855</v>
      </c>
      <c r="BU143" s="27">
        <v>12</v>
      </c>
      <c r="BV143">
        <v>959</v>
      </c>
      <c r="BW143">
        <v>7495</v>
      </c>
      <c r="BX143">
        <f t="shared" si="80"/>
        <v>7.8154327424400414</v>
      </c>
      <c r="CB143" s="27">
        <v>12</v>
      </c>
      <c r="CC143">
        <v>765</v>
      </c>
      <c r="CD143">
        <v>12331</v>
      </c>
      <c r="CE143">
        <f t="shared" si="81"/>
        <v>16.118954248366013</v>
      </c>
      <c r="CI143" s="27">
        <v>12</v>
      </c>
      <c r="CJ143">
        <v>1335</v>
      </c>
      <c r="CK143">
        <v>28560</v>
      </c>
      <c r="CL143">
        <f t="shared" si="82"/>
        <v>21.393258426966291</v>
      </c>
      <c r="CP143" s="27">
        <v>12</v>
      </c>
      <c r="CQ143">
        <v>910</v>
      </c>
      <c r="CR143">
        <v>19525</v>
      </c>
      <c r="CS143">
        <f t="shared" si="83"/>
        <v>21.456043956043956</v>
      </c>
      <c r="CW143" s="27">
        <v>12</v>
      </c>
      <c r="CX143">
        <v>823</v>
      </c>
      <c r="CY143">
        <v>52103</v>
      </c>
      <c r="CZ143">
        <f t="shared" si="84"/>
        <v>63.308626974483595</v>
      </c>
      <c r="DD143" s="27">
        <v>12</v>
      </c>
      <c r="DE143">
        <v>907</v>
      </c>
      <c r="DF143">
        <v>53752</v>
      </c>
      <c r="DG143">
        <f t="shared" si="85"/>
        <v>59.263506063947077</v>
      </c>
      <c r="DK143" s="27">
        <v>12</v>
      </c>
      <c r="DL143">
        <v>1051</v>
      </c>
      <c r="DM143">
        <v>62114</v>
      </c>
      <c r="DN143">
        <f t="shared" si="86"/>
        <v>59.099904852521405</v>
      </c>
      <c r="DR143" s="27">
        <v>12</v>
      </c>
      <c r="DS143">
        <v>666</v>
      </c>
      <c r="DT143">
        <v>24782</v>
      </c>
      <c r="DU143">
        <f t="shared" si="87"/>
        <v>37.210210210210214</v>
      </c>
      <c r="DY143" s="27">
        <v>12</v>
      </c>
      <c r="DZ143">
        <v>1132</v>
      </c>
      <c r="EA143">
        <v>14568</v>
      </c>
      <c r="EB143">
        <f t="shared" si="88"/>
        <v>12.869257950530036</v>
      </c>
    </row>
    <row r="144" spans="9:133" x14ac:dyDescent="0.25">
      <c r="J144" s="27">
        <v>13</v>
      </c>
      <c r="K144">
        <v>2338</v>
      </c>
      <c r="L144">
        <v>14272</v>
      </c>
      <c r="M144">
        <f t="shared" si="71"/>
        <v>6.1043627031650987</v>
      </c>
      <c r="Q144" s="27">
        <v>13</v>
      </c>
      <c r="R144">
        <v>1384</v>
      </c>
      <c r="S144">
        <v>104553</v>
      </c>
      <c r="T144">
        <f t="shared" si="72"/>
        <v>75.544075144508668</v>
      </c>
      <c r="X144" s="27">
        <v>13</v>
      </c>
      <c r="Y144">
        <v>1723</v>
      </c>
      <c r="Z144">
        <v>53863</v>
      </c>
      <c r="AA144">
        <f t="shared" si="73"/>
        <v>31.261172373766687</v>
      </c>
      <c r="AE144" s="27">
        <v>13</v>
      </c>
      <c r="AF144">
        <v>724</v>
      </c>
      <c r="AG144">
        <v>69112</v>
      </c>
      <c r="AH144">
        <f t="shared" si="74"/>
        <v>95.458563535911608</v>
      </c>
      <c r="AL144" s="27">
        <v>13</v>
      </c>
      <c r="AM144">
        <v>1032</v>
      </c>
      <c r="AN144">
        <v>100718</v>
      </c>
      <c r="AO144">
        <f t="shared" si="75"/>
        <v>97.594961240310084</v>
      </c>
      <c r="AS144" s="27">
        <v>13</v>
      </c>
      <c r="AT144">
        <v>2194</v>
      </c>
      <c r="AU144">
        <v>140956</v>
      </c>
      <c r="AV144">
        <f t="shared" si="76"/>
        <v>64.246125797629901</v>
      </c>
      <c r="AZ144" s="27">
        <v>13</v>
      </c>
      <c r="BA144">
        <v>1047</v>
      </c>
      <c r="BB144">
        <v>72209</v>
      </c>
      <c r="BC144">
        <f t="shared" si="77"/>
        <v>68.967526265520533</v>
      </c>
      <c r="BG144" s="27">
        <v>13</v>
      </c>
      <c r="BH144">
        <v>1637</v>
      </c>
      <c r="BI144">
        <v>217572</v>
      </c>
      <c r="BJ144">
        <f t="shared" si="78"/>
        <v>132.90897984117288</v>
      </c>
      <c r="BN144" s="27">
        <v>13</v>
      </c>
      <c r="BO144">
        <v>2352</v>
      </c>
      <c r="BP144">
        <v>78558</v>
      </c>
      <c r="BQ144">
        <f t="shared" si="79"/>
        <v>33.400510204081634</v>
      </c>
      <c r="BU144" s="27">
        <v>13</v>
      </c>
      <c r="BV144">
        <v>964</v>
      </c>
      <c r="BW144">
        <v>10904</v>
      </c>
      <c r="BX144">
        <f t="shared" si="80"/>
        <v>11.311203319502075</v>
      </c>
      <c r="CB144" s="27">
        <v>13</v>
      </c>
      <c r="CC144">
        <v>800</v>
      </c>
      <c r="CD144">
        <v>14774</v>
      </c>
      <c r="CE144">
        <f t="shared" si="81"/>
        <v>18.467500000000001</v>
      </c>
      <c r="CI144" s="27">
        <v>13</v>
      </c>
      <c r="CJ144">
        <v>1355</v>
      </c>
      <c r="CK144">
        <v>44592</v>
      </c>
      <c r="CL144">
        <f t="shared" si="82"/>
        <v>32.909225092250921</v>
      </c>
      <c r="CP144" s="27">
        <v>13</v>
      </c>
      <c r="CQ144">
        <v>921</v>
      </c>
      <c r="CR144">
        <v>47857</v>
      </c>
      <c r="CS144">
        <f t="shared" si="83"/>
        <v>51.961997828447338</v>
      </c>
      <c r="CW144" s="27">
        <v>13</v>
      </c>
      <c r="CX144">
        <v>826</v>
      </c>
      <c r="CY144">
        <v>74817</v>
      </c>
      <c r="CZ144">
        <f t="shared" si="84"/>
        <v>90.577481840193698</v>
      </c>
      <c r="DD144" s="27">
        <v>13</v>
      </c>
      <c r="DE144">
        <v>938</v>
      </c>
      <c r="DF144">
        <v>176297</v>
      </c>
      <c r="DG144">
        <f t="shared" si="85"/>
        <v>187.9498933901919</v>
      </c>
      <c r="DK144" s="27">
        <v>13</v>
      </c>
      <c r="DL144">
        <v>1065</v>
      </c>
      <c r="DM144">
        <v>180510</v>
      </c>
      <c r="DN144">
        <f t="shared" si="86"/>
        <v>169.49295774647888</v>
      </c>
      <c r="DR144" s="27">
        <v>13</v>
      </c>
      <c r="DS144">
        <v>679</v>
      </c>
      <c r="DT144">
        <v>48769</v>
      </c>
      <c r="DU144">
        <f t="shared" si="87"/>
        <v>71.824742268041234</v>
      </c>
      <c r="DY144" s="27">
        <v>13</v>
      </c>
      <c r="DZ144">
        <v>1143</v>
      </c>
      <c r="EA144">
        <v>228828</v>
      </c>
      <c r="EB144">
        <f t="shared" si="88"/>
        <v>200.19947506561681</v>
      </c>
    </row>
    <row r="145" spans="9:132" x14ac:dyDescent="0.25">
      <c r="J145" s="27">
        <v>14</v>
      </c>
      <c r="K145">
        <v>2458</v>
      </c>
      <c r="L145">
        <v>53099</v>
      </c>
      <c r="M145">
        <f t="shared" si="71"/>
        <v>21.602522375915377</v>
      </c>
      <c r="Q145" s="27">
        <v>14</v>
      </c>
      <c r="R145">
        <v>1482</v>
      </c>
      <c r="S145">
        <v>71645</v>
      </c>
      <c r="T145">
        <f t="shared" si="72"/>
        <v>48.343454790823209</v>
      </c>
      <c r="X145" s="27">
        <v>14</v>
      </c>
      <c r="Y145">
        <v>1742</v>
      </c>
      <c r="Z145">
        <v>144092</v>
      </c>
      <c r="AA145">
        <f t="shared" si="73"/>
        <v>82.71641791044776</v>
      </c>
      <c r="AE145" s="27">
        <v>14</v>
      </c>
      <c r="AF145">
        <v>731</v>
      </c>
      <c r="AG145">
        <v>64039</v>
      </c>
      <c r="AH145">
        <f t="shared" si="74"/>
        <v>87.604651162790702</v>
      </c>
      <c r="AL145" s="27">
        <v>14</v>
      </c>
      <c r="AM145">
        <v>1133</v>
      </c>
      <c r="AN145">
        <v>182331</v>
      </c>
      <c r="AO145">
        <f t="shared" si="75"/>
        <v>160.92762577228598</v>
      </c>
      <c r="AS145" s="27">
        <v>14</v>
      </c>
      <c r="AT145">
        <v>2305</v>
      </c>
      <c r="AU145">
        <v>97454</v>
      </c>
      <c r="AV145">
        <f t="shared" si="76"/>
        <v>42.27939262472885</v>
      </c>
      <c r="AZ145" s="27">
        <v>14</v>
      </c>
      <c r="BA145">
        <v>1101</v>
      </c>
      <c r="BB145">
        <v>54185</v>
      </c>
      <c r="BC145">
        <f t="shared" si="77"/>
        <v>49.214350590372391</v>
      </c>
      <c r="BG145" s="27">
        <v>14</v>
      </c>
      <c r="BH145">
        <v>1645</v>
      </c>
      <c r="BI145">
        <v>190917</v>
      </c>
      <c r="BJ145">
        <f t="shared" si="78"/>
        <v>116.05896656534955</v>
      </c>
      <c r="BN145" s="27">
        <v>14</v>
      </c>
      <c r="BO145">
        <v>2359</v>
      </c>
      <c r="BP145">
        <v>210768</v>
      </c>
      <c r="BQ145">
        <f t="shared" si="79"/>
        <v>89.346333192030528</v>
      </c>
      <c r="BU145" s="27">
        <v>14</v>
      </c>
      <c r="BV145">
        <v>968</v>
      </c>
      <c r="BW145">
        <v>8861</v>
      </c>
      <c r="BX145">
        <f t="shared" si="80"/>
        <v>9.1539256198347108</v>
      </c>
      <c r="CB145" s="27">
        <v>14</v>
      </c>
      <c r="CC145">
        <v>807</v>
      </c>
      <c r="CD145">
        <v>2599</v>
      </c>
      <c r="CE145">
        <f t="shared" si="81"/>
        <v>3.2205700123915739</v>
      </c>
      <c r="CI145" s="27">
        <v>14</v>
      </c>
      <c r="CJ145">
        <v>1377</v>
      </c>
      <c r="CK145">
        <v>8400</v>
      </c>
      <c r="CL145">
        <f t="shared" si="82"/>
        <v>6.1002178649237475</v>
      </c>
      <c r="CP145" s="27">
        <v>14</v>
      </c>
      <c r="CQ145">
        <v>953</v>
      </c>
      <c r="CR145">
        <v>79336</v>
      </c>
      <c r="CS145">
        <f t="shared" si="83"/>
        <v>83.248688352570824</v>
      </c>
      <c r="CW145" s="27">
        <v>14</v>
      </c>
      <c r="CX145">
        <v>869</v>
      </c>
      <c r="CY145">
        <v>38818</v>
      </c>
      <c r="CZ145">
        <f t="shared" si="84"/>
        <v>44.669735327963174</v>
      </c>
      <c r="DD145" s="27">
        <v>14</v>
      </c>
      <c r="DE145">
        <v>960</v>
      </c>
      <c r="DF145">
        <v>82274</v>
      </c>
      <c r="DG145">
        <f t="shared" si="85"/>
        <v>85.702083333333334</v>
      </c>
      <c r="DK145" s="27">
        <v>14</v>
      </c>
      <c r="DL145">
        <v>1073</v>
      </c>
      <c r="DM145">
        <v>55625</v>
      </c>
      <c r="DN145">
        <f t="shared" si="86"/>
        <v>51.840633737185463</v>
      </c>
      <c r="DR145" s="27">
        <v>14</v>
      </c>
      <c r="DS145">
        <v>680</v>
      </c>
      <c r="DT145">
        <v>20317</v>
      </c>
      <c r="DU145">
        <f t="shared" si="87"/>
        <v>29.877941176470589</v>
      </c>
      <c r="DY145" s="27">
        <v>14</v>
      </c>
      <c r="DZ145">
        <v>1167</v>
      </c>
      <c r="EA145">
        <v>28528</v>
      </c>
      <c r="EB145">
        <f t="shared" si="88"/>
        <v>24.445586975149958</v>
      </c>
    </row>
    <row r="146" spans="9:132" x14ac:dyDescent="0.25">
      <c r="J146" s="27">
        <v>15</v>
      </c>
      <c r="K146">
        <v>2510</v>
      </c>
      <c r="L146">
        <v>241782</v>
      </c>
      <c r="M146">
        <f t="shared" si="71"/>
        <v>96.32749003984064</v>
      </c>
      <c r="Q146" s="27">
        <v>15</v>
      </c>
      <c r="R146">
        <v>1509</v>
      </c>
      <c r="S146">
        <v>27212</v>
      </c>
      <c r="T146">
        <f t="shared" si="72"/>
        <v>18.033134526176276</v>
      </c>
      <c r="X146" s="27">
        <v>15</v>
      </c>
      <c r="Y146">
        <v>1747</v>
      </c>
      <c r="Z146">
        <v>155141</v>
      </c>
      <c r="AA146">
        <f t="shared" si="73"/>
        <v>88.804235832856321</v>
      </c>
      <c r="AE146" s="27">
        <v>15</v>
      </c>
      <c r="AF146">
        <v>742</v>
      </c>
      <c r="AG146">
        <v>96781</v>
      </c>
      <c r="AH146">
        <f t="shared" si="74"/>
        <v>130.43261455525607</v>
      </c>
      <c r="AL146" s="27">
        <v>15</v>
      </c>
      <c r="AM146">
        <v>1313</v>
      </c>
      <c r="AN146">
        <v>38014</v>
      </c>
      <c r="AO146">
        <f t="shared" si="75"/>
        <v>28.952018278750952</v>
      </c>
      <c r="AS146" s="27">
        <v>15</v>
      </c>
      <c r="AT146">
        <v>2361</v>
      </c>
      <c r="AU146">
        <v>423484</v>
      </c>
      <c r="AV146">
        <f t="shared" si="76"/>
        <v>179.36637018212622</v>
      </c>
      <c r="AZ146" s="27">
        <v>15</v>
      </c>
      <c r="BA146">
        <v>1119</v>
      </c>
      <c r="BB146">
        <v>96996</v>
      </c>
      <c r="BC146">
        <f t="shared" si="77"/>
        <v>86.68096514745308</v>
      </c>
      <c r="BG146" s="27">
        <v>15</v>
      </c>
      <c r="BH146">
        <v>1650</v>
      </c>
      <c r="BI146">
        <v>21313</v>
      </c>
      <c r="BJ146">
        <f t="shared" si="78"/>
        <v>12.916969696969696</v>
      </c>
      <c r="BN146" s="27">
        <v>15</v>
      </c>
      <c r="BO146">
        <v>2367</v>
      </c>
      <c r="BP146">
        <v>191511</v>
      </c>
      <c r="BQ146">
        <f t="shared" si="79"/>
        <v>80.908745247148289</v>
      </c>
      <c r="BU146" s="27">
        <v>15</v>
      </c>
      <c r="BV146">
        <v>1003</v>
      </c>
      <c r="BW146">
        <v>1246</v>
      </c>
      <c r="BX146">
        <f t="shared" si="80"/>
        <v>1.2422731804586242</v>
      </c>
      <c r="CB146" s="27">
        <v>15</v>
      </c>
      <c r="CC146">
        <v>843</v>
      </c>
      <c r="CD146">
        <v>10874</v>
      </c>
      <c r="CE146">
        <f t="shared" si="81"/>
        <v>12.899169632265718</v>
      </c>
      <c r="CI146" s="27">
        <v>15</v>
      </c>
      <c r="CJ146">
        <v>1410</v>
      </c>
      <c r="CK146">
        <v>19930</v>
      </c>
      <c r="CL146">
        <f t="shared" si="82"/>
        <v>14.134751773049645</v>
      </c>
      <c r="CP146" s="27">
        <v>15</v>
      </c>
      <c r="CQ146">
        <v>969</v>
      </c>
      <c r="CR146">
        <v>70957</v>
      </c>
      <c r="CS146">
        <f t="shared" si="83"/>
        <v>73.227038183694532</v>
      </c>
      <c r="CW146" s="27">
        <v>15</v>
      </c>
      <c r="CX146">
        <v>901</v>
      </c>
      <c r="CY146">
        <v>43822</v>
      </c>
      <c r="CZ146">
        <f t="shared" si="84"/>
        <v>48.637069922308548</v>
      </c>
      <c r="DD146" s="27">
        <v>15</v>
      </c>
      <c r="DE146">
        <v>974</v>
      </c>
      <c r="DF146">
        <v>76535</v>
      </c>
      <c r="DG146">
        <f t="shared" si="85"/>
        <v>78.578028747433265</v>
      </c>
      <c r="DK146" s="27">
        <v>15</v>
      </c>
      <c r="DL146">
        <v>1075</v>
      </c>
      <c r="DM146">
        <v>18503</v>
      </c>
      <c r="DN146">
        <f t="shared" si="86"/>
        <v>17.212093023255814</v>
      </c>
      <c r="DR146" s="27">
        <v>15</v>
      </c>
      <c r="DS146">
        <v>691</v>
      </c>
      <c r="DT146">
        <v>73301</v>
      </c>
      <c r="DU146">
        <f t="shared" si="87"/>
        <v>106.07959479015919</v>
      </c>
      <c r="DY146" s="27">
        <v>15</v>
      </c>
      <c r="DZ146">
        <v>1237</v>
      </c>
      <c r="EA146">
        <v>116241</v>
      </c>
      <c r="EB146">
        <f t="shared" si="88"/>
        <v>93.970088924818114</v>
      </c>
    </row>
    <row r="147" spans="9:132" x14ac:dyDescent="0.25">
      <c r="J147" s="27">
        <v>16</v>
      </c>
      <c r="K147">
        <v>2570</v>
      </c>
      <c r="L147">
        <v>291835</v>
      </c>
      <c r="M147">
        <f t="shared" si="71"/>
        <v>113.55447470817121</v>
      </c>
      <c r="Q147" s="27">
        <v>16</v>
      </c>
      <c r="R147">
        <v>1542</v>
      </c>
      <c r="S147">
        <v>122053</v>
      </c>
      <c r="T147">
        <f t="shared" si="72"/>
        <v>79.152399481193257</v>
      </c>
      <c r="X147" s="27">
        <v>16</v>
      </c>
      <c r="Y147">
        <v>1841</v>
      </c>
      <c r="Z147">
        <v>44642</v>
      </c>
      <c r="AA147">
        <f t="shared" si="73"/>
        <v>24.248777838131449</v>
      </c>
      <c r="AE147" s="27">
        <v>16</v>
      </c>
      <c r="AF147">
        <v>756</v>
      </c>
      <c r="AG147">
        <v>45510</v>
      </c>
      <c r="AH147">
        <f t="shared" si="74"/>
        <v>60.198412698412696</v>
      </c>
      <c r="AL147" s="27">
        <v>16</v>
      </c>
      <c r="AM147">
        <v>1331</v>
      </c>
      <c r="AN147">
        <v>54834</v>
      </c>
      <c r="AO147">
        <f t="shared" si="75"/>
        <v>41.197595792637117</v>
      </c>
      <c r="AS147" s="27">
        <v>16</v>
      </c>
      <c r="AT147">
        <v>2373</v>
      </c>
      <c r="AU147">
        <v>154895</v>
      </c>
      <c r="AV147">
        <f t="shared" si="76"/>
        <v>65.273914875684781</v>
      </c>
      <c r="AZ147" s="27">
        <v>16</v>
      </c>
      <c r="BA147">
        <v>1298</v>
      </c>
      <c r="BB147">
        <v>64038</v>
      </c>
      <c r="BC147">
        <f t="shared" si="77"/>
        <v>49.335901386748844</v>
      </c>
      <c r="BG147" s="27">
        <v>16</v>
      </c>
      <c r="BH147">
        <v>1669</v>
      </c>
      <c r="BI147">
        <v>33118</v>
      </c>
      <c r="BJ147">
        <f t="shared" si="78"/>
        <v>19.843019772318755</v>
      </c>
      <c r="BN147" s="27">
        <v>16</v>
      </c>
      <c r="BO147">
        <v>2383</v>
      </c>
      <c r="BP147">
        <v>209823</v>
      </c>
      <c r="BQ147">
        <f t="shared" si="79"/>
        <v>88.049937054133451</v>
      </c>
      <c r="BU147" s="27">
        <v>16</v>
      </c>
      <c r="BV147">
        <v>1009</v>
      </c>
      <c r="BW147">
        <v>1104</v>
      </c>
      <c r="BX147">
        <f t="shared" si="80"/>
        <v>1.0941526263627355</v>
      </c>
      <c r="CB147" s="27">
        <v>16</v>
      </c>
      <c r="CC147">
        <v>843</v>
      </c>
      <c r="CD147">
        <v>21165</v>
      </c>
      <c r="CE147">
        <f t="shared" si="81"/>
        <v>25.106761565836297</v>
      </c>
      <c r="CI147" s="27">
        <v>16</v>
      </c>
      <c r="CJ147">
        <v>1458</v>
      </c>
      <c r="CK147">
        <v>25964</v>
      </c>
      <c r="CL147">
        <f t="shared" si="82"/>
        <v>17.807956104252401</v>
      </c>
      <c r="CP147" s="27">
        <v>16</v>
      </c>
      <c r="CQ147">
        <v>973</v>
      </c>
      <c r="CR147">
        <v>16021</v>
      </c>
      <c r="CS147">
        <f t="shared" si="83"/>
        <v>16.465570400822198</v>
      </c>
      <c r="CW147" s="27">
        <v>16</v>
      </c>
      <c r="CX147">
        <v>911</v>
      </c>
      <c r="CY147">
        <v>44038</v>
      </c>
      <c r="CZ147">
        <f t="shared" si="84"/>
        <v>48.340285400658615</v>
      </c>
      <c r="DD147" s="27">
        <v>16</v>
      </c>
      <c r="DE147">
        <v>975</v>
      </c>
      <c r="DF147">
        <v>95648</v>
      </c>
      <c r="DG147">
        <f t="shared" si="85"/>
        <v>98.100512820512819</v>
      </c>
      <c r="DK147" s="27">
        <v>16</v>
      </c>
      <c r="DL147">
        <v>1077</v>
      </c>
      <c r="DM147">
        <v>56373</v>
      </c>
      <c r="DN147">
        <f t="shared" si="86"/>
        <v>52.342618384401113</v>
      </c>
      <c r="DR147" s="27">
        <v>16</v>
      </c>
      <c r="DS147">
        <v>719</v>
      </c>
      <c r="DT147">
        <v>16559</v>
      </c>
      <c r="DU147">
        <f t="shared" si="87"/>
        <v>23.030598052851182</v>
      </c>
      <c r="DY147" s="27">
        <v>16</v>
      </c>
      <c r="DZ147">
        <v>1257</v>
      </c>
      <c r="EA147">
        <v>18998</v>
      </c>
      <c r="EB147">
        <f t="shared" si="88"/>
        <v>15.113762927605409</v>
      </c>
    </row>
    <row r="148" spans="9:132" x14ac:dyDescent="0.25">
      <c r="J148" s="27">
        <v>17</v>
      </c>
      <c r="K148">
        <v>2727</v>
      </c>
      <c r="L148">
        <v>211743</v>
      </c>
      <c r="M148">
        <f t="shared" si="71"/>
        <v>77.646864686468646</v>
      </c>
      <c r="Q148" s="27">
        <v>17</v>
      </c>
      <c r="R148">
        <v>1622</v>
      </c>
      <c r="S148">
        <v>91972</v>
      </c>
      <c r="T148">
        <f t="shared" si="72"/>
        <v>56.70283600493218</v>
      </c>
      <c r="X148" s="27">
        <v>17</v>
      </c>
      <c r="Y148">
        <v>1873</v>
      </c>
      <c r="Z148">
        <v>124103</v>
      </c>
      <c r="AA148">
        <f t="shared" si="73"/>
        <v>66.258942872397228</v>
      </c>
      <c r="AE148" s="27">
        <v>17</v>
      </c>
      <c r="AF148">
        <v>762</v>
      </c>
      <c r="AG148">
        <v>90790</v>
      </c>
      <c r="AH148">
        <f t="shared" si="74"/>
        <v>119.14698162729658</v>
      </c>
      <c r="AL148" s="27">
        <v>17</v>
      </c>
      <c r="AM148">
        <v>1343</v>
      </c>
      <c r="AN148">
        <v>165416</v>
      </c>
      <c r="AO148">
        <f t="shared" si="75"/>
        <v>123.16902457185405</v>
      </c>
      <c r="AS148" s="27">
        <v>17</v>
      </c>
      <c r="AT148">
        <v>2447</v>
      </c>
      <c r="AU148">
        <v>159567</v>
      </c>
      <c r="AV148">
        <f t="shared" si="76"/>
        <v>65.20923579893747</v>
      </c>
      <c r="AZ148" s="27">
        <v>17</v>
      </c>
      <c r="BA148">
        <v>1375</v>
      </c>
      <c r="BB148">
        <v>219558</v>
      </c>
      <c r="BC148">
        <f t="shared" si="77"/>
        <v>159.67854545454546</v>
      </c>
      <c r="BG148" s="27">
        <v>17</v>
      </c>
      <c r="BH148">
        <v>1751</v>
      </c>
      <c r="BI148">
        <v>38187</v>
      </c>
      <c r="BJ148">
        <f t="shared" si="78"/>
        <v>21.80868075385494</v>
      </c>
      <c r="BN148" s="27">
        <v>17</v>
      </c>
      <c r="BO148">
        <v>2467</v>
      </c>
      <c r="BP148">
        <v>115824</v>
      </c>
      <c r="BQ148">
        <f t="shared" si="79"/>
        <v>46.949331171463314</v>
      </c>
      <c r="BU148" s="27">
        <v>17</v>
      </c>
      <c r="BV148">
        <v>1011</v>
      </c>
      <c r="BW148">
        <v>3973</v>
      </c>
      <c r="BX148">
        <f t="shared" si="80"/>
        <v>3.9297725024727992</v>
      </c>
      <c r="CB148" s="27">
        <v>17</v>
      </c>
      <c r="CC148">
        <v>866</v>
      </c>
      <c r="CD148">
        <v>22910</v>
      </c>
      <c r="CE148">
        <f t="shared" si="81"/>
        <v>26.454965357967666</v>
      </c>
      <c r="CI148" s="27">
        <v>17</v>
      </c>
      <c r="CJ148">
        <v>1526</v>
      </c>
      <c r="CK148">
        <v>68812</v>
      </c>
      <c r="CL148">
        <f t="shared" si="82"/>
        <v>45.093053735255573</v>
      </c>
      <c r="CP148" s="27">
        <v>17</v>
      </c>
      <c r="CQ148">
        <v>991</v>
      </c>
      <c r="CR148">
        <v>56496</v>
      </c>
      <c r="CS148">
        <f t="shared" si="83"/>
        <v>57.009081735620583</v>
      </c>
      <c r="CW148" s="27">
        <v>17</v>
      </c>
      <c r="CX148">
        <v>930</v>
      </c>
      <c r="CY148">
        <v>64292</v>
      </c>
      <c r="CZ148">
        <f t="shared" si="84"/>
        <v>69.131182795698919</v>
      </c>
      <c r="DD148" s="27">
        <v>17</v>
      </c>
      <c r="DE148">
        <v>1006</v>
      </c>
      <c r="DF148">
        <v>67300</v>
      </c>
      <c r="DG148">
        <f t="shared" si="85"/>
        <v>66.898608349900599</v>
      </c>
      <c r="DK148" s="27">
        <v>17</v>
      </c>
      <c r="DL148">
        <v>1093</v>
      </c>
      <c r="DM148">
        <v>72014</v>
      </c>
      <c r="DN148">
        <f t="shared" si="86"/>
        <v>65.886550777676121</v>
      </c>
      <c r="DR148" s="27">
        <v>17</v>
      </c>
      <c r="DS148">
        <v>726</v>
      </c>
      <c r="DT148">
        <v>70202</v>
      </c>
      <c r="DU148">
        <f t="shared" si="87"/>
        <v>96.696969696969703</v>
      </c>
      <c r="DY148" s="27">
        <v>17</v>
      </c>
      <c r="DZ148">
        <v>1271</v>
      </c>
      <c r="EA148">
        <v>193218</v>
      </c>
      <c r="EB148">
        <f t="shared" si="88"/>
        <v>152.0204563335956</v>
      </c>
    </row>
    <row r="149" spans="9:132" x14ac:dyDescent="0.25">
      <c r="J149" s="27">
        <v>18</v>
      </c>
      <c r="K149">
        <v>3110</v>
      </c>
      <c r="L149">
        <v>237194</v>
      </c>
      <c r="M149">
        <f t="shared" si="71"/>
        <v>76.268167202572343</v>
      </c>
      <c r="Q149" s="27">
        <v>18</v>
      </c>
      <c r="R149">
        <v>1873</v>
      </c>
      <c r="S149">
        <v>250924</v>
      </c>
      <c r="T149">
        <f t="shared" si="72"/>
        <v>133.96903363587828</v>
      </c>
      <c r="X149" s="27">
        <v>18</v>
      </c>
      <c r="Y149">
        <v>1985</v>
      </c>
      <c r="Z149">
        <v>140145</v>
      </c>
      <c r="AA149">
        <f t="shared" si="73"/>
        <v>70.60201511335012</v>
      </c>
      <c r="AE149" s="27">
        <v>18</v>
      </c>
      <c r="AF149">
        <v>825</v>
      </c>
      <c r="AG149">
        <v>59373</v>
      </c>
      <c r="AH149">
        <f t="shared" si="74"/>
        <v>71.967272727272729</v>
      </c>
      <c r="AL149" s="27">
        <v>18</v>
      </c>
      <c r="AM149">
        <v>1351</v>
      </c>
      <c r="AN149">
        <v>212857</v>
      </c>
      <c r="AO149">
        <f t="shared" si="75"/>
        <v>157.55514433752776</v>
      </c>
      <c r="AS149" s="27">
        <v>18</v>
      </c>
      <c r="AT149">
        <v>2495</v>
      </c>
      <c r="AU149">
        <v>490815</v>
      </c>
      <c r="AV149">
        <f t="shared" si="76"/>
        <v>196.71943887775552</v>
      </c>
      <c r="AZ149" s="27">
        <v>18</v>
      </c>
      <c r="BA149">
        <v>1382</v>
      </c>
      <c r="BB149">
        <v>38903</v>
      </c>
      <c r="BC149">
        <f t="shared" si="77"/>
        <v>28.149782923299565</v>
      </c>
      <c r="BG149" s="27">
        <v>18</v>
      </c>
      <c r="BH149">
        <v>1946</v>
      </c>
      <c r="BI149">
        <v>230859</v>
      </c>
      <c r="BJ149">
        <f t="shared" si="78"/>
        <v>118.63257965056526</v>
      </c>
      <c r="BN149" s="27">
        <v>18</v>
      </c>
      <c r="BO149">
        <v>2546</v>
      </c>
      <c r="BP149">
        <v>305335</v>
      </c>
      <c r="BQ149">
        <f t="shared" si="79"/>
        <v>119.92733699921446</v>
      </c>
      <c r="BU149" s="27">
        <v>18</v>
      </c>
      <c r="BV149">
        <v>1017</v>
      </c>
      <c r="BW149">
        <v>27739</v>
      </c>
      <c r="BX149">
        <f t="shared" si="80"/>
        <v>27.275319567354966</v>
      </c>
      <c r="CB149" s="27">
        <v>18</v>
      </c>
      <c r="CC149">
        <v>889</v>
      </c>
      <c r="CD149">
        <v>10784</v>
      </c>
      <c r="CE149">
        <f t="shared" si="81"/>
        <v>12.130483689538808</v>
      </c>
      <c r="CI149" s="27">
        <v>18</v>
      </c>
      <c r="CJ149">
        <v>1584</v>
      </c>
      <c r="CK149">
        <v>13130</v>
      </c>
      <c r="CL149">
        <f t="shared" si="82"/>
        <v>8.2891414141414135</v>
      </c>
      <c r="CP149" s="27">
        <v>18</v>
      </c>
      <c r="CQ149">
        <v>1003</v>
      </c>
      <c r="CR149">
        <v>29921</v>
      </c>
      <c r="CS149">
        <f t="shared" si="83"/>
        <v>29.831505483549353</v>
      </c>
      <c r="CW149" s="27">
        <v>18</v>
      </c>
      <c r="CX149">
        <v>931</v>
      </c>
      <c r="CY149">
        <v>50723</v>
      </c>
      <c r="CZ149">
        <f t="shared" si="84"/>
        <v>54.482277121374864</v>
      </c>
      <c r="DD149" s="27">
        <v>18</v>
      </c>
      <c r="DE149">
        <v>1007</v>
      </c>
      <c r="DF149">
        <v>87418</v>
      </c>
      <c r="DG149">
        <f t="shared" si="85"/>
        <v>86.810327706057592</v>
      </c>
      <c r="DK149" s="27">
        <v>18</v>
      </c>
      <c r="DL149">
        <v>1153</v>
      </c>
      <c r="DM149">
        <v>16416</v>
      </c>
      <c r="DN149">
        <f t="shared" si="86"/>
        <v>14.237640936686903</v>
      </c>
      <c r="DR149" s="27">
        <v>18</v>
      </c>
      <c r="DS149">
        <v>746</v>
      </c>
      <c r="DT149">
        <v>93726</v>
      </c>
      <c r="DU149">
        <f t="shared" si="87"/>
        <v>125.63806970509384</v>
      </c>
      <c r="DY149" s="27">
        <v>18</v>
      </c>
      <c r="DZ149">
        <v>1309</v>
      </c>
      <c r="EA149">
        <v>132646</v>
      </c>
      <c r="EB149">
        <f t="shared" si="88"/>
        <v>101.33384262796028</v>
      </c>
    </row>
    <row r="150" spans="9:132" x14ac:dyDescent="0.25">
      <c r="J150" s="27">
        <v>19</v>
      </c>
      <c r="K150">
        <v>3252</v>
      </c>
      <c r="L150">
        <v>99251</v>
      </c>
      <c r="M150">
        <f t="shared" si="71"/>
        <v>30.519987699876999</v>
      </c>
      <c r="Q150" s="27">
        <v>19</v>
      </c>
      <c r="R150">
        <v>2022</v>
      </c>
      <c r="S150">
        <v>102943</v>
      </c>
      <c r="T150">
        <f t="shared" si="72"/>
        <v>50.911473788328387</v>
      </c>
      <c r="X150" s="27">
        <v>19</v>
      </c>
      <c r="Y150">
        <v>2020</v>
      </c>
      <c r="Z150">
        <v>183551</v>
      </c>
      <c r="AA150">
        <f t="shared" si="73"/>
        <v>90.866831683168314</v>
      </c>
      <c r="AE150" s="27">
        <v>19</v>
      </c>
      <c r="AF150">
        <v>845</v>
      </c>
      <c r="AG150">
        <v>178024</v>
      </c>
      <c r="AH150">
        <f t="shared" si="74"/>
        <v>210.6792899408284</v>
      </c>
      <c r="AL150" s="27">
        <v>19</v>
      </c>
      <c r="AM150">
        <v>1405</v>
      </c>
      <c r="AN150">
        <v>71352</v>
      </c>
      <c r="AO150">
        <f t="shared" si="75"/>
        <v>50.784341637010677</v>
      </c>
      <c r="AS150" s="27">
        <v>19</v>
      </c>
      <c r="AT150">
        <v>2714</v>
      </c>
      <c r="AU150">
        <v>253061</v>
      </c>
      <c r="AV150">
        <f t="shared" si="76"/>
        <v>93.242815033161392</v>
      </c>
      <c r="AZ150" s="27">
        <v>19</v>
      </c>
      <c r="BA150">
        <v>1409</v>
      </c>
      <c r="BB150">
        <v>177012</v>
      </c>
      <c r="BC150">
        <f t="shared" si="77"/>
        <v>125.62952448545067</v>
      </c>
      <c r="BG150" s="27">
        <v>19</v>
      </c>
      <c r="BH150">
        <v>2074</v>
      </c>
      <c r="BI150">
        <v>193341</v>
      </c>
      <c r="BJ150">
        <f t="shared" si="78"/>
        <v>93.221311475409834</v>
      </c>
      <c r="BN150" s="27">
        <v>19</v>
      </c>
      <c r="BO150">
        <v>2546</v>
      </c>
      <c r="BP150">
        <v>103998</v>
      </c>
      <c r="BQ150">
        <f t="shared" si="79"/>
        <v>40.847604084838963</v>
      </c>
      <c r="BU150" s="27">
        <v>19</v>
      </c>
      <c r="BV150">
        <v>1021</v>
      </c>
      <c r="BW150">
        <v>37400</v>
      </c>
      <c r="BX150">
        <f t="shared" si="80"/>
        <v>36.630754162585703</v>
      </c>
      <c r="CB150" s="27">
        <v>19</v>
      </c>
      <c r="CC150">
        <v>891</v>
      </c>
      <c r="CD150">
        <v>26579</v>
      </c>
      <c r="CE150">
        <f t="shared" si="81"/>
        <v>29.830527497194165</v>
      </c>
      <c r="CI150" s="27">
        <v>19</v>
      </c>
      <c r="CJ150">
        <v>1597</v>
      </c>
      <c r="CK150">
        <v>24633</v>
      </c>
      <c r="CL150">
        <f t="shared" si="82"/>
        <v>15.424546023794615</v>
      </c>
      <c r="CP150" s="27">
        <v>19</v>
      </c>
      <c r="CQ150">
        <v>1007</v>
      </c>
      <c r="CR150">
        <v>68103</v>
      </c>
      <c r="CS150">
        <f t="shared" si="83"/>
        <v>67.629592850049647</v>
      </c>
      <c r="CW150" s="27">
        <v>19</v>
      </c>
      <c r="CX150">
        <v>949</v>
      </c>
      <c r="CY150">
        <v>92486</v>
      </c>
      <c r="CZ150">
        <f t="shared" si="84"/>
        <v>97.456269757639618</v>
      </c>
      <c r="DD150" s="27">
        <v>19</v>
      </c>
      <c r="DE150">
        <v>1009</v>
      </c>
      <c r="DF150">
        <v>4666</v>
      </c>
      <c r="DG150">
        <f t="shared" si="85"/>
        <v>4.624380574826561</v>
      </c>
      <c r="DK150" s="27">
        <v>19</v>
      </c>
      <c r="DL150">
        <v>1187</v>
      </c>
      <c r="DM150">
        <v>18163</v>
      </c>
      <c r="DN150">
        <f t="shared" si="86"/>
        <v>15.301600673967986</v>
      </c>
      <c r="DR150" s="27">
        <v>19</v>
      </c>
      <c r="DS150">
        <v>757</v>
      </c>
      <c r="DT150">
        <v>96262</v>
      </c>
      <c r="DU150">
        <f t="shared" si="87"/>
        <v>127.16248348745046</v>
      </c>
      <c r="DY150" s="27">
        <v>19</v>
      </c>
      <c r="DZ150">
        <v>1346</v>
      </c>
      <c r="EA150">
        <v>178754</v>
      </c>
      <c r="EB150">
        <f t="shared" si="88"/>
        <v>132.80386329866269</v>
      </c>
    </row>
    <row r="151" spans="9:132" x14ac:dyDescent="0.25">
      <c r="J151" s="27">
        <v>20</v>
      </c>
      <c r="K151">
        <v>3884</v>
      </c>
      <c r="L151">
        <v>367714</v>
      </c>
      <c r="M151">
        <f t="shared" si="71"/>
        <v>94.674047373841404</v>
      </c>
      <c r="Q151" s="27">
        <v>20</v>
      </c>
      <c r="R151">
        <v>2022</v>
      </c>
      <c r="S151">
        <v>96809</v>
      </c>
      <c r="T151">
        <f t="shared" si="72"/>
        <v>47.877843719090009</v>
      </c>
      <c r="X151" s="27">
        <v>20</v>
      </c>
      <c r="Y151">
        <v>2024</v>
      </c>
      <c r="Z151">
        <v>173733</v>
      </c>
      <c r="AA151">
        <f t="shared" si="73"/>
        <v>85.83646245059289</v>
      </c>
      <c r="AE151" s="27">
        <v>20</v>
      </c>
      <c r="AF151">
        <v>899</v>
      </c>
      <c r="AG151">
        <v>52997</v>
      </c>
      <c r="AH151">
        <f t="shared" si="74"/>
        <v>58.951056729699665</v>
      </c>
      <c r="AL151" s="27">
        <v>20</v>
      </c>
      <c r="AM151">
        <v>1429</v>
      </c>
      <c r="AN151">
        <v>167399</v>
      </c>
      <c r="AO151">
        <f t="shared" si="75"/>
        <v>117.14415675297411</v>
      </c>
      <c r="AS151" s="27">
        <v>20</v>
      </c>
      <c r="AT151">
        <v>3142</v>
      </c>
      <c r="AU151">
        <v>459004</v>
      </c>
      <c r="AV151">
        <f t="shared" si="76"/>
        <v>146.08656906429027</v>
      </c>
      <c r="AZ151" s="27">
        <v>20</v>
      </c>
      <c r="BA151">
        <v>2015</v>
      </c>
      <c r="BB151">
        <v>376089</v>
      </c>
      <c r="BC151">
        <f t="shared" si="77"/>
        <v>186.64466501240696</v>
      </c>
      <c r="BG151" s="27">
        <v>20</v>
      </c>
      <c r="BH151">
        <v>2115</v>
      </c>
      <c r="BI151">
        <v>19431</v>
      </c>
      <c r="BJ151">
        <f t="shared" si="78"/>
        <v>9.1872340425531913</v>
      </c>
      <c r="BN151" s="27">
        <v>20</v>
      </c>
      <c r="BO151">
        <v>2557</v>
      </c>
      <c r="BP151">
        <v>159016</v>
      </c>
      <c r="BQ151">
        <f t="shared" si="79"/>
        <v>62.188502150958151</v>
      </c>
      <c r="BU151" s="27">
        <v>20</v>
      </c>
      <c r="BV151">
        <v>1119</v>
      </c>
      <c r="BW151">
        <v>14916</v>
      </c>
      <c r="BX151">
        <f t="shared" si="80"/>
        <v>13.32975871313673</v>
      </c>
      <c r="CB151" s="27">
        <v>20</v>
      </c>
      <c r="CC151">
        <v>894</v>
      </c>
      <c r="CD151">
        <v>13278</v>
      </c>
      <c r="CE151">
        <f t="shared" si="81"/>
        <v>14.85234899328859</v>
      </c>
      <c r="CI151" s="27">
        <v>20</v>
      </c>
      <c r="CJ151">
        <v>1618</v>
      </c>
      <c r="CK151">
        <v>6338</v>
      </c>
      <c r="CL151">
        <f t="shared" si="82"/>
        <v>3.9171817058096416</v>
      </c>
      <c r="CP151" s="27">
        <v>20</v>
      </c>
      <c r="CQ151">
        <v>1020</v>
      </c>
      <c r="CR151">
        <v>31168</v>
      </c>
      <c r="CS151">
        <f t="shared" si="83"/>
        <v>30.556862745098041</v>
      </c>
      <c r="CW151" s="27">
        <v>20</v>
      </c>
      <c r="CX151">
        <v>963</v>
      </c>
      <c r="CY151">
        <v>96739</v>
      </c>
      <c r="CZ151">
        <f t="shared" si="84"/>
        <v>100.45586708203531</v>
      </c>
      <c r="DD151" s="27">
        <v>20</v>
      </c>
      <c r="DE151">
        <v>1013</v>
      </c>
      <c r="DF151">
        <v>100538</v>
      </c>
      <c r="DG151">
        <f t="shared" si="85"/>
        <v>99.247778874629816</v>
      </c>
      <c r="DK151" s="27">
        <v>20</v>
      </c>
      <c r="DL151">
        <v>1188</v>
      </c>
      <c r="DM151">
        <v>86515</v>
      </c>
      <c r="DN151">
        <f t="shared" si="86"/>
        <v>72.824074074074076</v>
      </c>
      <c r="DR151" s="27">
        <v>20</v>
      </c>
      <c r="DS151">
        <v>760</v>
      </c>
      <c r="DT151">
        <v>58216</v>
      </c>
      <c r="DU151">
        <f t="shared" si="87"/>
        <v>76.599999999999994</v>
      </c>
      <c r="DY151" s="27">
        <v>20</v>
      </c>
      <c r="DZ151">
        <v>1401</v>
      </c>
      <c r="EA151">
        <v>178377</v>
      </c>
      <c r="EB151">
        <f t="shared" si="88"/>
        <v>127.32119914346895</v>
      </c>
    </row>
    <row r="152" spans="9:132" x14ac:dyDescent="0.25">
      <c r="J152" s="27">
        <v>21</v>
      </c>
      <c r="K152">
        <v>4111</v>
      </c>
      <c r="L152">
        <v>113411</v>
      </c>
      <c r="M152">
        <f t="shared" si="71"/>
        <v>27.587205059596204</v>
      </c>
      <c r="Q152" s="27">
        <v>21</v>
      </c>
      <c r="R152">
        <v>2259</v>
      </c>
      <c r="S152">
        <v>149783</v>
      </c>
      <c r="T152">
        <f t="shared" si="72"/>
        <v>66.305002213368752</v>
      </c>
      <c r="X152" s="27">
        <v>21</v>
      </c>
      <c r="Y152">
        <v>2118</v>
      </c>
      <c r="Z152">
        <v>163688</v>
      </c>
      <c r="AA152">
        <f t="shared" si="73"/>
        <v>77.284230406043434</v>
      </c>
      <c r="AE152" s="27">
        <v>21</v>
      </c>
      <c r="AF152">
        <v>901</v>
      </c>
      <c r="AG152">
        <v>91184</v>
      </c>
      <c r="AH152">
        <f t="shared" si="74"/>
        <v>101.20310765815761</v>
      </c>
      <c r="AL152" s="27">
        <v>21</v>
      </c>
      <c r="AM152">
        <v>1524</v>
      </c>
      <c r="AN152">
        <v>23550</v>
      </c>
      <c r="AO152">
        <f t="shared" si="75"/>
        <v>15.452755905511811</v>
      </c>
      <c r="AS152" s="27">
        <v>21</v>
      </c>
      <c r="AT152">
        <v>4724</v>
      </c>
      <c r="AU152">
        <v>334668</v>
      </c>
      <c r="AV152">
        <f t="shared" si="76"/>
        <v>70.844199830651988</v>
      </c>
      <c r="AZ152" s="27">
        <v>21</v>
      </c>
      <c r="BA152">
        <v>2056</v>
      </c>
      <c r="BB152">
        <v>224218</v>
      </c>
      <c r="BC152">
        <f t="shared" si="77"/>
        <v>109.05544747081711</v>
      </c>
      <c r="BG152" s="27">
        <v>21</v>
      </c>
      <c r="BH152">
        <v>2132</v>
      </c>
      <c r="BI152">
        <v>245250</v>
      </c>
      <c r="BJ152">
        <f t="shared" si="78"/>
        <v>115.0328330206379</v>
      </c>
      <c r="BN152" s="27">
        <v>21</v>
      </c>
      <c r="BO152">
        <v>2627</v>
      </c>
      <c r="BP152">
        <v>332101</v>
      </c>
      <c r="BQ152">
        <f t="shared" si="79"/>
        <v>126.41834792539018</v>
      </c>
      <c r="BU152" s="27">
        <v>21</v>
      </c>
      <c r="BV152">
        <v>1130</v>
      </c>
      <c r="BW152">
        <v>3066</v>
      </c>
      <c r="BX152">
        <f t="shared" si="80"/>
        <v>2.7132743362831859</v>
      </c>
      <c r="CB152" s="27">
        <v>21</v>
      </c>
      <c r="CC152">
        <v>901</v>
      </c>
      <c r="CD152">
        <v>21976</v>
      </c>
      <c r="CE152">
        <f t="shared" si="81"/>
        <v>24.390677025527193</v>
      </c>
      <c r="CI152" s="27">
        <v>21</v>
      </c>
      <c r="CJ152">
        <v>1671</v>
      </c>
      <c r="CK152">
        <v>8083</v>
      </c>
      <c r="CL152">
        <f t="shared" si="82"/>
        <v>4.8372232196289646</v>
      </c>
      <c r="CP152" s="27">
        <v>21</v>
      </c>
      <c r="CQ152">
        <v>1034</v>
      </c>
      <c r="CR152">
        <v>58513</v>
      </c>
      <c r="CS152">
        <f t="shared" si="83"/>
        <v>56.588974854932303</v>
      </c>
      <c r="CW152" s="27">
        <v>21</v>
      </c>
      <c r="CX152">
        <v>1002</v>
      </c>
      <c r="CY152">
        <v>51050</v>
      </c>
      <c r="CZ152">
        <f t="shared" si="84"/>
        <v>50.948103792415168</v>
      </c>
      <c r="DD152" s="27">
        <v>21</v>
      </c>
      <c r="DE152">
        <v>1018</v>
      </c>
      <c r="DF152">
        <v>47681</v>
      </c>
      <c r="DG152">
        <f t="shared" si="85"/>
        <v>46.837917485265223</v>
      </c>
      <c r="DK152" s="27">
        <v>21</v>
      </c>
      <c r="DL152">
        <v>1195</v>
      </c>
      <c r="DM152">
        <v>52104</v>
      </c>
      <c r="DN152">
        <f t="shared" si="86"/>
        <v>43.601673640167363</v>
      </c>
      <c r="DR152" s="27">
        <v>21</v>
      </c>
      <c r="DS152">
        <v>765</v>
      </c>
      <c r="DT152">
        <v>20538</v>
      </c>
      <c r="DU152">
        <f t="shared" si="87"/>
        <v>26.847058823529412</v>
      </c>
      <c r="DY152" s="27">
        <v>21</v>
      </c>
      <c r="DZ152">
        <v>1729</v>
      </c>
      <c r="EA152">
        <v>168198</v>
      </c>
      <c r="EB152">
        <f t="shared" si="88"/>
        <v>97.280508964719488</v>
      </c>
    </row>
    <row r="153" spans="9:132" x14ac:dyDescent="0.25">
      <c r="J153" s="27">
        <v>22</v>
      </c>
      <c r="K153">
        <v>4125</v>
      </c>
      <c r="L153">
        <v>186345</v>
      </c>
      <c r="M153">
        <f t="shared" si="71"/>
        <v>45.174545454545452</v>
      </c>
      <c r="Q153" s="27">
        <v>22</v>
      </c>
      <c r="R153">
        <v>2304</v>
      </c>
      <c r="S153">
        <v>214909</v>
      </c>
      <c r="T153">
        <f t="shared" si="72"/>
        <v>93.276475694444443</v>
      </c>
      <c r="X153" s="27">
        <v>22</v>
      </c>
      <c r="Y153">
        <v>2164</v>
      </c>
      <c r="Z153">
        <v>144038</v>
      </c>
      <c r="AA153">
        <f t="shared" si="73"/>
        <v>66.56099815157117</v>
      </c>
      <c r="AE153" s="27">
        <v>22</v>
      </c>
      <c r="AF153">
        <v>924</v>
      </c>
      <c r="AG153">
        <v>55637</v>
      </c>
      <c r="AH153">
        <f t="shared" si="74"/>
        <v>60.213203463203463</v>
      </c>
      <c r="AL153" s="27">
        <v>22</v>
      </c>
      <c r="AM153">
        <v>1678</v>
      </c>
      <c r="AN153">
        <v>161727</v>
      </c>
      <c r="AO153">
        <f t="shared" si="75"/>
        <v>96.380810488677</v>
      </c>
      <c r="AR153" t="s">
        <v>234</v>
      </c>
      <c r="AS153" s="27">
        <v>1</v>
      </c>
      <c r="AT153">
        <v>569</v>
      </c>
      <c r="AU153">
        <v>30276</v>
      </c>
      <c r="AV153">
        <f t="shared" si="76"/>
        <v>53.209138840070295</v>
      </c>
      <c r="AZ153" s="27">
        <v>22</v>
      </c>
      <c r="BA153">
        <v>2323</v>
      </c>
      <c r="BB153">
        <v>256715</v>
      </c>
      <c r="BC153">
        <f t="shared" si="77"/>
        <v>110.5101162290142</v>
      </c>
      <c r="BG153" s="27">
        <v>22</v>
      </c>
      <c r="BH153">
        <v>2266</v>
      </c>
      <c r="BI153">
        <v>144824</v>
      </c>
      <c r="BJ153">
        <f t="shared" si="78"/>
        <v>63.911738746690204</v>
      </c>
      <c r="BN153" s="27">
        <v>22</v>
      </c>
      <c r="BO153">
        <v>2738</v>
      </c>
      <c r="BP153">
        <v>109797</v>
      </c>
      <c r="BQ153">
        <f t="shared" si="79"/>
        <v>40.101168736303869</v>
      </c>
      <c r="BU153" s="27">
        <v>22</v>
      </c>
      <c r="BV153">
        <v>1137</v>
      </c>
      <c r="BW153">
        <v>13626</v>
      </c>
      <c r="BX153">
        <f t="shared" si="80"/>
        <v>11.984168865435356</v>
      </c>
      <c r="CB153" s="27">
        <v>22</v>
      </c>
      <c r="CC153">
        <v>912</v>
      </c>
      <c r="CD153">
        <v>9336</v>
      </c>
      <c r="CE153">
        <f t="shared" si="81"/>
        <v>10.236842105263158</v>
      </c>
      <c r="CI153" s="27">
        <v>22</v>
      </c>
      <c r="CJ153">
        <v>2274</v>
      </c>
      <c r="CK153">
        <v>77141</v>
      </c>
      <c r="CL153">
        <f t="shared" si="82"/>
        <v>33.923043095866312</v>
      </c>
      <c r="CP153" s="27">
        <v>22</v>
      </c>
      <c r="CQ153">
        <v>1071</v>
      </c>
      <c r="CR153">
        <v>25907</v>
      </c>
      <c r="CS153">
        <f t="shared" si="83"/>
        <v>24.18954248366013</v>
      </c>
      <c r="CW153" s="27">
        <v>22</v>
      </c>
      <c r="CX153">
        <v>1088</v>
      </c>
      <c r="CY153">
        <v>95094</v>
      </c>
      <c r="CZ153">
        <f t="shared" si="84"/>
        <v>87.402573529411768</v>
      </c>
      <c r="DD153" s="27">
        <v>22</v>
      </c>
      <c r="DE153">
        <v>1022</v>
      </c>
      <c r="DF153">
        <v>97887</v>
      </c>
      <c r="DG153">
        <f t="shared" si="85"/>
        <v>95.779843444227012</v>
      </c>
      <c r="DK153" s="27">
        <v>22</v>
      </c>
      <c r="DL153">
        <v>1222</v>
      </c>
      <c r="DM153">
        <v>63282</v>
      </c>
      <c r="DN153">
        <f t="shared" si="86"/>
        <v>51.785597381342065</v>
      </c>
      <c r="DR153" s="27">
        <v>22</v>
      </c>
      <c r="DS153">
        <v>778</v>
      </c>
      <c r="DT153">
        <v>32016</v>
      </c>
      <c r="DU153">
        <f t="shared" si="87"/>
        <v>41.15167095115681</v>
      </c>
      <c r="DY153" s="27">
        <v>22</v>
      </c>
      <c r="DZ153">
        <v>1765</v>
      </c>
      <c r="EA153">
        <v>72338</v>
      </c>
      <c r="EB153">
        <f t="shared" si="88"/>
        <v>40.984702549575069</v>
      </c>
    </row>
    <row r="154" spans="9:132" x14ac:dyDescent="0.25">
      <c r="J154" s="27">
        <v>23</v>
      </c>
      <c r="K154">
        <v>4290</v>
      </c>
      <c r="L154">
        <v>169881</v>
      </c>
      <c r="M154">
        <f t="shared" si="71"/>
        <v>39.599300699300699</v>
      </c>
      <c r="Q154" s="27">
        <v>23</v>
      </c>
      <c r="R154">
        <v>2395</v>
      </c>
      <c r="S154">
        <v>99829</v>
      </c>
      <c r="T154">
        <f t="shared" si="72"/>
        <v>41.682254697286012</v>
      </c>
      <c r="X154" s="27">
        <v>23</v>
      </c>
      <c r="Y154">
        <v>2217</v>
      </c>
      <c r="Z154">
        <v>175110</v>
      </c>
      <c r="AA154">
        <f t="shared" si="73"/>
        <v>78.985115020297698</v>
      </c>
      <c r="AE154" s="27">
        <v>23</v>
      </c>
      <c r="AF154">
        <v>955</v>
      </c>
      <c r="AG154">
        <v>66606</v>
      </c>
      <c r="AH154">
        <f t="shared" si="74"/>
        <v>69.744502617801047</v>
      </c>
      <c r="AL154" s="27">
        <v>23</v>
      </c>
      <c r="AM154">
        <v>1744</v>
      </c>
      <c r="AN154">
        <v>147003</v>
      </c>
      <c r="AO154">
        <f t="shared" si="75"/>
        <v>84.290711009174316</v>
      </c>
      <c r="AS154" s="27">
        <v>2</v>
      </c>
      <c r="AT154">
        <v>753</v>
      </c>
      <c r="AU154">
        <v>58133</v>
      </c>
      <c r="AV154">
        <f t="shared" si="76"/>
        <v>77.201859229747683</v>
      </c>
      <c r="AZ154" s="27">
        <v>23</v>
      </c>
      <c r="BA154">
        <v>2479</v>
      </c>
      <c r="BB154">
        <v>99657</v>
      </c>
      <c r="BC154">
        <f t="shared" si="77"/>
        <v>40.20048406615571</v>
      </c>
      <c r="BG154" s="27">
        <v>23</v>
      </c>
      <c r="BH154">
        <v>2414</v>
      </c>
      <c r="BI154">
        <v>121722</v>
      </c>
      <c r="BJ154">
        <f t="shared" si="78"/>
        <v>50.423363711681858</v>
      </c>
      <c r="BN154" s="27">
        <v>23</v>
      </c>
      <c r="BO154">
        <v>2925</v>
      </c>
      <c r="BP154">
        <v>516262</v>
      </c>
      <c r="BQ154">
        <f t="shared" si="79"/>
        <v>176.49982905982907</v>
      </c>
      <c r="BU154" s="27">
        <v>23</v>
      </c>
      <c r="BV154">
        <v>1162</v>
      </c>
      <c r="BW154">
        <v>7982</v>
      </c>
      <c r="BX154">
        <f t="shared" si="80"/>
        <v>6.8691910499139412</v>
      </c>
      <c r="CB154" s="27">
        <v>23</v>
      </c>
      <c r="CC154">
        <v>941</v>
      </c>
      <c r="CD154">
        <v>7880</v>
      </c>
      <c r="CE154">
        <f t="shared" si="81"/>
        <v>8.3740701381509037</v>
      </c>
      <c r="CI154" s="27">
        <v>23</v>
      </c>
      <c r="CJ154">
        <v>2479</v>
      </c>
      <c r="CK154">
        <v>44452</v>
      </c>
      <c r="CL154">
        <f t="shared" si="82"/>
        <v>17.931423961274707</v>
      </c>
      <c r="CP154" s="27">
        <v>23</v>
      </c>
      <c r="CQ154">
        <v>1094</v>
      </c>
      <c r="CR154">
        <v>52619</v>
      </c>
      <c r="CS154">
        <f t="shared" si="83"/>
        <v>48.097806215722123</v>
      </c>
      <c r="CW154" s="27">
        <v>23</v>
      </c>
      <c r="CX154">
        <v>1120</v>
      </c>
      <c r="CY154">
        <v>50079</v>
      </c>
      <c r="CZ154">
        <f t="shared" si="84"/>
        <v>44.713392857142857</v>
      </c>
      <c r="DD154" s="27">
        <v>23</v>
      </c>
      <c r="DE154">
        <v>1025</v>
      </c>
      <c r="DF154">
        <v>78606</v>
      </c>
      <c r="DG154">
        <f t="shared" si="85"/>
        <v>76.688780487804877</v>
      </c>
      <c r="DK154" s="27">
        <v>23</v>
      </c>
      <c r="DL154">
        <v>1254</v>
      </c>
      <c r="DM154">
        <v>31145</v>
      </c>
      <c r="DN154">
        <f t="shared" si="86"/>
        <v>24.836523125996809</v>
      </c>
      <c r="DR154" s="27">
        <v>23</v>
      </c>
      <c r="DS154">
        <v>810</v>
      </c>
      <c r="DT154">
        <v>27345</v>
      </c>
      <c r="DU154">
        <f t="shared" si="87"/>
        <v>33.75925925925926</v>
      </c>
      <c r="DY154" s="27">
        <v>23</v>
      </c>
      <c r="DZ154">
        <v>2277</v>
      </c>
      <c r="EA154">
        <v>254540</v>
      </c>
      <c r="EB154">
        <f t="shared" si="88"/>
        <v>111.78743961352657</v>
      </c>
    </row>
    <row r="155" spans="9:132" x14ac:dyDescent="0.25">
      <c r="I155" t="s">
        <v>234</v>
      </c>
      <c r="J155" s="27">
        <v>1</v>
      </c>
      <c r="K155">
        <v>230</v>
      </c>
      <c r="L155">
        <v>14814</v>
      </c>
      <c r="M155">
        <f t="shared" si="71"/>
        <v>64.408695652173918</v>
      </c>
      <c r="Q155" s="27">
        <v>24</v>
      </c>
      <c r="R155">
        <v>2442</v>
      </c>
      <c r="S155">
        <v>88296</v>
      </c>
      <c r="T155">
        <f t="shared" si="72"/>
        <v>36.157248157248155</v>
      </c>
      <c r="X155" s="27">
        <v>24</v>
      </c>
      <c r="Y155">
        <v>2279</v>
      </c>
      <c r="Z155">
        <v>486037</v>
      </c>
      <c r="AA155">
        <f t="shared" si="73"/>
        <v>213.26766125493637</v>
      </c>
      <c r="AE155" s="27">
        <v>24</v>
      </c>
      <c r="AF155">
        <v>973</v>
      </c>
      <c r="AG155">
        <v>61427</v>
      </c>
      <c r="AH155">
        <f t="shared" si="74"/>
        <v>63.131551901336074</v>
      </c>
      <c r="AL155" s="27">
        <v>24</v>
      </c>
      <c r="AM155">
        <v>1792</v>
      </c>
      <c r="AN155">
        <v>91990</v>
      </c>
      <c r="AO155">
        <f t="shared" si="75"/>
        <v>51.333705357142854</v>
      </c>
      <c r="AS155" s="27">
        <v>3</v>
      </c>
      <c r="AT155">
        <v>788</v>
      </c>
      <c r="AU155">
        <v>9973</v>
      </c>
      <c r="AV155">
        <f t="shared" si="76"/>
        <v>12.656091370558375</v>
      </c>
      <c r="AZ155" s="27">
        <v>24</v>
      </c>
      <c r="BA155">
        <v>2524</v>
      </c>
      <c r="BB155">
        <v>418137</v>
      </c>
      <c r="BC155">
        <f t="shared" si="77"/>
        <v>165.66442155309034</v>
      </c>
      <c r="BG155" s="27">
        <v>24</v>
      </c>
      <c r="BH155">
        <v>2465</v>
      </c>
      <c r="BI155">
        <v>116834</v>
      </c>
      <c r="BJ155">
        <f t="shared" si="78"/>
        <v>47.397160243407711</v>
      </c>
      <c r="BN155" s="27">
        <v>24</v>
      </c>
      <c r="BO155">
        <v>3043</v>
      </c>
      <c r="BP155">
        <v>532474</v>
      </c>
      <c r="BQ155">
        <f t="shared" si="79"/>
        <v>174.9832402234637</v>
      </c>
      <c r="BU155" s="27">
        <v>24</v>
      </c>
      <c r="BV155">
        <v>1168</v>
      </c>
      <c r="BW155">
        <v>1490</v>
      </c>
      <c r="BX155">
        <f t="shared" si="80"/>
        <v>1.2756849315068493</v>
      </c>
      <c r="CB155" s="27">
        <v>24</v>
      </c>
      <c r="CC155">
        <v>952</v>
      </c>
      <c r="CD155">
        <v>22495</v>
      </c>
      <c r="CE155">
        <f t="shared" si="81"/>
        <v>23.629201680672271</v>
      </c>
      <c r="CH155" t="s">
        <v>234</v>
      </c>
      <c r="CI155" s="27">
        <v>1</v>
      </c>
      <c r="CJ155">
        <v>148</v>
      </c>
      <c r="CK155">
        <v>2638</v>
      </c>
      <c r="CL155">
        <f t="shared" si="82"/>
        <v>17.824324324324323</v>
      </c>
      <c r="CP155" s="27">
        <v>24</v>
      </c>
      <c r="CQ155">
        <v>1096</v>
      </c>
      <c r="CR155">
        <v>31575</v>
      </c>
      <c r="CS155">
        <f t="shared" si="83"/>
        <v>28.809306569343065</v>
      </c>
      <c r="CW155" s="27">
        <v>24</v>
      </c>
      <c r="CX155">
        <v>1179</v>
      </c>
      <c r="CY155">
        <v>89504</v>
      </c>
      <c r="CZ155">
        <f t="shared" si="84"/>
        <v>75.915182357930448</v>
      </c>
      <c r="DD155" s="27">
        <v>24</v>
      </c>
      <c r="DE155">
        <v>1034</v>
      </c>
      <c r="DF155">
        <v>95278</v>
      </c>
      <c r="DG155">
        <f t="shared" si="85"/>
        <v>92.145067698259183</v>
      </c>
      <c r="DK155" s="27">
        <v>24</v>
      </c>
      <c r="DL155">
        <v>1272</v>
      </c>
      <c r="DM155">
        <v>175853</v>
      </c>
      <c r="DN155">
        <f t="shared" si="86"/>
        <v>138.24921383647799</v>
      </c>
      <c r="DR155" s="27">
        <v>24</v>
      </c>
      <c r="DS155">
        <v>815</v>
      </c>
      <c r="DT155">
        <v>95530</v>
      </c>
      <c r="DU155">
        <f t="shared" si="87"/>
        <v>117.21472392638037</v>
      </c>
      <c r="DY155" s="27">
        <v>24</v>
      </c>
      <c r="DZ155">
        <v>2654</v>
      </c>
      <c r="EA155">
        <v>250746</v>
      </c>
      <c r="EB155">
        <f t="shared" si="88"/>
        <v>94.47852298417483</v>
      </c>
    </row>
    <row r="156" spans="9:132" x14ac:dyDescent="0.25">
      <c r="J156" s="27">
        <v>2</v>
      </c>
      <c r="K156">
        <v>273</v>
      </c>
      <c r="L156">
        <v>6252</v>
      </c>
      <c r="M156">
        <f t="shared" si="71"/>
        <v>22.901098901098901</v>
      </c>
      <c r="Q156" s="27">
        <v>25</v>
      </c>
      <c r="R156">
        <v>2592</v>
      </c>
      <c r="S156">
        <v>74661</v>
      </c>
      <c r="T156">
        <f t="shared" si="72"/>
        <v>28.804398148148149</v>
      </c>
      <c r="X156" s="27">
        <v>25</v>
      </c>
      <c r="Y156">
        <v>2655</v>
      </c>
      <c r="Z156">
        <v>269892</v>
      </c>
      <c r="AA156">
        <f t="shared" si="73"/>
        <v>101.65423728813559</v>
      </c>
      <c r="AE156" s="27">
        <v>25</v>
      </c>
      <c r="AF156">
        <v>1001</v>
      </c>
      <c r="AG156">
        <v>54243</v>
      </c>
      <c r="AH156">
        <f t="shared" si="74"/>
        <v>54.188811188811187</v>
      </c>
      <c r="AL156" s="27">
        <v>25</v>
      </c>
      <c r="AM156">
        <v>1841</v>
      </c>
      <c r="AN156">
        <v>156064</v>
      </c>
      <c r="AO156">
        <f t="shared" si="75"/>
        <v>84.771319934818038</v>
      </c>
      <c r="AS156" s="27">
        <v>4</v>
      </c>
      <c r="AT156">
        <v>824</v>
      </c>
      <c r="AU156">
        <v>126732</v>
      </c>
      <c r="AV156">
        <f t="shared" si="76"/>
        <v>153.80097087378641</v>
      </c>
      <c r="AZ156" s="27">
        <v>25</v>
      </c>
      <c r="BA156">
        <v>2639</v>
      </c>
      <c r="BB156">
        <v>333110</v>
      </c>
      <c r="BC156">
        <f t="shared" si="77"/>
        <v>126.22584312239485</v>
      </c>
      <c r="BG156" s="27">
        <v>25</v>
      </c>
      <c r="BH156">
        <v>2493</v>
      </c>
      <c r="BI156">
        <v>159235</v>
      </c>
      <c r="BJ156">
        <f t="shared" si="78"/>
        <v>63.87284396309667</v>
      </c>
      <c r="BM156" t="s">
        <v>234</v>
      </c>
      <c r="BN156" s="27">
        <v>1</v>
      </c>
      <c r="BO156">
        <v>480</v>
      </c>
      <c r="BP156">
        <v>9852</v>
      </c>
      <c r="BQ156">
        <f t="shared" si="79"/>
        <v>20.524999999999999</v>
      </c>
      <c r="BU156" s="27">
        <v>25</v>
      </c>
      <c r="BV156">
        <v>1183</v>
      </c>
      <c r="BW156">
        <v>11992</v>
      </c>
      <c r="BX156">
        <f t="shared" si="80"/>
        <v>10.136939983093828</v>
      </c>
      <c r="CB156" s="27">
        <v>25</v>
      </c>
      <c r="CC156">
        <v>963</v>
      </c>
      <c r="CD156">
        <v>9372</v>
      </c>
      <c r="CE156">
        <f t="shared" si="81"/>
        <v>9.7320872274143309</v>
      </c>
      <c r="CI156" s="27">
        <v>2</v>
      </c>
      <c r="CJ156">
        <v>267</v>
      </c>
      <c r="CK156">
        <v>9765</v>
      </c>
      <c r="CL156">
        <f t="shared" si="82"/>
        <v>36.573033707865171</v>
      </c>
      <c r="CP156" s="27">
        <v>25</v>
      </c>
      <c r="CQ156">
        <v>1108</v>
      </c>
      <c r="CR156">
        <v>46524</v>
      </c>
      <c r="CS156">
        <f t="shared" si="83"/>
        <v>41.989169675090253</v>
      </c>
      <c r="CW156" s="27">
        <v>25</v>
      </c>
      <c r="CX156">
        <v>1226</v>
      </c>
      <c r="CY156">
        <v>27921</v>
      </c>
      <c r="CZ156">
        <f t="shared" si="84"/>
        <v>22.774061990212072</v>
      </c>
      <c r="DD156" s="27">
        <v>25</v>
      </c>
      <c r="DE156">
        <v>1048</v>
      </c>
      <c r="DF156">
        <v>91234</v>
      </c>
      <c r="DG156">
        <f t="shared" si="85"/>
        <v>87.055343511450388</v>
      </c>
      <c r="DK156" s="27">
        <v>25</v>
      </c>
      <c r="DL156">
        <v>1383</v>
      </c>
      <c r="DM156">
        <v>197869</v>
      </c>
      <c r="DN156">
        <f t="shared" si="86"/>
        <v>143.07230657989876</v>
      </c>
      <c r="DR156" s="27">
        <v>25</v>
      </c>
      <c r="DS156">
        <v>822</v>
      </c>
      <c r="DT156">
        <v>8991</v>
      </c>
      <c r="DU156">
        <f t="shared" si="87"/>
        <v>10.937956204379562</v>
      </c>
      <c r="DX156" t="s">
        <v>234</v>
      </c>
      <c r="DY156" s="27">
        <v>1</v>
      </c>
      <c r="DZ156">
        <v>250</v>
      </c>
      <c r="EA156">
        <v>2870</v>
      </c>
      <c r="EB156">
        <f t="shared" si="88"/>
        <v>11.48</v>
      </c>
    </row>
    <row r="157" spans="9:132" x14ac:dyDescent="0.25">
      <c r="J157" s="27">
        <v>3</v>
      </c>
      <c r="K157">
        <v>735</v>
      </c>
      <c r="L157">
        <v>11562</v>
      </c>
      <c r="M157">
        <f t="shared" si="71"/>
        <v>15.730612244897959</v>
      </c>
      <c r="Q157" s="27">
        <v>26</v>
      </c>
      <c r="R157">
        <v>2866</v>
      </c>
      <c r="S157">
        <v>309221</v>
      </c>
      <c r="T157">
        <f t="shared" si="72"/>
        <v>107.89288206559665</v>
      </c>
      <c r="X157" s="27">
        <v>26</v>
      </c>
      <c r="Y157">
        <v>2959</v>
      </c>
      <c r="Z157">
        <v>327029</v>
      </c>
      <c r="AA157">
        <f t="shared" si="73"/>
        <v>110.52010814464346</v>
      </c>
      <c r="AE157" s="27">
        <v>26</v>
      </c>
      <c r="AF157">
        <v>1018</v>
      </c>
      <c r="AG157">
        <v>61428</v>
      </c>
      <c r="AH157">
        <f t="shared" si="74"/>
        <v>60.341846758349703</v>
      </c>
      <c r="AL157" s="27">
        <v>26</v>
      </c>
      <c r="AM157">
        <v>1928</v>
      </c>
      <c r="AN157">
        <v>139928</v>
      </c>
      <c r="AO157">
        <f t="shared" si="75"/>
        <v>72.576763485477173</v>
      </c>
      <c r="AS157" s="27">
        <v>5</v>
      </c>
      <c r="AT157">
        <v>899</v>
      </c>
      <c r="AU157">
        <v>78757</v>
      </c>
      <c r="AV157">
        <f t="shared" si="76"/>
        <v>87.605116796440484</v>
      </c>
      <c r="AZ157" s="27">
        <v>26</v>
      </c>
      <c r="BA157">
        <v>2657</v>
      </c>
      <c r="BB157">
        <v>422500</v>
      </c>
      <c r="BC157">
        <f t="shared" si="77"/>
        <v>159.0139254798645</v>
      </c>
      <c r="BG157" s="27">
        <v>26</v>
      </c>
      <c r="BH157">
        <v>2911</v>
      </c>
      <c r="BI157">
        <v>400910</v>
      </c>
      <c r="BJ157">
        <f t="shared" si="78"/>
        <v>137.72243215389901</v>
      </c>
      <c r="BN157" s="27">
        <v>2</v>
      </c>
      <c r="BO157">
        <v>668</v>
      </c>
      <c r="BP157">
        <v>15184</v>
      </c>
      <c r="BQ157">
        <f t="shared" si="79"/>
        <v>22.730538922155688</v>
      </c>
      <c r="BU157" s="27">
        <v>26</v>
      </c>
      <c r="BV157">
        <v>1198</v>
      </c>
      <c r="BW157">
        <v>21892</v>
      </c>
      <c r="BX157">
        <f t="shared" si="80"/>
        <v>18.273789649415694</v>
      </c>
      <c r="CB157" s="27">
        <v>26</v>
      </c>
      <c r="CC157">
        <v>989</v>
      </c>
      <c r="CD157">
        <v>11442</v>
      </c>
      <c r="CE157">
        <f t="shared" si="81"/>
        <v>11.569261880687563</v>
      </c>
      <c r="CI157" s="27">
        <v>3</v>
      </c>
      <c r="CJ157">
        <v>394</v>
      </c>
      <c r="CK157">
        <v>26798</v>
      </c>
      <c r="CL157">
        <f t="shared" si="82"/>
        <v>68.015228426395936</v>
      </c>
      <c r="CP157" s="27">
        <v>26</v>
      </c>
      <c r="CQ157">
        <v>1121</v>
      </c>
      <c r="CR157">
        <v>18535</v>
      </c>
      <c r="CS157">
        <f t="shared" si="83"/>
        <v>16.534344335414808</v>
      </c>
      <c r="CW157" s="27">
        <v>26</v>
      </c>
      <c r="CX157">
        <v>1836</v>
      </c>
      <c r="CY157">
        <v>84609</v>
      </c>
      <c r="CZ157">
        <f t="shared" si="84"/>
        <v>46.083333333333336</v>
      </c>
      <c r="DD157" s="27">
        <v>26</v>
      </c>
      <c r="DE157">
        <v>1055</v>
      </c>
      <c r="DF157">
        <v>144936</v>
      </c>
      <c r="DG157">
        <f t="shared" si="85"/>
        <v>137.38009478672987</v>
      </c>
      <c r="DK157" s="27">
        <v>26</v>
      </c>
      <c r="DL157">
        <v>1384</v>
      </c>
      <c r="DM157">
        <v>210627</v>
      </c>
      <c r="DN157">
        <f t="shared" si="86"/>
        <v>152.1871387283237</v>
      </c>
      <c r="DR157" s="27">
        <v>26</v>
      </c>
      <c r="DS157">
        <v>823</v>
      </c>
      <c r="DT157">
        <v>43609</v>
      </c>
      <c r="DU157">
        <f t="shared" si="87"/>
        <v>52.987849331713242</v>
      </c>
      <c r="DY157" s="27">
        <v>2</v>
      </c>
      <c r="DZ157">
        <v>316</v>
      </c>
      <c r="EA157">
        <v>0</v>
      </c>
      <c r="EB157">
        <f t="shared" si="88"/>
        <v>0</v>
      </c>
    </row>
    <row r="158" spans="9:132" x14ac:dyDescent="0.25">
      <c r="J158" s="27">
        <v>4</v>
      </c>
      <c r="K158">
        <v>779</v>
      </c>
      <c r="L158">
        <v>85684</v>
      </c>
      <c r="M158">
        <f t="shared" si="71"/>
        <v>109.99229781771501</v>
      </c>
      <c r="Q158" s="27">
        <v>27</v>
      </c>
      <c r="R158">
        <v>3469</v>
      </c>
      <c r="S158">
        <v>220506</v>
      </c>
      <c r="T158">
        <f t="shared" si="72"/>
        <v>63.56471605650043</v>
      </c>
      <c r="X158" s="27">
        <v>27</v>
      </c>
      <c r="Y158">
        <v>2961</v>
      </c>
      <c r="Z158">
        <v>424214</v>
      </c>
      <c r="AA158">
        <f t="shared" si="73"/>
        <v>143.26713947990544</v>
      </c>
      <c r="AE158" s="27">
        <v>27</v>
      </c>
      <c r="AF158">
        <v>1054</v>
      </c>
      <c r="AG158">
        <v>138691</v>
      </c>
      <c r="AH158">
        <f t="shared" si="74"/>
        <v>131.58538899430741</v>
      </c>
      <c r="AL158" s="27">
        <v>27</v>
      </c>
      <c r="AM158">
        <v>1967</v>
      </c>
      <c r="AN158">
        <v>160258</v>
      </c>
      <c r="AO158">
        <f t="shared" si="75"/>
        <v>81.47330960854093</v>
      </c>
      <c r="AS158" s="27">
        <v>6</v>
      </c>
      <c r="AT158">
        <v>940</v>
      </c>
      <c r="AU158">
        <v>52993</v>
      </c>
      <c r="AV158">
        <f t="shared" si="76"/>
        <v>56.375531914893614</v>
      </c>
      <c r="AZ158" s="27">
        <v>27</v>
      </c>
      <c r="BA158">
        <v>2737</v>
      </c>
      <c r="BB158">
        <v>483492</v>
      </c>
      <c r="BC158">
        <f t="shared" si="77"/>
        <v>176.65034709535988</v>
      </c>
      <c r="BG158" s="27">
        <v>27</v>
      </c>
      <c r="BH158">
        <v>2974</v>
      </c>
      <c r="BI158">
        <v>397722</v>
      </c>
      <c r="BJ158">
        <f t="shared" si="78"/>
        <v>133.73301950235373</v>
      </c>
      <c r="BN158" s="27">
        <v>3</v>
      </c>
      <c r="BO158">
        <v>713</v>
      </c>
      <c r="BP158">
        <v>30516</v>
      </c>
      <c r="BQ158">
        <f t="shared" si="79"/>
        <v>42.799438990182331</v>
      </c>
      <c r="BU158" s="27">
        <v>27</v>
      </c>
      <c r="BV158">
        <v>1198</v>
      </c>
      <c r="BW158">
        <v>6599</v>
      </c>
      <c r="BX158">
        <f t="shared" si="80"/>
        <v>5.5083472454090154</v>
      </c>
      <c r="CB158" s="27">
        <v>27</v>
      </c>
      <c r="CC158">
        <v>990</v>
      </c>
      <c r="CD158">
        <v>13762</v>
      </c>
      <c r="CE158">
        <f t="shared" si="81"/>
        <v>13.901010101010101</v>
      </c>
      <c r="CI158" s="27">
        <v>4</v>
      </c>
      <c r="CJ158">
        <v>506</v>
      </c>
      <c r="CK158">
        <v>22609</v>
      </c>
      <c r="CL158">
        <f t="shared" si="82"/>
        <v>44.68181818181818</v>
      </c>
      <c r="CP158" s="27">
        <v>27</v>
      </c>
      <c r="CQ158">
        <v>1151</v>
      </c>
      <c r="CR158">
        <v>44081</v>
      </c>
      <c r="CS158">
        <f t="shared" si="83"/>
        <v>38.298001737619458</v>
      </c>
      <c r="CW158" s="27">
        <v>27</v>
      </c>
      <c r="CX158">
        <v>2388</v>
      </c>
      <c r="CY158">
        <v>81939</v>
      </c>
      <c r="CZ158">
        <f t="shared" si="84"/>
        <v>34.312814070351756</v>
      </c>
      <c r="DD158" s="27">
        <v>27</v>
      </c>
      <c r="DE158">
        <v>1073</v>
      </c>
      <c r="DF158">
        <v>74379</v>
      </c>
      <c r="DG158">
        <f t="shared" si="85"/>
        <v>69.318732525629073</v>
      </c>
      <c r="DK158" s="27">
        <v>27</v>
      </c>
      <c r="DL158">
        <v>1425</v>
      </c>
      <c r="DM158">
        <v>184464</v>
      </c>
      <c r="DN158">
        <f t="shared" si="86"/>
        <v>129.44842105263157</v>
      </c>
      <c r="DR158" s="27">
        <v>27</v>
      </c>
      <c r="DS158">
        <v>837</v>
      </c>
      <c r="DT158">
        <v>22093</v>
      </c>
      <c r="DU158">
        <f t="shared" si="87"/>
        <v>26.395459976105137</v>
      </c>
      <c r="DY158" s="27">
        <v>3</v>
      </c>
      <c r="DZ158">
        <v>690</v>
      </c>
      <c r="EA158">
        <v>92861</v>
      </c>
      <c r="EB158">
        <f t="shared" si="88"/>
        <v>134.58115942028985</v>
      </c>
    </row>
    <row r="159" spans="9:132" x14ac:dyDescent="0.25">
      <c r="J159" s="27">
        <v>5</v>
      </c>
      <c r="K159">
        <v>793</v>
      </c>
      <c r="L159">
        <v>61792</v>
      </c>
      <c r="M159">
        <f t="shared" si="71"/>
        <v>77.921815889029006</v>
      </c>
      <c r="P159" t="s">
        <v>234</v>
      </c>
      <c r="Q159" s="27">
        <v>1</v>
      </c>
      <c r="R159">
        <v>390</v>
      </c>
      <c r="S159">
        <v>21595</v>
      </c>
      <c r="T159">
        <f t="shared" si="72"/>
        <v>55.371794871794869</v>
      </c>
      <c r="X159" s="27">
        <v>28</v>
      </c>
      <c r="Y159">
        <v>3100</v>
      </c>
      <c r="Z159">
        <v>374747</v>
      </c>
      <c r="AA159">
        <f t="shared" si="73"/>
        <v>120.88612903225807</v>
      </c>
      <c r="AE159" s="27">
        <v>28</v>
      </c>
      <c r="AF159">
        <v>1063</v>
      </c>
      <c r="AG159">
        <v>60888</v>
      </c>
      <c r="AH159">
        <f t="shared" si="74"/>
        <v>57.279397930385699</v>
      </c>
      <c r="AL159" s="27">
        <v>28</v>
      </c>
      <c r="AM159">
        <v>2124</v>
      </c>
      <c r="AN159">
        <v>114715</v>
      </c>
      <c r="AO159">
        <f t="shared" si="75"/>
        <v>54.008945386064028</v>
      </c>
      <c r="AS159" s="27">
        <v>7</v>
      </c>
      <c r="AT159">
        <v>993</v>
      </c>
      <c r="AU159">
        <v>175874</v>
      </c>
      <c r="AV159">
        <f t="shared" si="76"/>
        <v>177.11379657603223</v>
      </c>
      <c r="AZ159" s="27">
        <v>28</v>
      </c>
      <c r="BA159">
        <v>5268</v>
      </c>
      <c r="BB159">
        <v>711328</v>
      </c>
      <c r="BC159">
        <f t="shared" si="77"/>
        <v>135.0280941533789</v>
      </c>
      <c r="BG159" s="27">
        <v>28</v>
      </c>
      <c r="BH159">
        <v>3520</v>
      </c>
      <c r="BI159">
        <v>185266</v>
      </c>
      <c r="BJ159">
        <f t="shared" si="78"/>
        <v>52.632386363636364</v>
      </c>
      <c r="BN159" s="27">
        <v>4</v>
      </c>
      <c r="BO159">
        <v>812</v>
      </c>
      <c r="BP159">
        <v>125241</v>
      </c>
      <c r="BQ159">
        <f t="shared" si="79"/>
        <v>154.23768472906403</v>
      </c>
      <c r="BU159" s="27">
        <v>28</v>
      </c>
      <c r="BV159">
        <v>1216</v>
      </c>
      <c r="BW159">
        <v>18993</v>
      </c>
      <c r="BX159">
        <f t="shared" si="80"/>
        <v>15.619243421052632</v>
      </c>
      <c r="CB159" s="27">
        <v>28</v>
      </c>
      <c r="CC159">
        <v>1028</v>
      </c>
      <c r="CD159">
        <v>25781</v>
      </c>
      <c r="CE159">
        <f t="shared" si="81"/>
        <v>25.078793774319067</v>
      </c>
      <c r="CI159" s="27">
        <v>5</v>
      </c>
      <c r="CJ159">
        <v>880</v>
      </c>
      <c r="CK159">
        <v>5949</v>
      </c>
      <c r="CL159">
        <f t="shared" si="82"/>
        <v>6.7602272727272723</v>
      </c>
      <c r="CP159" s="27">
        <v>28</v>
      </c>
      <c r="CQ159">
        <v>1206</v>
      </c>
      <c r="CR159">
        <v>180554</v>
      </c>
      <c r="CS159">
        <f t="shared" si="83"/>
        <v>149.71310116086235</v>
      </c>
      <c r="CW159" s="27">
        <v>28</v>
      </c>
      <c r="CX159">
        <v>2463</v>
      </c>
      <c r="CY159">
        <v>61500</v>
      </c>
      <c r="CZ159">
        <f t="shared" si="84"/>
        <v>24.969549330085261</v>
      </c>
      <c r="DD159" s="27">
        <v>28</v>
      </c>
      <c r="DE159">
        <v>1099</v>
      </c>
      <c r="DF159">
        <v>51854</v>
      </c>
      <c r="DG159">
        <f t="shared" si="85"/>
        <v>47.182893539581436</v>
      </c>
      <c r="DK159" s="27">
        <v>28</v>
      </c>
      <c r="DL159">
        <v>1457</v>
      </c>
      <c r="DM159">
        <v>59645</v>
      </c>
      <c r="DN159">
        <f t="shared" si="86"/>
        <v>40.936856554564173</v>
      </c>
      <c r="DR159" s="27">
        <v>28</v>
      </c>
      <c r="DS159">
        <v>883</v>
      </c>
      <c r="DT159">
        <v>31555</v>
      </c>
      <c r="DU159">
        <f t="shared" si="87"/>
        <v>35.736126840317098</v>
      </c>
      <c r="DY159" s="27">
        <v>4</v>
      </c>
      <c r="DZ159">
        <v>874</v>
      </c>
      <c r="EA159">
        <v>87747</v>
      </c>
      <c r="EB159">
        <f t="shared" si="88"/>
        <v>100.39702517162472</v>
      </c>
    </row>
    <row r="160" spans="9:132" x14ac:dyDescent="0.25">
      <c r="J160" s="27">
        <v>6</v>
      </c>
      <c r="K160">
        <v>802</v>
      </c>
      <c r="L160">
        <v>51691</v>
      </c>
      <c r="M160">
        <f t="shared" si="71"/>
        <v>64.452618453865341</v>
      </c>
      <c r="Q160" s="27">
        <v>2</v>
      </c>
      <c r="R160">
        <v>390</v>
      </c>
      <c r="S160">
        <v>18273</v>
      </c>
      <c r="T160">
        <f t="shared" si="72"/>
        <v>46.853846153846156</v>
      </c>
      <c r="X160" s="27">
        <v>29</v>
      </c>
      <c r="Y160">
        <v>3538</v>
      </c>
      <c r="Z160">
        <v>385358</v>
      </c>
      <c r="AA160">
        <f t="shared" si="73"/>
        <v>108.91972866026003</v>
      </c>
      <c r="AE160" s="27">
        <v>29</v>
      </c>
      <c r="AF160">
        <v>1089</v>
      </c>
      <c r="AG160">
        <v>44406</v>
      </c>
      <c r="AH160">
        <f t="shared" si="74"/>
        <v>40.776859504132233</v>
      </c>
      <c r="AL160" s="27">
        <v>29</v>
      </c>
      <c r="AM160">
        <v>2149</v>
      </c>
      <c r="AN160">
        <v>130070</v>
      </c>
      <c r="AO160">
        <f t="shared" si="75"/>
        <v>60.525825965565382</v>
      </c>
      <c r="AS160" s="27">
        <v>8</v>
      </c>
      <c r="AT160">
        <v>1015</v>
      </c>
      <c r="AU160">
        <v>112208</v>
      </c>
      <c r="AV160">
        <f t="shared" si="76"/>
        <v>110.54975369458128</v>
      </c>
      <c r="AY160" t="s">
        <v>234</v>
      </c>
      <c r="AZ160" s="27">
        <v>1</v>
      </c>
      <c r="BA160">
        <v>674</v>
      </c>
      <c r="BB160">
        <v>77098</v>
      </c>
      <c r="BC160">
        <f t="shared" si="77"/>
        <v>114.38872403560831</v>
      </c>
      <c r="BG160" s="27">
        <v>29</v>
      </c>
      <c r="BH160">
        <v>3755</v>
      </c>
      <c r="BI160">
        <v>249892</v>
      </c>
      <c r="BJ160">
        <f t="shared" si="78"/>
        <v>66.549134487350202</v>
      </c>
      <c r="BN160" s="27">
        <v>5</v>
      </c>
      <c r="BO160">
        <v>947</v>
      </c>
      <c r="BP160">
        <v>74628</v>
      </c>
      <c r="BQ160">
        <f t="shared" si="79"/>
        <v>78.804646251319951</v>
      </c>
      <c r="BU160" s="27">
        <v>29</v>
      </c>
      <c r="BV160">
        <v>1222</v>
      </c>
      <c r="BW160">
        <v>3148</v>
      </c>
      <c r="BX160">
        <f t="shared" si="80"/>
        <v>2.5761047463175122</v>
      </c>
      <c r="CB160" s="27">
        <v>29</v>
      </c>
      <c r="CC160">
        <v>1033</v>
      </c>
      <c r="CD160">
        <v>31161</v>
      </c>
      <c r="CE160">
        <f t="shared" si="81"/>
        <v>30.165537270087125</v>
      </c>
      <c r="CI160" s="27">
        <v>6</v>
      </c>
      <c r="CJ160">
        <v>933</v>
      </c>
      <c r="CK160">
        <v>39399</v>
      </c>
      <c r="CL160">
        <f t="shared" si="82"/>
        <v>42.228295819935688</v>
      </c>
      <c r="CP160" s="27">
        <v>29</v>
      </c>
      <c r="CQ160">
        <v>1216</v>
      </c>
      <c r="CR160">
        <v>73744</v>
      </c>
      <c r="CS160">
        <f t="shared" si="83"/>
        <v>60.64473684210526</v>
      </c>
      <c r="CW160" s="27">
        <v>29</v>
      </c>
      <c r="CX160">
        <v>2578</v>
      </c>
      <c r="CY160">
        <v>195143</v>
      </c>
      <c r="CZ160">
        <f t="shared" si="84"/>
        <v>75.695500387897596</v>
      </c>
      <c r="DD160" s="27">
        <v>29</v>
      </c>
      <c r="DE160">
        <v>1100</v>
      </c>
      <c r="DF160">
        <v>100657</v>
      </c>
      <c r="DG160">
        <f t="shared" si="85"/>
        <v>91.506363636363631</v>
      </c>
      <c r="DK160" s="27">
        <v>29</v>
      </c>
      <c r="DL160">
        <v>1474</v>
      </c>
      <c r="DM160">
        <v>86959</v>
      </c>
      <c r="DN160">
        <f t="shared" si="86"/>
        <v>58.995251017639077</v>
      </c>
      <c r="DR160" s="27">
        <v>29</v>
      </c>
      <c r="DS160">
        <v>891</v>
      </c>
      <c r="DT160">
        <v>24491</v>
      </c>
      <c r="DU160">
        <f t="shared" si="87"/>
        <v>27.487093153759819</v>
      </c>
      <c r="DY160" s="27">
        <v>5</v>
      </c>
      <c r="DZ160">
        <v>950</v>
      </c>
      <c r="EA160">
        <v>88847</v>
      </c>
      <c r="EB160">
        <f t="shared" si="88"/>
        <v>93.52315789473684</v>
      </c>
    </row>
    <row r="161" spans="10:132" x14ac:dyDescent="0.25">
      <c r="J161" s="27">
        <v>7</v>
      </c>
      <c r="K161">
        <v>865</v>
      </c>
      <c r="L161">
        <v>47790</v>
      </c>
      <c r="M161">
        <f t="shared" si="71"/>
        <v>55.248554913294797</v>
      </c>
      <c r="Q161" s="27">
        <v>3</v>
      </c>
      <c r="R161">
        <v>492</v>
      </c>
      <c r="S161">
        <v>65156</v>
      </c>
      <c r="T161">
        <f t="shared" si="72"/>
        <v>132.4308943089431</v>
      </c>
      <c r="X161" s="27">
        <v>30</v>
      </c>
      <c r="Y161">
        <v>4950</v>
      </c>
      <c r="Z161">
        <v>571463</v>
      </c>
      <c r="AA161">
        <f t="shared" si="73"/>
        <v>115.44707070707071</v>
      </c>
      <c r="AE161" s="27">
        <v>30</v>
      </c>
      <c r="AF161">
        <v>1105</v>
      </c>
      <c r="AG161">
        <v>69658</v>
      </c>
      <c r="AH161">
        <f t="shared" si="74"/>
        <v>63.038914027149325</v>
      </c>
      <c r="AL161" s="27">
        <v>30</v>
      </c>
      <c r="AM161">
        <v>2194</v>
      </c>
      <c r="AN161">
        <v>170167</v>
      </c>
      <c r="AO161">
        <f t="shared" si="75"/>
        <v>77.560164083865089</v>
      </c>
      <c r="AS161" s="27">
        <v>9</v>
      </c>
      <c r="AT161">
        <v>1045</v>
      </c>
      <c r="AU161">
        <v>67647</v>
      </c>
      <c r="AV161">
        <f t="shared" si="76"/>
        <v>64.733971291866027</v>
      </c>
      <c r="AZ161" s="27">
        <v>2</v>
      </c>
      <c r="BA161">
        <v>681</v>
      </c>
      <c r="BB161">
        <v>27718</v>
      </c>
      <c r="BC161">
        <f t="shared" si="77"/>
        <v>40.701908957415569</v>
      </c>
      <c r="BG161" s="27">
        <v>30</v>
      </c>
      <c r="BH161">
        <v>4147</v>
      </c>
      <c r="BI161">
        <v>269465</v>
      </c>
      <c r="BJ161">
        <f t="shared" si="78"/>
        <v>64.978297564504459</v>
      </c>
      <c r="BN161" s="27">
        <v>6</v>
      </c>
      <c r="BO161">
        <v>982</v>
      </c>
      <c r="BP161">
        <v>132479</v>
      </c>
      <c r="BQ161">
        <f t="shared" si="79"/>
        <v>134.90733197556008</v>
      </c>
      <c r="BU161" s="27">
        <v>30</v>
      </c>
      <c r="BV161">
        <v>1249</v>
      </c>
      <c r="BW161">
        <v>9374</v>
      </c>
      <c r="BX161">
        <f t="shared" si="80"/>
        <v>7.5052041633306645</v>
      </c>
      <c r="CB161" s="27">
        <v>30</v>
      </c>
      <c r="CC161">
        <v>1034</v>
      </c>
      <c r="CD161">
        <v>5274</v>
      </c>
      <c r="CE161">
        <f t="shared" si="81"/>
        <v>5.1005802707930368</v>
      </c>
      <c r="CI161" s="27">
        <v>7</v>
      </c>
      <c r="CJ161">
        <v>948</v>
      </c>
      <c r="CK161">
        <v>11985</v>
      </c>
      <c r="CL161">
        <f t="shared" si="82"/>
        <v>12.64240506329114</v>
      </c>
      <c r="CP161" s="27">
        <v>30</v>
      </c>
      <c r="CQ161">
        <v>1221</v>
      </c>
      <c r="CR161">
        <v>15220</v>
      </c>
      <c r="CS161">
        <f t="shared" si="83"/>
        <v>12.465192465192466</v>
      </c>
      <c r="CV161" t="s">
        <v>234</v>
      </c>
      <c r="CW161" s="27">
        <v>1</v>
      </c>
      <c r="CX161">
        <v>243</v>
      </c>
      <c r="CY161">
        <v>22651</v>
      </c>
      <c r="CZ161">
        <f t="shared" si="84"/>
        <v>93.21399176954732</v>
      </c>
      <c r="DD161" s="27">
        <v>30</v>
      </c>
      <c r="DE161">
        <v>1167</v>
      </c>
      <c r="DF161">
        <v>53149</v>
      </c>
      <c r="DG161">
        <f t="shared" si="85"/>
        <v>45.543273350471296</v>
      </c>
      <c r="DK161" s="27">
        <v>30</v>
      </c>
      <c r="DL161">
        <v>1572</v>
      </c>
      <c r="DM161">
        <v>117955</v>
      </c>
      <c r="DN161">
        <f t="shared" si="86"/>
        <v>75.034987277353693</v>
      </c>
      <c r="DR161" s="27">
        <v>30</v>
      </c>
      <c r="DS161">
        <v>904</v>
      </c>
      <c r="DT161">
        <v>19229</v>
      </c>
      <c r="DU161">
        <f t="shared" si="87"/>
        <v>21.271017699115045</v>
      </c>
      <c r="DY161" s="27">
        <v>6</v>
      </c>
      <c r="DZ161">
        <v>956</v>
      </c>
      <c r="EA161">
        <v>136483</v>
      </c>
      <c r="EB161">
        <f t="shared" si="88"/>
        <v>142.76464435146443</v>
      </c>
    </row>
    <row r="162" spans="10:132" x14ac:dyDescent="0.25">
      <c r="J162" s="27">
        <v>8</v>
      </c>
      <c r="K162">
        <v>895</v>
      </c>
      <c r="L162">
        <v>70243</v>
      </c>
      <c r="M162">
        <f t="shared" si="71"/>
        <v>78.483798882681569</v>
      </c>
      <c r="Q162" s="27">
        <v>4</v>
      </c>
      <c r="R162">
        <v>539</v>
      </c>
      <c r="S162">
        <v>57968</v>
      </c>
      <c r="T162">
        <f t="shared" si="72"/>
        <v>107.54730983302412</v>
      </c>
      <c r="X162" s="27">
        <v>31</v>
      </c>
      <c r="Y162">
        <v>5162</v>
      </c>
      <c r="Z162">
        <v>525246</v>
      </c>
      <c r="AA162">
        <f t="shared" si="73"/>
        <v>101.75242154203796</v>
      </c>
      <c r="AE162" s="27">
        <v>31</v>
      </c>
      <c r="AF162">
        <v>1106</v>
      </c>
      <c r="AG162">
        <v>181540</v>
      </c>
      <c r="AH162">
        <f t="shared" si="74"/>
        <v>164.14104882459313</v>
      </c>
      <c r="AL162" s="27">
        <v>31</v>
      </c>
      <c r="AM162">
        <v>2542</v>
      </c>
      <c r="AN162">
        <v>333954</v>
      </c>
      <c r="AO162">
        <f t="shared" si="75"/>
        <v>131.37450826121164</v>
      </c>
      <c r="AS162" s="27">
        <v>10</v>
      </c>
      <c r="AT162">
        <v>1095</v>
      </c>
      <c r="AU162">
        <v>255900</v>
      </c>
      <c r="AV162">
        <f t="shared" si="76"/>
        <v>233.69863013698631</v>
      </c>
      <c r="AZ162" s="27">
        <v>3</v>
      </c>
      <c r="BA162">
        <v>826</v>
      </c>
      <c r="BB162">
        <v>164898</v>
      </c>
      <c r="BC162">
        <f t="shared" si="77"/>
        <v>199.63438256658597</v>
      </c>
      <c r="BF162" t="s">
        <v>234</v>
      </c>
      <c r="BG162" s="27">
        <v>1</v>
      </c>
      <c r="BH162">
        <v>141</v>
      </c>
      <c r="BI162">
        <v>11610</v>
      </c>
      <c r="BJ162">
        <f t="shared" si="78"/>
        <v>82.340425531914889</v>
      </c>
      <c r="BN162" s="27">
        <v>7</v>
      </c>
      <c r="BO162">
        <v>1009</v>
      </c>
      <c r="BP162">
        <v>67379</v>
      </c>
      <c r="BQ162">
        <f t="shared" si="79"/>
        <v>66.777998017839451</v>
      </c>
      <c r="BU162" s="27">
        <v>31</v>
      </c>
      <c r="BV162">
        <v>1252</v>
      </c>
      <c r="BW162">
        <v>8302</v>
      </c>
      <c r="BX162">
        <f t="shared" si="80"/>
        <v>6.6309904153354635</v>
      </c>
      <c r="CB162" s="27">
        <v>31</v>
      </c>
      <c r="CC162">
        <v>1039</v>
      </c>
      <c r="CD162">
        <v>15221</v>
      </c>
      <c r="CE162">
        <f t="shared" si="81"/>
        <v>14.64966313763234</v>
      </c>
      <c r="CI162" s="27">
        <v>8</v>
      </c>
      <c r="CJ162">
        <v>948</v>
      </c>
      <c r="CK162">
        <v>53105</v>
      </c>
      <c r="CL162">
        <f t="shared" si="82"/>
        <v>56.017932489451475</v>
      </c>
      <c r="CP162" s="27">
        <v>31</v>
      </c>
      <c r="CQ162">
        <v>1232</v>
      </c>
      <c r="CR162">
        <v>165435</v>
      </c>
      <c r="CS162">
        <f t="shared" si="83"/>
        <v>134.28165584415584</v>
      </c>
      <c r="CW162" s="27">
        <v>2</v>
      </c>
      <c r="CX162">
        <v>265</v>
      </c>
      <c r="CY162">
        <v>4594</v>
      </c>
      <c r="CZ162">
        <f t="shared" si="84"/>
        <v>17.335849056603774</v>
      </c>
      <c r="DD162" s="27">
        <v>31</v>
      </c>
      <c r="DE162">
        <v>1178</v>
      </c>
      <c r="DF162">
        <v>254763</v>
      </c>
      <c r="DG162">
        <f t="shared" si="85"/>
        <v>216.26740237691001</v>
      </c>
      <c r="DK162" s="27">
        <v>31</v>
      </c>
      <c r="DL162">
        <v>2006</v>
      </c>
      <c r="DM162">
        <v>147219</v>
      </c>
      <c r="DN162">
        <f t="shared" si="86"/>
        <v>73.389332003988031</v>
      </c>
      <c r="DR162" s="27">
        <v>31</v>
      </c>
      <c r="DS162">
        <v>937</v>
      </c>
      <c r="DT162">
        <v>12117</v>
      </c>
      <c r="DU162">
        <f t="shared" si="87"/>
        <v>12.931696905016009</v>
      </c>
      <c r="DY162" s="27">
        <v>7</v>
      </c>
      <c r="DZ162">
        <v>975</v>
      </c>
      <c r="EA162">
        <v>48758</v>
      </c>
      <c r="EB162">
        <f t="shared" si="88"/>
        <v>50.008205128205127</v>
      </c>
    </row>
    <row r="163" spans="10:132" x14ac:dyDescent="0.25">
      <c r="J163" s="27">
        <v>9</v>
      </c>
      <c r="K163">
        <v>899</v>
      </c>
      <c r="L163">
        <v>65006</v>
      </c>
      <c r="M163">
        <f t="shared" si="71"/>
        <v>72.309232480533922</v>
      </c>
      <c r="Q163" s="27">
        <v>5</v>
      </c>
      <c r="R163">
        <v>543</v>
      </c>
      <c r="S163">
        <v>35865</v>
      </c>
      <c r="T163">
        <f t="shared" si="72"/>
        <v>66.049723756906076</v>
      </c>
      <c r="W163" t="s">
        <v>234</v>
      </c>
      <c r="X163" s="27">
        <v>1</v>
      </c>
      <c r="Y163">
        <v>202</v>
      </c>
      <c r="Z163">
        <v>22834</v>
      </c>
      <c r="AA163">
        <f t="shared" si="73"/>
        <v>113.03960396039604</v>
      </c>
      <c r="AE163" s="27">
        <v>32</v>
      </c>
      <c r="AF163">
        <v>1110</v>
      </c>
      <c r="AG163">
        <v>62080</v>
      </c>
      <c r="AH163">
        <f t="shared" si="74"/>
        <v>55.927927927927925</v>
      </c>
      <c r="AL163" s="27">
        <v>32</v>
      </c>
      <c r="AM163">
        <v>2667</v>
      </c>
      <c r="AN163">
        <v>333812</v>
      </c>
      <c r="AO163">
        <f t="shared" si="75"/>
        <v>125.16385451818523</v>
      </c>
      <c r="AS163" s="27">
        <v>11</v>
      </c>
      <c r="AT163">
        <v>1107</v>
      </c>
      <c r="AU163">
        <v>162111</v>
      </c>
      <c r="AV163">
        <f t="shared" si="76"/>
        <v>146.44173441734418</v>
      </c>
      <c r="AZ163" s="27">
        <v>4</v>
      </c>
      <c r="BA163">
        <v>1029</v>
      </c>
      <c r="BB163">
        <v>147207</v>
      </c>
      <c r="BC163">
        <f t="shared" si="77"/>
        <v>143.05830903790087</v>
      </c>
      <c r="BG163" s="27">
        <v>2</v>
      </c>
      <c r="BH163">
        <v>369</v>
      </c>
      <c r="BI163">
        <v>23997</v>
      </c>
      <c r="BJ163">
        <f t="shared" si="78"/>
        <v>65.032520325203251</v>
      </c>
      <c r="BN163" s="27">
        <v>8</v>
      </c>
      <c r="BO163">
        <v>1109</v>
      </c>
      <c r="BP163">
        <v>73943</v>
      </c>
      <c r="BQ163">
        <f t="shared" si="79"/>
        <v>66.675383228133455</v>
      </c>
      <c r="BU163" s="27">
        <v>32</v>
      </c>
      <c r="BV163">
        <v>1253</v>
      </c>
      <c r="BW163">
        <v>2210</v>
      </c>
      <c r="BX163">
        <f t="shared" si="80"/>
        <v>1.7637669592976855</v>
      </c>
      <c r="CB163" s="27">
        <v>32</v>
      </c>
      <c r="CC163">
        <v>1078</v>
      </c>
      <c r="CD163">
        <v>16837</v>
      </c>
      <c r="CE163">
        <f t="shared" si="81"/>
        <v>15.61873840445269</v>
      </c>
      <c r="CI163" s="27">
        <v>9</v>
      </c>
      <c r="CJ163">
        <v>980</v>
      </c>
      <c r="CK163">
        <v>27060</v>
      </c>
      <c r="CL163">
        <f t="shared" si="82"/>
        <v>27.612244897959183</v>
      </c>
      <c r="CP163" s="27">
        <v>32</v>
      </c>
      <c r="CQ163">
        <v>1246</v>
      </c>
      <c r="CR163">
        <v>184146</v>
      </c>
      <c r="CS163">
        <f t="shared" si="83"/>
        <v>147.78972712680579</v>
      </c>
      <c r="CW163" s="27">
        <v>3</v>
      </c>
      <c r="CX163">
        <v>293</v>
      </c>
      <c r="CY163">
        <v>12518</v>
      </c>
      <c r="CZ163">
        <f t="shared" si="84"/>
        <v>42.723549488054609</v>
      </c>
      <c r="DD163" s="27">
        <v>32</v>
      </c>
      <c r="DE163">
        <v>1219</v>
      </c>
      <c r="DF163">
        <v>196256</v>
      </c>
      <c r="DG163">
        <f t="shared" si="85"/>
        <v>160.99753896636588</v>
      </c>
      <c r="DK163" s="27">
        <v>32</v>
      </c>
      <c r="DL163">
        <v>2184</v>
      </c>
      <c r="DM163">
        <v>231298</v>
      </c>
      <c r="DN163">
        <f t="shared" si="86"/>
        <v>105.90567765567765</v>
      </c>
      <c r="DR163" s="27">
        <v>32</v>
      </c>
      <c r="DS163">
        <v>944</v>
      </c>
      <c r="DT163">
        <v>52985</v>
      </c>
      <c r="DU163">
        <f t="shared" si="87"/>
        <v>56.128177966101696</v>
      </c>
      <c r="DY163" s="27">
        <v>8</v>
      </c>
      <c r="DZ163">
        <v>1003</v>
      </c>
      <c r="EA163">
        <v>98509</v>
      </c>
      <c r="EB163">
        <f t="shared" si="88"/>
        <v>98.214356929212357</v>
      </c>
    </row>
    <row r="164" spans="10:132" x14ac:dyDescent="0.25">
      <c r="J164" s="27">
        <v>10</v>
      </c>
      <c r="K164">
        <v>908</v>
      </c>
      <c r="L164">
        <v>59419</v>
      </c>
      <c r="M164">
        <f t="shared" ref="M164:M195" si="89">L164/K164</f>
        <v>65.439427312775337</v>
      </c>
      <c r="Q164" s="27">
        <v>6</v>
      </c>
      <c r="R164">
        <v>554</v>
      </c>
      <c r="S164">
        <v>55223</v>
      </c>
      <c r="T164">
        <f t="shared" ref="T164:T195" si="90">S164/R164</f>
        <v>99.680505415162457</v>
      </c>
      <c r="X164" s="27">
        <v>2</v>
      </c>
      <c r="Y164">
        <v>346</v>
      </c>
      <c r="Z164">
        <v>3656</v>
      </c>
      <c r="AA164">
        <f t="shared" ref="AA164:AA195" si="91">Z164/Y164</f>
        <v>10.566473988439306</v>
      </c>
      <c r="AE164" s="27">
        <v>33</v>
      </c>
      <c r="AF164">
        <v>1110</v>
      </c>
      <c r="AG164">
        <v>75708</v>
      </c>
      <c r="AH164">
        <f t="shared" ref="AH164:AH195" si="92">AG164/AF164</f>
        <v>68.205405405405401</v>
      </c>
      <c r="AL164" s="27">
        <v>33</v>
      </c>
      <c r="AM164">
        <v>2819</v>
      </c>
      <c r="AN164">
        <v>318173</v>
      </c>
      <c r="AO164">
        <f t="shared" ref="AO164:AO195" si="93">AN164/AM164</f>
        <v>112.8673288400142</v>
      </c>
      <c r="AS164" s="27">
        <v>12</v>
      </c>
      <c r="AT164">
        <v>1182</v>
      </c>
      <c r="AU164">
        <v>111630</v>
      </c>
      <c r="AV164">
        <f t="shared" ref="AV164:AV195" si="94">AU164/AT164</f>
        <v>94.441624365482227</v>
      </c>
      <c r="AZ164" s="27">
        <v>5</v>
      </c>
      <c r="BA164">
        <v>1047</v>
      </c>
      <c r="BB164">
        <v>14446</v>
      </c>
      <c r="BC164">
        <f t="shared" ref="BC164:BC195" si="95">BB164/BA164</f>
        <v>13.797516714422159</v>
      </c>
      <c r="BG164" s="27">
        <v>3</v>
      </c>
      <c r="BH164">
        <v>529</v>
      </c>
      <c r="BI164">
        <v>27380</v>
      </c>
      <c r="BJ164">
        <f t="shared" ref="BJ164:BJ195" si="96">BI164/BH164</f>
        <v>51.758034026465026</v>
      </c>
      <c r="BN164" s="27">
        <v>9</v>
      </c>
      <c r="BO164">
        <v>1142</v>
      </c>
      <c r="BP164">
        <v>76186</v>
      </c>
      <c r="BQ164">
        <f t="shared" ref="BQ164:BQ195" si="97">BP164/BO164</f>
        <v>66.712784588441338</v>
      </c>
      <c r="BU164" s="27">
        <v>33</v>
      </c>
      <c r="BV164">
        <v>1363</v>
      </c>
      <c r="BW164">
        <v>34409</v>
      </c>
      <c r="BX164">
        <f t="shared" ref="BX164:BX195" si="98">BW164/BV164</f>
        <v>25.245047688921495</v>
      </c>
      <c r="CB164" s="27">
        <v>33</v>
      </c>
      <c r="CC164">
        <v>1097</v>
      </c>
      <c r="CD164">
        <v>21354</v>
      </c>
      <c r="CE164">
        <f t="shared" ref="CE164:CE195" si="99">CD164/CC164</f>
        <v>19.465815861440291</v>
      </c>
      <c r="CI164" s="27">
        <v>10</v>
      </c>
      <c r="CJ164">
        <v>995</v>
      </c>
      <c r="CK164">
        <v>71488</v>
      </c>
      <c r="CL164">
        <f t="shared" ref="CL164:CL195" si="100">CK164/CJ164</f>
        <v>71.847236180904517</v>
      </c>
      <c r="CP164" s="27">
        <v>33</v>
      </c>
      <c r="CQ164">
        <v>1288</v>
      </c>
      <c r="CR164">
        <v>156744</v>
      </c>
      <c r="CS164">
        <f t="shared" ref="CS164:CS195" si="101">CR164/CQ164</f>
        <v>121.69565217391305</v>
      </c>
      <c r="CW164" s="27">
        <v>4</v>
      </c>
      <c r="CX164">
        <v>384</v>
      </c>
      <c r="CY164">
        <v>3367</v>
      </c>
      <c r="CZ164">
        <f t="shared" ref="CZ164:CZ195" si="102">CY164/CX164</f>
        <v>8.7682291666666661</v>
      </c>
      <c r="DD164" s="27">
        <v>33</v>
      </c>
      <c r="DE164">
        <v>1295</v>
      </c>
      <c r="DF164">
        <v>86163</v>
      </c>
      <c r="DG164">
        <f t="shared" ref="DG164:DG195" si="103">DF164/DE164</f>
        <v>66.535135135135135</v>
      </c>
      <c r="DK164" s="27">
        <v>33</v>
      </c>
      <c r="DL164">
        <v>3356</v>
      </c>
      <c r="DM164">
        <v>449725</v>
      </c>
      <c r="DN164">
        <f t="shared" ref="DN164:DN195" si="104">DM164/DL164</f>
        <v>134.00625744934445</v>
      </c>
      <c r="DR164" s="27">
        <v>33</v>
      </c>
      <c r="DS164">
        <v>966</v>
      </c>
      <c r="DT164">
        <v>73369</v>
      </c>
      <c r="DU164">
        <f t="shared" ref="DU164:DU195" si="105">DT164/DS164</f>
        <v>75.95134575569358</v>
      </c>
      <c r="DY164" s="27">
        <v>9</v>
      </c>
      <c r="DZ164">
        <v>1028</v>
      </c>
      <c r="EA164">
        <v>123032</v>
      </c>
      <c r="EB164">
        <f t="shared" ref="EB164:EB195" si="106">EA164/DZ164</f>
        <v>119.68093385214007</v>
      </c>
    </row>
    <row r="165" spans="10:132" x14ac:dyDescent="0.25">
      <c r="J165" s="27">
        <v>11</v>
      </c>
      <c r="K165">
        <v>937</v>
      </c>
      <c r="L165">
        <v>20991</v>
      </c>
      <c r="M165">
        <f t="shared" si="89"/>
        <v>22.402347918890076</v>
      </c>
      <c r="Q165" s="27">
        <v>7</v>
      </c>
      <c r="R165">
        <v>579</v>
      </c>
      <c r="S165">
        <v>104</v>
      </c>
      <c r="T165">
        <f t="shared" si="90"/>
        <v>0.17962003454231434</v>
      </c>
      <c r="X165" s="27">
        <v>3</v>
      </c>
      <c r="Y165">
        <v>404</v>
      </c>
      <c r="Z165">
        <v>35679</v>
      </c>
      <c r="AA165">
        <f t="shared" si="91"/>
        <v>88.31435643564356</v>
      </c>
      <c r="AE165" s="27">
        <v>34</v>
      </c>
      <c r="AF165">
        <v>1122</v>
      </c>
      <c r="AG165">
        <v>43744</v>
      </c>
      <c r="AH165">
        <f t="shared" si="92"/>
        <v>38.987522281639926</v>
      </c>
      <c r="AK165" t="s">
        <v>234</v>
      </c>
      <c r="AL165" s="27">
        <v>1</v>
      </c>
      <c r="AM165">
        <v>249</v>
      </c>
      <c r="AN165">
        <v>1652</v>
      </c>
      <c r="AO165">
        <f t="shared" si="93"/>
        <v>6.6345381526104417</v>
      </c>
      <c r="AS165" s="27">
        <v>13</v>
      </c>
      <c r="AT165">
        <v>1184</v>
      </c>
      <c r="AU165">
        <v>129455</v>
      </c>
      <c r="AV165">
        <f t="shared" si="94"/>
        <v>109.33699324324324</v>
      </c>
      <c r="AZ165" s="27">
        <v>6</v>
      </c>
      <c r="BA165">
        <v>1096</v>
      </c>
      <c r="BB165">
        <v>134234</v>
      </c>
      <c r="BC165">
        <f t="shared" si="95"/>
        <v>122.47627737226277</v>
      </c>
      <c r="BG165" s="27">
        <v>4</v>
      </c>
      <c r="BH165">
        <v>601</v>
      </c>
      <c r="BI165">
        <v>30085</v>
      </c>
      <c r="BJ165">
        <f t="shared" si="96"/>
        <v>50.058236272878538</v>
      </c>
      <c r="BN165" s="27">
        <v>10</v>
      </c>
      <c r="BO165">
        <v>1154</v>
      </c>
      <c r="BP165">
        <v>158162</v>
      </c>
      <c r="BQ165">
        <f t="shared" si="97"/>
        <v>137.05545927209707</v>
      </c>
      <c r="BU165" s="27">
        <v>34</v>
      </c>
      <c r="BV165">
        <v>1376</v>
      </c>
      <c r="BW165">
        <v>6621</v>
      </c>
      <c r="BX165">
        <f t="shared" si="98"/>
        <v>4.8117732558139537</v>
      </c>
      <c r="CB165" s="27">
        <v>34</v>
      </c>
      <c r="CC165">
        <v>1119</v>
      </c>
      <c r="CD165">
        <v>24796</v>
      </c>
      <c r="CE165">
        <f t="shared" si="99"/>
        <v>22.159070598748883</v>
      </c>
      <c r="CI165" s="27">
        <v>11</v>
      </c>
      <c r="CJ165">
        <v>1016</v>
      </c>
      <c r="CK165">
        <v>36450</v>
      </c>
      <c r="CL165">
        <f t="shared" si="100"/>
        <v>35.875984251968504</v>
      </c>
      <c r="CP165" s="27">
        <v>34</v>
      </c>
      <c r="CQ165">
        <v>1303</v>
      </c>
      <c r="CR165">
        <v>66835</v>
      </c>
      <c r="CS165">
        <f t="shared" si="101"/>
        <v>51.293169608595548</v>
      </c>
      <c r="CW165" s="27">
        <v>5</v>
      </c>
      <c r="CX165">
        <v>399</v>
      </c>
      <c r="CY165">
        <v>23473</v>
      </c>
      <c r="CZ165">
        <f t="shared" si="102"/>
        <v>58.829573934837093</v>
      </c>
      <c r="DD165" s="27">
        <v>34</v>
      </c>
      <c r="DE165">
        <v>1307</v>
      </c>
      <c r="DF165">
        <v>201604</v>
      </c>
      <c r="DG165">
        <f t="shared" si="103"/>
        <v>154.24942616679419</v>
      </c>
      <c r="DJ165" t="s">
        <v>234</v>
      </c>
      <c r="DK165" s="27">
        <v>1</v>
      </c>
      <c r="DL165">
        <v>229</v>
      </c>
      <c r="DM165">
        <v>15528</v>
      </c>
      <c r="DN165">
        <f t="shared" si="104"/>
        <v>67.807860262008731</v>
      </c>
      <c r="DR165" s="27">
        <v>34</v>
      </c>
      <c r="DS165">
        <v>972</v>
      </c>
      <c r="DT165">
        <v>17390</v>
      </c>
      <c r="DU165">
        <f t="shared" si="105"/>
        <v>17.890946502057613</v>
      </c>
      <c r="DY165" s="27">
        <v>10</v>
      </c>
      <c r="DZ165">
        <v>1045</v>
      </c>
      <c r="EA165">
        <v>149640</v>
      </c>
      <c r="EB165">
        <f t="shared" si="106"/>
        <v>143.19617224880383</v>
      </c>
    </row>
    <row r="166" spans="10:132" x14ac:dyDescent="0.25">
      <c r="J166" s="27">
        <v>12</v>
      </c>
      <c r="K166">
        <v>960</v>
      </c>
      <c r="L166">
        <v>46642</v>
      </c>
      <c r="M166">
        <f t="shared" si="89"/>
        <v>48.585416666666667</v>
      </c>
      <c r="Q166" s="27">
        <v>8</v>
      </c>
      <c r="R166">
        <v>726</v>
      </c>
      <c r="S166">
        <v>38181</v>
      </c>
      <c r="T166">
        <f t="shared" si="90"/>
        <v>52.590909090909093</v>
      </c>
      <c r="X166" s="27">
        <v>4</v>
      </c>
      <c r="Y166">
        <v>462</v>
      </c>
      <c r="Z166">
        <v>33348</v>
      </c>
      <c r="AA166">
        <f t="shared" si="91"/>
        <v>72.181818181818187</v>
      </c>
      <c r="AE166" s="27">
        <v>35</v>
      </c>
      <c r="AF166">
        <v>1254</v>
      </c>
      <c r="AG166">
        <v>61386</v>
      </c>
      <c r="AH166">
        <f t="shared" si="92"/>
        <v>48.952153110047846</v>
      </c>
      <c r="AL166" s="27">
        <v>2</v>
      </c>
      <c r="AM166">
        <v>591</v>
      </c>
      <c r="AN166">
        <v>13381</v>
      </c>
      <c r="AO166">
        <f t="shared" si="93"/>
        <v>22.641285956006769</v>
      </c>
      <c r="AS166" s="27">
        <v>14</v>
      </c>
      <c r="AT166">
        <v>1228</v>
      </c>
      <c r="AU166">
        <v>80825</v>
      </c>
      <c r="AV166">
        <f t="shared" si="94"/>
        <v>65.818403908794792</v>
      </c>
      <c r="AZ166" s="27">
        <v>7</v>
      </c>
      <c r="BA166">
        <v>1124</v>
      </c>
      <c r="BB166">
        <v>95055</v>
      </c>
      <c r="BC166">
        <f t="shared" si="95"/>
        <v>84.568505338078296</v>
      </c>
      <c r="BG166" s="27">
        <v>5</v>
      </c>
      <c r="BH166">
        <v>926</v>
      </c>
      <c r="BI166">
        <v>78616</v>
      </c>
      <c r="BJ166">
        <f t="shared" si="96"/>
        <v>84.898488120950319</v>
      </c>
      <c r="BN166" s="27">
        <v>11</v>
      </c>
      <c r="BO166">
        <v>1160</v>
      </c>
      <c r="BP166">
        <v>83985</v>
      </c>
      <c r="BQ166">
        <f t="shared" si="97"/>
        <v>72.400862068965523</v>
      </c>
      <c r="BU166" s="27">
        <v>35</v>
      </c>
      <c r="BV166">
        <v>1376</v>
      </c>
      <c r="BW166">
        <v>60274</v>
      </c>
      <c r="BX166">
        <f t="shared" si="98"/>
        <v>43.803779069767444</v>
      </c>
      <c r="CB166" s="27">
        <v>35</v>
      </c>
      <c r="CC166">
        <v>1168</v>
      </c>
      <c r="CD166">
        <v>48245</v>
      </c>
      <c r="CE166">
        <f t="shared" si="99"/>
        <v>41.305650684931507</v>
      </c>
      <c r="CI166" s="27">
        <v>12</v>
      </c>
      <c r="CJ166">
        <v>1064</v>
      </c>
      <c r="CK166">
        <v>56368</v>
      </c>
      <c r="CL166">
        <f t="shared" si="100"/>
        <v>52.977443609022558</v>
      </c>
      <c r="CP166" s="27">
        <v>35</v>
      </c>
      <c r="CQ166">
        <v>1312</v>
      </c>
      <c r="CR166">
        <v>135002</v>
      </c>
      <c r="CS166">
        <f t="shared" si="101"/>
        <v>102.89786585365853</v>
      </c>
      <c r="CW166" s="27">
        <v>6</v>
      </c>
      <c r="CX166">
        <v>425</v>
      </c>
      <c r="CY166">
        <v>16620</v>
      </c>
      <c r="CZ166">
        <f t="shared" si="102"/>
        <v>39.10588235294118</v>
      </c>
      <c r="DD166" s="27">
        <v>35</v>
      </c>
      <c r="DE166">
        <v>1322</v>
      </c>
      <c r="DF166">
        <v>144572</v>
      </c>
      <c r="DG166">
        <f t="shared" si="103"/>
        <v>109.35854765506808</v>
      </c>
      <c r="DK166" s="27">
        <v>2</v>
      </c>
      <c r="DL166">
        <v>778</v>
      </c>
      <c r="DM166">
        <v>81101</v>
      </c>
      <c r="DN166">
        <f t="shared" si="104"/>
        <v>104.24293059125964</v>
      </c>
      <c r="DR166" s="27">
        <v>35</v>
      </c>
      <c r="DS166">
        <v>1039</v>
      </c>
      <c r="DT166">
        <v>21149</v>
      </c>
      <c r="DU166">
        <f t="shared" si="105"/>
        <v>20.355149181905677</v>
      </c>
      <c r="DY166" s="27">
        <v>11</v>
      </c>
      <c r="DZ166">
        <v>1051</v>
      </c>
      <c r="EA166">
        <v>133782</v>
      </c>
      <c r="EB166">
        <f t="shared" si="106"/>
        <v>127.29019980970504</v>
      </c>
    </row>
    <row r="167" spans="10:132" x14ac:dyDescent="0.25">
      <c r="J167" s="27">
        <v>13</v>
      </c>
      <c r="K167">
        <v>991</v>
      </c>
      <c r="L167">
        <v>72282</v>
      </c>
      <c r="M167">
        <f t="shared" si="89"/>
        <v>72.938446014127138</v>
      </c>
      <c r="Q167" s="27">
        <v>9</v>
      </c>
      <c r="R167">
        <v>810</v>
      </c>
      <c r="S167">
        <v>45346</v>
      </c>
      <c r="T167">
        <f t="shared" si="90"/>
        <v>55.982716049382717</v>
      </c>
      <c r="X167" s="27">
        <v>5</v>
      </c>
      <c r="Y167">
        <v>521</v>
      </c>
      <c r="Z167">
        <v>72424</v>
      </c>
      <c r="AA167">
        <f t="shared" si="91"/>
        <v>139.00959692898272</v>
      </c>
      <c r="AE167" s="27">
        <v>36</v>
      </c>
      <c r="AF167">
        <v>1295</v>
      </c>
      <c r="AG167">
        <v>82648</v>
      </c>
      <c r="AH167">
        <f t="shared" si="92"/>
        <v>63.82084942084942</v>
      </c>
      <c r="AL167" s="27">
        <v>3</v>
      </c>
      <c r="AM167">
        <v>596</v>
      </c>
      <c r="AN167">
        <v>13062</v>
      </c>
      <c r="AO167">
        <f t="shared" si="93"/>
        <v>21.916107382550337</v>
      </c>
      <c r="AS167" s="27">
        <v>15</v>
      </c>
      <c r="AT167">
        <v>1276</v>
      </c>
      <c r="AU167">
        <v>182807</v>
      </c>
      <c r="AV167">
        <f t="shared" si="94"/>
        <v>143.26567398119121</v>
      </c>
      <c r="AZ167" s="27">
        <v>8</v>
      </c>
      <c r="BA167">
        <v>1239</v>
      </c>
      <c r="BB167">
        <v>1334</v>
      </c>
      <c r="BC167">
        <f t="shared" si="95"/>
        <v>1.0766747376916868</v>
      </c>
      <c r="BG167" s="27">
        <v>6</v>
      </c>
      <c r="BH167">
        <v>976</v>
      </c>
      <c r="BI167">
        <v>86737</v>
      </c>
      <c r="BJ167">
        <f t="shared" si="96"/>
        <v>88.869877049180332</v>
      </c>
      <c r="BN167" s="27">
        <v>12</v>
      </c>
      <c r="BO167">
        <v>1166</v>
      </c>
      <c r="BP167">
        <v>107047</v>
      </c>
      <c r="BQ167">
        <f t="shared" si="97"/>
        <v>91.807032590051463</v>
      </c>
      <c r="BU167" s="27">
        <v>36</v>
      </c>
      <c r="BV167">
        <v>1435</v>
      </c>
      <c r="BW167">
        <v>5483</v>
      </c>
      <c r="BX167">
        <f t="shared" si="98"/>
        <v>3.8209059233449478</v>
      </c>
      <c r="CB167" s="27">
        <v>36</v>
      </c>
      <c r="CC167">
        <v>1180</v>
      </c>
      <c r="CD167">
        <v>13560</v>
      </c>
      <c r="CE167">
        <f t="shared" si="99"/>
        <v>11.491525423728813</v>
      </c>
      <c r="CI167" s="27">
        <v>13</v>
      </c>
      <c r="CJ167">
        <v>1132</v>
      </c>
      <c r="CK167">
        <v>32507</v>
      </c>
      <c r="CL167">
        <f t="shared" si="100"/>
        <v>28.71643109540636</v>
      </c>
      <c r="CP167" s="27">
        <v>36</v>
      </c>
      <c r="CQ167">
        <v>1322</v>
      </c>
      <c r="CR167">
        <v>140466</v>
      </c>
      <c r="CS167">
        <f t="shared" si="101"/>
        <v>106.25264750378214</v>
      </c>
      <c r="CW167" s="27">
        <v>7</v>
      </c>
      <c r="CX167">
        <v>461</v>
      </c>
      <c r="CY167">
        <v>9122</v>
      </c>
      <c r="CZ167">
        <f t="shared" si="102"/>
        <v>19.787418655097614</v>
      </c>
      <c r="DD167" s="27">
        <v>36</v>
      </c>
      <c r="DE167">
        <v>1345</v>
      </c>
      <c r="DF167">
        <v>111406</v>
      </c>
      <c r="DG167">
        <f t="shared" si="103"/>
        <v>82.829739776951669</v>
      </c>
      <c r="DK167" s="27">
        <v>3</v>
      </c>
      <c r="DL167">
        <v>785</v>
      </c>
      <c r="DM167">
        <v>81865</v>
      </c>
      <c r="DN167">
        <f t="shared" si="104"/>
        <v>104.28662420382166</v>
      </c>
      <c r="DR167" s="27">
        <v>36</v>
      </c>
      <c r="DS167">
        <v>1068</v>
      </c>
      <c r="DT167">
        <v>69540</v>
      </c>
      <c r="DU167">
        <f t="shared" si="105"/>
        <v>65.112359550561791</v>
      </c>
      <c r="DY167" s="27">
        <v>12</v>
      </c>
      <c r="DZ167">
        <v>1062</v>
      </c>
      <c r="EA167">
        <v>56711</v>
      </c>
      <c r="EB167">
        <f t="shared" si="106"/>
        <v>53.400188323917135</v>
      </c>
    </row>
    <row r="168" spans="10:132" x14ac:dyDescent="0.25">
      <c r="J168" s="27">
        <v>14</v>
      </c>
      <c r="K168">
        <v>1049</v>
      </c>
      <c r="L168">
        <v>21165</v>
      </c>
      <c r="M168">
        <f t="shared" si="89"/>
        <v>20.176358436606293</v>
      </c>
      <c r="Q168" s="27">
        <v>10</v>
      </c>
      <c r="R168">
        <v>861</v>
      </c>
      <c r="S168">
        <v>155621</v>
      </c>
      <c r="T168">
        <f t="shared" si="90"/>
        <v>180.74448315911729</v>
      </c>
      <c r="X168" s="27">
        <v>6</v>
      </c>
      <c r="Y168">
        <v>600</v>
      </c>
      <c r="Z168">
        <v>9863</v>
      </c>
      <c r="AA168">
        <f t="shared" si="91"/>
        <v>16.438333333333333</v>
      </c>
      <c r="AE168" s="27">
        <v>37</v>
      </c>
      <c r="AF168">
        <v>1377</v>
      </c>
      <c r="AG168">
        <v>177809</v>
      </c>
      <c r="AH168">
        <f t="shared" si="92"/>
        <v>129.1278140885984</v>
      </c>
      <c r="AL168" s="27">
        <v>4</v>
      </c>
      <c r="AM168">
        <v>606</v>
      </c>
      <c r="AN168">
        <v>39230</v>
      </c>
      <c r="AO168">
        <f t="shared" si="93"/>
        <v>64.735973597359731</v>
      </c>
      <c r="AS168" s="27">
        <v>16</v>
      </c>
      <c r="AT168">
        <v>1308</v>
      </c>
      <c r="AU168">
        <v>138301</v>
      </c>
      <c r="AV168">
        <f t="shared" si="94"/>
        <v>105.73470948012232</v>
      </c>
      <c r="AZ168" s="27">
        <v>9</v>
      </c>
      <c r="BA168">
        <v>1254</v>
      </c>
      <c r="BB168">
        <v>3821</v>
      </c>
      <c r="BC168">
        <f t="shared" si="95"/>
        <v>3.0470494417862839</v>
      </c>
      <c r="BG168" s="27">
        <v>7</v>
      </c>
      <c r="BH168">
        <v>989</v>
      </c>
      <c r="BI168">
        <v>116709</v>
      </c>
      <c r="BJ168">
        <f t="shared" si="96"/>
        <v>118.00707785642062</v>
      </c>
      <c r="BN168" s="27">
        <v>13</v>
      </c>
      <c r="BO168">
        <v>1189</v>
      </c>
      <c r="BP168">
        <v>80581</v>
      </c>
      <c r="BQ168">
        <f t="shared" si="97"/>
        <v>67.772077375946168</v>
      </c>
      <c r="BU168" s="27">
        <v>37</v>
      </c>
      <c r="BV168">
        <v>1457</v>
      </c>
      <c r="BW168">
        <v>8441</v>
      </c>
      <c r="BX168">
        <f t="shared" si="98"/>
        <v>5.7934111187371311</v>
      </c>
      <c r="CB168" s="27">
        <v>37</v>
      </c>
      <c r="CC168">
        <v>1269</v>
      </c>
      <c r="CD168">
        <v>24299</v>
      </c>
      <c r="CE168">
        <f t="shared" si="99"/>
        <v>19.148148148148149</v>
      </c>
      <c r="CI168" s="27">
        <v>14</v>
      </c>
      <c r="CJ168">
        <v>1188</v>
      </c>
      <c r="CK168">
        <v>13364</v>
      </c>
      <c r="CL168">
        <f t="shared" si="100"/>
        <v>11.249158249158249</v>
      </c>
      <c r="CP168" s="27">
        <v>37</v>
      </c>
      <c r="CQ168">
        <v>1326</v>
      </c>
      <c r="CR168">
        <v>68264</v>
      </c>
      <c r="CS168">
        <f t="shared" si="101"/>
        <v>51.481146304675718</v>
      </c>
      <c r="CW168" s="27">
        <v>8</v>
      </c>
      <c r="CX168">
        <v>574</v>
      </c>
      <c r="CY168">
        <v>11992</v>
      </c>
      <c r="CZ168">
        <f t="shared" si="102"/>
        <v>20.89198606271777</v>
      </c>
      <c r="DD168" s="27">
        <v>37</v>
      </c>
      <c r="DE168">
        <v>1437</v>
      </c>
      <c r="DF168">
        <v>99571</v>
      </c>
      <c r="DG168">
        <f t="shared" si="103"/>
        <v>69.290883785664576</v>
      </c>
      <c r="DK168" s="27">
        <v>4</v>
      </c>
      <c r="DL168">
        <v>811</v>
      </c>
      <c r="DM168">
        <v>2406</v>
      </c>
      <c r="DN168">
        <f t="shared" si="104"/>
        <v>2.966707768187423</v>
      </c>
      <c r="DR168" s="27">
        <v>37</v>
      </c>
      <c r="DS168">
        <v>1101</v>
      </c>
      <c r="DT168">
        <v>68523</v>
      </c>
      <c r="DU168">
        <f t="shared" si="105"/>
        <v>62.237057220708444</v>
      </c>
      <c r="DY168" s="27">
        <v>13</v>
      </c>
      <c r="DZ168">
        <v>1064</v>
      </c>
      <c r="EA168">
        <v>85695</v>
      </c>
      <c r="EB168">
        <f t="shared" si="106"/>
        <v>80.540413533834581</v>
      </c>
    </row>
    <row r="169" spans="10:132" x14ac:dyDescent="0.25">
      <c r="J169" s="27">
        <v>15</v>
      </c>
      <c r="K169">
        <v>1147</v>
      </c>
      <c r="L169">
        <v>120354</v>
      </c>
      <c r="M169">
        <f t="shared" si="89"/>
        <v>104.92938099389713</v>
      </c>
      <c r="Q169" s="27">
        <v>11</v>
      </c>
      <c r="R169">
        <v>867</v>
      </c>
      <c r="S169">
        <v>50791</v>
      </c>
      <c r="T169">
        <f t="shared" si="90"/>
        <v>58.582468281430216</v>
      </c>
      <c r="X169" s="27">
        <v>7</v>
      </c>
      <c r="Y169">
        <v>890</v>
      </c>
      <c r="Z169">
        <v>56328</v>
      </c>
      <c r="AA169">
        <f t="shared" si="91"/>
        <v>63.289887640449436</v>
      </c>
      <c r="AE169" s="27">
        <v>38</v>
      </c>
      <c r="AF169">
        <v>1390</v>
      </c>
      <c r="AG169">
        <v>210395</v>
      </c>
      <c r="AH169">
        <f t="shared" si="92"/>
        <v>151.36330935251797</v>
      </c>
      <c r="AL169" s="27">
        <v>5</v>
      </c>
      <c r="AM169">
        <v>791</v>
      </c>
      <c r="AN169">
        <v>79952</v>
      </c>
      <c r="AO169">
        <f t="shared" si="93"/>
        <v>101.0771175726928</v>
      </c>
      <c r="AS169" s="27">
        <v>17</v>
      </c>
      <c r="AT169">
        <v>1309</v>
      </c>
      <c r="AU169">
        <v>132905</v>
      </c>
      <c r="AV169">
        <f t="shared" si="94"/>
        <v>101.53170359052712</v>
      </c>
      <c r="AZ169" s="27">
        <v>10</v>
      </c>
      <c r="BA169">
        <v>1257</v>
      </c>
      <c r="BB169">
        <v>31509</v>
      </c>
      <c r="BC169">
        <f t="shared" si="95"/>
        <v>25.066825775656323</v>
      </c>
      <c r="BG169" s="27">
        <v>8</v>
      </c>
      <c r="BH169">
        <v>1055</v>
      </c>
      <c r="BI169">
        <v>93083</v>
      </c>
      <c r="BJ169">
        <f t="shared" si="96"/>
        <v>88.230331753554509</v>
      </c>
      <c r="BN169" s="27">
        <v>14</v>
      </c>
      <c r="BO169">
        <v>1199</v>
      </c>
      <c r="BP169">
        <v>23606</v>
      </c>
      <c r="BQ169">
        <f t="shared" si="97"/>
        <v>19.688073394495412</v>
      </c>
      <c r="BU169" s="27">
        <v>38</v>
      </c>
      <c r="BV169">
        <v>1529</v>
      </c>
      <c r="BW169">
        <v>18751</v>
      </c>
      <c r="BX169">
        <f t="shared" si="98"/>
        <v>12.263570961412688</v>
      </c>
      <c r="CB169" s="27">
        <v>38</v>
      </c>
      <c r="CC169">
        <v>1276</v>
      </c>
      <c r="CD169">
        <v>38537</v>
      </c>
      <c r="CE169">
        <f t="shared" si="99"/>
        <v>30.201410658307211</v>
      </c>
      <c r="CI169" s="27">
        <v>15</v>
      </c>
      <c r="CJ169">
        <v>1268</v>
      </c>
      <c r="CK169">
        <v>11953</v>
      </c>
      <c r="CL169">
        <f t="shared" si="100"/>
        <v>9.426656151419559</v>
      </c>
      <c r="CP169" s="27">
        <v>38</v>
      </c>
      <c r="CQ169">
        <v>1395</v>
      </c>
      <c r="CR169">
        <v>75940</v>
      </c>
      <c r="CS169">
        <f t="shared" si="101"/>
        <v>54.437275985663085</v>
      </c>
      <c r="CW169" s="27">
        <v>9</v>
      </c>
      <c r="CX169">
        <v>717</v>
      </c>
      <c r="CY169">
        <v>31789</v>
      </c>
      <c r="CZ169">
        <f t="shared" si="102"/>
        <v>44.336122733612271</v>
      </c>
      <c r="DD169" s="27">
        <v>38</v>
      </c>
      <c r="DE169">
        <v>1448</v>
      </c>
      <c r="DF169">
        <v>180618</v>
      </c>
      <c r="DG169">
        <f t="shared" si="103"/>
        <v>124.73618784530387</v>
      </c>
      <c r="DK169" s="27">
        <v>5</v>
      </c>
      <c r="DL169">
        <v>898</v>
      </c>
      <c r="DM169">
        <v>85636</v>
      </c>
      <c r="DN169">
        <f t="shared" si="104"/>
        <v>95.363028953229403</v>
      </c>
      <c r="DR169" s="27">
        <v>38</v>
      </c>
      <c r="DS169">
        <v>1101</v>
      </c>
      <c r="DT169">
        <v>100973</v>
      </c>
      <c r="DU169">
        <f t="shared" si="105"/>
        <v>91.710263396911898</v>
      </c>
      <c r="DY169" s="27">
        <v>14</v>
      </c>
      <c r="DZ169">
        <v>1085</v>
      </c>
      <c r="EA169">
        <v>112545</v>
      </c>
      <c r="EB169">
        <f t="shared" si="106"/>
        <v>103.72811059907833</v>
      </c>
    </row>
    <row r="170" spans="10:132" x14ac:dyDescent="0.25">
      <c r="J170" s="27">
        <v>16</v>
      </c>
      <c r="K170">
        <v>1155</v>
      </c>
      <c r="L170">
        <v>28605</v>
      </c>
      <c r="M170">
        <f t="shared" si="89"/>
        <v>24.766233766233768</v>
      </c>
      <c r="Q170" s="27">
        <v>12</v>
      </c>
      <c r="R170">
        <v>867</v>
      </c>
      <c r="S170">
        <v>26725</v>
      </c>
      <c r="T170">
        <f t="shared" si="90"/>
        <v>30.824682814302193</v>
      </c>
      <c r="X170" s="27">
        <v>8</v>
      </c>
      <c r="Y170">
        <v>898</v>
      </c>
      <c r="Z170">
        <v>73969</v>
      </c>
      <c r="AA170">
        <f t="shared" si="91"/>
        <v>82.370824053452111</v>
      </c>
      <c r="AE170" s="27">
        <v>39</v>
      </c>
      <c r="AF170">
        <v>1538</v>
      </c>
      <c r="AG170">
        <v>174113</v>
      </c>
      <c r="AH170">
        <f t="shared" si="92"/>
        <v>113.20741222366711</v>
      </c>
      <c r="AL170" s="27">
        <v>6</v>
      </c>
      <c r="AM170">
        <v>873</v>
      </c>
      <c r="AN170">
        <v>134348</v>
      </c>
      <c r="AO170">
        <f t="shared" si="93"/>
        <v>153.89232531500573</v>
      </c>
      <c r="AS170" s="27">
        <v>18</v>
      </c>
      <c r="AT170">
        <v>1398</v>
      </c>
      <c r="AU170">
        <v>24944</v>
      </c>
      <c r="AV170">
        <f t="shared" si="94"/>
        <v>17.842632331902717</v>
      </c>
      <c r="AZ170" s="27">
        <v>11</v>
      </c>
      <c r="BA170">
        <v>1263</v>
      </c>
      <c r="BB170">
        <v>27076</v>
      </c>
      <c r="BC170">
        <f t="shared" si="95"/>
        <v>21.437846397466348</v>
      </c>
      <c r="BG170" s="27">
        <v>9</v>
      </c>
      <c r="BH170">
        <v>1172</v>
      </c>
      <c r="BI170">
        <v>13157</v>
      </c>
      <c r="BJ170">
        <f t="shared" si="96"/>
        <v>11.226109215017065</v>
      </c>
      <c r="BN170" s="27">
        <v>15</v>
      </c>
      <c r="BO170">
        <v>1220</v>
      </c>
      <c r="BP170">
        <v>11878</v>
      </c>
      <c r="BQ170">
        <f t="shared" si="97"/>
        <v>9.7360655737704924</v>
      </c>
      <c r="BU170" s="27">
        <v>39</v>
      </c>
      <c r="BV170">
        <v>1688</v>
      </c>
      <c r="BW170">
        <v>28057</v>
      </c>
      <c r="BX170">
        <f t="shared" si="98"/>
        <v>16.621445497630333</v>
      </c>
      <c r="CB170" s="27">
        <v>39</v>
      </c>
      <c r="CC170">
        <v>1276</v>
      </c>
      <c r="CD170">
        <v>5765</v>
      </c>
      <c r="CE170">
        <f t="shared" si="99"/>
        <v>4.5180250783699059</v>
      </c>
      <c r="CI170" s="27">
        <v>16</v>
      </c>
      <c r="CJ170">
        <v>1310</v>
      </c>
      <c r="CK170">
        <v>88600</v>
      </c>
      <c r="CL170">
        <f t="shared" si="100"/>
        <v>67.63358778625954</v>
      </c>
      <c r="CP170" s="27">
        <v>39</v>
      </c>
      <c r="CQ170">
        <v>1407</v>
      </c>
      <c r="CR170">
        <v>84086</v>
      </c>
      <c r="CS170">
        <f t="shared" si="101"/>
        <v>59.762615493958776</v>
      </c>
      <c r="CW170" s="27">
        <v>10</v>
      </c>
      <c r="CX170">
        <v>784</v>
      </c>
      <c r="CY170">
        <v>32431</v>
      </c>
      <c r="CZ170">
        <f t="shared" si="102"/>
        <v>41.366071428571431</v>
      </c>
      <c r="DD170" s="27">
        <v>39</v>
      </c>
      <c r="DE170">
        <v>1548</v>
      </c>
      <c r="DF170">
        <v>138300</v>
      </c>
      <c r="DG170">
        <f t="shared" si="103"/>
        <v>89.341085271317823</v>
      </c>
      <c r="DK170" s="27">
        <v>6</v>
      </c>
      <c r="DL170">
        <v>900</v>
      </c>
      <c r="DM170">
        <v>58743</v>
      </c>
      <c r="DN170">
        <f t="shared" si="104"/>
        <v>65.27</v>
      </c>
      <c r="DR170" s="27">
        <v>39</v>
      </c>
      <c r="DS170">
        <v>1116</v>
      </c>
      <c r="DT170">
        <v>60935</v>
      </c>
      <c r="DU170">
        <f t="shared" si="105"/>
        <v>54.601254480286741</v>
      </c>
      <c r="DY170" s="27">
        <v>15</v>
      </c>
      <c r="DZ170">
        <v>1120</v>
      </c>
      <c r="EA170">
        <v>56338</v>
      </c>
      <c r="EB170">
        <f t="shared" si="106"/>
        <v>50.301785714285714</v>
      </c>
    </row>
    <row r="171" spans="10:132" x14ac:dyDescent="0.25">
      <c r="J171" s="27">
        <v>17</v>
      </c>
      <c r="K171">
        <v>1185</v>
      </c>
      <c r="L171">
        <v>16386</v>
      </c>
      <c r="M171">
        <f t="shared" si="89"/>
        <v>13.827848101265824</v>
      </c>
      <c r="Q171" s="27">
        <v>13</v>
      </c>
      <c r="R171">
        <v>988</v>
      </c>
      <c r="S171">
        <v>76817</v>
      </c>
      <c r="T171">
        <f t="shared" si="90"/>
        <v>77.75</v>
      </c>
      <c r="X171" s="27">
        <v>9</v>
      </c>
      <c r="Y171">
        <v>903</v>
      </c>
      <c r="Z171">
        <v>64668</v>
      </c>
      <c r="AA171">
        <f t="shared" si="91"/>
        <v>71.614617940199338</v>
      </c>
      <c r="AE171" s="27">
        <v>40</v>
      </c>
      <c r="AF171">
        <v>1606</v>
      </c>
      <c r="AG171">
        <v>213473</v>
      </c>
      <c r="AH171">
        <f t="shared" si="92"/>
        <v>132.92216687422166</v>
      </c>
      <c r="AL171" s="27">
        <v>7</v>
      </c>
      <c r="AM171">
        <v>884</v>
      </c>
      <c r="AN171">
        <v>85641</v>
      </c>
      <c r="AO171">
        <f t="shared" si="93"/>
        <v>96.878959276018094</v>
      </c>
      <c r="AS171" s="27">
        <v>19</v>
      </c>
      <c r="AT171">
        <v>1511</v>
      </c>
      <c r="AU171">
        <v>90914</v>
      </c>
      <c r="AV171">
        <f t="shared" si="94"/>
        <v>60.168100595632033</v>
      </c>
      <c r="AZ171" s="27">
        <v>12</v>
      </c>
      <c r="BA171">
        <v>1267</v>
      </c>
      <c r="BB171">
        <v>13274</v>
      </c>
      <c r="BC171">
        <f t="shared" si="95"/>
        <v>10.476716653512234</v>
      </c>
      <c r="BG171" s="27">
        <v>10</v>
      </c>
      <c r="BH171">
        <v>1176</v>
      </c>
      <c r="BI171">
        <v>134373</v>
      </c>
      <c r="BJ171">
        <f t="shared" si="96"/>
        <v>114.26275510204081</v>
      </c>
      <c r="BN171" s="27">
        <v>16</v>
      </c>
      <c r="BO171">
        <v>1281</v>
      </c>
      <c r="BP171">
        <v>186415</v>
      </c>
      <c r="BQ171">
        <f t="shared" si="97"/>
        <v>145.52302888368462</v>
      </c>
      <c r="BU171" s="27">
        <v>40</v>
      </c>
      <c r="BV171">
        <v>2192</v>
      </c>
      <c r="BW171">
        <v>20172</v>
      </c>
      <c r="BX171">
        <f t="shared" si="98"/>
        <v>9.202554744525548</v>
      </c>
      <c r="CB171" s="27">
        <v>40</v>
      </c>
      <c r="CC171">
        <v>1326</v>
      </c>
      <c r="CD171">
        <v>6416</v>
      </c>
      <c r="CE171">
        <f t="shared" si="99"/>
        <v>4.8386123680241324</v>
      </c>
      <c r="CI171" s="27">
        <v>17</v>
      </c>
      <c r="CJ171">
        <v>1320</v>
      </c>
      <c r="CK171">
        <v>17026</v>
      </c>
      <c r="CL171">
        <f t="shared" si="100"/>
        <v>12.898484848484848</v>
      </c>
      <c r="CP171" s="27">
        <v>40</v>
      </c>
      <c r="CQ171">
        <v>1419</v>
      </c>
      <c r="CR171">
        <v>131563</v>
      </c>
      <c r="CS171">
        <f t="shared" si="101"/>
        <v>92.715292459478505</v>
      </c>
      <c r="CW171" s="27">
        <v>11</v>
      </c>
      <c r="CX171">
        <v>805</v>
      </c>
      <c r="CY171">
        <v>32822</v>
      </c>
      <c r="CZ171">
        <f t="shared" si="102"/>
        <v>40.772670807453416</v>
      </c>
      <c r="DD171" s="27">
        <v>40</v>
      </c>
      <c r="DE171">
        <v>1585</v>
      </c>
      <c r="DF171">
        <v>235850</v>
      </c>
      <c r="DG171">
        <f t="shared" si="103"/>
        <v>148.80126182965299</v>
      </c>
      <c r="DK171" s="27">
        <v>7</v>
      </c>
      <c r="DL171">
        <v>901</v>
      </c>
      <c r="DM171">
        <v>47434</v>
      </c>
      <c r="DN171">
        <f t="shared" si="104"/>
        <v>52.645948945615984</v>
      </c>
      <c r="DR171" s="27">
        <v>40</v>
      </c>
      <c r="DS171">
        <v>1157</v>
      </c>
      <c r="DT171">
        <v>114531</v>
      </c>
      <c r="DU171">
        <f t="shared" si="105"/>
        <v>98.989628349178915</v>
      </c>
      <c r="DY171" s="27">
        <v>16</v>
      </c>
      <c r="DZ171">
        <v>1149</v>
      </c>
      <c r="EA171">
        <v>188010</v>
      </c>
      <c r="EB171">
        <f t="shared" si="106"/>
        <v>163.62924281984334</v>
      </c>
    </row>
    <row r="172" spans="10:132" x14ac:dyDescent="0.25">
      <c r="J172" s="27">
        <v>18</v>
      </c>
      <c r="K172">
        <v>1229</v>
      </c>
      <c r="L172">
        <v>43628</v>
      </c>
      <c r="M172">
        <f t="shared" si="89"/>
        <v>35.498779495524815</v>
      </c>
      <c r="Q172" s="27">
        <v>14</v>
      </c>
      <c r="R172">
        <v>989</v>
      </c>
      <c r="S172">
        <v>26724</v>
      </c>
      <c r="T172">
        <f t="shared" si="90"/>
        <v>27.021233569261881</v>
      </c>
      <c r="X172" s="27">
        <v>10</v>
      </c>
      <c r="Y172">
        <v>938</v>
      </c>
      <c r="Z172">
        <v>106549</v>
      </c>
      <c r="AA172">
        <f t="shared" si="91"/>
        <v>113.59168443496802</v>
      </c>
      <c r="AE172" s="27">
        <v>41</v>
      </c>
      <c r="AF172">
        <v>1719</v>
      </c>
      <c r="AG172">
        <v>123667</v>
      </c>
      <c r="AH172">
        <f t="shared" si="92"/>
        <v>71.941244909831298</v>
      </c>
      <c r="AL172" s="27">
        <v>8</v>
      </c>
      <c r="AM172">
        <v>909</v>
      </c>
      <c r="AN172">
        <v>67130</v>
      </c>
      <c r="AO172">
        <f t="shared" si="93"/>
        <v>73.850385038503845</v>
      </c>
      <c r="AS172" s="27">
        <v>20</v>
      </c>
      <c r="AT172">
        <v>1719</v>
      </c>
      <c r="AU172">
        <v>156183</v>
      </c>
      <c r="AV172">
        <f t="shared" si="94"/>
        <v>90.856893542757419</v>
      </c>
      <c r="AZ172" s="27">
        <v>13</v>
      </c>
      <c r="BA172">
        <v>1307</v>
      </c>
      <c r="BB172">
        <v>429</v>
      </c>
      <c r="BC172">
        <f t="shared" si="95"/>
        <v>0.32823259372609026</v>
      </c>
      <c r="BG172" s="27">
        <v>11</v>
      </c>
      <c r="BH172">
        <v>1199</v>
      </c>
      <c r="BI172">
        <v>106869</v>
      </c>
      <c r="BJ172">
        <f t="shared" si="96"/>
        <v>89.131776480400333</v>
      </c>
      <c r="BN172" s="27">
        <v>17</v>
      </c>
      <c r="BO172">
        <v>1318</v>
      </c>
      <c r="BP172">
        <v>208575</v>
      </c>
      <c r="BQ172">
        <f t="shared" si="97"/>
        <v>158.25113808801214</v>
      </c>
      <c r="BU172" s="27">
        <v>41</v>
      </c>
      <c r="BV172">
        <v>2202</v>
      </c>
      <c r="BW172">
        <v>36706</v>
      </c>
      <c r="BX172">
        <f t="shared" si="98"/>
        <v>16.669391462306994</v>
      </c>
      <c r="CB172" s="27">
        <v>41</v>
      </c>
      <c r="CC172">
        <v>1334</v>
      </c>
      <c r="CD172">
        <v>3687</v>
      </c>
      <c r="CE172">
        <f t="shared" si="99"/>
        <v>2.7638680659670163</v>
      </c>
      <c r="CI172" s="27">
        <v>18</v>
      </c>
      <c r="CJ172">
        <v>1338</v>
      </c>
      <c r="CK172">
        <v>36335</v>
      </c>
      <c r="CL172">
        <f t="shared" si="100"/>
        <v>27.156203288490286</v>
      </c>
      <c r="CP172" s="27">
        <v>41</v>
      </c>
      <c r="CQ172">
        <v>1434</v>
      </c>
      <c r="CR172">
        <v>176493</v>
      </c>
      <c r="CS172">
        <f t="shared" si="101"/>
        <v>123.07740585774059</v>
      </c>
      <c r="CW172" s="27">
        <v>12</v>
      </c>
      <c r="CX172">
        <v>839</v>
      </c>
      <c r="CY172">
        <v>72663</v>
      </c>
      <c r="CZ172">
        <f t="shared" si="102"/>
        <v>86.606674612634095</v>
      </c>
      <c r="DD172" s="27">
        <v>41</v>
      </c>
      <c r="DE172">
        <v>1766</v>
      </c>
      <c r="DF172">
        <v>121649</v>
      </c>
      <c r="DG172">
        <f t="shared" si="103"/>
        <v>68.883918459796149</v>
      </c>
      <c r="DK172" s="27">
        <v>8</v>
      </c>
      <c r="DL172">
        <v>905</v>
      </c>
      <c r="DM172">
        <v>136040</v>
      </c>
      <c r="DN172">
        <f t="shared" si="104"/>
        <v>150.32044198895028</v>
      </c>
      <c r="DR172" s="27">
        <v>41</v>
      </c>
      <c r="DS172">
        <v>1222</v>
      </c>
      <c r="DT172">
        <v>86637</v>
      </c>
      <c r="DU172">
        <f t="shared" si="105"/>
        <v>70.897708674304425</v>
      </c>
      <c r="DY172" s="27">
        <v>17</v>
      </c>
      <c r="DZ172">
        <v>1182</v>
      </c>
      <c r="EA172">
        <v>181000</v>
      </c>
      <c r="EB172">
        <f t="shared" si="106"/>
        <v>153.13028764805415</v>
      </c>
    </row>
    <row r="173" spans="10:132" x14ac:dyDescent="0.25">
      <c r="J173" s="27">
        <v>19</v>
      </c>
      <c r="K173">
        <v>1251</v>
      </c>
      <c r="L173">
        <v>21976</v>
      </c>
      <c r="M173">
        <f t="shared" si="89"/>
        <v>17.566746602717824</v>
      </c>
      <c r="Q173" s="27">
        <v>15</v>
      </c>
      <c r="R173">
        <v>995</v>
      </c>
      <c r="S173">
        <v>57236</v>
      </c>
      <c r="T173">
        <f t="shared" si="90"/>
        <v>57.52361809045226</v>
      </c>
      <c r="X173" s="27">
        <v>11</v>
      </c>
      <c r="Y173">
        <v>977</v>
      </c>
      <c r="Z173">
        <v>87671</v>
      </c>
      <c r="AA173">
        <f t="shared" si="91"/>
        <v>89.734902763561919</v>
      </c>
      <c r="AE173" s="27">
        <v>42</v>
      </c>
      <c r="AF173">
        <v>1723</v>
      </c>
      <c r="AG173">
        <v>159638</v>
      </c>
      <c r="AH173">
        <f t="shared" si="92"/>
        <v>92.651189785258268</v>
      </c>
      <c r="AL173" s="27">
        <v>9</v>
      </c>
      <c r="AM173">
        <v>936</v>
      </c>
      <c r="AN173">
        <v>77974</v>
      </c>
      <c r="AO173">
        <f t="shared" si="93"/>
        <v>83.305555555555557</v>
      </c>
      <c r="AS173" s="27">
        <v>21</v>
      </c>
      <c r="AT173">
        <v>1988</v>
      </c>
      <c r="AU173">
        <v>233307</v>
      </c>
      <c r="AV173">
        <f t="shared" si="94"/>
        <v>117.35764587525151</v>
      </c>
      <c r="AZ173" s="27">
        <v>14</v>
      </c>
      <c r="BA173">
        <v>1383</v>
      </c>
      <c r="BB173">
        <v>1218</v>
      </c>
      <c r="BC173">
        <f t="shared" si="95"/>
        <v>0.88069414316702821</v>
      </c>
      <c r="BG173" s="27">
        <v>12</v>
      </c>
      <c r="BH173">
        <v>1220</v>
      </c>
      <c r="BI173">
        <v>83881</v>
      </c>
      <c r="BJ173">
        <f t="shared" si="96"/>
        <v>68.75491803278689</v>
      </c>
      <c r="BN173" s="27">
        <v>18</v>
      </c>
      <c r="BO173">
        <v>1331</v>
      </c>
      <c r="BP173">
        <v>64712</v>
      </c>
      <c r="BQ173">
        <f t="shared" si="97"/>
        <v>48.619083395942901</v>
      </c>
      <c r="BU173" s="27">
        <v>42</v>
      </c>
      <c r="BV173">
        <v>2228</v>
      </c>
      <c r="BW173">
        <v>10013</v>
      </c>
      <c r="BX173">
        <f t="shared" si="98"/>
        <v>4.4941651705565526</v>
      </c>
      <c r="CB173" s="27">
        <v>42</v>
      </c>
      <c r="CC173">
        <v>1470</v>
      </c>
      <c r="CD173">
        <v>13687</v>
      </c>
      <c r="CE173">
        <f t="shared" si="99"/>
        <v>9.3108843537414963</v>
      </c>
      <c r="CI173" s="27">
        <v>19</v>
      </c>
      <c r="CJ173">
        <v>1349</v>
      </c>
      <c r="CK173">
        <v>17838</v>
      </c>
      <c r="CL173">
        <f t="shared" si="100"/>
        <v>13.223128243143069</v>
      </c>
      <c r="CP173" s="27">
        <v>42</v>
      </c>
      <c r="CQ173">
        <v>1495</v>
      </c>
      <c r="CR173">
        <v>90008</v>
      </c>
      <c r="CS173">
        <f t="shared" si="101"/>
        <v>60.206020066889629</v>
      </c>
      <c r="CW173" s="27">
        <v>13</v>
      </c>
      <c r="CX173">
        <v>871</v>
      </c>
      <c r="CY173">
        <v>33048</v>
      </c>
      <c r="CZ173">
        <f t="shared" si="102"/>
        <v>37.942594718714119</v>
      </c>
      <c r="DD173" s="27">
        <v>42</v>
      </c>
      <c r="DE173">
        <v>1785</v>
      </c>
      <c r="DF173">
        <v>200657</v>
      </c>
      <c r="DG173">
        <f t="shared" si="103"/>
        <v>112.41288515406163</v>
      </c>
      <c r="DK173" s="27">
        <v>9</v>
      </c>
      <c r="DL173">
        <v>985</v>
      </c>
      <c r="DM173">
        <v>78254</v>
      </c>
      <c r="DN173">
        <f t="shared" si="104"/>
        <v>79.445685279187813</v>
      </c>
      <c r="DR173" s="27">
        <v>42</v>
      </c>
      <c r="DS173">
        <v>1371</v>
      </c>
      <c r="DT173">
        <v>205145</v>
      </c>
      <c r="DU173">
        <f t="shared" si="105"/>
        <v>149.63165572574763</v>
      </c>
      <c r="DY173" s="27">
        <v>18</v>
      </c>
      <c r="DZ173">
        <v>1214</v>
      </c>
      <c r="EA173">
        <v>125628</v>
      </c>
      <c r="EB173">
        <f t="shared" si="106"/>
        <v>103.48270181219111</v>
      </c>
    </row>
    <row r="174" spans="10:132" x14ac:dyDescent="0.25">
      <c r="J174" s="27">
        <v>20</v>
      </c>
      <c r="K174">
        <v>1278</v>
      </c>
      <c r="L174">
        <v>27589</v>
      </c>
      <c r="M174">
        <f t="shared" si="89"/>
        <v>21.587636932707355</v>
      </c>
      <c r="Q174" s="27">
        <v>16</v>
      </c>
      <c r="R174">
        <v>1142</v>
      </c>
      <c r="S174">
        <v>100089</v>
      </c>
      <c r="T174">
        <f t="shared" si="90"/>
        <v>87.643607705779331</v>
      </c>
      <c r="X174" s="27">
        <v>12</v>
      </c>
      <c r="Y174">
        <v>990</v>
      </c>
      <c r="Z174">
        <v>92225</v>
      </c>
      <c r="AA174">
        <f t="shared" si="91"/>
        <v>93.156565656565661</v>
      </c>
      <c r="AE174" s="27">
        <v>43</v>
      </c>
      <c r="AF174">
        <v>1733</v>
      </c>
      <c r="AG174">
        <v>95364</v>
      </c>
      <c r="AH174">
        <f t="shared" si="92"/>
        <v>55.028274668205427</v>
      </c>
      <c r="AL174" s="27">
        <v>10</v>
      </c>
      <c r="AM174">
        <v>944</v>
      </c>
      <c r="AN174">
        <v>26822</v>
      </c>
      <c r="AO174">
        <f t="shared" si="93"/>
        <v>28.413135593220339</v>
      </c>
      <c r="AS174" s="27">
        <v>22</v>
      </c>
      <c r="AT174">
        <v>2055</v>
      </c>
      <c r="AU174">
        <v>195068</v>
      </c>
      <c r="AV174">
        <f t="shared" si="94"/>
        <v>94.923600973236006</v>
      </c>
      <c r="AZ174" s="27">
        <v>15</v>
      </c>
      <c r="BA174">
        <v>1388</v>
      </c>
      <c r="BB174">
        <v>245295</v>
      </c>
      <c r="BC174">
        <f t="shared" si="95"/>
        <v>176.72550432276657</v>
      </c>
      <c r="BG174" s="27">
        <v>13</v>
      </c>
      <c r="BH174">
        <v>1227</v>
      </c>
      <c r="BI174">
        <v>131385</v>
      </c>
      <c r="BJ174">
        <f t="shared" si="96"/>
        <v>107.07823960880195</v>
      </c>
      <c r="BN174" s="27">
        <v>19</v>
      </c>
      <c r="BO174">
        <v>1346</v>
      </c>
      <c r="BP174">
        <v>28536</v>
      </c>
      <c r="BQ174">
        <f t="shared" si="97"/>
        <v>21.200594353640415</v>
      </c>
      <c r="BT174" t="s">
        <v>234</v>
      </c>
      <c r="BU174" s="27">
        <v>1</v>
      </c>
      <c r="BV174">
        <v>374</v>
      </c>
      <c r="BW174">
        <v>5391</v>
      </c>
      <c r="BX174">
        <f t="shared" si="98"/>
        <v>14.414438502673796</v>
      </c>
      <c r="CB174" s="27">
        <v>43</v>
      </c>
      <c r="CC174">
        <v>1478</v>
      </c>
      <c r="CD174">
        <v>38609</v>
      </c>
      <c r="CE174">
        <f t="shared" si="99"/>
        <v>26.122462787550745</v>
      </c>
      <c r="CI174" s="27">
        <v>20</v>
      </c>
      <c r="CJ174">
        <v>1356</v>
      </c>
      <c r="CK174">
        <v>16604</v>
      </c>
      <c r="CL174">
        <f t="shared" si="100"/>
        <v>12.244837758112094</v>
      </c>
      <c r="CP174" s="27">
        <v>43</v>
      </c>
      <c r="CQ174">
        <v>1503</v>
      </c>
      <c r="CR174">
        <v>118655</v>
      </c>
      <c r="CS174">
        <f t="shared" si="101"/>
        <v>78.945442448436467</v>
      </c>
      <c r="CW174" s="27">
        <v>14</v>
      </c>
      <c r="CX174">
        <v>876</v>
      </c>
      <c r="CY174">
        <v>38704</v>
      </c>
      <c r="CZ174">
        <f t="shared" si="102"/>
        <v>44.182648401826484</v>
      </c>
      <c r="DD174" s="27">
        <v>43</v>
      </c>
      <c r="DE174">
        <v>2408</v>
      </c>
      <c r="DF174">
        <v>222207</v>
      </c>
      <c r="DG174">
        <f t="shared" si="103"/>
        <v>92.278654485049827</v>
      </c>
      <c r="DK174" s="27">
        <v>10</v>
      </c>
      <c r="DL174">
        <v>1014</v>
      </c>
      <c r="DM174">
        <v>78191</v>
      </c>
      <c r="DN174">
        <f t="shared" si="104"/>
        <v>77.111439842209066</v>
      </c>
      <c r="DR174" s="27">
        <v>43</v>
      </c>
      <c r="DS174">
        <v>1458</v>
      </c>
      <c r="DT174">
        <v>94082</v>
      </c>
      <c r="DU174">
        <f t="shared" si="105"/>
        <v>64.528120713305896</v>
      </c>
      <c r="DY174" s="27">
        <v>19</v>
      </c>
      <c r="DZ174">
        <v>1323</v>
      </c>
      <c r="EA174">
        <v>228626</v>
      </c>
      <c r="EB174">
        <f t="shared" si="106"/>
        <v>172.8087679516251</v>
      </c>
    </row>
    <row r="175" spans="10:132" x14ac:dyDescent="0.25">
      <c r="J175" s="27">
        <v>21</v>
      </c>
      <c r="K175">
        <v>1298</v>
      </c>
      <c r="L175">
        <v>5799</v>
      </c>
      <c r="M175">
        <f t="shared" si="89"/>
        <v>4.4676425269645605</v>
      </c>
      <c r="Q175" s="27">
        <v>17</v>
      </c>
      <c r="R175">
        <v>1230</v>
      </c>
      <c r="S175">
        <v>148152</v>
      </c>
      <c r="T175">
        <f t="shared" si="90"/>
        <v>120.44878048780488</v>
      </c>
      <c r="X175" s="27">
        <v>13</v>
      </c>
      <c r="Y175">
        <v>993</v>
      </c>
      <c r="Z175">
        <v>99868</v>
      </c>
      <c r="AA175">
        <f t="shared" si="91"/>
        <v>100.57200402819738</v>
      </c>
      <c r="AE175" s="27">
        <v>44</v>
      </c>
      <c r="AF175">
        <v>1779</v>
      </c>
      <c r="AG175">
        <v>128481</v>
      </c>
      <c r="AH175">
        <f t="shared" si="92"/>
        <v>72.22091062394604</v>
      </c>
      <c r="AL175" s="27">
        <v>11</v>
      </c>
      <c r="AM175">
        <v>947</v>
      </c>
      <c r="AN175">
        <v>73138</v>
      </c>
      <c r="AO175">
        <f t="shared" si="93"/>
        <v>77.231256599788807</v>
      </c>
      <c r="AS175" s="27">
        <v>23</v>
      </c>
      <c r="AT175">
        <v>2105</v>
      </c>
      <c r="AU175">
        <v>230123</v>
      </c>
      <c r="AV175">
        <f t="shared" si="94"/>
        <v>109.32209026128265</v>
      </c>
      <c r="AZ175" s="27">
        <v>16</v>
      </c>
      <c r="BA175">
        <v>1418</v>
      </c>
      <c r="BB175">
        <v>196049</v>
      </c>
      <c r="BC175">
        <f t="shared" si="95"/>
        <v>138.25740479548659</v>
      </c>
      <c r="BG175" s="27">
        <v>14</v>
      </c>
      <c r="BH175">
        <v>1298</v>
      </c>
      <c r="BI175">
        <v>54060</v>
      </c>
      <c r="BJ175">
        <f t="shared" si="96"/>
        <v>41.64869029275809</v>
      </c>
      <c r="BN175" s="27">
        <v>20</v>
      </c>
      <c r="BO175">
        <v>1577</v>
      </c>
      <c r="BP175">
        <v>307452</v>
      </c>
      <c r="BQ175">
        <f t="shared" si="97"/>
        <v>194.96005072923273</v>
      </c>
      <c r="BU175" s="27">
        <v>2</v>
      </c>
      <c r="BV175">
        <v>525</v>
      </c>
      <c r="BW175">
        <v>11036</v>
      </c>
      <c r="BX175">
        <f t="shared" si="98"/>
        <v>21.02095238095238</v>
      </c>
      <c r="CB175" s="27">
        <v>44</v>
      </c>
      <c r="CC175">
        <v>1481</v>
      </c>
      <c r="CD175">
        <v>56614</v>
      </c>
      <c r="CE175">
        <f t="shared" si="99"/>
        <v>38.226873733963536</v>
      </c>
      <c r="CI175" s="27">
        <v>21</v>
      </c>
      <c r="CJ175">
        <v>1367</v>
      </c>
      <c r="CK175">
        <v>12610</v>
      </c>
      <c r="CL175">
        <f t="shared" si="100"/>
        <v>9.2245793708851505</v>
      </c>
      <c r="CP175" s="27">
        <v>44</v>
      </c>
      <c r="CQ175">
        <v>1524</v>
      </c>
      <c r="CR175">
        <v>101356</v>
      </c>
      <c r="CS175">
        <f t="shared" si="101"/>
        <v>66.506561679790025</v>
      </c>
      <c r="CW175" s="27">
        <v>15</v>
      </c>
      <c r="CX175">
        <v>922</v>
      </c>
      <c r="CY175">
        <v>28305</v>
      </c>
      <c r="CZ175">
        <f t="shared" si="102"/>
        <v>30.699566160520607</v>
      </c>
      <c r="DC175" t="s">
        <v>234</v>
      </c>
      <c r="DD175" s="27">
        <v>1</v>
      </c>
      <c r="DE175">
        <v>140</v>
      </c>
      <c r="DF175">
        <v>3596</v>
      </c>
      <c r="DG175">
        <f t="shared" si="103"/>
        <v>25.685714285714287</v>
      </c>
      <c r="DK175" s="27">
        <v>11</v>
      </c>
      <c r="DL175">
        <v>1033</v>
      </c>
      <c r="DM175">
        <v>61242</v>
      </c>
      <c r="DN175">
        <f t="shared" si="104"/>
        <v>59.285575992255566</v>
      </c>
      <c r="DR175" s="27">
        <v>44</v>
      </c>
      <c r="DS175">
        <v>1459</v>
      </c>
      <c r="DT175">
        <v>26564</v>
      </c>
      <c r="DU175">
        <f t="shared" si="105"/>
        <v>18.206991089787525</v>
      </c>
      <c r="DY175" s="27">
        <v>20</v>
      </c>
      <c r="DZ175">
        <v>1399</v>
      </c>
      <c r="EA175">
        <v>177599</v>
      </c>
      <c r="EB175">
        <f t="shared" si="106"/>
        <v>126.94710507505361</v>
      </c>
    </row>
    <row r="176" spans="10:132" x14ac:dyDescent="0.25">
      <c r="J176" s="27">
        <v>22</v>
      </c>
      <c r="K176">
        <v>1546</v>
      </c>
      <c r="L176">
        <v>68530</v>
      </c>
      <c r="M176">
        <f t="shared" si="89"/>
        <v>44.327296248382922</v>
      </c>
      <c r="Q176" s="27">
        <v>18</v>
      </c>
      <c r="R176">
        <v>1240</v>
      </c>
      <c r="S176">
        <v>147942</v>
      </c>
      <c r="T176">
        <f t="shared" si="90"/>
        <v>119.30806451612904</v>
      </c>
      <c r="X176" s="27">
        <v>14</v>
      </c>
      <c r="Y176">
        <v>1029</v>
      </c>
      <c r="Z176">
        <v>104739</v>
      </c>
      <c r="AA176">
        <f t="shared" si="91"/>
        <v>101.78717201166181</v>
      </c>
      <c r="AE176" s="27">
        <v>45</v>
      </c>
      <c r="AF176">
        <v>1819</v>
      </c>
      <c r="AG176">
        <v>123617</v>
      </c>
      <c r="AH176">
        <f t="shared" si="92"/>
        <v>67.958768554150637</v>
      </c>
      <c r="AL176" s="27">
        <v>12</v>
      </c>
      <c r="AM176">
        <v>963</v>
      </c>
      <c r="AN176">
        <v>121228</v>
      </c>
      <c r="AO176">
        <f t="shared" si="93"/>
        <v>125.88577362409139</v>
      </c>
      <c r="AS176" s="27">
        <v>24</v>
      </c>
      <c r="AT176">
        <v>2126</v>
      </c>
      <c r="AU176">
        <v>237104</v>
      </c>
      <c r="AV176">
        <f t="shared" si="94"/>
        <v>111.52587017873941</v>
      </c>
      <c r="AZ176" s="27">
        <v>17</v>
      </c>
      <c r="BA176">
        <v>1514</v>
      </c>
      <c r="BB176">
        <v>141097</v>
      </c>
      <c r="BC176">
        <f t="shared" si="95"/>
        <v>93.194848084544248</v>
      </c>
      <c r="BG176" s="27">
        <v>15</v>
      </c>
      <c r="BH176">
        <v>1308</v>
      </c>
      <c r="BI176">
        <v>87348</v>
      </c>
      <c r="BJ176">
        <f t="shared" si="96"/>
        <v>66.779816513761475</v>
      </c>
      <c r="BN176" s="27">
        <v>21</v>
      </c>
      <c r="BO176">
        <v>1811</v>
      </c>
      <c r="BP176">
        <v>23934</v>
      </c>
      <c r="BQ176">
        <f t="shared" si="97"/>
        <v>13.215902816123689</v>
      </c>
      <c r="BU176" s="27">
        <v>3</v>
      </c>
      <c r="BV176">
        <v>706</v>
      </c>
      <c r="BW176">
        <v>13751</v>
      </c>
      <c r="BX176">
        <f t="shared" si="98"/>
        <v>19.477337110481585</v>
      </c>
      <c r="CB176" s="27">
        <v>45</v>
      </c>
      <c r="CC176">
        <v>1744</v>
      </c>
      <c r="CD176">
        <v>41530</v>
      </c>
      <c r="CE176">
        <f t="shared" si="99"/>
        <v>23.813073394495412</v>
      </c>
      <c r="CI176" s="27">
        <v>22</v>
      </c>
      <c r="CJ176">
        <v>1369</v>
      </c>
      <c r="CK176">
        <v>7329</v>
      </c>
      <c r="CL176">
        <f t="shared" si="100"/>
        <v>5.3535427319211104</v>
      </c>
      <c r="CP176" s="27">
        <v>45</v>
      </c>
      <c r="CQ176">
        <v>1724</v>
      </c>
      <c r="CR176">
        <v>182400</v>
      </c>
      <c r="CS176">
        <f t="shared" si="101"/>
        <v>105.80046403712296</v>
      </c>
      <c r="CW176" s="27">
        <v>16</v>
      </c>
      <c r="CX176">
        <v>927</v>
      </c>
      <c r="CY176">
        <v>31064</v>
      </c>
      <c r="CZ176">
        <f t="shared" si="102"/>
        <v>33.510248112189856</v>
      </c>
      <c r="DD176" s="27">
        <v>2</v>
      </c>
      <c r="DE176">
        <v>158</v>
      </c>
      <c r="DF176">
        <v>150</v>
      </c>
      <c r="DG176">
        <f t="shared" si="103"/>
        <v>0.94936708860759489</v>
      </c>
      <c r="DK176" s="27">
        <v>12</v>
      </c>
      <c r="DL176">
        <v>1055</v>
      </c>
      <c r="DM176">
        <v>71589</v>
      </c>
      <c r="DN176">
        <f t="shared" si="104"/>
        <v>67.856872037914698</v>
      </c>
      <c r="DR176" s="27">
        <v>45</v>
      </c>
      <c r="DS176">
        <v>1550</v>
      </c>
      <c r="DT176">
        <v>180039</v>
      </c>
      <c r="DU176">
        <f t="shared" si="105"/>
        <v>116.1541935483871</v>
      </c>
      <c r="DY176" s="27">
        <v>21</v>
      </c>
      <c r="DZ176">
        <v>2095</v>
      </c>
      <c r="EA176">
        <v>211183</v>
      </c>
      <c r="EB176">
        <f t="shared" si="106"/>
        <v>100.80334128878282</v>
      </c>
    </row>
    <row r="177" spans="9:132" x14ac:dyDescent="0.25">
      <c r="J177" s="27">
        <v>23</v>
      </c>
      <c r="K177">
        <v>1586</v>
      </c>
      <c r="L177">
        <v>69941</v>
      </c>
      <c r="M177">
        <f t="shared" si="89"/>
        <v>44.098991172761664</v>
      </c>
      <c r="Q177" s="27">
        <v>19</v>
      </c>
      <c r="R177">
        <v>1245</v>
      </c>
      <c r="S177">
        <v>52225</v>
      </c>
      <c r="T177">
        <f t="shared" si="90"/>
        <v>41.947791164658632</v>
      </c>
      <c r="X177" s="27">
        <v>15</v>
      </c>
      <c r="Y177">
        <v>1036</v>
      </c>
      <c r="Z177">
        <v>70462</v>
      </c>
      <c r="AA177">
        <f t="shared" si="91"/>
        <v>68.013513513513516</v>
      </c>
      <c r="AE177" s="27">
        <v>46</v>
      </c>
      <c r="AF177">
        <v>1877</v>
      </c>
      <c r="AG177">
        <v>191392</v>
      </c>
      <c r="AH177">
        <f t="shared" si="92"/>
        <v>101.96696856686201</v>
      </c>
      <c r="AL177" s="27">
        <v>13</v>
      </c>
      <c r="AM177">
        <v>1000</v>
      </c>
      <c r="AN177">
        <v>53198</v>
      </c>
      <c r="AO177">
        <f t="shared" si="93"/>
        <v>53.198</v>
      </c>
      <c r="AS177" s="27">
        <v>25</v>
      </c>
      <c r="AT177">
        <v>2131</v>
      </c>
      <c r="AU177">
        <v>355521</v>
      </c>
      <c r="AV177">
        <f t="shared" si="94"/>
        <v>166.83294228061942</v>
      </c>
      <c r="AZ177" s="27">
        <v>18</v>
      </c>
      <c r="BA177">
        <v>1598</v>
      </c>
      <c r="BB177">
        <v>95113</v>
      </c>
      <c r="BC177">
        <f t="shared" si="95"/>
        <v>59.520025031289109</v>
      </c>
      <c r="BG177" s="27">
        <v>16</v>
      </c>
      <c r="BH177">
        <v>1313</v>
      </c>
      <c r="BI177">
        <v>79982</v>
      </c>
      <c r="BJ177">
        <f t="shared" si="96"/>
        <v>60.915460776846913</v>
      </c>
      <c r="BN177" s="27">
        <v>22</v>
      </c>
      <c r="BO177">
        <v>2257</v>
      </c>
      <c r="BP177">
        <v>290591</v>
      </c>
      <c r="BQ177">
        <f t="shared" si="97"/>
        <v>128.75099689853789</v>
      </c>
      <c r="BU177" s="27">
        <v>4</v>
      </c>
      <c r="BV177">
        <v>734</v>
      </c>
      <c r="BW177">
        <v>13085</v>
      </c>
      <c r="BX177">
        <f t="shared" si="98"/>
        <v>17.826975476839237</v>
      </c>
      <c r="CB177" s="27">
        <v>46</v>
      </c>
      <c r="CC177">
        <v>2020</v>
      </c>
      <c r="CD177">
        <v>59258</v>
      </c>
      <c r="CE177">
        <f t="shared" si="99"/>
        <v>29.335643564356435</v>
      </c>
      <c r="CI177" s="27">
        <v>23</v>
      </c>
      <c r="CJ177">
        <v>1425</v>
      </c>
      <c r="CK177">
        <v>22326</v>
      </c>
      <c r="CL177">
        <f t="shared" si="100"/>
        <v>15.667368421052631</v>
      </c>
      <c r="CP177" s="27">
        <v>46</v>
      </c>
      <c r="CQ177">
        <v>1869</v>
      </c>
      <c r="CR177">
        <v>164951</v>
      </c>
      <c r="CS177">
        <f t="shared" si="101"/>
        <v>88.25628678437667</v>
      </c>
      <c r="CW177" s="27">
        <v>17</v>
      </c>
      <c r="CX177">
        <v>930</v>
      </c>
      <c r="CY177">
        <v>62684</v>
      </c>
      <c r="CZ177">
        <f t="shared" si="102"/>
        <v>67.402150537634412</v>
      </c>
      <c r="DD177" s="27">
        <v>3</v>
      </c>
      <c r="DE177">
        <v>221</v>
      </c>
      <c r="DF177">
        <v>10561</v>
      </c>
      <c r="DG177">
        <f t="shared" si="103"/>
        <v>47.787330316742079</v>
      </c>
      <c r="DK177" s="27">
        <v>13</v>
      </c>
      <c r="DL177">
        <v>1067</v>
      </c>
      <c r="DM177">
        <v>147420</v>
      </c>
      <c r="DN177">
        <f t="shared" si="104"/>
        <v>138.1630740393627</v>
      </c>
      <c r="DR177" s="27">
        <v>46</v>
      </c>
      <c r="DS177">
        <v>1571</v>
      </c>
      <c r="DT177">
        <v>64274</v>
      </c>
      <c r="DU177">
        <f t="shared" si="105"/>
        <v>40.912794398472307</v>
      </c>
      <c r="DX177" t="s">
        <v>233</v>
      </c>
      <c r="DY177" s="27">
        <v>1</v>
      </c>
      <c r="DZ177">
        <v>277</v>
      </c>
      <c r="EA177">
        <v>4715</v>
      </c>
      <c r="EB177">
        <f t="shared" si="106"/>
        <v>17.021660649819495</v>
      </c>
    </row>
    <row r="178" spans="9:132" x14ac:dyDescent="0.25">
      <c r="J178" s="27">
        <v>24</v>
      </c>
      <c r="K178">
        <v>1711</v>
      </c>
      <c r="L178">
        <v>221362</v>
      </c>
      <c r="M178">
        <f t="shared" si="89"/>
        <v>129.37580362361192</v>
      </c>
      <c r="Q178" s="27">
        <v>20</v>
      </c>
      <c r="R178">
        <v>1278</v>
      </c>
      <c r="S178">
        <v>56735</v>
      </c>
      <c r="T178">
        <f t="shared" si="90"/>
        <v>44.393583724569638</v>
      </c>
      <c r="X178" s="27">
        <v>16</v>
      </c>
      <c r="Y178">
        <v>1095</v>
      </c>
      <c r="Z178">
        <v>120824</v>
      </c>
      <c r="AA178">
        <f t="shared" si="91"/>
        <v>110.34155251141553</v>
      </c>
      <c r="AE178" s="27">
        <v>47</v>
      </c>
      <c r="AF178">
        <v>1945</v>
      </c>
      <c r="AG178">
        <v>129734</v>
      </c>
      <c r="AH178">
        <f t="shared" si="92"/>
        <v>66.701285347043708</v>
      </c>
      <c r="AL178" s="27">
        <v>14</v>
      </c>
      <c r="AM178">
        <v>1032</v>
      </c>
      <c r="AN178">
        <v>91897</v>
      </c>
      <c r="AO178">
        <f t="shared" si="93"/>
        <v>89.047480620155042</v>
      </c>
      <c r="AS178" s="27">
        <v>26</v>
      </c>
      <c r="AT178">
        <v>2135</v>
      </c>
      <c r="AU178">
        <v>283427</v>
      </c>
      <c r="AV178">
        <f t="shared" si="94"/>
        <v>132.75269320843091</v>
      </c>
      <c r="AZ178" s="27">
        <v>19</v>
      </c>
      <c r="BA178">
        <v>1734</v>
      </c>
      <c r="BB178">
        <v>287160</v>
      </c>
      <c r="BC178">
        <f t="shared" si="95"/>
        <v>165.60553633217992</v>
      </c>
      <c r="BG178" s="27">
        <v>17</v>
      </c>
      <c r="BH178">
        <v>1319</v>
      </c>
      <c r="BI178">
        <v>28815</v>
      </c>
      <c r="BJ178">
        <f t="shared" si="96"/>
        <v>21.846095526914329</v>
      </c>
      <c r="BN178" s="27">
        <v>23</v>
      </c>
      <c r="BO178">
        <v>2438</v>
      </c>
      <c r="BP178">
        <v>219311</v>
      </c>
      <c r="BQ178">
        <f t="shared" si="97"/>
        <v>89.955291222313377</v>
      </c>
      <c r="BU178" s="27">
        <v>5</v>
      </c>
      <c r="BV178">
        <v>744</v>
      </c>
      <c r="BW178">
        <v>72087</v>
      </c>
      <c r="BX178">
        <f t="shared" si="98"/>
        <v>96.891129032258064</v>
      </c>
      <c r="CA178" t="s">
        <v>234</v>
      </c>
      <c r="CB178" s="27">
        <v>1</v>
      </c>
      <c r="CC178">
        <v>158</v>
      </c>
      <c r="CD178">
        <v>1713</v>
      </c>
      <c r="CE178">
        <f t="shared" si="99"/>
        <v>10.841772151898734</v>
      </c>
      <c r="CI178" s="27">
        <v>24</v>
      </c>
      <c r="CJ178">
        <v>1428</v>
      </c>
      <c r="CK178">
        <v>56798</v>
      </c>
      <c r="CL178">
        <f t="shared" si="100"/>
        <v>39.774509803921568</v>
      </c>
      <c r="CP178" s="27">
        <v>47</v>
      </c>
      <c r="CQ178">
        <v>1882</v>
      </c>
      <c r="CR178">
        <v>75439</v>
      </c>
      <c r="CS178">
        <f t="shared" si="101"/>
        <v>40.084484590860789</v>
      </c>
      <c r="CW178" s="27">
        <v>18</v>
      </c>
      <c r="CX178">
        <v>974</v>
      </c>
      <c r="CY178">
        <v>52194</v>
      </c>
      <c r="CZ178">
        <f t="shared" si="102"/>
        <v>53.587268993839835</v>
      </c>
      <c r="DD178" s="27">
        <v>4</v>
      </c>
      <c r="DE178">
        <v>396</v>
      </c>
      <c r="DF178">
        <v>25877</v>
      </c>
      <c r="DG178">
        <f t="shared" si="103"/>
        <v>65.345959595959599</v>
      </c>
      <c r="DK178" s="27">
        <v>14</v>
      </c>
      <c r="DL178">
        <v>1124</v>
      </c>
      <c r="DM178">
        <v>89477</v>
      </c>
      <c r="DN178">
        <f t="shared" si="104"/>
        <v>79.605871886120994</v>
      </c>
      <c r="DR178" s="27">
        <v>47</v>
      </c>
      <c r="DS178">
        <v>1765</v>
      </c>
      <c r="DT178">
        <v>166295</v>
      </c>
      <c r="DU178">
        <f t="shared" si="105"/>
        <v>94.218130311614729</v>
      </c>
      <c r="DY178" s="27">
        <v>2</v>
      </c>
      <c r="DZ178">
        <v>427</v>
      </c>
      <c r="EA178">
        <v>16988</v>
      </c>
      <c r="EB178">
        <f t="shared" si="106"/>
        <v>39.784543325526933</v>
      </c>
    </row>
    <row r="179" spans="9:132" x14ac:dyDescent="0.25">
      <c r="J179" s="27">
        <v>25</v>
      </c>
      <c r="K179">
        <v>1714</v>
      </c>
      <c r="L179">
        <v>152544</v>
      </c>
      <c r="M179">
        <f t="shared" si="89"/>
        <v>88.998833138856483</v>
      </c>
      <c r="Q179" s="27">
        <v>21</v>
      </c>
      <c r="R179">
        <v>1279</v>
      </c>
      <c r="S179">
        <v>36468</v>
      </c>
      <c r="T179">
        <f t="shared" si="90"/>
        <v>28.512900703674745</v>
      </c>
      <c r="X179" s="27">
        <v>17</v>
      </c>
      <c r="Y179">
        <v>1134</v>
      </c>
      <c r="Z179">
        <v>193202</v>
      </c>
      <c r="AA179">
        <f t="shared" si="91"/>
        <v>170.37213403880071</v>
      </c>
      <c r="AE179" s="27">
        <v>48</v>
      </c>
      <c r="AF179">
        <v>2029</v>
      </c>
      <c r="AG179">
        <v>140582</v>
      </c>
      <c r="AH179">
        <f t="shared" si="92"/>
        <v>69.286347954657472</v>
      </c>
      <c r="AL179" s="27">
        <v>15</v>
      </c>
      <c r="AM179">
        <v>1082</v>
      </c>
      <c r="AN179">
        <v>79017</v>
      </c>
      <c r="AO179">
        <f t="shared" si="93"/>
        <v>73.028650646950098</v>
      </c>
      <c r="AS179" s="27">
        <v>27</v>
      </c>
      <c r="AT179">
        <v>2360</v>
      </c>
      <c r="AU179">
        <v>188221</v>
      </c>
      <c r="AV179">
        <f t="shared" si="94"/>
        <v>79.754661016949157</v>
      </c>
      <c r="AZ179" s="27">
        <v>20</v>
      </c>
      <c r="BA179">
        <v>1760</v>
      </c>
      <c r="BB179">
        <v>159847</v>
      </c>
      <c r="BC179">
        <f t="shared" si="95"/>
        <v>90.822159090909096</v>
      </c>
      <c r="BG179" s="27">
        <v>18</v>
      </c>
      <c r="BH179">
        <v>1334</v>
      </c>
      <c r="BI179">
        <v>62933</v>
      </c>
      <c r="BJ179">
        <f t="shared" si="96"/>
        <v>47.176161919040482</v>
      </c>
      <c r="BN179" s="27">
        <v>24</v>
      </c>
      <c r="BO179">
        <v>2617</v>
      </c>
      <c r="BP179">
        <v>377090</v>
      </c>
      <c r="BQ179">
        <f t="shared" si="97"/>
        <v>144.09247229652274</v>
      </c>
      <c r="BU179" s="27">
        <v>6</v>
      </c>
      <c r="BV179">
        <v>1061</v>
      </c>
      <c r="BW179">
        <v>68368</v>
      </c>
      <c r="BX179">
        <f t="shared" si="98"/>
        <v>64.437323279924598</v>
      </c>
      <c r="CB179" s="27">
        <v>2</v>
      </c>
      <c r="CC179">
        <v>250</v>
      </c>
      <c r="CD179">
        <v>2413</v>
      </c>
      <c r="CE179">
        <f t="shared" si="99"/>
        <v>9.6519999999999992</v>
      </c>
      <c r="CI179" s="27">
        <v>25</v>
      </c>
      <c r="CJ179">
        <v>1428</v>
      </c>
      <c r="CK179">
        <v>51716</v>
      </c>
      <c r="CL179">
        <f t="shared" si="100"/>
        <v>36.215686274509807</v>
      </c>
      <c r="CP179" s="27">
        <v>48</v>
      </c>
      <c r="CQ179">
        <v>2084</v>
      </c>
      <c r="CR179">
        <v>238888</v>
      </c>
      <c r="CS179">
        <f t="shared" si="101"/>
        <v>114.62955854126679</v>
      </c>
      <c r="CW179" s="27">
        <v>19</v>
      </c>
      <c r="CX179">
        <v>975</v>
      </c>
      <c r="CY179">
        <v>46200</v>
      </c>
      <c r="CZ179">
        <f t="shared" si="102"/>
        <v>47.384615384615387</v>
      </c>
      <c r="DD179" s="27">
        <v>5</v>
      </c>
      <c r="DE179">
        <v>439</v>
      </c>
      <c r="DF179">
        <v>14325</v>
      </c>
      <c r="DG179">
        <f t="shared" si="103"/>
        <v>32.630979498861045</v>
      </c>
      <c r="DK179" s="27">
        <v>15</v>
      </c>
      <c r="DL179">
        <v>1131</v>
      </c>
      <c r="DM179">
        <v>31243</v>
      </c>
      <c r="DN179">
        <f t="shared" si="104"/>
        <v>27.624226348364278</v>
      </c>
      <c r="DR179" s="27">
        <v>48</v>
      </c>
      <c r="DS179">
        <v>2206</v>
      </c>
      <c r="DT179">
        <v>202458</v>
      </c>
      <c r="DU179">
        <f t="shared" si="105"/>
        <v>91.77606527651858</v>
      </c>
      <c r="DY179" s="27">
        <v>3</v>
      </c>
      <c r="DZ179">
        <v>556</v>
      </c>
      <c r="EA179">
        <v>18077</v>
      </c>
      <c r="EB179">
        <f t="shared" si="106"/>
        <v>32.512589928057551</v>
      </c>
    </row>
    <row r="180" spans="9:132" x14ac:dyDescent="0.25">
      <c r="J180" s="27">
        <v>26</v>
      </c>
      <c r="K180">
        <v>1915</v>
      </c>
      <c r="L180">
        <v>121476</v>
      </c>
      <c r="M180">
        <f t="shared" si="89"/>
        <v>63.433942558746736</v>
      </c>
      <c r="Q180" s="27">
        <v>22</v>
      </c>
      <c r="R180">
        <v>1406</v>
      </c>
      <c r="S180">
        <v>49843</v>
      </c>
      <c r="T180">
        <f t="shared" si="90"/>
        <v>35.450213371266003</v>
      </c>
      <c r="X180" s="27">
        <v>18</v>
      </c>
      <c r="Y180">
        <v>1137</v>
      </c>
      <c r="Z180">
        <v>66106</v>
      </c>
      <c r="AA180">
        <f t="shared" si="91"/>
        <v>58.140721196130166</v>
      </c>
      <c r="AE180" s="27">
        <v>49</v>
      </c>
      <c r="AF180">
        <v>2108</v>
      </c>
      <c r="AG180">
        <v>87992</v>
      </c>
      <c r="AH180">
        <f t="shared" si="92"/>
        <v>41.741935483870968</v>
      </c>
      <c r="AL180" s="27">
        <v>16</v>
      </c>
      <c r="AM180">
        <v>1088</v>
      </c>
      <c r="AN180">
        <v>76006</v>
      </c>
      <c r="AO180">
        <f t="shared" si="93"/>
        <v>69.858455882352942</v>
      </c>
      <c r="AS180" s="27">
        <v>28</v>
      </c>
      <c r="AT180">
        <v>2629</v>
      </c>
      <c r="AU180">
        <v>233498</v>
      </c>
      <c r="AV180">
        <f t="shared" si="94"/>
        <v>88.816279954355267</v>
      </c>
      <c r="AZ180" s="27">
        <v>21</v>
      </c>
      <c r="BA180">
        <v>1764</v>
      </c>
      <c r="BB180">
        <v>140525</v>
      </c>
      <c r="BC180">
        <f t="shared" si="95"/>
        <v>79.662698412698418</v>
      </c>
      <c r="BG180" s="27">
        <v>19</v>
      </c>
      <c r="BH180">
        <v>1368</v>
      </c>
      <c r="BI180">
        <v>57105</v>
      </c>
      <c r="BJ180">
        <f t="shared" si="96"/>
        <v>41.743421052631582</v>
      </c>
      <c r="BM180" t="s">
        <v>233</v>
      </c>
      <c r="BN180" s="27">
        <v>1</v>
      </c>
      <c r="BO180">
        <v>304</v>
      </c>
      <c r="BP180">
        <v>15830</v>
      </c>
      <c r="BQ180">
        <f t="shared" si="97"/>
        <v>52.07236842105263</v>
      </c>
      <c r="BU180" s="27">
        <v>7</v>
      </c>
      <c r="BV180">
        <v>1114</v>
      </c>
      <c r="BW180">
        <v>17737</v>
      </c>
      <c r="BX180">
        <f t="shared" si="98"/>
        <v>15.921903052064632</v>
      </c>
      <c r="CB180" s="27">
        <v>3</v>
      </c>
      <c r="CC180">
        <v>575</v>
      </c>
      <c r="CD180">
        <v>14261</v>
      </c>
      <c r="CE180">
        <f t="shared" si="99"/>
        <v>24.801739130434783</v>
      </c>
      <c r="CI180" s="27">
        <v>26</v>
      </c>
      <c r="CJ180">
        <v>1438</v>
      </c>
      <c r="CK180">
        <v>20226</v>
      </c>
      <c r="CL180">
        <f t="shared" si="100"/>
        <v>14.065368567454799</v>
      </c>
      <c r="CP180" s="27">
        <v>49</v>
      </c>
      <c r="CQ180">
        <v>2429</v>
      </c>
      <c r="CR180">
        <v>105605</v>
      </c>
      <c r="CS180">
        <f t="shared" si="101"/>
        <v>43.476739398929602</v>
      </c>
      <c r="CW180" s="27">
        <v>20</v>
      </c>
      <c r="CX180">
        <v>977</v>
      </c>
      <c r="CY180">
        <v>29473</v>
      </c>
      <c r="CZ180">
        <f t="shared" si="102"/>
        <v>30.166837256908906</v>
      </c>
      <c r="DD180" s="27">
        <v>6</v>
      </c>
      <c r="DE180">
        <v>444</v>
      </c>
      <c r="DF180">
        <v>12888</v>
      </c>
      <c r="DG180">
        <f t="shared" si="103"/>
        <v>29.027027027027028</v>
      </c>
      <c r="DK180" s="27">
        <v>16</v>
      </c>
      <c r="DL180">
        <v>1138</v>
      </c>
      <c r="DM180">
        <v>117852</v>
      </c>
      <c r="DN180">
        <f t="shared" si="104"/>
        <v>103.56063268892794</v>
      </c>
      <c r="DQ180" t="s">
        <v>234</v>
      </c>
      <c r="DR180" s="27">
        <v>1</v>
      </c>
      <c r="DS180">
        <v>377</v>
      </c>
      <c r="DT180">
        <v>9220</v>
      </c>
      <c r="DU180">
        <f t="shared" si="105"/>
        <v>24.456233421750664</v>
      </c>
      <c r="DY180" s="27">
        <v>4</v>
      </c>
      <c r="DZ180">
        <v>885</v>
      </c>
      <c r="EA180">
        <v>92679</v>
      </c>
      <c r="EB180">
        <f t="shared" si="106"/>
        <v>104.72203389830509</v>
      </c>
    </row>
    <row r="181" spans="9:132" x14ac:dyDescent="0.25">
      <c r="J181" s="27">
        <v>27</v>
      </c>
      <c r="K181">
        <v>1916</v>
      </c>
      <c r="L181">
        <v>138715</v>
      </c>
      <c r="M181">
        <f t="shared" si="89"/>
        <v>72.398225469728601</v>
      </c>
      <c r="Q181" s="27">
        <v>23</v>
      </c>
      <c r="R181">
        <v>1445</v>
      </c>
      <c r="S181">
        <v>92239</v>
      </c>
      <c r="T181">
        <f t="shared" si="90"/>
        <v>63.833217993079586</v>
      </c>
      <c r="X181" s="27">
        <v>19</v>
      </c>
      <c r="Y181">
        <v>1369</v>
      </c>
      <c r="Z181">
        <v>100991</v>
      </c>
      <c r="AA181">
        <f t="shared" si="91"/>
        <v>73.769905040175317</v>
      </c>
      <c r="AE181" s="27">
        <v>50</v>
      </c>
      <c r="AF181">
        <v>2109</v>
      </c>
      <c r="AG181">
        <v>129871</v>
      </c>
      <c r="AH181">
        <f t="shared" si="92"/>
        <v>61.57942152678995</v>
      </c>
      <c r="AL181" s="27">
        <v>17</v>
      </c>
      <c r="AM181">
        <v>1099</v>
      </c>
      <c r="AN181">
        <v>42611</v>
      </c>
      <c r="AO181">
        <f t="shared" si="93"/>
        <v>38.772520473157414</v>
      </c>
      <c r="AS181" s="27">
        <v>29</v>
      </c>
      <c r="AT181">
        <v>3582</v>
      </c>
      <c r="AU181">
        <v>394198</v>
      </c>
      <c r="AV181">
        <f t="shared" si="94"/>
        <v>110.04969290898939</v>
      </c>
      <c r="AZ181" s="27">
        <v>22</v>
      </c>
      <c r="BA181">
        <v>1855</v>
      </c>
      <c r="BB181">
        <v>244341</v>
      </c>
      <c r="BC181">
        <f t="shared" si="95"/>
        <v>131.72021563342318</v>
      </c>
      <c r="BG181" s="27">
        <v>20</v>
      </c>
      <c r="BH181">
        <v>1371</v>
      </c>
      <c r="BI181">
        <v>105743</v>
      </c>
      <c r="BJ181">
        <f t="shared" si="96"/>
        <v>77.128373450036463</v>
      </c>
      <c r="BN181" s="27">
        <v>2</v>
      </c>
      <c r="BO181">
        <v>680</v>
      </c>
      <c r="BP181">
        <v>122916</v>
      </c>
      <c r="BQ181">
        <f t="shared" si="97"/>
        <v>180.75882352941176</v>
      </c>
      <c r="BU181" s="27">
        <v>8</v>
      </c>
      <c r="BV181">
        <v>1120</v>
      </c>
      <c r="BW181">
        <v>4351</v>
      </c>
      <c r="BX181">
        <f t="shared" si="98"/>
        <v>3.8848214285714286</v>
      </c>
      <c r="CB181" s="27">
        <v>4</v>
      </c>
      <c r="CC181">
        <v>643</v>
      </c>
      <c r="CD181">
        <v>26540</v>
      </c>
      <c r="CE181">
        <f t="shared" si="99"/>
        <v>41.275272161741832</v>
      </c>
      <c r="CI181" s="27">
        <v>27</v>
      </c>
      <c r="CJ181">
        <v>1489</v>
      </c>
      <c r="CK181">
        <v>26002</v>
      </c>
      <c r="CL181">
        <f t="shared" si="100"/>
        <v>17.46272666218939</v>
      </c>
      <c r="CO181" t="s">
        <v>234</v>
      </c>
      <c r="CP181" s="27">
        <v>1</v>
      </c>
      <c r="CQ181">
        <v>130</v>
      </c>
      <c r="CR181">
        <v>6689</v>
      </c>
      <c r="CS181">
        <f t="shared" si="101"/>
        <v>51.45384615384615</v>
      </c>
      <c r="CW181" s="27">
        <v>21</v>
      </c>
      <c r="CX181">
        <v>982</v>
      </c>
      <c r="CY181">
        <v>31520</v>
      </c>
      <c r="CZ181">
        <f t="shared" si="102"/>
        <v>32.097759674134423</v>
      </c>
      <c r="DD181" s="27">
        <v>7</v>
      </c>
      <c r="DE181">
        <v>582</v>
      </c>
      <c r="DF181">
        <v>84965</v>
      </c>
      <c r="DG181">
        <f t="shared" si="103"/>
        <v>145.98797250859107</v>
      </c>
      <c r="DK181" s="27">
        <v>17</v>
      </c>
      <c r="DL181">
        <v>1189</v>
      </c>
      <c r="DM181">
        <v>121020</v>
      </c>
      <c r="DN181">
        <f t="shared" si="104"/>
        <v>101.78301093355761</v>
      </c>
      <c r="DR181" s="27">
        <v>2</v>
      </c>
      <c r="DS181">
        <v>392</v>
      </c>
      <c r="DT181">
        <v>9488</v>
      </c>
      <c r="DU181">
        <f t="shared" si="105"/>
        <v>24.204081632653061</v>
      </c>
      <c r="DY181" s="27">
        <v>5</v>
      </c>
      <c r="DZ181">
        <v>889</v>
      </c>
      <c r="EA181">
        <v>70313</v>
      </c>
      <c r="EB181">
        <f t="shared" si="106"/>
        <v>79.092238470191219</v>
      </c>
    </row>
    <row r="182" spans="9:132" x14ac:dyDescent="0.25">
      <c r="J182" s="27">
        <v>28</v>
      </c>
      <c r="K182">
        <v>2069</v>
      </c>
      <c r="L182">
        <v>116835</v>
      </c>
      <c r="M182">
        <f t="shared" si="89"/>
        <v>56.469308844852584</v>
      </c>
      <c r="Q182" s="27">
        <v>24</v>
      </c>
      <c r="R182">
        <v>1472</v>
      </c>
      <c r="S182">
        <v>199207</v>
      </c>
      <c r="T182">
        <f t="shared" si="90"/>
        <v>135.33084239130434</v>
      </c>
      <c r="X182" s="27">
        <v>20</v>
      </c>
      <c r="Y182">
        <v>1407</v>
      </c>
      <c r="Z182">
        <v>52841</v>
      </c>
      <c r="AA182">
        <f t="shared" si="91"/>
        <v>37.555792466240227</v>
      </c>
      <c r="AE182" s="27">
        <v>51</v>
      </c>
      <c r="AF182">
        <v>2364</v>
      </c>
      <c r="AG182">
        <v>150739</v>
      </c>
      <c r="AH182">
        <f t="shared" si="92"/>
        <v>63.764382402707277</v>
      </c>
      <c r="AL182" s="27">
        <v>18</v>
      </c>
      <c r="AM182">
        <v>1101</v>
      </c>
      <c r="AN182">
        <v>90307</v>
      </c>
      <c r="AO182">
        <f t="shared" si="93"/>
        <v>82.02270663033606</v>
      </c>
      <c r="AS182" s="27">
        <v>30</v>
      </c>
      <c r="AT182">
        <v>3614</v>
      </c>
      <c r="AU182">
        <v>514648</v>
      </c>
      <c r="AV182">
        <f t="shared" si="94"/>
        <v>142.40398450470394</v>
      </c>
      <c r="AZ182" s="27">
        <v>23</v>
      </c>
      <c r="BA182">
        <v>2002</v>
      </c>
      <c r="BB182">
        <v>66582</v>
      </c>
      <c r="BC182">
        <f t="shared" si="95"/>
        <v>33.257742257742258</v>
      </c>
      <c r="BG182" s="27">
        <v>21</v>
      </c>
      <c r="BH182">
        <v>1384</v>
      </c>
      <c r="BI182">
        <v>54608</v>
      </c>
      <c r="BJ182">
        <f t="shared" si="96"/>
        <v>39.456647398843934</v>
      </c>
      <c r="BN182" s="27">
        <v>3</v>
      </c>
      <c r="BO182">
        <v>682</v>
      </c>
      <c r="BP182">
        <v>124895</v>
      </c>
      <c r="BQ182">
        <f t="shared" si="97"/>
        <v>183.13049853372434</v>
      </c>
      <c r="BU182" s="27">
        <v>9</v>
      </c>
      <c r="BV182">
        <v>1120</v>
      </c>
      <c r="BW182">
        <v>44426</v>
      </c>
      <c r="BX182">
        <f t="shared" si="98"/>
        <v>39.666071428571428</v>
      </c>
      <c r="CB182" s="27">
        <v>5</v>
      </c>
      <c r="CC182">
        <v>662</v>
      </c>
      <c r="CD182">
        <v>17284</v>
      </c>
      <c r="CE182">
        <f t="shared" si="99"/>
        <v>26.108761329305135</v>
      </c>
      <c r="CI182" s="27">
        <v>28</v>
      </c>
      <c r="CJ182">
        <v>1497</v>
      </c>
      <c r="CK182">
        <v>49435</v>
      </c>
      <c r="CL182">
        <f t="shared" si="100"/>
        <v>33.022712090848366</v>
      </c>
      <c r="CP182" s="27">
        <v>2</v>
      </c>
      <c r="CQ182">
        <v>342</v>
      </c>
      <c r="CR182">
        <v>17947</v>
      </c>
      <c r="CS182">
        <f t="shared" si="101"/>
        <v>52.476608187134502</v>
      </c>
      <c r="CW182" s="27">
        <v>22</v>
      </c>
      <c r="CX182">
        <v>990</v>
      </c>
      <c r="CY182">
        <v>26777</v>
      </c>
      <c r="CZ182">
        <f t="shared" si="102"/>
        <v>27.047474747474748</v>
      </c>
      <c r="DD182" s="27">
        <v>8</v>
      </c>
      <c r="DE182">
        <v>652</v>
      </c>
      <c r="DF182">
        <v>40680</v>
      </c>
      <c r="DG182">
        <f t="shared" si="103"/>
        <v>62.392638036809814</v>
      </c>
      <c r="DK182" s="27">
        <v>18</v>
      </c>
      <c r="DL182">
        <v>1189</v>
      </c>
      <c r="DM182">
        <v>13588</v>
      </c>
      <c r="DN182">
        <f t="shared" si="104"/>
        <v>11.428090832632464</v>
      </c>
      <c r="DR182" s="27">
        <v>3</v>
      </c>
      <c r="DS182">
        <v>508</v>
      </c>
      <c r="DT182">
        <v>14508</v>
      </c>
      <c r="DU182">
        <f t="shared" si="105"/>
        <v>28.559055118110237</v>
      </c>
      <c r="DY182" s="27">
        <v>6</v>
      </c>
      <c r="DZ182">
        <v>913</v>
      </c>
      <c r="EA182">
        <v>45860</v>
      </c>
      <c r="EB182">
        <f t="shared" si="106"/>
        <v>50.230010952902518</v>
      </c>
    </row>
    <row r="183" spans="9:132" x14ac:dyDescent="0.25">
      <c r="J183" s="27">
        <v>29</v>
      </c>
      <c r="K183">
        <v>2095</v>
      </c>
      <c r="L183">
        <v>175501</v>
      </c>
      <c r="M183">
        <f t="shared" si="89"/>
        <v>83.77136038186157</v>
      </c>
      <c r="Q183" s="27">
        <v>25</v>
      </c>
      <c r="R183">
        <v>1618</v>
      </c>
      <c r="S183">
        <v>198747</v>
      </c>
      <c r="T183">
        <f t="shared" si="90"/>
        <v>122.83498145859085</v>
      </c>
      <c r="X183" s="27">
        <v>21</v>
      </c>
      <c r="Y183">
        <v>1582</v>
      </c>
      <c r="Z183">
        <v>89007</v>
      </c>
      <c r="AA183">
        <f t="shared" si="91"/>
        <v>56.262326169405817</v>
      </c>
      <c r="AE183" s="27">
        <v>52</v>
      </c>
      <c r="AF183">
        <v>2565</v>
      </c>
      <c r="AG183">
        <v>439012</v>
      </c>
      <c r="AH183">
        <f t="shared" si="92"/>
        <v>171.15477582846003</v>
      </c>
      <c r="AL183" s="27">
        <v>19</v>
      </c>
      <c r="AM183">
        <v>1108</v>
      </c>
      <c r="AN183">
        <v>70060</v>
      </c>
      <c r="AO183">
        <f t="shared" si="93"/>
        <v>63.231046931407946</v>
      </c>
      <c r="AR183" t="s">
        <v>233</v>
      </c>
      <c r="AS183" s="27">
        <v>1</v>
      </c>
      <c r="AT183">
        <v>990</v>
      </c>
      <c r="AU183">
        <v>82991</v>
      </c>
      <c r="AV183">
        <f t="shared" si="94"/>
        <v>83.829292929292933</v>
      </c>
      <c r="AZ183" s="27">
        <v>24</v>
      </c>
      <c r="BA183">
        <v>2011</v>
      </c>
      <c r="BB183">
        <v>114777</v>
      </c>
      <c r="BC183">
        <f t="shared" si="95"/>
        <v>57.074589756340131</v>
      </c>
      <c r="BG183" s="27">
        <v>22</v>
      </c>
      <c r="BH183">
        <v>1412</v>
      </c>
      <c r="BI183">
        <v>194578</v>
      </c>
      <c r="BJ183">
        <f t="shared" si="96"/>
        <v>137.80311614730877</v>
      </c>
      <c r="BN183" s="27">
        <v>4</v>
      </c>
      <c r="BO183">
        <v>915</v>
      </c>
      <c r="BP183">
        <v>103665</v>
      </c>
      <c r="BQ183">
        <f t="shared" si="97"/>
        <v>113.29508196721312</v>
      </c>
      <c r="BU183" s="27">
        <v>10</v>
      </c>
      <c r="BV183">
        <v>1145</v>
      </c>
      <c r="BW183">
        <v>2078</v>
      </c>
      <c r="BX183">
        <f t="shared" si="98"/>
        <v>1.8148471615720525</v>
      </c>
      <c r="CB183" s="27">
        <v>6</v>
      </c>
      <c r="CC183">
        <v>752</v>
      </c>
      <c r="CD183">
        <v>19447</v>
      </c>
      <c r="CE183">
        <f t="shared" si="99"/>
        <v>25.860372340425531</v>
      </c>
      <c r="CI183" s="27">
        <v>29</v>
      </c>
      <c r="CJ183">
        <v>1513</v>
      </c>
      <c r="CK183">
        <v>14757</v>
      </c>
      <c r="CL183">
        <f t="shared" si="100"/>
        <v>9.7534699272967611</v>
      </c>
      <c r="CP183" s="27">
        <v>3</v>
      </c>
      <c r="CQ183">
        <v>488</v>
      </c>
      <c r="CR183">
        <v>33116</v>
      </c>
      <c r="CS183">
        <f t="shared" si="101"/>
        <v>67.860655737704917</v>
      </c>
      <c r="CW183" s="27">
        <v>23</v>
      </c>
      <c r="CX183">
        <v>992</v>
      </c>
      <c r="CY183">
        <v>75189</v>
      </c>
      <c r="CZ183">
        <f t="shared" si="102"/>
        <v>75.795362903225808</v>
      </c>
      <c r="DD183" s="27">
        <v>9</v>
      </c>
      <c r="DE183">
        <v>836</v>
      </c>
      <c r="DF183">
        <v>120415</v>
      </c>
      <c r="DG183">
        <f t="shared" si="103"/>
        <v>144.03708133971293</v>
      </c>
      <c r="DK183" s="27">
        <v>19</v>
      </c>
      <c r="DL183">
        <v>1249</v>
      </c>
      <c r="DM183">
        <v>13877</v>
      </c>
      <c r="DN183">
        <f t="shared" si="104"/>
        <v>11.11048839071257</v>
      </c>
      <c r="DR183" s="27">
        <v>4</v>
      </c>
      <c r="DS183">
        <v>590</v>
      </c>
      <c r="DT183">
        <v>36434</v>
      </c>
      <c r="DU183">
        <f t="shared" si="105"/>
        <v>61.752542372881358</v>
      </c>
      <c r="DY183" s="27">
        <v>7</v>
      </c>
      <c r="DZ183">
        <v>918</v>
      </c>
      <c r="EA183">
        <v>17229</v>
      </c>
      <c r="EB183">
        <f t="shared" si="106"/>
        <v>18.767973856209149</v>
      </c>
    </row>
    <row r="184" spans="9:132" x14ac:dyDescent="0.25">
      <c r="J184" s="27">
        <v>30</v>
      </c>
      <c r="K184">
        <v>2149</v>
      </c>
      <c r="L184">
        <v>91353</v>
      </c>
      <c r="M184">
        <f t="shared" si="89"/>
        <v>42.509539320614238</v>
      </c>
      <c r="Q184" s="27">
        <v>26</v>
      </c>
      <c r="R184">
        <v>1765</v>
      </c>
      <c r="S184">
        <v>196660</v>
      </c>
      <c r="T184">
        <f t="shared" si="90"/>
        <v>111.42209631728045</v>
      </c>
      <c r="X184" s="27">
        <v>22</v>
      </c>
      <c r="Y184">
        <v>1646</v>
      </c>
      <c r="Z184">
        <v>223875</v>
      </c>
      <c r="AA184">
        <f t="shared" si="91"/>
        <v>136.01154313487243</v>
      </c>
      <c r="AE184" s="27">
        <v>53</v>
      </c>
      <c r="AF184">
        <v>2574</v>
      </c>
      <c r="AG184">
        <v>191470</v>
      </c>
      <c r="AH184">
        <f t="shared" si="92"/>
        <v>74.386169386169385</v>
      </c>
      <c r="AL184" s="27">
        <v>20</v>
      </c>
      <c r="AM184">
        <v>1177</v>
      </c>
      <c r="AN184">
        <v>51285</v>
      </c>
      <c r="AO184">
        <f t="shared" si="93"/>
        <v>43.57264231096007</v>
      </c>
      <c r="AS184" s="27">
        <v>2</v>
      </c>
      <c r="AT184">
        <v>1009</v>
      </c>
      <c r="AU184">
        <v>83483</v>
      </c>
      <c r="AV184">
        <f t="shared" si="94"/>
        <v>82.738354806739352</v>
      </c>
      <c r="AZ184" s="27">
        <v>25</v>
      </c>
      <c r="BA184">
        <v>2416</v>
      </c>
      <c r="BB184">
        <v>424246</v>
      </c>
      <c r="BC184">
        <f t="shared" si="95"/>
        <v>175.59850993377484</v>
      </c>
      <c r="BG184" s="27">
        <v>23</v>
      </c>
      <c r="BH184">
        <v>1428</v>
      </c>
      <c r="BI184">
        <v>56762</v>
      </c>
      <c r="BJ184">
        <f t="shared" si="96"/>
        <v>39.749299719887958</v>
      </c>
      <c r="BN184" s="27">
        <v>5</v>
      </c>
      <c r="BO184">
        <v>924</v>
      </c>
      <c r="BP184">
        <v>107004</v>
      </c>
      <c r="BQ184">
        <f t="shared" si="97"/>
        <v>115.8051948051948</v>
      </c>
      <c r="BU184" s="27">
        <v>11</v>
      </c>
      <c r="BV184">
        <v>1165</v>
      </c>
      <c r="BW184">
        <v>16017</v>
      </c>
      <c r="BX184">
        <f t="shared" si="98"/>
        <v>13.748497854077254</v>
      </c>
      <c r="CB184" s="27">
        <v>7</v>
      </c>
      <c r="CC184">
        <v>856</v>
      </c>
      <c r="CD184">
        <v>2265</v>
      </c>
      <c r="CE184">
        <f t="shared" si="99"/>
        <v>2.6460280373831777</v>
      </c>
      <c r="CI184" s="27">
        <v>30</v>
      </c>
      <c r="CJ184">
        <v>1533</v>
      </c>
      <c r="CK184">
        <v>6770</v>
      </c>
      <c r="CL184">
        <f t="shared" si="100"/>
        <v>4.4161774298760603</v>
      </c>
      <c r="CP184" s="27">
        <v>4</v>
      </c>
      <c r="CQ184">
        <v>601</v>
      </c>
      <c r="CR184">
        <v>64275</v>
      </c>
      <c r="CS184">
        <f t="shared" si="101"/>
        <v>106.94675540765391</v>
      </c>
      <c r="CW184" s="27">
        <v>24</v>
      </c>
      <c r="CX184">
        <v>1012</v>
      </c>
      <c r="CY184">
        <v>47417</v>
      </c>
      <c r="CZ184">
        <f t="shared" si="102"/>
        <v>46.854743083003953</v>
      </c>
      <c r="DD184" s="27">
        <v>10</v>
      </c>
      <c r="DE184">
        <v>894</v>
      </c>
      <c r="DF184">
        <v>38216</v>
      </c>
      <c r="DG184">
        <f t="shared" si="103"/>
        <v>42.747203579418347</v>
      </c>
      <c r="DK184" s="27">
        <v>20</v>
      </c>
      <c r="DL184">
        <v>1253</v>
      </c>
      <c r="DM184">
        <v>38677</v>
      </c>
      <c r="DN184">
        <f t="shared" si="104"/>
        <v>30.867517956903431</v>
      </c>
      <c r="DR184" s="27">
        <v>5</v>
      </c>
      <c r="DS184">
        <v>655</v>
      </c>
      <c r="DT184">
        <v>8633</v>
      </c>
      <c r="DU184">
        <f t="shared" si="105"/>
        <v>13.180152671755724</v>
      </c>
      <c r="DY184" s="27">
        <v>8</v>
      </c>
      <c r="DZ184">
        <v>920</v>
      </c>
      <c r="EA184">
        <v>61450</v>
      </c>
      <c r="EB184">
        <f t="shared" si="106"/>
        <v>66.793478260869563</v>
      </c>
    </row>
    <row r="185" spans="9:132" x14ac:dyDescent="0.25">
      <c r="J185" s="27">
        <v>31</v>
      </c>
      <c r="K185">
        <v>2284</v>
      </c>
      <c r="L185">
        <v>78189</v>
      </c>
      <c r="M185">
        <f t="shared" si="89"/>
        <v>34.233362521891415</v>
      </c>
      <c r="Q185" s="27">
        <v>27</v>
      </c>
      <c r="R185">
        <v>1825</v>
      </c>
      <c r="S185">
        <v>96335</v>
      </c>
      <c r="T185">
        <f t="shared" si="90"/>
        <v>52.786301369863011</v>
      </c>
      <c r="X185" s="27">
        <v>23</v>
      </c>
      <c r="Y185">
        <v>1661</v>
      </c>
      <c r="Z185">
        <v>186808</v>
      </c>
      <c r="AA185">
        <f t="shared" si="91"/>
        <v>112.46718844069838</v>
      </c>
      <c r="AE185" s="27">
        <v>54</v>
      </c>
      <c r="AF185">
        <v>2992</v>
      </c>
      <c r="AG185">
        <v>363034</v>
      </c>
      <c r="AH185">
        <f t="shared" si="92"/>
        <v>121.33489304812834</v>
      </c>
      <c r="AL185" s="27">
        <v>21</v>
      </c>
      <c r="AM185">
        <v>1179</v>
      </c>
      <c r="AN185">
        <v>71954</v>
      </c>
      <c r="AO185">
        <f t="shared" si="93"/>
        <v>61.02968617472434</v>
      </c>
      <c r="AS185" s="27">
        <v>3</v>
      </c>
      <c r="AT185">
        <v>1053</v>
      </c>
      <c r="AU185">
        <v>70399</v>
      </c>
      <c r="AV185">
        <f t="shared" si="94"/>
        <v>66.855650522317191</v>
      </c>
      <c r="AZ185" s="27">
        <v>26</v>
      </c>
      <c r="BA185">
        <v>2479</v>
      </c>
      <c r="BB185">
        <v>103432</v>
      </c>
      <c r="BC185">
        <f t="shared" si="95"/>
        <v>41.723275514320292</v>
      </c>
      <c r="BG185" s="27">
        <v>24</v>
      </c>
      <c r="BH185">
        <v>1432</v>
      </c>
      <c r="BI185">
        <v>205074</v>
      </c>
      <c r="BJ185">
        <f t="shared" si="96"/>
        <v>143.20810055865923</v>
      </c>
      <c r="BN185" s="27">
        <v>6</v>
      </c>
      <c r="BO185">
        <v>930</v>
      </c>
      <c r="BP185">
        <v>89782</v>
      </c>
      <c r="BQ185">
        <f t="shared" si="97"/>
        <v>96.539784946236566</v>
      </c>
      <c r="BU185" s="27">
        <v>12</v>
      </c>
      <c r="BV185">
        <v>1181</v>
      </c>
      <c r="BW185">
        <v>13084</v>
      </c>
      <c r="BX185">
        <f t="shared" si="98"/>
        <v>11.07874682472481</v>
      </c>
      <c r="CB185" s="27">
        <v>8</v>
      </c>
      <c r="CC185">
        <v>883</v>
      </c>
      <c r="CD185">
        <v>8307</v>
      </c>
      <c r="CE185">
        <f t="shared" si="99"/>
        <v>9.4077010192525474</v>
      </c>
      <c r="CI185" s="27">
        <v>31</v>
      </c>
      <c r="CJ185">
        <v>2092</v>
      </c>
      <c r="CK185">
        <v>26852</v>
      </c>
      <c r="CL185">
        <f t="shared" si="100"/>
        <v>12.835564053537285</v>
      </c>
      <c r="CP185" s="27">
        <v>5</v>
      </c>
      <c r="CQ185">
        <v>654</v>
      </c>
      <c r="CR185">
        <v>105434</v>
      </c>
      <c r="CS185">
        <f t="shared" si="101"/>
        <v>161.21406727828747</v>
      </c>
      <c r="CW185" s="27">
        <v>25</v>
      </c>
      <c r="CX185">
        <v>1028</v>
      </c>
      <c r="CY185">
        <v>65927</v>
      </c>
      <c r="CZ185">
        <f t="shared" si="102"/>
        <v>64.131322957198449</v>
      </c>
      <c r="DD185" s="27">
        <v>11</v>
      </c>
      <c r="DE185">
        <v>915</v>
      </c>
      <c r="DF185">
        <v>53008</v>
      </c>
      <c r="DG185">
        <f t="shared" si="103"/>
        <v>57.93224043715847</v>
      </c>
      <c r="DK185" s="27">
        <v>21</v>
      </c>
      <c r="DL185">
        <v>1259</v>
      </c>
      <c r="DM185">
        <v>122756</v>
      </c>
      <c r="DN185">
        <f t="shared" si="104"/>
        <v>97.502779984114383</v>
      </c>
      <c r="DR185" s="27">
        <v>6</v>
      </c>
      <c r="DS185">
        <v>662</v>
      </c>
      <c r="DT185">
        <v>40651</v>
      </c>
      <c r="DU185">
        <f t="shared" si="105"/>
        <v>61.40634441087613</v>
      </c>
      <c r="DY185" s="27">
        <v>9</v>
      </c>
      <c r="DZ185">
        <v>963</v>
      </c>
      <c r="EA185">
        <v>37261</v>
      </c>
      <c r="EB185">
        <f t="shared" si="106"/>
        <v>38.692627206645895</v>
      </c>
    </row>
    <row r="186" spans="9:132" x14ac:dyDescent="0.25">
      <c r="J186" s="27">
        <v>32</v>
      </c>
      <c r="K186">
        <v>2401</v>
      </c>
      <c r="L186">
        <v>123671</v>
      </c>
      <c r="M186">
        <f t="shared" si="89"/>
        <v>51.508121615993339</v>
      </c>
      <c r="Q186" s="27">
        <v>28</v>
      </c>
      <c r="R186">
        <v>1928</v>
      </c>
      <c r="S186">
        <v>174459</v>
      </c>
      <c r="T186">
        <f t="shared" si="90"/>
        <v>90.487033195020743</v>
      </c>
      <c r="X186" s="27">
        <v>24</v>
      </c>
      <c r="Y186">
        <v>1749</v>
      </c>
      <c r="Z186">
        <v>195582</v>
      </c>
      <c r="AA186">
        <f t="shared" si="91"/>
        <v>111.82504288164665</v>
      </c>
      <c r="AD186" t="s">
        <v>234</v>
      </c>
      <c r="AE186" s="27">
        <v>1</v>
      </c>
      <c r="AF186">
        <v>206</v>
      </c>
      <c r="AG186">
        <v>5053</v>
      </c>
      <c r="AH186">
        <f t="shared" si="92"/>
        <v>24.529126213592232</v>
      </c>
      <c r="AL186" s="27">
        <v>22</v>
      </c>
      <c r="AM186">
        <v>1198</v>
      </c>
      <c r="AN186">
        <v>75341</v>
      </c>
      <c r="AO186">
        <f t="shared" si="93"/>
        <v>62.888981636060102</v>
      </c>
      <c r="AS186" s="27">
        <v>4</v>
      </c>
      <c r="AT186">
        <v>1077</v>
      </c>
      <c r="AU186">
        <v>87801</v>
      </c>
      <c r="AV186">
        <f t="shared" si="94"/>
        <v>81.523676880222837</v>
      </c>
      <c r="AZ186" s="27">
        <v>27</v>
      </c>
      <c r="BA186">
        <v>2497</v>
      </c>
      <c r="BB186">
        <v>506581</v>
      </c>
      <c r="BC186">
        <f t="shared" si="95"/>
        <v>202.87585102122546</v>
      </c>
      <c r="BG186" s="27">
        <v>25</v>
      </c>
      <c r="BH186">
        <v>1445</v>
      </c>
      <c r="BI186">
        <v>109332</v>
      </c>
      <c r="BJ186">
        <f t="shared" si="96"/>
        <v>75.662283737024225</v>
      </c>
      <c r="BN186" s="27">
        <v>7</v>
      </c>
      <c r="BO186">
        <v>991</v>
      </c>
      <c r="BP186">
        <v>106870</v>
      </c>
      <c r="BQ186">
        <f t="shared" si="97"/>
        <v>107.84056508577194</v>
      </c>
      <c r="BU186" s="27">
        <v>13</v>
      </c>
      <c r="BV186">
        <v>1194</v>
      </c>
      <c r="BW186">
        <v>6312</v>
      </c>
      <c r="BX186">
        <f t="shared" si="98"/>
        <v>5.2864321608040203</v>
      </c>
      <c r="CB186" s="27">
        <v>9</v>
      </c>
      <c r="CC186">
        <v>886</v>
      </c>
      <c r="CD186">
        <v>14654</v>
      </c>
      <c r="CE186">
        <f t="shared" si="99"/>
        <v>16.539503386004515</v>
      </c>
      <c r="CI186" s="27">
        <v>32</v>
      </c>
      <c r="CJ186">
        <v>2863</v>
      </c>
      <c r="CK186">
        <v>41993</v>
      </c>
      <c r="CL186">
        <f t="shared" si="100"/>
        <v>14.667481662591687</v>
      </c>
      <c r="CP186" s="27">
        <v>6</v>
      </c>
      <c r="CQ186">
        <v>742</v>
      </c>
      <c r="CR186">
        <v>86726</v>
      </c>
      <c r="CS186">
        <f t="shared" si="101"/>
        <v>116.88140161725067</v>
      </c>
      <c r="CW186" s="27">
        <v>26</v>
      </c>
      <c r="CX186">
        <v>1064</v>
      </c>
      <c r="CY186">
        <v>39902</v>
      </c>
      <c r="CZ186">
        <f t="shared" si="102"/>
        <v>37.501879699248121</v>
      </c>
      <c r="DD186" s="27">
        <v>12</v>
      </c>
      <c r="DE186">
        <v>920</v>
      </c>
      <c r="DF186">
        <v>33214</v>
      </c>
      <c r="DG186">
        <f t="shared" si="103"/>
        <v>36.10217391304348</v>
      </c>
      <c r="DK186" s="27">
        <v>22</v>
      </c>
      <c r="DL186">
        <v>1369</v>
      </c>
      <c r="DM186">
        <v>143826</v>
      </c>
      <c r="DN186">
        <f t="shared" si="104"/>
        <v>105.05916727538349</v>
      </c>
      <c r="DR186" s="27">
        <v>7</v>
      </c>
      <c r="DS186">
        <v>722</v>
      </c>
      <c r="DT186">
        <v>21519</v>
      </c>
      <c r="DU186">
        <f t="shared" si="105"/>
        <v>29.804709141274238</v>
      </c>
      <c r="DY186" s="27">
        <v>10</v>
      </c>
      <c r="DZ186">
        <v>996</v>
      </c>
      <c r="EA186">
        <v>42957</v>
      </c>
      <c r="EB186">
        <f t="shared" si="106"/>
        <v>43.129518072289159</v>
      </c>
    </row>
    <row r="187" spans="9:132" x14ac:dyDescent="0.25">
      <c r="J187" s="27">
        <v>33</v>
      </c>
      <c r="K187">
        <v>2637</v>
      </c>
      <c r="L187">
        <v>179150</v>
      </c>
      <c r="M187">
        <f t="shared" si="89"/>
        <v>67.937049677664007</v>
      </c>
      <c r="Q187" s="27">
        <v>29</v>
      </c>
      <c r="R187">
        <v>1933</v>
      </c>
      <c r="S187">
        <v>121420</v>
      </c>
      <c r="T187">
        <f t="shared" si="90"/>
        <v>62.814278323848939</v>
      </c>
      <c r="X187" s="27">
        <v>25</v>
      </c>
      <c r="Y187">
        <v>1781</v>
      </c>
      <c r="Z187">
        <v>56165</v>
      </c>
      <c r="AA187">
        <f t="shared" si="91"/>
        <v>31.535654126895004</v>
      </c>
      <c r="AE187" s="27">
        <v>2</v>
      </c>
      <c r="AF187">
        <v>225</v>
      </c>
      <c r="AG187">
        <v>10592</v>
      </c>
      <c r="AH187">
        <f t="shared" si="92"/>
        <v>47.075555555555553</v>
      </c>
      <c r="AL187" s="27">
        <v>23</v>
      </c>
      <c r="AM187">
        <v>1205</v>
      </c>
      <c r="AN187">
        <v>48784</v>
      </c>
      <c r="AO187">
        <f t="shared" si="93"/>
        <v>40.484647302904563</v>
      </c>
      <c r="AS187" s="27">
        <v>5</v>
      </c>
      <c r="AT187">
        <v>1114</v>
      </c>
      <c r="AU187">
        <v>98963</v>
      </c>
      <c r="AV187">
        <f t="shared" si="94"/>
        <v>88.835727109515261</v>
      </c>
      <c r="AZ187" s="27">
        <v>28</v>
      </c>
      <c r="BA187">
        <v>2538</v>
      </c>
      <c r="BB187">
        <v>91530</v>
      </c>
      <c r="BC187">
        <f t="shared" si="95"/>
        <v>36.063829787234042</v>
      </c>
      <c r="BG187" s="27">
        <v>26</v>
      </c>
      <c r="BH187">
        <v>1453</v>
      </c>
      <c r="BI187">
        <v>55649</v>
      </c>
      <c r="BJ187">
        <f t="shared" si="96"/>
        <v>38.299380591878872</v>
      </c>
      <c r="BN187" s="27">
        <v>8</v>
      </c>
      <c r="BO187">
        <v>1019</v>
      </c>
      <c r="BP187">
        <v>36431</v>
      </c>
      <c r="BQ187">
        <f t="shared" si="97"/>
        <v>35.751717369970557</v>
      </c>
      <c r="BU187" s="27">
        <v>14</v>
      </c>
      <c r="BV187">
        <v>1245</v>
      </c>
      <c r="BW187">
        <v>4532</v>
      </c>
      <c r="BX187">
        <f t="shared" si="98"/>
        <v>3.6401606425702813</v>
      </c>
      <c r="CB187" s="27">
        <v>10</v>
      </c>
      <c r="CC187">
        <v>956</v>
      </c>
      <c r="CD187">
        <v>36970</v>
      </c>
      <c r="CE187">
        <f t="shared" si="99"/>
        <v>38.671548117154813</v>
      </c>
      <c r="CH187" t="s">
        <v>233</v>
      </c>
      <c r="CI187" s="27">
        <v>1</v>
      </c>
      <c r="CJ187">
        <v>160</v>
      </c>
      <c r="CK187">
        <v>3686</v>
      </c>
      <c r="CL187">
        <f t="shared" si="100"/>
        <v>23.037500000000001</v>
      </c>
      <c r="CP187" s="27">
        <v>7</v>
      </c>
      <c r="CQ187">
        <v>781</v>
      </c>
      <c r="CR187">
        <v>148897</v>
      </c>
      <c r="CS187">
        <f t="shared" si="101"/>
        <v>190.64916773367477</v>
      </c>
      <c r="CW187" s="27">
        <v>27</v>
      </c>
      <c r="CX187">
        <v>1069</v>
      </c>
      <c r="CY187">
        <v>35233</v>
      </c>
      <c r="CZ187">
        <f t="shared" si="102"/>
        <v>32.958840037418149</v>
      </c>
      <c r="DD187" s="27">
        <v>13</v>
      </c>
      <c r="DE187">
        <v>951</v>
      </c>
      <c r="DF187">
        <v>72774</v>
      </c>
      <c r="DG187">
        <f t="shared" si="103"/>
        <v>76.523659305993689</v>
      </c>
      <c r="DK187" s="27">
        <v>23</v>
      </c>
      <c r="DL187">
        <v>1408</v>
      </c>
      <c r="DM187">
        <v>58821</v>
      </c>
      <c r="DN187">
        <f t="shared" si="104"/>
        <v>41.776278409090907</v>
      </c>
      <c r="DR187" s="27">
        <v>8</v>
      </c>
      <c r="DS187">
        <v>743</v>
      </c>
      <c r="DT187">
        <v>36358</v>
      </c>
      <c r="DU187">
        <f t="shared" si="105"/>
        <v>48.934051144010766</v>
      </c>
      <c r="DY187" s="27">
        <v>11</v>
      </c>
      <c r="DZ187">
        <v>1001</v>
      </c>
      <c r="EA187">
        <v>32104</v>
      </c>
      <c r="EB187">
        <f t="shared" si="106"/>
        <v>32.07192807192807</v>
      </c>
    </row>
    <row r="188" spans="9:132" x14ac:dyDescent="0.25">
      <c r="J188" s="27">
        <v>34</v>
      </c>
      <c r="K188">
        <v>2964</v>
      </c>
      <c r="L188">
        <v>114374</v>
      </c>
      <c r="M188">
        <f t="shared" si="89"/>
        <v>38.587719298245617</v>
      </c>
      <c r="Q188" s="27">
        <v>30</v>
      </c>
      <c r="R188">
        <v>1950</v>
      </c>
      <c r="S188">
        <v>125285</v>
      </c>
      <c r="T188">
        <f t="shared" si="90"/>
        <v>64.248717948717953</v>
      </c>
      <c r="X188" s="27">
        <v>26</v>
      </c>
      <c r="Y188">
        <v>2022</v>
      </c>
      <c r="Z188">
        <v>192212</v>
      </c>
      <c r="AA188">
        <f t="shared" si="91"/>
        <v>95.060336300692384</v>
      </c>
      <c r="AE188" s="27">
        <v>3</v>
      </c>
      <c r="AF188">
        <v>240</v>
      </c>
      <c r="AG188">
        <v>5059</v>
      </c>
      <c r="AH188">
        <f t="shared" si="92"/>
        <v>21.079166666666666</v>
      </c>
      <c r="AL188" s="27">
        <v>24</v>
      </c>
      <c r="AM188">
        <v>1221</v>
      </c>
      <c r="AN188">
        <v>68757</v>
      </c>
      <c r="AO188">
        <f t="shared" si="93"/>
        <v>56.31203931203931</v>
      </c>
      <c r="AS188" s="27">
        <v>6</v>
      </c>
      <c r="AT188">
        <v>1253</v>
      </c>
      <c r="AU188">
        <v>65012</v>
      </c>
      <c r="AV188">
        <f t="shared" si="94"/>
        <v>51.885075818036711</v>
      </c>
      <c r="AZ188" s="27">
        <v>29</v>
      </c>
      <c r="BA188">
        <v>2802</v>
      </c>
      <c r="BB188">
        <v>316439</v>
      </c>
      <c r="BC188">
        <f t="shared" si="95"/>
        <v>112.93326195574589</v>
      </c>
      <c r="BG188" s="27">
        <v>27</v>
      </c>
      <c r="BH188">
        <v>1467</v>
      </c>
      <c r="BI188">
        <v>211608</v>
      </c>
      <c r="BJ188">
        <f t="shared" si="96"/>
        <v>144.24539877300614</v>
      </c>
      <c r="BN188" s="27">
        <v>9</v>
      </c>
      <c r="BO188">
        <v>1026</v>
      </c>
      <c r="BP188">
        <v>92607</v>
      </c>
      <c r="BQ188">
        <f t="shared" si="97"/>
        <v>90.260233918128648</v>
      </c>
      <c r="BU188" s="27">
        <v>15</v>
      </c>
      <c r="BV188">
        <v>1256</v>
      </c>
      <c r="BW188">
        <v>6906</v>
      </c>
      <c r="BX188">
        <f t="shared" si="98"/>
        <v>5.4984076433121016</v>
      </c>
      <c r="CB188" s="27">
        <v>11</v>
      </c>
      <c r="CC188">
        <v>964</v>
      </c>
      <c r="CD188">
        <v>20936</v>
      </c>
      <c r="CE188">
        <f t="shared" si="99"/>
        <v>21.717842323651453</v>
      </c>
      <c r="CI188" s="27">
        <v>2</v>
      </c>
      <c r="CJ188">
        <v>201</v>
      </c>
      <c r="CK188">
        <v>3783</v>
      </c>
      <c r="CL188">
        <f t="shared" si="100"/>
        <v>18.82089552238806</v>
      </c>
      <c r="CP188" s="27">
        <v>8</v>
      </c>
      <c r="CQ188">
        <v>826</v>
      </c>
      <c r="CR188">
        <v>30083</v>
      </c>
      <c r="CS188">
        <f t="shared" si="101"/>
        <v>36.42009685230024</v>
      </c>
      <c r="CW188" s="27">
        <v>28</v>
      </c>
      <c r="CX188">
        <v>1073</v>
      </c>
      <c r="CY188">
        <v>19977</v>
      </c>
      <c r="CZ188">
        <f t="shared" si="102"/>
        <v>18.617893755824792</v>
      </c>
      <c r="DD188" s="27">
        <v>14</v>
      </c>
      <c r="DE188">
        <v>987</v>
      </c>
      <c r="DF188">
        <v>51949</v>
      </c>
      <c r="DG188">
        <f t="shared" si="103"/>
        <v>52.633232016210741</v>
      </c>
      <c r="DK188" s="27">
        <v>24</v>
      </c>
      <c r="DL188">
        <v>1433</v>
      </c>
      <c r="DM188">
        <v>157323</v>
      </c>
      <c r="DN188">
        <f t="shared" si="104"/>
        <v>109.7857641311933</v>
      </c>
      <c r="DR188" s="27">
        <v>9</v>
      </c>
      <c r="DS188">
        <v>762</v>
      </c>
      <c r="DT188">
        <v>44046</v>
      </c>
      <c r="DU188">
        <f t="shared" si="105"/>
        <v>57.803149606299215</v>
      </c>
      <c r="DY188" s="27">
        <v>12</v>
      </c>
      <c r="DZ188">
        <v>1002</v>
      </c>
      <c r="EA188">
        <v>32309</v>
      </c>
      <c r="EB188">
        <f t="shared" si="106"/>
        <v>32.244510978043913</v>
      </c>
    </row>
    <row r="189" spans="9:132" x14ac:dyDescent="0.25">
      <c r="J189" s="27">
        <v>35</v>
      </c>
      <c r="K189">
        <v>2969</v>
      </c>
      <c r="L189">
        <v>122968</v>
      </c>
      <c r="M189">
        <f t="shared" si="89"/>
        <v>41.417312226338836</v>
      </c>
      <c r="Q189" s="27">
        <v>31</v>
      </c>
      <c r="R189">
        <v>2014</v>
      </c>
      <c r="S189">
        <v>211247</v>
      </c>
      <c r="T189">
        <f t="shared" si="90"/>
        <v>104.88927507447865</v>
      </c>
      <c r="X189" s="27">
        <v>27</v>
      </c>
      <c r="Y189">
        <v>2031</v>
      </c>
      <c r="Z189">
        <v>175717</v>
      </c>
      <c r="AA189">
        <f t="shared" si="91"/>
        <v>86.517479074347605</v>
      </c>
      <c r="AE189" s="27">
        <v>4</v>
      </c>
      <c r="AF189">
        <v>567</v>
      </c>
      <c r="AG189">
        <v>31880</v>
      </c>
      <c r="AH189">
        <f t="shared" si="92"/>
        <v>56.225749559082892</v>
      </c>
      <c r="AL189" s="27">
        <v>25</v>
      </c>
      <c r="AM189">
        <v>1223</v>
      </c>
      <c r="AN189">
        <v>60555</v>
      </c>
      <c r="AO189">
        <f t="shared" si="93"/>
        <v>49.513491414554373</v>
      </c>
      <c r="AS189" s="27">
        <v>7</v>
      </c>
      <c r="AT189">
        <v>1378</v>
      </c>
      <c r="AU189">
        <v>90311</v>
      </c>
      <c r="AV189">
        <f t="shared" si="94"/>
        <v>65.537735849056602</v>
      </c>
      <c r="AZ189" s="27">
        <v>30</v>
      </c>
      <c r="BA189">
        <v>3426</v>
      </c>
      <c r="BB189">
        <v>401521</v>
      </c>
      <c r="BC189">
        <f t="shared" si="95"/>
        <v>117.19819030939871</v>
      </c>
      <c r="BG189" s="27">
        <v>28</v>
      </c>
      <c r="BH189">
        <v>1559</v>
      </c>
      <c r="BI189">
        <v>123834</v>
      </c>
      <c r="BJ189">
        <f t="shared" si="96"/>
        <v>79.431686978832587</v>
      </c>
      <c r="BN189" s="27">
        <v>10</v>
      </c>
      <c r="BO189">
        <v>1073</v>
      </c>
      <c r="BP189">
        <v>30168</v>
      </c>
      <c r="BQ189">
        <f t="shared" si="97"/>
        <v>28.115563839701771</v>
      </c>
      <c r="BU189" s="27">
        <v>16</v>
      </c>
      <c r="BV189">
        <v>1275</v>
      </c>
      <c r="BW189">
        <v>4597</v>
      </c>
      <c r="BX189">
        <f t="shared" si="98"/>
        <v>3.6054901960784314</v>
      </c>
      <c r="CB189" s="27">
        <v>12</v>
      </c>
      <c r="CC189">
        <v>973</v>
      </c>
      <c r="CD189">
        <v>19808</v>
      </c>
      <c r="CE189">
        <f t="shared" si="99"/>
        <v>20.357656731757451</v>
      </c>
      <c r="CI189" s="27">
        <v>3</v>
      </c>
      <c r="CJ189">
        <v>210</v>
      </c>
      <c r="CK189">
        <v>12339</v>
      </c>
      <c r="CL189">
        <f t="shared" si="100"/>
        <v>58.75714285714286</v>
      </c>
      <c r="CP189" s="27">
        <v>9</v>
      </c>
      <c r="CQ189">
        <v>886</v>
      </c>
      <c r="CR189">
        <v>53358</v>
      </c>
      <c r="CS189">
        <f t="shared" si="101"/>
        <v>60.223476297968396</v>
      </c>
      <c r="CW189" s="27">
        <v>29</v>
      </c>
      <c r="CX189">
        <v>1075</v>
      </c>
      <c r="CY189">
        <v>29731</v>
      </c>
      <c r="CZ189">
        <f t="shared" si="102"/>
        <v>27.656744186046513</v>
      </c>
      <c r="DD189" s="27">
        <v>15</v>
      </c>
      <c r="DE189">
        <v>1058</v>
      </c>
      <c r="DF189">
        <v>38720</v>
      </c>
      <c r="DG189">
        <f t="shared" si="103"/>
        <v>36.597353497164463</v>
      </c>
      <c r="DK189" s="27">
        <v>25</v>
      </c>
      <c r="DL189">
        <v>1456</v>
      </c>
      <c r="DM189">
        <v>165821</v>
      </c>
      <c r="DN189">
        <f t="shared" si="104"/>
        <v>113.88804945054945</v>
      </c>
      <c r="DR189" s="27">
        <v>10</v>
      </c>
      <c r="DS189">
        <v>774</v>
      </c>
      <c r="DT189">
        <v>20338</v>
      </c>
      <c r="DU189">
        <f t="shared" si="105"/>
        <v>26.276485788113696</v>
      </c>
      <c r="DY189" s="27">
        <v>13</v>
      </c>
      <c r="DZ189">
        <v>1018</v>
      </c>
      <c r="EA189">
        <v>131179</v>
      </c>
      <c r="EB189">
        <f t="shared" si="106"/>
        <v>128.85952848722985</v>
      </c>
    </row>
    <row r="190" spans="9:132" x14ac:dyDescent="0.25">
      <c r="J190" s="27">
        <v>36</v>
      </c>
      <c r="K190">
        <v>4891</v>
      </c>
      <c r="L190">
        <v>275777</v>
      </c>
      <c r="M190">
        <f t="shared" si="89"/>
        <v>56.384583929666732</v>
      </c>
      <c r="Q190" s="27">
        <v>32</v>
      </c>
      <c r="R190">
        <v>2189</v>
      </c>
      <c r="S190">
        <v>226360</v>
      </c>
      <c r="T190">
        <f t="shared" si="90"/>
        <v>103.40794883508451</v>
      </c>
      <c r="X190" s="27">
        <v>28</v>
      </c>
      <c r="Y190">
        <v>2084</v>
      </c>
      <c r="Z190">
        <v>145493</v>
      </c>
      <c r="AA190">
        <f t="shared" si="91"/>
        <v>69.814299424184256</v>
      </c>
      <c r="AE190" s="27">
        <v>5</v>
      </c>
      <c r="AF190">
        <v>635</v>
      </c>
      <c r="AG190">
        <v>17720</v>
      </c>
      <c r="AH190">
        <f t="shared" si="92"/>
        <v>27.905511811023622</v>
      </c>
      <c r="AL190" s="27">
        <v>26</v>
      </c>
      <c r="AM190">
        <v>1233</v>
      </c>
      <c r="AN190">
        <v>135420</v>
      </c>
      <c r="AO190">
        <f t="shared" si="93"/>
        <v>109.82968369829683</v>
      </c>
      <c r="AS190" s="27">
        <v>8</v>
      </c>
      <c r="AT190">
        <v>1494</v>
      </c>
      <c r="AU190">
        <v>86914</v>
      </c>
      <c r="AV190">
        <f t="shared" si="94"/>
        <v>58.175368139223558</v>
      </c>
      <c r="AZ190" s="27">
        <v>31</v>
      </c>
      <c r="BA190">
        <v>3566</v>
      </c>
      <c r="BB190">
        <v>77756</v>
      </c>
      <c r="BC190">
        <f t="shared" si="95"/>
        <v>21.804823331463826</v>
      </c>
      <c r="BG190" s="27">
        <v>29</v>
      </c>
      <c r="BH190">
        <v>1636</v>
      </c>
      <c r="BI190">
        <v>220407</v>
      </c>
      <c r="BJ190">
        <f t="shared" si="96"/>
        <v>134.72310513447434</v>
      </c>
      <c r="BN190" s="27">
        <v>11</v>
      </c>
      <c r="BO190">
        <v>1318</v>
      </c>
      <c r="BP190">
        <v>117116</v>
      </c>
      <c r="BQ190">
        <f t="shared" si="97"/>
        <v>88.858877086494687</v>
      </c>
      <c r="BU190" s="27">
        <v>17</v>
      </c>
      <c r="BV190">
        <v>1276</v>
      </c>
      <c r="BW190">
        <v>47515</v>
      </c>
      <c r="BX190">
        <f t="shared" si="98"/>
        <v>37.237460815047022</v>
      </c>
      <c r="CB190" s="27">
        <v>13</v>
      </c>
      <c r="CC190">
        <v>988</v>
      </c>
      <c r="CD190">
        <v>18000</v>
      </c>
      <c r="CE190">
        <f t="shared" si="99"/>
        <v>18.218623481781375</v>
      </c>
      <c r="CI190" s="27">
        <v>4</v>
      </c>
      <c r="CJ190">
        <v>623</v>
      </c>
      <c r="CK190">
        <v>6828</v>
      </c>
      <c r="CL190">
        <f t="shared" si="100"/>
        <v>10.959871589085072</v>
      </c>
      <c r="CP190" s="27">
        <v>10</v>
      </c>
      <c r="CQ190">
        <v>934</v>
      </c>
      <c r="CR190">
        <v>81934</v>
      </c>
      <c r="CS190">
        <f t="shared" si="101"/>
        <v>87.723768736616705</v>
      </c>
      <c r="CW190" s="27">
        <v>30</v>
      </c>
      <c r="CX190">
        <v>1087</v>
      </c>
      <c r="CY190">
        <v>58768</v>
      </c>
      <c r="CZ190">
        <f t="shared" si="102"/>
        <v>54.064397424103035</v>
      </c>
      <c r="DD190" s="27">
        <v>16</v>
      </c>
      <c r="DE190">
        <v>1063</v>
      </c>
      <c r="DF190">
        <v>63694</v>
      </c>
      <c r="DG190">
        <f t="shared" si="103"/>
        <v>59.919096895578548</v>
      </c>
      <c r="DK190" s="27">
        <v>26</v>
      </c>
      <c r="DL190">
        <v>1460</v>
      </c>
      <c r="DM190">
        <v>306631</v>
      </c>
      <c r="DN190">
        <f t="shared" si="104"/>
        <v>210.02123287671233</v>
      </c>
      <c r="DR190" s="27">
        <v>11</v>
      </c>
      <c r="DS190">
        <v>784</v>
      </c>
      <c r="DT190">
        <v>73631</v>
      </c>
      <c r="DU190">
        <f t="shared" si="105"/>
        <v>93.917091836734699</v>
      </c>
      <c r="DY190" s="27">
        <v>14</v>
      </c>
      <c r="DZ190">
        <v>1021</v>
      </c>
      <c r="EA190">
        <v>124272</v>
      </c>
      <c r="EB190">
        <f t="shared" si="106"/>
        <v>121.71596474045054</v>
      </c>
    </row>
    <row r="191" spans="9:132" x14ac:dyDescent="0.25">
      <c r="J191" s="27">
        <v>37</v>
      </c>
      <c r="K191">
        <v>5167</v>
      </c>
      <c r="L191">
        <v>444536</v>
      </c>
      <c r="M191">
        <f t="shared" si="89"/>
        <v>86.033675246758278</v>
      </c>
      <c r="Q191" s="27">
        <v>33</v>
      </c>
      <c r="R191">
        <v>2253</v>
      </c>
      <c r="S191">
        <v>95413</v>
      </c>
      <c r="T191">
        <f t="shared" si="90"/>
        <v>42.349312028406572</v>
      </c>
      <c r="X191" s="27">
        <v>29</v>
      </c>
      <c r="Y191">
        <v>2170</v>
      </c>
      <c r="Z191">
        <v>162907</v>
      </c>
      <c r="AA191">
        <f t="shared" si="91"/>
        <v>75.072350230414742</v>
      </c>
      <c r="AE191" s="27">
        <v>6</v>
      </c>
      <c r="AF191">
        <v>730</v>
      </c>
      <c r="AG191">
        <v>52822</v>
      </c>
      <c r="AH191">
        <f t="shared" si="92"/>
        <v>72.358904109589048</v>
      </c>
      <c r="AL191" s="27">
        <v>27</v>
      </c>
      <c r="AM191">
        <v>1304</v>
      </c>
      <c r="AN191">
        <v>152687</v>
      </c>
      <c r="AO191">
        <f t="shared" si="93"/>
        <v>117.09125766871166</v>
      </c>
      <c r="AS191" s="27">
        <v>9</v>
      </c>
      <c r="AT191">
        <v>1577</v>
      </c>
      <c r="AU191">
        <v>149821</v>
      </c>
      <c r="AV191">
        <f t="shared" si="94"/>
        <v>95.003804692454025</v>
      </c>
      <c r="AY191" t="s">
        <v>233</v>
      </c>
      <c r="AZ191" s="27">
        <v>1</v>
      </c>
      <c r="BA191">
        <v>253</v>
      </c>
      <c r="BB191">
        <v>35435</v>
      </c>
      <c r="BC191">
        <f t="shared" si="95"/>
        <v>140.05928853754941</v>
      </c>
      <c r="BG191" s="27">
        <v>30</v>
      </c>
      <c r="BH191">
        <v>1646</v>
      </c>
      <c r="BI191">
        <v>92398</v>
      </c>
      <c r="BJ191">
        <f t="shared" si="96"/>
        <v>56.13487241798299</v>
      </c>
      <c r="BN191" s="27">
        <v>12</v>
      </c>
      <c r="BO191">
        <v>1470</v>
      </c>
      <c r="BP191">
        <v>11141</v>
      </c>
      <c r="BQ191">
        <f t="shared" si="97"/>
        <v>7.5789115646258507</v>
      </c>
      <c r="BU191" s="27">
        <v>18</v>
      </c>
      <c r="BV191">
        <v>1278</v>
      </c>
      <c r="BW191">
        <v>24128</v>
      </c>
      <c r="BX191">
        <f t="shared" si="98"/>
        <v>18.879499217527385</v>
      </c>
      <c r="CB191" s="27">
        <v>14</v>
      </c>
      <c r="CC191">
        <v>993</v>
      </c>
      <c r="CD191">
        <v>11790</v>
      </c>
      <c r="CE191">
        <f t="shared" si="99"/>
        <v>11.873111782477341</v>
      </c>
      <c r="CI191" s="27">
        <v>5</v>
      </c>
      <c r="CJ191">
        <v>681</v>
      </c>
      <c r="CK191">
        <v>37851</v>
      </c>
      <c r="CL191">
        <f t="shared" si="100"/>
        <v>55.581497797356825</v>
      </c>
      <c r="CP191" s="27">
        <v>11</v>
      </c>
      <c r="CQ191">
        <v>942</v>
      </c>
      <c r="CR191">
        <v>58660</v>
      </c>
      <c r="CS191">
        <f t="shared" si="101"/>
        <v>62.27176220806794</v>
      </c>
      <c r="CW191" s="27">
        <v>31</v>
      </c>
      <c r="CX191">
        <v>1103</v>
      </c>
      <c r="CY191">
        <v>35471</v>
      </c>
      <c r="CZ191">
        <f t="shared" si="102"/>
        <v>32.158658204895737</v>
      </c>
      <c r="DD191" s="27">
        <v>17</v>
      </c>
      <c r="DE191">
        <v>1068</v>
      </c>
      <c r="DF191">
        <v>49172</v>
      </c>
      <c r="DG191">
        <f t="shared" si="103"/>
        <v>46.041198501872657</v>
      </c>
      <c r="DK191" s="27">
        <v>27</v>
      </c>
      <c r="DL191">
        <v>1592</v>
      </c>
      <c r="DM191">
        <v>42350</v>
      </c>
      <c r="DN191">
        <f t="shared" si="104"/>
        <v>26.60175879396985</v>
      </c>
      <c r="DR191" s="27">
        <v>12</v>
      </c>
      <c r="DS191">
        <v>833</v>
      </c>
      <c r="DT191">
        <v>25404</v>
      </c>
      <c r="DU191">
        <f t="shared" si="105"/>
        <v>30.496998799519808</v>
      </c>
      <c r="DY191" s="27">
        <v>15</v>
      </c>
      <c r="DZ191">
        <v>1043</v>
      </c>
      <c r="EA191">
        <v>24659</v>
      </c>
      <c r="EB191">
        <f t="shared" si="106"/>
        <v>23.642377756471717</v>
      </c>
    </row>
    <row r="192" spans="9:132" x14ac:dyDescent="0.25">
      <c r="I192" t="s">
        <v>233</v>
      </c>
      <c r="J192" s="27">
        <v>1</v>
      </c>
      <c r="K192">
        <v>230</v>
      </c>
      <c r="L192">
        <v>14814</v>
      </c>
      <c r="M192">
        <f t="shared" si="89"/>
        <v>64.408695652173918</v>
      </c>
      <c r="Q192" s="27">
        <v>34</v>
      </c>
      <c r="R192">
        <v>2308</v>
      </c>
      <c r="S192">
        <v>152520</v>
      </c>
      <c r="T192">
        <f t="shared" si="90"/>
        <v>66.083188908145587</v>
      </c>
      <c r="X192" s="27">
        <v>30</v>
      </c>
      <c r="Y192">
        <v>2290</v>
      </c>
      <c r="Z192">
        <v>182296</v>
      </c>
      <c r="AA192">
        <f t="shared" si="91"/>
        <v>79.605240174672488</v>
      </c>
      <c r="AE192" s="27">
        <v>7</v>
      </c>
      <c r="AF192">
        <v>860</v>
      </c>
      <c r="AG192">
        <v>73021</v>
      </c>
      <c r="AH192">
        <f t="shared" si="92"/>
        <v>84.908139534883716</v>
      </c>
      <c r="AL192" s="27">
        <v>28</v>
      </c>
      <c r="AM192">
        <v>1310</v>
      </c>
      <c r="AN192">
        <v>66776</v>
      </c>
      <c r="AO192">
        <f t="shared" si="93"/>
        <v>50.974045801526721</v>
      </c>
      <c r="AS192" s="27">
        <v>10</v>
      </c>
      <c r="AT192">
        <v>1646</v>
      </c>
      <c r="AU192">
        <v>59511</v>
      </c>
      <c r="AV192">
        <f t="shared" si="94"/>
        <v>36.154921020656133</v>
      </c>
      <c r="AZ192" s="27">
        <v>2</v>
      </c>
      <c r="BA192">
        <v>1200</v>
      </c>
      <c r="BB192">
        <v>89469</v>
      </c>
      <c r="BC192">
        <f t="shared" si="95"/>
        <v>74.557500000000005</v>
      </c>
      <c r="BG192" s="27">
        <v>31</v>
      </c>
      <c r="BH192">
        <v>1781</v>
      </c>
      <c r="BI192">
        <v>165133</v>
      </c>
      <c r="BJ192">
        <f t="shared" si="96"/>
        <v>92.719258843346438</v>
      </c>
      <c r="BN192" s="27">
        <v>13</v>
      </c>
      <c r="BO192">
        <v>1546</v>
      </c>
      <c r="BP192">
        <v>91501</v>
      </c>
      <c r="BQ192">
        <f t="shared" si="97"/>
        <v>59.185640362225094</v>
      </c>
      <c r="BU192" s="27">
        <v>19</v>
      </c>
      <c r="BV192">
        <v>1296</v>
      </c>
      <c r="BW192">
        <v>28893</v>
      </c>
      <c r="BX192">
        <f t="shared" si="98"/>
        <v>22.293981481481481</v>
      </c>
      <c r="CB192" s="27">
        <v>15</v>
      </c>
      <c r="CC192">
        <v>1010</v>
      </c>
      <c r="CD192">
        <v>10012</v>
      </c>
      <c r="CE192">
        <f t="shared" si="99"/>
        <v>9.9128712871287128</v>
      </c>
      <c r="CI192" s="27">
        <v>6</v>
      </c>
      <c r="CJ192">
        <v>686</v>
      </c>
      <c r="CK192">
        <v>44898</v>
      </c>
      <c r="CL192">
        <f t="shared" si="100"/>
        <v>65.448979591836732</v>
      </c>
      <c r="CP192" s="27">
        <v>12</v>
      </c>
      <c r="CQ192">
        <v>950</v>
      </c>
      <c r="CR192">
        <v>44137</v>
      </c>
      <c r="CS192">
        <f t="shared" si="101"/>
        <v>46.46</v>
      </c>
      <c r="CW192" s="27">
        <v>32</v>
      </c>
      <c r="CX192">
        <v>1156</v>
      </c>
      <c r="CY192">
        <v>39348</v>
      </c>
      <c r="CZ192">
        <f t="shared" si="102"/>
        <v>34.038062283737027</v>
      </c>
      <c r="DD192" s="27">
        <v>18</v>
      </c>
      <c r="DE192">
        <v>1069</v>
      </c>
      <c r="DF192">
        <v>52452</v>
      </c>
      <c r="DG192">
        <f t="shared" si="103"/>
        <v>49.066417212347986</v>
      </c>
      <c r="DK192" s="27">
        <v>28</v>
      </c>
      <c r="DL192">
        <v>1652</v>
      </c>
      <c r="DM192">
        <v>132624</v>
      </c>
      <c r="DN192">
        <f t="shared" si="104"/>
        <v>80.280871670702183</v>
      </c>
      <c r="DR192" s="27">
        <v>13</v>
      </c>
      <c r="DS192">
        <v>872</v>
      </c>
      <c r="DT192">
        <v>49036</v>
      </c>
      <c r="DU192">
        <f t="shared" si="105"/>
        <v>56.23394495412844</v>
      </c>
      <c r="DY192" s="27">
        <v>16</v>
      </c>
      <c r="DZ192">
        <v>1060</v>
      </c>
      <c r="EA192">
        <v>47976</v>
      </c>
      <c r="EB192">
        <f t="shared" si="106"/>
        <v>45.260377358490565</v>
      </c>
    </row>
    <row r="193" spans="10:132" x14ac:dyDescent="0.25">
      <c r="J193" s="27">
        <v>2</v>
      </c>
      <c r="K193">
        <v>273</v>
      </c>
      <c r="L193">
        <v>6252</v>
      </c>
      <c r="M193">
        <f t="shared" si="89"/>
        <v>22.901098901098901</v>
      </c>
      <c r="Q193" s="27">
        <v>35</v>
      </c>
      <c r="R193">
        <v>2315</v>
      </c>
      <c r="S193">
        <v>125034</v>
      </c>
      <c r="T193">
        <f t="shared" si="90"/>
        <v>54.010367170626353</v>
      </c>
      <c r="X193" s="27">
        <v>31</v>
      </c>
      <c r="Y193">
        <v>2418</v>
      </c>
      <c r="Z193">
        <v>313380</v>
      </c>
      <c r="AA193">
        <f t="shared" si="91"/>
        <v>129.6029776674938</v>
      </c>
      <c r="AE193" s="27">
        <v>8</v>
      </c>
      <c r="AF193">
        <v>1020</v>
      </c>
      <c r="AG193">
        <v>34665</v>
      </c>
      <c r="AH193">
        <f t="shared" si="92"/>
        <v>33.985294117647058</v>
      </c>
      <c r="AL193" s="27">
        <v>29</v>
      </c>
      <c r="AM193">
        <v>1350</v>
      </c>
      <c r="AN193">
        <v>55899</v>
      </c>
      <c r="AO193">
        <f t="shared" si="93"/>
        <v>41.406666666666666</v>
      </c>
      <c r="AS193" s="27">
        <v>11</v>
      </c>
      <c r="AT193">
        <v>1799</v>
      </c>
      <c r="AU193">
        <v>172591</v>
      </c>
      <c r="AV193">
        <f t="shared" si="94"/>
        <v>95.937187326292388</v>
      </c>
      <c r="AZ193" s="27">
        <v>3</v>
      </c>
      <c r="BA193">
        <v>1209</v>
      </c>
      <c r="BB193">
        <v>66518</v>
      </c>
      <c r="BC193">
        <f t="shared" si="95"/>
        <v>55.019023986765923</v>
      </c>
      <c r="BG193" s="27">
        <v>32</v>
      </c>
      <c r="BH193">
        <v>1802</v>
      </c>
      <c r="BI193">
        <v>206863</v>
      </c>
      <c r="BJ193">
        <f t="shared" si="96"/>
        <v>114.79633740288568</v>
      </c>
      <c r="BN193" s="27">
        <v>14</v>
      </c>
      <c r="BO193">
        <v>1598</v>
      </c>
      <c r="BP193">
        <v>242344</v>
      </c>
      <c r="BQ193">
        <f t="shared" si="97"/>
        <v>151.65456821026282</v>
      </c>
      <c r="BU193" s="27">
        <v>20</v>
      </c>
      <c r="BV193">
        <v>1334</v>
      </c>
      <c r="BW193">
        <v>21509</v>
      </c>
      <c r="BX193">
        <f t="shared" si="98"/>
        <v>16.123688155922039</v>
      </c>
      <c r="CB193" s="27">
        <v>16</v>
      </c>
      <c r="CC193">
        <v>1013</v>
      </c>
      <c r="CD193">
        <v>13321</v>
      </c>
      <c r="CE193">
        <f t="shared" si="99"/>
        <v>13.15004935834156</v>
      </c>
      <c r="CI193" s="27">
        <v>7</v>
      </c>
      <c r="CJ193">
        <v>851</v>
      </c>
      <c r="CK193">
        <v>43605</v>
      </c>
      <c r="CL193">
        <f t="shared" si="100"/>
        <v>51.239717978848411</v>
      </c>
      <c r="CP193" s="27">
        <v>13</v>
      </c>
      <c r="CQ193">
        <v>954</v>
      </c>
      <c r="CR193">
        <v>132827</v>
      </c>
      <c r="CS193">
        <f t="shared" si="101"/>
        <v>139.23165618448638</v>
      </c>
      <c r="CW193" s="27">
        <v>33</v>
      </c>
      <c r="CX193">
        <v>1166</v>
      </c>
      <c r="CY193">
        <v>54060</v>
      </c>
      <c r="CZ193">
        <f t="shared" si="102"/>
        <v>46.363636363636367</v>
      </c>
      <c r="DD193" s="27">
        <v>19</v>
      </c>
      <c r="DE193">
        <v>1091</v>
      </c>
      <c r="DF193">
        <v>76107</v>
      </c>
      <c r="DG193">
        <f t="shared" si="103"/>
        <v>69.758936755270398</v>
      </c>
      <c r="DK193" s="27">
        <v>29</v>
      </c>
      <c r="DL193">
        <v>1699</v>
      </c>
      <c r="DM193">
        <v>146599</v>
      </c>
      <c r="DN193">
        <f t="shared" si="104"/>
        <v>86.285462036492049</v>
      </c>
      <c r="DR193" s="27">
        <v>14</v>
      </c>
      <c r="DS193">
        <v>881</v>
      </c>
      <c r="DT193">
        <v>57368</v>
      </c>
      <c r="DU193">
        <f t="shared" si="105"/>
        <v>65.116912599318951</v>
      </c>
      <c r="DY193" s="27">
        <v>17</v>
      </c>
      <c r="DZ193">
        <v>1070</v>
      </c>
      <c r="EA193">
        <v>91286</v>
      </c>
      <c r="EB193">
        <f t="shared" si="106"/>
        <v>85.314018691588785</v>
      </c>
    </row>
    <row r="194" spans="10:132" x14ac:dyDescent="0.25">
      <c r="J194" s="27">
        <v>3</v>
      </c>
      <c r="K194">
        <v>735</v>
      </c>
      <c r="L194">
        <v>11562</v>
      </c>
      <c r="M194">
        <f t="shared" si="89"/>
        <v>15.730612244897959</v>
      </c>
      <c r="Q194" s="27">
        <v>36</v>
      </c>
      <c r="R194">
        <v>2570</v>
      </c>
      <c r="S194">
        <v>108129</v>
      </c>
      <c r="T194">
        <f t="shared" si="90"/>
        <v>42.07354085603113</v>
      </c>
      <c r="X194" s="27">
        <v>32</v>
      </c>
      <c r="Y194">
        <v>2444</v>
      </c>
      <c r="Z194">
        <v>134632</v>
      </c>
      <c r="AA194">
        <f t="shared" si="91"/>
        <v>55.086743044189852</v>
      </c>
      <c r="AE194" s="27">
        <v>9</v>
      </c>
      <c r="AF194">
        <v>1076</v>
      </c>
      <c r="AG194">
        <v>38634</v>
      </c>
      <c r="AH194">
        <f t="shared" si="92"/>
        <v>35.905204460966544</v>
      </c>
      <c r="AL194" s="27">
        <v>30</v>
      </c>
      <c r="AM194">
        <v>1386</v>
      </c>
      <c r="AN194">
        <v>62148</v>
      </c>
      <c r="AO194">
        <f t="shared" si="93"/>
        <v>44.839826839826841</v>
      </c>
      <c r="AS194" s="27">
        <v>12</v>
      </c>
      <c r="AT194">
        <v>1820</v>
      </c>
      <c r="AU194">
        <v>366766</v>
      </c>
      <c r="AV194">
        <f t="shared" si="94"/>
        <v>201.51978021978022</v>
      </c>
      <c r="AZ194" s="27">
        <v>4</v>
      </c>
      <c r="BA194">
        <v>1239</v>
      </c>
      <c r="BB194">
        <v>41057</v>
      </c>
      <c r="BC194">
        <f t="shared" si="95"/>
        <v>33.137207425343021</v>
      </c>
      <c r="BG194" s="27">
        <v>33</v>
      </c>
      <c r="BH194">
        <v>1892</v>
      </c>
      <c r="BI194">
        <v>41194</v>
      </c>
      <c r="BJ194">
        <f t="shared" si="96"/>
        <v>21.772727272727273</v>
      </c>
      <c r="BN194" s="27">
        <v>15</v>
      </c>
      <c r="BO194">
        <v>1735</v>
      </c>
      <c r="BP194">
        <v>115695</v>
      </c>
      <c r="BQ194">
        <f t="shared" si="97"/>
        <v>66.682997118155626</v>
      </c>
      <c r="BU194" s="27">
        <v>21</v>
      </c>
      <c r="BV194">
        <v>1335</v>
      </c>
      <c r="BW194">
        <v>10791</v>
      </c>
      <c r="BX194">
        <f t="shared" si="98"/>
        <v>8.0831460674157309</v>
      </c>
      <c r="CB194" s="27">
        <v>17</v>
      </c>
      <c r="CC194">
        <v>1019</v>
      </c>
      <c r="CD194">
        <v>34031</v>
      </c>
      <c r="CE194">
        <f t="shared" si="99"/>
        <v>33.39646712463199</v>
      </c>
      <c r="CI194" s="27">
        <v>8</v>
      </c>
      <c r="CJ194">
        <v>993</v>
      </c>
      <c r="CK194">
        <v>8729</v>
      </c>
      <c r="CL194">
        <f t="shared" si="100"/>
        <v>8.7905337361530709</v>
      </c>
      <c r="CP194" s="27">
        <v>14</v>
      </c>
      <c r="CQ194">
        <v>987</v>
      </c>
      <c r="CR194">
        <v>76100</v>
      </c>
      <c r="CS194">
        <f t="shared" si="101"/>
        <v>77.102330293819662</v>
      </c>
      <c r="CW194" s="27">
        <v>34</v>
      </c>
      <c r="CX194">
        <v>1169</v>
      </c>
      <c r="CY194">
        <v>51326</v>
      </c>
      <c r="CZ194">
        <f t="shared" si="102"/>
        <v>43.905902480752779</v>
      </c>
      <c r="DD194" s="27">
        <v>20</v>
      </c>
      <c r="DE194">
        <v>1097</v>
      </c>
      <c r="DF194">
        <v>20549</v>
      </c>
      <c r="DG194">
        <f t="shared" si="103"/>
        <v>18.731996353691887</v>
      </c>
      <c r="DK194" s="27">
        <v>30</v>
      </c>
      <c r="DL194">
        <v>1717</v>
      </c>
      <c r="DM194">
        <v>169520</v>
      </c>
      <c r="DN194">
        <f t="shared" si="104"/>
        <v>98.730343622597559</v>
      </c>
      <c r="DR194" s="27">
        <v>15</v>
      </c>
      <c r="DS194">
        <v>881</v>
      </c>
      <c r="DT194">
        <v>31334</v>
      </c>
      <c r="DU194">
        <f t="shared" si="105"/>
        <v>35.566401816118045</v>
      </c>
      <c r="DY194" s="27">
        <v>18</v>
      </c>
      <c r="DZ194">
        <v>1124</v>
      </c>
      <c r="EA194">
        <v>127245</v>
      </c>
      <c r="EB194">
        <f t="shared" si="106"/>
        <v>113.20729537366547</v>
      </c>
    </row>
    <row r="195" spans="10:132" x14ac:dyDescent="0.25">
      <c r="J195" s="27">
        <v>4</v>
      </c>
      <c r="K195">
        <v>779</v>
      </c>
      <c r="L195">
        <v>85684</v>
      </c>
      <c r="M195">
        <f t="shared" si="89"/>
        <v>109.99229781771501</v>
      </c>
      <c r="Q195" s="27">
        <v>37</v>
      </c>
      <c r="R195">
        <v>2701</v>
      </c>
      <c r="S195">
        <v>271523</v>
      </c>
      <c r="T195">
        <f t="shared" si="90"/>
        <v>100.52684191040355</v>
      </c>
      <c r="X195" s="27">
        <v>33</v>
      </c>
      <c r="Y195">
        <v>2811</v>
      </c>
      <c r="Z195">
        <v>221639</v>
      </c>
      <c r="AA195">
        <f t="shared" si="91"/>
        <v>78.847029526858776</v>
      </c>
      <c r="AE195" s="27">
        <v>10</v>
      </c>
      <c r="AF195">
        <v>1173</v>
      </c>
      <c r="AG195">
        <v>106291</v>
      </c>
      <c r="AH195">
        <f t="shared" si="92"/>
        <v>90.614663256606988</v>
      </c>
      <c r="AL195" s="27">
        <v>31</v>
      </c>
      <c r="AM195">
        <v>1449</v>
      </c>
      <c r="AN195">
        <v>74964</v>
      </c>
      <c r="AO195">
        <f t="shared" si="93"/>
        <v>51.734989648033128</v>
      </c>
      <c r="AS195" s="27">
        <v>13</v>
      </c>
      <c r="AT195">
        <v>1872</v>
      </c>
      <c r="AU195">
        <v>92212</v>
      </c>
      <c r="AV195">
        <f t="shared" si="94"/>
        <v>49.258547008547012</v>
      </c>
      <c r="AZ195" s="27">
        <v>5</v>
      </c>
      <c r="BA195">
        <v>1467</v>
      </c>
      <c r="BB195">
        <v>36255</v>
      </c>
      <c r="BC195">
        <f t="shared" si="95"/>
        <v>24.713701431492844</v>
      </c>
      <c r="BG195" s="27">
        <v>34</v>
      </c>
      <c r="BH195">
        <v>2003</v>
      </c>
      <c r="BI195">
        <v>34874</v>
      </c>
      <c r="BJ195">
        <f t="shared" si="96"/>
        <v>17.410883674488268</v>
      </c>
      <c r="BN195" s="27">
        <v>16</v>
      </c>
      <c r="BO195">
        <v>1786</v>
      </c>
      <c r="BP195">
        <v>251920</v>
      </c>
      <c r="BQ195">
        <f t="shared" si="97"/>
        <v>141.05263157894737</v>
      </c>
      <c r="BU195" s="27">
        <v>22</v>
      </c>
      <c r="BV195">
        <v>1402</v>
      </c>
      <c r="BW195">
        <v>11529</v>
      </c>
      <c r="BX195">
        <f t="shared" si="98"/>
        <v>8.2232524964336662</v>
      </c>
      <c r="CB195" s="27">
        <v>18</v>
      </c>
      <c r="CC195">
        <v>1023</v>
      </c>
      <c r="CD195">
        <v>10854</v>
      </c>
      <c r="CE195">
        <f t="shared" si="99"/>
        <v>10.609970674486803</v>
      </c>
      <c r="CI195" s="27">
        <v>9</v>
      </c>
      <c r="CJ195">
        <v>1034</v>
      </c>
      <c r="CK195">
        <v>37200</v>
      </c>
      <c r="CL195">
        <f t="shared" si="100"/>
        <v>35.976789168278529</v>
      </c>
      <c r="CP195" s="27">
        <v>15</v>
      </c>
      <c r="CQ195">
        <v>994</v>
      </c>
      <c r="CR195">
        <v>57720</v>
      </c>
      <c r="CS195">
        <f t="shared" si="101"/>
        <v>58.068410462776662</v>
      </c>
      <c r="CW195" s="27">
        <v>35</v>
      </c>
      <c r="CX195">
        <v>1190</v>
      </c>
      <c r="CY195">
        <v>33052</v>
      </c>
      <c r="CZ195">
        <f t="shared" si="102"/>
        <v>27.774789915966387</v>
      </c>
      <c r="DD195" s="27">
        <v>21</v>
      </c>
      <c r="DE195">
        <v>1155</v>
      </c>
      <c r="DF195">
        <v>90336</v>
      </c>
      <c r="DG195">
        <f t="shared" si="103"/>
        <v>78.212987012987014</v>
      </c>
      <c r="DK195" s="27">
        <v>31</v>
      </c>
      <c r="DL195">
        <v>1737</v>
      </c>
      <c r="DM195">
        <v>67447</v>
      </c>
      <c r="DN195">
        <f t="shared" si="104"/>
        <v>38.829591249280369</v>
      </c>
      <c r="DR195" s="27">
        <v>16</v>
      </c>
      <c r="DS195">
        <v>902</v>
      </c>
      <c r="DT195">
        <v>28273</v>
      </c>
      <c r="DU195">
        <f t="shared" si="105"/>
        <v>31.344789356984478</v>
      </c>
      <c r="DY195" s="27">
        <v>19</v>
      </c>
      <c r="DZ195">
        <v>1131</v>
      </c>
      <c r="EA195">
        <v>59358</v>
      </c>
      <c r="EB195">
        <f t="shared" si="106"/>
        <v>52.482758620689658</v>
      </c>
    </row>
    <row r="196" spans="10:132" x14ac:dyDescent="0.25">
      <c r="J196" s="27">
        <v>5</v>
      </c>
      <c r="K196">
        <v>793</v>
      </c>
      <c r="L196">
        <v>61792</v>
      </c>
      <c r="M196">
        <f t="shared" ref="M196:M227" si="107">L196/K196</f>
        <v>77.921815889029006</v>
      </c>
      <c r="Q196" s="27">
        <v>38</v>
      </c>
      <c r="R196">
        <v>2802</v>
      </c>
      <c r="S196">
        <v>89380</v>
      </c>
      <c r="T196">
        <f t="shared" ref="T196:T227" si="108">S196/R196</f>
        <v>31.898643825838686</v>
      </c>
      <c r="X196" s="27">
        <v>34</v>
      </c>
      <c r="Y196">
        <v>2961</v>
      </c>
      <c r="Z196">
        <v>502122</v>
      </c>
      <c r="AA196">
        <f t="shared" ref="AA196:AA227" si="109">Z196/Y196</f>
        <v>169.57852077001013</v>
      </c>
      <c r="AE196" s="27">
        <v>11</v>
      </c>
      <c r="AF196">
        <v>1191</v>
      </c>
      <c r="AG196">
        <v>121036</v>
      </c>
      <c r="AH196">
        <f t="shared" ref="AH196:AH227" si="110">AG196/AF196</f>
        <v>101.6255247691016</v>
      </c>
      <c r="AL196" s="27">
        <v>32</v>
      </c>
      <c r="AM196">
        <v>1495</v>
      </c>
      <c r="AN196">
        <v>209441</v>
      </c>
      <c r="AO196">
        <f t="shared" ref="AO196:AO227" si="111">AN196/AM196</f>
        <v>140.09431438127089</v>
      </c>
      <c r="AS196" s="27">
        <v>14</v>
      </c>
      <c r="AT196">
        <v>1919</v>
      </c>
      <c r="AU196">
        <v>97665</v>
      </c>
      <c r="AV196">
        <f t="shared" ref="AV196:AV208" si="112">AU196/AT196</f>
        <v>50.893694632621155</v>
      </c>
      <c r="AZ196" s="27">
        <v>6</v>
      </c>
      <c r="BA196">
        <v>1499</v>
      </c>
      <c r="BB196">
        <v>300918</v>
      </c>
      <c r="BC196">
        <f t="shared" ref="BC196:BC217" si="113">BB196/BA196</f>
        <v>200.74583055370246</v>
      </c>
      <c r="BG196" s="27">
        <v>35</v>
      </c>
      <c r="BH196">
        <v>2290</v>
      </c>
      <c r="BI196">
        <v>207216</v>
      </c>
      <c r="BJ196">
        <f t="shared" ref="BJ196:BJ227" si="114">BI196/BH196</f>
        <v>90.487336244541481</v>
      </c>
      <c r="BN196" s="27">
        <v>17</v>
      </c>
      <c r="BO196">
        <v>1844</v>
      </c>
      <c r="BP196">
        <v>88075</v>
      </c>
      <c r="BQ196">
        <f t="shared" ref="BQ196:BQ209" si="115">BP196/BO196</f>
        <v>47.763015184381779</v>
      </c>
      <c r="BU196" s="27">
        <v>23</v>
      </c>
      <c r="BV196">
        <v>1408</v>
      </c>
      <c r="BW196">
        <v>4123</v>
      </c>
      <c r="BX196">
        <f t="shared" ref="BX196:BX227" si="116">BW196/BV196</f>
        <v>2.9282670454545454</v>
      </c>
      <c r="CB196" s="27">
        <v>19</v>
      </c>
      <c r="CC196">
        <v>1052</v>
      </c>
      <c r="CD196">
        <v>20101</v>
      </c>
      <c r="CE196">
        <f t="shared" ref="CE196:CE227" si="117">CD196/CC196</f>
        <v>19.1074144486692</v>
      </c>
      <c r="CI196" s="27">
        <v>10</v>
      </c>
      <c r="CJ196">
        <v>1042</v>
      </c>
      <c r="CK196">
        <v>25524</v>
      </c>
      <c r="CL196">
        <f t="shared" ref="CL196:CL225" si="118">CK196/CJ196</f>
        <v>24.495201535508638</v>
      </c>
      <c r="CP196" s="27">
        <v>16</v>
      </c>
      <c r="CQ196">
        <v>1016</v>
      </c>
      <c r="CR196">
        <v>33481</v>
      </c>
      <c r="CS196">
        <f t="shared" ref="CS196:CS227" si="119">CR196/CQ196</f>
        <v>32.953740157480318</v>
      </c>
      <c r="CW196" s="27">
        <v>36</v>
      </c>
      <c r="CX196">
        <v>1227</v>
      </c>
      <c r="CY196">
        <v>32980</v>
      </c>
      <c r="CZ196">
        <f t="shared" ref="CZ196:CZ227" si="120">CY196/CX196</f>
        <v>26.878565607171964</v>
      </c>
      <c r="DD196" s="27">
        <v>22</v>
      </c>
      <c r="DE196">
        <v>1160</v>
      </c>
      <c r="DF196">
        <v>82777</v>
      </c>
      <c r="DG196">
        <f t="shared" ref="DG196:DG227" si="121">DF196/DE196</f>
        <v>71.359482758620686</v>
      </c>
      <c r="DK196" s="27">
        <v>32</v>
      </c>
      <c r="DL196">
        <v>1744</v>
      </c>
      <c r="DM196">
        <v>132156</v>
      </c>
      <c r="DN196">
        <f t="shared" ref="DN196:DN227" si="122">DM196/DL196</f>
        <v>75.777522935779814</v>
      </c>
      <c r="DR196" s="27">
        <v>17</v>
      </c>
      <c r="DS196">
        <v>915</v>
      </c>
      <c r="DT196">
        <v>41350</v>
      </c>
      <c r="DU196">
        <f t="shared" ref="DU196:DU227" si="123">DT196/DS196</f>
        <v>45.191256830601091</v>
      </c>
      <c r="DY196" s="27">
        <v>20</v>
      </c>
      <c r="DZ196">
        <v>1142</v>
      </c>
      <c r="EA196">
        <v>14806</v>
      </c>
      <c r="EB196">
        <f t="shared" ref="EB196:EB215" si="124">EA196/DZ196</f>
        <v>12.964973730297723</v>
      </c>
    </row>
    <row r="197" spans="10:132" x14ac:dyDescent="0.25">
      <c r="J197" s="27">
        <v>6</v>
      </c>
      <c r="K197">
        <v>802</v>
      </c>
      <c r="L197">
        <v>51691</v>
      </c>
      <c r="M197">
        <f t="shared" si="107"/>
        <v>64.452618453865341</v>
      </c>
      <c r="Q197" s="27">
        <v>39</v>
      </c>
      <c r="R197">
        <v>4301</v>
      </c>
      <c r="S197">
        <v>319700</v>
      </c>
      <c r="T197">
        <f t="shared" si="108"/>
        <v>74.331550802139034</v>
      </c>
      <c r="X197" s="27">
        <v>35</v>
      </c>
      <c r="Y197">
        <v>2992</v>
      </c>
      <c r="Z197">
        <v>370895</v>
      </c>
      <c r="AA197">
        <f t="shared" si="109"/>
        <v>123.96223262032086</v>
      </c>
      <c r="AE197" s="27">
        <v>12</v>
      </c>
      <c r="AF197">
        <v>1212</v>
      </c>
      <c r="AG197">
        <v>10602</v>
      </c>
      <c r="AH197">
        <f t="shared" si="110"/>
        <v>8.7475247524752469</v>
      </c>
      <c r="AL197" s="27">
        <v>33</v>
      </c>
      <c r="AM197">
        <v>1569</v>
      </c>
      <c r="AN197">
        <v>92469</v>
      </c>
      <c r="AO197">
        <f t="shared" si="111"/>
        <v>58.934990439770552</v>
      </c>
      <c r="AS197" s="27">
        <v>15</v>
      </c>
      <c r="AT197">
        <v>1992</v>
      </c>
      <c r="AU197">
        <v>165138</v>
      </c>
      <c r="AV197">
        <f t="shared" si="112"/>
        <v>82.900602409638552</v>
      </c>
      <c r="AZ197" s="27">
        <v>7</v>
      </c>
      <c r="BA197">
        <v>1585</v>
      </c>
      <c r="BB197">
        <v>169908</v>
      </c>
      <c r="BC197">
        <f t="shared" si="113"/>
        <v>107.19747634069401</v>
      </c>
      <c r="BG197" s="27">
        <v>36</v>
      </c>
      <c r="BH197">
        <v>2308</v>
      </c>
      <c r="BI197">
        <v>153554</v>
      </c>
      <c r="BJ197">
        <f t="shared" si="114"/>
        <v>66.531195840554588</v>
      </c>
      <c r="BN197" s="27">
        <v>18</v>
      </c>
      <c r="BO197">
        <v>1848</v>
      </c>
      <c r="BP197">
        <v>249654</v>
      </c>
      <c r="BQ197">
        <f t="shared" si="115"/>
        <v>135.09415584415584</v>
      </c>
      <c r="BU197" s="27">
        <v>24</v>
      </c>
      <c r="BV197">
        <v>1440</v>
      </c>
      <c r="BW197">
        <v>21471</v>
      </c>
      <c r="BX197">
        <f t="shared" si="116"/>
        <v>14.910416666666666</v>
      </c>
      <c r="CB197" s="27">
        <v>20</v>
      </c>
      <c r="CC197">
        <v>1129</v>
      </c>
      <c r="CD197">
        <v>16093</v>
      </c>
      <c r="CE197">
        <f t="shared" si="117"/>
        <v>14.254207263064659</v>
      </c>
      <c r="CI197" s="27">
        <v>11</v>
      </c>
      <c r="CJ197">
        <v>1054</v>
      </c>
      <c r="CK197">
        <v>80370</v>
      </c>
      <c r="CL197">
        <f t="shared" si="118"/>
        <v>76.252371916508537</v>
      </c>
      <c r="CP197" s="27">
        <v>17</v>
      </c>
      <c r="CQ197">
        <v>1037</v>
      </c>
      <c r="CR197">
        <v>131986</v>
      </c>
      <c r="CS197">
        <f t="shared" si="119"/>
        <v>127.27675988428157</v>
      </c>
      <c r="CW197" s="27">
        <v>37</v>
      </c>
      <c r="CX197">
        <v>1233</v>
      </c>
      <c r="CY197">
        <v>215956</v>
      </c>
      <c r="CZ197">
        <f t="shared" si="120"/>
        <v>175.14679643146798</v>
      </c>
      <c r="DD197" s="27">
        <v>23</v>
      </c>
      <c r="DE197">
        <v>1179</v>
      </c>
      <c r="DF197">
        <v>134585</v>
      </c>
      <c r="DG197">
        <f t="shared" si="121"/>
        <v>114.15182357930449</v>
      </c>
      <c r="DK197" s="27">
        <v>33</v>
      </c>
      <c r="DL197">
        <v>1997</v>
      </c>
      <c r="DM197">
        <v>204883</v>
      </c>
      <c r="DN197">
        <f t="shared" si="122"/>
        <v>102.59539308963446</v>
      </c>
      <c r="DR197" s="27">
        <v>18</v>
      </c>
      <c r="DS197">
        <v>925</v>
      </c>
      <c r="DT197">
        <v>36374</v>
      </c>
      <c r="DU197">
        <f t="shared" si="123"/>
        <v>39.32324324324324</v>
      </c>
      <c r="DY197" s="27">
        <v>21</v>
      </c>
      <c r="DZ197">
        <v>1143</v>
      </c>
      <c r="EA197">
        <v>81213</v>
      </c>
      <c r="EB197">
        <f t="shared" si="124"/>
        <v>71.052493438320212</v>
      </c>
    </row>
    <row r="198" spans="10:132" x14ac:dyDescent="0.25">
      <c r="J198" s="27">
        <v>7</v>
      </c>
      <c r="K198">
        <v>865</v>
      </c>
      <c r="L198">
        <v>47790</v>
      </c>
      <c r="M198">
        <f t="shared" si="107"/>
        <v>55.248554913294797</v>
      </c>
      <c r="P198" t="s">
        <v>233</v>
      </c>
      <c r="Q198" s="27">
        <v>1</v>
      </c>
      <c r="R198">
        <v>234</v>
      </c>
      <c r="S198">
        <v>651</v>
      </c>
      <c r="T198">
        <f t="shared" si="108"/>
        <v>2.7820512820512819</v>
      </c>
      <c r="X198" s="27">
        <v>36</v>
      </c>
      <c r="Y198">
        <v>3023</v>
      </c>
      <c r="Z198">
        <v>326569</v>
      </c>
      <c r="AA198">
        <f t="shared" si="109"/>
        <v>108.02811776381078</v>
      </c>
      <c r="AE198" s="27">
        <v>13</v>
      </c>
      <c r="AF198">
        <v>1267</v>
      </c>
      <c r="AG198">
        <v>109072</v>
      </c>
      <c r="AH198">
        <f t="shared" si="110"/>
        <v>86.086819258089974</v>
      </c>
      <c r="AL198" s="27">
        <v>34</v>
      </c>
      <c r="AM198">
        <v>1769</v>
      </c>
      <c r="AN198">
        <v>128187</v>
      </c>
      <c r="AO198">
        <f t="shared" si="111"/>
        <v>72.462973431317124</v>
      </c>
      <c r="AS198" s="27">
        <v>16</v>
      </c>
      <c r="AT198">
        <v>2128</v>
      </c>
      <c r="AU198">
        <v>133753</v>
      </c>
      <c r="AV198">
        <f t="shared" si="112"/>
        <v>62.853853383458649</v>
      </c>
      <c r="AZ198" s="27">
        <v>8</v>
      </c>
      <c r="BA198">
        <v>1648</v>
      </c>
      <c r="BB198">
        <v>174510</v>
      </c>
      <c r="BC198">
        <f t="shared" si="113"/>
        <v>105.89199029126213</v>
      </c>
      <c r="BF198" t="s">
        <v>233</v>
      </c>
      <c r="BG198" s="27">
        <v>1</v>
      </c>
      <c r="BH198">
        <v>82</v>
      </c>
      <c r="BI198">
        <v>6816</v>
      </c>
      <c r="BJ198">
        <f t="shared" si="114"/>
        <v>83.121951219512198</v>
      </c>
      <c r="BN198" s="27">
        <v>19</v>
      </c>
      <c r="BO198">
        <v>1883</v>
      </c>
      <c r="BP198">
        <v>230484</v>
      </c>
      <c r="BQ198">
        <f t="shared" si="115"/>
        <v>122.40254912373871</v>
      </c>
      <c r="BU198" s="27">
        <v>25</v>
      </c>
      <c r="BV198">
        <v>1447</v>
      </c>
      <c r="BW198">
        <v>14893</v>
      </c>
      <c r="BX198">
        <f t="shared" si="116"/>
        <v>10.292328956461645</v>
      </c>
      <c r="CB198" s="27">
        <v>21</v>
      </c>
      <c r="CC198">
        <v>1146</v>
      </c>
      <c r="CD198">
        <v>20496</v>
      </c>
      <c r="CE198">
        <f t="shared" si="117"/>
        <v>17.884816753926703</v>
      </c>
      <c r="CI198" s="27">
        <v>12</v>
      </c>
      <c r="CJ198">
        <v>1067</v>
      </c>
      <c r="CK198">
        <v>65343</v>
      </c>
      <c r="CL198">
        <f t="shared" si="118"/>
        <v>61.239925023430175</v>
      </c>
      <c r="CP198" s="27">
        <v>18</v>
      </c>
      <c r="CQ198">
        <v>1041</v>
      </c>
      <c r="CR198">
        <v>61694</v>
      </c>
      <c r="CS198">
        <f t="shared" si="119"/>
        <v>59.26416906820365</v>
      </c>
      <c r="CW198" s="27">
        <v>38</v>
      </c>
      <c r="CX198">
        <v>1252</v>
      </c>
      <c r="CY198">
        <v>63920</v>
      </c>
      <c r="CZ198">
        <f t="shared" si="120"/>
        <v>51.054313099041536</v>
      </c>
      <c r="DD198" s="27">
        <v>24</v>
      </c>
      <c r="DE198">
        <v>1204</v>
      </c>
      <c r="DF198">
        <v>89852</v>
      </c>
      <c r="DG198">
        <f t="shared" si="121"/>
        <v>74.627906976744185</v>
      </c>
      <c r="DK198" s="27">
        <v>34</v>
      </c>
      <c r="DL198">
        <v>2045</v>
      </c>
      <c r="DM198">
        <v>121925</v>
      </c>
      <c r="DN198">
        <f t="shared" si="122"/>
        <v>59.621026894865523</v>
      </c>
      <c r="DR198" s="27">
        <v>19</v>
      </c>
      <c r="DS198">
        <v>935</v>
      </c>
      <c r="DT198">
        <v>56076</v>
      </c>
      <c r="DU198">
        <f t="shared" si="123"/>
        <v>59.974331550802141</v>
      </c>
      <c r="DY198" s="27">
        <v>22</v>
      </c>
      <c r="DZ198">
        <v>1178</v>
      </c>
      <c r="EA198">
        <v>129622</v>
      </c>
      <c r="EB198">
        <f t="shared" si="124"/>
        <v>110.03565365025467</v>
      </c>
    </row>
    <row r="199" spans="10:132" x14ac:dyDescent="0.25">
      <c r="J199" s="27">
        <v>8</v>
      </c>
      <c r="K199">
        <v>895</v>
      </c>
      <c r="L199">
        <v>70243</v>
      </c>
      <c r="M199">
        <f t="shared" si="107"/>
        <v>78.483798882681569</v>
      </c>
      <c r="Q199" s="27">
        <v>2</v>
      </c>
      <c r="R199">
        <v>277</v>
      </c>
      <c r="S199">
        <v>23009</v>
      </c>
      <c r="T199">
        <f t="shared" si="108"/>
        <v>83.064981949458485</v>
      </c>
      <c r="W199" t="s">
        <v>233</v>
      </c>
      <c r="X199" s="27">
        <v>1</v>
      </c>
      <c r="Y199">
        <v>224</v>
      </c>
      <c r="Z199">
        <v>3210</v>
      </c>
      <c r="AA199">
        <f t="shared" si="109"/>
        <v>14.330357142857142</v>
      </c>
      <c r="AE199" s="27">
        <v>14</v>
      </c>
      <c r="AF199">
        <v>1296</v>
      </c>
      <c r="AG199">
        <v>25183</v>
      </c>
      <c r="AH199">
        <f t="shared" si="110"/>
        <v>19.431327160493826</v>
      </c>
      <c r="AL199" s="27">
        <v>35</v>
      </c>
      <c r="AM199">
        <v>2077</v>
      </c>
      <c r="AN199">
        <v>173008</v>
      </c>
      <c r="AO199">
        <f t="shared" si="111"/>
        <v>83.29706307173808</v>
      </c>
      <c r="AS199" s="27">
        <v>17</v>
      </c>
      <c r="AT199">
        <v>2203</v>
      </c>
      <c r="AU199">
        <v>352281</v>
      </c>
      <c r="AV199">
        <f t="shared" si="112"/>
        <v>159.90966863368135</v>
      </c>
      <c r="AZ199" s="27">
        <v>9</v>
      </c>
      <c r="BA199">
        <v>1749</v>
      </c>
      <c r="BB199">
        <v>267432</v>
      </c>
      <c r="BC199">
        <f t="shared" si="113"/>
        <v>152.90566037735849</v>
      </c>
      <c r="BG199" s="27">
        <v>2</v>
      </c>
      <c r="BH199">
        <v>226</v>
      </c>
      <c r="BI199">
        <v>11701</v>
      </c>
      <c r="BJ199">
        <f t="shared" si="114"/>
        <v>51.774336283185839</v>
      </c>
      <c r="BN199" s="27">
        <v>20</v>
      </c>
      <c r="BO199">
        <v>1948</v>
      </c>
      <c r="BP199">
        <v>205908</v>
      </c>
      <c r="BQ199">
        <f t="shared" si="115"/>
        <v>105.70225872689939</v>
      </c>
      <c r="BU199" s="27">
        <v>26</v>
      </c>
      <c r="BV199">
        <v>1526</v>
      </c>
      <c r="BW199">
        <v>14939</v>
      </c>
      <c r="BX199">
        <f t="shared" si="116"/>
        <v>9.7896461336828313</v>
      </c>
      <c r="CB199" s="27">
        <v>22</v>
      </c>
      <c r="CC199">
        <v>1155</v>
      </c>
      <c r="CD199">
        <v>19912</v>
      </c>
      <c r="CE199">
        <f t="shared" si="117"/>
        <v>17.23982683982684</v>
      </c>
      <c r="CI199" s="27">
        <v>13</v>
      </c>
      <c r="CJ199">
        <v>1114</v>
      </c>
      <c r="CK199">
        <v>32702</v>
      </c>
      <c r="CL199">
        <f t="shared" si="118"/>
        <v>29.355475763016159</v>
      </c>
      <c r="CP199" s="27">
        <v>19</v>
      </c>
      <c r="CQ199">
        <v>1047</v>
      </c>
      <c r="CR199">
        <v>69435</v>
      </c>
      <c r="CS199">
        <f t="shared" si="119"/>
        <v>66.318051575931236</v>
      </c>
      <c r="CW199" s="27">
        <v>39</v>
      </c>
      <c r="CX199">
        <v>1257</v>
      </c>
      <c r="CY199">
        <v>111190</v>
      </c>
      <c r="CZ199">
        <f t="shared" si="120"/>
        <v>88.456642800318221</v>
      </c>
      <c r="DD199" s="27">
        <v>25</v>
      </c>
      <c r="DE199">
        <v>1207</v>
      </c>
      <c r="DF199">
        <v>89129</v>
      </c>
      <c r="DG199">
        <f t="shared" si="121"/>
        <v>73.843413421706714</v>
      </c>
      <c r="DK199" s="27">
        <v>35</v>
      </c>
      <c r="DL199">
        <v>2184</v>
      </c>
      <c r="DM199">
        <v>95330</v>
      </c>
      <c r="DN199">
        <f t="shared" si="122"/>
        <v>43.649267399267401</v>
      </c>
      <c r="DR199" s="27">
        <v>20</v>
      </c>
      <c r="DS199">
        <v>959</v>
      </c>
      <c r="DT199">
        <v>17694</v>
      </c>
      <c r="DU199">
        <f t="shared" si="123"/>
        <v>18.450469238790408</v>
      </c>
      <c r="DY199" s="27">
        <v>23</v>
      </c>
      <c r="DZ199">
        <v>1190</v>
      </c>
      <c r="EA199">
        <v>94682</v>
      </c>
      <c r="EB199">
        <f t="shared" si="124"/>
        <v>79.564705882352939</v>
      </c>
    </row>
    <row r="200" spans="10:132" x14ac:dyDescent="0.25">
      <c r="J200" s="27">
        <v>9</v>
      </c>
      <c r="K200">
        <v>899</v>
      </c>
      <c r="L200">
        <v>65006</v>
      </c>
      <c r="M200">
        <f t="shared" si="107"/>
        <v>72.309232480533922</v>
      </c>
      <c r="Q200" s="27">
        <v>3</v>
      </c>
      <c r="R200">
        <v>374</v>
      </c>
      <c r="S200">
        <v>56613</v>
      </c>
      <c r="T200">
        <f t="shared" si="108"/>
        <v>151.3716577540107</v>
      </c>
      <c r="X200" s="27">
        <v>2</v>
      </c>
      <c r="Y200">
        <v>372</v>
      </c>
      <c r="Z200">
        <v>29229</v>
      </c>
      <c r="AA200">
        <f t="shared" si="109"/>
        <v>78.572580645161295</v>
      </c>
      <c r="AE200" s="27">
        <v>15</v>
      </c>
      <c r="AF200">
        <v>1338</v>
      </c>
      <c r="AG200">
        <v>110898</v>
      </c>
      <c r="AH200">
        <f t="shared" si="110"/>
        <v>82.883408071748875</v>
      </c>
      <c r="AL200" s="27">
        <v>36</v>
      </c>
      <c r="AM200">
        <v>2136</v>
      </c>
      <c r="AN200">
        <v>115708</v>
      </c>
      <c r="AO200">
        <f t="shared" si="111"/>
        <v>54.170411985018724</v>
      </c>
      <c r="AS200" s="27">
        <v>18</v>
      </c>
      <c r="AT200">
        <v>2398</v>
      </c>
      <c r="AU200">
        <v>305221</v>
      </c>
      <c r="AV200">
        <f t="shared" si="112"/>
        <v>127.2814845704754</v>
      </c>
      <c r="AZ200" s="27">
        <v>10</v>
      </c>
      <c r="BA200">
        <v>1854</v>
      </c>
      <c r="BB200">
        <v>33256</v>
      </c>
      <c r="BC200">
        <f t="shared" si="113"/>
        <v>17.937432578209279</v>
      </c>
      <c r="BG200" s="27">
        <v>3</v>
      </c>
      <c r="BH200">
        <v>392</v>
      </c>
      <c r="BI200">
        <v>34238</v>
      </c>
      <c r="BJ200">
        <f t="shared" si="114"/>
        <v>87.341836734693871</v>
      </c>
      <c r="BN200" s="27">
        <v>21</v>
      </c>
      <c r="BO200">
        <v>1973</v>
      </c>
      <c r="BP200">
        <v>93011</v>
      </c>
      <c r="BQ200">
        <f t="shared" si="115"/>
        <v>47.141915864166243</v>
      </c>
      <c r="BU200" s="27">
        <v>27</v>
      </c>
      <c r="BV200">
        <v>1531</v>
      </c>
      <c r="BW200">
        <v>95068</v>
      </c>
      <c r="BX200">
        <f t="shared" si="116"/>
        <v>62.095362508164598</v>
      </c>
      <c r="CB200" s="27">
        <v>23</v>
      </c>
      <c r="CC200">
        <v>1162</v>
      </c>
      <c r="CD200">
        <v>17531</v>
      </c>
      <c r="CE200">
        <f t="shared" si="117"/>
        <v>15.086919104991393</v>
      </c>
      <c r="CI200" s="27">
        <v>14</v>
      </c>
      <c r="CJ200">
        <v>1127</v>
      </c>
      <c r="CK200">
        <v>66638</v>
      </c>
      <c r="CL200">
        <f t="shared" si="118"/>
        <v>59.128660159716063</v>
      </c>
      <c r="CP200" s="27">
        <v>20</v>
      </c>
      <c r="CQ200">
        <v>1065</v>
      </c>
      <c r="CR200">
        <v>72885</v>
      </c>
      <c r="CS200">
        <f t="shared" si="119"/>
        <v>68.436619718309856</v>
      </c>
      <c r="CW200" s="27">
        <v>40</v>
      </c>
      <c r="CX200">
        <v>1335</v>
      </c>
      <c r="CY200">
        <v>164767</v>
      </c>
      <c r="CZ200">
        <f t="shared" si="120"/>
        <v>123.42097378277154</v>
      </c>
      <c r="DD200" s="27">
        <v>26</v>
      </c>
      <c r="DE200">
        <v>1232</v>
      </c>
      <c r="DF200">
        <v>53577</v>
      </c>
      <c r="DG200">
        <f t="shared" si="121"/>
        <v>43.487824675324674</v>
      </c>
      <c r="DJ200" t="s">
        <v>233</v>
      </c>
      <c r="DK200" s="27">
        <v>1</v>
      </c>
      <c r="DL200">
        <v>813</v>
      </c>
      <c r="DM200">
        <v>56729</v>
      </c>
      <c r="DN200">
        <f t="shared" si="122"/>
        <v>69.777367773677739</v>
      </c>
      <c r="DR200" s="27">
        <v>21</v>
      </c>
      <c r="DS200">
        <v>961</v>
      </c>
      <c r="DT200">
        <v>53648</v>
      </c>
      <c r="DU200">
        <f t="shared" si="123"/>
        <v>55.825182101977106</v>
      </c>
      <c r="DY200" s="27">
        <v>24</v>
      </c>
      <c r="DZ200">
        <v>1212</v>
      </c>
      <c r="EA200">
        <v>238112</v>
      </c>
      <c r="EB200">
        <f t="shared" si="124"/>
        <v>196.46204620462046</v>
      </c>
    </row>
    <row r="201" spans="10:132" x14ac:dyDescent="0.25">
      <c r="J201" s="27">
        <v>10</v>
      </c>
      <c r="K201">
        <v>908</v>
      </c>
      <c r="L201">
        <v>59419</v>
      </c>
      <c r="M201">
        <f t="shared" si="107"/>
        <v>65.439427312775337</v>
      </c>
      <c r="Q201" s="27">
        <v>4</v>
      </c>
      <c r="R201">
        <v>379</v>
      </c>
      <c r="S201">
        <v>42566</v>
      </c>
      <c r="T201">
        <f t="shared" si="108"/>
        <v>112.311345646438</v>
      </c>
      <c r="X201" s="27">
        <v>3</v>
      </c>
      <c r="Y201">
        <v>450</v>
      </c>
      <c r="Z201">
        <v>24175</v>
      </c>
      <c r="AA201">
        <f t="shared" si="109"/>
        <v>53.722222222222221</v>
      </c>
      <c r="AE201" s="27">
        <v>16</v>
      </c>
      <c r="AF201">
        <v>1557</v>
      </c>
      <c r="AG201">
        <v>36262</v>
      </c>
      <c r="AH201">
        <f t="shared" si="110"/>
        <v>23.289659601798331</v>
      </c>
      <c r="AL201" s="27">
        <v>37</v>
      </c>
      <c r="AM201">
        <v>2175</v>
      </c>
      <c r="AN201">
        <v>106076</v>
      </c>
      <c r="AO201">
        <f t="shared" si="111"/>
        <v>48.770574712643679</v>
      </c>
      <c r="AS201" s="27">
        <v>19</v>
      </c>
      <c r="AT201">
        <v>2438</v>
      </c>
      <c r="AU201">
        <v>248424</v>
      </c>
      <c r="AV201">
        <f t="shared" si="112"/>
        <v>101.8966365873667</v>
      </c>
      <c r="AZ201" s="27">
        <v>11</v>
      </c>
      <c r="BA201">
        <v>1928</v>
      </c>
      <c r="BB201">
        <v>208720</v>
      </c>
      <c r="BC201">
        <f t="shared" si="113"/>
        <v>108.25726141078839</v>
      </c>
      <c r="BG201" s="27">
        <v>4</v>
      </c>
      <c r="BH201">
        <v>816</v>
      </c>
      <c r="BI201">
        <v>48345</v>
      </c>
      <c r="BJ201">
        <f t="shared" si="114"/>
        <v>59.246323529411768</v>
      </c>
      <c r="BN201" s="27">
        <v>22</v>
      </c>
      <c r="BO201">
        <v>2110</v>
      </c>
      <c r="BP201">
        <v>119219</v>
      </c>
      <c r="BQ201">
        <f t="shared" si="115"/>
        <v>56.501895734597156</v>
      </c>
      <c r="BU201" s="27">
        <v>28</v>
      </c>
      <c r="BV201">
        <v>1564</v>
      </c>
      <c r="BW201">
        <v>57291</v>
      </c>
      <c r="BX201">
        <f t="shared" si="116"/>
        <v>36.631074168797952</v>
      </c>
      <c r="CB201" s="27">
        <v>24</v>
      </c>
      <c r="CC201">
        <v>1168</v>
      </c>
      <c r="CD201">
        <v>26203</v>
      </c>
      <c r="CE201">
        <f t="shared" si="117"/>
        <v>22.434075342465754</v>
      </c>
      <c r="CI201" s="27">
        <v>15</v>
      </c>
      <c r="CJ201">
        <v>1197</v>
      </c>
      <c r="CK201">
        <v>23227</v>
      </c>
      <c r="CL201">
        <f t="shared" si="118"/>
        <v>19.404344193817877</v>
      </c>
      <c r="CP201" s="27">
        <v>21</v>
      </c>
      <c r="CQ201">
        <v>1080</v>
      </c>
      <c r="CR201">
        <v>55785</v>
      </c>
      <c r="CS201">
        <f t="shared" si="119"/>
        <v>51.652777777777779</v>
      </c>
      <c r="CW201" s="27">
        <v>41</v>
      </c>
      <c r="CX201">
        <v>1338</v>
      </c>
      <c r="CY201">
        <v>64824</v>
      </c>
      <c r="CZ201">
        <f t="shared" si="120"/>
        <v>48.448430493273541</v>
      </c>
      <c r="DD201" s="27">
        <v>27</v>
      </c>
      <c r="DE201">
        <v>1304</v>
      </c>
      <c r="DF201">
        <v>51044</v>
      </c>
      <c r="DG201">
        <f t="shared" si="121"/>
        <v>39.144171779141104</v>
      </c>
      <c r="DK201" s="27">
        <v>2</v>
      </c>
      <c r="DL201">
        <v>903</v>
      </c>
      <c r="DM201">
        <v>39653</v>
      </c>
      <c r="DN201">
        <f t="shared" si="122"/>
        <v>43.912513842746399</v>
      </c>
      <c r="DR201" s="27">
        <v>22</v>
      </c>
      <c r="DS201">
        <v>1035</v>
      </c>
      <c r="DT201">
        <v>67280</v>
      </c>
      <c r="DU201">
        <f t="shared" si="123"/>
        <v>65.004830917874401</v>
      </c>
      <c r="DY201" s="27">
        <v>25</v>
      </c>
      <c r="DZ201">
        <v>1212</v>
      </c>
      <c r="EA201">
        <v>39711</v>
      </c>
      <c r="EB201">
        <f t="shared" si="124"/>
        <v>32.764851485148512</v>
      </c>
    </row>
    <row r="202" spans="10:132" x14ac:dyDescent="0.25">
      <c r="J202" s="27">
        <v>11</v>
      </c>
      <c r="K202">
        <v>937</v>
      </c>
      <c r="L202">
        <v>20991</v>
      </c>
      <c r="M202">
        <f t="shared" si="107"/>
        <v>22.402347918890076</v>
      </c>
      <c r="Q202" s="27">
        <v>5</v>
      </c>
      <c r="R202">
        <v>956</v>
      </c>
      <c r="S202">
        <v>78177</v>
      </c>
      <c r="T202">
        <f t="shared" si="108"/>
        <v>81.775104602510467</v>
      </c>
      <c r="X202" s="27">
        <v>4</v>
      </c>
      <c r="Y202">
        <v>519</v>
      </c>
      <c r="Z202">
        <v>62970</v>
      </c>
      <c r="AA202">
        <f t="shared" si="109"/>
        <v>121.32947976878613</v>
      </c>
      <c r="AE202" s="27">
        <v>17</v>
      </c>
      <c r="AF202">
        <v>1843</v>
      </c>
      <c r="AG202">
        <v>72651</v>
      </c>
      <c r="AH202">
        <f t="shared" si="110"/>
        <v>39.419967444384156</v>
      </c>
      <c r="AL202" s="27">
        <v>38</v>
      </c>
      <c r="AM202">
        <v>2189</v>
      </c>
      <c r="AN202">
        <v>111223</v>
      </c>
      <c r="AO202">
        <f t="shared" si="111"/>
        <v>50.809958885335767</v>
      </c>
      <c r="AS202" s="27">
        <v>20</v>
      </c>
      <c r="AT202">
        <v>2444</v>
      </c>
      <c r="AU202">
        <v>182687</v>
      </c>
      <c r="AV202">
        <f t="shared" si="112"/>
        <v>74.749181669394432</v>
      </c>
      <c r="AZ202" s="27">
        <v>12</v>
      </c>
      <c r="BA202">
        <v>1954</v>
      </c>
      <c r="BB202">
        <v>145842</v>
      </c>
      <c r="BC202">
        <f t="shared" si="113"/>
        <v>74.63766632548618</v>
      </c>
      <c r="BG202" s="27">
        <v>5</v>
      </c>
      <c r="BH202">
        <v>946</v>
      </c>
      <c r="BI202">
        <v>81294</v>
      </c>
      <c r="BJ202">
        <f t="shared" si="114"/>
        <v>85.934460887949257</v>
      </c>
      <c r="BN202" s="27">
        <v>23</v>
      </c>
      <c r="BO202">
        <v>2158</v>
      </c>
      <c r="BP202">
        <v>138552</v>
      </c>
      <c r="BQ202">
        <f t="shared" si="115"/>
        <v>64.203892493049125</v>
      </c>
      <c r="BU202" s="27">
        <v>29</v>
      </c>
      <c r="BV202">
        <v>1570</v>
      </c>
      <c r="BW202">
        <v>6817</v>
      </c>
      <c r="BX202">
        <f t="shared" si="116"/>
        <v>4.3420382165605096</v>
      </c>
      <c r="CB202" s="27">
        <v>25</v>
      </c>
      <c r="CC202">
        <v>1193</v>
      </c>
      <c r="CD202">
        <v>10832</v>
      </c>
      <c r="CE202">
        <f t="shared" si="117"/>
        <v>9.0796311818943831</v>
      </c>
      <c r="CI202" s="27">
        <v>16</v>
      </c>
      <c r="CJ202">
        <v>1206</v>
      </c>
      <c r="CK202">
        <v>28866</v>
      </c>
      <c r="CL202">
        <f t="shared" si="118"/>
        <v>23.935323383084576</v>
      </c>
      <c r="CP202" s="27">
        <v>22</v>
      </c>
      <c r="CQ202">
        <v>1093</v>
      </c>
      <c r="CR202">
        <v>43150</v>
      </c>
      <c r="CS202">
        <f t="shared" si="119"/>
        <v>39.47849954254346</v>
      </c>
      <c r="CW202" s="27">
        <v>42</v>
      </c>
      <c r="CX202">
        <v>1408</v>
      </c>
      <c r="CY202">
        <v>88200</v>
      </c>
      <c r="CZ202">
        <f t="shared" si="120"/>
        <v>62.642045454545453</v>
      </c>
      <c r="DD202" s="27">
        <v>28</v>
      </c>
      <c r="DE202">
        <v>1328</v>
      </c>
      <c r="DF202">
        <v>37110</v>
      </c>
      <c r="DG202">
        <f t="shared" si="121"/>
        <v>27.944277108433734</v>
      </c>
      <c r="DK202" s="27">
        <v>3</v>
      </c>
      <c r="DL202">
        <v>909</v>
      </c>
      <c r="DM202">
        <v>115853</v>
      </c>
      <c r="DN202">
        <f t="shared" si="122"/>
        <v>127.45104510451046</v>
      </c>
      <c r="DR202" s="27">
        <v>23</v>
      </c>
      <c r="DS202">
        <v>1040</v>
      </c>
      <c r="DT202">
        <v>100765</v>
      </c>
      <c r="DU202">
        <f t="shared" si="123"/>
        <v>96.88942307692308</v>
      </c>
      <c r="DY202" s="27">
        <v>26</v>
      </c>
      <c r="DZ202">
        <v>1214</v>
      </c>
      <c r="EA202">
        <v>112121</v>
      </c>
      <c r="EB202">
        <f t="shared" si="124"/>
        <v>92.356672158154865</v>
      </c>
    </row>
    <row r="203" spans="10:132" x14ac:dyDescent="0.25">
      <c r="J203" s="27">
        <v>12</v>
      </c>
      <c r="K203">
        <v>960</v>
      </c>
      <c r="L203">
        <v>46642</v>
      </c>
      <c r="M203">
        <f t="shared" si="107"/>
        <v>48.585416666666667</v>
      </c>
      <c r="Q203" s="27">
        <v>6</v>
      </c>
      <c r="R203">
        <v>1007</v>
      </c>
      <c r="S203">
        <v>70154</v>
      </c>
      <c r="T203">
        <f t="shared" si="108"/>
        <v>69.666335650446868</v>
      </c>
      <c r="X203" s="27">
        <v>5</v>
      </c>
      <c r="Y203">
        <v>865</v>
      </c>
      <c r="Z203">
        <v>46073</v>
      </c>
      <c r="AA203">
        <f t="shared" si="109"/>
        <v>53.263583815028902</v>
      </c>
      <c r="AE203" s="27">
        <v>18</v>
      </c>
      <c r="AF203">
        <v>1893</v>
      </c>
      <c r="AG203">
        <v>232681</v>
      </c>
      <c r="AH203">
        <f t="shared" si="110"/>
        <v>122.91653460116217</v>
      </c>
      <c r="AL203" s="27">
        <v>39</v>
      </c>
      <c r="AM203">
        <v>2330</v>
      </c>
      <c r="AN203">
        <v>161607</v>
      </c>
      <c r="AO203">
        <f t="shared" si="111"/>
        <v>69.359227467811152</v>
      </c>
      <c r="AS203" s="27">
        <v>21</v>
      </c>
      <c r="AT203">
        <v>2522</v>
      </c>
      <c r="AU203">
        <v>307166</v>
      </c>
      <c r="AV203">
        <f t="shared" si="112"/>
        <v>121.79460745440127</v>
      </c>
      <c r="AZ203" s="27">
        <v>13</v>
      </c>
      <c r="BA203">
        <v>2046</v>
      </c>
      <c r="BB203">
        <v>331641</v>
      </c>
      <c r="BC203">
        <f t="shared" si="113"/>
        <v>162.09237536656892</v>
      </c>
      <c r="BG203" s="27">
        <v>6</v>
      </c>
      <c r="BH203">
        <v>1031</v>
      </c>
      <c r="BI203">
        <v>70210</v>
      </c>
      <c r="BJ203">
        <f t="shared" si="114"/>
        <v>68.098933074684766</v>
      </c>
      <c r="BN203" s="27">
        <v>24</v>
      </c>
      <c r="BO203">
        <v>2181</v>
      </c>
      <c r="BP203">
        <v>45370</v>
      </c>
      <c r="BQ203">
        <f t="shared" si="115"/>
        <v>20.802384227418614</v>
      </c>
      <c r="BU203" s="27">
        <v>30</v>
      </c>
      <c r="BV203">
        <v>1705</v>
      </c>
      <c r="BW203">
        <v>22164</v>
      </c>
      <c r="BX203">
        <f t="shared" si="116"/>
        <v>12.999413489736071</v>
      </c>
      <c r="CB203" s="27">
        <v>26</v>
      </c>
      <c r="CC203">
        <v>1225</v>
      </c>
      <c r="CD203">
        <v>15847</v>
      </c>
      <c r="CE203">
        <f t="shared" si="117"/>
        <v>12.936326530612245</v>
      </c>
      <c r="CI203" s="27">
        <v>17</v>
      </c>
      <c r="CJ203">
        <v>1231</v>
      </c>
      <c r="CK203">
        <v>62489</v>
      </c>
      <c r="CL203">
        <f t="shared" si="118"/>
        <v>50.762794476035744</v>
      </c>
      <c r="CP203" s="27">
        <v>23</v>
      </c>
      <c r="CQ203">
        <v>1099</v>
      </c>
      <c r="CR203">
        <v>43304</v>
      </c>
      <c r="CS203">
        <f t="shared" si="119"/>
        <v>39.403093721565057</v>
      </c>
      <c r="CW203" s="27">
        <v>43</v>
      </c>
      <c r="CX203">
        <v>1687</v>
      </c>
      <c r="CY203">
        <v>236471</v>
      </c>
      <c r="CZ203">
        <f t="shared" si="120"/>
        <v>140.17249555423828</v>
      </c>
      <c r="DD203" s="27">
        <v>29</v>
      </c>
      <c r="DE203">
        <v>1373</v>
      </c>
      <c r="DF203">
        <v>26670</v>
      </c>
      <c r="DG203">
        <f t="shared" si="121"/>
        <v>19.424617625637289</v>
      </c>
      <c r="DK203" s="27">
        <v>4</v>
      </c>
      <c r="DL203">
        <v>913</v>
      </c>
      <c r="DM203">
        <v>106888</v>
      </c>
      <c r="DN203">
        <f t="shared" si="122"/>
        <v>117.07338444687842</v>
      </c>
      <c r="DR203" s="27">
        <v>24</v>
      </c>
      <c r="DS203">
        <v>1065</v>
      </c>
      <c r="DT203">
        <v>67434</v>
      </c>
      <c r="DU203">
        <f t="shared" si="123"/>
        <v>63.31830985915493</v>
      </c>
      <c r="DY203" s="27">
        <v>27</v>
      </c>
      <c r="DZ203">
        <v>1227</v>
      </c>
      <c r="EA203">
        <v>208092</v>
      </c>
      <c r="EB203">
        <f t="shared" si="124"/>
        <v>169.59413202933985</v>
      </c>
    </row>
    <row r="204" spans="10:132" x14ac:dyDescent="0.25">
      <c r="J204" s="27">
        <v>13</v>
      </c>
      <c r="K204">
        <v>991</v>
      </c>
      <c r="L204">
        <v>72282</v>
      </c>
      <c r="M204">
        <f t="shared" si="107"/>
        <v>72.938446014127138</v>
      </c>
      <c r="Q204" s="27">
        <v>7</v>
      </c>
      <c r="R204">
        <v>1013</v>
      </c>
      <c r="S204">
        <v>104460</v>
      </c>
      <c r="T204">
        <f t="shared" si="108"/>
        <v>103.11944718657453</v>
      </c>
      <c r="X204" s="27">
        <v>6</v>
      </c>
      <c r="Y204">
        <v>911</v>
      </c>
      <c r="Z204">
        <v>80773</v>
      </c>
      <c r="AA204">
        <f t="shared" si="109"/>
        <v>88.664105378704718</v>
      </c>
      <c r="AE204" s="27">
        <v>19</v>
      </c>
      <c r="AF204">
        <v>1910</v>
      </c>
      <c r="AG204">
        <v>32155</v>
      </c>
      <c r="AH204">
        <f t="shared" si="110"/>
        <v>16.835078534031414</v>
      </c>
      <c r="AL204" s="27">
        <v>40</v>
      </c>
      <c r="AM204">
        <v>2489</v>
      </c>
      <c r="AN204">
        <v>235974</v>
      </c>
      <c r="AO204">
        <f t="shared" si="111"/>
        <v>94.806749698674167</v>
      </c>
      <c r="AS204" s="27">
        <v>22</v>
      </c>
      <c r="AT204">
        <v>2719</v>
      </c>
      <c r="AU204">
        <v>425514</v>
      </c>
      <c r="AV204">
        <f t="shared" si="112"/>
        <v>156.49650606840751</v>
      </c>
      <c r="AZ204" s="27">
        <v>14</v>
      </c>
      <c r="BA204">
        <v>2072</v>
      </c>
      <c r="BB204">
        <v>201423</v>
      </c>
      <c r="BC204">
        <f t="shared" si="113"/>
        <v>97.211872586872587</v>
      </c>
      <c r="BG204" s="27">
        <v>7</v>
      </c>
      <c r="BH204">
        <v>1044</v>
      </c>
      <c r="BI204">
        <v>79163</v>
      </c>
      <c r="BJ204">
        <f t="shared" si="114"/>
        <v>75.826628352490417</v>
      </c>
      <c r="BN204" s="27">
        <v>25</v>
      </c>
      <c r="BO204">
        <v>2193</v>
      </c>
      <c r="BP204">
        <v>98096</v>
      </c>
      <c r="BQ204">
        <f t="shared" si="115"/>
        <v>44.731418148654811</v>
      </c>
      <c r="BU204" s="27">
        <v>31</v>
      </c>
      <c r="BV204">
        <v>1753</v>
      </c>
      <c r="BW204">
        <v>27272</v>
      </c>
      <c r="BX204">
        <f t="shared" si="116"/>
        <v>15.557330290929835</v>
      </c>
      <c r="CB204" s="27">
        <v>27</v>
      </c>
      <c r="CC204">
        <v>1258</v>
      </c>
      <c r="CD204">
        <v>6892</v>
      </c>
      <c r="CE204">
        <f t="shared" si="117"/>
        <v>5.4785373608903019</v>
      </c>
      <c r="CI204" s="27">
        <v>18</v>
      </c>
      <c r="CJ204">
        <v>1238</v>
      </c>
      <c r="CK204">
        <v>29154</v>
      </c>
      <c r="CL204">
        <f t="shared" si="118"/>
        <v>23.549273021001614</v>
      </c>
      <c r="CP204" s="27">
        <v>24</v>
      </c>
      <c r="CQ204">
        <v>1116</v>
      </c>
      <c r="CR204">
        <v>72065</v>
      </c>
      <c r="CS204">
        <f t="shared" si="119"/>
        <v>64.57437275985663</v>
      </c>
      <c r="CW204" s="27">
        <v>44</v>
      </c>
      <c r="CX204">
        <v>1748</v>
      </c>
      <c r="CY204">
        <v>82850</v>
      </c>
      <c r="CZ204">
        <f t="shared" si="120"/>
        <v>47.397025171624712</v>
      </c>
      <c r="DD204" s="27">
        <v>30</v>
      </c>
      <c r="DE204">
        <v>1375</v>
      </c>
      <c r="DF204">
        <v>154271</v>
      </c>
      <c r="DG204">
        <f t="shared" si="121"/>
        <v>112.1970909090909</v>
      </c>
      <c r="DK204" s="27">
        <v>5</v>
      </c>
      <c r="DL204">
        <v>919</v>
      </c>
      <c r="DM204">
        <v>58603</v>
      </c>
      <c r="DN204">
        <f t="shared" si="122"/>
        <v>63.76822633297062</v>
      </c>
      <c r="DR204" s="27">
        <v>25</v>
      </c>
      <c r="DS204">
        <v>1067</v>
      </c>
      <c r="DT204">
        <v>41425</v>
      </c>
      <c r="DU204">
        <f t="shared" si="123"/>
        <v>38.82380506091846</v>
      </c>
      <c r="DY204" s="27">
        <v>28</v>
      </c>
      <c r="DZ204">
        <v>1250</v>
      </c>
      <c r="EA204">
        <v>56190</v>
      </c>
      <c r="EB204">
        <f t="shared" si="124"/>
        <v>44.951999999999998</v>
      </c>
    </row>
    <row r="205" spans="10:132" x14ac:dyDescent="0.25">
      <c r="J205" s="27">
        <v>14</v>
      </c>
      <c r="K205">
        <v>1049</v>
      </c>
      <c r="L205">
        <v>21165</v>
      </c>
      <c r="M205">
        <f t="shared" si="107"/>
        <v>20.176358436606293</v>
      </c>
      <c r="Q205" s="27">
        <v>8</v>
      </c>
      <c r="R205">
        <v>1050</v>
      </c>
      <c r="S205">
        <v>62194</v>
      </c>
      <c r="T205">
        <f t="shared" si="108"/>
        <v>59.23238095238095</v>
      </c>
      <c r="X205" s="27">
        <v>7</v>
      </c>
      <c r="Y205">
        <v>933</v>
      </c>
      <c r="Z205">
        <v>41476</v>
      </c>
      <c r="AA205">
        <f t="shared" si="109"/>
        <v>44.454448017148984</v>
      </c>
      <c r="AE205" s="27">
        <v>20</v>
      </c>
      <c r="AF205">
        <v>2082</v>
      </c>
      <c r="AG205">
        <v>79092</v>
      </c>
      <c r="AH205">
        <f t="shared" si="110"/>
        <v>37.988472622478383</v>
      </c>
      <c r="AK205" t="s">
        <v>233</v>
      </c>
      <c r="AL205" s="27">
        <v>1</v>
      </c>
      <c r="AM205">
        <v>27</v>
      </c>
      <c r="AN205">
        <v>2429</v>
      </c>
      <c r="AO205">
        <f t="shared" si="111"/>
        <v>89.962962962962962</v>
      </c>
      <c r="AS205" s="27">
        <v>23</v>
      </c>
      <c r="AT205">
        <v>2885</v>
      </c>
      <c r="AU205">
        <v>391323</v>
      </c>
      <c r="AV205">
        <f t="shared" si="112"/>
        <v>135.64055459272097</v>
      </c>
      <c r="AZ205" s="27">
        <v>15</v>
      </c>
      <c r="BA205">
        <v>2215</v>
      </c>
      <c r="BB205">
        <v>81169</v>
      </c>
      <c r="BC205">
        <f t="shared" si="113"/>
        <v>36.645146726862301</v>
      </c>
      <c r="BG205" s="27">
        <v>8</v>
      </c>
      <c r="BH205">
        <v>1046</v>
      </c>
      <c r="BI205">
        <v>89391</v>
      </c>
      <c r="BJ205">
        <f t="shared" si="114"/>
        <v>85.459847036328867</v>
      </c>
      <c r="BN205" s="27">
        <v>26</v>
      </c>
      <c r="BO205">
        <v>2196</v>
      </c>
      <c r="BP205">
        <v>52989</v>
      </c>
      <c r="BQ205">
        <f t="shared" si="115"/>
        <v>24.129781420765028</v>
      </c>
      <c r="BU205" s="27">
        <v>32</v>
      </c>
      <c r="BV205">
        <v>2100</v>
      </c>
      <c r="BW205">
        <v>47608</v>
      </c>
      <c r="BX205">
        <f t="shared" si="116"/>
        <v>22.67047619047619</v>
      </c>
      <c r="CB205" s="27">
        <v>28</v>
      </c>
      <c r="CC205">
        <v>1282</v>
      </c>
      <c r="CD205">
        <v>5690</v>
      </c>
      <c r="CE205">
        <f t="shared" si="117"/>
        <v>4.4383775351014041</v>
      </c>
      <c r="CI205" s="27">
        <v>19</v>
      </c>
      <c r="CJ205">
        <v>1262</v>
      </c>
      <c r="CK205">
        <v>15820</v>
      </c>
      <c r="CL205">
        <f t="shared" si="118"/>
        <v>12.535657686212362</v>
      </c>
      <c r="CP205" s="27">
        <v>25</v>
      </c>
      <c r="CQ205">
        <v>1131</v>
      </c>
      <c r="CR205">
        <v>62996</v>
      </c>
      <c r="CS205">
        <f t="shared" si="119"/>
        <v>55.699381078691424</v>
      </c>
      <c r="CW205" s="27">
        <v>45</v>
      </c>
      <c r="CX205">
        <v>1983</v>
      </c>
      <c r="CY205">
        <v>102165</v>
      </c>
      <c r="CZ205">
        <f t="shared" si="120"/>
        <v>51.520423600605142</v>
      </c>
      <c r="DD205" s="27">
        <v>31</v>
      </c>
      <c r="DE205">
        <v>1379</v>
      </c>
      <c r="DF205">
        <v>169733</v>
      </c>
      <c r="DG205">
        <f t="shared" si="121"/>
        <v>123.08411892675852</v>
      </c>
      <c r="DK205" s="27">
        <v>6</v>
      </c>
      <c r="DL205">
        <v>934</v>
      </c>
      <c r="DM205">
        <v>56646</v>
      </c>
      <c r="DN205">
        <f t="shared" si="122"/>
        <v>60.648822269807283</v>
      </c>
      <c r="DR205" s="27">
        <v>26</v>
      </c>
      <c r="DS205">
        <v>1068</v>
      </c>
      <c r="DT205">
        <v>3417</v>
      </c>
      <c r="DU205">
        <f t="shared" si="123"/>
        <v>3.1994382022471912</v>
      </c>
      <c r="DY205" s="27">
        <v>29</v>
      </c>
      <c r="DZ205">
        <v>1262</v>
      </c>
      <c r="EA205">
        <v>94760</v>
      </c>
      <c r="EB205">
        <f t="shared" si="124"/>
        <v>75.087163232963547</v>
      </c>
    </row>
    <row r="206" spans="10:132" x14ac:dyDescent="0.25">
      <c r="J206" s="27">
        <v>15</v>
      </c>
      <c r="K206">
        <v>1147</v>
      </c>
      <c r="L206">
        <v>120354</v>
      </c>
      <c r="M206">
        <f t="shared" si="107"/>
        <v>104.92938099389713</v>
      </c>
      <c r="Q206" s="27">
        <v>9</v>
      </c>
      <c r="R206">
        <v>1071</v>
      </c>
      <c r="S206">
        <v>3394</v>
      </c>
      <c r="T206">
        <f t="shared" si="108"/>
        <v>3.1690009337068159</v>
      </c>
      <c r="X206" s="27">
        <v>8</v>
      </c>
      <c r="Y206">
        <v>948</v>
      </c>
      <c r="Z206">
        <v>99932</v>
      </c>
      <c r="AA206">
        <f t="shared" si="109"/>
        <v>105.41350210970464</v>
      </c>
      <c r="AE206" s="27">
        <v>21</v>
      </c>
      <c r="AF206">
        <v>2129</v>
      </c>
      <c r="AG206">
        <v>85427</v>
      </c>
      <c r="AH206">
        <f t="shared" si="110"/>
        <v>40.125410991075626</v>
      </c>
      <c r="AL206" s="27">
        <v>2</v>
      </c>
      <c r="AM206">
        <v>442</v>
      </c>
      <c r="AN206">
        <v>12835</v>
      </c>
      <c r="AO206">
        <f t="shared" si="111"/>
        <v>29.03846153846154</v>
      </c>
      <c r="AS206" s="27">
        <v>24</v>
      </c>
      <c r="AT206">
        <v>2904</v>
      </c>
      <c r="AU206">
        <v>315540</v>
      </c>
      <c r="AV206">
        <f t="shared" si="112"/>
        <v>108.65702479338843</v>
      </c>
      <c r="AZ206" s="27">
        <v>16</v>
      </c>
      <c r="BA206">
        <v>2268</v>
      </c>
      <c r="BB206">
        <v>474134</v>
      </c>
      <c r="BC206">
        <f t="shared" si="113"/>
        <v>209.05379188712521</v>
      </c>
      <c r="BG206" s="27">
        <v>9</v>
      </c>
      <c r="BH206">
        <v>1046</v>
      </c>
      <c r="BI206">
        <v>51785</v>
      </c>
      <c r="BJ206">
        <f t="shared" si="114"/>
        <v>49.507648183556405</v>
      </c>
      <c r="BN206" s="27">
        <v>27</v>
      </c>
      <c r="BO206">
        <v>2586</v>
      </c>
      <c r="BP206">
        <v>299369</v>
      </c>
      <c r="BQ206">
        <f t="shared" si="115"/>
        <v>115.76527455529775</v>
      </c>
      <c r="BU206" s="27">
        <v>33</v>
      </c>
      <c r="BV206">
        <v>2311</v>
      </c>
      <c r="BW206">
        <v>4562</v>
      </c>
      <c r="BX206">
        <f t="shared" si="116"/>
        <v>1.9740372133275639</v>
      </c>
      <c r="CB206" s="27">
        <v>29</v>
      </c>
      <c r="CC206">
        <v>1287</v>
      </c>
      <c r="CD206">
        <v>27840</v>
      </c>
      <c r="CE206">
        <f t="shared" si="117"/>
        <v>21.631701631701631</v>
      </c>
      <c r="CI206" s="27">
        <v>20</v>
      </c>
      <c r="CJ206">
        <v>1322</v>
      </c>
      <c r="CK206">
        <v>16863</v>
      </c>
      <c r="CL206">
        <f t="shared" si="118"/>
        <v>12.755673222390318</v>
      </c>
      <c r="CP206" s="27">
        <v>26</v>
      </c>
      <c r="CQ206">
        <v>1135</v>
      </c>
      <c r="CR206">
        <v>55835</v>
      </c>
      <c r="CS206">
        <f t="shared" si="119"/>
        <v>49.193832599118942</v>
      </c>
      <c r="CW206" s="27">
        <v>46</v>
      </c>
      <c r="CX206">
        <v>2976</v>
      </c>
      <c r="CY206">
        <v>165758</v>
      </c>
      <c r="CZ206">
        <f t="shared" si="120"/>
        <v>55.69825268817204</v>
      </c>
      <c r="DD206" s="27">
        <v>32</v>
      </c>
      <c r="DE206">
        <v>1414</v>
      </c>
      <c r="DF206">
        <v>157492</v>
      </c>
      <c r="DG206">
        <f t="shared" si="121"/>
        <v>111.38048090523338</v>
      </c>
      <c r="DK206" s="27">
        <v>7</v>
      </c>
      <c r="DL206">
        <v>945</v>
      </c>
      <c r="DM206">
        <v>32647</v>
      </c>
      <c r="DN206">
        <f t="shared" si="122"/>
        <v>34.547089947089944</v>
      </c>
      <c r="DR206" s="27">
        <v>27</v>
      </c>
      <c r="DS206">
        <v>1073</v>
      </c>
      <c r="DT206">
        <v>19992</v>
      </c>
      <c r="DU206">
        <f t="shared" si="123"/>
        <v>18.631873252562908</v>
      </c>
      <c r="DY206" s="27">
        <v>30</v>
      </c>
      <c r="DZ206">
        <v>1277</v>
      </c>
      <c r="EA206">
        <v>249461</v>
      </c>
      <c r="EB206">
        <f t="shared" si="124"/>
        <v>195.3492560689115</v>
      </c>
    </row>
    <row r="207" spans="10:132" x14ac:dyDescent="0.25">
      <c r="J207" s="27">
        <v>16</v>
      </c>
      <c r="K207">
        <v>1155</v>
      </c>
      <c r="L207">
        <v>28605</v>
      </c>
      <c r="M207">
        <f t="shared" si="107"/>
        <v>24.766233766233768</v>
      </c>
      <c r="Q207" s="27">
        <v>10</v>
      </c>
      <c r="R207">
        <v>1079</v>
      </c>
      <c r="S207">
        <v>58084</v>
      </c>
      <c r="T207">
        <f t="shared" si="108"/>
        <v>53.831325301204821</v>
      </c>
      <c r="X207" s="27">
        <v>9</v>
      </c>
      <c r="Y207">
        <v>1054</v>
      </c>
      <c r="Z207">
        <v>33543</v>
      </c>
      <c r="AA207">
        <f t="shared" si="109"/>
        <v>31.824478178368121</v>
      </c>
      <c r="AE207" s="27">
        <v>22</v>
      </c>
      <c r="AF207">
        <v>2130</v>
      </c>
      <c r="AG207">
        <v>197936</v>
      </c>
      <c r="AH207">
        <f t="shared" si="110"/>
        <v>92.927699530516435</v>
      </c>
      <c r="AL207" s="27">
        <v>3</v>
      </c>
      <c r="AM207">
        <v>508</v>
      </c>
      <c r="AN207">
        <v>29962</v>
      </c>
      <c r="AO207">
        <f t="shared" si="111"/>
        <v>58.980314960629919</v>
      </c>
      <c r="AS207" s="27">
        <v>25</v>
      </c>
      <c r="AT207">
        <v>3210</v>
      </c>
      <c r="AU207">
        <v>173191</v>
      </c>
      <c r="AV207">
        <f t="shared" si="112"/>
        <v>53.953582554517133</v>
      </c>
      <c r="AZ207" s="27">
        <v>17</v>
      </c>
      <c r="BA207">
        <v>2286</v>
      </c>
      <c r="BB207">
        <v>434202</v>
      </c>
      <c r="BC207">
        <f t="shared" si="113"/>
        <v>189.93963254593177</v>
      </c>
      <c r="BG207" s="27">
        <v>10</v>
      </c>
      <c r="BH207">
        <v>1067</v>
      </c>
      <c r="BI207">
        <v>94478</v>
      </c>
      <c r="BJ207">
        <f t="shared" si="114"/>
        <v>88.545454545454547</v>
      </c>
      <c r="BN207" s="27">
        <v>28</v>
      </c>
      <c r="BO207">
        <v>3184</v>
      </c>
      <c r="BP207">
        <v>46387</v>
      </c>
      <c r="BQ207">
        <f t="shared" si="115"/>
        <v>14.568781407035177</v>
      </c>
      <c r="BU207" s="27">
        <v>34</v>
      </c>
      <c r="BV207">
        <v>3284</v>
      </c>
      <c r="BW207">
        <v>88630</v>
      </c>
      <c r="BX207">
        <f t="shared" si="116"/>
        <v>26.988428745432401</v>
      </c>
      <c r="CB207" s="27">
        <v>30</v>
      </c>
      <c r="CC207">
        <v>1292</v>
      </c>
      <c r="CD207">
        <v>16274</v>
      </c>
      <c r="CE207">
        <f t="shared" si="117"/>
        <v>12.595975232198143</v>
      </c>
      <c r="CI207" s="27">
        <v>21</v>
      </c>
      <c r="CJ207">
        <v>1328</v>
      </c>
      <c r="CK207">
        <v>54128</v>
      </c>
      <c r="CL207">
        <f t="shared" si="118"/>
        <v>40.75903614457831</v>
      </c>
      <c r="CP207" s="27">
        <v>27</v>
      </c>
      <c r="CQ207">
        <v>1170</v>
      </c>
      <c r="CR207">
        <v>203295</v>
      </c>
      <c r="CS207">
        <f t="shared" si="119"/>
        <v>173.75641025641025</v>
      </c>
      <c r="CV207" t="s">
        <v>233</v>
      </c>
      <c r="CW207" s="27">
        <v>1</v>
      </c>
      <c r="CX207">
        <v>128</v>
      </c>
      <c r="CY207">
        <v>4997</v>
      </c>
      <c r="CZ207">
        <f t="shared" si="120"/>
        <v>39.0390625</v>
      </c>
      <c r="DD207" s="27">
        <v>33</v>
      </c>
      <c r="DE207">
        <v>1418</v>
      </c>
      <c r="DF207">
        <v>148470</v>
      </c>
      <c r="DG207">
        <f t="shared" si="121"/>
        <v>104.70380818053597</v>
      </c>
      <c r="DK207" s="27">
        <v>8</v>
      </c>
      <c r="DL207">
        <v>975</v>
      </c>
      <c r="DM207">
        <v>44041</v>
      </c>
      <c r="DN207">
        <f t="shared" si="122"/>
        <v>45.170256410256407</v>
      </c>
      <c r="DR207" s="27">
        <v>28</v>
      </c>
      <c r="DS207">
        <v>1130</v>
      </c>
      <c r="DT207">
        <v>64677</v>
      </c>
      <c r="DU207">
        <f t="shared" si="123"/>
        <v>57.236283185840705</v>
      </c>
      <c r="DY207" s="27">
        <v>31</v>
      </c>
      <c r="DZ207">
        <v>1297</v>
      </c>
      <c r="EA207">
        <v>62789</v>
      </c>
      <c r="EB207">
        <f t="shared" si="124"/>
        <v>48.410948342328453</v>
      </c>
    </row>
    <row r="208" spans="10:132" x14ac:dyDescent="0.25">
      <c r="J208" s="27">
        <v>17</v>
      </c>
      <c r="K208">
        <v>1185</v>
      </c>
      <c r="L208">
        <v>16386</v>
      </c>
      <c r="M208">
        <f t="shared" si="107"/>
        <v>13.827848101265824</v>
      </c>
      <c r="Q208" s="27">
        <v>11</v>
      </c>
      <c r="R208">
        <v>1089</v>
      </c>
      <c r="S208">
        <v>72312</v>
      </c>
      <c r="T208">
        <f t="shared" si="108"/>
        <v>66.40220385674931</v>
      </c>
      <c r="X208" s="27">
        <v>10</v>
      </c>
      <c r="Y208">
        <v>1109</v>
      </c>
      <c r="Z208">
        <v>46175</v>
      </c>
      <c r="AA208">
        <f t="shared" si="109"/>
        <v>41.636609558160508</v>
      </c>
      <c r="AE208" s="27">
        <v>23</v>
      </c>
      <c r="AF208">
        <v>2134</v>
      </c>
      <c r="AG208">
        <v>186338</v>
      </c>
      <c r="AH208">
        <f t="shared" si="110"/>
        <v>87.3186504217432</v>
      </c>
      <c r="AL208" s="27">
        <v>4</v>
      </c>
      <c r="AM208">
        <v>589</v>
      </c>
      <c r="AN208">
        <v>66022</v>
      </c>
      <c r="AO208">
        <f t="shared" si="111"/>
        <v>112.09168081494057</v>
      </c>
      <c r="AS208" s="27">
        <v>26</v>
      </c>
      <c r="AT208">
        <v>4423</v>
      </c>
      <c r="AU208">
        <v>274945</v>
      </c>
      <c r="AV208">
        <f t="shared" si="112"/>
        <v>62.162559348858238</v>
      </c>
      <c r="AZ208" s="27">
        <v>18</v>
      </c>
      <c r="BA208">
        <v>2330</v>
      </c>
      <c r="BB208">
        <v>122441</v>
      </c>
      <c r="BC208">
        <f t="shared" si="113"/>
        <v>52.549785407725324</v>
      </c>
      <c r="BG208" s="27">
        <v>11</v>
      </c>
      <c r="BH208">
        <v>1069</v>
      </c>
      <c r="BI208">
        <v>54748</v>
      </c>
      <c r="BJ208">
        <f t="shared" si="114"/>
        <v>51.214218896164638</v>
      </c>
      <c r="BN208" s="27">
        <v>29</v>
      </c>
      <c r="BO208">
        <v>3987</v>
      </c>
      <c r="BP208">
        <v>640760</v>
      </c>
      <c r="BQ208">
        <f t="shared" si="115"/>
        <v>160.71231502382744</v>
      </c>
      <c r="BT208" t="s">
        <v>233</v>
      </c>
      <c r="BU208" s="27">
        <v>1</v>
      </c>
      <c r="BV208">
        <v>322</v>
      </c>
      <c r="BW208">
        <v>2837</v>
      </c>
      <c r="BX208">
        <f t="shared" si="116"/>
        <v>8.8105590062111805</v>
      </c>
      <c r="CB208" s="27">
        <v>31</v>
      </c>
      <c r="CC208">
        <v>1360</v>
      </c>
      <c r="CD208">
        <v>17964</v>
      </c>
      <c r="CE208">
        <f t="shared" si="117"/>
        <v>13.208823529411765</v>
      </c>
      <c r="CI208" s="27">
        <v>22</v>
      </c>
      <c r="CJ208">
        <v>1342</v>
      </c>
      <c r="CK208">
        <v>45986</v>
      </c>
      <c r="CL208">
        <f t="shared" si="118"/>
        <v>34.266766020864381</v>
      </c>
      <c r="CP208" s="27">
        <v>28</v>
      </c>
      <c r="CQ208">
        <v>1176</v>
      </c>
      <c r="CR208">
        <v>34944</v>
      </c>
      <c r="CS208">
        <f t="shared" si="119"/>
        <v>29.714285714285715</v>
      </c>
      <c r="CW208" s="27">
        <v>2</v>
      </c>
      <c r="CX208">
        <v>296</v>
      </c>
      <c r="CY208">
        <v>15494</v>
      </c>
      <c r="CZ208">
        <f t="shared" si="120"/>
        <v>52.344594594594597</v>
      </c>
      <c r="DD208" s="27">
        <v>34</v>
      </c>
      <c r="DE208">
        <v>1426</v>
      </c>
      <c r="DF208">
        <v>212639</v>
      </c>
      <c r="DG208">
        <f t="shared" si="121"/>
        <v>149.11570827489481</v>
      </c>
      <c r="DK208" s="27">
        <v>9</v>
      </c>
      <c r="DL208">
        <v>995</v>
      </c>
      <c r="DM208">
        <v>150090</v>
      </c>
      <c r="DN208">
        <f t="shared" si="122"/>
        <v>150.84422110552765</v>
      </c>
      <c r="DR208" s="27">
        <v>29</v>
      </c>
      <c r="DS208">
        <v>1143</v>
      </c>
      <c r="DT208">
        <v>34237</v>
      </c>
      <c r="DU208">
        <f t="shared" si="123"/>
        <v>29.953630796150481</v>
      </c>
      <c r="DY208" s="27">
        <v>32</v>
      </c>
      <c r="DZ208">
        <v>1303</v>
      </c>
      <c r="EA208">
        <v>106740</v>
      </c>
      <c r="EB208">
        <f t="shared" si="124"/>
        <v>81.918649270913278</v>
      </c>
    </row>
    <row r="209" spans="10:132" x14ac:dyDescent="0.25">
      <c r="J209" s="27">
        <v>18</v>
      </c>
      <c r="K209">
        <v>1229</v>
      </c>
      <c r="L209">
        <v>43628</v>
      </c>
      <c r="M209">
        <f t="shared" si="107"/>
        <v>35.498779495524815</v>
      </c>
      <c r="Q209" s="27">
        <v>12</v>
      </c>
      <c r="R209">
        <v>1092</v>
      </c>
      <c r="S209">
        <v>96016</v>
      </c>
      <c r="T209">
        <f t="shared" si="108"/>
        <v>87.926739926739927</v>
      </c>
      <c r="X209" s="27">
        <v>11</v>
      </c>
      <c r="Y209">
        <v>1116</v>
      </c>
      <c r="Z209">
        <v>63592</v>
      </c>
      <c r="AA209">
        <f t="shared" si="109"/>
        <v>56.982078853046595</v>
      </c>
      <c r="AE209" s="27">
        <v>24</v>
      </c>
      <c r="AF209">
        <v>2260</v>
      </c>
      <c r="AG209">
        <v>202016</v>
      </c>
      <c r="AH209">
        <f t="shared" si="110"/>
        <v>89.387610619469029</v>
      </c>
      <c r="AL209" s="27">
        <v>5</v>
      </c>
      <c r="AM209">
        <v>603</v>
      </c>
      <c r="AN209">
        <v>53402</v>
      </c>
      <c r="AO209">
        <f t="shared" si="111"/>
        <v>88.560530679933663</v>
      </c>
      <c r="AS209" s="27"/>
      <c r="AZ209" s="27">
        <v>19</v>
      </c>
      <c r="BA209">
        <v>2394</v>
      </c>
      <c r="BB209">
        <v>185418</v>
      </c>
      <c r="BC209">
        <f t="shared" si="113"/>
        <v>77.451127819548873</v>
      </c>
      <c r="BG209" s="27">
        <v>12</v>
      </c>
      <c r="BH209">
        <v>1102</v>
      </c>
      <c r="BI209">
        <v>65052</v>
      </c>
      <c r="BJ209">
        <f t="shared" si="114"/>
        <v>59.030852994555353</v>
      </c>
      <c r="BN209" s="27">
        <v>30</v>
      </c>
      <c r="BO209">
        <v>4103</v>
      </c>
      <c r="BP209">
        <v>168207</v>
      </c>
      <c r="BQ209">
        <f t="shared" si="115"/>
        <v>40.996100414330975</v>
      </c>
      <c r="BU209" s="27">
        <v>2</v>
      </c>
      <c r="BV209">
        <v>350</v>
      </c>
      <c r="BW209">
        <v>6672</v>
      </c>
      <c r="BX209">
        <f t="shared" si="116"/>
        <v>19.062857142857144</v>
      </c>
      <c r="CB209" s="27">
        <v>32</v>
      </c>
      <c r="CC209">
        <v>1763</v>
      </c>
      <c r="CD209">
        <v>38676</v>
      </c>
      <c r="CE209">
        <f t="shared" si="117"/>
        <v>21.937606352807713</v>
      </c>
      <c r="CI209" s="27">
        <v>23</v>
      </c>
      <c r="CJ209">
        <v>1362</v>
      </c>
      <c r="CK209">
        <v>14092</v>
      </c>
      <c r="CL209">
        <f t="shared" si="118"/>
        <v>10.34654919236417</v>
      </c>
      <c r="CP209" s="27">
        <v>29</v>
      </c>
      <c r="CQ209">
        <v>1178</v>
      </c>
      <c r="CR209">
        <v>40031</v>
      </c>
      <c r="CS209">
        <f t="shared" si="119"/>
        <v>33.982173174872663</v>
      </c>
      <c r="CW209" s="27">
        <v>3</v>
      </c>
      <c r="CX209">
        <v>321</v>
      </c>
      <c r="CY209">
        <v>34545</v>
      </c>
      <c r="CZ209">
        <f t="shared" si="120"/>
        <v>107.61682242990655</v>
      </c>
      <c r="DD209" s="27">
        <v>35</v>
      </c>
      <c r="DE209">
        <v>1438</v>
      </c>
      <c r="DF209">
        <v>169633</v>
      </c>
      <c r="DG209">
        <f t="shared" si="121"/>
        <v>117.96453407510431</v>
      </c>
      <c r="DK209" s="27">
        <v>10</v>
      </c>
      <c r="DL209">
        <v>1015</v>
      </c>
      <c r="DM209">
        <v>95316</v>
      </c>
      <c r="DN209">
        <f t="shared" si="122"/>
        <v>93.907389162561572</v>
      </c>
      <c r="DR209" s="27">
        <v>30</v>
      </c>
      <c r="DS209">
        <v>1203</v>
      </c>
      <c r="DT209">
        <v>15541</v>
      </c>
      <c r="DU209">
        <f t="shared" si="123"/>
        <v>12.918536990856193</v>
      </c>
      <c r="DY209" s="27">
        <v>33</v>
      </c>
      <c r="DZ209">
        <v>1312</v>
      </c>
      <c r="EA209">
        <v>246021</v>
      </c>
      <c r="EB209">
        <f t="shared" si="124"/>
        <v>187.51600609756099</v>
      </c>
    </row>
    <row r="210" spans="10:132" x14ac:dyDescent="0.25">
      <c r="J210" s="27">
        <v>19</v>
      </c>
      <c r="K210">
        <v>1251</v>
      </c>
      <c r="L210">
        <v>21976</v>
      </c>
      <c r="M210">
        <f t="shared" si="107"/>
        <v>17.566746602717824</v>
      </c>
      <c r="Q210" s="27">
        <v>13</v>
      </c>
      <c r="R210">
        <v>1147</v>
      </c>
      <c r="S210">
        <v>105668</v>
      </c>
      <c r="T210">
        <f t="shared" si="108"/>
        <v>92.125544899738443</v>
      </c>
      <c r="X210" s="27">
        <v>12</v>
      </c>
      <c r="Y210">
        <v>1182</v>
      </c>
      <c r="Z210">
        <v>81754</v>
      </c>
      <c r="AA210">
        <f t="shared" si="109"/>
        <v>69.165820642978005</v>
      </c>
      <c r="AE210" s="27">
        <v>25</v>
      </c>
      <c r="AF210">
        <v>2314</v>
      </c>
      <c r="AG210">
        <v>348119</v>
      </c>
      <c r="AH210">
        <f t="shared" si="110"/>
        <v>150.44036300777873</v>
      </c>
      <c r="AL210" s="27">
        <v>6</v>
      </c>
      <c r="AM210">
        <v>788</v>
      </c>
      <c r="AN210">
        <v>111055</v>
      </c>
      <c r="AO210">
        <f t="shared" si="111"/>
        <v>140.93274111675126</v>
      </c>
      <c r="AS210" s="27"/>
      <c r="AZ210" s="27">
        <v>20</v>
      </c>
      <c r="BA210">
        <v>2396</v>
      </c>
      <c r="BB210">
        <v>144585</v>
      </c>
      <c r="BC210">
        <f t="shared" si="113"/>
        <v>60.344323873121873</v>
      </c>
      <c r="BG210" s="27">
        <v>13</v>
      </c>
      <c r="BH210">
        <v>1126</v>
      </c>
      <c r="BI210">
        <v>89483</v>
      </c>
      <c r="BJ210">
        <f t="shared" si="114"/>
        <v>79.469804618117223</v>
      </c>
      <c r="BN210" s="27"/>
      <c r="BU210" s="27">
        <v>3</v>
      </c>
      <c r="BV210">
        <v>439</v>
      </c>
      <c r="BW210">
        <v>3740</v>
      </c>
      <c r="BX210">
        <f t="shared" si="116"/>
        <v>8.5193621867881557</v>
      </c>
      <c r="CB210" s="27">
        <v>33</v>
      </c>
      <c r="CC210">
        <v>2066</v>
      </c>
      <c r="CD210">
        <v>19167</v>
      </c>
      <c r="CE210">
        <f t="shared" si="117"/>
        <v>9.2773475314617624</v>
      </c>
      <c r="CI210" s="27">
        <v>24</v>
      </c>
      <c r="CJ210">
        <v>1419</v>
      </c>
      <c r="CK210">
        <v>18045</v>
      </c>
      <c r="CL210">
        <f t="shared" si="118"/>
        <v>12.716701902748415</v>
      </c>
      <c r="CP210" s="27">
        <v>30</v>
      </c>
      <c r="CQ210">
        <v>1181</v>
      </c>
      <c r="CR210">
        <v>67469</v>
      </c>
      <c r="CS210">
        <f t="shared" si="119"/>
        <v>57.128704487722267</v>
      </c>
      <c r="CW210" s="27">
        <v>4</v>
      </c>
      <c r="CX210">
        <v>390</v>
      </c>
      <c r="CY210">
        <v>19206</v>
      </c>
      <c r="CZ210">
        <f t="shared" si="120"/>
        <v>49.246153846153845</v>
      </c>
      <c r="DD210" s="27">
        <v>36</v>
      </c>
      <c r="DE210">
        <v>1481</v>
      </c>
      <c r="DF210">
        <v>190702</v>
      </c>
      <c r="DG210">
        <f t="shared" si="121"/>
        <v>128.76569885212695</v>
      </c>
      <c r="DK210" s="27">
        <v>11</v>
      </c>
      <c r="DL210">
        <v>1019</v>
      </c>
      <c r="DM210">
        <v>34347</v>
      </c>
      <c r="DN210">
        <f t="shared" si="122"/>
        <v>33.70657507360157</v>
      </c>
      <c r="DR210" s="27">
        <v>31</v>
      </c>
      <c r="DS210">
        <v>1217</v>
      </c>
      <c r="DT210">
        <v>90647</v>
      </c>
      <c r="DU210">
        <f t="shared" si="123"/>
        <v>74.483976992604767</v>
      </c>
      <c r="DY210" s="27">
        <v>34</v>
      </c>
      <c r="DZ210">
        <v>1421</v>
      </c>
      <c r="EA210">
        <v>111347</v>
      </c>
      <c r="EB210">
        <f t="shared" si="124"/>
        <v>78.358198451794507</v>
      </c>
    </row>
    <row r="211" spans="10:132" x14ac:dyDescent="0.25">
      <c r="J211" s="27">
        <v>20</v>
      </c>
      <c r="K211">
        <v>1278</v>
      </c>
      <c r="L211">
        <v>27589</v>
      </c>
      <c r="M211">
        <f t="shared" si="107"/>
        <v>21.587636932707355</v>
      </c>
      <c r="Q211" s="27">
        <v>14</v>
      </c>
      <c r="R211">
        <v>1249</v>
      </c>
      <c r="S211">
        <v>49438</v>
      </c>
      <c r="T211">
        <f t="shared" si="108"/>
        <v>39.582065652522019</v>
      </c>
      <c r="X211" s="27">
        <v>13</v>
      </c>
      <c r="Y211">
        <v>1198</v>
      </c>
      <c r="Z211">
        <v>96672</v>
      </c>
      <c r="AA211">
        <f t="shared" si="109"/>
        <v>80.694490818030047</v>
      </c>
      <c r="AE211" s="27">
        <v>26</v>
      </c>
      <c r="AF211">
        <v>2410</v>
      </c>
      <c r="AG211">
        <v>75653</v>
      </c>
      <c r="AH211">
        <f t="shared" si="110"/>
        <v>31.391286307053942</v>
      </c>
      <c r="AL211" s="27">
        <v>7</v>
      </c>
      <c r="AM211">
        <v>871</v>
      </c>
      <c r="AN211">
        <v>77197</v>
      </c>
      <c r="AO211">
        <f t="shared" si="111"/>
        <v>88.630309988518945</v>
      </c>
      <c r="AS211" s="27"/>
      <c r="AZ211" s="27">
        <v>21</v>
      </c>
      <c r="BA211">
        <v>2424</v>
      </c>
      <c r="BB211">
        <v>113933</v>
      </c>
      <c r="BC211">
        <f t="shared" si="113"/>
        <v>47.002062706270628</v>
      </c>
      <c r="BG211" s="27">
        <v>14</v>
      </c>
      <c r="BH211">
        <v>1183</v>
      </c>
      <c r="BI211">
        <v>50422</v>
      </c>
      <c r="BJ211">
        <f t="shared" si="114"/>
        <v>42.622147083685547</v>
      </c>
      <c r="BN211" s="27"/>
      <c r="BU211" s="27">
        <v>4</v>
      </c>
      <c r="BV211">
        <v>632</v>
      </c>
      <c r="BW211">
        <v>8300</v>
      </c>
      <c r="BX211">
        <f t="shared" si="116"/>
        <v>13.132911392405063</v>
      </c>
      <c r="CB211" s="27">
        <v>34</v>
      </c>
      <c r="CC211">
        <v>2197</v>
      </c>
      <c r="CD211">
        <v>51114</v>
      </c>
      <c r="CE211">
        <f t="shared" si="117"/>
        <v>23.265361857077835</v>
      </c>
      <c r="CI211" s="27">
        <v>25</v>
      </c>
      <c r="CJ211">
        <v>1428</v>
      </c>
      <c r="CK211">
        <v>37196</v>
      </c>
      <c r="CL211">
        <f t="shared" si="118"/>
        <v>26.047619047619047</v>
      </c>
      <c r="CP211" s="27">
        <v>31</v>
      </c>
      <c r="CQ211">
        <v>1213</v>
      </c>
      <c r="CR211">
        <v>58575</v>
      </c>
      <c r="CS211">
        <f t="shared" si="119"/>
        <v>48.289365210222591</v>
      </c>
      <c r="CW211" s="27">
        <v>6</v>
      </c>
      <c r="CX211">
        <v>466</v>
      </c>
      <c r="CY211">
        <v>8079</v>
      </c>
      <c r="CZ211">
        <f t="shared" si="120"/>
        <v>17.336909871244636</v>
      </c>
      <c r="DD211" s="27">
        <v>37</v>
      </c>
      <c r="DE211">
        <v>1565</v>
      </c>
      <c r="DF211">
        <v>49037</v>
      </c>
      <c r="DG211">
        <f t="shared" si="121"/>
        <v>31.333546325878594</v>
      </c>
      <c r="DK211" s="27">
        <v>12</v>
      </c>
      <c r="DL211">
        <v>1036</v>
      </c>
      <c r="DM211">
        <v>49902</v>
      </c>
      <c r="DN211">
        <f t="shared" si="122"/>
        <v>48.167953667953668</v>
      </c>
      <c r="DR211" s="27">
        <v>32</v>
      </c>
      <c r="DS211">
        <v>1295</v>
      </c>
      <c r="DT211">
        <v>13885</v>
      </c>
      <c r="DU211">
        <f t="shared" si="123"/>
        <v>10.722007722007723</v>
      </c>
      <c r="DY211" s="27">
        <v>35</v>
      </c>
      <c r="DZ211">
        <v>1475</v>
      </c>
      <c r="EA211">
        <v>184460</v>
      </c>
      <c r="EB211">
        <f t="shared" si="124"/>
        <v>125.05762711864406</v>
      </c>
    </row>
    <row r="212" spans="10:132" x14ac:dyDescent="0.25">
      <c r="J212" s="27">
        <v>21</v>
      </c>
      <c r="K212">
        <v>1298</v>
      </c>
      <c r="L212">
        <v>5799</v>
      </c>
      <c r="M212">
        <f t="shared" si="107"/>
        <v>4.4676425269645605</v>
      </c>
      <c r="Q212" s="27">
        <v>15</v>
      </c>
      <c r="R212">
        <v>1297</v>
      </c>
      <c r="S212">
        <v>26366</v>
      </c>
      <c r="T212">
        <f t="shared" si="108"/>
        <v>20.328450269853509</v>
      </c>
      <c r="X212" s="27">
        <v>14</v>
      </c>
      <c r="Y212">
        <v>1215</v>
      </c>
      <c r="Z212">
        <v>47219</v>
      </c>
      <c r="AA212">
        <f t="shared" si="109"/>
        <v>38.863374485596708</v>
      </c>
      <c r="AE212" s="27">
        <v>27</v>
      </c>
      <c r="AF212">
        <v>2493</v>
      </c>
      <c r="AG212">
        <v>43662</v>
      </c>
      <c r="AH212">
        <f t="shared" si="110"/>
        <v>17.51383874849579</v>
      </c>
      <c r="AL212" s="27">
        <v>8</v>
      </c>
      <c r="AM212">
        <v>880</v>
      </c>
      <c r="AN212">
        <v>102183</v>
      </c>
      <c r="AO212">
        <f t="shared" si="111"/>
        <v>116.11704545454545</v>
      </c>
      <c r="AS212" s="27"/>
      <c r="AZ212" s="27">
        <v>22</v>
      </c>
      <c r="BA212">
        <v>2519</v>
      </c>
      <c r="BB212">
        <v>487145</v>
      </c>
      <c r="BC212">
        <f t="shared" si="113"/>
        <v>193.38824930527988</v>
      </c>
      <c r="BG212" s="27">
        <v>15</v>
      </c>
      <c r="BH212">
        <v>1230</v>
      </c>
      <c r="BI212">
        <v>78935</v>
      </c>
      <c r="BJ212">
        <f t="shared" si="114"/>
        <v>64.174796747967477</v>
      </c>
      <c r="BN212" s="27"/>
      <c r="BU212" s="27">
        <v>5</v>
      </c>
      <c r="BV212">
        <v>859</v>
      </c>
      <c r="BW212">
        <v>13215</v>
      </c>
      <c r="BX212">
        <f t="shared" si="116"/>
        <v>15.384167636786962</v>
      </c>
      <c r="CB212" s="27">
        <v>35</v>
      </c>
      <c r="CC212">
        <v>2197</v>
      </c>
      <c r="CD212">
        <v>39201</v>
      </c>
      <c r="CE212">
        <f t="shared" si="117"/>
        <v>17.842967683204371</v>
      </c>
      <c r="CI212" s="27">
        <v>26</v>
      </c>
      <c r="CJ212">
        <v>1437</v>
      </c>
      <c r="CK212">
        <v>10004</v>
      </c>
      <c r="CL212">
        <f t="shared" si="118"/>
        <v>6.9617258176757133</v>
      </c>
      <c r="CP212" s="27">
        <v>32</v>
      </c>
      <c r="CQ212">
        <v>1246</v>
      </c>
      <c r="CR212">
        <v>187762</v>
      </c>
      <c r="CS212">
        <f t="shared" si="119"/>
        <v>150.69181380417336</v>
      </c>
      <c r="CW212" s="27">
        <v>7</v>
      </c>
      <c r="CX212">
        <v>471</v>
      </c>
      <c r="CY212">
        <v>14988</v>
      </c>
      <c r="CZ212">
        <f t="shared" si="120"/>
        <v>31.821656050955415</v>
      </c>
      <c r="DD212" s="27">
        <v>38</v>
      </c>
      <c r="DE212">
        <v>1700</v>
      </c>
      <c r="DF212">
        <v>79957</v>
      </c>
      <c r="DG212">
        <f t="shared" si="121"/>
        <v>47.033529411764704</v>
      </c>
      <c r="DK212" s="27">
        <v>13</v>
      </c>
      <c r="DL212">
        <v>1042</v>
      </c>
      <c r="DM212">
        <v>97630</v>
      </c>
      <c r="DN212">
        <f t="shared" si="122"/>
        <v>93.694817658349322</v>
      </c>
      <c r="DR212" s="27">
        <v>33</v>
      </c>
      <c r="DS212">
        <v>1339</v>
      </c>
      <c r="DT212">
        <v>59128</v>
      </c>
      <c r="DU212">
        <f t="shared" si="123"/>
        <v>44.158327109783421</v>
      </c>
      <c r="DY212" s="27">
        <v>36</v>
      </c>
      <c r="DZ212">
        <v>1878</v>
      </c>
      <c r="EA212">
        <v>200145</v>
      </c>
      <c r="EB212">
        <f t="shared" si="124"/>
        <v>106.57348242811501</v>
      </c>
    </row>
    <row r="213" spans="10:132" x14ac:dyDescent="0.25">
      <c r="J213" s="27">
        <v>22</v>
      </c>
      <c r="K213">
        <v>1546</v>
      </c>
      <c r="L213">
        <v>68530</v>
      </c>
      <c r="M213">
        <f t="shared" si="107"/>
        <v>44.327296248382922</v>
      </c>
      <c r="Q213" s="27">
        <v>16</v>
      </c>
      <c r="R213">
        <v>1587</v>
      </c>
      <c r="S213">
        <v>94868</v>
      </c>
      <c r="T213">
        <f t="shared" si="108"/>
        <v>59.778197857592943</v>
      </c>
      <c r="X213" s="27">
        <v>15</v>
      </c>
      <c r="Y213">
        <v>1302</v>
      </c>
      <c r="Z213">
        <v>80609</v>
      </c>
      <c r="AA213">
        <f t="shared" si="109"/>
        <v>61.911674347158218</v>
      </c>
      <c r="AE213" s="27">
        <v>28</v>
      </c>
      <c r="AF213">
        <v>2710</v>
      </c>
      <c r="AG213">
        <v>263809</v>
      </c>
      <c r="AH213">
        <f t="shared" si="110"/>
        <v>97.346494464944655</v>
      </c>
      <c r="AL213" s="27">
        <v>9</v>
      </c>
      <c r="AM213">
        <v>903</v>
      </c>
      <c r="AN213">
        <v>93242</v>
      </c>
      <c r="AO213">
        <f t="shared" si="111"/>
        <v>103.25802879291251</v>
      </c>
      <c r="AS213" s="27"/>
      <c r="AZ213" s="27">
        <v>23</v>
      </c>
      <c r="BA213">
        <v>3578</v>
      </c>
      <c r="BB213">
        <v>472406</v>
      </c>
      <c r="BC213">
        <f t="shared" si="113"/>
        <v>132.03074343208496</v>
      </c>
      <c r="BG213" s="27">
        <v>16</v>
      </c>
      <c r="BH213">
        <v>1242</v>
      </c>
      <c r="BI213">
        <v>80513</v>
      </c>
      <c r="BJ213">
        <f t="shared" si="114"/>
        <v>64.82528180354268</v>
      </c>
      <c r="BN213" s="27"/>
      <c r="BU213" s="27">
        <v>6</v>
      </c>
      <c r="BV213">
        <v>866</v>
      </c>
      <c r="BW213">
        <v>9604</v>
      </c>
      <c r="BX213">
        <f t="shared" si="116"/>
        <v>11.090069284064665</v>
      </c>
      <c r="CB213" s="27">
        <v>36</v>
      </c>
      <c r="CC213">
        <v>2545</v>
      </c>
      <c r="CD213">
        <v>29505</v>
      </c>
      <c r="CE213">
        <f t="shared" si="117"/>
        <v>11.593320235756385</v>
      </c>
      <c r="CI213" s="27">
        <v>27</v>
      </c>
      <c r="CJ213">
        <v>1438</v>
      </c>
      <c r="CK213">
        <v>18018</v>
      </c>
      <c r="CL213">
        <f t="shared" si="118"/>
        <v>12.52990264255911</v>
      </c>
      <c r="CP213" s="27">
        <v>33</v>
      </c>
      <c r="CQ213">
        <v>1261</v>
      </c>
      <c r="CR213">
        <v>44379</v>
      </c>
      <c r="CS213">
        <f t="shared" si="119"/>
        <v>35.193497224425059</v>
      </c>
      <c r="CW213" s="27">
        <v>8</v>
      </c>
      <c r="CX213">
        <v>488</v>
      </c>
      <c r="CY213">
        <v>21458</v>
      </c>
      <c r="CZ213">
        <f t="shared" si="120"/>
        <v>43.971311475409834</v>
      </c>
      <c r="DC213" t="s">
        <v>233</v>
      </c>
      <c r="DD213" s="27">
        <v>1</v>
      </c>
      <c r="DE213">
        <v>119</v>
      </c>
      <c r="DF213">
        <v>3248</v>
      </c>
      <c r="DG213">
        <f t="shared" si="121"/>
        <v>27.294117647058822</v>
      </c>
      <c r="DK213" s="27">
        <v>14</v>
      </c>
      <c r="DL213">
        <v>1047</v>
      </c>
      <c r="DM213">
        <v>129826</v>
      </c>
      <c r="DN213">
        <f t="shared" si="122"/>
        <v>123.99808978032473</v>
      </c>
      <c r="DR213" s="27">
        <v>34</v>
      </c>
      <c r="DS213">
        <v>1359</v>
      </c>
      <c r="DT213">
        <v>76122</v>
      </c>
      <c r="DU213">
        <f t="shared" si="123"/>
        <v>56.013245033112582</v>
      </c>
      <c r="DY213" s="27">
        <v>37</v>
      </c>
      <c r="DZ213">
        <v>2448</v>
      </c>
      <c r="EA213">
        <v>184184</v>
      </c>
      <c r="EB213">
        <f t="shared" si="124"/>
        <v>75.238562091503269</v>
      </c>
    </row>
    <row r="214" spans="10:132" x14ac:dyDescent="0.25">
      <c r="J214" s="27">
        <v>23</v>
      </c>
      <c r="K214">
        <v>1586</v>
      </c>
      <c r="L214">
        <v>69941</v>
      </c>
      <c r="M214">
        <f t="shared" si="107"/>
        <v>44.098991172761664</v>
      </c>
      <c r="Q214" s="27">
        <v>17</v>
      </c>
      <c r="R214">
        <v>1612</v>
      </c>
      <c r="S214">
        <v>107291</v>
      </c>
      <c r="T214">
        <f t="shared" si="108"/>
        <v>66.557692307692307</v>
      </c>
      <c r="X214" s="27">
        <v>16</v>
      </c>
      <c r="Y214">
        <v>1561</v>
      </c>
      <c r="Z214">
        <v>124143</v>
      </c>
      <c r="AA214">
        <f t="shared" si="109"/>
        <v>79.527866752082005</v>
      </c>
      <c r="AE214" s="27">
        <v>29</v>
      </c>
      <c r="AF214">
        <v>2782</v>
      </c>
      <c r="AG214">
        <v>362251</v>
      </c>
      <c r="AH214">
        <f t="shared" si="110"/>
        <v>130.21243709561466</v>
      </c>
      <c r="AL214" s="27">
        <v>10</v>
      </c>
      <c r="AM214">
        <v>955</v>
      </c>
      <c r="AN214">
        <v>121990</v>
      </c>
      <c r="AO214">
        <f t="shared" si="111"/>
        <v>127.73821989528795</v>
      </c>
      <c r="AS214" s="27"/>
      <c r="AZ214" s="27">
        <v>24</v>
      </c>
      <c r="BA214">
        <v>3834</v>
      </c>
      <c r="BB214">
        <v>171712</v>
      </c>
      <c r="BC214">
        <f t="shared" si="113"/>
        <v>44.786645800730305</v>
      </c>
      <c r="BG214" s="27">
        <v>17</v>
      </c>
      <c r="BH214">
        <v>1255</v>
      </c>
      <c r="BI214">
        <v>33369</v>
      </c>
      <c r="BJ214">
        <f t="shared" si="114"/>
        <v>26.588844621513942</v>
      </c>
      <c r="BN214" s="27"/>
      <c r="BU214" s="27">
        <v>7</v>
      </c>
      <c r="BV214">
        <v>969</v>
      </c>
      <c r="BW214">
        <v>18671</v>
      </c>
      <c r="BX214">
        <f t="shared" si="116"/>
        <v>19.268317853457173</v>
      </c>
      <c r="CA214" t="s">
        <v>233</v>
      </c>
      <c r="CB214" s="27">
        <v>1</v>
      </c>
      <c r="CC214">
        <v>566</v>
      </c>
      <c r="CD214">
        <v>19400</v>
      </c>
      <c r="CE214">
        <f t="shared" si="117"/>
        <v>34.275618374558306</v>
      </c>
      <c r="CI214" s="27">
        <v>28</v>
      </c>
      <c r="CJ214">
        <v>1439</v>
      </c>
      <c r="CK214">
        <v>13039</v>
      </c>
      <c r="CL214">
        <f t="shared" si="118"/>
        <v>9.0611535788742188</v>
      </c>
      <c r="CP214" s="27">
        <v>34</v>
      </c>
      <c r="CQ214">
        <v>1269</v>
      </c>
      <c r="CR214">
        <v>88224</v>
      </c>
      <c r="CS214">
        <f t="shared" si="119"/>
        <v>69.522458628841605</v>
      </c>
      <c r="CW214" s="27">
        <v>9</v>
      </c>
      <c r="CX214">
        <v>539</v>
      </c>
      <c r="CY214">
        <v>1367</v>
      </c>
      <c r="CZ214">
        <f t="shared" si="120"/>
        <v>2.5361781076066792</v>
      </c>
      <c r="DD214" s="27">
        <v>2</v>
      </c>
      <c r="DE214">
        <v>375</v>
      </c>
      <c r="DF214">
        <v>135</v>
      </c>
      <c r="DG214">
        <f t="shared" si="121"/>
        <v>0.36</v>
      </c>
      <c r="DK214" s="27">
        <v>15</v>
      </c>
      <c r="DL214">
        <v>1050</v>
      </c>
      <c r="DM214">
        <v>232136</v>
      </c>
      <c r="DN214">
        <f t="shared" si="122"/>
        <v>221.08190476190475</v>
      </c>
      <c r="DR214" s="27">
        <v>35</v>
      </c>
      <c r="DS214">
        <v>1364</v>
      </c>
      <c r="DT214">
        <v>198796</v>
      </c>
      <c r="DU214">
        <f t="shared" si="123"/>
        <v>145.74486803519062</v>
      </c>
      <c r="DY214" s="27">
        <v>38</v>
      </c>
      <c r="DZ214">
        <v>2464</v>
      </c>
      <c r="EA214">
        <v>242029</v>
      </c>
      <c r="EB214">
        <f t="shared" si="124"/>
        <v>98.226055194805198</v>
      </c>
    </row>
    <row r="215" spans="10:132" x14ac:dyDescent="0.25">
      <c r="J215" s="27">
        <v>24</v>
      </c>
      <c r="K215">
        <v>1711</v>
      </c>
      <c r="L215">
        <v>221362</v>
      </c>
      <c r="M215">
        <f t="shared" si="107"/>
        <v>129.37580362361192</v>
      </c>
      <c r="Q215" s="27">
        <v>18</v>
      </c>
      <c r="R215">
        <v>1706</v>
      </c>
      <c r="S215">
        <v>174860</v>
      </c>
      <c r="T215">
        <f t="shared" si="108"/>
        <v>102.49706916764362</v>
      </c>
      <c r="X215" s="27">
        <v>17</v>
      </c>
      <c r="Y215">
        <v>1785</v>
      </c>
      <c r="Z215">
        <v>173761</v>
      </c>
      <c r="AA215">
        <f t="shared" si="109"/>
        <v>97.345098039215685</v>
      </c>
      <c r="AE215" s="27">
        <v>30</v>
      </c>
      <c r="AF215">
        <v>3275</v>
      </c>
      <c r="AG215">
        <v>523690</v>
      </c>
      <c r="AH215">
        <f t="shared" si="110"/>
        <v>159.90534351145038</v>
      </c>
      <c r="AL215" s="27">
        <v>11</v>
      </c>
      <c r="AM215">
        <v>956</v>
      </c>
      <c r="AN215">
        <v>72256</v>
      </c>
      <c r="AO215">
        <f t="shared" si="111"/>
        <v>75.581589958159</v>
      </c>
      <c r="AS215" s="27"/>
      <c r="AZ215" s="27">
        <v>25</v>
      </c>
      <c r="BA215">
        <v>3876</v>
      </c>
      <c r="BB215">
        <v>183188</v>
      </c>
      <c r="BC215">
        <f t="shared" si="113"/>
        <v>47.262125902992778</v>
      </c>
      <c r="BG215" s="27">
        <v>18</v>
      </c>
      <c r="BH215">
        <v>1278</v>
      </c>
      <c r="BI215">
        <v>85590</v>
      </c>
      <c r="BJ215">
        <f t="shared" si="114"/>
        <v>66.971830985915489</v>
      </c>
      <c r="BN215" s="27"/>
      <c r="BU215" s="27">
        <v>8</v>
      </c>
      <c r="BV215">
        <v>977</v>
      </c>
      <c r="BW215">
        <v>17058</v>
      </c>
      <c r="BX215">
        <f t="shared" si="116"/>
        <v>17.45957011258956</v>
      </c>
      <c r="CB215" s="27">
        <v>2</v>
      </c>
      <c r="CC215">
        <v>620</v>
      </c>
      <c r="CD215">
        <v>69365</v>
      </c>
      <c r="CE215">
        <f t="shared" si="117"/>
        <v>111.87903225806451</v>
      </c>
      <c r="CI215" s="27">
        <v>29</v>
      </c>
      <c r="CJ215">
        <v>1460</v>
      </c>
      <c r="CK215">
        <v>45142</v>
      </c>
      <c r="CL215">
        <f t="shared" si="118"/>
        <v>30.919178082191781</v>
      </c>
      <c r="CP215" s="27">
        <v>35</v>
      </c>
      <c r="CQ215">
        <v>1290</v>
      </c>
      <c r="CR215">
        <v>278693</v>
      </c>
      <c r="CS215">
        <f t="shared" si="119"/>
        <v>216.04108527131783</v>
      </c>
      <c r="CW215" s="27">
        <v>10</v>
      </c>
      <c r="CX215">
        <v>553</v>
      </c>
      <c r="CY215">
        <v>52454</v>
      </c>
      <c r="CZ215">
        <f t="shared" si="120"/>
        <v>94.853526220614825</v>
      </c>
      <c r="DD215" s="27">
        <v>3</v>
      </c>
      <c r="DE215">
        <v>387</v>
      </c>
      <c r="DF215">
        <v>15298</v>
      </c>
      <c r="DG215">
        <f t="shared" si="121"/>
        <v>39.529715762273902</v>
      </c>
      <c r="DK215" s="27">
        <v>16</v>
      </c>
      <c r="DL215">
        <v>1060</v>
      </c>
      <c r="DM215">
        <v>213167</v>
      </c>
      <c r="DN215">
        <f t="shared" si="122"/>
        <v>201.10094339622643</v>
      </c>
      <c r="DR215" s="27">
        <v>36</v>
      </c>
      <c r="DS215">
        <v>1399</v>
      </c>
      <c r="DT215">
        <v>192648</v>
      </c>
      <c r="DU215">
        <f t="shared" si="123"/>
        <v>137.70407433881343</v>
      </c>
      <c r="DY215" s="27">
        <v>39</v>
      </c>
      <c r="DZ215">
        <v>2501</v>
      </c>
      <c r="EA215">
        <v>334671</v>
      </c>
      <c r="EB215">
        <f t="shared" si="124"/>
        <v>133.81487405037984</v>
      </c>
    </row>
    <row r="216" spans="10:132" x14ac:dyDescent="0.25">
      <c r="J216" s="27">
        <v>25</v>
      </c>
      <c r="K216">
        <v>1714</v>
      </c>
      <c r="L216">
        <v>152544</v>
      </c>
      <c r="M216">
        <f t="shared" si="107"/>
        <v>88.998833138856483</v>
      </c>
      <c r="Q216" s="27">
        <v>19</v>
      </c>
      <c r="R216">
        <v>1779</v>
      </c>
      <c r="S216">
        <v>203552</v>
      </c>
      <c r="T216">
        <f t="shared" si="108"/>
        <v>114.41933670601462</v>
      </c>
      <c r="X216" s="27">
        <v>18</v>
      </c>
      <c r="Y216">
        <v>1794</v>
      </c>
      <c r="Z216">
        <v>169479</v>
      </c>
      <c r="AA216">
        <f t="shared" si="109"/>
        <v>94.469899665551836</v>
      </c>
      <c r="AE216" s="27">
        <v>31</v>
      </c>
      <c r="AF216">
        <v>4078</v>
      </c>
      <c r="AG216">
        <v>622631</v>
      </c>
      <c r="AH216">
        <f t="shared" si="110"/>
        <v>152.6804806277587</v>
      </c>
      <c r="AL216" s="27">
        <v>12</v>
      </c>
      <c r="AM216">
        <v>967</v>
      </c>
      <c r="AN216">
        <v>90541</v>
      </c>
      <c r="AO216">
        <f t="shared" si="111"/>
        <v>93.630816959669076</v>
      </c>
      <c r="AS216" s="27"/>
      <c r="AZ216" s="27">
        <v>26</v>
      </c>
      <c r="BA216">
        <v>4385</v>
      </c>
      <c r="BB216">
        <v>668513</v>
      </c>
      <c r="BC216">
        <f t="shared" si="113"/>
        <v>152.45450399087798</v>
      </c>
      <c r="BG216" s="27">
        <v>19</v>
      </c>
      <c r="BH216">
        <v>1319</v>
      </c>
      <c r="BI216">
        <v>68365</v>
      </c>
      <c r="BJ216">
        <f t="shared" si="114"/>
        <v>51.830932524639877</v>
      </c>
      <c r="BN216" s="27"/>
      <c r="BU216" s="27">
        <v>9</v>
      </c>
      <c r="BV216">
        <v>1024</v>
      </c>
      <c r="BW216">
        <v>17697</v>
      </c>
      <c r="BX216">
        <f t="shared" si="116"/>
        <v>17.2822265625</v>
      </c>
      <c r="CB216" s="27">
        <v>3</v>
      </c>
      <c r="CC216">
        <v>862</v>
      </c>
      <c r="CD216">
        <v>9891</v>
      </c>
      <c r="CE216">
        <f t="shared" si="117"/>
        <v>11.474477958236658</v>
      </c>
      <c r="CI216" s="27">
        <v>30</v>
      </c>
      <c r="CJ216">
        <v>1568</v>
      </c>
      <c r="CK216">
        <v>28458</v>
      </c>
      <c r="CL216">
        <f t="shared" si="118"/>
        <v>18.149234693877553</v>
      </c>
      <c r="CP216" s="27">
        <v>36</v>
      </c>
      <c r="CQ216">
        <v>1298</v>
      </c>
      <c r="CR216">
        <v>53898</v>
      </c>
      <c r="CS216">
        <f t="shared" si="119"/>
        <v>41.523882896764256</v>
      </c>
      <c r="CW216" s="27">
        <v>11</v>
      </c>
      <c r="CX216">
        <v>638</v>
      </c>
      <c r="CY216">
        <v>9882</v>
      </c>
      <c r="CZ216">
        <f t="shared" si="120"/>
        <v>15.489028213166144</v>
      </c>
      <c r="DD216" s="27">
        <v>4</v>
      </c>
      <c r="DE216">
        <v>405</v>
      </c>
      <c r="DF216">
        <v>13317</v>
      </c>
      <c r="DG216">
        <f t="shared" si="121"/>
        <v>32.88148148148148</v>
      </c>
      <c r="DK216" s="27">
        <v>17</v>
      </c>
      <c r="DL216">
        <v>1066</v>
      </c>
      <c r="DM216">
        <v>50675</v>
      </c>
      <c r="DN216">
        <f t="shared" si="122"/>
        <v>47.5375234521576</v>
      </c>
      <c r="DR216" s="27">
        <v>37</v>
      </c>
      <c r="DS216">
        <v>1471</v>
      </c>
      <c r="DT216">
        <v>135147</v>
      </c>
      <c r="DU216">
        <f t="shared" si="123"/>
        <v>91.874235214140043</v>
      </c>
      <c r="DY216" s="27"/>
    </row>
    <row r="217" spans="10:132" x14ac:dyDescent="0.25">
      <c r="J217" s="27">
        <v>26</v>
      </c>
      <c r="K217">
        <v>1915</v>
      </c>
      <c r="L217">
        <v>121476</v>
      </c>
      <c r="M217">
        <f t="shared" si="107"/>
        <v>63.433942558746736</v>
      </c>
      <c r="Q217" s="27">
        <v>20</v>
      </c>
      <c r="R217">
        <v>1843</v>
      </c>
      <c r="S217">
        <v>158166</v>
      </c>
      <c r="T217">
        <f t="shared" si="108"/>
        <v>85.819858925664676</v>
      </c>
      <c r="X217" s="27">
        <v>19</v>
      </c>
      <c r="Y217">
        <v>1859</v>
      </c>
      <c r="Z217">
        <v>114075</v>
      </c>
      <c r="AA217">
        <f t="shared" si="109"/>
        <v>61.363636363636367</v>
      </c>
      <c r="AD217" t="s">
        <v>233</v>
      </c>
      <c r="AE217" s="27">
        <v>1</v>
      </c>
      <c r="AF217">
        <v>150</v>
      </c>
      <c r="AG217">
        <v>5317</v>
      </c>
      <c r="AH217">
        <f t="shared" si="110"/>
        <v>35.446666666666665</v>
      </c>
      <c r="AL217" s="27">
        <v>13</v>
      </c>
      <c r="AM217">
        <v>1106</v>
      </c>
      <c r="AN217">
        <v>110915</v>
      </c>
      <c r="AO217">
        <f t="shared" si="111"/>
        <v>100.28481012658227</v>
      </c>
      <c r="AS217" s="27"/>
      <c r="AZ217" s="27">
        <v>27</v>
      </c>
      <c r="BA217">
        <v>4467</v>
      </c>
      <c r="BB217">
        <v>233789</v>
      </c>
      <c r="BC217">
        <f t="shared" si="113"/>
        <v>52.336915155585402</v>
      </c>
      <c r="BG217" s="27">
        <v>20</v>
      </c>
      <c r="BH217">
        <v>1329</v>
      </c>
      <c r="BI217">
        <v>55774</v>
      </c>
      <c r="BJ217">
        <f t="shared" si="114"/>
        <v>41.966892400300978</v>
      </c>
      <c r="BN217" s="27"/>
      <c r="BU217" s="27">
        <v>10</v>
      </c>
      <c r="BV217">
        <v>1041</v>
      </c>
      <c r="BW217">
        <v>26620</v>
      </c>
      <c r="BX217">
        <f t="shared" si="116"/>
        <v>25.571565802113351</v>
      </c>
      <c r="CB217" s="27">
        <v>4</v>
      </c>
      <c r="CC217">
        <v>1070</v>
      </c>
      <c r="CD217">
        <v>25143</v>
      </c>
      <c r="CE217">
        <f t="shared" si="117"/>
        <v>23.498130841121494</v>
      </c>
      <c r="CI217" s="27">
        <v>31</v>
      </c>
      <c r="CJ217">
        <v>1574</v>
      </c>
      <c r="CK217">
        <v>46160</v>
      </c>
      <c r="CL217">
        <f t="shared" si="118"/>
        <v>29.326556543837356</v>
      </c>
      <c r="CP217" s="27">
        <v>37</v>
      </c>
      <c r="CQ217">
        <v>1303</v>
      </c>
      <c r="CR217">
        <v>75585</v>
      </c>
      <c r="CS217">
        <f t="shared" si="119"/>
        <v>58.00844205679202</v>
      </c>
      <c r="CW217" s="27">
        <v>12</v>
      </c>
      <c r="CX217">
        <v>671</v>
      </c>
      <c r="CY217">
        <v>78069</v>
      </c>
      <c r="CZ217">
        <f t="shared" si="120"/>
        <v>116.34724292101342</v>
      </c>
      <c r="DD217" s="27">
        <v>5</v>
      </c>
      <c r="DE217">
        <v>470</v>
      </c>
      <c r="DF217">
        <v>10248</v>
      </c>
      <c r="DG217">
        <f t="shared" si="121"/>
        <v>21.804255319148936</v>
      </c>
      <c r="DK217" s="27">
        <v>18</v>
      </c>
      <c r="DL217">
        <v>1079</v>
      </c>
      <c r="DM217">
        <v>115405</v>
      </c>
      <c r="DN217">
        <f t="shared" si="122"/>
        <v>106.95551436515292</v>
      </c>
      <c r="DR217" s="27">
        <v>38</v>
      </c>
      <c r="DS217">
        <v>1471</v>
      </c>
      <c r="DT217">
        <v>77317</v>
      </c>
      <c r="DU217">
        <f t="shared" si="123"/>
        <v>52.560842963970089</v>
      </c>
      <c r="DY217" s="27"/>
    </row>
    <row r="218" spans="10:132" x14ac:dyDescent="0.25">
      <c r="J218" s="27">
        <v>27</v>
      </c>
      <c r="K218">
        <v>1916</v>
      </c>
      <c r="L218">
        <v>138715</v>
      </c>
      <c r="M218">
        <f t="shared" si="107"/>
        <v>72.398225469728601</v>
      </c>
      <c r="Q218" s="27">
        <v>21</v>
      </c>
      <c r="R218">
        <v>1883</v>
      </c>
      <c r="S218">
        <v>213590</v>
      </c>
      <c r="T218">
        <f t="shared" si="108"/>
        <v>113.43069569835369</v>
      </c>
      <c r="X218" s="27">
        <v>20</v>
      </c>
      <c r="Y218">
        <v>2019</v>
      </c>
      <c r="Z218">
        <v>194675</v>
      </c>
      <c r="AA218">
        <f t="shared" si="109"/>
        <v>96.421495789995049</v>
      </c>
      <c r="AE218" s="27">
        <v>2</v>
      </c>
      <c r="AF218">
        <v>234</v>
      </c>
      <c r="AG218">
        <v>8124</v>
      </c>
      <c r="AH218">
        <f t="shared" si="110"/>
        <v>34.717948717948715</v>
      </c>
      <c r="AL218" s="27">
        <v>14</v>
      </c>
      <c r="AM218">
        <v>1115</v>
      </c>
      <c r="AN218">
        <v>101788</v>
      </c>
      <c r="AO218">
        <f t="shared" si="111"/>
        <v>91.289686098654713</v>
      </c>
      <c r="AS218" s="27"/>
      <c r="AZ218" s="27"/>
      <c r="BG218" s="27">
        <v>21</v>
      </c>
      <c r="BH218">
        <v>1335</v>
      </c>
      <c r="BI218">
        <v>82634</v>
      </c>
      <c r="BJ218">
        <f t="shared" si="114"/>
        <v>61.898127340823969</v>
      </c>
      <c r="BN218" s="27"/>
      <c r="BU218" s="27">
        <v>11</v>
      </c>
      <c r="BV218">
        <v>1056</v>
      </c>
      <c r="BW218">
        <v>13211</v>
      </c>
      <c r="BX218">
        <f t="shared" si="116"/>
        <v>12.510416666666666</v>
      </c>
      <c r="CB218" s="27">
        <v>5</v>
      </c>
      <c r="CC218">
        <v>1078</v>
      </c>
      <c r="CD218">
        <v>45701</v>
      </c>
      <c r="CE218">
        <f t="shared" si="117"/>
        <v>42.394248608534326</v>
      </c>
      <c r="CI218" s="27">
        <v>32</v>
      </c>
      <c r="CJ218">
        <v>1575</v>
      </c>
      <c r="CK218">
        <v>24300</v>
      </c>
      <c r="CL218">
        <f t="shared" si="118"/>
        <v>15.428571428571429</v>
      </c>
      <c r="CP218" s="27">
        <v>38</v>
      </c>
      <c r="CQ218">
        <v>1327</v>
      </c>
      <c r="CR218">
        <v>140534</v>
      </c>
      <c r="CS218">
        <f t="shared" si="119"/>
        <v>105.90354182366239</v>
      </c>
      <c r="CW218" s="27">
        <v>13</v>
      </c>
      <c r="CX218">
        <v>686</v>
      </c>
      <c r="CY218">
        <v>53824</v>
      </c>
      <c r="CZ218">
        <f t="shared" si="120"/>
        <v>78.460641399416915</v>
      </c>
      <c r="DD218" s="27">
        <v>6</v>
      </c>
      <c r="DE218">
        <v>702</v>
      </c>
      <c r="DF218">
        <v>26569</v>
      </c>
      <c r="DG218">
        <f t="shared" si="121"/>
        <v>37.847578347578349</v>
      </c>
      <c r="DK218" s="27">
        <v>19</v>
      </c>
      <c r="DL218">
        <v>1131</v>
      </c>
      <c r="DM218">
        <v>88676</v>
      </c>
      <c r="DN218">
        <f t="shared" si="122"/>
        <v>78.404951370468609</v>
      </c>
      <c r="DR218" s="27">
        <v>39</v>
      </c>
      <c r="DS218">
        <v>1782</v>
      </c>
      <c r="DT218">
        <v>133556</v>
      </c>
      <c r="DU218">
        <f t="shared" si="123"/>
        <v>74.947250280583617</v>
      </c>
      <c r="DY218" s="27"/>
    </row>
    <row r="219" spans="10:132" x14ac:dyDescent="0.25">
      <c r="J219" s="27">
        <v>28</v>
      </c>
      <c r="K219">
        <v>2069</v>
      </c>
      <c r="L219">
        <v>116835</v>
      </c>
      <c r="M219">
        <f t="shared" si="107"/>
        <v>56.469308844852584</v>
      </c>
      <c r="Q219" s="27">
        <v>22</v>
      </c>
      <c r="R219">
        <v>2135</v>
      </c>
      <c r="S219">
        <v>155975</v>
      </c>
      <c r="T219">
        <f t="shared" si="108"/>
        <v>73.05620608899298</v>
      </c>
      <c r="X219" s="27">
        <v>21</v>
      </c>
      <c r="Y219">
        <v>2211</v>
      </c>
      <c r="Z219">
        <v>198465</v>
      </c>
      <c r="AA219">
        <f t="shared" si="109"/>
        <v>89.762550881953871</v>
      </c>
      <c r="AE219" s="27">
        <v>3</v>
      </c>
      <c r="AF219">
        <v>352</v>
      </c>
      <c r="AG219">
        <v>15467</v>
      </c>
      <c r="AH219">
        <f t="shared" si="110"/>
        <v>43.940340909090907</v>
      </c>
      <c r="AL219" s="27">
        <v>15</v>
      </c>
      <c r="AM219">
        <v>1262</v>
      </c>
      <c r="AN219">
        <v>66719</v>
      </c>
      <c r="AO219">
        <f t="shared" si="111"/>
        <v>52.867670364500789</v>
      </c>
      <c r="AS219" s="27"/>
      <c r="AZ219" s="27"/>
      <c r="BG219" s="27">
        <v>22</v>
      </c>
      <c r="BH219">
        <v>1335</v>
      </c>
      <c r="BI219">
        <v>168591</v>
      </c>
      <c r="BJ219">
        <f t="shared" si="114"/>
        <v>126.28539325842696</v>
      </c>
      <c r="BN219" s="27"/>
      <c r="BU219" s="27">
        <v>12</v>
      </c>
      <c r="BV219">
        <v>1079</v>
      </c>
      <c r="BW219">
        <v>21577</v>
      </c>
      <c r="BX219">
        <f t="shared" si="116"/>
        <v>19.997219647822057</v>
      </c>
      <c r="CB219" s="27">
        <v>6</v>
      </c>
      <c r="CC219">
        <v>1118</v>
      </c>
      <c r="CD219">
        <v>13076</v>
      </c>
      <c r="CE219">
        <f t="shared" si="117"/>
        <v>11.695885509838998</v>
      </c>
      <c r="CI219" s="27">
        <v>33</v>
      </c>
      <c r="CJ219">
        <v>1577</v>
      </c>
      <c r="CK219">
        <v>68418</v>
      </c>
      <c r="CL219">
        <f t="shared" si="118"/>
        <v>43.384908053265697</v>
      </c>
      <c r="CP219" s="27">
        <v>39</v>
      </c>
      <c r="CQ219">
        <v>1435</v>
      </c>
      <c r="CR219">
        <v>100172</v>
      </c>
      <c r="CS219">
        <f t="shared" si="119"/>
        <v>69.806271777003488</v>
      </c>
      <c r="CW219" s="27">
        <v>14</v>
      </c>
      <c r="CX219">
        <v>706</v>
      </c>
      <c r="CY219">
        <v>54209</v>
      </c>
      <c r="CZ219">
        <f t="shared" si="120"/>
        <v>76.783286118980172</v>
      </c>
      <c r="DD219" s="27">
        <v>7</v>
      </c>
      <c r="DE219">
        <v>868</v>
      </c>
      <c r="DF219">
        <v>30906</v>
      </c>
      <c r="DG219">
        <f t="shared" si="121"/>
        <v>35.605990783410135</v>
      </c>
      <c r="DK219" s="27">
        <v>20</v>
      </c>
      <c r="DL219">
        <v>1161</v>
      </c>
      <c r="DM219">
        <v>12358</v>
      </c>
      <c r="DN219">
        <f t="shared" si="122"/>
        <v>10.6442721791559</v>
      </c>
      <c r="DR219" s="27">
        <v>40</v>
      </c>
      <c r="DS219">
        <v>1823</v>
      </c>
      <c r="DT219">
        <v>120657</v>
      </c>
      <c r="DU219">
        <f t="shared" si="123"/>
        <v>66.185957213384526</v>
      </c>
      <c r="DY219" s="27"/>
    </row>
    <row r="220" spans="10:132" x14ac:dyDescent="0.25">
      <c r="J220" s="27">
        <v>29</v>
      </c>
      <c r="K220">
        <v>2095</v>
      </c>
      <c r="L220">
        <v>175501</v>
      </c>
      <c r="M220">
        <f t="shared" si="107"/>
        <v>83.77136038186157</v>
      </c>
      <c r="Q220" s="27">
        <v>23</v>
      </c>
      <c r="R220">
        <v>2268</v>
      </c>
      <c r="S220">
        <v>237079</v>
      </c>
      <c r="T220">
        <f t="shared" si="108"/>
        <v>104.53218694885362</v>
      </c>
      <c r="X220" s="27">
        <v>22</v>
      </c>
      <c r="Y220">
        <v>2274</v>
      </c>
      <c r="Z220">
        <v>126525</v>
      </c>
      <c r="AA220">
        <f t="shared" si="109"/>
        <v>55.63984168865435</v>
      </c>
      <c r="AE220" s="27">
        <v>4</v>
      </c>
      <c r="AF220">
        <v>658</v>
      </c>
      <c r="AG220">
        <v>58729</v>
      </c>
      <c r="AH220">
        <f t="shared" si="110"/>
        <v>89.253799392097264</v>
      </c>
      <c r="AL220" s="27">
        <v>16</v>
      </c>
      <c r="AM220">
        <v>1336</v>
      </c>
      <c r="AN220">
        <v>105020</v>
      </c>
      <c r="AO220">
        <f t="shared" si="111"/>
        <v>78.607784431137731</v>
      </c>
      <c r="AS220" s="27"/>
      <c r="AZ220" s="27"/>
      <c r="BG220" s="27">
        <v>23</v>
      </c>
      <c r="BH220">
        <v>1366</v>
      </c>
      <c r="BI220">
        <v>74999</v>
      </c>
      <c r="BJ220">
        <f t="shared" si="114"/>
        <v>54.904099560761345</v>
      </c>
      <c r="BN220" s="27"/>
      <c r="BU220" s="27">
        <v>13</v>
      </c>
      <c r="BV220">
        <v>1113</v>
      </c>
      <c r="BW220">
        <v>42779</v>
      </c>
      <c r="BX220">
        <f t="shared" si="116"/>
        <v>38.435759209344113</v>
      </c>
      <c r="CB220" s="27">
        <v>7</v>
      </c>
      <c r="CC220">
        <v>1119</v>
      </c>
      <c r="CD220">
        <v>16803</v>
      </c>
      <c r="CE220">
        <f t="shared" si="117"/>
        <v>15.016085790884718</v>
      </c>
      <c r="CI220" s="27">
        <v>34</v>
      </c>
      <c r="CJ220">
        <v>1598</v>
      </c>
      <c r="CK220">
        <v>6253</v>
      </c>
      <c r="CL220">
        <f t="shared" si="118"/>
        <v>3.9130162703379225</v>
      </c>
      <c r="CP220" s="27">
        <v>40</v>
      </c>
      <c r="CQ220">
        <v>1455</v>
      </c>
      <c r="CR220">
        <v>102594</v>
      </c>
      <c r="CS220">
        <f t="shared" si="119"/>
        <v>70.511340206185565</v>
      </c>
      <c r="CW220" s="27">
        <v>15</v>
      </c>
      <c r="CX220">
        <v>710</v>
      </c>
      <c r="CY220">
        <v>41632</v>
      </c>
      <c r="CZ220">
        <f t="shared" si="120"/>
        <v>58.636619718309859</v>
      </c>
      <c r="DD220" s="27">
        <v>8</v>
      </c>
      <c r="DE220">
        <v>899</v>
      </c>
      <c r="DF220">
        <v>38528</v>
      </c>
      <c r="DG220">
        <f t="shared" si="121"/>
        <v>42.856507230255836</v>
      </c>
      <c r="DK220" s="27">
        <v>21</v>
      </c>
      <c r="DL220">
        <v>1175</v>
      </c>
      <c r="DM220">
        <v>205583</v>
      </c>
      <c r="DN220">
        <f t="shared" si="122"/>
        <v>174.96425531914895</v>
      </c>
      <c r="DR220" s="27">
        <v>41</v>
      </c>
      <c r="DS220">
        <v>1844</v>
      </c>
      <c r="DT220">
        <v>64699</v>
      </c>
      <c r="DU220">
        <f t="shared" si="123"/>
        <v>35.086225596529282</v>
      </c>
      <c r="DY220" s="27"/>
    </row>
    <row r="221" spans="10:132" x14ac:dyDescent="0.25">
      <c r="J221" s="27">
        <v>30</v>
      </c>
      <c r="K221">
        <v>2149</v>
      </c>
      <c r="L221">
        <v>91353</v>
      </c>
      <c r="M221">
        <f t="shared" si="107"/>
        <v>42.509539320614238</v>
      </c>
      <c r="Q221" s="27">
        <v>24</v>
      </c>
      <c r="R221">
        <v>2342</v>
      </c>
      <c r="S221">
        <v>258359</v>
      </c>
      <c r="T221">
        <f t="shared" si="108"/>
        <v>110.31554227156276</v>
      </c>
      <c r="X221" s="27">
        <v>23</v>
      </c>
      <c r="Y221">
        <v>2284</v>
      </c>
      <c r="Z221">
        <v>142310</v>
      </c>
      <c r="AA221">
        <f t="shared" si="109"/>
        <v>62.307355516637479</v>
      </c>
      <c r="AE221" s="27">
        <v>5</v>
      </c>
      <c r="AF221">
        <v>852</v>
      </c>
      <c r="AG221">
        <v>56329</v>
      </c>
      <c r="AH221">
        <f t="shared" si="110"/>
        <v>66.113849765258209</v>
      </c>
      <c r="AL221" s="27">
        <v>17</v>
      </c>
      <c r="AM221">
        <v>1340</v>
      </c>
      <c r="AN221">
        <v>124743</v>
      </c>
      <c r="AO221">
        <f t="shared" si="111"/>
        <v>93.091791044776116</v>
      </c>
      <c r="AS221" s="27"/>
      <c r="AZ221" s="27"/>
      <c r="BG221" s="27">
        <v>24</v>
      </c>
      <c r="BH221">
        <v>1368</v>
      </c>
      <c r="BI221">
        <v>90722</v>
      </c>
      <c r="BJ221">
        <f t="shared" si="114"/>
        <v>66.317251461988306</v>
      </c>
      <c r="BN221" s="27"/>
      <c r="BU221" s="27">
        <v>14</v>
      </c>
      <c r="BV221">
        <v>1121</v>
      </c>
      <c r="BW221">
        <v>11687</v>
      </c>
      <c r="BX221">
        <f t="shared" si="116"/>
        <v>10.425512934879572</v>
      </c>
      <c r="CB221" s="27">
        <v>8</v>
      </c>
      <c r="CC221">
        <v>1132</v>
      </c>
      <c r="CD221">
        <v>20610</v>
      </c>
      <c r="CE221">
        <f t="shared" si="117"/>
        <v>18.206713780918729</v>
      </c>
      <c r="CI221" s="27">
        <v>35</v>
      </c>
      <c r="CJ221">
        <v>1639</v>
      </c>
      <c r="CK221">
        <v>12887</v>
      </c>
      <c r="CL221">
        <f t="shared" si="118"/>
        <v>7.8627211714460037</v>
      </c>
      <c r="CP221" s="27">
        <v>41</v>
      </c>
      <c r="CQ221">
        <v>1489</v>
      </c>
      <c r="CR221">
        <v>162193</v>
      </c>
      <c r="CS221">
        <f t="shared" si="119"/>
        <v>108.92746809939557</v>
      </c>
      <c r="CW221" s="27">
        <v>16</v>
      </c>
      <c r="CX221">
        <v>728</v>
      </c>
      <c r="CY221">
        <v>31218</v>
      </c>
      <c r="CZ221">
        <f t="shared" si="120"/>
        <v>42.881868131868131</v>
      </c>
      <c r="DD221" s="27">
        <v>9</v>
      </c>
      <c r="DE221">
        <v>900</v>
      </c>
      <c r="DF221">
        <v>128857</v>
      </c>
      <c r="DG221">
        <f t="shared" si="121"/>
        <v>143.17444444444445</v>
      </c>
      <c r="DK221" s="27">
        <v>22</v>
      </c>
      <c r="DL221">
        <v>1181</v>
      </c>
      <c r="DM221">
        <v>102309</v>
      </c>
      <c r="DN221">
        <f t="shared" si="122"/>
        <v>86.629127857747676</v>
      </c>
      <c r="DR221" s="27">
        <v>42</v>
      </c>
      <c r="DS221">
        <v>1903</v>
      </c>
      <c r="DT221">
        <v>101337</v>
      </c>
      <c r="DU221">
        <f t="shared" si="123"/>
        <v>53.251182343667892</v>
      </c>
      <c r="DY221" s="27"/>
    </row>
    <row r="222" spans="10:132" x14ac:dyDescent="0.25">
      <c r="J222" s="27">
        <v>31</v>
      </c>
      <c r="K222">
        <v>2284</v>
      </c>
      <c r="L222">
        <v>78189</v>
      </c>
      <c r="M222">
        <f t="shared" si="107"/>
        <v>34.233362521891415</v>
      </c>
      <c r="Q222" s="27">
        <v>25</v>
      </c>
      <c r="R222">
        <v>2386</v>
      </c>
      <c r="S222">
        <v>129759</v>
      </c>
      <c r="T222">
        <f t="shared" si="108"/>
        <v>54.383487007544005</v>
      </c>
      <c r="X222" s="27">
        <v>24</v>
      </c>
      <c r="Y222">
        <v>2293</v>
      </c>
      <c r="Z222">
        <v>145357</v>
      </c>
      <c r="AA222">
        <f t="shared" si="109"/>
        <v>63.391626689925864</v>
      </c>
      <c r="AE222" s="27">
        <v>6</v>
      </c>
      <c r="AF222">
        <v>923</v>
      </c>
      <c r="AG222">
        <v>25360</v>
      </c>
      <c r="AH222">
        <f t="shared" si="110"/>
        <v>27.475622968580716</v>
      </c>
      <c r="AL222" s="27">
        <v>18</v>
      </c>
      <c r="AM222">
        <v>1409</v>
      </c>
      <c r="AN222">
        <v>30435</v>
      </c>
      <c r="AO222">
        <f t="shared" si="111"/>
        <v>21.600425833924771</v>
      </c>
      <c r="AS222" s="27"/>
      <c r="AZ222" s="27"/>
      <c r="BG222" s="27">
        <v>25</v>
      </c>
      <c r="BH222">
        <v>1378</v>
      </c>
      <c r="BI222">
        <v>57883</v>
      </c>
      <c r="BJ222">
        <f t="shared" si="114"/>
        <v>42.005079825834542</v>
      </c>
      <c r="BN222" s="27"/>
      <c r="BU222" s="27">
        <v>15</v>
      </c>
      <c r="BV222">
        <v>1146</v>
      </c>
      <c r="BW222">
        <v>13346</v>
      </c>
      <c r="BX222">
        <f t="shared" si="116"/>
        <v>11.645724258289704</v>
      </c>
      <c r="CB222" s="27">
        <v>9</v>
      </c>
      <c r="CC222">
        <v>1143</v>
      </c>
      <c r="CD222">
        <v>10028</v>
      </c>
      <c r="CE222">
        <f t="shared" si="117"/>
        <v>8.773403324584427</v>
      </c>
      <c r="CI222" s="27">
        <v>36</v>
      </c>
      <c r="CJ222">
        <v>2162</v>
      </c>
      <c r="CK222">
        <v>45607</v>
      </c>
      <c r="CL222">
        <f t="shared" si="118"/>
        <v>21.094819611470861</v>
      </c>
      <c r="CP222" s="27">
        <v>42</v>
      </c>
      <c r="CQ222">
        <v>1515</v>
      </c>
      <c r="CR222">
        <v>315952</v>
      </c>
      <c r="CS222">
        <f t="shared" si="119"/>
        <v>208.54917491749174</v>
      </c>
      <c r="CW222" s="27">
        <v>17</v>
      </c>
      <c r="CX222">
        <v>765</v>
      </c>
      <c r="CY222">
        <v>82116</v>
      </c>
      <c r="CZ222">
        <f t="shared" si="120"/>
        <v>107.34117647058824</v>
      </c>
      <c r="DD222" s="27">
        <v>10</v>
      </c>
      <c r="DE222">
        <v>935</v>
      </c>
      <c r="DF222">
        <v>38760</v>
      </c>
      <c r="DG222">
        <f t="shared" si="121"/>
        <v>41.454545454545453</v>
      </c>
      <c r="DK222" s="27">
        <v>23</v>
      </c>
      <c r="DL222">
        <v>1182</v>
      </c>
      <c r="DM222">
        <v>56779</v>
      </c>
      <c r="DN222">
        <f t="shared" si="122"/>
        <v>48.036379018612521</v>
      </c>
      <c r="DR222" s="27">
        <v>43</v>
      </c>
      <c r="DS222">
        <v>2479</v>
      </c>
      <c r="DT222">
        <v>80148</v>
      </c>
      <c r="DU222">
        <f t="shared" si="123"/>
        <v>32.330778539733764</v>
      </c>
      <c r="DY222" s="27"/>
    </row>
    <row r="223" spans="10:132" x14ac:dyDescent="0.25">
      <c r="J223" s="27">
        <v>32</v>
      </c>
      <c r="K223">
        <v>2401</v>
      </c>
      <c r="L223">
        <v>123671</v>
      </c>
      <c r="M223">
        <f t="shared" si="107"/>
        <v>51.508121615993339</v>
      </c>
      <c r="Q223" s="27">
        <v>26</v>
      </c>
      <c r="R223">
        <v>2517</v>
      </c>
      <c r="S223">
        <v>166644</v>
      </c>
      <c r="T223">
        <f t="shared" si="108"/>
        <v>66.207389749702031</v>
      </c>
      <c r="X223" s="27">
        <v>25</v>
      </c>
      <c r="Y223">
        <v>2602</v>
      </c>
      <c r="Z223">
        <v>101152</v>
      </c>
      <c r="AA223">
        <f t="shared" si="109"/>
        <v>38.874711760184475</v>
      </c>
      <c r="AE223" s="27">
        <v>7</v>
      </c>
      <c r="AF223">
        <v>928</v>
      </c>
      <c r="AG223">
        <v>73331</v>
      </c>
      <c r="AH223">
        <f t="shared" si="110"/>
        <v>79.020474137931032</v>
      </c>
      <c r="AL223" s="27">
        <v>19</v>
      </c>
      <c r="AM223">
        <v>1484</v>
      </c>
      <c r="AN223">
        <v>210318</v>
      </c>
      <c r="AO223">
        <f t="shared" si="111"/>
        <v>141.72371967654988</v>
      </c>
      <c r="AS223" s="27"/>
      <c r="AZ223" s="27"/>
      <c r="BG223" s="27">
        <v>26</v>
      </c>
      <c r="BH223">
        <v>1394</v>
      </c>
      <c r="BI223">
        <v>76818</v>
      </c>
      <c r="BJ223">
        <f t="shared" si="114"/>
        <v>55.10616929698709</v>
      </c>
      <c r="BN223" s="27"/>
      <c r="BU223" s="27">
        <v>16</v>
      </c>
      <c r="BV223">
        <v>1150</v>
      </c>
      <c r="BW223">
        <v>19718</v>
      </c>
      <c r="BX223">
        <f t="shared" si="116"/>
        <v>17.146086956521739</v>
      </c>
      <c r="CB223" s="27">
        <v>10</v>
      </c>
      <c r="CC223">
        <v>1145</v>
      </c>
      <c r="CD223">
        <v>2618</v>
      </c>
      <c r="CE223">
        <f t="shared" si="117"/>
        <v>2.2864628820960697</v>
      </c>
      <c r="CI223" s="27">
        <v>37</v>
      </c>
      <c r="CJ223">
        <v>2289</v>
      </c>
      <c r="CK223">
        <v>87170</v>
      </c>
      <c r="CL223">
        <f t="shared" si="118"/>
        <v>38.082131935342943</v>
      </c>
      <c r="CP223" s="27">
        <v>43</v>
      </c>
      <c r="CQ223">
        <v>1564</v>
      </c>
      <c r="CR223">
        <v>87954</v>
      </c>
      <c r="CS223">
        <f t="shared" si="119"/>
        <v>56.236572890025577</v>
      </c>
      <c r="CW223" s="27">
        <v>18</v>
      </c>
      <c r="CX223">
        <v>807</v>
      </c>
      <c r="CY223">
        <v>79421</v>
      </c>
      <c r="CZ223">
        <f t="shared" si="120"/>
        <v>98.41511771995043</v>
      </c>
      <c r="DD223" s="27">
        <v>11</v>
      </c>
      <c r="DE223">
        <v>960</v>
      </c>
      <c r="DF223">
        <v>62091</v>
      </c>
      <c r="DG223">
        <f t="shared" si="121"/>
        <v>64.678124999999994</v>
      </c>
      <c r="DK223" s="27">
        <v>24</v>
      </c>
      <c r="DL223">
        <v>1229</v>
      </c>
      <c r="DM223">
        <v>277719</v>
      </c>
      <c r="DN223">
        <f t="shared" si="122"/>
        <v>225.97152156224573</v>
      </c>
      <c r="DQ223" t="s">
        <v>233</v>
      </c>
      <c r="DR223" s="27">
        <v>1</v>
      </c>
      <c r="DS223">
        <v>567</v>
      </c>
      <c r="DT223">
        <v>28904</v>
      </c>
      <c r="DU223">
        <f t="shared" si="123"/>
        <v>50.977072310405646</v>
      </c>
      <c r="DY223" s="27"/>
    </row>
    <row r="224" spans="10:132" x14ac:dyDescent="0.25">
      <c r="J224" s="27">
        <v>33</v>
      </c>
      <c r="K224">
        <v>2637</v>
      </c>
      <c r="L224">
        <v>179150</v>
      </c>
      <c r="M224">
        <f t="shared" si="107"/>
        <v>67.937049677664007</v>
      </c>
      <c r="Q224" s="27">
        <v>27</v>
      </c>
      <c r="R224">
        <v>2555</v>
      </c>
      <c r="S224">
        <v>115957</v>
      </c>
      <c r="T224">
        <f t="shared" si="108"/>
        <v>45.384344422700586</v>
      </c>
      <c r="X224" s="27">
        <v>26</v>
      </c>
      <c r="Y224">
        <v>2969</v>
      </c>
      <c r="Z224">
        <v>410425</v>
      </c>
      <c r="AA224">
        <f t="shared" si="109"/>
        <v>138.23678006062647</v>
      </c>
      <c r="AE224" s="27">
        <v>8</v>
      </c>
      <c r="AF224">
        <v>997</v>
      </c>
      <c r="AG224">
        <v>69190</v>
      </c>
      <c r="AH224">
        <f t="shared" si="110"/>
        <v>69.398194583751248</v>
      </c>
      <c r="AL224" s="27">
        <v>20</v>
      </c>
      <c r="AM224">
        <v>1499</v>
      </c>
      <c r="AN224">
        <v>84730</v>
      </c>
      <c r="AO224">
        <f t="shared" si="111"/>
        <v>56.524349566377587</v>
      </c>
      <c r="AS224" s="27"/>
      <c r="AZ224" s="27"/>
      <c r="BG224" s="27">
        <v>27</v>
      </c>
      <c r="BH224">
        <v>1405</v>
      </c>
      <c r="BI224">
        <v>55367</v>
      </c>
      <c r="BJ224">
        <f t="shared" si="114"/>
        <v>39.40711743772242</v>
      </c>
      <c r="BN224" s="27"/>
      <c r="BU224" s="27">
        <v>17</v>
      </c>
      <c r="BV224">
        <v>1161</v>
      </c>
      <c r="BW224">
        <v>5256</v>
      </c>
      <c r="BX224">
        <f t="shared" si="116"/>
        <v>4.5271317829457365</v>
      </c>
      <c r="CB224" s="27">
        <v>11</v>
      </c>
      <c r="CC224">
        <v>1153</v>
      </c>
      <c r="CD224">
        <v>12047</v>
      </c>
      <c r="CE224">
        <f t="shared" si="117"/>
        <v>10.448395490026019</v>
      </c>
      <c r="CI224" s="27">
        <v>38</v>
      </c>
      <c r="CJ224">
        <v>2461</v>
      </c>
      <c r="CK224">
        <v>7084</v>
      </c>
      <c r="CL224">
        <f t="shared" si="118"/>
        <v>2.8785046728971961</v>
      </c>
      <c r="CP224" s="27">
        <v>44</v>
      </c>
      <c r="CQ224">
        <v>1576</v>
      </c>
      <c r="CR224">
        <v>95530</v>
      </c>
      <c r="CS224">
        <f t="shared" si="119"/>
        <v>60.61548223350254</v>
      </c>
      <c r="CW224" s="27">
        <v>19</v>
      </c>
      <c r="CX224">
        <v>815</v>
      </c>
      <c r="CY224">
        <v>33442</v>
      </c>
      <c r="CZ224">
        <f t="shared" si="120"/>
        <v>41.033128834355828</v>
      </c>
      <c r="DD224" s="27">
        <v>12</v>
      </c>
      <c r="DE224">
        <v>1000</v>
      </c>
      <c r="DF224">
        <v>62289</v>
      </c>
      <c r="DG224">
        <f t="shared" si="121"/>
        <v>62.289000000000001</v>
      </c>
      <c r="DK224" s="27">
        <v>25</v>
      </c>
      <c r="DL224">
        <v>1296</v>
      </c>
      <c r="DM224">
        <v>15735</v>
      </c>
      <c r="DN224">
        <f t="shared" si="122"/>
        <v>12.141203703703704</v>
      </c>
      <c r="DR224" s="27">
        <v>2</v>
      </c>
      <c r="DS224">
        <v>679</v>
      </c>
      <c r="DT224">
        <v>30913</v>
      </c>
      <c r="DU224">
        <f t="shared" si="123"/>
        <v>45.52724594992636</v>
      </c>
      <c r="DY224" s="27"/>
    </row>
    <row r="225" spans="10:129" x14ac:dyDescent="0.25">
      <c r="J225" s="27">
        <v>34</v>
      </c>
      <c r="K225">
        <v>2964</v>
      </c>
      <c r="L225">
        <v>114374</v>
      </c>
      <c r="M225">
        <f t="shared" si="107"/>
        <v>38.587719298245617</v>
      </c>
      <c r="Q225" s="27">
        <v>28</v>
      </c>
      <c r="R225">
        <v>2559</v>
      </c>
      <c r="S225">
        <v>323429</v>
      </c>
      <c r="T225">
        <f t="shared" si="108"/>
        <v>126.38882375928097</v>
      </c>
      <c r="X225" s="27">
        <v>27</v>
      </c>
      <c r="Y225">
        <v>3368</v>
      </c>
      <c r="Z225">
        <v>341860</v>
      </c>
      <c r="AA225">
        <f t="shared" si="109"/>
        <v>101.50237529691212</v>
      </c>
      <c r="AE225" s="27">
        <v>9</v>
      </c>
      <c r="AF225">
        <v>1020</v>
      </c>
      <c r="AG225">
        <v>83812</v>
      </c>
      <c r="AH225">
        <f t="shared" si="110"/>
        <v>82.168627450980395</v>
      </c>
      <c r="AL225" s="27">
        <v>21</v>
      </c>
      <c r="AM225">
        <v>1510</v>
      </c>
      <c r="AN225">
        <v>159182</v>
      </c>
      <c r="AO225">
        <f t="shared" si="111"/>
        <v>105.41854304635761</v>
      </c>
      <c r="AS225" s="27"/>
      <c r="AZ225" s="27"/>
      <c r="BG225" s="27">
        <v>28</v>
      </c>
      <c r="BH225">
        <v>1435</v>
      </c>
      <c r="BI225">
        <v>68469</v>
      </c>
      <c r="BJ225">
        <f t="shared" si="114"/>
        <v>47.713588850174219</v>
      </c>
      <c r="BN225" s="27"/>
      <c r="BU225" s="27">
        <v>18</v>
      </c>
      <c r="BV225">
        <v>1182</v>
      </c>
      <c r="BW225">
        <v>19170</v>
      </c>
      <c r="BX225">
        <f t="shared" si="116"/>
        <v>16.218274111675125</v>
      </c>
      <c r="CB225" s="27">
        <v>12</v>
      </c>
      <c r="CC225">
        <v>1170</v>
      </c>
      <c r="CD225">
        <v>18901</v>
      </c>
      <c r="CE225">
        <f t="shared" si="117"/>
        <v>16.154700854700856</v>
      </c>
      <c r="CI225" s="27">
        <v>39</v>
      </c>
      <c r="CJ225">
        <v>2606</v>
      </c>
      <c r="CK225">
        <v>44233</v>
      </c>
      <c r="CL225">
        <f t="shared" si="118"/>
        <v>16.973522640061397</v>
      </c>
      <c r="CP225" s="27">
        <v>45</v>
      </c>
      <c r="CQ225">
        <v>1587</v>
      </c>
      <c r="CR225">
        <v>93108</v>
      </c>
      <c r="CS225">
        <f t="shared" si="119"/>
        <v>58.669187145557657</v>
      </c>
      <c r="CW225" s="27">
        <v>20</v>
      </c>
      <c r="CX225">
        <v>828</v>
      </c>
      <c r="CY225">
        <v>28067</v>
      </c>
      <c r="CZ225">
        <f t="shared" si="120"/>
        <v>33.897342995169083</v>
      </c>
      <c r="DD225" s="27">
        <v>13</v>
      </c>
      <c r="DE225">
        <v>1004</v>
      </c>
      <c r="DF225">
        <v>133720</v>
      </c>
      <c r="DG225">
        <f t="shared" si="121"/>
        <v>133.18725099601593</v>
      </c>
      <c r="DK225" s="27">
        <v>26</v>
      </c>
      <c r="DL225">
        <v>1309</v>
      </c>
      <c r="DM225">
        <v>281945</v>
      </c>
      <c r="DN225">
        <f t="shared" si="122"/>
        <v>215.3896103896104</v>
      </c>
      <c r="DR225" s="27">
        <v>3</v>
      </c>
      <c r="DS225">
        <v>834</v>
      </c>
      <c r="DT225">
        <v>33289</v>
      </c>
      <c r="DU225">
        <f t="shared" si="123"/>
        <v>39.914868105515588</v>
      </c>
      <c r="DY225" s="27"/>
    </row>
    <row r="226" spans="10:129" x14ac:dyDescent="0.25">
      <c r="J226" s="27">
        <v>35</v>
      </c>
      <c r="K226">
        <v>2969</v>
      </c>
      <c r="L226">
        <v>122968</v>
      </c>
      <c r="M226">
        <f t="shared" si="107"/>
        <v>41.417312226338836</v>
      </c>
      <c r="Q226" s="27">
        <v>29</v>
      </c>
      <c r="R226">
        <v>2566</v>
      </c>
      <c r="S226">
        <v>116750</v>
      </c>
      <c r="T226">
        <f t="shared" si="108"/>
        <v>45.498830865159782</v>
      </c>
      <c r="X226" s="27">
        <v>28</v>
      </c>
      <c r="Y226">
        <v>3514</v>
      </c>
      <c r="Z226">
        <v>318712</v>
      </c>
      <c r="AA226">
        <f t="shared" si="109"/>
        <v>90.697780307342057</v>
      </c>
      <c r="AE226" s="27">
        <v>10</v>
      </c>
      <c r="AF226">
        <v>1068</v>
      </c>
      <c r="AG226">
        <v>96739</v>
      </c>
      <c r="AH226">
        <f t="shared" si="110"/>
        <v>90.579588014981269</v>
      </c>
      <c r="AL226" s="27">
        <v>22</v>
      </c>
      <c r="AM226">
        <v>1525</v>
      </c>
      <c r="AN226">
        <v>106764</v>
      </c>
      <c r="AO226">
        <f t="shared" si="111"/>
        <v>70.009180327868847</v>
      </c>
      <c r="AS226" s="27"/>
      <c r="AZ226" s="27"/>
      <c r="BG226" s="27">
        <v>29</v>
      </c>
      <c r="BH226">
        <v>1471</v>
      </c>
      <c r="BI226">
        <v>198067</v>
      </c>
      <c r="BJ226">
        <f t="shared" si="114"/>
        <v>134.64785859959213</v>
      </c>
      <c r="BN226" s="27"/>
      <c r="BU226" s="27">
        <v>19</v>
      </c>
      <c r="BV226">
        <v>1193</v>
      </c>
      <c r="BW226">
        <v>15157</v>
      </c>
      <c r="BX226">
        <f t="shared" si="116"/>
        <v>12.704945515507125</v>
      </c>
      <c r="CB226" s="27">
        <v>13</v>
      </c>
      <c r="CC226">
        <v>1178</v>
      </c>
      <c r="CD226">
        <v>16727</v>
      </c>
      <c r="CE226">
        <f t="shared" si="117"/>
        <v>14.199490662139219</v>
      </c>
      <c r="CI226" s="27"/>
      <c r="CP226" s="27">
        <v>46</v>
      </c>
      <c r="CQ226">
        <v>1674</v>
      </c>
      <c r="CR226">
        <v>79281</v>
      </c>
      <c r="CS226">
        <f t="shared" si="119"/>
        <v>47.36021505376344</v>
      </c>
      <c r="CW226" s="27">
        <v>21</v>
      </c>
      <c r="CX226">
        <v>836</v>
      </c>
      <c r="CY226">
        <v>43053</v>
      </c>
      <c r="CZ226">
        <f t="shared" si="120"/>
        <v>51.498803827751196</v>
      </c>
      <c r="DD226" s="27">
        <v>14</v>
      </c>
      <c r="DE226">
        <v>1011</v>
      </c>
      <c r="DF226">
        <v>95984</v>
      </c>
      <c r="DG226">
        <f t="shared" si="121"/>
        <v>94.939663699307616</v>
      </c>
      <c r="DK226" s="27">
        <v>27</v>
      </c>
      <c r="DL226">
        <v>1312</v>
      </c>
      <c r="DM226">
        <v>21866</v>
      </c>
      <c r="DN226">
        <f t="shared" si="122"/>
        <v>16.666158536585368</v>
      </c>
      <c r="DR226" s="27">
        <v>4</v>
      </c>
      <c r="DS226">
        <v>885</v>
      </c>
      <c r="DT226">
        <v>31151</v>
      </c>
      <c r="DU226">
        <f t="shared" si="123"/>
        <v>35.198870056497178</v>
      </c>
      <c r="DY226" s="27"/>
    </row>
    <row r="227" spans="10:129" x14ac:dyDescent="0.25">
      <c r="J227" s="27">
        <v>36</v>
      </c>
      <c r="K227">
        <v>4891</v>
      </c>
      <c r="L227">
        <v>275777</v>
      </c>
      <c r="M227">
        <f t="shared" si="107"/>
        <v>56.384583929666732</v>
      </c>
      <c r="Q227" s="27">
        <v>30</v>
      </c>
      <c r="R227">
        <v>2803</v>
      </c>
      <c r="S227">
        <v>293682</v>
      </c>
      <c r="T227">
        <f t="shared" si="108"/>
        <v>104.77417053157332</v>
      </c>
      <c r="X227" s="27">
        <v>29</v>
      </c>
      <c r="Y227">
        <v>3792</v>
      </c>
      <c r="Z227">
        <v>276499</v>
      </c>
      <c r="AA227">
        <f t="shared" si="109"/>
        <v>72.916402953586498</v>
      </c>
      <c r="AE227" s="27">
        <v>11</v>
      </c>
      <c r="AF227">
        <v>1070</v>
      </c>
      <c r="AG227">
        <v>132258</v>
      </c>
      <c r="AH227">
        <f t="shared" si="110"/>
        <v>123.60560747663551</v>
      </c>
      <c r="AL227" s="27">
        <v>23</v>
      </c>
      <c r="AM227">
        <v>1561</v>
      </c>
      <c r="AN227">
        <v>122719</v>
      </c>
      <c r="AO227">
        <f t="shared" si="111"/>
        <v>78.615631005765536</v>
      </c>
      <c r="AS227" s="27"/>
      <c r="AZ227" s="27"/>
      <c r="BG227" s="27">
        <v>30</v>
      </c>
      <c r="BH227">
        <v>1501</v>
      </c>
      <c r="BI227">
        <v>200157</v>
      </c>
      <c r="BJ227">
        <f t="shared" si="114"/>
        <v>133.34910059960026</v>
      </c>
      <c r="BN227" s="27"/>
      <c r="BU227" s="27">
        <v>20</v>
      </c>
      <c r="BV227">
        <v>1206</v>
      </c>
      <c r="BW227">
        <v>17214</v>
      </c>
      <c r="BX227">
        <f t="shared" si="116"/>
        <v>14.273631840796019</v>
      </c>
      <c r="CB227" s="27">
        <v>14</v>
      </c>
      <c r="CC227">
        <v>1208</v>
      </c>
      <c r="CD227">
        <v>16590</v>
      </c>
      <c r="CE227">
        <f t="shared" si="117"/>
        <v>13.733443708609272</v>
      </c>
      <c r="CI227" s="27"/>
      <c r="CP227" s="27">
        <v>47</v>
      </c>
      <c r="CQ227">
        <v>1743</v>
      </c>
      <c r="CR227">
        <v>323264</v>
      </c>
      <c r="CS227">
        <f t="shared" si="119"/>
        <v>185.46414228341939</v>
      </c>
      <c r="CW227" s="27">
        <v>22</v>
      </c>
      <c r="CX227">
        <v>861</v>
      </c>
      <c r="CY227">
        <v>59648</v>
      </c>
      <c r="CZ227">
        <f t="shared" si="120"/>
        <v>69.277584204413472</v>
      </c>
      <c r="DD227" s="27">
        <v>15</v>
      </c>
      <c r="DE227">
        <v>1020</v>
      </c>
      <c r="DF227">
        <v>67906</v>
      </c>
      <c r="DG227">
        <f t="shared" si="121"/>
        <v>66.574509803921572</v>
      </c>
      <c r="DK227" s="27">
        <v>28</v>
      </c>
      <c r="DL227">
        <v>1523</v>
      </c>
      <c r="DM227">
        <v>224232</v>
      </c>
      <c r="DN227">
        <f t="shared" si="122"/>
        <v>147.23046618516088</v>
      </c>
      <c r="DR227" s="27">
        <v>5</v>
      </c>
      <c r="DS227">
        <v>893</v>
      </c>
      <c r="DT227">
        <v>37332</v>
      </c>
      <c r="DU227">
        <f t="shared" si="123"/>
        <v>41.805151175811872</v>
      </c>
      <c r="DY227" s="27"/>
    </row>
    <row r="228" spans="10:129" x14ac:dyDescent="0.25">
      <c r="J228" s="27">
        <v>37</v>
      </c>
      <c r="K228">
        <v>5167</v>
      </c>
      <c r="L228">
        <v>444536</v>
      </c>
      <c r="M228">
        <f t="shared" ref="M228" si="125">L228/K228</f>
        <v>86.033675246758278</v>
      </c>
      <c r="Q228" s="27">
        <v>31</v>
      </c>
      <c r="R228">
        <v>2817</v>
      </c>
      <c r="S228">
        <v>123365</v>
      </c>
      <c r="T228">
        <f t="shared" ref="T228:T231" si="126">S228/R228</f>
        <v>43.793042243521477</v>
      </c>
      <c r="X228" s="27">
        <v>30</v>
      </c>
      <c r="Y228">
        <v>4592</v>
      </c>
      <c r="Z228">
        <v>160910</v>
      </c>
      <c r="AA228">
        <f t="shared" ref="AA228" si="127">Z228/Y228</f>
        <v>35.041376306620208</v>
      </c>
      <c r="AE228" s="27">
        <v>12</v>
      </c>
      <c r="AF228">
        <v>1110</v>
      </c>
      <c r="AG228">
        <v>56328</v>
      </c>
      <c r="AH228">
        <f t="shared" ref="AH228:AH249" si="128">AG228/AF228</f>
        <v>50.745945945945948</v>
      </c>
      <c r="AL228" s="27">
        <v>24</v>
      </c>
      <c r="AM228">
        <v>1598</v>
      </c>
      <c r="AN228">
        <v>122173</v>
      </c>
      <c r="AO228">
        <f t="shared" ref="AO228:AO242" si="129">AN228/AM228</f>
        <v>76.453692115143923</v>
      </c>
      <c r="AS228" s="27"/>
      <c r="AZ228" s="27"/>
      <c r="BG228" s="27">
        <v>31</v>
      </c>
      <c r="BH228">
        <v>1522</v>
      </c>
      <c r="BI228">
        <v>80428</v>
      </c>
      <c r="BJ228">
        <f t="shared" ref="BJ228:BJ236" si="130">BI228/BH228</f>
        <v>52.843626806833115</v>
      </c>
      <c r="BN228" s="27"/>
      <c r="BU228" s="27">
        <v>21</v>
      </c>
      <c r="BV228">
        <v>1212</v>
      </c>
      <c r="BW228">
        <v>12976</v>
      </c>
      <c r="BX228">
        <f t="shared" ref="BX228:BX250" si="131">BW228/BV228</f>
        <v>10.706270627062706</v>
      </c>
      <c r="CB228" s="27">
        <v>15</v>
      </c>
      <c r="CC228">
        <v>1245</v>
      </c>
      <c r="CD228">
        <v>10533</v>
      </c>
      <c r="CE228">
        <f t="shared" ref="CE228:CE238" si="132">CD228/CC228</f>
        <v>8.460240963855421</v>
      </c>
      <c r="CI228" s="27"/>
      <c r="CP228" s="27">
        <v>48</v>
      </c>
      <c r="CQ228">
        <v>1891</v>
      </c>
      <c r="CR228">
        <v>137791</v>
      </c>
      <c r="CS228">
        <f t="shared" ref="CS228:CS259" si="133">CR228/CQ228</f>
        <v>72.866737176097303</v>
      </c>
      <c r="CW228" s="27">
        <v>23</v>
      </c>
      <c r="CX228">
        <v>872</v>
      </c>
      <c r="CY228">
        <v>69024</v>
      </c>
      <c r="CZ228">
        <f t="shared" ref="CZ228:CZ259" si="134">CY228/CX228</f>
        <v>79.155963302752298</v>
      </c>
      <c r="DD228" s="27">
        <v>16</v>
      </c>
      <c r="DE228">
        <v>1021</v>
      </c>
      <c r="DF228">
        <v>52832</v>
      </c>
      <c r="DG228">
        <f t="shared" ref="DG228:DG246" si="135">DF228/DE228</f>
        <v>51.745347698334967</v>
      </c>
      <c r="DK228" s="27">
        <v>29</v>
      </c>
      <c r="DL228">
        <v>1525</v>
      </c>
      <c r="DM228">
        <v>44175</v>
      </c>
      <c r="DN228">
        <f t="shared" ref="DN228:DN232" si="136">DM228/DL228</f>
        <v>28.967213114754099</v>
      </c>
      <c r="DR228" s="27">
        <v>6</v>
      </c>
      <c r="DS228">
        <v>920</v>
      </c>
      <c r="DT228">
        <v>97913</v>
      </c>
      <c r="DU228">
        <f t="shared" ref="DU228:DU249" si="137">DT228/DS228</f>
        <v>106.42717391304348</v>
      </c>
      <c r="DY228" s="27"/>
    </row>
    <row r="229" spans="10:129" x14ac:dyDescent="0.25">
      <c r="J229" s="27"/>
      <c r="Q229" s="27">
        <v>32</v>
      </c>
      <c r="R229">
        <v>2953</v>
      </c>
      <c r="S229">
        <v>198090</v>
      </c>
      <c r="T229">
        <f t="shared" si="126"/>
        <v>67.080934642736196</v>
      </c>
      <c r="X229" s="27"/>
      <c r="AE229" s="27">
        <v>13</v>
      </c>
      <c r="AF229">
        <v>1115</v>
      </c>
      <c r="AG229">
        <v>78181</v>
      </c>
      <c r="AH229">
        <f t="shared" si="128"/>
        <v>70.117488789237669</v>
      </c>
      <c r="AL229" s="27">
        <v>25</v>
      </c>
      <c r="AM229">
        <v>1599</v>
      </c>
      <c r="AN229">
        <v>121483</v>
      </c>
      <c r="AO229">
        <f t="shared" si="129"/>
        <v>75.974358974358978</v>
      </c>
      <c r="AS229" s="27"/>
      <c r="AZ229" s="27"/>
      <c r="BG229" s="27">
        <v>32</v>
      </c>
      <c r="BH229">
        <v>1530</v>
      </c>
      <c r="BI229">
        <v>110842</v>
      </c>
      <c r="BJ229">
        <f t="shared" si="130"/>
        <v>72.44575163398693</v>
      </c>
      <c r="BN229" s="27"/>
      <c r="BU229" s="27">
        <v>22</v>
      </c>
      <c r="BV229">
        <v>1216</v>
      </c>
      <c r="BW229">
        <v>12296</v>
      </c>
      <c r="BX229">
        <f t="shared" si="131"/>
        <v>10.111842105263158</v>
      </c>
      <c r="CB229" s="27">
        <v>16</v>
      </c>
      <c r="CC229">
        <v>1255</v>
      </c>
      <c r="CD229">
        <v>12479</v>
      </c>
      <c r="CE229">
        <f t="shared" si="132"/>
        <v>9.9434262948207177</v>
      </c>
      <c r="CI229" s="27"/>
      <c r="CP229" s="27">
        <v>49</v>
      </c>
      <c r="CQ229">
        <v>2350</v>
      </c>
      <c r="CR229">
        <v>115262</v>
      </c>
      <c r="CS229">
        <f t="shared" si="133"/>
        <v>49.047659574468085</v>
      </c>
      <c r="CW229" s="27">
        <v>24</v>
      </c>
      <c r="CX229">
        <v>886</v>
      </c>
      <c r="CY229">
        <v>44264</v>
      </c>
      <c r="CZ229">
        <f t="shared" si="134"/>
        <v>49.959367945823928</v>
      </c>
      <c r="DD229" s="27">
        <v>17</v>
      </c>
      <c r="DE229">
        <v>1023</v>
      </c>
      <c r="DF229">
        <v>63266</v>
      </c>
      <c r="DG229">
        <f t="shared" si="135"/>
        <v>61.843597262952102</v>
      </c>
      <c r="DK229" s="27">
        <v>30</v>
      </c>
      <c r="DL229">
        <v>1596</v>
      </c>
      <c r="DM229">
        <v>343367</v>
      </c>
      <c r="DN229">
        <f t="shared" si="136"/>
        <v>215.14223057644111</v>
      </c>
      <c r="DR229" s="27">
        <v>7</v>
      </c>
      <c r="DS229">
        <v>944</v>
      </c>
      <c r="DT229">
        <v>69079</v>
      </c>
      <c r="DU229">
        <f t="shared" si="137"/>
        <v>73.17690677966101</v>
      </c>
      <c r="DY229" s="27"/>
    </row>
    <row r="230" spans="10:129" x14ac:dyDescent="0.25">
      <c r="J230" s="27"/>
      <c r="Q230" s="27">
        <v>33</v>
      </c>
      <c r="R230">
        <v>3815</v>
      </c>
      <c r="S230">
        <v>362861</v>
      </c>
      <c r="T230">
        <f t="shared" si="126"/>
        <v>95.114285714285714</v>
      </c>
      <c r="X230" s="27"/>
      <c r="AE230" s="27">
        <v>14</v>
      </c>
      <c r="AF230">
        <v>1174</v>
      </c>
      <c r="AG230">
        <v>65683</v>
      </c>
      <c r="AH230">
        <f t="shared" si="128"/>
        <v>55.948040885860308</v>
      </c>
      <c r="AL230" s="27">
        <v>26</v>
      </c>
      <c r="AM230">
        <v>1602</v>
      </c>
      <c r="AN230">
        <v>153454</v>
      </c>
      <c r="AO230">
        <f t="shared" si="129"/>
        <v>95.789013732833951</v>
      </c>
      <c r="AS230" s="27"/>
      <c r="AZ230" s="27"/>
      <c r="BG230" s="27">
        <v>33</v>
      </c>
      <c r="BH230">
        <v>1616</v>
      </c>
      <c r="BI230">
        <v>80701</v>
      </c>
      <c r="BJ230">
        <f t="shared" si="130"/>
        <v>49.938737623762378</v>
      </c>
      <c r="BN230" s="27"/>
      <c r="BU230" s="27">
        <v>23</v>
      </c>
      <c r="BV230">
        <v>1228</v>
      </c>
      <c r="BW230">
        <v>8454</v>
      </c>
      <c r="BX230">
        <f t="shared" si="131"/>
        <v>6.8843648208469057</v>
      </c>
      <c r="CB230" s="27">
        <v>17</v>
      </c>
      <c r="CC230">
        <v>1280</v>
      </c>
      <c r="CD230">
        <v>7329</v>
      </c>
      <c r="CE230">
        <f t="shared" si="132"/>
        <v>5.7257812499999998</v>
      </c>
      <c r="CI230" s="27"/>
      <c r="CP230" s="27">
        <v>50</v>
      </c>
      <c r="CQ230">
        <v>2449</v>
      </c>
      <c r="CR230">
        <v>246338</v>
      </c>
      <c r="CS230">
        <f t="shared" si="133"/>
        <v>100.58717844017967</v>
      </c>
      <c r="CW230" s="27">
        <v>25</v>
      </c>
      <c r="CX230">
        <v>895</v>
      </c>
      <c r="CY230">
        <v>52899</v>
      </c>
      <c r="CZ230">
        <f t="shared" si="134"/>
        <v>59.105027932960894</v>
      </c>
      <c r="DD230" s="27">
        <v>18</v>
      </c>
      <c r="DE230">
        <v>1024</v>
      </c>
      <c r="DF230">
        <v>127716</v>
      </c>
      <c r="DG230">
        <f t="shared" si="135"/>
        <v>124.72265625</v>
      </c>
      <c r="DK230" s="27">
        <v>31</v>
      </c>
      <c r="DL230">
        <v>1633</v>
      </c>
      <c r="DM230">
        <v>358668</v>
      </c>
      <c r="DN230">
        <f t="shared" si="136"/>
        <v>219.63747703612981</v>
      </c>
      <c r="DR230" s="27">
        <v>8</v>
      </c>
      <c r="DS230">
        <v>979</v>
      </c>
      <c r="DT230">
        <v>49968</v>
      </c>
      <c r="DU230">
        <f t="shared" si="137"/>
        <v>51.039836567926457</v>
      </c>
      <c r="DY230" s="27"/>
    </row>
    <row r="231" spans="10:129" x14ac:dyDescent="0.25">
      <c r="J231" s="27"/>
      <c r="Q231" s="27">
        <v>34</v>
      </c>
      <c r="R231">
        <v>4609</v>
      </c>
      <c r="S231">
        <v>338336</v>
      </c>
      <c r="T231">
        <f t="shared" si="126"/>
        <v>73.407680624864398</v>
      </c>
      <c r="X231" s="27"/>
      <c r="AE231" s="27">
        <v>15</v>
      </c>
      <c r="AF231">
        <v>1202</v>
      </c>
      <c r="AG231">
        <v>63024</v>
      </c>
      <c r="AH231">
        <f t="shared" si="128"/>
        <v>52.432612312811983</v>
      </c>
      <c r="AL231" s="27">
        <v>27</v>
      </c>
      <c r="AM231">
        <v>1603</v>
      </c>
      <c r="AN231">
        <v>150512</v>
      </c>
      <c r="AO231">
        <f t="shared" si="129"/>
        <v>93.893948845913911</v>
      </c>
      <c r="AS231" s="27"/>
      <c r="AZ231" s="27"/>
      <c r="BG231" s="27">
        <v>34</v>
      </c>
      <c r="BH231">
        <v>1881</v>
      </c>
      <c r="BI231">
        <v>218535</v>
      </c>
      <c r="BJ231">
        <f t="shared" si="130"/>
        <v>116.18022328548645</v>
      </c>
      <c r="BN231" s="27"/>
      <c r="BU231" s="27">
        <v>24</v>
      </c>
      <c r="BV231">
        <v>1230</v>
      </c>
      <c r="BW231">
        <v>18057</v>
      </c>
      <c r="BX231">
        <f t="shared" si="131"/>
        <v>14.680487804878048</v>
      </c>
      <c r="CB231" s="27">
        <v>18</v>
      </c>
      <c r="CC231">
        <v>1287</v>
      </c>
      <c r="CD231">
        <v>8637</v>
      </c>
      <c r="CE231">
        <f t="shared" si="132"/>
        <v>6.7109557109557105</v>
      </c>
      <c r="CI231" s="27"/>
      <c r="CP231" s="27">
        <v>51</v>
      </c>
      <c r="CQ231">
        <v>2588</v>
      </c>
      <c r="CR231">
        <v>214048</v>
      </c>
      <c r="CS231">
        <f t="shared" si="133"/>
        <v>82.707882534775891</v>
      </c>
      <c r="CW231" s="27">
        <v>26</v>
      </c>
      <c r="CX231">
        <v>902</v>
      </c>
      <c r="CY231">
        <v>35060</v>
      </c>
      <c r="CZ231">
        <f t="shared" si="134"/>
        <v>38.869179600886916</v>
      </c>
      <c r="DD231" s="27">
        <v>19</v>
      </c>
      <c r="DE231">
        <v>1063</v>
      </c>
      <c r="DF231">
        <v>64025</v>
      </c>
      <c r="DG231">
        <f t="shared" si="135"/>
        <v>60.230479774223895</v>
      </c>
      <c r="DK231" s="27">
        <v>32</v>
      </c>
      <c r="DL231">
        <v>1667</v>
      </c>
      <c r="DM231">
        <v>170729</v>
      </c>
      <c r="DN231">
        <f t="shared" si="136"/>
        <v>102.41691661667666</v>
      </c>
      <c r="DR231" s="27">
        <v>9</v>
      </c>
      <c r="DS231">
        <v>982</v>
      </c>
      <c r="DT231">
        <v>33177</v>
      </c>
      <c r="DU231">
        <f t="shared" si="137"/>
        <v>33.785132382892058</v>
      </c>
      <c r="DY231" s="27"/>
    </row>
    <row r="232" spans="10:129" x14ac:dyDescent="0.25">
      <c r="J232" s="27"/>
      <c r="Q232" s="27"/>
      <c r="X232" s="27"/>
      <c r="AE232" s="27">
        <v>16</v>
      </c>
      <c r="AF232">
        <v>1240</v>
      </c>
      <c r="AG232">
        <v>65643</v>
      </c>
      <c r="AH232">
        <f t="shared" si="128"/>
        <v>52.937903225806451</v>
      </c>
      <c r="AL232" s="27">
        <v>28</v>
      </c>
      <c r="AM232">
        <v>1690</v>
      </c>
      <c r="AN232">
        <v>146967</v>
      </c>
      <c r="AO232">
        <f t="shared" si="129"/>
        <v>86.962721893491121</v>
      </c>
      <c r="AS232" s="27"/>
      <c r="AZ232" s="27"/>
      <c r="BG232" s="27">
        <v>35</v>
      </c>
      <c r="BH232">
        <v>1973</v>
      </c>
      <c r="BI232">
        <v>319959</v>
      </c>
      <c r="BJ232">
        <f t="shared" si="130"/>
        <v>162.16877850988342</v>
      </c>
      <c r="BN232" s="27"/>
      <c r="BU232" s="27">
        <v>25</v>
      </c>
      <c r="BV232">
        <v>1233</v>
      </c>
      <c r="BW232">
        <v>21978</v>
      </c>
      <c r="BX232">
        <f t="shared" si="131"/>
        <v>17.824817518248175</v>
      </c>
      <c r="CB232" s="27">
        <v>19</v>
      </c>
      <c r="CC232">
        <v>1355</v>
      </c>
      <c r="CD232">
        <v>16457</v>
      </c>
      <c r="CE232">
        <f t="shared" si="132"/>
        <v>12.145387453874539</v>
      </c>
      <c r="CI232" s="27"/>
      <c r="CP232" s="27">
        <v>52</v>
      </c>
      <c r="CQ232">
        <v>3329</v>
      </c>
      <c r="CR232">
        <v>294526</v>
      </c>
      <c r="CS232">
        <f t="shared" si="133"/>
        <v>88.47281465905678</v>
      </c>
      <c r="CW232" s="27">
        <v>27</v>
      </c>
      <c r="CX232">
        <v>903</v>
      </c>
      <c r="CY232">
        <v>26697</v>
      </c>
      <c r="CZ232">
        <f t="shared" si="134"/>
        <v>29.564784053156146</v>
      </c>
      <c r="DD232" s="27">
        <v>20</v>
      </c>
      <c r="DE232">
        <v>1102</v>
      </c>
      <c r="DF232">
        <v>46867</v>
      </c>
      <c r="DG232">
        <f t="shared" si="135"/>
        <v>42.529038112522684</v>
      </c>
      <c r="DK232" s="27">
        <v>33</v>
      </c>
      <c r="DL232">
        <v>2038</v>
      </c>
      <c r="DM232">
        <v>78064</v>
      </c>
      <c r="DN232">
        <f t="shared" si="136"/>
        <v>38.304219823356235</v>
      </c>
      <c r="DR232" s="27">
        <v>10</v>
      </c>
      <c r="DS232">
        <v>1047</v>
      </c>
      <c r="DT232">
        <v>63624</v>
      </c>
      <c r="DU232">
        <f t="shared" si="137"/>
        <v>60.767908309455585</v>
      </c>
      <c r="DY232" s="27"/>
    </row>
    <row r="233" spans="10:129" x14ac:dyDescent="0.25">
      <c r="J233" s="27"/>
      <c r="Q233" s="27"/>
      <c r="X233" s="27"/>
      <c r="AE233" s="27">
        <v>17</v>
      </c>
      <c r="AF233">
        <v>1260</v>
      </c>
      <c r="AG233">
        <v>48559</v>
      </c>
      <c r="AH233">
        <f t="shared" si="128"/>
        <v>38.538888888888891</v>
      </c>
      <c r="AL233" s="27">
        <v>29</v>
      </c>
      <c r="AM233">
        <v>1816</v>
      </c>
      <c r="AN233">
        <v>172000</v>
      </c>
      <c r="AO233">
        <f t="shared" si="129"/>
        <v>94.713656387665196</v>
      </c>
      <c r="AS233" s="27"/>
      <c r="AZ233" s="27"/>
      <c r="BG233" s="27">
        <v>36</v>
      </c>
      <c r="BH233">
        <v>2212</v>
      </c>
      <c r="BI233">
        <v>142335</v>
      </c>
      <c r="BJ233">
        <f t="shared" si="130"/>
        <v>64.346745027124769</v>
      </c>
      <c r="BN233" s="27"/>
      <c r="BU233" s="27">
        <v>26</v>
      </c>
      <c r="BV233">
        <v>1248</v>
      </c>
      <c r="BW233">
        <v>16528</v>
      </c>
      <c r="BX233">
        <f t="shared" si="131"/>
        <v>13.243589743589743</v>
      </c>
      <c r="CB233" s="27">
        <v>20</v>
      </c>
      <c r="CC233">
        <v>1406</v>
      </c>
      <c r="CD233">
        <v>24686</v>
      </c>
      <c r="CE233">
        <f t="shared" si="132"/>
        <v>17.557610241820768</v>
      </c>
      <c r="CI233" s="27"/>
      <c r="CO233" t="s">
        <v>233</v>
      </c>
      <c r="CP233" s="27">
        <v>1</v>
      </c>
      <c r="CQ233">
        <v>526</v>
      </c>
      <c r="CR233">
        <v>15573</v>
      </c>
      <c r="CS233">
        <f t="shared" si="133"/>
        <v>29.606463878326995</v>
      </c>
      <c r="CW233" s="27">
        <v>28</v>
      </c>
      <c r="CX233">
        <v>905</v>
      </c>
      <c r="CY233">
        <v>40388</v>
      </c>
      <c r="CZ233">
        <f t="shared" si="134"/>
        <v>44.627624309392267</v>
      </c>
      <c r="DD233" s="27">
        <v>21</v>
      </c>
      <c r="DE233">
        <v>1111</v>
      </c>
      <c r="DF233">
        <v>60506</v>
      </c>
      <c r="DG233">
        <f t="shared" si="135"/>
        <v>54.460846084608463</v>
      </c>
      <c r="DK233" s="27"/>
      <c r="DR233" s="27">
        <v>11</v>
      </c>
      <c r="DS233">
        <v>1052</v>
      </c>
      <c r="DT233">
        <v>46967</v>
      </c>
      <c r="DU233">
        <f t="shared" si="137"/>
        <v>44.645437262357412</v>
      </c>
      <c r="DY233" s="27"/>
    </row>
    <row r="234" spans="10:129" x14ac:dyDescent="0.25">
      <c r="J234" s="27"/>
      <c r="Q234" s="27"/>
      <c r="X234" s="27"/>
      <c r="AE234" s="27">
        <v>18</v>
      </c>
      <c r="AF234">
        <v>1335</v>
      </c>
      <c r="AG234">
        <v>100312</v>
      </c>
      <c r="AH234">
        <f t="shared" si="128"/>
        <v>75.140074906367047</v>
      </c>
      <c r="AL234" s="27">
        <v>30</v>
      </c>
      <c r="AM234">
        <v>1841</v>
      </c>
      <c r="AN234">
        <v>166410</v>
      </c>
      <c r="AO234">
        <f t="shared" si="129"/>
        <v>90.3910917979359</v>
      </c>
      <c r="AS234" s="27"/>
      <c r="AZ234" s="27"/>
      <c r="BG234" s="27">
        <v>37</v>
      </c>
      <c r="BH234">
        <v>2784</v>
      </c>
      <c r="BI234">
        <v>424677</v>
      </c>
      <c r="BJ234">
        <f t="shared" si="130"/>
        <v>152.54202586206895</v>
      </c>
      <c r="BN234" s="27"/>
      <c r="BU234" s="27">
        <v>27</v>
      </c>
      <c r="BV234">
        <v>1251</v>
      </c>
      <c r="BW234">
        <v>9172</v>
      </c>
      <c r="BX234">
        <f t="shared" si="131"/>
        <v>7.3317346123101519</v>
      </c>
      <c r="CB234" s="27">
        <v>21</v>
      </c>
      <c r="CC234">
        <v>1409</v>
      </c>
      <c r="CD234">
        <v>51835</v>
      </c>
      <c r="CE234">
        <f t="shared" si="132"/>
        <v>36.788502484031227</v>
      </c>
      <c r="CI234" s="27"/>
      <c r="CP234" s="27">
        <v>2</v>
      </c>
      <c r="CQ234">
        <v>580</v>
      </c>
      <c r="CR234">
        <v>29938</v>
      </c>
      <c r="CS234">
        <f t="shared" si="133"/>
        <v>51.617241379310343</v>
      </c>
      <c r="CW234" s="27">
        <v>29</v>
      </c>
      <c r="CX234">
        <v>906</v>
      </c>
      <c r="CY234">
        <v>27849</v>
      </c>
      <c r="CZ234">
        <f t="shared" si="134"/>
        <v>30.73841059602649</v>
      </c>
      <c r="DD234" s="27">
        <v>22</v>
      </c>
      <c r="DE234">
        <v>1165</v>
      </c>
      <c r="DF234">
        <v>227014</v>
      </c>
      <c r="DG234">
        <f t="shared" si="135"/>
        <v>194.8618025751073</v>
      </c>
      <c r="DK234" s="27"/>
      <c r="DR234" s="27">
        <v>12</v>
      </c>
      <c r="DS234">
        <v>1078</v>
      </c>
      <c r="DT234">
        <v>74997</v>
      </c>
      <c r="DU234">
        <f t="shared" si="137"/>
        <v>69.570500927643778</v>
      </c>
      <c r="DY234" s="27"/>
    </row>
    <row r="235" spans="10:129" x14ac:dyDescent="0.25">
      <c r="J235" s="27"/>
      <c r="L235" s="1"/>
      <c r="Q235" s="27"/>
      <c r="X235" s="27"/>
      <c r="AE235" s="27">
        <v>19</v>
      </c>
      <c r="AF235">
        <v>1410</v>
      </c>
      <c r="AG235">
        <v>88657</v>
      </c>
      <c r="AH235">
        <f t="shared" si="128"/>
        <v>62.877304964539007</v>
      </c>
      <c r="AL235" s="27">
        <v>31</v>
      </c>
      <c r="AM235">
        <v>1924</v>
      </c>
      <c r="AN235">
        <v>153308</v>
      </c>
      <c r="AO235">
        <f t="shared" si="129"/>
        <v>79.681912681912678</v>
      </c>
      <c r="AS235" s="27"/>
      <c r="AZ235" s="27"/>
      <c r="BG235" s="27">
        <v>38</v>
      </c>
      <c r="BH235">
        <v>2840</v>
      </c>
      <c r="BI235">
        <v>289482</v>
      </c>
      <c r="BJ235">
        <f t="shared" si="130"/>
        <v>101.93028169014084</v>
      </c>
      <c r="BN235" s="27"/>
      <c r="BU235" s="27">
        <v>28</v>
      </c>
      <c r="BV235">
        <v>1275</v>
      </c>
      <c r="BW235">
        <v>8375</v>
      </c>
      <c r="BX235">
        <f t="shared" si="131"/>
        <v>6.5686274509803919</v>
      </c>
      <c r="CB235" s="27">
        <v>22</v>
      </c>
      <c r="CC235">
        <v>1492</v>
      </c>
      <c r="CD235">
        <v>3139</v>
      </c>
      <c r="CE235">
        <f t="shared" si="132"/>
        <v>2.1038873994638068</v>
      </c>
      <c r="CI235" s="27"/>
      <c r="CP235" s="27">
        <v>3</v>
      </c>
      <c r="CQ235">
        <v>657</v>
      </c>
      <c r="CR235">
        <v>47219</v>
      </c>
      <c r="CS235">
        <f t="shared" si="133"/>
        <v>71.870624048706247</v>
      </c>
      <c r="CW235" s="27">
        <v>30</v>
      </c>
      <c r="CX235">
        <v>961</v>
      </c>
      <c r="CY235">
        <v>37833</v>
      </c>
      <c r="CZ235">
        <f t="shared" si="134"/>
        <v>39.36836628511967</v>
      </c>
      <c r="DD235" s="27">
        <v>23</v>
      </c>
      <c r="DE235">
        <v>1166</v>
      </c>
      <c r="DF235">
        <v>55439</v>
      </c>
      <c r="DG235">
        <f t="shared" si="135"/>
        <v>47.546312178387652</v>
      </c>
      <c r="DK235" s="27"/>
      <c r="DR235" s="27">
        <v>13</v>
      </c>
      <c r="DS235">
        <v>1129</v>
      </c>
      <c r="DT235">
        <v>36798</v>
      </c>
      <c r="DU235">
        <f t="shared" si="137"/>
        <v>32.593445527015056</v>
      </c>
      <c r="DY235" s="27"/>
    </row>
    <row r="236" spans="10:129" x14ac:dyDescent="0.25">
      <c r="J236" s="27"/>
      <c r="Q236" s="27"/>
      <c r="X236" s="27"/>
      <c r="AE236" s="27">
        <v>20</v>
      </c>
      <c r="AF236">
        <v>1511</v>
      </c>
      <c r="AG236">
        <v>77981</v>
      </c>
      <c r="AH236">
        <f t="shared" si="128"/>
        <v>51.608868299139644</v>
      </c>
      <c r="AL236" s="27">
        <v>32</v>
      </c>
      <c r="AM236">
        <v>1942</v>
      </c>
      <c r="AN236">
        <v>78363</v>
      </c>
      <c r="AO236">
        <f t="shared" si="129"/>
        <v>40.351699279093715</v>
      </c>
      <c r="AS236" s="27"/>
      <c r="AZ236" s="27"/>
      <c r="BG236" s="27">
        <v>39</v>
      </c>
      <c r="BH236">
        <v>2968</v>
      </c>
      <c r="BI236">
        <v>393909</v>
      </c>
      <c r="BJ236">
        <f t="shared" si="130"/>
        <v>132.71866576819406</v>
      </c>
      <c r="BN236" s="27"/>
      <c r="BU236" s="27">
        <v>29</v>
      </c>
      <c r="BV236">
        <v>1284</v>
      </c>
      <c r="BW236">
        <v>9679</v>
      </c>
      <c r="BX236">
        <f t="shared" si="131"/>
        <v>7.5381619937694708</v>
      </c>
      <c r="CB236" s="27">
        <v>23</v>
      </c>
      <c r="CC236">
        <v>1499</v>
      </c>
      <c r="CD236">
        <v>32013</v>
      </c>
      <c r="CE236">
        <f t="shared" si="132"/>
        <v>21.356237491661108</v>
      </c>
      <c r="CI236" s="27"/>
      <c r="CP236" s="27">
        <v>4</v>
      </c>
      <c r="CQ236">
        <v>669</v>
      </c>
      <c r="CR236">
        <v>73636</v>
      </c>
      <c r="CS236">
        <f t="shared" si="133"/>
        <v>110.06875934230195</v>
      </c>
      <c r="CW236" s="27">
        <v>31</v>
      </c>
      <c r="CX236">
        <v>970</v>
      </c>
      <c r="CY236">
        <v>156466</v>
      </c>
      <c r="CZ236">
        <f t="shared" si="134"/>
        <v>161.30515463917527</v>
      </c>
      <c r="DD236" s="27">
        <v>24</v>
      </c>
      <c r="DE236">
        <v>1176</v>
      </c>
      <c r="DF236">
        <v>56882</v>
      </c>
      <c r="DG236">
        <f t="shared" si="135"/>
        <v>48.36904761904762</v>
      </c>
      <c r="DK236" s="27"/>
      <c r="DR236" s="27">
        <v>14</v>
      </c>
      <c r="DS236">
        <v>1146</v>
      </c>
      <c r="DT236">
        <v>24831</v>
      </c>
      <c r="DU236">
        <f t="shared" si="137"/>
        <v>21.667539267015705</v>
      </c>
      <c r="DY236" s="27"/>
    </row>
    <row r="237" spans="10:129" x14ac:dyDescent="0.25">
      <c r="J237" s="27"/>
      <c r="Q237" s="27"/>
      <c r="X237" s="27"/>
      <c r="AE237" s="27">
        <v>21</v>
      </c>
      <c r="AF237">
        <v>1696</v>
      </c>
      <c r="AG237">
        <v>111119</v>
      </c>
      <c r="AH237">
        <f t="shared" si="128"/>
        <v>65.518278301886795</v>
      </c>
      <c r="AL237" s="27">
        <v>33</v>
      </c>
      <c r="AM237">
        <v>2165</v>
      </c>
      <c r="AN237">
        <v>165831</v>
      </c>
      <c r="AO237">
        <f t="shared" si="129"/>
        <v>76.596304849884532</v>
      </c>
      <c r="AS237" s="27"/>
      <c r="AZ237" s="27"/>
      <c r="BG237" s="27"/>
      <c r="BN237" s="27"/>
      <c r="BU237" s="27">
        <v>30</v>
      </c>
      <c r="BV237">
        <v>1300</v>
      </c>
      <c r="BW237">
        <v>16330</v>
      </c>
      <c r="BX237">
        <f t="shared" si="131"/>
        <v>12.561538461538461</v>
      </c>
      <c r="CB237" s="27">
        <v>24</v>
      </c>
      <c r="CC237">
        <v>1672</v>
      </c>
      <c r="CD237">
        <v>25521</v>
      </c>
      <c r="CE237">
        <f t="shared" si="132"/>
        <v>15.263755980861244</v>
      </c>
      <c r="CI237" s="27"/>
      <c r="CP237" s="27">
        <v>5</v>
      </c>
      <c r="CQ237">
        <v>672</v>
      </c>
      <c r="CR237">
        <v>73820</v>
      </c>
      <c r="CS237">
        <f t="shared" si="133"/>
        <v>109.85119047619048</v>
      </c>
      <c r="CW237" s="27">
        <v>32</v>
      </c>
      <c r="CX237">
        <v>984</v>
      </c>
      <c r="CY237">
        <v>50811</v>
      </c>
      <c r="CZ237">
        <f t="shared" si="134"/>
        <v>51.637195121951223</v>
      </c>
      <c r="DD237" s="27">
        <v>25</v>
      </c>
      <c r="DE237">
        <v>1284</v>
      </c>
      <c r="DF237">
        <v>51084</v>
      </c>
      <c r="DG237">
        <f t="shared" si="135"/>
        <v>39.785046728971963</v>
      </c>
      <c r="DK237" s="27"/>
      <c r="DR237" s="27">
        <v>15</v>
      </c>
      <c r="DS237">
        <v>1177</v>
      </c>
      <c r="DT237">
        <v>111898</v>
      </c>
      <c r="DU237">
        <f t="shared" si="137"/>
        <v>95.070518266779942</v>
      </c>
      <c r="DY237" s="27"/>
    </row>
    <row r="238" spans="10:129" x14ac:dyDescent="0.25">
      <c r="J238" s="27"/>
      <c r="Q238" s="27"/>
      <c r="X238" s="27"/>
      <c r="AE238" s="27">
        <v>22</v>
      </c>
      <c r="AF238">
        <v>1840</v>
      </c>
      <c r="AG238">
        <v>338122</v>
      </c>
      <c r="AH238">
        <f t="shared" si="128"/>
        <v>183.76195652173914</v>
      </c>
      <c r="AL238" s="27">
        <v>34</v>
      </c>
      <c r="AM238">
        <v>2188</v>
      </c>
      <c r="AN238">
        <v>227183</v>
      </c>
      <c r="AO238">
        <f t="shared" si="129"/>
        <v>103.83135283363802</v>
      </c>
      <c r="AS238" s="27"/>
      <c r="AZ238" s="27"/>
      <c r="BG238" s="27"/>
      <c r="BN238" s="27"/>
      <c r="BU238" s="27">
        <v>31</v>
      </c>
      <c r="BV238">
        <v>1331</v>
      </c>
      <c r="BW238">
        <v>66713</v>
      </c>
      <c r="BX238">
        <f t="shared" si="131"/>
        <v>50.12246431254696</v>
      </c>
      <c r="CB238" s="27">
        <v>25</v>
      </c>
      <c r="CC238">
        <v>1688</v>
      </c>
      <c r="CD238">
        <v>6580</v>
      </c>
      <c r="CE238">
        <f t="shared" si="132"/>
        <v>3.8981042654028437</v>
      </c>
      <c r="CI238" s="27"/>
      <c r="CP238" s="27">
        <v>6</v>
      </c>
      <c r="CQ238">
        <v>674</v>
      </c>
      <c r="CR238">
        <v>61007</v>
      </c>
      <c r="CS238">
        <f t="shared" si="133"/>
        <v>90.514836795252222</v>
      </c>
      <c r="CW238" s="27">
        <v>33</v>
      </c>
      <c r="CX238">
        <v>1022</v>
      </c>
      <c r="CY238">
        <v>40858</v>
      </c>
      <c r="CZ238">
        <f t="shared" si="134"/>
        <v>39.978473581213308</v>
      </c>
      <c r="DD238" s="27">
        <v>26</v>
      </c>
      <c r="DE238">
        <v>1347</v>
      </c>
      <c r="DF238">
        <v>65297</v>
      </c>
      <c r="DG238">
        <f t="shared" si="135"/>
        <v>48.475872308834447</v>
      </c>
      <c r="DK238" s="27"/>
      <c r="DR238" s="27">
        <v>16</v>
      </c>
      <c r="DS238">
        <v>1202</v>
      </c>
      <c r="DT238">
        <v>20038</v>
      </c>
      <c r="DU238">
        <f t="shared" si="137"/>
        <v>16.670549084858568</v>
      </c>
      <c r="DY238" s="27"/>
    </row>
    <row r="239" spans="10:129" x14ac:dyDescent="0.25">
      <c r="J239" s="27"/>
      <c r="Q239" s="27"/>
      <c r="X239" s="27"/>
      <c r="AE239" s="27">
        <v>23</v>
      </c>
      <c r="AF239">
        <v>1872</v>
      </c>
      <c r="AG239">
        <v>256371</v>
      </c>
      <c r="AH239">
        <f t="shared" si="128"/>
        <v>136.95032051282053</v>
      </c>
      <c r="AL239" s="27">
        <v>35</v>
      </c>
      <c r="AM239">
        <v>2207</v>
      </c>
      <c r="AN239">
        <v>129862</v>
      </c>
      <c r="AO239">
        <f t="shared" si="129"/>
        <v>58.840960579972815</v>
      </c>
      <c r="AS239" s="27"/>
      <c r="AZ239" s="27"/>
      <c r="BG239" s="27"/>
      <c r="BN239" s="27"/>
      <c r="BU239" s="27">
        <v>32</v>
      </c>
      <c r="BV239">
        <v>1367</v>
      </c>
      <c r="BW239">
        <v>8429</v>
      </c>
      <c r="BX239">
        <f t="shared" si="131"/>
        <v>6.1660570592538404</v>
      </c>
      <c r="CB239" s="27"/>
      <c r="CI239" s="27"/>
      <c r="CP239" s="27">
        <v>7</v>
      </c>
      <c r="CQ239">
        <v>705</v>
      </c>
      <c r="CR239">
        <v>44233</v>
      </c>
      <c r="CS239">
        <f t="shared" si="133"/>
        <v>62.741843971631205</v>
      </c>
      <c r="CW239" s="27">
        <v>34</v>
      </c>
      <c r="CX239">
        <v>1022</v>
      </c>
      <c r="CY239">
        <v>44989</v>
      </c>
      <c r="CZ239">
        <f t="shared" si="134"/>
        <v>44.020547945205479</v>
      </c>
      <c r="DD239" s="27">
        <v>27</v>
      </c>
      <c r="DE239">
        <v>1393</v>
      </c>
      <c r="DF239">
        <v>49908</v>
      </c>
      <c r="DG239">
        <f t="shared" si="135"/>
        <v>35.827709978463744</v>
      </c>
      <c r="DK239" s="27"/>
      <c r="DR239" s="27">
        <v>17</v>
      </c>
      <c r="DS239">
        <v>1303</v>
      </c>
      <c r="DT239">
        <v>74650</v>
      </c>
      <c r="DU239">
        <f t="shared" si="137"/>
        <v>57.29086722947045</v>
      </c>
      <c r="DY239" s="27"/>
    </row>
    <row r="240" spans="10:129" x14ac:dyDescent="0.25">
      <c r="J240" s="27"/>
      <c r="Q240" s="27"/>
      <c r="X240" s="27"/>
      <c r="AE240" s="27">
        <v>24</v>
      </c>
      <c r="AF240">
        <v>1883</v>
      </c>
      <c r="AG240">
        <v>156303</v>
      </c>
      <c r="AH240">
        <f t="shared" si="128"/>
        <v>83.007434944237914</v>
      </c>
      <c r="AL240" s="27">
        <v>36</v>
      </c>
      <c r="AM240">
        <v>2268</v>
      </c>
      <c r="AN240">
        <v>179255</v>
      </c>
      <c r="AO240">
        <f t="shared" si="129"/>
        <v>79.036596119929456</v>
      </c>
      <c r="AS240" s="27"/>
      <c r="AZ240" s="27"/>
      <c r="BG240" s="27"/>
      <c r="BN240" s="27"/>
      <c r="BU240" s="27">
        <v>33</v>
      </c>
      <c r="BV240">
        <v>1371</v>
      </c>
      <c r="BW240">
        <v>10129</v>
      </c>
      <c r="BX240">
        <f t="shared" si="131"/>
        <v>7.3880379285193287</v>
      </c>
      <c r="CB240" s="27"/>
      <c r="CI240" s="27"/>
      <c r="CP240" s="27">
        <v>8</v>
      </c>
      <c r="CQ240">
        <v>747</v>
      </c>
      <c r="CR240">
        <v>136186</v>
      </c>
      <c r="CS240">
        <f t="shared" si="133"/>
        <v>182.31057563587683</v>
      </c>
      <c r="CW240" s="27">
        <v>35</v>
      </c>
      <c r="CX240">
        <v>1026</v>
      </c>
      <c r="CY240">
        <v>61196</v>
      </c>
      <c r="CZ240">
        <f t="shared" si="134"/>
        <v>59.645224171539958</v>
      </c>
      <c r="DD240" s="27">
        <v>28</v>
      </c>
      <c r="DE240">
        <v>1559</v>
      </c>
      <c r="DF240">
        <v>95532</v>
      </c>
      <c r="DG240">
        <f t="shared" si="135"/>
        <v>61.277742142398971</v>
      </c>
      <c r="DK240" s="27"/>
      <c r="DR240" s="27">
        <v>18</v>
      </c>
      <c r="DS240">
        <v>1308</v>
      </c>
      <c r="DT240">
        <v>150622</v>
      </c>
      <c r="DU240">
        <f t="shared" si="137"/>
        <v>115.15443425076452</v>
      </c>
      <c r="DY240" s="27"/>
    </row>
    <row r="241" spans="10:129" x14ac:dyDescent="0.25">
      <c r="J241" s="27"/>
      <c r="Q241" s="27"/>
      <c r="X241" s="27"/>
      <c r="AE241" s="27">
        <v>25</v>
      </c>
      <c r="AF241">
        <v>2030</v>
      </c>
      <c r="AG241">
        <v>250502</v>
      </c>
      <c r="AH241">
        <f t="shared" si="128"/>
        <v>123.4</v>
      </c>
      <c r="AL241" s="27">
        <v>37</v>
      </c>
      <c r="AM241">
        <v>2694</v>
      </c>
      <c r="AN241">
        <v>176283</v>
      </c>
      <c r="AO241">
        <f t="shared" si="129"/>
        <v>65.435412026726056</v>
      </c>
      <c r="AS241" s="27"/>
      <c r="AZ241" s="27"/>
      <c r="BG241" s="27"/>
      <c r="BN241" s="27"/>
      <c r="BU241" s="27">
        <v>34</v>
      </c>
      <c r="BV241">
        <v>1375</v>
      </c>
      <c r="BW241">
        <v>10019</v>
      </c>
      <c r="BX241">
        <f t="shared" si="131"/>
        <v>7.2865454545454549</v>
      </c>
      <c r="CB241" s="27"/>
      <c r="CI241" s="27"/>
      <c r="CP241" s="27">
        <v>9</v>
      </c>
      <c r="CQ241">
        <v>762</v>
      </c>
      <c r="CR241">
        <v>47731</v>
      </c>
      <c r="CS241">
        <f t="shared" si="133"/>
        <v>62.639107611548553</v>
      </c>
      <c r="CW241" s="27">
        <v>36</v>
      </c>
      <c r="CX241">
        <v>1027</v>
      </c>
      <c r="CY241">
        <v>45367</v>
      </c>
      <c r="CZ241">
        <f t="shared" si="134"/>
        <v>44.174294060370009</v>
      </c>
      <c r="DD241" s="27">
        <v>29</v>
      </c>
      <c r="DE241">
        <v>1568</v>
      </c>
      <c r="DF241">
        <v>83107</v>
      </c>
      <c r="DG241">
        <f t="shared" si="135"/>
        <v>53.001913265306122</v>
      </c>
      <c r="DK241" s="27"/>
      <c r="DR241" s="27">
        <v>19</v>
      </c>
      <c r="DS241">
        <v>1334</v>
      </c>
      <c r="DT241">
        <v>41555</v>
      </c>
      <c r="DU241">
        <f t="shared" si="137"/>
        <v>31.150674662668667</v>
      </c>
      <c r="DY241" s="27"/>
    </row>
    <row r="242" spans="10:129" x14ac:dyDescent="0.25">
      <c r="J242" s="27"/>
      <c r="Q242" s="27"/>
      <c r="X242" s="27"/>
      <c r="AE242" s="27">
        <v>26</v>
      </c>
      <c r="AF242">
        <v>2055</v>
      </c>
      <c r="AG242">
        <v>293619</v>
      </c>
      <c r="AH242">
        <f t="shared" si="128"/>
        <v>142.88029197080292</v>
      </c>
      <c r="AL242" s="27">
        <v>38</v>
      </c>
      <c r="AM242">
        <v>2808</v>
      </c>
      <c r="AN242">
        <v>306568</v>
      </c>
      <c r="AO242">
        <f t="shared" si="129"/>
        <v>109.17663817663818</v>
      </c>
      <c r="AS242" s="27"/>
      <c r="AZ242" s="27"/>
      <c r="BG242" s="27"/>
      <c r="BN242" s="27"/>
      <c r="BU242" s="27">
        <v>35</v>
      </c>
      <c r="BV242">
        <v>1394</v>
      </c>
      <c r="BW242">
        <v>49515</v>
      </c>
      <c r="BX242">
        <f t="shared" si="131"/>
        <v>35.520086083213776</v>
      </c>
      <c r="CB242" s="27"/>
      <c r="CI242" s="27"/>
      <c r="CP242" s="27">
        <v>10</v>
      </c>
      <c r="CQ242">
        <v>771</v>
      </c>
      <c r="CR242">
        <v>81458</v>
      </c>
      <c r="CS242">
        <f t="shared" si="133"/>
        <v>105.65239948119326</v>
      </c>
      <c r="CW242" s="27">
        <v>37</v>
      </c>
      <c r="CX242">
        <v>1043</v>
      </c>
      <c r="CY242">
        <v>25364</v>
      </c>
      <c r="CZ242">
        <f t="shared" si="134"/>
        <v>24.318312559923299</v>
      </c>
      <c r="DD242" s="27">
        <v>30</v>
      </c>
      <c r="DE242">
        <v>1578</v>
      </c>
      <c r="DF242">
        <v>129923</v>
      </c>
      <c r="DG242">
        <f t="shared" si="135"/>
        <v>82.333967046894799</v>
      </c>
      <c r="DK242" s="27"/>
      <c r="DR242" s="27">
        <v>20</v>
      </c>
      <c r="DS242">
        <v>1382</v>
      </c>
      <c r="DT242">
        <v>144990</v>
      </c>
      <c r="DU242">
        <f t="shared" si="137"/>
        <v>104.91316931982634</v>
      </c>
      <c r="DY242" s="27"/>
    </row>
    <row r="243" spans="10:129" x14ac:dyDescent="0.25">
      <c r="J243" s="27"/>
      <c r="Q243" s="27"/>
      <c r="X243" s="27"/>
      <c r="AE243" s="27">
        <v>27</v>
      </c>
      <c r="AF243">
        <v>2334</v>
      </c>
      <c r="AG243">
        <v>224284</v>
      </c>
      <c r="AH243">
        <f t="shared" si="128"/>
        <v>96.094258783204793</v>
      </c>
      <c r="AL243" s="27"/>
      <c r="AS243" s="27"/>
      <c r="AZ243" s="27"/>
      <c r="BG243" s="27"/>
      <c r="BN243" s="27"/>
      <c r="BU243" s="27">
        <v>36</v>
      </c>
      <c r="BV243">
        <v>1444</v>
      </c>
      <c r="BW243">
        <v>78579</v>
      </c>
      <c r="BX243">
        <f t="shared" si="131"/>
        <v>54.417590027700832</v>
      </c>
      <c r="CB243" s="27"/>
      <c r="CI243" s="27"/>
      <c r="CP243" s="27">
        <v>11</v>
      </c>
      <c r="CQ243">
        <v>808</v>
      </c>
      <c r="CR243">
        <v>70177</v>
      </c>
      <c r="CS243">
        <f t="shared" si="133"/>
        <v>86.852722772277232</v>
      </c>
      <c r="CW243" s="27">
        <v>38</v>
      </c>
      <c r="CX243">
        <v>1043</v>
      </c>
      <c r="CY243">
        <v>41536</v>
      </c>
      <c r="CZ243">
        <f t="shared" si="134"/>
        <v>39.823585810162989</v>
      </c>
      <c r="DD243" s="27">
        <v>31</v>
      </c>
      <c r="DE243">
        <v>1655</v>
      </c>
      <c r="DF243">
        <v>155848</v>
      </c>
      <c r="DG243">
        <f t="shared" si="135"/>
        <v>94.167975830815706</v>
      </c>
      <c r="DK243" s="27"/>
      <c r="DR243" s="27">
        <v>21</v>
      </c>
      <c r="DS243">
        <v>1423</v>
      </c>
      <c r="DT243">
        <v>156229</v>
      </c>
      <c r="DU243">
        <f t="shared" si="137"/>
        <v>109.78847505270555</v>
      </c>
      <c r="DY243" s="27"/>
    </row>
    <row r="244" spans="10:129" x14ac:dyDescent="0.25">
      <c r="J244" s="27"/>
      <c r="Q244" s="27"/>
      <c r="X244" s="27"/>
      <c r="AE244" s="27">
        <v>28</v>
      </c>
      <c r="AF244">
        <v>2350</v>
      </c>
      <c r="AG244">
        <v>180431</v>
      </c>
      <c r="AH244">
        <f t="shared" si="128"/>
        <v>76.779148936170216</v>
      </c>
      <c r="AL244" s="27"/>
      <c r="AS244" s="27"/>
      <c r="AZ244" s="27"/>
      <c r="BG244" s="27"/>
      <c r="BN244" s="27"/>
      <c r="BU244" s="27">
        <v>37</v>
      </c>
      <c r="BV244">
        <v>1486</v>
      </c>
      <c r="BW244">
        <v>12248</v>
      </c>
      <c r="BX244">
        <f t="shared" si="131"/>
        <v>8.2422611036339166</v>
      </c>
      <c r="CB244" s="27"/>
      <c r="CI244" s="27"/>
      <c r="CP244" s="27">
        <v>12</v>
      </c>
      <c r="CQ244">
        <v>843</v>
      </c>
      <c r="CR244">
        <v>62870</v>
      </c>
      <c r="CS244">
        <f t="shared" si="133"/>
        <v>74.578884934756815</v>
      </c>
      <c r="CW244" s="27">
        <v>39</v>
      </c>
      <c r="CX244">
        <v>1054</v>
      </c>
      <c r="CY244">
        <v>52944</v>
      </c>
      <c r="CZ244">
        <f t="shared" si="134"/>
        <v>50.231499051233399</v>
      </c>
      <c r="DD244" s="27">
        <v>32</v>
      </c>
      <c r="DE244">
        <v>1931</v>
      </c>
      <c r="DF244">
        <v>148542</v>
      </c>
      <c r="DG244">
        <f t="shared" si="135"/>
        <v>76.924909373381666</v>
      </c>
      <c r="DK244" s="27"/>
      <c r="DR244" s="27">
        <v>22</v>
      </c>
      <c r="DS244">
        <v>1722</v>
      </c>
      <c r="DT244">
        <v>86751</v>
      </c>
      <c r="DU244">
        <f t="shared" si="137"/>
        <v>50.378048780487802</v>
      </c>
      <c r="DY244" s="27"/>
    </row>
    <row r="245" spans="10:129" x14ac:dyDescent="0.25">
      <c r="J245" s="27"/>
      <c r="Q245" s="27"/>
      <c r="X245" s="27"/>
      <c r="AE245" s="27">
        <v>29</v>
      </c>
      <c r="AF245">
        <v>2396</v>
      </c>
      <c r="AG245">
        <v>160780</v>
      </c>
      <c r="AH245">
        <f t="shared" si="128"/>
        <v>67.103505843071787</v>
      </c>
      <c r="AL245" s="27"/>
      <c r="AS245" s="27"/>
      <c r="AZ245" s="27"/>
      <c r="BG245" s="27"/>
      <c r="BN245" s="27"/>
      <c r="BU245" s="27">
        <v>38</v>
      </c>
      <c r="BV245">
        <v>1598</v>
      </c>
      <c r="BW245">
        <v>18612</v>
      </c>
      <c r="BX245">
        <f t="shared" si="131"/>
        <v>11.647058823529411</v>
      </c>
      <c r="CB245" s="27"/>
      <c r="CI245" s="27"/>
      <c r="CP245" s="27">
        <v>13</v>
      </c>
      <c r="CQ245">
        <v>856</v>
      </c>
      <c r="CR245">
        <v>47282</v>
      </c>
      <c r="CS245">
        <f t="shared" si="133"/>
        <v>55.235981308411212</v>
      </c>
      <c r="CW245" s="27">
        <v>40</v>
      </c>
      <c r="CX245">
        <v>1079</v>
      </c>
      <c r="CY245">
        <v>37802</v>
      </c>
      <c r="CZ245">
        <f t="shared" si="134"/>
        <v>35.034291010194622</v>
      </c>
      <c r="DD245" s="27">
        <v>33</v>
      </c>
      <c r="DE245">
        <v>2897</v>
      </c>
      <c r="DF245">
        <v>172393</v>
      </c>
      <c r="DG245">
        <f t="shared" si="135"/>
        <v>59.507421470486712</v>
      </c>
      <c r="DK245" s="27"/>
      <c r="DR245" s="27">
        <v>23</v>
      </c>
      <c r="DS245">
        <v>1763</v>
      </c>
      <c r="DT245">
        <v>106921</v>
      </c>
      <c r="DU245">
        <f t="shared" si="137"/>
        <v>60.647192285876351</v>
      </c>
      <c r="DY245" s="27"/>
    </row>
    <row r="246" spans="10:129" x14ac:dyDescent="0.25">
      <c r="J246" s="27"/>
      <c r="Q246" s="27"/>
      <c r="X246" s="27"/>
      <c r="AE246" s="27">
        <v>30</v>
      </c>
      <c r="AF246">
        <v>2592</v>
      </c>
      <c r="AG246">
        <v>479541</v>
      </c>
      <c r="AH246">
        <f t="shared" si="128"/>
        <v>185.00810185185185</v>
      </c>
      <c r="AL246" s="27"/>
      <c r="AS246" s="27"/>
      <c r="AZ246" s="27"/>
      <c r="BG246" s="27"/>
      <c r="BN246" s="27"/>
      <c r="BU246" s="27">
        <v>39</v>
      </c>
      <c r="BV246">
        <v>1689</v>
      </c>
      <c r="BW246">
        <v>30862</v>
      </c>
      <c r="BX246">
        <f t="shared" si="131"/>
        <v>18.272350503256366</v>
      </c>
      <c r="CB246" s="27"/>
      <c r="CI246" s="27"/>
      <c r="CP246" s="27">
        <v>14</v>
      </c>
      <c r="CQ246">
        <v>864</v>
      </c>
      <c r="CR246">
        <v>44809</v>
      </c>
      <c r="CS246">
        <f t="shared" si="133"/>
        <v>51.862268518518519</v>
      </c>
      <c r="CW246" s="27">
        <v>41</v>
      </c>
      <c r="CX246">
        <v>1095</v>
      </c>
      <c r="CY246">
        <v>136826</v>
      </c>
      <c r="CZ246">
        <f t="shared" si="134"/>
        <v>124.95525114155251</v>
      </c>
      <c r="DD246" s="27">
        <v>34</v>
      </c>
      <c r="DE246">
        <v>2902</v>
      </c>
      <c r="DF246">
        <v>318904</v>
      </c>
      <c r="DG246">
        <f t="shared" si="135"/>
        <v>109.89110957960028</v>
      </c>
      <c r="DK246" s="27"/>
      <c r="DR246" s="27">
        <v>24</v>
      </c>
      <c r="DS246">
        <v>1786</v>
      </c>
      <c r="DT246">
        <v>113226</v>
      </c>
      <c r="DU246">
        <f t="shared" si="137"/>
        <v>63.396416573348262</v>
      </c>
      <c r="DY246" s="27"/>
    </row>
    <row r="247" spans="10:129" x14ac:dyDescent="0.25">
      <c r="J247" s="27"/>
      <c r="Q247" s="27"/>
      <c r="X247" s="27"/>
      <c r="AE247" s="27">
        <v>31</v>
      </c>
      <c r="AF247">
        <v>2764</v>
      </c>
      <c r="AG247">
        <v>411683</v>
      </c>
      <c r="AH247">
        <f t="shared" si="128"/>
        <v>148.9446454413893</v>
      </c>
      <c r="AL247" s="27"/>
      <c r="AS247" s="27"/>
      <c r="AZ247" s="27"/>
      <c r="BG247" s="27"/>
      <c r="BN247" s="27"/>
      <c r="BU247" s="27">
        <v>40</v>
      </c>
      <c r="BV247">
        <v>1783</v>
      </c>
      <c r="BW247">
        <v>65017</v>
      </c>
      <c r="BX247">
        <f t="shared" si="131"/>
        <v>36.4649467190129</v>
      </c>
      <c r="CB247" s="27"/>
      <c r="CI247" s="27"/>
      <c r="CP247" s="27">
        <v>15</v>
      </c>
      <c r="CQ247">
        <v>868</v>
      </c>
      <c r="CR247">
        <v>49387</v>
      </c>
      <c r="CS247">
        <f t="shared" si="133"/>
        <v>56.897465437788021</v>
      </c>
      <c r="CW247" s="27">
        <v>42</v>
      </c>
      <c r="CX247">
        <v>1097</v>
      </c>
      <c r="CY247">
        <v>131594</v>
      </c>
      <c r="CZ247">
        <f t="shared" si="134"/>
        <v>119.95806745670009</v>
      </c>
      <c r="DD247" s="27"/>
      <c r="DK247" s="27"/>
      <c r="DR247" s="27">
        <v>25</v>
      </c>
      <c r="DS247">
        <v>1933</v>
      </c>
      <c r="DT247">
        <v>85637</v>
      </c>
      <c r="DU247">
        <f t="shared" si="137"/>
        <v>44.30263838592861</v>
      </c>
      <c r="DY247" s="27"/>
    </row>
    <row r="248" spans="10:129" x14ac:dyDescent="0.25">
      <c r="J248" s="27"/>
      <c r="Q248" s="27"/>
      <c r="X248" s="27"/>
      <c r="AE248" s="27">
        <v>32</v>
      </c>
      <c r="AF248">
        <v>3073</v>
      </c>
      <c r="AG248">
        <v>546783</v>
      </c>
      <c r="AH248">
        <f t="shared" si="128"/>
        <v>177.93133745525546</v>
      </c>
      <c r="AL248" s="27"/>
      <c r="AS248" s="27"/>
      <c r="AZ248" s="27"/>
      <c r="BG248" s="27"/>
      <c r="BN248" s="27"/>
      <c r="BU248" s="27">
        <v>41</v>
      </c>
      <c r="BV248">
        <v>2159</v>
      </c>
      <c r="BW248">
        <v>15700</v>
      </c>
      <c r="BX248">
        <f t="shared" si="131"/>
        <v>7.2718851320055578</v>
      </c>
      <c r="CB248" s="27"/>
      <c r="CI248" s="27"/>
      <c r="CP248" s="27">
        <v>16</v>
      </c>
      <c r="CQ248">
        <v>870</v>
      </c>
      <c r="CR248">
        <v>40165</v>
      </c>
      <c r="CS248">
        <f t="shared" si="133"/>
        <v>46.166666666666664</v>
      </c>
      <c r="CW248" s="27">
        <v>43</v>
      </c>
      <c r="CX248">
        <v>1117</v>
      </c>
      <c r="CY248">
        <v>26844</v>
      </c>
      <c r="CZ248">
        <f t="shared" si="134"/>
        <v>24.032229185317817</v>
      </c>
      <c r="DD248" s="27"/>
      <c r="DK248" s="27"/>
      <c r="DR248" s="27">
        <v>26</v>
      </c>
      <c r="DS248">
        <v>1950</v>
      </c>
      <c r="DT248">
        <v>133061</v>
      </c>
      <c r="DU248">
        <f t="shared" si="137"/>
        <v>68.236410256410252</v>
      </c>
      <c r="DY248" s="27"/>
    </row>
    <row r="249" spans="10:129" x14ac:dyDescent="0.25">
      <c r="J249" s="27"/>
      <c r="Q249" s="27"/>
      <c r="X249" s="27"/>
      <c r="AE249" s="27">
        <v>33</v>
      </c>
      <c r="AF249">
        <v>4136</v>
      </c>
      <c r="AG249">
        <v>317946</v>
      </c>
      <c r="AH249">
        <f t="shared" si="128"/>
        <v>76.872823984526107</v>
      </c>
      <c r="AL249" s="27"/>
      <c r="AS249" s="27"/>
      <c r="AZ249" s="27"/>
      <c r="BG249" s="27"/>
      <c r="BN249" s="27"/>
      <c r="BU249" s="27">
        <v>42</v>
      </c>
      <c r="BV249">
        <v>2428</v>
      </c>
      <c r="BW249">
        <v>52012</v>
      </c>
      <c r="BX249">
        <f t="shared" si="131"/>
        <v>21.421746293245469</v>
      </c>
      <c r="CB249" s="27"/>
      <c r="CI249" s="27"/>
      <c r="CP249" s="27">
        <v>17</v>
      </c>
      <c r="CQ249">
        <v>880</v>
      </c>
      <c r="CR249">
        <v>86844</v>
      </c>
      <c r="CS249">
        <f t="shared" si="133"/>
        <v>98.686363636363637</v>
      </c>
      <c r="CW249" s="27">
        <v>44</v>
      </c>
      <c r="CX249">
        <v>1126</v>
      </c>
      <c r="CY249">
        <v>26822</v>
      </c>
      <c r="CZ249">
        <f t="shared" si="134"/>
        <v>23.820603907637654</v>
      </c>
      <c r="DD249" s="27"/>
      <c r="DK249" s="27"/>
      <c r="DR249" s="27">
        <v>27</v>
      </c>
      <c r="DS249">
        <v>2130</v>
      </c>
      <c r="DT249">
        <v>60177</v>
      </c>
      <c r="DU249">
        <f t="shared" si="137"/>
        <v>28.252112676056338</v>
      </c>
      <c r="DY249" s="27"/>
    </row>
    <row r="250" spans="10:129" x14ac:dyDescent="0.25">
      <c r="J250" s="27"/>
      <c r="Q250" s="27"/>
      <c r="X250" s="27"/>
      <c r="AE250" s="27"/>
      <c r="AL250" s="27"/>
      <c r="AS250" s="27"/>
      <c r="AZ250" s="27"/>
      <c r="BG250" s="27"/>
      <c r="BN250" s="27"/>
      <c r="BU250" s="27">
        <v>43</v>
      </c>
      <c r="BV250">
        <v>2557</v>
      </c>
      <c r="BW250">
        <v>35640</v>
      </c>
      <c r="BX250">
        <f t="shared" si="131"/>
        <v>13.938208838482597</v>
      </c>
      <c r="CB250" s="27"/>
      <c r="CI250" s="27"/>
      <c r="CP250" s="27">
        <v>18</v>
      </c>
      <c r="CQ250">
        <v>945</v>
      </c>
      <c r="CR250">
        <v>57574</v>
      </c>
      <c r="CS250">
        <f t="shared" si="133"/>
        <v>60.924867724867724</v>
      </c>
      <c r="CW250" s="27">
        <v>45</v>
      </c>
      <c r="CX250">
        <v>1127</v>
      </c>
      <c r="CY250">
        <v>21194</v>
      </c>
      <c r="CZ250">
        <f t="shared" si="134"/>
        <v>18.805678793256433</v>
      </c>
      <c r="DD250" s="27"/>
      <c r="DK250" s="27"/>
      <c r="DR250" s="27"/>
      <c r="DY250" s="27"/>
    </row>
    <row r="251" spans="10:129" x14ac:dyDescent="0.25">
      <c r="J251" s="27"/>
      <c r="Q251" s="27"/>
      <c r="X251" s="27"/>
      <c r="AE251" s="27"/>
      <c r="AL251" s="27"/>
      <c r="AS251" s="27"/>
      <c r="AZ251" s="27"/>
      <c r="BG251" s="27"/>
      <c r="BN251" s="27"/>
      <c r="BU251" s="27"/>
      <c r="CB251" s="27"/>
      <c r="CI251" s="27"/>
      <c r="CP251" s="27">
        <v>19</v>
      </c>
      <c r="CQ251">
        <v>964</v>
      </c>
      <c r="CR251">
        <v>183126</v>
      </c>
      <c r="CS251">
        <f t="shared" si="133"/>
        <v>189.96473029045643</v>
      </c>
      <c r="CW251" s="27">
        <v>46</v>
      </c>
      <c r="CX251">
        <v>1132</v>
      </c>
      <c r="CY251">
        <v>63721</v>
      </c>
      <c r="CZ251">
        <f t="shared" si="134"/>
        <v>56.290636042402824</v>
      </c>
      <c r="DD251" s="27"/>
      <c r="DK251" s="27"/>
      <c r="DR251" s="27"/>
      <c r="DY251" s="27"/>
    </row>
    <row r="252" spans="10:129" x14ac:dyDescent="0.25">
      <c r="J252" s="27"/>
      <c r="Q252" s="27"/>
      <c r="X252" s="27"/>
      <c r="AE252" s="27"/>
      <c r="AL252" s="27"/>
      <c r="AS252" s="27"/>
      <c r="AZ252" s="27"/>
      <c r="BG252" s="27"/>
      <c r="BN252" s="27"/>
      <c r="BU252" s="27"/>
      <c r="CB252" s="27"/>
      <c r="CI252" s="27"/>
      <c r="CP252" s="27">
        <v>20</v>
      </c>
      <c r="CQ252">
        <v>971</v>
      </c>
      <c r="CR252">
        <v>45813</v>
      </c>
      <c r="CS252">
        <f t="shared" si="133"/>
        <v>47.181256436663233</v>
      </c>
      <c r="CW252" s="27">
        <v>47</v>
      </c>
      <c r="CX252">
        <v>1183</v>
      </c>
      <c r="CY252">
        <v>125040</v>
      </c>
      <c r="CZ252">
        <f t="shared" si="134"/>
        <v>105.69737954353339</v>
      </c>
      <c r="DD252" s="27"/>
      <c r="DK252" s="27"/>
      <c r="DR252" s="27"/>
      <c r="DY252" s="27"/>
    </row>
    <row r="253" spans="10:129" x14ac:dyDescent="0.25">
      <c r="J253" s="27"/>
      <c r="Q253" s="27"/>
      <c r="X253" s="27"/>
      <c r="AE253" s="27"/>
      <c r="AL253" s="27"/>
      <c r="AS253" s="27"/>
      <c r="AZ253" s="27"/>
      <c r="BG253" s="27"/>
      <c r="BN253" s="27"/>
      <c r="BU253" s="27"/>
      <c r="CB253" s="27"/>
      <c r="CI253" s="27"/>
      <c r="CP253" s="27">
        <v>21</v>
      </c>
      <c r="CQ253">
        <v>978</v>
      </c>
      <c r="CR253">
        <v>147743</v>
      </c>
      <c r="CS253">
        <f t="shared" si="133"/>
        <v>151.06646216768917</v>
      </c>
      <c r="CW253" s="27">
        <v>48</v>
      </c>
      <c r="CX253">
        <v>1211</v>
      </c>
      <c r="CY253">
        <v>23253</v>
      </c>
      <c r="CZ253">
        <f t="shared" si="134"/>
        <v>19.201486374896781</v>
      </c>
      <c r="DD253" s="27"/>
      <c r="DK253" s="27"/>
      <c r="DR253" s="27"/>
      <c r="DY253" s="27"/>
    </row>
    <row r="254" spans="10:129" x14ac:dyDescent="0.25">
      <c r="J254" s="27"/>
      <c r="Q254" s="27"/>
      <c r="X254" s="27"/>
      <c r="AE254" s="27"/>
      <c r="AL254" s="27"/>
      <c r="AS254" s="27"/>
      <c r="AZ254" s="27"/>
      <c r="BG254" s="27"/>
      <c r="BN254" s="27"/>
      <c r="BU254" s="27"/>
      <c r="CB254" s="27"/>
      <c r="CI254" s="27"/>
      <c r="CP254" s="27">
        <v>22</v>
      </c>
      <c r="CQ254">
        <v>1002</v>
      </c>
      <c r="CR254">
        <v>106193</v>
      </c>
      <c r="CS254">
        <f t="shared" si="133"/>
        <v>105.98103792415169</v>
      </c>
      <c r="CW254" s="27">
        <v>49</v>
      </c>
      <c r="CX254">
        <v>1273</v>
      </c>
      <c r="CY254">
        <v>71897</v>
      </c>
      <c r="CZ254">
        <f t="shared" si="134"/>
        <v>56.478397486252945</v>
      </c>
      <c r="DD254" s="27"/>
      <c r="DK254" s="27"/>
      <c r="DR254" s="27"/>
      <c r="DY254" s="27"/>
    </row>
    <row r="255" spans="10:129" x14ac:dyDescent="0.25">
      <c r="J255" s="27"/>
      <c r="Q255" s="27"/>
      <c r="X255" s="27"/>
      <c r="AE255" s="27"/>
      <c r="AL255" s="27"/>
      <c r="AS255" s="27"/>
      <c r="AZ255" s="27"/>
      <c r="BG255" s="27"/>
      <c r="BN255" s="27"/>
      <c r="BU255" s="27"/>
      <c r="CB255" s="27"/>
      <c r="CI255" s="27"/>
      <c r="CP255" s="27">
        <v>23</v>
      </c>
      <c r="CQ255">
        <v>1003</v>
      </c>
      <c r="CR255">
        <v>45060</v>
      </c>
      <c r="CS255">
        <f t="shared" si="133"/>
        <v>44.925224327018945</v>
      </c>
      <c r="CW255" s="27">
        <v>50</v>
      </c>
      <c r="CX255">
        <v>1302</v>
      </c>
      <c r="CY255">
        <v>57109</v>
      </c>
      <c r="CZ255">
        <f t="shared" si="134"/>
        <v>43.862519201228878</v>
      </c>
      <c r="DD255" s="27"/>
      <c r="DK255" s="27"/>
      <c r="DR255" s="27"/>
      <c r="DY255" s="27"/>
    </row>
    <row r="256" spans="10:129" x14ac:dyDescent="0.25">
      <c r="J256" s="27"/>
      <c r="Q256" s="27"/>
      <c r="X256" s="27"/>
      <c r="AE256" s="27"/>
      <c r="AL256" s="27"/>
      <c r="AS256" s="27"/>
      <c r="AZ256" s="27"/>
      <c r="BG256" s="27"/>
      <c r="BN256" s="27"/>
      <c r="BU256" s="27"/>
      <c r="CB256" s="27"/>
      <c r="CI256" s="27"/>
      <c r="CP256" s="27">
        <v>24</v>
      </c>
      <c r="CQ256">
        <v>1004</v>
      </c>
      <c r="CR256">
        <v>28821</v>
      </c>
      <c r="CS256">
        <f t="shared" si="133"/>
        <v>28.70617529880478</v>
      </c>
      <c r="CW256" s="27">
        <v>51</v>
      </c>
      <c r="CX256">
        <v>1333</v>
      </c>
      <c r="CY256">
        <v>19690</v>
      </c>
      <c r="CZ256">
        <f t="shared" si="134"/>
        <v>14.77119279819955</v>
      </c>
      <c r="DD256" s="27"/>
      <c r="DK256" s="27"/>
      <c r="DR256" s="27"/>
      <c r="DY256" s="27"/>
    </row>
    <row r="257" spans="10:129" x14ac:dyDescent="0.25">
      <c r="J257" s="27"/>
      <c r="Q257" s="27"/>
      <c r="X257" s="27"/>
      <c r="AE257" s="27"/>
      <c r="AL257" s="27"/>
      <c r="AS257" s="27"/>
      <c r="AZ257" s="27"/>
      <c r="BG257" s="27"/>
      <c r="BN257" s="27"/>
      <c r="BU257" s="27"/>
      <c r="CB257" s="27"/>
      <c r="CI257" s="27"/>
      <c r="CP257" s="27">
        <v>25</v>
      </c>
      <c r="CQ257">
        <v>1017</v>
      </c>
      <c r="CR257">
        <v>36050</v>
      </c>
      <c r="CS257">
        <f t="shared" si="133"/>
        <v>35.447394296951821</v>
      </c>
      <c r="CW257" s="27">
        <v>52</v>
      </c>
      <c r="CX257">
        <v>1382</v>
      </c>
      <c r="CY257">
        <v>251301</v>
      </c>
      <c r="CZ257">
        <f t="shared" si="134"/>
        <v>181.83863965267727</v>
      </c>
      <c r="DD257" s="27"/>
      <c r="DK257" s="27"/>
      <c r="DR257" s="27"/>
      <c r="DY257" s="27"/>
    </row>
    <row r="258" spans="10:129" x14ac:dyDescent="0.25">
      <c r="J258" s="27"/>
      <c r="Q258" s="27"/>
      <c r="X258" s="27"/>
      <c r="AE258" s="27"/>
      <c r="AL258" s="27"/>
      <c r="AS258" s="27"/>
      <c r="AZ258" s="27"/>
      <c r="BG258" s="27"/>
      <c r="BN258" s="27"/>
      <c r="BU258" s="27"/>
      <c r="CB258" s="27"/>
      <c r="CI258" s="27"/>
      <c r="CP258" s="27">
        <v>26</v>
      </c>
      <c r="CQ258">
        <v>1026</v>
      </c>
      <c r="CR258">
        <v>54470</v>
      </c>
      <c r="CS258">
        <f t="shared" si="133"/>
        <v>53.089668615984408</v>
      </c>
      <c r="CW258" s="27">
        <v>53</v>
      </c>
      <c r="CX258">
        <v>1900</v>
      </c>
      <c r="CY258">
        <v>69627</v>
      </c>
      <c r="CZ258">
        <f t="shared" si="134"/>
        <v>36.645789473684211</v>
      </c>
      <c r="DD258" s="27"/>
      <c r="DK258" s="27"/>
      <c r="DR258" s="27"/>
      <c r="DY258" s="27"/>
    </row>
    <row r="259" spans="10:129" x14ac:dyDescent="0.25">
      <c r="J259" s="27"/>
      <c r="Q259" s="27"/>
      <c r="X259" s="27"/>
      <c r="AE259" s="27"/>
      <c r="AL259" s="27"/>
      <c r="AS259" s="27"/>
      <c r="AZ259" s="27"/>
      <c r="BG259" s="27"/>
      <c r="BN259" s="27"/>
      <c r="BU259" s="27"/>
      <c r="CB259" s="27"/>
      <c r="CI259" s="27"/>
      <c r="CP259" s="27">
        <v>27</v>
      </c>
      <c r="CQ259">
        <v>1030</v>
      </c>
      <c r="CR259">
        <v>83770</v>
      </c>
      <c r="CS259">
        <f t="shared" si="133"/>
        <v>81.330097087378647</v>
      </c>
      <c r="CW259" s="27">
        <v>54</v>
      </c>
      <c r="CX259">
        <v>2036</v>
      </c>
      <c r="CY259">
        <v>143579</v>
      </c>
      <c r="CZ259">
        <f t="shared" si="134"/>
        <v>70.520137524557953</v>
      </c>
      <c r="DD259" s="27"/>
      <c r="DK259" s="27"/>
      <c r="DR259" s="27"/>
      <c r="DY259" s="27"/>
    </row>
    <row r="260" spans="10:129" x14ac:dyDescent="0.25">
      <c r="J260" s="27"/>
      <c r="Q260" s="27"/>
      <c r="X260" s="27"/>
      <c r="AE260" s="27"/>
      <c r="AL260" s="27"/>
      <c r="AS260" s="27"/>
      <c r="AZ260" s="27"/>
      <c r="BG260" s="27"/>
      <c r="BN260" s="27"/>
      <c r="BU260" s="27"/>
      <c r="CB260" s="27"/>
      <c r="CI260" s="27"/>
      <c r="CP260" s="27">
        <v>28</v>
      </c>
      <c r="CQ260">
        <v>1034</v>
      </c>
      <c r="CR260">
        <v>90357</v>
      </c>
      <c r="CS260">
        <f t="shared" ref="CS260:CS286" si="138">CR260/CQ260</f>
        <v>87.385880077369436</v>
      </c>
      <c r="CW260" s="27">
        <v>55</v>
      </c>
      <c r="CX260">
        <v>2102</v>
      </c>
      <c r="CY260">
        <v>117604</v>
      </c>
      <c r="CZ260">
        <f t="shared" ref="CZ260" si="139">CY260/CX260</f>
        <v>55.948620361560415</v>
      </c>
      <c r="DD260" s="27"/>
      <c r="DK260" s="27"/>
      <c r="DR260" s="27"/>
      <c r="DY260" s="27"/>
    </row>
    <row r="261" spans="10:129" x14ac:dyDescent="0.25">
      <c r="J261" s="27"/>
      <c r="Q261" s="27"/>
      <c r="X261" s="27"/>
      <c r="AE261" s="27"/>
      <c r="AL261" s="27"/>
      <c r="AS261" s="27"/>
      <c r="AZ261" s="27"/>
      <c r="BG261" s="27"/>
      <c r="BN261" s="27"/>
      <c r="BU261" s="27"/>
      <c r="CB261" s="27"/>
      <c r="CI261" s="27"/>
      <c r="CP261" s="27">
        <v>29</v>
      </c>
      <c r="CQ261">
        <v>1034</v>
      </c>
      <c r="CR261">
        <v>83828</v>
      </c>
      <c r="CS261">
        <f t="shared" si="138"/>
        <v>81.071566731141203</v>
      </c>
      <c r="CW261" s="27"/>
      <c r="DD261" s="27"/>
      <c r="DK261" s="27"/>
      <c r="DR261" s="27"/>
      <c r="DY261" s="27"/>
    </row>
    <row r="262" spans="10:129" x14ac:dyDescent="0.25">
      <c r="J262" s="27"/>
      <c r="Q262" s="27"/>
      <c r="X262" s="27"/>
      <c r="AE262" s="27"/>
      <c r="AL262" s="27"/>
      <c r="AS262" s="27"/>
      <c r="AZ262" s="27"/>
      <c r="BG262" s="27"/>
      <c r="BN262" s="27"/>
      <c r="BU262" s="27"/>
      <c r="CB262" s="27"/>
      <c r="CI262" s="27"/>
      <c r="CP262" s="27">
        <v>30</v>
      </c>
      <c r="CQ262">
        <v>1070</v>
      </c>
      <c r="CR262">
        <v>48047</v>
      </c>
      <c r="CS262">
        <f t="shared" si="138"/>
        <v>44.903738317757011</v>
      </c>
      <c r="CW262" s="27"/>
      <c r="DD262" s="27"/>
      <c r="DK262" s="27"/>
      <c r="DR262" s="27"/>
      <c r="DY262" s="27"/>
    </row>
    <row r="263" spans="10:129" x14ac:dyDescent="0.25">
      <c r="J263" s="27"/>
      <c r="Q263" s="27"/>
      <c r="X263" s="27"/>
      <c r="AE263" s="27"/>
      <c r="AL263" s="27"/>
      <c r="AS263" s="27"/>
      <c r="AZ263" s="27"/>
      <c r="BG263" s="27"/>
      <c r="BN263" s="27"/>
      <c r="BU263" s="27"/>
      <c r="CB263" s="27"/>
      <c r="CI263" s="27"/>
      <c r="CP263" s="27">
        <v>31</v>
      </c>
      <c r="CQ263">
        <v>1074</v>
      </c>
      <c r="CR263">
        <v>53997</v>
      </c>
      <c r="CS263">
        <f t="shared" si="138"/>
        <v>50.27653631284916</v>
      </c>
      <c r="CW263" s="27"/>
      <c r="DD263" s="27"/>
      <c r="DK263" s="27"/>
      <c r="DR263" s="27"/>
      <c r="DY263" s="27"/>
    </row>
    <row r="264" spans="10:129" x14ac:dyDescent="0.25">
      <c r="J264" s="27"/>
      <c r="Q264" s="27"/>
      <c r="X264" s="27"/>
      <c r="AE264" s="27"/>
      <c r="AL264" s="27"/>
      <c r="AS264" s="27"/>
      <c r="AZ264" s="27"/>
      <c r="BG264" s="27"/>
      <c r="BN264" s="27"/>
      <c r="BU264" s="27"/>
      <c r="CB264" s="27"/>
      <c r="CI264" s="27"/>
      <c r="CP264" s="27">
        <v>32</v>
      </c>
      <c r="CQ264">
        <v>1074</v>
      </c>
      <c r="CR264">
        <v>38361</v>
      </c>
      <c r="CS264">
        <f t="shared" si="138"/>
        <v>35.717877094972067</v>
      </c>
      <c r="CW264" s="27"/>
      <c r="DD264" s="27"/>
      <c r="DK264" s="27"/>
      <c r="DR264" s="27"/>
      <c r="DY264" s="27"/>
    </row>
    <row r="265" spans="10:129" x14ac:dyDescent="0.25">
      <c r="J265" s="27"/>
      <c r="Q265" s="27"/>
      <c r="X265" s="27"/>
      <c r="AE265" s="27"/>
      <c r="AL265" s="27"/>
      <c r="AS265" s="27"/>
      <c r="AZ265" s="27"/>
      <c r="BG265" s="27"/>
      <c r="BN265" s="27"/>
      <c r="BU265" s="27"/>
      <c r="CB265" s="27"/>
      <c r="CI265" s="27"/>
      <c r="CP265" s="27">
        <v>33</v>
      </c>
      <c r="CQ265">
        <v>1079</v>
      </c>
      <c r="CR265">
        <v>51319</v>
      </c>
      <c r="CS265">
        <f t="shared" si="138"/>
        <v>47.561631139944396</v>
      </c>
      <c r="CW265" s="27"/>
      <c r="DD265" s="27"/>
      <c r="DK265" s="27"/>
      <c r="DR265" s="27"/>
      <c r="DY265" s="27"/>
    </row>
    <row r="266" spans="10:129" x14ac:dyDescent="0.25">
      <c r="J266" s="27"/>
      <c r="Q266" s="27"/>
      <c r="X266" s="27"/>
      <c r="AE266" s="27"/>
      <c r="AL266" s="27"/>
      <c r="AS266" s="27"/>
      <c r="AZ266" s="27"/>
      <c r="BG266" s="27"/>
      <c r="BN266" s="27"/>
      <c r="BU266" s="27"/>
      <c r="CB266" s="27"/>
      <c r="CI266" s="27"/>
      <c r="CP266" s="27">
        <v>34</v>
      </c>
      <c r="CQ266">
        <v>1098</v>
      </c>
      <c r="CR266">
        <v>67506</v>
      </c>
      <c r="CS266">
        <f t="shared" si="138"/>
        <v>61.480874316939889</v>
      </c>
      <c r="CW266" s="27"/>
      <c r="DD266" s="27"/>
      <c r="DK266" s="27"/>
      <c r="DR266" s="27"/>
      <c r="DY266" s="27"/>
    </row>
    <row r="267" spans="10:129" x14ac:dyDescent="0.25">
      <c r="J267" s="27"/>
      <c r="Q267" s="27"/>
      <c r="X267" s="27"/>
      <c r="AE267" s="27"/>
      <c r="AL267" s="27"/>
      <c r="AS267" s="27"/>
      <c r="AZ267" s="27"/>
      <c r="BG267" s="27"/>
      <c r="BN267" s="27"/>
      <c r="BU267" s="27"/>
      <c r="CB267" s="27"/>
      <c r="CI267" s="27"/>
      <c r="CP267" s="27">
        <v>35</v>
      </c>
      <c r="CQ267">
        <v>1098</v>
      </c>
      <c r="CR267">
        <v>46171</v>
      </c>
      <c r="CS267">
        <f t="shared" si="138"/>
        <v>42.050091074681241</v>
      </c>
      <c r="CW267" s="27"/>
      <c r="DD267" s="27"/>
      <c r="DK267" s="27"/>
      <c r="DR267" s="27"/>
      <c r="DY267" s="27"/>
    </row>
    <row r="268" spans="10:129" x14ac:dyDescent="0.25">
      <c r="J268" s="27"/>
      <c r="Q268" s="27"/>
      <c r="X268" s="27"/>
      <c r="AE268" s="27"/>
      <c r="AL268" s="27"/>
      <c r="AS268" s="27"/>
      <c r="AZ268" s="27"/>
      <c r="BG268" s="27"/>
      <c r="BN268" s="27"/>
      <c r="BU268" s="27"/>
      <c r="CB268" s="27"/>
      <c r="CI268" s="27"/>
      <c r="CP268" s="27">
        <v>36</v>
      </c>
      <c r="CQ268">
        <v>1101</v>
      </c>
      <c r="CR268">
        <v>126732</v>
      </c>
      <c r="CS268">
        <f t="shared" si="138"/>
        <v>115.10626702997276</v>
      </c>
      <c r="CW268" s="27"/>
      <c r="DD268" s="27"/>
      <c r="DK268" s="27"/>
      <c r="DR268" s="27"/>
      <c r="DY268" s="27"/>
    </row>
    <row r="269" spans="10:129" x14ac:dyDescent="0.25">
      <c r="J269" s="27"/>
      <c r="Q269" s="27"/>
      <c r="X269" s="27"/>
      <c r="AE269" s="27"/>
      <c r="AL269" s="27"/>
      <c r="AS269" s="27"/>
      <c r="AZ269" s="27"/>
      <c r="BG269" s="27"/>
      <c r="BN269" s="27"/>
      <c r="BU269" s="27"/>
      <c r="CB269" s="27"/>
      <c r="CI269" s="27"/>
      <c r="CP269" s="27">
        <v>37</v>
      </c>
      <c r="CQ269">
        <v>1171</v>
      </c>
      <c r="CR269">
        <v>63912</v>
      </c>
      <c r="CS269">
        <f t="shared" si="138"/>
        <v>54.578992314261313</v>
      </c>
      <c r="CW269" s="27"/>
      <c r="DD269" s="27"/>
      <c r="DK269" s="27"/>
      <c r="DR269" s="27"/>
      <c r="DY269" s="27"/>
    </row>
    <row r="270" spans="10:129" x14ac:dyDescent="0.25">
      <c r="J270" s="27"/>
      <c r="Q270" s="27"/>
      <c r="X270" s="27"/>
      <c r="AE270" s="27"/>
      <c r="AL270" s="27"/>
      <c r="AS270" s="27"/>
      <c r="AZ270" s="27"/>
      <c r="BG270" s="27"/>
      <c r="BN270" s="27"/>
      <c r="BU270" s="27"/>
      <c r="CB270" s="27"/>
      <c r="CI270" s="27"/>
      <c r="CP270" s="27">
        <v>38</v>
      </c>
      <c r="CQ270">
        <v>1192</v>
      </c>
      <c r="CR270">
        <v>113700</v>
      </c>
      <c r="CS270">
        <f t="shared" si="138"/>
        <v>95.385906040268452</v>
      </c>
      <c r="CW270" s="27"/>
      <c r="DD270" s="27"/>
      <c r="DK270" s="27"/>
      <c r="DR270" s="27"/>
      <c r="DY270" s="27"/>
    </row>
    <row r="271" spans="10:129" x14ac:dyDescent="0.25">
      <c r="J271" s="27"/>
      <c r="Q271" s="27"/>
      <c r="X271" s="27"/>
      <c r="AE271" s="27"/>
      <c r="AL271" s="27"/>
      <c r="AS271" s="27"/>
      <c r="AZ271" s="27"/>
      <c r="BG271" s="27"/>
      <c r="BN271" s="27"/>
      <c r="BU271" s="27"/>
      <c r="CB271" s="27"/>
      <c r="CI271" s="27"/>
      <c r="CP271" s="27">
        <v>39</v>
      </c>
      <c r="CQ271">
        <v>1220</v>
      </c>
      <c r="CR271">
        <v>34831</v>
      </c>
      <c r="CS271">
        <f t="shared" si="138"/>
        <v>28.55</v>
      </c>
      <c r="CW271" s="27"/>
      <c r="DD271" s="27"/>
      <c r="DK271" s="27"/>
      <c r="DR271" s="27"/>
      <c r="DY271" s="27"/>
    </row>
    <row r="272" spans="10:129" x14ac:dyDescent="0.25">
      <c r="J272" s="27"/>
      <c r="Q272" s="27"/>
      <c r="X272" s="27"/>
      <c r="AE272" s="27"/>
      <c r="AL272" s="27"/>
      <c r="AS272" s="27"/>
      <c r="AZ272" s="27"/>
      <c r="BG272" s="27"/>
      <c r="BN272" s="27"/>
      <c r="BU272" s="27"/>
      <c r="CB272" s="27"/>
      <c r="CI272" s="27"/>
      <c r="CP272" s="27">
        <v>40</v>
      </c>
      <c r="CQ272">
        <v>1228</v>
      </c>
      <c r="CR272">
        <v>123568</v>
      </c>
      <c r="CS272">
        <f t="shared" si="138"/>
        <v>100.62540716612378</v>
      </c>
      <c r="CW272" s="27"/>
      <c r="DD272" s="27"/>
      <c r="DK272" s="27"/>
      <c r="DR272" s="27"/>
      <c r="DY272" s="27"/>
    </row>
    <row r="273" spans="10:129" x14ac:dyDescent="0.25">
      <c r="J273" s="27"/>
      <c r="Q273" s="27"/>
      <c r="X273" s="27"/>
      <c r="AE273" s="27"/>
      <c r="AL273" s="27"/>
      <c r="AS273" s="27"/>
      <c r="AZ273" s="27"/>
      <c r="BG273" s="27"/>
      <c r="BN273" s="27"/>
      <c r="BU273" s="27"/>
      <c r="CB273" s="27"/>
      <c r="CI273" s="27"/>
      <c r="CP273" s="27">
        <v>41</v>
      </c>
      <c r="CQ273">
        <v>1232</v>
      </c>
      <c r="CR273">
        <v>52626</v>
      </c>
      <c r="CS273">
        <f t="shared" si="138"/>
        <v>42.715909090909093</v>
      </c>
      <c r="CW273" s="27"/>
      <c r="DD273" s="27"/>
      <c r="DK273" s="27"/>
      <c r="DR273" s="27"/>
      <c r="DY273" s="27"/>
    </row>
    <row r="274" spans="10:129" x14ac:dyDescent="0.25">
      <c r="J274" s="27"/>
      <c r="Q274" s="27"/>
      <c r="X274" s="27"/>
      <c r="AE274" s="27"/>
      <c r="AL274" s="27"/>
      <c r="AS274" s="27"/>
      <c r="AZ274" s="27"/>
      <c r="BG274" s="27"/>
      <c r="BN274" s="27"/>
      <c r="BU274" s="27"/>
      <c r="CB274" s="27"/>
      <c r="CI274" s="27"/>
      <c r="CP274" s="27">
        <v>42</v>
      </c>
      <c r="CQ274">
        <v>1252</v>
      </c>
      <c r="CR274">
        <v>94272</v>
      </c>
      <c r="CS274">
        <f t="shared" si="138"/>
        <v>75.29712460063898</v>
      </c>
      <c r="CW274" s="27"/>
      <c r="DD274" s="27"/>
      <c r="DK274" s="27"/>
      <c r="DR274" s="27"/>
      <c r="DY274" s="27"/>
    </row>
    <row r="275" spans="10:129" x14ac:dyDescent="0.25">
      <c r="J275" s="27"/>
      <c r="Q275" s="27"/>
      <c r="X275" s="27"/>
      <c r="AE275" s="27"/>
      <c r="AL275" s="27"/>
      <c r="AS275" s="27"/>
      <c r="AZ275" s="27"/>
      <c r="BG275" s="27"/>
      <c r="BN275" s="27"/>
      <c r="BU275" s="27"/>
      <c r="CB275" s="27"/>
      <c r="CI275" s="27"/>
      <c r="CP275" s="27">
        <v>43</v>
      </c>
      <c r="CQ275">
        <v>1255</v>
      </c>
      <c r="CR275">
        <v>106010</v>
      </c>
      <c r="CS275">
        <f t="shared" si="138"/>
        <v>84.470119521912352</v>
      </c>
      <c r="CW275" s="27"/>
      <c r="DD275" s="27"/>
      <c r="DK275" s="27"/>
      <c r="DR275" s="27"/>
      <c r="DY275" s="27"/>
    </row>
    <row r="276" spans="10:129" x14ac:dyDescent="0.25">
      <c r="J276" s="27"/>
      <c r="Q276" s="27"/>
      <c r="X276" s="27"/>
      <c r="AE276" s="27"/>
      <c r="AL276" s="27"/>
      <c r="AS276" s="27"/>
      <c r="AZ276" s="27"/>
      <c r="BG276" s="27"/>
      <c r="BN276" s="27"/>
      <c r="BU276" s="27"/>
      <c r="CB276" s="27"/>
      <c r="CI276" s="27"/>
      <c r="CP276" s="27">
        <v>44</v>
      </c>
      <c r="CQ276">
        <v>1265</v>
      </c>
      <c r="CR276">
        <v>107528</v>
      </c>
      <c r="CS276">
        <f t="shared" si="138"/>
        <v>85.002371541501972</v>
      </c>
      <c r="CW276" s="27"/>
      <c r="DD276" s="27"/>
      <c r="DK276" s="27"/>
      <c r="DR276" s="27"/>
      <c r="DY276" s="27"/>
    </row>
    <row r="277" spans="10:129" x14ac:dyDescent="0.25">
      <c r="J277" s="27"/>
      <c r="Q277" s="27"/>
      <c r="X277" s="27"/>
      <c r="AE277" s="27"/>
      <c r="AL277" s="27"/>
      <c r="AS277" s="27"/>
      <c r="AZ277" s="27"/>
      <c r="BG277" s="27"/>
      <c r="BN277" s="27"/>
      <c r="BU277" s="27"/>
      <c r="CB277" s="27"/>
      <c r="CI277" s="27"/>
      <c r="CP277" s="27">
        <v>45</v>
      </c>
      <c r="CQ277">
        <v>1348</v>
      </c>
      <c r="CR277">
        <v>58655</v>
      </c>
      <c r="CS277">
        <f t="shared" si="138"/>
        <v>43.512611275964389</v>
      </c>
      <c r="CW277" s="27"/>
      <c r="DD277" s="27"/>
      <c r="DK277" s="27"/>
      <c r="DR277" s="27"/>
      <c r="DY277" s="27"/>
    </row>
    <row r="278" spans="10:129" x14ac:dyDescent="0.25">
      <c r="J278" s="27"/>
      <c r="Q278" s="27"/>
      <c r="X278" s="27"/>
      <c r="AE278" s="27"/>
      <c r="AL278" s="27"/>
      <c r="AS278" s="27"/>
      <c r="AZ278" s="27"/>
      <c r="BG278" s="27"/>
      <c r="BN278" s="27"/>
      <c r="BU278" s="27"/>
      <c r="CB278" s="27"/>
      <c r="CI278" s="27"/>
      <c r="CP278" s="27">
        <v>46</v>
      </c>
      <c r="CQ278">
        <v>1442</v>
      </c>
      <c r="CR278">
        <v>32737</v>
      </c>
      <c r="CS278">
        <f t="shared" si="138"/>
        <v>22.702496532593621</v>
      </c>
      <c r="CW278" s="27"/>
      <c r="DD278" s="27"/>
      <c r="DK278" s="27"/>
      <c r="DR278" s="27"/>
      <c r="DY278" s="27"/>
    </row>
    <row r="279" spans="10:129" x14ac:dyDescent="0.25">
      <c r="J279" s="27"/>
      <c r="Q279" s="27"/>
      <c r="X279" s="27"/>
      <c r="AE279" s="27"/>
      <c r="AL279" s="27"/>
      <c r="AS279" s="27"/>
      <c r="AZ279" s="27"/>
      <c r="BG279" s="27"/>
      <c r="BN279" s="27"/>
      <c r="BU279" s="27"/>
      <c r="CB279" s="27"/>
      <c r="CI279" s="27"/>
      <c r="CP279" s="27">
        <v>47</v>
      </c>
      <c r="CQ279">
        <v>1463</v>
      </c>
      <c r="CR279">
        <v>105302</v>
      </c>
      <c r="CS279">
        <f t="shared" si="138"/>
        <v>71.976760082023233</v>
      </c>
      <c r="CW279" s="27"/>
      <c r="DD279" s="27"/>
      <c r="DK279" s="27"/>
      <c r="DR279" s="27"/>
      <c r="DY279" s="27"/>
    </row>
    <row r="280" spans="10:129" x14ac:dyDescent="0.25">
      <c r="J280" s="27"/>
      <c r="Q280" s="27"/>
      <c r="X280" s="27"/>
      <c r="AE280" s="27"/>
      <c r="AL280" s="27"/>
      <c r="AS280" s="27"/>
      <c r="AZ280" s="27"/>
      <c r="BG280" s="27"/>
      <c r="BN280" s="27"/>
      <c r="BU280" s="27"/>
      <c r="CB280" s="27"/>
      <c r="CI280" s="27"/>
      <c r="CP280" s="27">
        <v>48</v>
      </c>
      <c r="CQ280">
        <v>1519</v>
      </c>
      <c r="CR280">
        <v>78886</v>
      </c>
      <c r="CS280">
        <f t="shared" si="138"/>
        <v>51.932850559578668</v>
      </c>
      <c r="CW280" s="27"/>
      <c r="DD280" s="27"/>
      <c r="DK280" s="27"/>
      <c r="DR280" s="27"/>
      <c r="DY280" s="27"/>
    </row>
    <row r="281" spans="10:129" x14ac:dyDescent="0.25">
      <c r="J281" s="27"/>
      <c r="Q281" s="27"/>
      <c r="X281" s="27"/>
      <c r="AE281" s="27"/>
      <c r="AL281" s="27"/>
      <c r="AS281" s="27"/>
      <c r="AZ281" s="27"/>
      <c r="BG281" s="27"/>
      <c r="BN281" s="27"/>
      <c r="BU281" s="27"/>
      <c r="CB281" s="27"/>
      <c r="CI281" s="27"/>
      <c r="CP281" s="27">
        <v>49</v>
      </c>
      <c r="CQ281">
        <v>1644</v>
      </c>
      <c r="CR281">
        <v>99714</v>
      </c>
      <c r="CS281">
        <f t="shared" si="138"/>
        <v>60.653284671532845</v>
      </c>
      <c r="CW281" s="27"/>
      <c r="DD281" s="27"/>
      <c r="DK281" s="27"/>
      <c r="DR281" s="27"/>
      <c r="DY281" s="27"/>
    </row>
    <row r="282" spans="10:129" x14ac:dyDescent="0.25">
      <c r="J282" s="27"/>
      <c r="Q282" s="27"/>
      <c r="X282" s="27"/>
      <c r="AE282" s="27"/>
      <c r="AL282" s="27"/>
      <c r="AS282" s="27"/>
      <c r="AZ282" s="27"/>
      <c r="BG282" s="27"/>
      <c r="BN282" s="27"/>
      <c r="BU282" s="27"/>
      <c r="CB282" s="27"/>
      <c r="CI282" s="27"/>
      <c r="CP282" s="27">
        <v>50</v>
      </c>
      <c r="CQ282">
        <v>1710</v>
      </c>
      <c r="CR282">
        <v>138093</v>
      </c>
      <c r="CS282">
        <f t="shared" si="138"/>
        <v>80.756140350877189</v>
      </c>
      <c r="CW282" s="27"/>
      <c r="DD282" s="27"/>
      <c r="DK282" s="27"/>
      <c r="DR282" s="27"/>
      <c r="DY282" s="27"/>
    </row>
    <row r="283" spans="10:129" x14ac:dyDescent="0.25">
      <c r="J283" s="27"/>
      <c r="Q283" s="27"/>
      <c r="X283" s="27"/>
      <c r="AE283" s="27"/>
      <c r="AL283" s="27"/>
      <c r="AS283" s="27"/>
      <c r="AZ283" s="27"/>
      <c r="BG283" s="27"/>
      <c r="BN283" s="27"/>
      <c r="BU283" s="27"/>
      <c r="CB283" s="27"/>
      <c r="CI283" s="27"/>
      <c r="CP283" s="27">
        <v>51</v>
      </c>
      <c r="CQ283">
        <v>1735</v>
      </c>
      <c r="CR283">
        <v>148446</v>
      </c>
      <c r="CS283">
        <f t="shared" si="138"/>
        <v>85.55965417867435</v>
      </c>
      <c r="CW283" s="27"/>
      <c r="DD283" s="27"/>
      <c r="DK283" s="27"/>
      <c r="DR283" s="27"/>
      <c r="DY283" s="27"/>
    </row>
    <row r="284" spans="10:129" x14ac:dyDescent="0.25">
      <c r="J284" s="27"/>
      <c r="Q284" s="27"/>
      <c r="X284" s="27"/>
      <c r="AE284" s="27"/>
      <c r="AL284" s="27"/>
      <c r="AS284" s="27"/>
      <c r="AZ284" s="27"/>
      <c r="BG284" s="27"/>
      <c r="BN284" s="27"/>
      <c r="BU284" s="27"/>
      <c r="CB284" s="27"/>
      <c r="CI284" s="27"/>
      <c r="CP284" s="27">
        <v>52</v>
      </c>
      <c r="CQ284">
        <v>1873</v>
      </c>
      <c r="CR284">
        <v>156712</v>
      </c>
      <c r="CS284">
        <f t="shared" si="138"/>
        <v>83.668980245595307</v>
      </c>
      <c r="CW284" s="27"/>
      <c r="DD284" s="27"/>
      <c r="DK284" s="27"/>
      <c r="DR284" s="27"/>
      <c r="DY284" s="27"/>
    </row>
    <row r="285" spans="10:129" x14ac:dyDescent="0.25">
      <c r="J285" s="27"/>
      <c r="Q285" s="27"/>
      <c r="X285" s="27"/>
      <c r="AE285" s="27"/>
      <c r="AL285" s="27"/>
      <c r="AS285" s="27"/>
      <c r="AZ285" s="27"/>
      <c r="BG285" s="27"/>
      <c r="BN285" s="27"/>
      <c r="BU285" s="27"/>
      <c r="CB285" s="27"/>
      <c r="CI285" s="27"/>
      <c r="CP285" s="27">
        <v>53</v>
      </c>
      <c r="CQ285">
        <v>2380</v>
      </c>
      <c r="CR285">
        <v>156468</v>
      </c>
      <c r="CS285">
        <f t="shared" si="138"/>
        <v>65.742857142857147</v>
      </c>
      <c r="CW285" s="27"/>
      <c r="DD285" s="27"/>
      <c r="DK285" s="27"/>
      <c r="DR285" s="27"/>
      <c r="DY285" s="27"/>
    </row>
    <row r="286" spans="10:129" x14ac:dyDescent="0.25">
      <c r="J286" s="27"/>
      <c r="Q286" s="27"/>
      <c r="X286" s="27"/>
      <c r="AE286" s="27"/>
      <c r="AL286" s="27"/>
      <c r="AS286" s="27"/>
      <c r="AZ286" s="27"/>
      <c r="BG286" s="27"/>
      <c r="BN286" s="27"/>
      <c r="BU286" s="27"/>
      <c r="CB286" s="27"/>
      <c r="CI286" s="27"/>
      <c r="CP286" s="27">
        <v>54</v>
      </c>
      <c r="CQ286">
        <v>2467</v>
      </c>
      <c r="CR286">
        <v>267051</v>
      </c>
      <c r="CS286">
        <f t="shared" si="138"/>
        <v>108.24929063640049</v>
      </c>
      <c r="CW286" s="27"/>
      <c r="DD286" s="27"/>
      <c r="DK286" s="27"/>
      <c r="DR286" s="27"/>
      <c r="DY286" s="27"/>
    </row>
    <row r="287" spans="10:129" x14ac:dyDescent="0.25">
      <c r="J287" s="27"/>
      <c r="Q287" s="27"/>
      <c r="X287" s="27"/>
      <c r="AE287" s="27"/>
      <c r="AL287" s="27"/>
      <c r="AS287" s="27"/>
      <c r="AZ287" s="27"/>
      <c r="BG287" s="27"/>
      <c r="BN287" s="27"/>
      <c r="BU287" s="27"/>
      <c r="CB287" s="27"/>
      <c r="CI287" s="27"/>
      <c r="CP287" s="27"/>
      <c r="CW287" s="27"/>
      <c r="DD287" s="27"/>
      <c r="DK287" s="27"/>
      <c r="DR287" s="27"/>
      <c r="DY287" s="27"/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01DF-AD3F-402F-8574-903E2EA05F66}">
  <dimension ref="A1:EC902"/>
  <sheetViews>
    <sheetView workbookViewId="0"/>
  </sheetViews>
  <sheetFormatPr defaultRowHeight="15" x14ac:dyDescent="0.25"/>
  <cols>
    <col min="1" max="1" width="13.140625" customWidth="1"/>
    <col min="2" max="3" width="10.28515625" customWidth="1"/>
    <col min="4" max="4" width="10.140625" customWidth="1"/>
    <col min="5" max="5" width="11.42578125" customWidth="1"/>
    <col min="6" max="7" width="10.42578125" customWidth="1"/>
    <col min="11" max="11" width="17.140625" customWidth="1"/>
    <col min="12" max="12" width="15.85546875" customWidth="1"/>
    <col min="13" max="13" width="18.5703125" customWidth="1"/>
    <col min="18" max="18" width="14" customWidth="1"/>
    <col min="19" max="19" width="16.28515625" customWidth="1"/>
    <col min="20" max="20" width="18.28515625" customWidth="1"/>
    <col min="25" max="25" width="13.7109375" customWidth="1"/>
    <col min="26" max="26" width="16.7109375" customWidth="1"/>
    <col min="27" max="27" width="18.140625" customWidth="1"/>
    <col min="28" max="28" width="6.7109375" customWidth="1"/>
    <col min="32" max="32" width="14.7109375" customWidth="1"/>
    <col min="33" max="33" width="15.85546875" customWidth="1"/>
    <col min="34" max="34" width="18.7109375" customWidth="1"/>
    <col min="39" max="39" width="14.42578125" customWidth="1"/>
    <col min="40" max="40" width="16.140625" customWidth="1"/>
    <col min="41" max="41" width="17.85546875" customWidth="1"/>
    <col min="46" max="46" width="14.7109375" customWidth="1"/>
    <col min="47" max="47" width="16.85546875" customWidth="1"/>
    <col min="48" max="48" width="18.5703125" customWidth="1"/>
    <col min="53" max="53" width="15.140625" customWidth="1"/>
    <col min="54" max="54" width="16.42578125" customWidth="1"/>
    <col min="55" max="55" width="18.140625" customWidth="1"/>
    <col min="60" max="60" width="13.5703125" customWidth="1"/>
    <col min="61" max="61" width="16.42578125" customWidth="1"/>
    <col min="62" max="62" width="17.85546875" customWidth="1"/>
    <col min="67" max="67" width="15.42578125" customWidth="1"/>
    <col min="68" max="68" width="16" customWidth="1"/>
    <col min="69" max="69" width="19.85546875" customWidth="1"/>
    <col min="74" max="74" width="14.85546875" customWidth="1"/>
    <col min="75" max="75" width="16.5703125" customWidth="1"/>
    <col min="76" max="76" width="18.7109375" customWidth="1"/>
    <col min="81" max="81" width="13.85546875" customWidth="1"/>
    <col min="82" max="82" width="16" customWidth="1"/>
    <col min="83" max="83" width="18.7109375" customWidth="1"/>
    <col min="88" max="88" width="14.140625" customWidth="1"/>
    <col min="89" max="89" width="15.7109375" customWidth="1"/>
    <col min="90" max="90" width="18.28515625" customWidth="1"/>
    <col min="95" max="95" width="13.85546875" customWidth="1"/>
    <col min="96" max="96" width="16" customWidth="1"/>
    <col min="97" max="97" width="18.7109375" customWidth="1"/>
    <col min="102" max="102" width="14" customWidth="1"/>
    <col min="103" max="103" width="16.42578125" customWidth="1"/>
    <col min="104" max="104" width="19.28515625" customWidth="1"/>
    <col min="109" max="109" width="13.7109375" customWidth="1"/>
    <col min="110" max="110" width="16.28515625" customWidth="1"/>
    <col min="111" max="111" width="18.140625" customWidth="1"/>
    <col min="116" max="116" width="13.85546875" customWidth="1"/>
    <col min="117" max="117" width="15.7109375" customWidth="1"/>
    <col min="118" max="118" width="19.140625" customWidth="1"/>
    <col min="123" max="123" width="13.5703125" customWidth="1"/>
    <col min="124" max="124" width="16.85546875" customWidth="1"/>
    <col min="125" max="125" width="19.140625" customWidth="1"/>
    <col min="130" max="130" width="13.85546875" customWidth="1"/>
    <col min="131" max="131" width="16.42578125" customWidth="1"/>
    <col min="132" max="132" width="18.5703125" customWidth="1"/>
  </cols>
  <sheetData>
    <row r="1" spans="1:133" ht="15.75" x14ac:dyDescent="0.25">
      <c r="A1" s="18" t="s">
        <v>26</v>
      </c>
      <c r="B1" s="1" t="s">
        <v>258</v>
      </c>
      <c r="C1" s="1" t="s">
        <v>258</v>
      </c>
      <c r="D1" s="1" t="s">
        <v>258</v>
      </c>
      <c r="E1" s="1" t="s">
        <v>441</v>
      </c>
      <c r="F1" s="1" t="s">
        <v>441</v>
      </c>
      <c r="G1" s="1" t="s">
        <v>441</v>
      </c>
      <c r="I1" s="26" t="s">
        <v>267</v>
      </c>
      <c r="J1" s="27"/>
      <c r="K1" s="27"/>
      <c r="O1" s="26"/>
      <c r="P1" s="26" t="s">
        <v>267</v>
      </c>
      <c r="Q1" s="27"/>
      <c r="R1" s="27"/>
      <c r="V1" s="26"/>
      <c r="W1" s="26" t="s">
        <v>267</v>
      </c>
      <c r="X1" s="27"/>
      <c r="Y1" s="27"/>
      <c r="AC1" s="26"/>
      <c r="AD1" s="26" t="s">
        <v>447</v>
      </c>
      <c r="AE1" s="27"/>
      <c r="AF1" s="27"/>
      <c r="AJ1" s="26"/>
      <c r="AK1" s="26" t="s">
        <v>447</v>
      </c>
      <c r="AL1" s="27"/>
      <c r="AM1" s="27"/>
      <c r="AQ1" s="26"/>
      <c r="AR1" s="26" t="s">
        <v>447</v>
      </c>
      <c r="AS1" s="27"/>
      <c r="AT1" s="27"/>
      <c r="AX1" s="26"/>
      <c r="AY1" s="26" t="s">
        <v>446</v>
      </c>
      <c r="AZ1" s="27"/>
      <c r="BA1" s="27"/>
      <c r="BE1" s="26"/>
      <c r="BF1" s="26" t="s">
        <v>446</v>
      </c>
      <c r="BG1" s="27"/>
      <c r="BH1" s="27"/>
      <c r="BL1" s="26"/>
      <c r="BM1" s="26" t="s">
        <v>446</v>
      </c>
      <c r="BN1" s="27"/>
      <c r="BO1" s="27"/>
      <c r="BR1" s="26"/>
      <c r="BS1" s="26"/>
      <c r="BT1" s="26" t="s">
        <v>440</v>
      </c>
      <c r="BU1" s="27"/>
      <c r="BV1" s="27"/>
      <c r="BY1" s="26"/>
      <c r="BZ1" s="26"/>
      <c r="CA1" s="26" t="s">
        <v>440</v>
      </c>
      <c r="CB1" s="27"/>
      <c r="CC1" s="27"/>
      <c r="CF1" s="26"/>
      <c r="CG1" s="26"/>
      <c r="CH1" s="26" t="s">
        <v>440</v>
      </c>
      <c r="CI1" s="27"/>
      <c r="CJ1" s="27"/>
      <c r="CM1" s="26"/>
      <c r="CN1" s="26"/>
      <c r="CO1" s="26" t="s">
        <v>445</v>
      </c>
      <c r="CP1" s="27"/>
      <c r="CQ1" s="27"/>
      <c r="CT1" s="26"/>
      <c r="CU1" s="26"/>
      <c r="CV1" s="26" t="s">
        <v>445</v>
      </c>
      <c r="CW1" s="27"/>
      <c r="CX1" s="27"/>
      <c r="DA1" s="26"/>
      <c r="DB1" s="26"/>
      <c r="DC1" s="26" t="s">
        <v>445</v>
      </c>
      <c r="DD1" s="27"/>
      <c r="DE1" s="27"/>
      <c r="DH1" s="26"/>
      <c r="DI1" s="26"/>
      <c r="DJ1" s="26" t="s">
        <v>444</v>
      </c>
      <c r="DK1" s="27"/>
      <c r="DL1" s="27"/>
      <c r="DO1" s="26"/>
      <c r="DP1" s="26"/>
      <c r="DQ1" s="26" t="s">
        <v>444</v>
      </c>
      <c r="DR1" s="27"/>
      <c r="DS1" s="27"/>
      <c r="DV1" s="26"/>
      <c r="DW1" s="26"/>
      <c r="DX1" s="26" t="s">
        <v>444</v>
      </c>
      <c r="DY1" s="27"/>
      <c r="DZ1" s="27"/>
      <c r="EC1" s="26"/>
    </row>
    <row r="2" spans="1:133" ht="15.75" x14ac:dyDescent="0.25">
      <c r="A2" s="18" t="s">
        <v>412</v>
      </c>
      <c r="B2" s="1" t="s">
        <v>367</v>
      </c>
      <c r="C2" s="1" t="s">
        <v>443</v>
      </c>
      <c r="D2" s="1" t="s">
        <v>442</v>
      </c>
      <c r="E2" s="1" t="s">
        <v>367</v>
      </c>
      <c r="F2" s="1" t="s">
        <v>443</v>
      </c>
      <c r="G2" s="1" t="s">
        <v>442</v>
      </c>
      <c r="I2" s="26" t="s">
        <v>245</v>
      </c>
      <c r="J2" s="81" t="s">
        <v>240</v>
      </c>
      <c r="K2" s="81" t="s">
        <v>407</v>
      </c>
      <c r="L2" s="26" t="s">
        <v>406</v>
      </c>
      <c r="M2" s="26" t="s">
        <v>405</v>
      </c>
      <c r="N2" s="29" t="s">
        <v>364</v>
      </c>
      <c r="O2" s="26"/>
      <c r="P2" s="26" t="s">
        <v>243</v>
      </c>
      <c r="Q2" s="81" t="s">
        <v>240</v>
      </c>
      <c r="R2" s="81" t="s">
        <v>407</v>
      </c>
      <c r="S2" s="26" t="s">
        <v>406</v>
      </c>
      <c r="T2" s="26" t="s">
        <v>405</v>
      </c>
      <c r="U2" s="29" t="s">
        <v>364</v>
      </c>
      <c r="V2" s="26"/>
      <c r="W2" s="26" t="s">
        <v>241</v>
      </c>
      <c r="X2" s="81" t="s">
        <v>240</v>
      </c>
      <c r="Y2" s="81" t="s">
        <v>407</v>
      </c>
      <c r="Z2" s="26" t="s">
        <v>406</v>
      </c>
      <c r="AA2" s="26" t="s">
        <v>405</v>
      </c>
      <c r="AB2" s="29" t="s">
        <v>364</v>
      </c>
      <c r="AC2" s="26"/>
      <c r="AD2" s="26" t="s">
        <v>245</v>
      </c>
      <c r="AE2" s="81" t="s">
        <v>240</v>
      </c>
      <c r="AF2" s="81" t="s">
        <v>407</v>
      </c>
      <c r="AG2" s="26" t="s">
        <v>406</v>
      </c>
      <c r="AH2" s="26" t="s">
        <v>405</v>
      </c>
      <c r="AI2" s="29" t="s">
        <v>364</v>
      </c>
      <c r="AJ2" s="26"/>
      <c r="AK2" s="26" t="s">
        <v>243</v>
      </c>
      <c r="AL2" s="81" t="s">
        <v>240</v>
      </c>
      <c r="AM2" s="81" t="s">
        <v>407</v>
      </c>
      <c r="AN2" s="26" t="s">
        <v>406</v>
      </c>
      <c r="AO2" s="26" t="s">
        <v>405</v>
      </c>
      <c r="AP2" s="29" t="s">
        <v>364</v>
      </c>
      <c r="AQ2" s="26"/>
      <c r="AR2" s="26" t="s">
        <v>241</v>
      </c>
      <c r="AS2" s="81" t="s">
        <v>240</v>
      </c>
      <c r="AT2" s="81" t="s">
        <v>407</v>
      </c>
      <c r="AU2" s="26" t="s">
        <v>406</v>
      </c>
      <c r="AV2" s="26" t="s">
        <v>405</v>
      </c>
      <c r="AW2" s="29" t="s">
        <v>364</v>
      </c>
      <c r="AX2" s="26"/>
      <c r="AY2" s="26" t="s">
        <v>245</v>
      </c>
      <c r="AZ2" s="81" t="s">
        <v>240</v>
      </c>
      <c r="BA2" s="81" t="s">
        <v>407</v>
      </c>
      <c r="BB2" s="26" t="s">
        <v>406</v>
      </c>
      <c r="BC2" s="26" t="s">
        <v>405</v>
      </c>
      <c r="BD2" s="29" t="s">
        <v>364</v>
      </c>
      <c r="BE2" s="26"/>
      <c r="BF2" s="26" t="s">
        <v>243</v>
      </c>
      <c r="BG2" s="81" t="s">
        <v>240</v>
      </c>
      <c r="BH2" s="81" t="s">
        <v>407</v>
      </c>
      <c r="BI2" s="26" t="s">
        <v>406</v>
      </c>
      <c r="BJ2" s="26" t="s">
        <v>405</v>
      </c>
      <c r="BK2" s="29" t="s">
        <v>364</v>
      </c>
      <c r="BL2" s="26"/>
      <c r="BM2" s="26" t="s">
        <v>241</v>
      </c>
      <c r="BN2" s="81" t="s">
        <v>240</v>
      </c>
      <c r="BO2" s="81" t="s">
        <v>407</v>
      </c>
      <c r="BP2" s="26" t="s">
        <v>406</v>
      </c>
      <c r="BQ2" s="26" t="s">
        <v>405</v>
      </c>
      <c r="BR2" s="26" t="s">
        <v>82</v>
      </c>
      <c r="BS2" s="26"/>
      <c r="BT2" s="26" t="s">
        <v>245</v>
      </c>
      <c r="BU2" s="81" t="s">
        <v>240</v>
      </c>
      <c r="BV2" s="81" t="s">
        <v>407</v>
      </c>
      <c r="BW2" s="26" t="s">
        <v>406</v>
      </c>
      <c r="BX2" s="26" t="s">
        <v>405</v>
      </c>
      <c r="BY2" s="26" t="s">
        <v>82</v>
      </c>
      <c r="BZ2" s="26"/>
      <c r="CA2" s="26" t="s">
        <v>243</v>
      </c>
      <c r="CB2" s="81" t="s">
        <v>240</v>
      </c>
      <c r="CC2" s="81" t="s">
        <v>407</v>
      </c>
      <c r="CD2" s="26" t="s">
        <v>406</v>
      </c>
      <c r="CE2" s="26" t="s">
        <v>405</v>
      </c>
      <c r="CF2" s="26" t="s">
        <v>82</v>
      </c>
      <c r="CG2" s="26"/>
      <c r="CH2" s="26" t="s">
        <v>241</v>
      </c>
      <c r="CI2" s="81" t="s">
        <v>240</v>
      </c>
      <c r="CJ2" s="81" t="s">
        <v>407</v>
      </c>
      <c r="CK2" s="26" t="s">
        <v>406</v>
      </c>
      <c r="CL2" s="26" t="s">
        <v>405</v>
      </c>
      <c r="CM2" s="26" t="s">
        <v>82</v>
      </c>
      <c r="CN2" s="26"/>
      <c r="CO2" s="26" t="s">
        <v>245</v>
      </c>
      <c r="CP2" s="81" t="s">
        <v>240</v>
      </c>
      <c r="CQ2" s="81" t="s">
        <v>407</v>
      </c>
      <c r="CR2" s="26" t="s">
        <v>406</v>
      </c>
      <c r="CS2" s="26" t="s">
        <v>405</v>
      </c>
      <c r="CT2" s="26" t="s">
        <v>82</v>
      </c>
      <c r="CU2" s="26"/>
      <c r="CV2" s="26" t="s">
        <v>243</v>
      </c>
      <c r="CW2" s="81" t="s">
        <v>240</v>
      </c>
      <c r="CX2" s="81" t="s">
        <v>407</v>
      </c>
      <c r="CY2" s="26" t="s">
        <v>406</v>
      </c>
      <c r="CZ2" s="26" t="s">
        <v>405</v>
      </c>
      <c r="DA2" s="26" t="s">
        <v>82</v>
      </c>
      <c r="DB2" s="26"/>
      <c r="DC2" s="26" t="s">
        <v>241</v>
      </c>
      <c r="DD2" s="81" t="s">
        <v>240</v>
      </c>
      <c r="DE2" s="81" t="s">
        <v>407</v>
      </c>
      <c r="DF2" s="26" t="s">
        <v>406</v>
      </c>
      <c r="DG2" s="26" t="s">
        <v>405</v>
      </c>
      <c r="DH2" s="26" t="s">
        <v>82</v>
      </c>
      <c r="DI2" s="26"/>
      <c r="DJ2" s="26" t="s">
        <v>245</v>
      </c>
      <c r="DK2" s="81" t="s">
        <v>240</v>
      </c>
      <c r="DL2" s="81" t="s">
        <v>407</v>
      </c>
      <c r="DM2" s="26" t="s">
        <v>406</v>
      </c>
      <c r="DN2" s="26" t="s">
        <v>405</v>
      </c>
      <c r="DO2" s="26" t="s">
        <v>82</v>
      </c>
      <c r="DP2" s="26"/>
      <c r="DQ2" s="26" t="s">
        <v>243</v>
      </c>
      <c r="DR2" s="81" t="s">
        <v>240</v>
      </c>
      <c r="DS2" s="81" t="s">
        <v>407</v>
      </c>
      <c r="DT2" s="26" t="s">
        <v>406</v>
      </c>
      <c r="DU2" s="26" t="s">
        <v>405</v>
      </c>
      <c r="DV2" s="26" t="s">
        <v>82</v>
      </c>
      <c r="DW2" s="26"/>
      <c r="DX2" s="26" t="s">
        <v>241</v>
      </c>
      <c r="DY2" s="81" t="s">
        <v>240</v>
      </c>
      <c r="DZ2" s="81" t="s">
        <v>407</v>
      </c>
      <c r="EA2" s="26" t="s">
        <v>406</v>
      </c>
      <c r="EB2" s="26" t="s">
        <v>405</v>
      </c>
      <c r="EC2" s="26" t="s">
        <v>82</v>
      </c>
    </row>
    <row r="3" spans="1:133" ht="15.75" x14ac:dyDescent="0.25">
      <c r="A3" s="21" t="s">
        <v>37</v>
      </c>
      <c r="B3">
        <f>N3</f>
        <v>87.91628000782832</v>
      </c>
      <c r="C3">
        <f>AI3</f>
        <v>89.862945744495548</v>
      </c>
      <c r="D3">
        <f>BD3</f>
        <v>94.330088561533543</v>
      </c>
      <c r="E3">
        <f>BY3</f>
        <v>32.818446131773619</v>
      </c>
      <c r="F3">
        <f>CT3</f>
        <v>70.415216167779647</v>
      </c>
      <c r="G3">
        <f>DO3</f>
        <v>72.118494060658037</v>
      </c>
      <c r="I3" t="s">
        <v>236</v>
      </c>
      <c r="J3" s="46">
        <v>1</v>
      </c>
      <c r="K3" s="7">
        <v>358</v>
      </c>
      <c r="L3" s="7">
        <v>25712</v>
      </c>
      <c r="M3">
        <f t="shared" ref="M3:M34" si="0">L3/K3</f>
        <v>71.821229050279328</v>
      </c>
      <c r="N3">
        <f>AVERAGE(M3:M105)</f>
        <v>87.91628000782832</v>
      </c>
      <c r="P3" t="s">
        <v>236</v>
      </c>
      <c r="Q3" s="46">
        <v>1</v>
      </c>
      <c r="R3" s="7">
        <v>367</v>
      </c>
      <c r="S3" s="7">
        <v>39114</v>
      </c>
      <c r="T3">
        <f t="shared" ref="T3:T34" si="1">S3/R3</f>
        <v>106.57765667574932</v>
      </c>
      <c r="U3">
        <f>AVERAGE(T3:T111)</f>
        <v>75.925247226454516</v>
      </c>
      <c r="W3" t="s">
        <v>236</v>
      </c>
      <c r="X3" s="46">
        <v>1</v>
      </c>
      <c r="Y3" s="7">
        <v>290</v>
      </c>
      <c r="Z3" s="7">
        <v>26728</v>
      </c>
      <c r="AA3">
        <f t="shared" ref="AA3:AA34" si="2">Z3/Y3</f>
        <v>92.165517241379305</v>
      </c>
      <c r="AB3">
        <f>AVERAGE(AA3:AA91)</f>
        <v>89.786073030264845</v>
      </c>
      <c r="AD3" t="s">
        <v>236</v>
      </c>
      <c r="AE3" s="46">
        <v>1</v>
      </c>
      <c r="AF3" s="7">
        <v>149</v>
      </c>
      <c r="AG3" s="7">
        <v>12022</v>
      </c>
      <c r="AH3">
        <f t="shared" ref="AH3:AH34" si="3">AG3/AF3</f>
        <v>80.68456375838926</v>
      </c>
      <c r="AI3">
        <f>AVERAGE(AH3:AH91)</f>
        <v>89.862945744495548</v>
      </c>
      <c r="AK3" t="s">
        <v>236</v>
      </c>
      <c r="AL3" s="46">
        <v>1</v>
      </c>
      <c r="AM3" s="7">
        <v>147</v>
      </c>
      <c r="AN3" s="7">
        <v>11312</v>
      </c>
      <c r="AO3">
        <f t="shared" ref="AO3:AO34" si="4">AN3/AM3</f>
        <v>76.952380952380949</v>
      </c>
      <c r="AP3">
        <f>AVERAGE(AO3:AO108)</f>
        <v>93.589502493158506</v>
      </c>
      <c r="AR3" t="s">
        <v>236</v>
      </c>
      <c r="AS3" s="46">
        <v>1</v>
      </c>
      <c r="AT3" s="7">
        <v>240</v>
      </c>
      <c r="AU3" s="7">
        <v>17925</v>
      </c>
      <c r="AV3">
        <f t="shared" ref="AV3:AV34" si="5">AU3/AT3</f>
        <v>74.6875</v>
      </c>
      <c r="AW3">
        <f>AVERAGE(AV3:AV82)</f>
        <v>89.773132487696188</v>
      </c>
      <c r="AY3" t="s">
        <v>236</v>
      </c>
      <c r="AZ3" s="46">
        <v>1</v>
      </c>
      <c r="BA3" s="7">
        <v>850</v>
      </c>
      <c r="BB3" s="7">
        <v>76194</v>
      </c>
      <c r="BC3">
        <f t="shared" ref="BC3:BC34" si="6">BB3/BA3</f>
        <v>89.64</v>
      </c>
      <c r="BD3">
        <f>AVERAGE(BC3:BC93)</f>
        <v>94.330088561533543</v>
      </c>
      <c r="BF3" t="s">
        <v>236</v>
      </c>
      <c r="BG3" s="46">
        <v>1</v>
      </c>
      <c r="BH3" s="7">
        <v>652</v>
      </c>
      <c r="BI3" s="7">
        <v>94063</v>
      </c>
      <c r="BJ3">
        <f t="shared" ref="BJ3:BJ34" si="7">BI3/BH3</f>
        <v>144.26840490797545</v>
      </c>
      <c r="BK3">
        <f>AVERAGE(BJ3:BJ105)</f>
        <v>108.54770968166267</v>
      </c>
      <c r="BM3" t="s">
        <v>236</v>
      </c>
      <c r="BN3" s="46">
        <v>1</v>
      </c>
      <c r="BO3" s="7">
        <v>263</v>
      </c>
      <c r="BP3" s="7">
        <v>23460</v>
      </c>
      <c r="BQ3">
        <f t="shared" ref="BQ3:BQ34" si="8">BP3/BO3</f>
        <v>89.201520912547522</v>
      </c>
      <c r="BR3">
        <f>AVERAGE(BQ3:BQ74)</f>
        <v>94.831636283274747</v>
      </c>
      <c r="BT3" t="s">
        <v>236</v>
      </c>
      <c r="BU3" s="46">
        <v>1</v>
      </c>
      <c r="BV3" s="7">
        <v>252</v>
      </c>
      <c r="BW3" s="7">
        <v>7631</v>
      </c>
      <c r="BX3">
        <f t="shared" ref="BX3:BX34" si="9">BW3/BV3</f>
        <v>30.281746031746032</v>
      </c>
      <c r="BY3">
        <f>AVERAGE(BX3:BX136)</f>
        <v>32.818446131773619</v>
      </c>
      <c r="CA3" t="s">
        <v>236</v>
      </c>
      <c r="CB3" s="46">
        <v>1</v>
      </c>
      <c r="CC3" s="7">
        <v>214</v>
      </c>
      <c r="CD3" s="7">
        <v>3921</v>
      </c>
      <c r="CE3">
        <f t="shared" ref="CE3:CE34" si="10">CD3/CC3</f>
        <v>18.322429906542055</v>
      </c>
      <c r="CF3">
        <f>AVERAGE(CE3:CE113)</f>
        <v>30.651871688019146</v>
      </c>
      <c r="CH3" t="s">
        <v>236</v>
      </c>
      <c r="CI3" s="46">
        <v>1</v>
      </c>
      <c r="CJ3" s="7">
        <v>247</v>
      </c>
      <c r="CK3" s="7">
        <v>9128</v>
      </c>
      <c r="CL3">
        <f t="shared" ref="CL3:CL34" si="11">CK3/CJ3</f>
        <v>36.955465587044536</v>
      </c>
      <c r="CM3">
        <f>AVERAGE(CL3:CL128)</f>
        <v>37.896125890968896</v>
      </c>
      <c r="CO3" t="s">
        <v>236</v>
      </c>
      <c r="CP3" s="46">
        <v>2</v>
      </c>
      <c r="CQ3" s="7">
        <v>263</v>
      </c>
      <c r="CR3" s="7">
        <v>6329</v>
      </c>
      <c r="CS3">
        <f t="shared" ref="CS3:CS34" si="12">CR3/CQ3</f>
        <v>24.064638783269963</v>
      </c>
      <c r="CT3">
        <f>AVERAGE(CS3:CS125)</f>
        <v>70.415216167779647</v>
      </c>
      <c r="CV3" t="s">
        <v>236</v>
      </c>
      <c r="CW3" s="46">
        <v>1</v>
      </c>
      <c r="CX3" s="7">
        <v>65</v>
      </c>
      <c r="CY3" s="7">
        <v>4927</v>
      </c>
      <c r="CZ3">
        <f t="shared" ref="CZ3:CZ34" si="13">CY3/CX3</f>
        <v>75.8</v>
      </c>
      <c r="DA3">
        <f>AVERAGE(CZ3:CZ131)</f>
        <v>88.805294226607444</v>
      </c>
      <c r="DC3" t="s">
        <v>236</v>
      </c>
      <c r="DD3" s="46">
        <v>1</v>
      </c>
      <c r="DE3" s="7">
        <v>120</v>
      </c>
      <c r="DF3" s="7">
        <v>7391</v>
      </c>
      <c r="DG3">
        <f t="shared" ref="DG3:DG34" si="14">DF3/DE3</f>
        <v>61.591666666666669</v>
      </c>
      <c r="DH3">
        <f>AVERAGE(DG3:DG123)</f>
        <v>65.424313036296283</v>
      </c>
      <c r="DJ3" t="s">
        <v>236</v>
      </c>
      <c r="DK3" s="46">
        <v>1</v>
      </c>
      <c r="DL3" s="7">
        <v>101</v>
      </c>
      <c r="DM3" s="7">
        <v>6046</v>
      </c>
      <c r="DN3">
        <f t="shared" ref="DN3:DN34" si="15">DM3/DL3</f>
        <v>59.861386138613859</v>
      </c>
      <c r="DO3">
        <f>AVERAGE(DN3:DN93)</f>
        <v>72.118494060658037</v>
      </c>
      <c r="DQ3" t="s">
        <v>236</v>
      </c>
      <c r="DR3" s="46">
        <v>1</v>
      </c>
      <c r="DS3" s="7">
        <v>65</v>
      </c>
      <c r="DT3" s="7">
        <v>4463</v>
      </c>
      <c r="DU3">
        <f t="shared" ref="DU3:DU34" si="16">DT3/DS3</f>
        <v>68.661538461538456</v>
      </c>
      <c r="DV3">
        <f>AVERAGE(DU3:DU113)</f>
        <v>90.771328894826027</v>
      </c>
      <c r="DX3" t="s">
        <v>236</v>
      </c>
      <c r="DY3" s="46">
        <v>1</v>
      </c>
      <c r="DZ3" s="7">
        <v>149</v>
      </c>
      <c r="EA3" s="7">
        <v>12336</v>
      </c>
      <c r="EB3">
        <f t="shared" ref="EB3:EB34" si="17">EA3/DZ3</f>
        <v>82.791946308724832</v>
      </c>
      <c r="EC3">
        <f>AVERAGE(EB3:EB105)</f>
        <v>85.487332638935854</v>
      </c>
    </row>
    <row r="4" spans="1:133" ht="15.75" x14ac:dyDescent="0.25">
      <c r="A4" s="21" t="s">
        <v>38</v>
      </c>
      <c r="B4">
        <f>U3</f>
        <v>75.925247226454516</v>
      </c>
      <c r="C4">
        <f>AP3</f>
        <v>93.589502493158506</v>
      </c>
      <c r="D4">
        <f>BK3</f>
        <v>108.54770968166267</v>
      </c>
      <c r="E4">
        <f>CF3</f>
        <v>30.651871688019146</v>
      </c>
      <c r="F4">
        <f>DA3</f>
        <v>88.805294226607444</v>
      </c>
      <c r="G4">
        <f>DV3</f>
        <v>90.771328894826027</v>
      </c>
      <c r="J4" s="46">
        <v>2</v>
      </c>
      <c r="K4" s="7">
        <v>727</v>
      </c>
      <c r="L4" s="7">
        <v>39406</v>
      </c>
      <c r="M4">
        <f t="shared" si="0"/>
        <v>54.203576341127921</v>
      </c>
      <c r="Q4" s="46">
        <v>2</v>
      </c>
      <c r="R4" s="7">
        <v>550</v>
      </c>
      <c r="S4" s="7">
        <v>22971</v>
      </c>
      <c r="T4">
        <f t="shared" si="1"/>
        <v>41.765454545454546</v>
      </c>
      <c r="X4" s="46">
        <v>2</v>
      </c>
      <c r="Y4" s="7">
        <v>780</v>
      </c>
      <c r="Z4" s="7">
        <v>43852</v>
      </c>
      <c r="AA4">
        <f t="shared" si="2"/>
        <v>56.220512820512823</v>
      </c>
      <c r="AE4" s="46">
        <v>2</v>
      </c>
      <c r="AF4" s="7">
        <v>239</v>
      </c>
      <c r="AG4" s="7">
        <v>26989</v>
      </c>
      <c r="AH4">
        <f t="shared" si="3"/>
        <v>112.92468619246861</v>
      </c>
      <c r="AL4" s="46">
        <v>2</v>
      </c>
      <c r="AM4" s="7">
        <v>1298</v>
      </c>
      <c r="AN4" s="7">
        <v>19207</v>
      </c>
      <c r="AO4">
        <f t="shared" si="4"/>
        <v>14.797380585516178</v>
      </c>
      <c r="AS4" s="46">
        <v>2</v>
      </c>
      <c r="AT4" s="7">
        <v>341</v>
      </c>
      <c r="AU4" s="7">
        <v>9246</v>
      </c>
      <c r="AV4">
        <f t="shared" si="5"/>
        <v>27.114369501466275</v>
      </c>
      <c r="AZ4" s="46">
        <v>2</v>
      </c>
      <c r="BA4" s="7">
        <v>964</v>
      </c>
      <c r="BB4" s="7">
        <v>86348</v>
      </c>
      <c r="BC4">
        <f t="shared" si="6"/>
        <v>89.572614107883822</v>
      </c>
      <c r="BG4" s="46">
        <v>2</v>
      </c>
      <c r="BH4" s="7">
        <v>697</v>
      </c>
      <c r="BI4" s="7">
        <v>94742</v>
      </c>
      <c r="BJ4">
        <f t="shared" si="7"/>
        <v>135.92826398852225</v>
      </c>
      <c r="BN4" s="46">
        <v>2</v>
      </c>
      <c r="BO4" s="7">
        <v>280</v>
      </c>
      <c r="BP4" s="7">
        <v>18955</v>
      </c>
      <c r="BQ4">
        <f t="shared" si="8"/>
        <v>67.696428571428569</v>
      </c>
      <c r="BU4" s="46">
        <v>2</v>
      </c>
      <c r="BV4" s="7">
        <v>298</v>
      </c>
      <c r="BW4" s="7">
        <v>11829</v>
      </c>
      <c r="BX4">
        <f t="shared" si="9"/>
        <v>39.694630872483224</v>
      </c>
      <c r="CB4" s="46">
        <v>2</v>
      </c>
      <c r="CC4" s="7">
        <v>1038</v>
      </c>
      <c r="CD4" s="7">
        <v>51452</v>
      </c>
      <c r="CE4">
        <f t="shared" si="10"/>
        <v>49.568400770712913</v>
      </c>
      <c r="CI4" s="46">
        <v>2</v>
      </c>
      <c r="CJ4" s="7">
        <v>256</v>
      </c>
      <c r="CK4" s="7">
        <v>15396</v>
      </c>
      <c r="CL4">
        <f t="shared" si="11"/>
        <v>60.140625</v>
      </c>
      <c r="CP4" s="46">
        <v>5</v>
      </c>
      <c r="CQ4" s="7">
        <v>752</v>
      </c>
      <c r="CR4" s="7">
        <v>93383</v>
      </c>
      <c r="CS4">
        <f t="shared" si="12"/>
        <v>124.17952127659575</v>
      </c>
      <c r="CW4" s="46">
        <v>2</v>
      </c>
      <c r="CX4" s="7">
        <v>206</v>
      </c>
      <c r="CY4" s="7">
        <v>11513</v>
      </c>
      <c r="CZ4">
        <f t="shared" si="13"/>
        <v>55.88834951456311</v>
      </c>
      <c r="DD4" s="46">
        <v>2</v>
      </c>
      <c r="DE4" s="7">
        <v>147</v>
      </c>
      <c r="DF4" s="7">
        <v>7663</v>
      </c>
      <c r="DG4">
        <f t="shared" si="14"/>
        <v>52.129251700680271</v>
      </c>
      <c r="DK4" s="46">
        <v>2</v>
      </c>
      <c r="DL4" s="7">
        <v>103</v>
      </c>
      <c r="DM4" s="7">
        <v>2440</v>
      </c>
      <c r="DN4">
        <f t="shared" si="15"/>
        <v>23.689320388349515</v>
      </c>
      <c r="DR4" s="46">
        <v>2</v>
      </c>
      <c r="DS4" s="7">
        <v>106</v>
      </c>
      <c r="DT4" s="7">
        <v>9447</v>
      </c>
      <c r="DU4">
        <f t="shared" si="16"/>
        <v>89.122641509433961</v>
      </c>
      <c r="DY4" s="46">
        <v>2</v>
      </c>
      <c r="DZ4" s="7">
        <v>572</v>
      </c>
      <c r="EA4" s="7">
        <v>27292</v>
      </c>
      <c r="EB4">
        <f t="shared" si="17"/>
        <v>47.713286713286713</v>
      </c>
    </row>
    <row r="5" spans="1:133" ht="15.75" x14ac:dyDescent="0.25">
      <c r="A5" s="21" t="s">
        <v>39</v>
      </c>
      <c r="B5">
        <f>AB3</f>
        <v>89.786073030264845</v>
      </c>
      <c r="C5">
        <f>AW3</f>
        <v>89.773132487696188</v>
      </c>
      <c r="D5">
        <f>BR3</f>
        <v>94.831636283274747</v>
      </c>
      <c r="E5">
        <f>CM3</f>
        <v>37.896125890968896</v>
      </c>
      <c r="F5">
        <f>DH3</f>
        <v>65.424313036296283</v>
      </c>
      <c r="G5">
        <f>EC3</f>
        <v>85.487332638935854</v>
      </c>
      <c r="J5" s="46">
        <v>3</v>
      </c>
      <c r="K5" s="7">
        <v>1348</v>
      </c>
      <c r="L5" s="7">
        <v>156303</v>
      </c>
      <c r="M5">
        <f t="shared" si="0"/>
        <v>115.95178041543026</v>
      </c>
      <c r="Q5" s="46">
        <v>3</v>
      </c>
      <c r="R5" s="7">
        <v>710</v>
      </c>
      <c r="S5" s="7">
        <v>11013</v>
      </c>
      <c r="T5">
        <f t="shared" si="1"/>
        <v>15.511267605633803</v>
      </c>
      <c r="X5" s="46">
        <v>3</v>
      </c>
      <c r="Y5" s="7">
        <v>803</v>
      </c>
      <c r="Z5" s="7">
        <v>67497</v>
      </c>
      <c r="AA5">
        <f t="shared" si="2"/>
        <v>84.056039850560396</v>
      </c>
      <c r="AE5" s="46">
        <v>3</v>
      </c>
      <c r="AF5" s="7">
        <v>302</v>
      </c>
      <c r="AG5" s="7">
        <v>32244</v>
      </c>
      <c r="AH5">
        <f t="shared" si="3"/>
        <v>106.76821192052981</v>
      </c>
      <c r="AL5" s="46">
        <v>3</v>
      </c>
      <c r="AM5" s="7">
        <v>1372</v>
      </c>
      <c r="AN5" s="7">
        <v>102694</v>
      </c>
      <c r="AO5">
        <f t="shared" si="4"/>
        <v>74.849854227405245</v>
      </c>
      <c r="AS5" s="46">
        <v>3</v>
      </c>
      <c r="AT5" s="7">
        <v>518</v>
      </c>
      <c r="AU5" s="7">
        <v>17825</v>
      </c>
      <c r="AV5">
        <f t="shared" si="5"/>
        <v>34.41119691119691</v>
      </c>
      <c r="AZ5" s="46">
        <v>3</v>
      </c>
      <c r="BA5" s="7">
        <v>1089</v>
      </c>
      <c r="BB5" s="7">
        <v>133622</v>
      </c>
      <c r="BC5">
        <f t="shared" si="6"/>
        <v>122.70156106519742</v>
      </c>
      <c r="BG5" s="46">
        <v>3</v>
      </c>
      <c r="BH5" s="7">
        <v>852</v>
      </c>
      <c r="BI5" s="7">
        <v>147935</v>
      </c>
      <c r="BJ5">
        <f t="shared" si="7"/>
        <v>173.63262910798122</v>
      </c>
      <c r="BN5" s="46">
        <v>3</v>
      </c>
      <c r="BO5" s="7">
        <v>500</v>
      </c>
      <c r="BP5" s="7">
        <v>40942</v>
      </c>
      <c r="BQ5">
        <f t="shared" si="8"/>
        <v>81.884</v>
      </c>
      <c r="BU5" s="46">
        <v>3</v>
      </c>
      <c r="BV5" s="7">
        <v>300</v>
      </c>
      <c r="BW5" s="7">
        <v>3452</v>
      </c>
      <c r="BX5">
        <f t="shared" si="9"/>
        <v>11.506666666666666</v>
      </c>
      <c r="CB5" s="46">
        <v>3</v>
      </c>
      <c r="CC5" s="7">
        <v>1060</v>
      </c>
      <c r="CD5" s="7">
        <v>40233</v>
      </c>
      <c r="CE5">
        <f t="shared" si="10"/>
        <v>37.955660377358491</v>
      </c>
      <c r="CI5" s="46">
        <v>3</v>
      </c>
      <c r="CJ5" s="7">
        <v>379</v>
      </c>
      <c r="CK5" s="7">
        <v>14215</v>
      </c>
      <c r="CL5">
        <f t="shared" si="11"/>
        <v>37.506596306068602</v>
      </c>
      <c r="CP5" s="46">
        <v>6</v>
      </c>
      <c r="CQ5" s="7">
        <v>791</v>
      </c>
      <c r="CR5" s="7">
        <v>55001</v>
      </c>
      <c r="CS5">
        <f t="shared" si="12"/>
        <v>69.53350189633376</v>
      </c>
      <c r="CW5" s="46">
        <v>3</v>
      </c>
      <c r="CX5" s="7">
        <v>480</v>
      </c>
      <c r="CY5" s="7">
        <v>46880</v>
      </c>
      <c r="CZ5">
        <f t="shared" si="13"/>
        <v>97.666666666666671</v>
      </c>
      <c r="DD5" s="46">
        <v>3</v>
      </c>
      <c r="DE5" s="7">
        <v>194</v>
      </c>
      <c r="DF5" s="7">
        <v>13838</v>
      </c>
      <c r="DG5">
        <f t="shared" si="14"/>
        <v>71.329896907216494</v>
      </c>
      <c r="DK5" s="46">
        <v>3</v>
      </c>
      <c r="DL5" s="7">
        <v>129</v>
      </c>
      <c r="DM5" s="7">
        <v>2626</v>
      </c>
      <c r="DN5">
        <f t="shared" si="15"/>
        <v>20.356589147286822</v>
      </c>
      <c r="DR5" s="46">
        <v>3</v>
      </c>
      <c r="DS5" s="7">
        <v>328</v>
      </c>
      <c r="DT5" s="7">
        <v>2469</v>
      </c>
      <c r="DU5">
        <f t="shared" si="16"/>
        <v>7.5274390243902438</v>
      </c>
      <c r="DY5" s="46">
        <v>3</v>
      </c>
      <c r="DZ5" s="7">
        <v>753</v>
      </c>
      <c r="EA5" s="7">
        <v>34422</v>
      </c>
      <c r="EB5">
        <f t="shared" si="17"/>
        <v>45.713147410358566</v>
      </c>
    </row>
    <row r="6" spans="1:133" ht="15.75" x14ac:dyDescent="0.25">
      <c r="A6" s="1" t="s">
        <v>235</v>
      </c>
      <c r="B6">
        <f t="shared" ref="B6:G6" si="18">AVERAGE(B3:B5)</f>
        <v>84.542533421515898</v>
      </c>
      <c r="C6">
        <f t="shared" si="18"/>
        <v>91.075193575116757</v>
      </c>
      <c r="D6">
        <f t="shared" si="18"/>
        <v>99.236478175490319</v>
      </c>
      <c r="E6">
        <f t="shared" si="18"/>
        <v>33.788814570253891</v>
      </c>
      <c r="F6">
        <f t="shared" si="18"/>
        <v>74.881607810227777</v>
      </c>
      <c r="G6">
        <f t="shared" si="18"/>
        <v>82.792385198139982</v>
      </c>
      <c r="J6" s="46">
        <v>4</v>
      </c>
      <c r="K6" s="7">
        <v>1484</v>
      </c>
      <c r="L6" s="7">
        <v>122787</v>
      </c>
      <c r="M6">
        <f t="shared" si="0"/>
        <v>82.740566037735846</v>
      </c>
      <c r="Q6" s="46">
        <v>4</v>
      </c>
      <c r="R6" s="7">
        <v>780</v>
      </c>
      <c r="S6" s="7">
        <v>14961</v>
      </c>
      <c r="T6">
        <f t="shared" si="1"/>
        <v>19.180769230769229</v>
      </c>
      <c r="X6" s="46">
        <v>4</v>
      </c>
      <c r="Y6" s="7">
        <v>883</v>
      </c>
      <c r="Z6" s="7">
        <v>57881</v>
      </c>
      <c r="AA6">
        <f t="shared" si="2"/>
        <v>65.550396375990942</v>
      </c>
      <c r="AE6" s="46">
        <v>4</v>
      </c>
      <c r="AF6" s="7">
        <v>306</v>
      </c>
      <c r="AG6" s="7">
        <v>20934</v>
      </c>
      <c r="AH6">
        <f t="shared" si="3"/>
        <v>68.411764705882348</v>
      </c>
      <c r="AL6" s="46">
        <v>4</v>
      </c>
      <c r="AM6" s="7">
        <v>1640</v>
      </c>
      <c r="AN6" s="7">
        <v>114666</v>
      </c>
      <c r="AO6">
        <f t="shared" si="4"/>
        <v>69.918292682926833</v>
      </c>
      <c r="AS6" s="46">
        <v>4</v>
      </c>
      <c r="AT6" s="7">
        <v>750</v>
      </c>
      <c r="AU6" s="7">
        <v>50537</v>
      </c>
      <c r="AV6">
        <f t="shared" si="5"/>
        <v>67.382666666666665</v>
      </c>
      <c r="AZ6" s="46">
        <v>4</v>
      </c>
      <c r="BA6" s="7">
        <v>1095</v>
      </c>
      <c r="BB6" s="7">
        <v>127534</v>
      </c>
      <c r="BC6">
        <f t="shared" si="6"/>
        <v>116.46940639269407</v>
      </c>
      <c r="BG6" s="46">
        <v>5</v>
      </c>
      <c r="BH6" s="7">
        <v>1656</v>
      </c>
      <c r="BI6" s="7">
        <v>288872</v>
      </c>
      <c r="BJ6">
        <f t="shared" si="7"/>
        <v>174.43961352657004</v>
      </c>
      <c r="BN6" s="46">
        <v>4</v>
      </c>
      <c r="BO6" s="7">
        <v>755</v>
      </c>
      <c r="BP6" s="7">
        <v>14716</v>
      </c>
      <c r="BQ6">
        <f t="shared" si="8"/>
        <v>19.491390728476823</v>
      </c>
      <c r="BU6" s="46">
        <v>4</v>
      </c>
      <c r="BV6" s="7">
        <v>318</v>
      </c>
      <c r="BW6" s="7">
        <v>10511</v>
      </c>
      <c r="BX6">
        <f t="shared" si="9"/>
        <v>33.053459119496857</v>
      </c>
      <c r="CB6" s="46">
        <v>4</v>
      </c>
      <c r="CC6" s="7">
        <v>1603</v>
      </c>
      <c r="CD6" s="7">
        <v>51084</v>
      </c>
      <c r="CE6">
        <f t="shared" si="10"/>
        <v>31.867747972551467</v>
      </c>
      <c r="CI6" s="46">
        <v>4</v>
      </c>
      <c r="CJ6" s="7">
        <v>495</v>
      </c>
      <c r="CK6" s="7">
        <v>0</v>
      </c>
      <c r="CL6">
        <f t="shared" si="11"/>
        <v>0</v>
      </c>
      <c r="CP6" s="46">
        <v>7</v>
      </c>
      <c r="CQ6" s="7">
        <v>901</v>
      </c>
      <c r="CR6" s="7">
        <v>62388</v>
      </c>
      <c r="CS6">
        <f t="shared" si="12"/>
        <v>69.243063263041066</v>
      </c>
      <c r="CW6" s="46">
        <v>4</v>
      </c>
      <c r="CX6" s="7">
        <v>937</v>
      </c>
      <c r="CY6" s="7">
        <v>52651</v>
      </c>
      <c r="CZ6">
        <f t="shared" si="13"/>
        <v>56.191035218783348</v>
      </c>
      <c r="DD6" s="46">
        <v>4</v>
      </c>
      <c r="DE6" s="7">
        <v>197</v>
      </c>
      <c r="DF6" s="7">
        <v>12881</v>
      </c>
      <c r="DG6">
        <f t="shared" si="14"/>
        <v>65.385786802030452</v>
      </c>
      <c r="DK6" s="46">
        <v>5</v>
      </c>
      <c r="DL6" s="7">
        <v>260</v>
      </c>
      <c r="DM6" s="7">
        <v>20729</v>
      </c>
      <c r="DN6">
        <f t="shared" si="15"/>
        <v>79.726923076923072</v>
      </c>
      <c r="DR6" s="46">
        <v>4</v>
      </c>
      <c r="DS6" s="7">
        <v>558</v>
      </c>
      <c r="DT6" s="7">
        <v>25504</v>
      </c>
      <c r="DU6">
        <f t="shared" si="16"/>
        <v>45.706093189964157</v>
      </c>
      <c r="DY6" s="46">
        <v>4</v>
      </c>
      <c r="DZ6" s="7">
        <v>797</v>
      </c>
      <c r="EA6" s="7">
        <v>55656</v>
      </c>
      <c r="EB6">
        <f t="shared" si="17"/>
        <v>69.831869510664987</v>
      </c>
    </row>
    <row r="7" spans="1:133" ht="15.75" x14ac:dyDescent="0.25">
      <c r="A7" s="1" t="s">
        <v>1</v>
      </c>
      <c r="B7">
        <f t="shared" ref="B7:G7" si="19">STDEV(B3:B5)</f>
        <v>7.5211200969260306</v>
      </c>
      <c r="C7">
        <f t="shared" si="19"/>
        <v>2.1779184114154657</v>
      </c>
      <c r="D7">
        <f t="shared" si="19"/>
        <v>8.0676614734660479</v>
      </c>
      <c r="E7">
        <f t="shared" si="19"/>
        <v>3.7183351004230047</v>
      </c>
      <c r="F7">
        <f t="shared" si="19"/>
        <v>12.313775257134671</v>
      </c>
      <c r="G7">
        <f t="shared" si="19"/>
        <v>9.6140063511096603</v>
      </c>
      <c r="J7" s="46">
        <v>5</v>
      </c>
      <c r="K7" s="7">
        <v>1551</v>
      </c>
      <c r="L7" s="7">
        <v>92564</v>
      </c>
      <c r="M7">
        <f t="shared" si="0"/>
        <v>59.68020631850419</v>
      </c>
      <c r="Q7" s="46">
        <v>5</v>
      </c>
      <c r="R7" s="7">
        <v>904</v>
      </c>
      <c r="S7" s="7">
        <v>21187</v>
      </c>
      <c r="T7">
        <f t="shared" si="1"/>
        <v>23.436946902654867</v>
      </c>
      <c r="X7" s="46">
        <v>5</v>
      </c>
      <c r="Y7" s="7">
        <v>937</v>
      </c>
      <c r="Z7" s="7">
        <v>79452</v>
      </c>
      <c r="AA7">
        <f t="shared" si="2"/>
        <v>84.794023479188894</v>
      </c>
      <c r="AE7" s="46">
        <v>5</v>
      </c>
      <c r="AF7" s="7">
        <v>456</v>
      </c>
      <c r="AG7" s="7">
        <v>47660</v>
      </c>
      <c r="AH7">
        <f t="shared" si="3"/>
        <v>104.51754385964912</v>
      </c>
      <c r="AL7" s="46">
        <v>5</v>
      </c>
      <c r="AM7" s="7">
        <v>1858</v>
      </c>
      <c r="AN7" s="7">
        <v>206236</v>
      </c>
      <c r="AO7">
        <f t="shared" si="4"/>
        <v>110.9989235737352</v>
      </c>
      <c r="AS7" s="46">
        <v>5</v>
      </c>
      <c r="AT7" s="7">
        <v>771</v>
      </c>
      <c r="AU7" s="7">
        <v>62896</v>
      </c>
      <c r="AV7">
        <f t="shared" si="5"/>
        <v>81.577172503242537</v>
      </c>
      <c r="AZ7" s="46">
        <v>5</v>
      </c>
      <c r="BA7" s="7">
        <v>1210</v>
      </c>
      <c r="BB7" s="7">
        <v>142114</v>
      </c>
      <c r="BC7">
        <f t="shared" si="6"/>
        <v>117.4495867768595</v>
      </c>
      <c r="BG7" s="46">
        <v>6</v>
      </c>
      <c r="BH7" s="7">
        <v>1790</v>
      </c>
      <c r="BI7" s="7">
        <v>250651</v>
      </c>
      <c r="BJ7">
        <f t="shared" si="7"/>
        <v>140.02849162011174</v>
      </c>
      <c r="BN7" s="46">
        <v>5</v>
      </c>
      <c r="BO7" s="7">
        <v>869</v>
      </c>
      <c r="BP7" s="7">
        <v>58693</v>
      </c>
      <c r="BQ7">
        <f t="shared" si="8"/>
        <v>67.540851553509782</v>
      </c>
      <c r="BU7" s="46">
        <v>5</v>
      </c>
      <c r="BV7" s="7">
        <v>489</v>
      </c>
      <c r="BW7" s="7">
        <v>42</v>
      </c>
      <c r="BX7">
        <f t="shared" si="9"/>
        <v>8.5889570552147243E-2</v>
      </c>
      <c r="CB7" s="46">
        <v>5</v>
      </c>
      <c r="CC7" s="7">
        <v>1730</v>
      </c>
      <c r="CD7" s="7">
        <v>64828</v>
      </c>
      <c r="CE7">
        <f t="shared" si="10"/>
        <v>37.472832369942196</v>
      </c>
      <c r="CI7" s="46">
        <v>5</v>
      </c>
      <c r="CJ7" s="7">
        <v>690</v>
      </c>
      <c r="CK7" s="7">
        <v>25528</v>
      </c>
      <c r="CL7">
        <f t="shared" si="11"/>
        <v>36.997101449275362</v>
      </c>
      <c r="CP7" s="46">
        <v>8</v>
      </c>
      <c r="CQ7" s="7">
        <v>922</v>
      </c>
      <c r="CR7" s="7">
        <v>70787</v>
      </c>
      <c r="CS7">
        <f t="shared" si="12"/>
        <v>76.775488069414322</v>
      </c>
      <c r="CW7" s="46">
        <v>5</v>
      </c>
      <c r="CX7" s="7">
        <v>1224</v>
      </c>
      <c r="CY7" s="7">
        <v>29575</v>
      </c>
      <c r="CZ7">
        <f t="shared" si="13"/>
        <v>24.162581699346404</v>
      </c>
      <c r="DD7" s="46">
        <v>5</v>
      </c>
      <c r="DE7" s="7">
        <v>240</v>
      </c>
      <c r="DF7" s="7">
        <v>14243</v>
      </c>
      <c r="DG7">
        <f t="shared" si="14"/>
        <v>59.345833333333331</v>
      </c>
      <c r="DK7" s="46">
        <v>6</v>
      </c>
      <c r="DL7" s="7">
        <v>483</v>
      </c>
      <c r="DM7" s="7">
        <v>41785</v>
      </c>
      <c r="DN7">
        <f t="shared" si="15"/>
        <v>86.511387163561082</v>
      </c>
      <c r="DR7" s="46">
        <v>5</v>
      </c>
      <c r="DS7" s="7">
        <v>779</v>
      </c>
      <c r="DT7" s="7">
        <v>45618</v>
      </c>
      <c r="DU7">
        <f t="shared" si="16"/>
        <v>58.559691912708601</v>
      </c>
      <c r="DY7" s="46">
        <v>5</v>
      </c>
      <c r="DZ7" s="7">
        <v>813</v>
      </c>
      <c r="EA7" s="7">
        <v>55656</v>
      </c>
      <c r="EB7">
        <f t="shared" si="17"/>
        <v>68.457564575645762</v>
      </c>
    </row>
    <row r="8" spans="1:133" ht="15.75" x14ac:dyDescent="0.25">
      <c r="A8" s="1" t="s">
        <v>15</v>
      </c>
      <c r="B8">
        <f t="shared" ref="B8:G8" si="20">B7/SQRT(3)</f>
        <v>4.3423207125677479</v>
      </c>
      <c r="C8">
        <f t="shared" si="20"/>
        <v>1.2574217811037613</v>
      </c>
      <c r="D8">
        <f t="shared" si="20"/>
        <v>4.6578665234363958</v>
      </c>
      <c r="E8">
        <f t="shared" si="20"/>
        <v>2.1467817711664559</v>
      </c>
      <c r="F8">
        <f t="shared" si="20"/>
        <v>7.1093614594472561</v>
      </c>
      <c r="G8">
        <f t="shared" si="20"/>
        <v>5.5506491548039341</v>
      </c>
      <c r="J8" s="46">
        <v>6</v>
      </c>
      <c r="K8" s="7">
        <v>1562</v>
      </c>
      <c r="L8" s="7">
        <v>122971</v>
      </c>
      <c r="M8">
        <f t="shared" si="0"/>
        <v>78.726632522407172</v>
      </c>
      <c r="Q8" s="46">
        <v>6</v>
      </c>
      <c r="R8" s="7">
        <v>1107</v>
      </c>
      <c r="S8" s="7">
        <v>92966</v>
      </c>
      <c r="T8">
        <f t="shared" si="1"/>
        <v>83.980126467931342</v>
      </c>
      <c r="X8" s="46">
        <v>6</v>
      </c>
      <c r="Y8" s="7">
        <v>993</v>
      </c>
      <c r="Z8" s="7">
        <v>85591</v>
      </c>
      <c r="AA8">
        <f t="shared" si="2"/>
        <v>86.194360523665665</v>
      </c>
      <c r="AE8" s="46">
        <v>6</v>
      </c>
      <c r="AF8" s="7">
        <v>630</v>
      </c>
      <c r="AG8" s="7">
        <v>58243</v>
      </c>
      <c r="AH8">
        <f t="shared" si="3"/>
        <v>92.449206349206349</v>
      </c>
      <c r="AL8" s="46">
        <v>6</v>
      </c>
      <c r="AM8" s="7">
        <v>2006</v>
      </c>
      <c r="AN8" s="7">
        <v>257036</v>
      </c>
      <c r="AO8">
        <f t="shared" si="4"/>
        <v>128.13359920239282</v>
      </c>
      <c r="AS8" s="46">
        <v>6</v>
      </c>
      <c r="AT8" s="7">
        <v>985</v>
      </c>
      <c r="AU8" s="7">
        <v>84606</v>
      </c>
      <c r="AV8">
        <f t="shared" si="5"/>
        <v>85.894416243654817</v>
      </c>
      <c r="AZ8" s="46">
        <v>6</v>
      </c>
      <c r="BA8" s="7">
        <v>1246</v>
      </c>
      <c r="BB8" s="7">
        <v>120951</v>
      </c>
      <c r="BC8">
        <f t="shared" si="6"/>
        <v>97.071428571428569</v>
      </c>
      <c r="BG8" s="46">
        <v>7</v>
      </c>
      <c r="BH8" s="7">
        <v>1840</v>
      </c>
      <c r="BI8" s="7">
        <v>318548</v>
      </c>
      <c r="BJ8">
        <f t="shared" si="7"/>
        <v>173.12391304347827</v>
      </c>
      <c r="BN8" s="46">
        <v>6</v>
      </c>
      <c r="BO8" s="7">
        <v>901</v>
      </c>
      <c r="BP8" s="7">
        <v>40316</v>
      </c>
      <c r="BQ8">
        <f t="shared" si="8"/>
        <v>44.745837957824641</v>
      </c>
      <c r="BU8" s="46">
        <v>6</v>
      </c>
      <c r="BV8" s="7">
        <v>493</v>
      </c>
      <c r="BW8" s="7">
        <v>28061</v>
      </c>
      <c r="BX8">
        <f t="shared" si="9"/>
        <v>56.918864097363084</v>
      </c>
      <c r="CB8" s="46">
        <v>6</v>
      </c>
      <c r="CC8" s="7">
        <v>1765</v>
      </c>
      <c r="CD8" s="7">
        <v>96752</v>
      </c>
      <c r="CE8">
        <f t="shared" si="10"/>
        <v>54.816997167138808</v>
      </c>
      <c r="CI8" s="46">
        <v>6</v>
      </c>
      <c r="CJ8" s="7">
        <v>746</v>
      </c>
      <c r="CK8" s="7">
        <v>20425</v>
      </c>
      <c r="CL8">
        <f t="shared" si="11"/>
        <v>27.37935656836461</v>
      </c>
      <c r="CP8" s="46">
        <v>9</v>
      </c>
      <c r="CQ8" s="7">
        <v>958</v>
      </c>
      <c r="CR8" s="7">
        <v>32144</v>
      </c>
      <c r="CS8">
        <f t="shared" si="12"/>
        <v>33.553235908141964</v>
      </c>
      <c r="CW8" s="46">
        <v>6</v>
      </c>
      <c r="CX8" s="7">
        <v>1684</v>
      </c>
      <c r="CY8" s="7">
        <v>198233</v>
      </c>
      <c r="CZ8">
        <f t="shared" si="13"/>
        <v>117.71555819477435</v>
      </c>
      <c r="DD8" s="46">
        <v>6</v>
      </c>
      <c r="DE8" s="7">
        <v>273</v>
      </c>
      <c r="DF8" s="7">
        <v>13149</v>
      </c>
      <c r="DG8">
        <f t="shared" si="14"/>
        <v>48.164835164835168</v>
      </c>
      <c r="DK8" s="46">
        <v>7</v>
      </c>
      <c r="DL8" s="7">
        <v>667</v>
      </c>
      <c r="DM8" s="7">
        <v>44747</v>
      </c>
      <c r="DN8">
        <f t="shared" si="15"/>
        <v>67.086956521739125</v>
      </c>
      <c r="DR8" s="46">
        <v>6</v>
      </c>
      <c r="DS8" s="7">
        <v>867</v>
      </c>
      <c r="DT8" s="7">
        <v>16120</v>
      </c>
      <c r="DU8">
        <f t="shared" si="16"/>
        <v>18.592848904267591</v>
      </c>
      <c r="DY8" s="46">
        <v>6</v>
      </c>
      <c r="DZ8" s="7">
        <v>815</v>
      </c>
      <c r="EA8" s="7">
        <v>106544</v>
      </c>
      <c r="EB8">
        <f t="shared" si="17"/>
        <v>130.72883435582821</v>
      </c>
    </row>
    <row r="9" spans="1:133" ht="15.75" x14ac:dyDescent="0.25">
      <c r="A9" s="1" t="s">
        <v>845</v>
      </c>
      <c r="E9">
        <f>_xlfn.T.TEST(B3:B5,E3:E5,2,1)</f>
        <v>3.2320427190136915E-3</v>
      </c>
      <c r="F9">
        <f>_xlfn.T.TEST(E3:E5,F3:F5,2,1)</f>
        <v>4.4882004746087084E-2</v>
      </c>
      <c r="G9">
        <f>_xlfn.T.TEST(E3:E5,G3:G5,2,1)</f>
        <v>1.4909297438302119E-2</v>
      </c>
      <c r="J9" s="46">
        <v>7</v>
      </c>
      <c r="K9" s="7">
        <v>1652</v>
      </c>
      <c r="L9" s="7">
        <v>171238</v>
      </c>
      <c r="M9">
        <f t="shared" si="0"/>
        <v>103.65496368038741</v>
      </c>
      <c r="Q9" s="46">
        <v>7</v>
      </c>
      <c r="R9" s="7">
        <v>1247</v>
      </c>
      <c r="S9" s="7">
        <v>110967</v>
      </c>
      <c r="T9">
        <f t="shared" si="1"/>
        <v>88.98716920609462</v>
      </c>
      <c r="X9" s="46">
        <v>7</v>
      </c>
      <c r="Y9" s="7">
        <v>1144</v>
      </c>
      <c r="Z9" s="7">
        <v>85200</v>
      </c>
      <c r="AA9">
        <f t="shared" si="2"/>
        <v>74.47552447552448</v>
      </c>
      <c r="AE9" s="46">
        <v>7</v>
      </c>
      <c r="AF9" s="7">
        <v>773</v>
      </c>
      <c r="AG9" s="7">
        <v>86256</v>
      </c>
      <c r="AH9">
        <f t="shared" si="3"/>
        <v>111.58602846054333</v>
      </c>
      <c r="AL9" s="46">
        <v>7</v>
      </c>
      <c r="AM9" s="7">
        <v>2047</v>
      </c>
      <c r="AN9" s="7">
        <v>191567</v>
      </c>
      <c r="AO9">
        <f t="shared" si="4"/>
        <v>93.584269662921344</v>
      </c>
      <c r="AS9" s="46">
        <v>7</v>
      </c>
      <c r="AT9" s="7">
        <v>1029</v>
      </c>
      <c r="AU9" s="7">
        <v>83090</v>
      </c>
      <c r="AV9">
        <f t="shared" si="5"/>
        <v>80.748299319727892</v>
      </c>
      <c r="AZ9" s="46">
        <v>7</v>
      </c>
      <c r="BA9" s="7">
        <v>1289</v>
      </c>
      <c r="BB9" s="7">
        <v>122530</v>
      </c>
      <c r="BC9">
        <f t="shared" si="6"/>
        <v>95.058184639255231</v>
      </c>
      <c r="BG9" s="46">
        <v>8</v>
      </c>
      <c r="BH9" s="7">
        <v>1873</v>
      </c>
      <c r="BI9" s="7">
        <v>367190</v>
      </c>
      <c r="BJ9">
        <f t="shared" si="7"/>
        <v>196.04378003203416</v>
      </c>
      <c r="BN9" s="46">
        <v>7</v>
      </c>
      <c r="BO9" s="7">
        <v>996</v>
      </c>
      <c r="BP9" s="7">
        <v>55847</v>
      </c>
      <c r="BQ9">
        <f t="shared" si="8"/>
        <v>56.071285140562246</v>
      </c>
      <c r="BU9" s="46">
        <v>7</v>
      </c>
      <c r="BV9" s="7">
        <v>549</v>
      </c>
      <c r="BW9" s="7">
        <v>30307</v>
      </c>
      <c r="BX9">
        <f t="shared" si="9"/>
        <v>55.204007285974498</v>
      </c>
      <c r="CB9" s="46">
        <v>7</v>
      </c>
      <c r="CC9" s="7">
        <v>1854</v>
      </c>
      <c r="CD9" s="7">
        <v>26212</v>
      </c>
      <c r="CE9">
        <f t="shared" si="10"/>
        <v>14.138079827400215</v>
      </c>
      <c r="CI9" s="46">
        <v>7</v>
      </c>
      <c r="CJ9" s="7">
        <v>779</v>
      </c>
      <c r="CK9" s="7">
        <v>21316</v>
      </c>
      <c r="CL9">
        <f t="shared" si="11"/>
        <v>27.363286264441591</v>
      </c>
      <c r="CP9" s="46">
        <v>10</v>
      </c>
      <c r="CQ9" s="7">
        <v>976</v>
      </c>
      <c r="CR9" s="7">
        <v>28959</v>
      </c>
      <c r="CS9">
        <f t="shared" si="12"/>
        <v>29.671106557377048</v>
      </c>
      <c r="CW9" s="46">
        <v>7</v>
      </c>
      <c r="CX9" s="7">
        <v>1906</v>
      </c>
      <c r="CY9" s="7">
        <v>101378</v>
      </c>
      <c r="CZ9">
        <f t="shared" si="13"/>
        <v>53.188877229800632</v>
      </c>
      <c r="DD9" s="46">
        <v>7</v>
      </c>
      <c r="DE9" s="7">
        <v>371</v>
      </c>
      <c r="DF9" s="7">
        <v>18270</v>
      </c>
      <c r="DG9">
        <f t="shared" si="14"/>
        <v>49.245283018867923</v>
      </c>
      <c r="DK9" s="46">
        <v>8</v>
      </c>
      <c r="DL9" s="7">
        <v>689</v>
      </c>
      <c r="DM9" s="7">
        <v>48027</v>
      </c>
      <c r="DN9">
        <f t="shared" si="15"/>
        <v>69.705370101596515</v>
      </c>
      <c r="DR9" s="46">
        <v>7</v>
      </c>
      <c r="DS9" s="7">
        <v>903</v>
      </c>
      <c r="DT9" s="7">
        <v>47907</v>
      </c>
      <c r="DU9">
        <f t="shared" si="16"/>
        <v>53.053156146179404</v>
      </c>
      <c r="DY9" s="46">
        <v>7</v>
      </c>
      <c r="DZ9" s="7">
        <v>828</v>
      </c>
      <c r="EA9" s="7">
        <v>64988</v>
      </c>
      <c r="EB9">
        <f t="shared" si="17"/>
        <v>78.487922705314006</v>
      </c>
    </row>
    <row r="10" spans="1:133" ht="15.75" x14ac:dyDescent="0.25">
      <c r="J10" s="46">
        <v>8</v>
      </c>
      <c r="K10" s="7">
        <v>1793</v>
      </c>
      <c r="L10" s="7">
        <v>96546</v>
      </c>
      <c r="M10">
        <f t="shared" si="0"/>
        <v>53.84606804238706</v>
      </c>
      <c r="Q10" s="46">
        <v>8</v>
      </c>
      <c r="R10" s="7">
        <v>1583</v>
      </c>
      <c r="S10" s="7">
        <v>110518</v>
      </c>
      <c r="T10">
        <f t="shared" si="1"/>
        <v>69.815540113708153</v>
      </c>
      <c r="X10" s="46">
        <v>8</v>
      </c>
      <c r="Y10" s="7">
        <v>1184</v>
      </c>
      <c r="Z10" s="7">
        <v>61617</v>
      </c>
      <c r="AA10">
        <f t="shared" si="2"/>
        <v>52.041385135135137</v>
      </c>
      <c r="AE10" s="46">
        <v>8</v>
      </c>
      <c r="AF10" s="7">
        <v>886</v>
      </c>
      <c r="AG10" s="7">
        <v>111506</v>
      </c>
      <c r="AH10">
        <f t="shared" si="3"/>
        <v>125.85327313769751</v>
      </c>
      <c r="AL10" s="46">
        <v>8</v>
      </c>
      <c r="AM10" s="7">
        <v>2121</v>
      </c>
      <c r="AN10" s="7">
        <v>234737</v>
      </c>
      <c r="AO10">
        <f t="shared" si="4"/>
        <v>110.67279585101367</v>
      </c>
      <c r="AS10" s="46">
        <v>8</v>
      </c>
      <c r="AT10" s="7">
        <v>1037</v>
      </c>
      <c r="AU10" s="7">
        <v>37688</v>
      </c>
      <c r="AV10">
        <f t="shared" si="5"/>
        <v>36.343297974927673</v>
      </c>
      <c r="AZ10" s="46">
        <v>8</v>
      </c>
      <c r="BA10" s="7">
        <v>1300</v>
      </c>
      <c r="BB10" s="7">
        <v>126961</v>
      </c>
      <c r="BC10">
        <f t="shared" si="6"/>
        <v>97.662307692307692</v>
      </c>
      <c r="BG10" s="46">
        <v>9</v>
      </c>
      <c r="BH10" s="7">
        <v>2155</v>
      </c>
      <c r="BI10" s="7">
        <v>301835</v>
      </c>
      <c r="BJ10">
        <f t="shared" si="7"/>
        <v>140.06264501160092</v>
      </c>
      <c r="BN10" s="46">
        <v>8</v>
      </c>
      <c r="BO10" s="7">
        <v>1244</v>
      </c>
      <c r="BP10" s="7">
        <v>117768</v>
      </c>
      <c r="BQ10">
        <f t="shared" si="8"/>
        <v>94.668810289389071</v>
      </c>
      <c r="BU10" s="46">
        <v>8</v>
      </c>
      <c r="BV10" s="7">
        <v>681</v>
      </c>
      <c r="BW10" s="7">
        <v>15896</v>
      </c>
      <c r="BX10">
        <f t="shared" si="9"/>
        <v>23.342143906020556</v>
      </c>
      <c r="CB10" s="46">
        <v>8</v>
      </c>
      <c r="CC10" s="7">
        <v>2204</v>
      </c>
      <c r="CD10" s="7">
        <v>96393</v>
      </c>
      <c r="CE10">
        <f t="shared" si="10"/>
        <v>43.735480943738658</v>
      </c>
      <c r="CI10" s="46">
        <v>8</v>
      </c>
      <c r="CJ10" s="7">
        <v>781</v>
      </c>
      <c r="CK10" s="7">
        <v>13420</v>
      </c>
      <c r="CL10">
        <f t="shared" si="11"/>
        <v>17.183098591549296</v>
      </c>
      <c r="CP10" s="46">
        <v>11</v>
      </c>
      <c r="CQ10" s="7">
        <v>1029</v>
      </c>
      <c r="CR10" s="7">
        <v>28566</v>
      </c>
      <c r="CS10">
        <f t="shared" si="12"/>
        <v>27.760932944606413</v>
      </c>
      <c r="CW10" s="46">
        <v>8</v>
      </c>
      <c r="CX10" s="7">
        <v>1968</v>
      </c>
      <c r="CY10" s="7">
        <v>189365</v>
      </c>
      <c r="CZ10">
        <f t="shared" si="13"/>
        <v>96.222052845528452</v>
      </c>
      <c r="DD10" s="46">
        <v>8</v>
      </c>
      <c r="DE10" s="7">
        <v>380</v>
      </c>
      <c r="DF10" s="7">
        <v>27059</v>
      </c>
      <c r="DG10">
        <f t="shared" si="14"/>
        <v>71.207894736842107</v>
      </c>
      <c r="DK10" s="46">
        <v>9</v>
      </c>
      <c r="DL10" s="7">
        <v>758</v>
      </c>
      <c r="DM10" s="7">
        <v>33589</v>
      </c>
      <c r="DN10">
        <f t="shared" si="15"/>
        <v>44.312664907651715</v>
      </c>
      <c r="DR10" s="46">
        <v>8</v>
      </c>
      <c r="DS10" s="7">
        <v>960</v>
      </c>
      <c r="DT10" s="7">
        <v>131517</v>
      </c>
      <c r="DU10">
        <f t="shared" si="16"/>
        <v>136.99687499999999</v>
      </c>
      <c r="DY10" s="46">
        <v>8</v>
      </c>
      <c r="DZ10" s="7">
        <v>832</v>
      </c>
      <c r="EA10" s="7">
        <v>60263</v>
      </c>
      <c r="EB10">
        <f t="shared" si="17"/>
        <v>72.431490384615387</v>
      </c>
    </row>
    <row r="11" spans="1:133" ht="15.75" x14ac:dyDescent="0.25">
      <c r="J11" s="46">
        <v>9</v>
      </c>
      <c r="K11" s="7">
        <v>2043</v>
      </c>
      <c r="L11" s="7">
        <v>128508</v>
      </c>
      <c r="M11">
        <f t="shared" si="0"/>
        <v>62.901615271659324</v>
      </c>
      <c r="Q11" s="46">
        <v>9</v>
      </c>
      <c r="R11" s="7">
        <v>1629</v>
      </c>
      <c r="S11" s="7">
        <v>118973</v>
      </c>
      <c r="T11">
        <f t="shared" si="1"/>
        <v>73.034376918354823</v>
      </c>
      <c r="X11" s="46">
        <v>9</v>
      </c>
      <c r="Y11" s="7">
        <v>1355</v>
      </c>
      <c r="Z11" s="7">
        <v>106806</v>
      </c>
      <c r="AA11">
        <f t="shared" si="2"/>
        <v>78.823616236162366</v>
      </c>
      <c r="AE11" s="46">
        <v>9</v>
      </c>
      <c r="AF11" s="7">
        <v>906</v>
      </c>
      <c r="AG11" s="7">
        <v>63838</v>
      </c>
      <c r="AH11">
        <f t="shared" si="3"/>
        <v>70.46136865342163</v>
      </c>
      <c r="AL11" s="46">
        <v>9</v>
      </c>
      <c r="AM11" s="7">
        <v>2183</v>
      </c>
      <c r="AN11" s="7">
        <v>225295</v>
      </c>
      <c r="AO11">
        <f t="shared" si="4"/>
        <v>103.20430600091618</v>
      </c>
      <c r="AS11" s="46">
        <v>9</v>
      </c>
      <c r="AT11" s="7">
        <v>1107</v>
      </c>
      <c r="AU11" s="7">
        <v>101127</v>
      </c>
      <c r="AV11">
        <f t="shared" si="5"/>
        <v>91.352303523035232</v>
      </c>
      <c r="AZ11" s="46">
        <v>9</v>
      </c>
      <c r="BA11" s="7">
        <v>1346</v>
      </c>
      <c r="BB11" s="7">
        <v>133064</v>
      </c>
      <c r="BC11">
        <f t="shared" si="6"/>
        <v>98.858841010401193</v>
      </c>
      <c r="BG11" s="46">
        <v>10</v>
      </c>
      <c r="BH11" s="7">
        <v>2283</v>
      </c>
      <c r="BI11" s="7">
        <v>378065</v>
      </c>
      <c r="BJ11">
        <f t="shared" si="7"/>
        <v>165.6000876040298</v>
      </c>
      <c r="BN11" s="46">
        <v>9</v>
      </c>
      <c r="BO11" s="7">
        <v>1329</v>
      </c>
      <c r="BP11" s="7">
        <v>96554</v>
      </c>
      <c r="BQ11">
        <f t="shared" si="8"/>
        <v>72.651617757712572</v>
      </c>
      <c r="BU11" s="46">
        <v>9</v>
      </c>
      <c r="BV11" s="7">
        <v>724</v>
      </c>
      <c r="BW11" s="7">
        <v>24565</v>
      </c>
      <c r="BX11">
        <f t="shared" si="9"/>
        <v>33.929558011049721</v>
      </c>
      <c r="CB11" s="46">
        <v>9</v>
      </c>
      <c r="CC11" s="7">
        <v>2297</v>
      </c>
      <c r="CD11" s="7">
        <v>57101</v>
      </c>
      <c r="CE11">
        <f t="shared" si="10"/>
        <v>24.858946451893775</v>
      </c>
      <c r="CI11" s="46">
        <v>9</v>
      </c>
      <c r="CJ11" s="7">
        <v>850</v>
      </c>
      <c r="CK11" s="7">
        <v>36027</v>
      </c>
      <c r="CL11">
        <f t="shared" si="11"/>
        <v>42.384705882352939</v>
      </c>
      <c r="CP11" s="46">
        <v>12</v>
      </c>
      <c r="CQ11" s="7">
        <v>1039</v>
      </c>
      <c r="CR11" s="7">
        <v>61332</v>
      </c>
      <c r="CS11">
        <f t="shared" si="12"/>
        <v>59.029836381135709</v>
      </c>
      <c r="CW11" s="46">
        <v>9</v>
      </c>
      <c r="CX11" s="7">
        <v>2062</v>
      </c>
      <c r="CY11" s="7">
        <v>191013</v>
      </c>
      <c r="CZ11">
        <f t="shared" si="13"/>
        <v>92.63482056256062</v>
      </c>
      <c r="DD11" s="46">
        <v>9</v>
      </c>
      <c r="DE11" s="7">
        <v>400</v>
      </c>
      <c r="DF11" s="7">
        <v>25412</v>
      </c>
      <c r="DG11">
        <f t="shared" si="14"/>
        <v>63.53</v>
      </c>
      <c r="DK11" s="46">
        <v>10</v>
      </c>
      <c r="DL11" s="7">
        <v>815</v>
      </c>
      <c r="DM11" s="7">
        <v>61032</v>
      </c>
      <c r="DN11">
        <f t="shared" si="15"/>
        <v>74.885889570552152</v>
      </c>
      <c r="DR11" s="46">
        <v>9</v>
      </c>
      <c r="DS11" s="7">
        <v>982</v>
      </c>
      <c r="DT11" s="7">
        <v>4862</v>
      </c>
      <c r="DU11">
        <f t="shared" si="16"/>
        <v>4.9511201629327903</v>
      </c>
      <c r="DY11" s="46">
        <v>9</v>
      </c>
      <c r="DZ11" s="7">
        <v>956</v>
      </c>
      <c r="EA11" s="7">
        <v>79377</v>
      </c>
      <c r="EB11">
        <f t="shared" si="17"/>
        <v>83.030334728033466</v>
      </c>
    </row>
    <row r="12" spans="1:133" ht="15.75" x14ac:dyDescent="0.25">
      <c r="A12" s="18" t="s">
        <v>26</v>
      </c>
      <c r="B12" s="1" t="s">
        <v>258</v>
      </c>
      <c r="C12" s="1" t="s">
        <v>258</v>
      </c>
      <c r="D12" s="1" t="s">
        <v>258</v>
      </c>
      <c r="E12" s="1" t="s">
        <v>441</v>
      </c>
      <c r="F12" s="1" t="s">
        <v>441</v>
      </c>
      <c r="G12" s="1" t="s">
        <v>441</v>
      </c>
      <c r="J12" s="46">
        <v>10</v>
      </c>
      <c r="K12" s="7">
        <v>2183</v>
      </c>
      <c r="L12" s="7">
        <v>152252</v>
      </c>
      <c r="M12">
        <f t="shared" si="0"/>
        <v>69.744388456252864</v>
      </c>
      <c r="Q12" s="46">
        <v>10</v>
      </c>
      <c r="R12" s="7">
        <v>1644</v>
      </c>
      <c r="S12" s="7">
        <v>132844</v>
      </c>
      <c r="T12">
        <f t="shared" si="1"/>
        <v>80.805352798053534</v>
      </c>
      <c r="X12" s="46">
        <v>10</v>
      </c>
      <c r="Y12" s="7">
        <v>1395</v>
      </c>
      <c r="Z12" s="7">
        <v>77837</v>
      </c>
      <c r="AA12">
        <f t="shared" si="2"/>
        <v>55.797132616487453</v>
      </c>
      <c r="AE12" s="46">
        <v>10</v>
      </c>
      <c r="AF12" s="7">
        <v>935</v>
      </c>
      <c r="AG12" s="7">
        <v>90682</v>
      </c>
      <c r="AH12">
        <f t="shared" si="3"/>
        <v>96.98609625668449</v>
      </c>
      <c r="AL12" s="46">
        <v>10</v>
      </c>
      <c r="AM12" s="7">
        <v>2248</v>
      </c>
      <c r="AN12" s="7">
        <v>242873</v>
      </c>
      <c r="AO12">
        <f t="shared" si="4"/>
        <v>108.03959074733096</v>
      </c>
      <c r="AS12" s="46">
        <v>10</v>
      </c>
      <c r="AT12" s="7">
        <v>1145</v>
      </c>
      <c r="AU12" s="7">
        <v>79870</v>
      </c>
      <c r="AV12">
        <f t="shared" si="5"/>
        <v>69.755458515283848</v>
      </c>
      <c r="AZ12" s="46">
        <v>10</v>
      </c>
      <c r="BA12" s="7">
        <v>1382</v>
      </c>
      <c r="BB12" s="7">
        <v>147737</v>
      </c>
      <c r="BC12">
        <f t="shared" si="6"/>
        <v>106.90086830680174</v>
      </c>
      <c r="BG12" s="46">
        <v>11</v>
      </c>
      <c r="BH12" s="7">
        <v>2325</v>
      </c>
      <c r="BI12" s="7">
        <v>357594</v>
      </c>
      <c r="BJ12">
        <f t="shared" si="7"/>
        <v>153.80387096774194</v>
      </c>
      <c r="BN12" s="46">
        <v>10</v>
      </c>
      <c r="BO12" s="7">
        <v>1350</v>
      </c>
      <c r="BP12" s="7">
        <v>111783</v>
      </c>
      <c r="BQ12">
        <f t="shared" si="8"/>
        <v>82.802222222222227</v>
      </c>
      <c r="BU12" s="46">
        <v>10</v>
      </c>
      <c r="BV12" s="7">
        <v>764</v>
      </c>
      <c r="BW12" s="7">
        <v>2457</v>
      </c>
      <c r="BX12">
        <f t="shared" si="9"/>
        <v>3.2159685863874348</v>
      </c>
      <c r="CB12" s="46">
        <v>10</v>
      </c>
      <c r="CC12" s="7">
        <v>2333</v>
      </c>
      <c r="CD12" s="7">
        <v>125066</v>
      </c>
      <c r="CE12">
        <f t="shared" si="10"/>
        <v>53.607372481783109</v>
      </c>
      <c r="CI12" s="46">
        <v>10</v>
      </c>
      <c r="CJ12" s="7">
        <v>867</v>
      </c>
      <c r="CK12" s="7">
        <v>22</v>
      </c>
      <c r="CL12">
        <f t="shared" si="11"/>
        <v>2.5374855824682813E-2</v>
      </c>
      <c r="CP12" s="46">
        <v>13</v>
      </c>
      <c r="CQ12" s="7">
        <v>1111</v>
      </c>
      <c r="CR12" s="7">
        <v>122116</v>
      </c>
      <c r="CS12">
        <f t="shared" si="12"/>
        <v>109.91539153915392</v>
      </c>
      <c r="CW12" s="46">
        <v>10</v>
      </c>
      <c r="CX12" s="7">
        <v>2270</v>
      </c>
      <c r="CY12" s="7">
        <v>220888</v>
      </c>
      <c r="CZ12">
        <f t="shared" si="13"/>
        <v>97.307488986784136</v>
      </c>
      <c r="DD12" s="46">
        <v>10</v>
      </c>
      <c r="DE12" s="7">
        <v>436</v>
      </c>
      <c r="DF12" s="7">
        <v>13545</v>
      </c>
      <c r="DG12">
        <f t="shared" si="14"/>
        <v>31.066513761467888</v>
      </c>
      <c r="DK12" s="46">
        <v>11</v>
      </c>
      <c r="DL12" s="7">
        <v>819</v>
      </c>
      <c r="DM12" s="7">
        <v>53770</v>
      </c>
      <c r="DN12">
        <f t="shared" si="15"/>
        <v>65.653235653235654</v>
      </c>
      <c r="DR12" s="46">
        <v>10</v>
      </c>
      <c r="DS12" s="7">
        <v>1001</v>
      </c>
      <c r="DT12" s="7">
        <v>36470</v>
      </c>
      <c r="DU12">
        <f t="shared" si="16"/>
        <v>36.433566433566433</v>
      </c>
      <c r="DY12" s="46">
        <v>10</v>
      </c>
      <c r="DZ12" s="7">
        <v>976</v>
      </c>
      <c r="EA12" s="7">
        <v>8890</v>
      </c>
      <c r="EB12">
        <f t="shared" si="17"/>
        <v>9.1086065573770494</v>
      </c>
    </row>
    <row r="13" spans="1:133" ht="15.75" x14ac:dyDescent="0.25">
      <c r="A13" s="18" t="s">
        <v>421</v>
      </c>
      <c r="B13" s="1" t="s">
        <v>367</v>
      </c>
      <c r="C13" s="1" t="s">
        <v>443</v>
      </c>
      <c r="D13" s="1" t="s">
        <v>442</v>
      </c>
      <c r="E13" s="1" t="s">
        <v>367</v>
      </c>
      <c r="F13" s="1" t="s">
        <v>443</v>
      </c>
      <c r="G13" s="1" t="s">
        <v>442</v>
      </c>
      <c r="J13" s="46">
        <v>11</v>
      </c>
      <c r="K13" s="7">
        <v>2326</v>
      </c>
      <c r="L13" s="7">
        <v>238499</v>
      </c>
      <c r="M13">
        <f t="shared" si="0"/>
        <v>102.53611349957008</v>
      </c>
      <c r="Q13" s="46">
        <v>11</v>
      </c>
      <c r="R13" s="7">
        <v>1655</v>
      </c>
      <c r="S13" s="7">
        <v>105436</v>
      </c>
      <c r="T13">
        <f t="shared" si="1"/>
        <v>63.707552870090637</v>
      </c>
      <c r="X13" s="46">
        <v>11</v>
      </c>
      <c r="Y13" s="7">
        <v>1490</v>
      </c>
      <c r="Z13" s="7">
        <v>179663</v>
      </c>
      <c r="AA13">
        <f t="shared" si="2"/>
        <v>120.57919463087248</v>
      </c>
      <c r="AE13" s="46">
        <v>11</v>
      </c>
      <c r="AF13" s="7">
        <v>956</v>
      </c>
      <c r="AG13" s="7">
        <v>52705</v>
      </c>
      <c r="AH13">
        <f t="shared" si="3"/>
        <v>55.130753138075313</v>
      </c>
      <c r="AL13" s="46">
        <v>11</v>
      </c>
      <c r="AM13" s="7">
        <v>2331</v>
      </c>
      <c r="AN13" s="7">
        <v>331693</v>
      </c>
      <c r="AO13">
        <f t="shared" si="4"/>
        <v>142.2964392964393</v>
      </c>
      <c r="AS13" s="46">
        <v>11</v>
      </c>
      <c r="AT13" s="7">
        <v>1145</v>
      </c>
      <c r="AU13" s="7">
        <v>84943</v>
      </c>
      <c r="AV13">
        <f t="shared" si="5"/>
        <v>74.186026200873357</v>
      </c>
      <c r="AZ13" s="46">
        <v>11</v>
      </c>
      <c r="BA13" s="7">
        <v>1628</v>
      </c>
      <c r="BB13" s="7">
        <v>230597</v>
      </c>
      <c r="BC13">
        <f t="shared" si="6"/>
        <v>141.64434889434889</v>
      </c>
      <c r="BG13" s="46">
        <v>12</v>
      </c>
      <c r="BH13" s="7">
        <v>2400</v>
      </c>
      <c r="BI13" s="7">
        <v>348113</v>
      </c>
      <c r="BJ13">
        <f t="shared" si="7"/>
        <v>145.04708333333335</v>
      </c>
      <c r="BN13" s="46">
        <v>11</v>
      </c>
      <c r="BO13" s="7">
        <v>1356</v>
      </c>
      <c r="BP13" s="7">
        <v>161169</v>
      </c>
      <c r="BQ13">
        <f t="shared" si="8"/>
        <v>118.85619469026548</v>
      </c>
      <c r="BU13" s="46">
        <v>11</v>
      </c>
      <c r="BV13" s="7">
        <v>765</v>
      </c>
      <c r="BW13" s="7">
        <v>31721</v>
      </c>
      <c r="BX13">
        <f t="shared" si="9"/>
        <v>41.465359477124181</v>
      </c>
      <c r="CB13" s="46">
        <v>11</v>
      </c>
      <c r="CC13" s="7">
        <v>2491</v>
      </c>
      <c r="CD13" s="7">
        <v>63964</v>
      </c>
      <c r="CE13">
        <f t="shared" si="10"/>
        <v>25.678040947410679</v>
      </c>
      <c r="CI13" s="46">
        <v>11</v>
      </c>
      <c r="CJ13" s="7">
        <v>888</v>
      </c>
      <c r="CK13" s="7">
        <v>41406</v>
      </c>
      <c r="CL13">
        <f t="shared" si="11"/>
        <v>46.628378378378379</v>
      </c>
      <c r="CP13" s="46">
        <v>14</v>
      </c>
      <c r="CQ13" s="7">
        <v>1139</v>
      </c>
      <c r="CR13" s="7">
        <v>81187</v>
      </c>
      <c r="CS13">
        <f t="shared" si="12"/>
        <v>71.279192273924494</v>
      </c>
      <c r="CW13" s="46">
        <v>11</v>
      </c>
      <c r="CX13" s="7">
        <v>2270</v>
      </c>
      <c r="CY13" s="7">
        <v>198551</v>
      </c>
      <c r="CZ13">
        <f t="shared" si="13"/>
        <v>87.467400881057273</v>
      </c>
      <c r="DD13" s="46">
        <v>11</v>
      </c>
      <c r="DE13" s="7">
        <v>461</v>
      </c>
      <c r="DF13" s="7">
        <v>17952</v>
      </c>
      <c r="DG13">
        <f t="shared" si="14"/>
        <v>38.941431670281993</v>
      </c>
      <c r="DK13" s="46">
        <v>12</v>
      </c>
      <c r="DL13" s="7">
        <v>873</v>
      </c>
      <c r="DM13" s="7">
        <v>50150</v>
      </c>
      <c r="DN13">
        <f t="shared" si="15"/>
        <v>57.445589919816726</v>
      </c>
      <c r="DR13" s="46">
        <v>11</v>
      </c>
      <c r="DS13" s="7">
        <v>1098</v>
      </c>
      <c r="DT13" s="7">
        <v>63762</v>
      </c>
      <c r="DU13">
        <f t="shared" si="16"/>
        <v>58.071038251366119</v>
      </c>
      <c r="DY13" s="46">
        <v>11</v>
      </c>
      <c r="DZ13" s="7">
        <v>979</v>
      </c>
      <c r="EA13" s="7">
        <v>65998</v>
      </c>
      <c r="EB13">
        <f t="shared" si="17"/>
        <v>67.41368743615935</v>
      </c>
    </row>
    <row r="14" spans="1:133" ht="15.75" x14ac:dyDescent="0.25">
      <c r="A14" s="21" t="s">
        <v>37</v>
      </c>
      <c r="B14">
        <f>N140</f>
        <v>80.869049097155383</v>
      </c>
      <c r="C14">
        <f>AI140</f>
        <v>69.493380103382364</v>
      </c>
      <c r="D14">
        <f>BD140</f>
        <v>82.662532963818023</v>
      </c>
      <c r="E14">
        <f>BY140</f>
        <v>30.003745445128075</v>
      </c>
      <c r="F14">
        <f>CT140</f>
        <v>58.086891350438577</v>
      </c>
      <c r="G14">
        <f>DO140</f>
        <v>74.844585931608691</v>
      </c>
      <c r="J14" s="46">
        <v>12</v>
      </c>
      <c r="K14" s="7">
        <v>2358</v>
      </c>
      <c r="L14" s="7">
        <v>183340</v>
      </c>
      <c r="M14">
        <f t="shared" si="0"/>
        <v>77.752332485156913</v>
      </c>
      <c r="Q14" s="46">
        <v>12</v>
      </c>
      <c r="R14" s="7">
        <v>1767</v>
      </c>
      <c r="S14" s="7">
        <v>158520</v>
      </c>
      <c r="T14">
        <f t="shared" si="1"/>
        <v>89.711375212224112</v>
      </c>
      <c r="X14" s="46">
        <v>12</v>
      </c>
      <c r="Y14" s="7">
        <v>1497</v>
      </c>
      <c r="Z14" s="7">
        <v>2635</v>
      </c>
      <c r="AA14">
        <f t="shared" si="2"/>
        <v>1.760187040748163</v>
      </c>
      <c r="AE14" s="46">
        <v>12</v>
      </c>
      <c r="AF14" s="7">
        <v>969</v>
      </c>
      <c r="AG14" s="7">
        <v>87872</v>
      </c>
      <c r="AH14">
        <f t="shared" si="3"/>
        <v>90.683178534571724</v>
      </c>
      <c r="AL14" s="46">
        <v>12</v>
      </c>
      <c r="AM14" s="7">
        <v>2402</v>
      </c>
      <c r="AN14" s="7">
        <v>355900</v>
      </c>
      <c r="AO14">
        <f t="shared" si="4"/>
        <v>148.16819317235638</v>
      </c>
      <c r="AS14" s="46">
        <v>12</v>
      </c>
      <c r="AT14" s="7">
        <v>1168</v>
      </c>
      <c r="AU14" s="7">
        <v>103528</v>
      </c>
      <c r="AV14">
        <f t="shared" si="5"/>
        <v>88.636986301369859</v>
      </c>
      <c r="AZ14" s="46">
        <v>12</v>
      </c>
      <c r="BA14" s="7">
        <v>1630</v>
      </c>
      <c r="BB14" s="7">
        <v>215025</v>
      </c>
      <c r="BC14">
        <f t="shared" si="6"/>
        <v>131.91717791411043</v>
      </c>
      <c r="BG14" s="46">
        <v>13</v>
      </c>
      <c r="BH14" s="7">
        <v>2499</v>
      </c>
      <c r="BI14" s="7">
        <v>379570</v>
      </c>
      <c r="BJ14">
        <f t="shared" si="7"/>
        <v>151.88875550220089</v>
      </c>
      <c r="BN14" s="46">
        <v>12</v>
      </c>
      <c r="BO14" s="7">
        <v>1426</v>
      </c>
      <c r="BP14" s="7">
        <v>123707</v>
      </c>
      <c r="BQ14">
        <f t="shared" si="8"/>
        <v>86.751051893408132</v>
      </c>
      <c r="BU14" s="46">
        <v>12</v>
      </c>
      <c r="BV14" s="7">
        <v>778</v>
      </c>
      <c r="BW14" s="7">
        <v>18282</v>
      </c>
      <c r="BX14">
        <f t="shared" si="9"/>
        <v>23.498714652956298</v>
      </c>
      <c r="CB14" s="46">
        <v>12</v>
      </c>
      <c r="CC14" s="7">
        <v>2537</v>
      </c>
      <c r="CD14" s="7">
        <v>91541</v>
      </c>
      <c r="CE14">
        <f t="shared" si="10"/>
        <v>36.082380764682696</v>
      </c>
      <c r="CI14" s="46">
        <v>12</v>
      </c>
      <c r="CJ14" s="7">
        <v>915</v>
      </c>
      <c r="CK14" s="7">
        <v>42081</v>
      </c>
      <c r="CL14">
        <f t="shared" si="11"/>
        <v>45.990163934426228</v>
      </c>
      <c r="CP14" s="46">
        <v>15</v>
      </c>
      <c r="CQ14" s="7">
        <v>1150</v>
      </c>
      <c r="CR14" s="7">
        <v>69247</v>
      </c>
      <c r="CS14">
        <f t="shared" si="12"/>
        <v>60.21478260869565</v>
      </c>
      <c r="CW14" s="46">
        <v>12</v>
      </c>
      <c r="CX14" s="7">
        <v>2334</v>
      </c>
      <c r="CY14" s="7">
        <v>248363</v>
      </c>
      <c r="CZ14">
        <f t="shared" si="13"/>
        <v>106.41088260497001</v>
      </c>
      <c r="DD14" s="46">
        <v>12</v>
      </c>
      <c r="DE14" s="7">
        <v>838</v>
      </c>
      <c r="DF14" s="7">
        <v>10415</v>
      </c>
      <c r="DG14">
        <f t="shared" si="14"/>
        <v>12.428400954653938</v>
      </c>
      <c r="DK14" s="46">
        <v>13</v>
      </c>
      <c r="DL14" s="7">
        <v>911</v>
      </c>
      <c r="DM14" s="7">
        <v>19258</v>
      </c>
      <c r="DN14">
        <f t="shared" si="15"/>
        <v>21.13940724478595</v>
      </c>
      <c r="DR14" s="46">
        <v>12</v>
      </c>
      <c r="DS14" s="7">
        <v>1638</v>
      </c>
      <c r="DT14" s="7">
        <v>176655</v>
      </c>
      <c r="DU14">
        <f t="shared" si="16"/>
        <v>107.84798534798534</v>
      </c>
      <c r="DY14" s="46">
        <v>12</v>
      </c>
      <c r="DZ14" s="7">
        <v>1007</v>
      </c>
      <c r="EA14" s="7">
        <v>64623</v>
      </c>
      <c r="EB14">
        <f t="shared" si="17"/>
        <v>64.173783515392259</v>
      </c>
    </row>
    <row r="15" spans="1:133" ht="15.75" x14ac:dyDescent="0.25">
      <c r="A15" s="21" t="s">
        <v>38</v>
      </c>
      <c r="B15">
        <f>U140</f>
        <v>66.656471795821773</v>
      </c>
      <c r="C15">
        <f>AP140</f>
        <v>74.381493221122199</v>
      </c>
      <c r="D15">
        <f>BK140</f>
        <v>75.266554532600182</v>
      </c>
      <c r="E15">
        <f>CF140</f>
        <v>29.053575818600915</v>
      </c>
      <c r="F15">
        <f>DA140</f>
        <v>58.090828817216483</v>
      </c>
      <c r="G15">
        <f>DV140</f>
        <v>77.470677249770517</v>
      </c>
      <c r="J15" s="46">
        <v>13</v>
      </c>
      <c r="K15" s="7">
        <v>2509</v>
      </c>
      <c r="L15" s="7">
        <v>210208</v>
      </c>
      <c r="M15">
        <f t="shared" si="0"/>
        <v>83.781586289358316</v>
      </c>
      <c r="Q15" s="46">
        <v>13</v>
      </c>
      <c r="R15" s="7">
        <v>1861</v>
      </c>
      <c r="S15" s="7">
        <v>170629</v>
      </c>
      <c r="T15">
        <f t="shared" si="1"/>
        <v>91.686727565824825</v>
      </c>
      <c r="X15" s="46">
        <v>13</v>
      </c>
      <c r="Y15" s="7">
        <v>2097</v>
      </c>
      <c r="Z15" s="7">
        <v>181231</v>
      </c>
      <c r="AA15">
        <f t="shared" si="2"/>
        <v>86.423938960419648</v>
      </c>
      <c r="AE15" s="46">
        <v>13</v>
      </c>
      <c r="AF15" s="7">
        <v>974</v>
      </c>
      <c r="AG15" s="7">
        <v>107414</v>
      </c>
      <c r="AH15">
        <f t="shared" si="3"/>
        <v>110.28131416837782</v>
      </c>
      <c r="AL15" s="46">
        <v>13</v>
      </c>
      <c r="AM15" s="7">
        <v>2404</v>
      </c>
      <c r="AN15" s="7">
        <v>239367</v>
      </c>
      <c r="AO15">
        <f t="shared" si="4"/>
        <v>99.57029950083195</v>
      </c>
      <c r="AS15" s="46">
        <v>13</v>
      </c>
      <c r="AT15" s="7">
        <v>1176</v>
      </c>
      <c r="AU15" s="7">
        <v>92435</v>
      </c>
      <c r="AV15">
        <f t="shared" si="5"/>
        <v>78.601190476190482</v>
      </c>
      <c r="AZ15" s="46">
        <v>13</v>
      </c>
      <c r="BA15" s="7">
        <v>1779</v>
      </c>
      <c r="BB15" s="7">
        <v>208030</v>
      </c>
      <c r="BC15">
        <f t="shared" si="6"/>
        <v>116.93648116919617</v>
      </c>
      <c r="BG15" s="46">
        <v>14</v>
      </c>
      <c r="BH15" s="7">
        <v>2855</v>
      </c>
      <c r="BI15" s="7">
        <v>316856</v>
      </c>
      <c r="BJ15">
        <f t="shared" si="7"/>
        <v>110.98283712784588</v>
      </c>
      <c r="BN15" s="46">
        <v>13</v>
      </c>
      <c r="BO15" s="7">
        <v>1520</v>
      </c>
      <c r="BP15" s="7">
        <v>112413</v>
      </c>
      <c r="BQ15">
        <f t="shared" si="8"/>
        <v>73.955921052631581</v>
      </c>
      <c r="BU15" s="46">
        <v>13</v>
      </c>
      <c r="BV15" s="7">
        <v>811</v>
      </c>
      <c r="BW15" s="7">
        <v>25619</v>
      </c>
      <c r="BX15">
        <f t="shared" si="9"/>
        <v>31.589395807644884</v>
      </c>
      <c r="CB15" s="46">
        <v>13</v>
      </c>
      <c r="CC15" s="7">
        <v>2550</v>
      </c>
      <c r="CD15" s="7">
        <v>91920</v>
      </c>
      <c r="CE15">
        <f t="shared" si="10"/>
        <v>36.047058823529412</v>
      </c>
      <c r="CI15" s="46">
        <v>13</v>
      </c>
      <c r="CJ15" s="7">
        <v>919</v>
      </c>
      <c r="CK15" s="7">
        <v>36369</v>
      </c>
      <c r="CL15">
        <f t="shared" si="11"/>
        <v>39.574537540805224</v>
      </c>
      <c r="CP15" s="46">
        <v>16</v>
      </c>
      <c r="CQ15" s="7">
        <v>1192</v>
      </c>
      <c r="CR15" s="7">
        <v>73168</v>
      </c>
      <c r="CS15">
        <f t="shared" si="12"/>
        <v>61.382550335570471</v>
      </c>
      <c r="CW15" s="46">
        <v>13</v>
      </c>
      <c r="CX15" s="7">
        <v>2368</v>
      </c>
      <c r="CY15" s="7">
        <v>216885</v>
      </c>
      <c r="CZ15">
        <f t="shared" si="13"/>
        <v>91.589949324324323</v>
      </c>
      <c r="DD15" s="46">
        <v>13</v>
      </c>
      <c r="DE15" s="7">
        <v>891</v>
      </c>
      <c r="DF15" s="7">
        <v>7268</v>
      </c>
      <c r="DG15">
        <f t="shared" si="14"/>
        <v>8.1571268237934902</v>
      </c>
      <c r="DK15" s="46">
        <v>14</v>
      </c>
      <c r="DL15" s="7">
        <v>939</v>
      </c>
      <c r="DM15" s="7">
        <v>70171</v>
      </c>
      <c r="DN15">
        <f t="shared" si="15"/>
        <v>74.729499467518636</v>
      </c>
      <c r="DR15" s="46">
        <v>13</v>
      </c>
      <c r="DS15" s="7">
        <v>1763</v>
      </c>
      <c r="DT15" s="7">
        <v>71983</v>
      </c>
      <c r="DU15">
        <f t="shared" si="16"/>
        <v>40.8298355076574</v>
      </c>
      <c r="DY15" s="46">
        <v>13</v>
      </c>
      <c r="DZ15" s="7">
        <v>1016</v>
      </c>
      <c r="EA15" s="7">
        <v>100710</v>
      </c>
      <c r="EB15">
        <f t="shared" si="17"/>
        <v>99.124015748031496</v>
      </c>
    </row>
    <row r="16" spans="1:133" ht="15.75" x14ac:dyDescent="0.25">
      <c r="A16" s="21" t="s">
        <v>39</v>
      </c>
      <c r="B16">
        <f>AB140</f>
        <v>82.049392052742206</v>
      </c>
      <c r="C16">
        <f>AW140</f>
        <v>64.231049445114493</v>
      </c>
      <c r="D16">
        <f>BR140</f>
        <v>87.613354181763015</v>
      </c>
      <c r="E16">
        <f>CM140</f>
        <v>29.868717500261926</v>
      </c>
      <c r="F16">
        <f>DH140</f>
        <v>55.675242975559975</v>
      </c>
      <c r="G16">
        <f>EC140</f>
        <v>74.658669321312686</v>
      </c>
      <c r="J16" s="46">
        <v>14</v>
      </c>
      <c r="K16" s="7">
        <v>2554</v>
      </c>
      <c r="L16" s="7">
        <v>220787</v>
      </c>
      <c r="M16">
        <f t="shared" si="0"/>
        <v>86.447533281127647</v>
      </c>
      <c r="Q16" s="46">
        <v>14</v>
      </c>
      <c r="R16" s="7">
        <v>1897</v>
      </c>
      <c r="S16" s="7">
        <v>226222</v>
      </c>
      <c r="T16">
        <f t="shared" si="1"/>
        <v>119.25250395361097</v>
      </c>
      <c r="X16" s="46">
        <v>14</v>
      </c>
      <c r="Y16" s="7">
        <v>2365</v>
      </c>
      <c r="Z16" s="7">
        <v>238250</v>
      </c>
      <c r="AA16">
        <f t="shared" si="2"/>
        <v>100.73995771670191</v>
      </c>
      <c r="AE16" s="46">
        <v>14</v>
      </c>
      <c r="AF16" s="7">
        <v>1034</v>
      </c>
      <c r="AG16" s="7">
        <v>103643</v>
      </c>
      <c r="AH16">
        <f t="shared" si="3"/>
        <v>100.23500967117988</v>
      </c>
      <c r="AL16" s="46">
        <v>14</v>
      </c>
      <c r="AM16" s="7">
        <v>2435</v>
      </c>
      <c r="AN16" s="7">
        <v>230086</v>
      </c>
      <c r="AO16">
        <f t="shared" si="4"/>
        <v>94.491170431211501</v>
      </c>
      <c r="AS16" s="46">
        <v>14</v>
      </c>
      <c r="AT16" s="7">
        <v>1207</v>
      </c>
      <c r="AU16" s="7">
        <v>108297</v>
      </c>
      <c r="AV16">
        <f t="shared" si="5"/>
        <v>89.724109362054676</v>
      </c>
      <c r="AZ16" s="46">
        <v>14</v>
      </c>
      <c r="BA16" s="7">
        <v>1797</v>
      </c>
      <c r="BB16" s="7">
        <v>142777</v>
      </c>
      <c r="BC16">
        <f t="shared" si="6"/>
        <v>79.452977184195888</v>
      </c>
      <c r="BG16" s="46">
        <v>15</v>
      </c>
      <c r="BH16" s="7">
        <v>2881</v>
      </c>
      <c r="BI16" s="7">
        <v>531274</v>
      </c>
      <c r="BJ16">
        <f t="shared" si="7"/>
        <v>184.40610898993404</v>
      </c>
      <c r="BN16" s="46">
        <v>14</v>
      </c>
      <c r="BO16" s="7">
        <v>1596</v>
      </c>
      <c r="BP16" s="7">
        <v>67262</v>
      </c>
      <c r="BQ16">
        <f t="shared" si="8"/>
        <v>42.144110275689222</v>
      </c>
      <c r="BU16" s="46">
        <v>14</v>
      </c>
      <c r="BV16" s="7">
        <v>824</v>
      </c>
      <c r="BW16" s="7">
        <v>21878</v>
      </c>
      <c r="BX16">
        <f t="shared" si="9"/>
        <v>26.550970873786408</v>
      </c>
      <c r="CB16" s="46">
        <v>14</v>
      </c>
      <c r="CC16" s="7">
        <v>2629</v>
      </c>
      <c r="CD16" s="7">
        <v>85419</v>
      </c>
      <c r="CE16">
        <f t="shared" si="10"/>
        <v>32.491061240015213</v>
      </c>
      <c r="CI16" s="46">
        <v>14</v>
      </c>
      <c r="CJ16" s="7">
        <v>927</v>
      </c>
      <c r="CK16" s="7">
        <v>38045</v>
      </c>
      <c r="CL16">
        <f t="shared" si="11"/>
        <v>41.04099244875944</v>
      </c>
      <c r="CP16" s="46">
        <v>17</v>
      </c>
      <c r="CQ16" s="7">
        <v>1245</v>
      </c>
      <c r="CR16" s="7">
        <v>79467</v>
      </c>
      <c r="CS16">
        <f t="shared" si="12"/>
        <v>63.828915662650601</v>
      </c>
      <c r="CW16" s="46">
        <v>14</v>
      </c>
      <c r="CX16" s="7">
        <v>2401</v>
      </c>
      <c r="CY16" s="7">
        <v>224912</v>
      </c>
      <c r="CZ16">
        <f t="shared" si="13"/>
        <v>93.674302374010836</v>
      </c>
      <c r="DD16" s="46">
        <v>14</v>
      </c>
      <c r="DE16" s="7">
        <v>1046</v>
      </c>
      <c r="DF16" s="7">
        <v>77765</v>
      </c>
      <c r="DG16">
        <f t="shared" si="14"/>
        <v>74.345124282982795</v>
      </c>
      <c r="DK16" s="46">
        <v>15</v>
      </c>
      <c r="DL16" s="7">
        <v>960</v>
      </c>
      <c r="DM16" s="7">
        <v>66308</v>
      </c>
      <c r="DN16">
        <f t="shared" si="15"/>
        <v>69.07083333333334</v>
      </c>
      <c r="DR16" s="46">
        <v>14</v>
      </c>
      <c r="DS16" s="7">
        <v>2280</v>
      </c>
      <c r="DT16" s="7">
        <v>226187</v>
      </c>
      <c r="DU16">
        <f t="shared" si="16"/>
        <v>99.204824561403512</v>
      </c>
      <c r="DY16" s="46">
        <v>14</v>
      </c>
      <c r="DZ16" s="7">
        <v>1019</v>
      </c>
      <c r="EA16" s="7">
        <v>87363</v>
      </c>
      <c r="EB16">
        <f t="shared" si="17"/>
        <v>85.734052993130518</v>
      </c>
    </row>
    <row r="17" spans="1:132" ht="15.75" x14ac:dyDescent="0.25">
      <c r="A17" s="1" t="s">
        <v>235</v>
      </c>
      <c r="B17">
        <f t="shared" ref="B17:G17" si="21">AVERAGE(B14:B16)</f>
        <v>76.524970981906463</v>
      </c>
      <c r="C17">
        <f t="shared" si="21"/>
        <v>69.368640923206343</v>
      </c>
      <c r="D17">
        <f t="shared" si="21"/>
        <v>81.847480559393745</v>
      </c>
      <c r="E17">
        <f t="shared" si="21"/>
        <v>29.642012921330306</v>
      </c>
      <c r="F17">
        <f t="shared" si="21"/>
        <v>57.284321047738338</v>
      </c>
      <c r="G17">
        <f t="shared" si="21"/>
        <v>75.657977500897303</v>
      </c>
      <c r="J17" s="46">
        <v>15</v>
      </c>
      <c r="K17" s="7">
        <v>2573</v>
      </c>
      <c r="L17" s="7">
        <v>279436</v>
      </c>
      <c r="M17">
        <f t="shared" si="0"/>
        <v>108.60318694131364</v>
      </c>
      <c r="Q17" s="46">
        <v>15</v>
      </c>
      <c r="R17" s="7">
        <v>1906</v>
      </c>
      <c r="S17" s="7">
        <v>173137</v>
      </c>
      <c r="T17">
        <f t="shared" si="1"/>
        <v>90.837880377754459</v>
      </c>
      <c r="X17" s="46">
        <v>15</v>
      </c>
      <c r="Y17" s="7">
        <v>2420</v>
      </c>
      <c r="Z17" s="7">
        <v>261044</v>
      </c>
      <c r="AA17">
        <f t="shared" si="2"/>
        <v>107.8694214876033</v>
      </c>
      <c r="AE17" s="46">
        <v>15</v>
      </c>
      <c r="AF17" s="7">
        <v>1062</v>
      </c>
      <c r="AG17" s="7">
        <v>98226</v>
      </c>
      <c r="AH17">
        <f t="shared" si="3"/>
        <v>92.491525423728817</v>
      </c>
      <c r="AL17" s="46">
        <v>15</v>
      </c>
      <c r="AM17" s="7">
        <v>2497</v>
      </c>
      <c r="AN17" s="7">
        <v>221980</v>
      </c>
      <c r="AO17">
        <f t="shared" si="4"/>
        <v>88.898678414096921</v>
      </c>
      <c r="AS17" s="46">
        <v>15</v>
      </c>
      <c r="AT17" s="7">
        <v>1446</v>
      </c>
      <c r="AU17" s="7">
        <v>138762</v>
      </c>
      <c r="AV17">
        <f t="shared" si="5"/>
        <v>95.962655601659748</v>
      </c>
      <c r="AZ17" s="46">
        <v>15</v>
      </c>
      <c r="BA17" s="7">
        <v>1819</v>
      </c>
      <c r="BB17" s="7">
        <v>118874</v>
      </c>
      <c r="BC17">
        <f t="shared" si="6"/>
        <v>65.351291918636619</v>
      </c>
      <c r="BG17" s="46">
        <v>16</v>
      </c>
      <c r="BH17" s="7">
        <v>2882</v>
      </c>
      <c r="BI17" s="7">
        <v>453662</v>
      </c>
      <c r="BJ17">
        <f t="shared" si="7"/>
        <v>157.41221374045801</v>
      </c>
      <c r="BN17" s="46">
        <v>15</v>
      </c>
      <c r="BO17" s="7">
        <v>1612</v>
      </c>
      <c r="BP17" s="7">
        <v>193417</v>
      </c>
      <c r="BQ17">
        <f t="shared" si="8"/>
        <v>119.98573200992556</v>
      </c>
      <c r="BU17" s="46">
        <v>15</v>
      </c>
      <c r="BV17" s="7">
        <v>827</v>
      </c>
      <c r="BW17" s="7">
        <v>22629</v>
      </c>
      <c r="BX17">
        <f t="shared" si="9"/>
        <v>27.362756952841597</v>
      </c>
      <c r="CB17" s="46">
        <v>15</v>
      </c>
      <c r="CC17" s="7">
        <v>2631</v>
      </c>
      <c r="CD17" s="7">
        <v>92195</v>
      </c>
      <c r="CE17">
        <f t="shared" si="10"/>
        <v>35.041809198023564</v>
      </c>
      <c r="CI17" s="46">
        <v>15</v>
      </c>
      <c r="CJ17" s="7">
        <v>959</v>
      </c>
      <c r="CK17" s="7">
        <v>42407</v>
      </c>
      <c r="CL17">
        <f t="shared" si="11"/>
        <v>44.220020855057349</v>
      </c>
      <c r="CP17" s="46">
        <v>18</v>
      </c>
      <c r="CQ17" s="7">
        <v>1272</v>
      </c>
      <c r="CR17" s="7">
        <v>77569</v>
      </c>
      <c r="CS17">
        <f t="shared" si="12"/>
        <v>60.981918238993714</v>
      </c>
      <c r="CW17" s="46">
        <v>15</v>
      </c>
      <c r="CX17" s="7">
        <v>2474</v>
      </c>
      <c r="CY17" s="7">
        <v>298656</v>
      </c>
      <c r="CZ17">
        <f t="shared" si="13"/>
        <v>120.7178658043654</v>
      </c>
      <c r="DD17" s="46">
        <v>15</v>
      </c>
      <c r="DE17" s="7">
        <v>1065</v>
      </c>
      <c r="DF17" s="7">
        <v>76654</v>
      </c>
      <c r="DG17">
        <f t="shared" si="14"/>
        <v>71.97558685446009</v>
      </c>
      <c r="DK17" s="46">
        <v>16</v>
      </c>
      <c r="DL17" s="7">
        <v>966</v>
      </c>
      <c r="DM17" s="7">
        <v>69643</v>
      </c>
      <c r="DN17">
        <f t="shared" si="15"/>
        <v>72.094202898550719</v>
      </c>
      <c r="DR17" s="46">
        <v>15</v>
      </c>
      <c r="DS17" s="7">
        <v>2319</v>
      </c>
      <c r="DT17" s="7">
        <v>157996</v>
      </c>
      <c r="DU17">
        <f t="shared" si="16"/>
        <v>68.131090987494616</v>
      </c>
      <c r="DY17" s="46">
        <v>15</v>
      </c>
      <c r="DZ17" s="7">
        <v>1037</v>
      </c>
      <c r="EA17" s="7">
        <v>78329</v>
      </c>
      <c r="EB17">
        <f t="shared" si="17"/>
        <v>75.534233365477334</v>
      </c>
    </row>
    <row r="18" spans="1:132" ht="15.75" x14ac:dyDescent="0.25">
      <c r="A18" s="1" t="s">
        <v>1</v>
      </c>
      <c r="B18">
        <f t="shared" ref="B18:G18" si="22">STDEV(B14:B16)</f>
        <v>8.5667239661679524</v>
      </c>
      <c r="C18">
        <f t="shared" si="22"/>
        <v>5.0763714511230003</v>
      </c>
      <c r="D18">
        <f t="shared" si="22"/>
        <v>6.2136219880686516</v>
      </c>
      <c r="E18">
        <f t="shared" si="22"/>
        <v>0.51405428154535693</v>
      </c>
      <c r="F18">
        <f t="shared" si="22"/>
        <v>1.3935038778866393</v>
      </c>
      <c r="G18">
        <f t="shared" si="22"/>
        <v>1.5725938862814399</v>
      </c>
      <c r="J18" s="46">
        <v>16</v>
      </c>
      <c r="K18" s="7">
        <v>2898</v>
      </c>
      <c r="L18" s="7">
        <v>273009</v>
      </c>
      <c r="M18">
        <f t="shared" si="0"/>
        <v>94.206004140786746</v>
      </c>
      <c r="Q18" s="46">
        <v>16</v>
      </c>
      <c r="R18" s="7">
        <v>1911</v>
      </c>
      <c r="S18" s="7">
        <v>205997</v>
      </c>
      <c r="T18">
        <f t="shared" si="1"/>
        <v>107.79539508110936</v>
      </c>
      <c r="X18" s="46">
        <v>16</v>
      </c>
      <c r="Y18" s="7">
        <v>2467</v>
      </c>
      <c r="Z18" s="7">
        <v>295314</v>
      </c>
      <c r="AA18">
        <f t="shared" si="2"/>
        <v>119.70571544385894</v>
      </c>
      <c r="AE18" s="46">
        <v>16</v>
      </c>
      <c r="AF18" s="7">
        <v>1069</v>
      </c>
      <c r="AG18" s="7">
        <v>96092</v>
      </c>
      <c r="AH18">
        <f t="shared" si="3"/>
        <v>89.889616463985035</v>
      </c>
      <c r="AL18" s="46">
        <v>16</v>
      </c>
      <c r="AM18" s="7">
        <v>2528</v>
      </c>
      <c r="AN18" s="7">
        <v>248984</v>
      </c>
      <c r="AO18">
        <f t="shared" si="4"/>
        <v>98.490506329113927</v>
      </c>
      <c r="AS18" s="46">
        <v>16</v>
      </c>
      <c r="AT18" s="7">
        <v>1529</v>
      </c>
      <c r="AU18" s="7">
        <v>164736</v>
      </c>
      <c r="AV18">
        <f t="shared" si="5"/>
        <v>107.7410071942446</v>
      </c>
      <c r="AZ18" s="46">
        <v>16</v>
      </c>
      <c r="BA18" s="7">
        <v>1940</v>
      </c>
      <c r="BB18" s="7">
        <v>218312</v>
      </c>
      <c r="BC18">
        <f t="shared" si="6"/>
        <v>112.5319587628866</v>
      </c>
      <c r="BG18" s="46">
        <v>17</v>
      </c>
      <c r="BH18" s="7">
        <v>2991</v>
      </c>
      <c r="BI18" s="7">
        <v>505276</v>
      </c>
      <c r="BJ18">
        <f t="shared" si="7"/>
        <v>168.93212972250083</v>
      </c>
      <c r="BN18" s="46">
        <v>16</v>
      </c>
      <c r="BO18" s="7">
        <v>1684</v>
      </c>
      <c r="BP18" s="7">
        <v>181939</v>
      </c>
      <c r="BQ18">
        <f t="shared" si="8"/>
        <v>108.03978622327791</v>
      </c>
      <c r="BU18" s="46">
        <v>16</v>
      </c>
      <c r="BV18" s="7">
        <v>852</v>
      </c>
      <c r="BW18" s="7">
        <v>40965</v>
      </c>
      <c r="BX18">
        <f t="shared" si="9"/>
        <v>48.08098591549296</v>
      </c>
      <c r="CB18" s="46">
        <v>16</v>
      </c>
      <c r="CC18" s="7">
        <v>2648</v>
      </c>
      <c r="CD18" s="7">
        <v>90503</v>
      </c>
      <c r="CE18">
        <f t="shared" si="10"/>
        <v>34.177870090634443</v>
      </c>
      <c r="CI18" s="46">
        <v>16</v>
      </c>
      <c r="CJ18" s="7">
        <v>977</v>
      </c>
      <c r="CK18" s="7">
        <v>19645</v>
      </c>
      <c r="CL18">
        <f t="shared" si="11"/>
        <v>20.107471852610029</v>
      </c>
      <c r="CP18" s="46">
        <v>19</v>
      </c>
      <c r="CQ18" s="7">
        <v>1285</v>
      </c>
      <c r="CR18" s="7">
        <v>100053</v>
      </c>
      <c r="CS18">
        <f t="shared" si="12"/>
        <v>77.862256809338518</v>
      </c>
      <c r="CW18" s="46">
        <v>16</v>
      </c>
      <c r="CX18" s="7">
        <v>2489</v>
      </c>
      <c r="CY18" s="7">
        <v>222750</v>
      </c>
      <c r="CZ18">
        <f t="shared" si="13"/>
        <v>89.49377259943752</v>
      </c>
      <c r="DD18" s="46">
        <v>16</v>
      </c>
      <c r="DE18" s="7">
        <v>1067</v>
      </c>
      <c r="DF18" s="7">
        <v>78632</v>
      </c>
      <c r="DG18">
        <f t="shared" si="14"/>
        <v>73.694470477975628</v>
      </c>
      <c r="DK18" s="46">
        <v>17</v>
      </c>
      <c r="DL18" s="7">
        <v>988</v>
      </c>
      <c r="DM18" s="7">
        <v>70696</v>
      </c>
      <c r="DN18">
        <f t="shared" si="15"/>
        <v>71.554655870445345</v>
      </c>
      <c r="DR18" s="46">
        <v>16</v>
      </c>
      <c r="DS18" s="7">
        <v>2370</v>
      </c>
      <c r="DT18" s="7">
        <v>255721</v>
      </c>
      <c r="DU18">
        <f t="shared" si="16"/>
        <v>107.89915611814347</v>
      </c>
      <c r="DY18" s="46">
        <v>16</v>
      </c>
      <c r="DZ18" s="7">
        <v>1044</v>
      </c>
      <c r="EA18" s="7">
        <v>126974</v>
      </c>
      <c r="EB18">
        <f t="shared" si="17"/>
        <v>121.62260536398468</v>
      </c>
    </row>
    <row r="19" spans="1:132" ht="15.75" x14ac:dyDescent="0.25">
      <c r="A19" s="1" t="s">
        <v>15</v>
      </c>
      <c r="B19">
        <f t="shared" ref="B19:G19" si="23">B18/SQRT(3)</f>
        <v>4.9460003879402858</v>
      </c>
      <c r="C19">
        <f t="shared" si="23"/>
        <v>2.9308444238123954</v>
      </c>
      <c r="D19">
        <f t="shared" si="23"/>
        <v>3.587436327454014</v>
      </c>
      <c r="E19">
        <f t="shared" si="23"/>
        <v>0.29678937782829151</v>
      </c>
      <c r="F19">
        <f t="shared" si="23"/>
        <v>0.80453983901463866</v>
      </c>
      <c r="G19">
        <f t="shared" si="23"/>
        <v>0.90793750357054914</v>
      </c>
      <c r="J19" s="46">
        <v>17</v>
      </c>
      <c r="K19" s="7">
        <v>2948</v>
      </c>
      <c r="L19" s="7">
        <v>223715</v>
      </c>
      <c r="M19">
        <f t="shared" si="0"/>
        <v>75.88704206241519</v>
      </c>
      <c r="Q19" s="46">
        <v>17</v>
      </c>
      <c r="R19" s="7">
        <v>1922</v>
      </c>
      <c r="S19" s="7">
        <v>199036</v>
      </c>
      <c r="T19">
        <f t="shared" si="1"/>
        <v>103.55671175858481</v>
      </c>
      <c r="X19" s="46">
        <v>17</v>
      </c>
      <c r="Y19" s="7">
        <v>2583</v>
      </c>
      <c r="Z19" s="7">
        <v>193268</v>
      </c>
      <c r="AA19">
        <f t="shared" si="2"/>
        <v>74.823073945025158</v>
      </c>
      <c r="AE19" s="46">
        <v>17</v>
      </c>
      <c r="AF19" s="7">
        <v>1077</v>
      </c>
      <c r="AG19" s="7">
        <v>57192</v>
      </c>
      <c r="AH19">
        <f t="shared" si="3"/>
        <v>53.103064066852369</v>
      </c>
      <c r="AL19" s="46">
        <v>17</v>
      </c>
      <c r="AM19" s="7">
        <v>2599</v>
      </c>
      <c r="AN19" s="7">
        <v>256531</v>
      </c>
      <c r="AO19">
        <f t="shared" si="4"/>
        <v>98.70373220469412</v>
      </c>
      <c r="AS19" s="46">
        <v>17</v>
      </c>
      <c r="AT19" s="7">
        <v>1786</v>
      </c>
      <c r="AU19" s="7">
        <v>173493</v>
      </c>
      <c r="AV19">
        <f t="shared" si="5"/>
        <v>97.140537513997756</v>
      </c>
      <c r="AZ19" s="46">
        <v>17</v>
      </c>
      <c r="BA19" s="7">
        <v>1943</v>
      </c>
      <c r="BB19" s="7">
        <v>215588</v>
      </c>
      <c r="BC19">
        <f t="shared" si="6"/>
        <v>110.95625321667525</v>
      </c>
      <c r="BG19" s="46">
        <v>18</v>
      </c>
      <c r="BH19" s="7">
        <v>3139</v>
      </c>
      <c r="BI19" s="7">
        <v>497820</v>
      </c>
      <c r="BJ19">
        <f t="shared" si="7"/>
        <v>158.59190825103536</v>
      </c>
      <c r="BN19" s="46">
        <v>17</v>
      </c>
      <c r="BO19" s="7">
        <v>1723</v>
      </c>
      <c r="BP19" s="7">
        <v>141668</v>
      </c>
      <c r="BQ19">
        <f t="shared" si="8"/>
        <v>82.22170632617528</v>
      </c>
      <c r="BU19" s="46">
        <v>17</v>
      </c>
      <c r="BV19" s="7">
        <v>902</v>
      </c>
      <c r="BW19" s="7">
        <v>44856</v>
      </c>
      <c r="BX19">
        <f t="shared" si="9"/>
        <v>49.729490022172946</v>
      </c>
      <c r="CB19" s="46">
        <v>17</v>
      </c>
      <c r="CC19" s="7">
        <v>2791</v>
      </c>
      <c r="CD19" s="7">
        <v>114075</v>
      </c>
      <c r="CE19">
        <f t="shared" si="10"/>
        <v>40.872447151558582</v>
      </c>
      <c r="CI19" s="46">
        <v>17</v>
      </c>
      <c r="CJ19" s="7">
        <v>1017</v>
      </c>
      <c r="CK19" s="7">
        <v>59174</v>
      </c>
      <c r="CL19">
        <f t="shared" si="11"/>
        <v>58.184857423795478</v>
      </c>
      <c r="CP19" s="46">
        <v>20</v>
      </c>
      <c r="CQ19" s="7">
        <v>1287</v>
      </c>
      <c r="CR19" s="7">
        <v>111206</v>
      </c>
      <c r="CS19">
        <f t="shared" si="12"/>
        <v>86.407148407148412</v>
      </c>
      <c r="CW19" s="46">
        <v>17</v>
      </c>
      <c r="CX19" s="7">
        <v>2557</v>
      </c>
      <c r="CY19" s="7">
        <v>160324</v>
      </c>
      <c r="CZ19">
        <f t="shared" si="13"/>
        <v>62.700039108330074</v>
      </c>
      <c r="DD19" s="46">
        <v>17</v>
      </c>
      <c r="DE19" s="7">
        <v>1080</v>
      </c>
      <c r="DF19" s="7">
        <v>61378</v>
      </c>
      <c r="DG19">
        <f t="shared" si="14"/>
        <v>56.831481481481482</v>
      </c>
      <c r="DK19" s="46">
        <v>18</v>
      </c>
      <c r="DL19" s="7">
        <v>1003</v>
      </c>
      <c r="DM19" s="7">
        <v>97322</v>
      </c>
      <c r="DN19">
        <f t="shared" si="15"/>
        <v>97.0309072781655</v>
      </c>
      <c r="DR19" s="46">
        <v>18</v>
      </c>
      <c r="DS19" s="7">
        <v>2642</v>
      </c>
      <c r="DT19" s="7">
        <v>190719</v>
      </c>
      <c r="DU19">
        <f t="shared" si="16"/>
        <v>72.187358062074182</v>
      </c>
      <c r="DY19" s="46">
        <v>17</v>
      </c>
      <c r="DZ19" s="7">
        <v>1167</v>
      </c>
      <c r="EA19" s="7">
        <v>62358</v>
      </c>
      <c r="EB19">
        <f t="shared" si="17"/>
        <v>53.434447300771211</v>
      </c>
    </row>
    <row r="20" spans="1:132" ht="15.75" x14ac:dyDescent="0.25">
      <c r="A20" s="1" t="s">
        <v>845</v>
      </c>
      <c r="E20">
        <f>_xlfn.T.TEST(B14:B16,E14:E16,2,1)</f>
        <v>9.7172667213891485E-3</v>
      </c>
      <c r="F20">
        <f>_xlfn.T.TEST(E14:E16,F14:F16,2,1)</f>
        <v>1.1997584696530859E-3</v>
      </c>
      <c r="G20">
        <f>_xlfn.T.TEST(E14:E16,G14:G16,2,1)</f>
        <v>6.8010906949014067E-4</v>
      </c>
      <c r="J20" s="46">
        <v>18</v>
      </c>
      <c r="K20" s="7">
        <v>3211</v>
      </c>
      <c r="L20" s="7">
        <v>207367</v>
      </c>
      <c r="M20">
        <f t="shared" si="0"/>
        <v>64.580193086265965</v>
      </c>
      <c r="Q20" s="46">
        <v>18</v>
      </c>
      <c r="R20" s="7">
        <v>1984</v>
      </c>
      <c r="S20" s="7">
        <v>185776</v>
      </c>
      <c r="T20">
        <f t="shared" si="1"/>
        <v>93.637096774193552</v>
      </c>
      <c r="X20" s="46">
        <v>18</v>
      </c>
      <c r="Y20" s="7">
        <v>2695</v>
      </c>
      <c r="Z20" s="7">
        <v>280358</v>
      </c>
      <c r="AA20">
        <f t="shared" si="2"/>
        <v>104.02894248608534</v>
      </c>
      <c r="AE20" s="46">
        <v>18</v>
      </c>
      <c r="AF20" s="7">
        <v>1122</v>
      </c>
      <c r="AG20" s="7">
        <v>54718</v>
      </c>
      <c r="AH20">
        <f t="shared" si="3"/>
        <v>48.768270944741531</v>
      </c>
      <c r="AL20" s="46">
        <v>18</v>
      </c>
      <c r="AM20" s="7">
        <v>2617</v>
      </c>
      <c r="AN20" s="7">
        <v>243054</v>
      </c>
      <c r="AO20">
        <f t="shared" si="4"/>
        <v>92.875047764615971</v>
      </c>
      <c r="AS20" s="46">
        <v>18</v>
      </c>
      <c r="AT20" s="7">
        <v>1877</v>
      </c>
      <c r="AU20" s="7">
        <v>201822</v>
      </c>
      <c r="AV20">
        <f t="shared" si="5"/>
        <v>107.52370804475227</v>
      </c>
      <c r="AZ20" s="46">
        <v>18</v>
      </c>
      <c r="BA20" s="7">
        <v>2222</v>
      </c>
      <c r="BB20" s="7">
        <v>178180</v>
      </c>
      <c r="BC20">
        <f t="shared" si="6"/>
        <v>80.189018901890194</v>
      </c>
      <c r="BG20" s="46">
        <v>19</v>
      </c>
      <c r="BH20" s="7">
        <v>3224</v>
      </c>
      <c r="BI20" s="7">
        <v>550876</v>
      </c>
      <c r="BJ20">
        <f t="shared" si="7"/>
        <v>170.86724565756825</v>
      </c>
      <c r="BN20" s="46">
        <v>18</v>
      </c>
      <c r="BO20" s="7">
        <v>1799</v>
      </c>
      <c r="BP20" s="7">
        <v>143967</v>
      </c>
      <c r="BQ20">
        <f t="shared" si="8"/>
        <v>80.026125625347419</v>
      </c>
      <c r="BU20" s="46">
        <v>18</v>
      </c>
      <c r="BV20" s="7">
        <v>908</v>
      </c>
      <c r="BW20" s="7">
        <v>27890</v>
      </c>
      <c r="BX20">
        <f t="shared" si="9"/>
        <v>30.715859030837006</v>
      </c>
      <c r="CB20" s="46">
        <v>18</v>
      </c>
      <c r="CC20" s="7">
        <v>2996</v>
      </c>
      <c r="CD20" s="7">
        <v>106070</v>
      </c>
      <c r="CE20">
        <f t="shared" si="10"/>
        <v>35.403871829105476</v>
      </c>
      <c r="CI20" s="46">
        <v>18</v>
      </c>
      <c r="CJ20" s="7">
        <v>1045</v>
      </c>
      <c r="CK20" s="7">
        <v>19211</v>
      </c>
      <c r="CL20">
        <f t="shared" si="11"/>
        <v>18.383732057416267</v>
      </c>
      <c r="CP20" s="46">
        <v>21</v>
      </c>
      <c r="CQ20" s="7">
        <v>1606</v>
      </c>
      <c r="CR20" s="7">
        <v>55311</v>
      </c>
      <c r="CS20">
        <f t="shared" si="12"/>
        <v>34.440224159402241</v>
      </c>
      <c r="CW20" s="46">
        <v>18</v>
      </c>
      <c r="CX20" s="7">
        <v>2561</v>
      </c>
      <c r="CY20" s="7">
        <v>200713</v>
      </c>
      <c r="CZ20">
        <f t="shared" si="13"/>
        <v>78.372901210464661</v>
      </c>
      <c r="DD20" s="46">
        <v>18</v>
      </c>
      <c r="DE20" s="7">
        <v>1090</v>
      </c>
      <c r="DF20" s="7">
        <v>40845</v>
      </c>
      <c r="DG20">
        <f t="shared" si="14"/>
        <v>37.472477064220186</v>
      </c>
      <c r="DK20" s="46">
        <v>19</v>
      </c>
      <c r="DL20" s="7">
        <v>1033</v>
      </c>
      <c r="DM20" s="7">
        <v>75337</v>
      </c>
      <c r="DN20">
        <f t="shared" si="15"/>
        <v>72.930300096805425</v>
      </c>
      <c r="DR20" s="46">
        <v>19</v>
      </c>
      <c r="DS20" s="7">
        <v>2712</v>
      </c>
      <c r="DT20" s="7">
        <v>187564</v>
      </c>
      <c r="DU20">
        <f t="shared" si="16"/>
        <v>69.160766961651916</v>
      </c>
      <c r="DY20" s="46">
        <v>18</v>
      </c>
      <c r="DZ20" s="7">
        <v>1175</v>
      </c>
      <c r="EA20" s="7">
        <v>112502</v>
      </c>
      <c r="EB20">
        <f t="shared" si="17"/>
        <v>95.746382978723403</v>
      </c>
    </row>
    <row r="21" spans="1:132" ht="15.75" x14ac:dyDescent="0.25">
      <c r="J21" s="46">
        <v>19</v>
      </c>
      <c r="K21" s="7">
        <v>3299</v>
      </c>
      <c r="L21" s="7">
        <v>101081</v>
      </c>
      <c r="M21">
        <f t="shared" si="0"/>
        <v>30.639890876023038</v>
      </c>
      <c r="Q21" s="46">
        <v>19</v>
      </c>
      <c r="R21" s="7">
        <v>2030</v>
      </c>
      <c r="S21" s="7">
        <v>152546</v>
      </c>
      <c r="T21">
        <f t="shared" si="1"/>
        <v>75.145812807881768</v>
      </c>
      <c r="X21" s="46">
        <v>19</v>
      </c>
      <c r="Y21" s="7">
        <v>2808</v>
      </c>
      <c r="Z21" s="7">
        <v>337567</v>
      </c>
      <c r="AA21">
        <f t="shared" si="2"/>
        <v>120.21616809116809</v>
      </c>
      <c r="AE21" s="46">
        <v>19</v>
      </c>
      <c r="AF21" s="7">
        <v>1155</v>
      </c>
      <c r="AG21" s="7">
        <v>165833</v>
      </c>
      <c r="AH21">
        <f t="shared" si="3"/>
        <v>143.57835497835498</v>
      </c>
      <c r="AL21" s="46">
        <v>19</v>
      </c>
      <c r="AM21" s="7">
        <v>2631</v>
      </c>
      <c r="AN21" s="7">
        <v>244844</v>
      </c>
      <c r="AO21">
        <f t="shared" si="4"/>
        <v>93.061193462561761</v>
      </c>
      <c r="AS21" s="46">
        <v>19</v>
      </c>
      <c r="AT21" s="7">
        <v>1902</v>
      </c>
      <c r="AU21" s="7">
        <v>220058</v>
      </c>
      <c r="AV21">
        <f t="shared" si="5"/>
        <v>115.69821240799159</v>
      </c>
      <c r="AZ21" s="46">
        <v>19</v>
      </c>
      <c r="BA21" s="7">
        <v>2227</v>
      </c>
      <c r="BB21" s="7">
        <v>233164</v>
      </c>
      <c r="BC21">
        <f t="shared" si="6"/>
        <v>104.69869779973058</v>
      </c>
      <c r="BG21" s="46">
        <v>20</v>
      </c>
      <c r="BH21" s="7">
        <v>3230</v>
      </c>
      <c r="BI21" s="7">
        <v>416573</v>
      </c>
      <c r="BJ21">
        <f t="shared" si="7"/>
        <v>128.96996904024769</v>
      </c>
      <c r="BN21" s="46">
        <v>19</v>
      </c>
      <c r="BO21" s="7">
        <v>1862</v>
      </c>
      <c r="BP21" s="7">
        <v>176452</v>
      </c>
      <c r="BQ21">
        <f t="shared" si="8"/>
        <v>94.764769065520952</v>
      </c>
      <c r="BU21" s="46">
        <v>19</v>
      </c>
      <c r="BV21" s="7">
        <v>932</v>
      </c>
      <c r="BW21" s="7">
        <v>39758</v>
      </c>
      <c r="BX21">
        <f t="shared" si="9"/>
        <v>42.658798283261802</v>
      </c>
      <c r="CB21" s="46">
        <v>19</v>
      </c>
      <c r="CC21" s="7">
        <v>3096</v>
      </c>
      <c r="CD21" s="7">
        <v>101791</v>
      </c>
      <c r="CE21">
        <f t="shared" si="10"/>
        <v>32.878229974160206</v>
      </c>
      <c r="CI21" s="46">
        <v>19</v>
      </c>
      <c r="CJ21" s="7">
        <v>1050</v>
      </c>
      <c r="CK21" s="7">
        <v>53629</v>
      </c>
      <c r="CL21">
        <f t="shared" si="11"/>
        <v>51.075238095238092</v>
      </c>
      <c r="CP21" s="46">
        <v>22</v>
      </c>
      <c r="CQ21" s="7">
        <v>1701</v>
      </c>
      <c r="CR21" s="7">
        <v>117218</v>
      </c>
      <c r="CS21">
        <f t="shared" si="12"/>
        <v>68.911228689006464</v>
      </c>
      <c r="CW21" s="46">
        <v>19</v>
      </c>
      <c r="CX21" s="7">
        <v>2574</v>
      </c>
      <c r="CY21" s="7">
        <v>247464</v>
      </c>
      <c r="CZ21">
        <f t="shared" si="13"/>
        <v>96.139860139860133</v>
      </c>
      <c r="DD21" s="46">
        <v>19</v>
      </c>
      <c r="DE21" s="7">
        <v>1115</v>
      </c>
      <c r="DF21" s="7">
        <v>88488</v>
      </c>
      <c r="DG21">
        <f t="shared" si="14"/>
        <v>79.361434977578469</v>
      </c>
      <c r="DK21" s="46">
        <v>20</v>
      </c>
      <c r="DL21" s="7">
        <v>1048</v>
      </c>
      <c r="DM21" s="7">
        <v>73040</v>
      </c>
      <c r="DN21">
        <f t="shared" si="15"/>
        <v>69.694656488549612</v>
      </c>
      <c r="DR21" s="46">
        <v>20</v>
      </c>
      <c r="DS21" s="7">
        <v>2815</v>
      </c>
      <c r="DT21" s="7">
        <v>368340</v>
      </c>
      <c r="DU21">
        <f t="shared" si="16"/>
        <v>130.84902309058614</v>
      </c>
      <c r="DY21" s="46">
        <v>19</v>
      </c>
      <c r="DZ21" s="7">
        <v>1179</v>
      </c>
      <c r="EA21" s="7">
        <v>95169</v>
      </c>
      <c r="EB21">
        <f t="shared" si="17"/>
        <v>80.720101781170484</v>
      </c>
    </row>
    <row r="22" spans="1:132" ht="15.75" x14ac:dyDescent="0.25">
      <c r="J22" s="46">
        <v>20</v>
      </c>
      <c r="K22" s="7">
        <v>4435</v>
      </c>
      <c r="L22" s="7">
        <v>310364</v>
      </c>
      <c r="M22">
        <f t="shared" si="0"/>
        <v>69.980608793686585</v>
      </c>
      <c r="Q22" s="46">
        <v>20</v>
      </c>
      <c r="R22" s="7">
        <v>2135</v>
      </c>
      <c r="S22" s="7">
        <v>229051</v>
      </c>
      <c r="T22">
        <f t="shared" si="1"/>
        <v>107.28384074941452</v>
      </c>
      <c r="X22" s="46">
        <v>20</v>
      </c>
      <c r="Y22" s="7">
        <v>2838</v>
      </c>
      <c r="Z22" s="7">
        <v>304569</v>
      </c>
      <c r="AA22">
        <f t="shared" si="2"/>
        <v>107.31818181818181</v>
      </c>
      <c r="AE22" s="46">
        <v>20</v>
      </c>
      <c r="AF22" s="7">
        <v>1369</v>
      </c>
      <c r="AG22" s="7">
        <v>118293</v>
      </c>
      <c r="AH22">
        <f t="shared" si="3"/>
        <v>86.408327246165086</v>
      </c>
      <c r="AL22" s="46">
        <v>20</v>
      </c>
      <c r="AM22" s="7">
        <v>2647</v>
      </c>
      <c r="AN22" s="7">
        <v>290987</v>
      </c>
      <c r="AO22">
        <f t="shared" si="4"/>
        <v>109.93086513033623</v>
      </c>
      <c r="AS22" s="46">
        <v>20</v>
      </c>
      <c r="AT22" s="7">
        <v>2167</v>
      </c>
      <c r="AU22" s="7">
        <v>262850</v>
      </c>
      <c r="AV22">
        <f t="shared" si="5"/>
        <v>121.29672358098755</v>
      </c>
      <c r="AZ22" s="46">
        <v>20</v>
      </c>
      <c r="BA22" s="7">
        <v>2310</v>
      </c>
      <c r="BB22" s="7">
        <v>281816</v>
      </c>
      <c r="BC22">
        <f t="shared" si="6"/>
        <v>121.99826839826839</v>
      </c>
      <c r="BG22" s="46">
        <v>21</v>
      </c>
      <c r="BH22" s="7">
        <v>3383</v>
      </c>
      <c r="BI22" s="7">
        <v>408137</v>
      </c>
      <c r="BJ22">
        <f t="shared" si="7"/>
        <v>120.64351167602719</v>
      </c>
      <c r="BN22" s="46">
        <v>20</v>
      </c>
      <c r="BO22" s="7">
        <v>1920</v>
      </c>
      <c r="BP22" s="7">
        <v>92119</v>
      </c>
      <c r="BQ22">
        <f t="shared" si="8"/>
        <v>47.978645833333331</v>
      </c>
      <c r="BU22" s="46">
        <v>20</v>
      </c>
      <c r="BV22" s="7">
        <v>941</v>
      </c>
      <c r="BW22" s="7">
        <v>24317</v>
      </c>
      <c r="BX22">
        <f t="shared" si="9"/>
        <v>25.841657810839532</v>
      </c>
      <c r="CB22" s="46">
        <v>20</v>
      </c>
      <c r="CC22" s="7">
        <v>3172</v>
      </c>
      <c r="CD22" s="7">
        <v>85269</v>
      </c>
      <c r="CE22">
        <f t="shared" si="10"/>
        <v>26.881778058007566</v>
      </c>
      <c r="CI22" s="46">
        <v>20</v>
      </c>
      <c r="CJ22" s="7">
        <v>1050</v>
      </c>
      <c r="CK22" s="7">
        <v>44448</v>
      </c>
      <c r="CL22">
        <f t="shared" si="11"/>
        <v>42.331428571428575</v>
      </c>
      <c r="CP22" s="46">
        <v>23</v>
      </c>
      <c r="CQ22" s="7">
        <v>1756</v>
      </c>
      <c r="CR22" s="7">
        <v>205594</v>
      </c>
      <c r="CS22">
        <f t="shared" si="12"/>
        <v>117.08086560364465</v>
      </c>
      <c r="CW22" s="46">
        <v>20</v>
      </c>
      <c r="CX22" s="7">
        <v>2577</v>
      </c>
      <c r="CY22" s="7">
        <v>233506</v>
      </c>
      <c r="CZ22">
        <f t="shared" si="13"/>
        <v>90.611563833915412</v>
      </c>
      <c r="DD22" s="46">
        <v>20</v>
      </c>
      <c r="DE22" s="7">
        <v>1167</v>
      </c>
      <c r="DF22" s="7">
        <v>87889</v>
      </c>
      <c r="DG22">
        <f t="shared" si="14"/>
        <v>75.311910882604977</v>
      </c>
      <c r="DK22" s="46">
        <v>21</v>
      </c>
      <c r="DL22" s="7">
        <v>1053</v>
      </c>
      <c r="DM22" s="7">
        <v>61002</v>
      </c>
      <c r="DN22">
        <f t="shared" si="15"/>
        <v>57.931623931623932</v>
      </c>
      <c r="DR22" s="46">
        <v>21</v>
      </c>
      <c r="DS22" s="7">
        <v>2842</v>
      </c>
      <c r="DT22" s="7">
        <v>260212</v>
      </c>
      <c r="DU22">
        <f t="shared" si="16"/>
        <v>91.559465165376494</v>
      </c>
      <c r="DY22" s="46">
        <v>20</v>
      </c>
      <c r="DZ22" s="7">
        <v>1191</v>
      </c>
      <c r="EA22" s="7">
        <v>126021</v>
      </c>
      <c r="EB22">
        <f t="shared" si="17"/>
        <v>105.81108312342569</v>
      </c>
    </row>
    <row r="23" spans="1:132" ht="15.75" x14ac:dyDescent="0.25">
      <c r="I23" t="s">
        <v>234</v>
      </c>
      <c r="J23" s="46">
        <v>1</v>
      </c>
      <c r="K23" s="7">
        <v>217</v>
      </c>
      <c r="L23" s="7">
        <v>11099</v>
      </c>
      <c r="M23">
        <f t="shared" si="0"/>
        <v>51.147465437788021</v>
      </c>
      <c r="Q23" s="46">
        <v>21</v>
      </c>
      <c r="R23" s="7">
        <v>2283</v>
      </c>
      <c r="S23" s="7">
        <v>151685</v>
      </c>
      <c r="T23">
        <f t="shared" si="1"/>
        <v>66.441086289969334</v>
      </c>
      <c r="X23" s="46">
        <v>21</v>
      </c>
      <c r="Y23" s="7">
        <v>2840</v>
      </c>
      <c r="Z23" s="7">
        <v>248457</v>
      </c>
      <c r="AA23">
        <f t="shared" si="2"/>
        <v>87.48485915492958</v>
      </c>
      <c r="AE23" s="46">
        <v>21</v>
      </c>
      <c r="AF23" s="7">
        <v>1370</v>
      </c>
      <c r="AG23" s="7">
        <v>115340</v>
      </c>
      <c r="AH23">
        <f t="shared" si="3"/>
        <v>84.189781021897815</v>
      </c>
      <c r="AL23" s="46">
        <v>21</v>
      </c>
      <c r="AM23" s="7">
        <v>2691</v>
      </c>
      <c r="AN23" s="7">
        <v>277690</v>
      </c>
      <c r="AO23">
        <f t="shared" si="4"/>
        <v>103.19212188777406</v>
      </c>
      <c r="AS23" s="46">
        <v>21</v>
      </c>
      <c r="AT23" s="7">
        <v>2240</v>
      </c>
      <c r="AU23" s="7">
        <v>169299</v>
      </c>
      <c r="AV23">
        <f t="shared" si="5"/>
        <v>75.579910714285717</v>
      </c>
      <c r="AZ23" s="46">
        <v>21</v>
      </c>
      <c r="BA23" s="7">
        <v>2718</v>
      </c>
      <c r="BB23" s="7">
        <v>320561</v>
      </c>
      <c r="BC23">
        <f t="shared" si="6"/>
        <v>117.94002943340692</v>
      </c>
      <c r="BG23" s="46">
        <v>22</v>
      </c>
      <c r="BH23" s="7">
        <v>3465</v>
      </c>
      <c r="BI23" s="7">
        <v>599647</v>
      </c>
      <c r="BJ23">
        <f t="shared" si="7"/>
        <v>173.05829725829724</v>
      </c>
      <c r="BN23" s="46">
        <v>21</v>
      </c>
      <c r="BO23" s="7">
        <v>1986</v>
      </c>
      <c r="BP23" s="7">
        <v>196488</v>
      </c>
      <c r="BQ23">
        <f t="shared" si="8"/>
        <v>98.936555891238669</v>
      </c>
      <c r="BU23" s="46">
        <v>21</v>
      </c>
      <c r="BV23" s="7">
        <v>973</v>
      </c>
      <c r="BW23" s="7">
        <v>20462</v>
      </c>
      <c r="BX23">
        <f t="shared" si="9"/>
        <v>21.029804727646454</v>
      </c>
      <c r="CB23" s="46">
        <v>21</v>
      </c>
      <c r="CC23" s="7">
        <v>3496</v>
      </c>
      <c r="CD23" s="7">
        <v>211488</v>
      </c>
      <c r="CE23">
        <f t="shared" si="10"/>
        <v>60.494279176201374</v>
      </c>
      <c r="CI23" s="46">
        <v>21</v>
      </c>
      <c r="CJ23" s="7">
        <v>1062</v>
      </c>
      <c r="CK23" s="7">
        <v>32838</v>
      </c>
      <c r="CL23">
        <f t="shared" si="11"/>
        <v>30.92090395480226</v>
      </c>
      <c r="CP23" s="46">
        <v>24</v>
      </c>
      <c r="CQ23" s="7">
        <v>1781</v>
      </c>
      <c r="CR23" s="7">
        <v>176878</v>
      </c>
      <c r="CS23">
        <f t="shared" si="12"/>
        <v>99.313868613138681</v>
      </c>
      <c r="CW23" s="46">
        <v>21</v>
      </c>
      <c r="CX23" s="7">
        <v>2608</v>
      </c>
      <c r="CY23" s="7">
        <v>237132</v>
      </c>
      <c r="CZ23">
        <f t="shared" si="13"/>
        <v>90.924846625766875</v>
      </c>
      <c r="DD23" s="46">
        <v>21</v>
      </c>
      <c r="DE23" s="7">
        <v>1167</v>
      </c>
      <c r="DF23" s="7">
        <v>74963</v>
      </c>
      <c r="DG23">
        <f t="shared" si="14"/>
        <v>64.235646958011998</v>
      </c>
      <c r="DK23" s="46">
        <v>22</v>
      </c>
      <c r="DL23" s="7">
        <v>1056</v>
      </c>
      <c r="DM23" s="7">
        <v>83367</v>
      </c>
      <c r="DN23">
        <f t="shared" si="15"/>
        <v>78.946022727272734</v>
      </c>
      <c r="DR23" s="46">
        <v>22</v>
      </c>
      <c r="DS23" s="7">
        <v>2875</v>
      </c>
      <c r="DT23" s="7">
        <v>100852</v>
      </c>
      <c r="DU23">
        <f t="shared" si="16"/>
        <v>35.07895652173913</v>
      </c>
      <c r="DY23" s="46">
        <v>21</v>
      </c>
      <c r="DZ23" s="7">
        <v>1193</v>
      </c>
      <c r="EA23" s="7">
        <v>95495</v>
      </c>
      <c r="EB23">
        <f t="shared" si="17"/>
        <v>80.046102263202016</v>
      </c>
    </row>
    <row r="24" spans="1:132" ht="15.75" x14ac:dyDescent="0.25">
      <c r="J24" s="46">
        <v>2</v>
      </c>
      <c r="K24" s="7">
        <v>278</v>
      </c>
      <c r="L24" s="7">
        <v>30583</v>
      </c>
      <c r="M24">
        <f t="shared" si="0"/>
        <v>110.01079136690647</v>
      </c>
      <c r="Q24" s="46">
        <v>22</v>
      </c>
      <c r="R24" s="7">
        <v>2323</v>
      </c>
      <c r="S24" s="7">
        <v>155595</v>
      </c>
      <c r="T24">
        <f t="shared" si="1"/>
        <v>66.980198019801975</v>
      </c>
      <c r="X24" s="46">
        <v>22</v>
      </c>
      <c r="Y24" s="7">
        <v>2909</v>
      </c>
      <c r="Z24" s="7">
        <v>285151</v>
      </c>
      <c r="AA24">
        <f t="shared" si="2"/>
        <v>98.023719491234104</v>
      </c>
      <c r="AE24" s="46">
        <v>22</v>
      </c>
      <c r="AF24" s="7">
        <v>1383</v>
      </c>
      <c r="AG24" s="7">
        <v>112808</v>
      </c>
      <c r="AH24">
        <f t="shared" si="3"/>
        <v>81.567606652205356</v>
      </c>
      <c r="AL24" s="46">
        <v>22</v>
      </c>
      <c r="AM24" s="7">
        <v>2723</v>
      </c>
      <c r="AN24" s="7">
        <v>219517</v>
      </c>
      <c r="AO24">
        <f t="shared" si="4"/>
        <v>80.615864854939403</v>
      </c>
      <c r="AS24" s="46">
        <v>22</v>
      </c>
      <c r="AT24" s="7">
        <v>2267</v>
      </c>
      <c r="AU24" s="7">
        <v>291293</v>
      </c>
      <c r="AV24">
        <f t="shared" si="5"/>
        <v>128.49272165857963</v>
      </c>
      <c r="AZ24" s="46">
        <v>22</v>
      </c>
      <c r="BA24" s="7">
        <v>2734</v>
      </c>
      <c r="BB24" s="7">
        <v>222385</v>
      </c>
      <c r="BC24">
        <f t="shared" si="6"/>
        <v>81.340526700804688</v>
      </c>
      <c r="BG24" s="46">
        <v>23</v>
      </c>
      <c r="BH24" s="7">
        <v>3479</v>
      </c>
      <c r="BI24" s="7">
        <v>448584</v>
      </c>
      <c r="BJ24">
        <f t="shared" si="7"/>
        <v>128.94050014371945</v>
      </c>
      <c r="BN24" s="46">
        <v>22</v>
      </c>
      <c r="BO24" s="7">
        <v>1990</v>
      </c>
      <c r="BP24" s="7">
        <v>154064</v>
      </c>
      <c r="BQ24">
        <f t="shared" si="8"/>
        <v>77.419095477386932</v>
      </c>
      <c r="BU24" s="46">
        <v>22</v>
      </c>
      <c r="BV24" s="7">
        <v>983</v>
      </c>
      <c r="BW24" s="7">
        <v>30599</v>
      </c>
      <c r="BX24">
        <f t="shared" si="9"/>
        <v>31.128179043743643</v>
      </c>
      <c r="CB24" s="46">
        <v>22</v>
      </c>
      <c r="CC24" s="7">
        <v>3554</v>
      </c>
      <c r="CD24" s="7">
        <v>169887</v>
      </c>
      <c r="CE24">
        <f t="shared" si="10"/>
        <v>47.801631963984242</v>
      </c>
      <c r="CI24" s="46">
        <v>22</v>
      </c>
      <c r="CJ24" s="7">
        <v>1071</v>
      </c>
      <c r="CK24" s="7">
        <v>39523</v>
      </c>
      <c r="CL24">
        <f t="shared" si="11"/>
        <v>36.902894491129786</v>
      </c>
      <c r="CP24" s="46">
        <v>25</v>
      </c>
      <c r="CQ24" s="7">
        <v>1893</v>
      </c>
      <c r="CR24" s="7">
        <v>139070</v>
      </c>
      <c r="CS24">
        <f t="shared" si="12"/>
        <v>73.465398837823557</v>
      </c>
      <c r="CW24" s="46">
        <v>22</v>
      </c>
      <c r="CX24" s="7">
        <v>2638</v>
      </c>
      <c r="CY24" s="7">
        <v>169441</v>
      </c>
      <c r="CZ24">
        <f t="shared" si="13"/>
        <v>64.230856709628512</v>
      </c>
      <c r="DD24" s="46">
        <v>22</v>
      </c>
      <c r="DE24" s="7">
        <v>1172</v>
      </c>
      <c r="DF24" s="7">
        <v>81744</v>
      </c>
      <c r="DG24">
        <f t="shared" si="14"/>
        <v>69.74744027303754</v>
      </c>
      <c r="DK24" s="46">
        <v>23</v>
      </c>
      <c r="DL24" s="7">
        <v>1100</v>
      </c>
      <c r="DM24" s="7">
        <v>89988</v>
      </c>
      <c r="DN24">
        <f t="shared" si="15"/>
        <v>81.807272727272732</v>
      </c>
      <c r="DR24" s="46">
        <v>23</v>
      </c>
      <c r="DS24" s="7">
        <v>2878</v>
      </c>
      <c r="DT24" s="7">
        <v>387977</v>
      </c>
      <c r="DU24">
        <f t="shared" si="16"/>
        <v>134.80785267546906</v>
      </c>
      <c r="DY24" s="46">
        <v>22</v>
      </c>
      <c r="DZ24" s="7">
        <v>1282</v>
      </c>
      <c r="EA24" s="7">
        <v>167003</v>
      </c>
      <c r="EB24">
        <f t="shared" si="17"/>
        <v>130.26755070202807</v>
      </c>
    </row>
    <row r="25" spans="1:132" ht="15.75" x14ac:dyDescent="0.25">
      <c r="J25" s="46">
        <v>3</v>
      </c>
      <c r="K25" s="7">
        <v>330</v>
      </c>
      <c r="L25" s="7">
        <v>29440</v>
      </c>
      <c r="M25">
        <f t="shared" si="0"/>
        <v>89.212121212121218</v>
      </c>
      <c r="Q25" s="46">
        <v>23</v>
      </c>
      <c r="R25" s="7">
        <v>2646</v>
      </c>
      <c r="S25" s="7">
        <v>285287</v>
      </c>
      <c r="T25">
        <f t="shared" si="1"/>
        <v>107.81821617535903</v>
      </c>
      <c r="X25" s="46">
        <v>23</v>
      </c>
      <c r="Y25" s="7">
        <v>3006</v>
      </c>
      <c r="Z25" s="7">
        <v>357127</v>
      </c>
      <c r="AA25">
        <f t="shared" si="2"/>
        <v>118.80472388556221</v>
      </c>
      <c r="AE25" s="46">
        <v>23</v>
      </c>
      <c r="AF25" s="7">
        <v>1443</v>
      </c>
      <c r="AG25" s="7">
        <v>126695</v>
      </c>
      <c r="AH25">
        <f t="shared" si="3"/>
        <v>87.799722799722801</v>
      </c>
      <c r="AL25" s="46">
        <v>23</v>
      </c>
      <c r="AM25" s="7">
        <v>2743</v>
      </c>
      <c r="AN25" s="7">
        <v>249949</v>
      </c>
      <c r="AO25">
        <f t="shared" si="4"/>
        <v>91.122493620123947</v>
      </c>
      <c r="AS25" s="46">
        <v>23</v>
      </c>
      <c r="AT25" s="7">
        <v>2419</v>
      </c>
      <c r="AU25" s="7">
        <v>166251</v>
      </c>
      <c r="AV25">
        <f t="shared" si="5"/>
        <v>68.727159983464247</v>
      </c>
      <c r="AZ25" s="46">
        <v>23</v>
      </c>
      <c r="BA25" s="7">
        <v>2878</v>
      </c>
      <c r="BB25" s="7">
        <v>219789</v>
      </c>
      <c r="BC25">
        <f t="shared" si="6"/>
        <v>76.36865879082697</v>
      </c>
      <c r="BG25" s="46">
        <v>24</v>
      </c>
      <c r="BH25" s="7">
        <v>3488</v>
      </c>
      <c r="BI25" s="7">
        <v>512208</v>
      </c>
      <c r="BJ25">
        <f t="shared" si="7"/>
        <v>146.848623853211</v>
      </c>
      <c r="BN25" s="46">
        <v>23</v>
      </c>
      <c r="BO25" s="7">
        <v>2047</v>
      </c>
      <c r="BP25" s="7">
        <v>190485</v>
      </c>
      <c r="BQ25">
        <f t="shared" si="8"/>
        <v>93.055691255495844</v>
      </c>
      <c r="BU25" s="46">
        <v>23</v>
      </c>
      <c r="BV25" s="7">
        <v>985</v>
      </c>
      <c r="BW25" s="7">
        <v>17007</v>
      </c>
      <c r="BX25">
        <f t="shared" si="9"/>
        <v>17.265989847715737</v>
      </c>
      <c r="CB25" s="46">
        <v>23</v>
      </c>
      <c r="CC25" s="7">
        <v>3631</v>
      </c>
      <c r="CD25" s="7">
        <v>153847</v>
      </c>
      <c r="CE25">
        <f t="shared" si="10"/>
        <v>42.370421371522994</v>
      </c>
      <c r="CI25" s="46">
        <v>23</v>
      </c>
      <c r="CJ25" s="7">
        <v>1090</v>
      </c>
      <c r="CK25" s="7">
        <v>23067</v>
      </c>
      <c r="CL25">
        <f t="shared" si="11"/>
        <v>21.162385321100917</v>
      </c>
      <c r="CP25" s="46">
        <v>26</v>
      </c>
      <c r="CQ25" s="7">
        <v>1977</v>
      </c>
      <c r="CR25" s="7">
        <v>92258</v>
      </c>
      <c r="CS25">
        <f t="shared" si="12"/>
        <v>46.665655032878099</v>
      </c>
      <c r="CW25" s="46">
        <v>23</v>
      </c>
      <c r="CX25" s="7">
        <v>2696</v>
      </c>
      <c r="CY25" s="7">
        <v>262942</v>
      </c>
      <c r="CZ25">
        <f t="shared" si="13"/>
        <v>97.530415430267055</v>
      </c>
      <c r="DD25" s="46">
        <v>23</v>
      </c>
      <c r="DE25" s="7">
        <v>1174</v>
      </c>
      <c r="DF25" s="7">
        <v>72484</v>
      </c>
      <c r="DG25">
        <f t="shared" si="14"/>
        <v>61.741056218057921</v>
      </c>
      <c r="DK25" s="46">
        <v>24</v>
      </c>
      <c r="DL25" s="7">
        <v>1100</v>
      </c>
      <c r="DM25" s="7">
        <v>80638</v>
      </c>
      <c r="DN25">
        <f t="shared" si="15"/>
        <v>73.307272727272732</v>
      </c>
      <c r="DR25" s="46">
        <v>24</v>
      </c>
      <c r="DS25" s="7">
        <v>3015</v>
      </c>
      <c r="DT25" s="7">
        <v>330617</v>
      </c>
      <c r="DU25">
        <f t="shared" si="16"/>
        <v>109.65737976782754</v>
      </c>
      <c r="DY25" s="46">
        <v>23</v>
      </c>
      <c r="DZ25" s="7">
        <v>1282</v>
      </c>
      <c r="EA25" s="7">
        <v>68933</v>
      </c>
      <c r="EB25">
        <f t="shared" si="17"/>
        <v>53.769890795631824</v>
      </c>
    </row>
    <row r="26" spans="1:132" ht="15.75" x14ac:dyDescent="0.25">
      <c r="J26" s="46">
        <v>5</v>
      </c>
      <c r="K26" s="7">
        <v>1307</v>
      </c>
      <c r="L26" s="7">
        <v>122529</v>
      </c>
      <c r="M26">
        <f t="shared" si="0"/>
        <v>93.748278500382554</v>
      </c>
      <c r="Q26" s="46">
        <v>24</v>
      </c>
      <c r="R26" s="7">
        <v>2764</v>
      </c>
      <c r="S26" s="7">
        <v>358295</v>
      </c>
      <c r="T26">
        <f t="shared" si="1"/>
        <v>129.62916063675831</v>
      </c>
      <c r="X26" s="46">
        <v>24</v>
      </c>
      <c r="Y26" s="7">
        <v>3226</v>
      </c>
      <c r="Z26" s="7">
        <v>351451</v>
      </c>
      <c r="AA26">
        <f t="shared" si="2"/>
        <v>108.94327340359578</v>
      </c>
      <c r="AE26" s="46">
        <v>24</v>
      </c>
      <c r="AF26" s="7">
        <v>1481</v>
      </c>
      <c r="AG26" s="7">
        <v>113257</v>
      </c>
      <c r="AH26">
        <f t="shared" si="3"/>
        <v>76.473328831870361</v>
      </c>
      <c r="AL26" s="46">
        <v>24</v>
      </c>
      <c r="AM26" s="7">
        <v>2892</v>
      </c>
      <c r="AN26" s="7">
        <v>283777</v>
      </c>
      <c r="AO26">
        <f t="shared" si="4"/>
        <v>98.124827109266946</v>
      </c>
      <c r="AS26" s="46">
        <v>24</v>
      </c>
      <c r="AT26" s="7">
        <v>2544</v>
      </c>
      <c r="AU26" s="7">
        <v>291925</v>
      </c>
      <c r="AV26">
        <f t="shared" si="5"/>
        <v>114.750393081761</v>
      </c>
      <c r="AZ26" s="46">
        <v>24</v>
      </c>
      <c r="BA26" s="7">
        <v>3037</v>
      </c>
      <c r="BB26" s="7">
        <v>373201</v>
      </c>
      <c r="BC26">
        <f t="shared" si="6"/>
        <v>122.88475469213039</v>
      </c>
      <c r="BG26" s="46">
        <v>25</v>
      </c>
      <c r="BH26" s="7">
        <v>3497</v>
      </c>
      <c r="BI26" s="7">
        <v>550455</v>
      </c>
      <c r="BJ26">
        <f t="shared" si="7"/>
        <v>157.40777809551045</v>
      </c>
      <c r="BN26" s="46">
        <v>24</v>
      </c>
      <c r="BO26" s="7">
        <v>2404</v>
      </c>
      <c r="BP26" s="7">
        <v>244725</v>
      </c>
      <c r="BQ26">
        <f t="shared" si="8"/>
        <v>101.79908485856905</v>
      </c>
      <c r="BU26" s="46">
        <v>24</v>
      </c>
      <c r="BV26" s="7">
        <v>987</v>
      </c>
      <c r="BW26" s="7">
        <v>57556</v>
      </c>
      <c r="BX26">
        <f t="shared" si="9"/>
        <v>58.314083080040525</v>
      </c>
      <c r="CB26" s="46">
        <v>24</v>
      </c>
      <c r="CC26" s="7">
        <v>3632</v>
      </c>
      <c r="CD26" s="7">
        <v>123053</v>
      </c>
      <c r="CE26">
        <f t="shared" si="10"/>
        <v>33.880231277533042</v>
      </c>
      <c r="CI26" s="46">
        <v>24</v>
      </c>
      <c r="CJ26" s="7">
        <v>1099</v>
      </c>
      <c r="CK26" s="7">
        <v>44393</v>
      </c>
      <c r="CL26">
        <f t="shared" si="11"/>
        <v>40.393994540491356</v>
      </c>
      <c r="CP26" s="46">
        <v>27</v>
      </c>
      <c r="CQ26" s="7">
        <v>2014</v>
      </c>
      <c r="CR26" s="7">
        <v>179656</v>
      </c>
      <c r="CS26">
        <f t="shared" si="12"/>
        <v>89.20357497517378</v>
      </c>
      <c r="CW26" s="46">
        <v>24</v>
      </c>
      <c r="CX26" s="7">
        <v>2715</v>
      </c>
      <c r="CY26" s="7">
        <v>178501</v>
      </c>
      <c r="CZ26">
        <f t="shared" si="13"/>
        <v>65.746224677716384</v>
      </c>
      <c r="DD26" s="46">
        <v>24</v>
      </c>
      <c r="DE26" s="7">
        <v>1202</v>
      </c>
      <c r="DF26" s="7">
        <v>82087</v>
      </c>
      <c r="DG26">
        <f t="shared" si="14"/>
        <v>68.292013311148082</v>
      </c>
      <c r="DK26" s="46">
        <v>25</v>
      </c>
      <c r="DL26" s="7">
        <v>1105</v>
      </c>
      <c r="DM26" s="7">
        <v>80256</v>
      </c>
      <c r="DN26">
        <f t="shared" si="15"/>
        <v>72.629864253393663</v>
      </c>
      <c r="DR26" s="46">
        <v>25</v>
      </c>
      <c r="DS26" s="7">
        <v>3225</v>
      </c>
      <c r="DT26" s="7">
        <v>120710</v>
      </c>
      <c r="DU26">
        <f t="shared" si="16"/>
        <v>37.429457364341083</v>
      </c>
      <c r="DY26" s="46">
        <v>24</v>
      </c>
      <c r="DZ26" s="7">
        <v>1325</v>
      </c>
      <c r="EA26" s="7">
        <v>160314</v>
      </c>
      <c r="EB26">
        <f t="shared" si="17"/>
        <v>120.99169811320755</v>
      </c>
    </row>
    <row r="27" spans="1:132" ht="15.75" x14ac:dyDescent="0.25">
      <c r="J27" s="46">
        <v>6</v>
      </c>
      <c r="K27" s="7">
        <v>1372</v>
      </c>
      <c r="L27" s="7">
        <v>131384</v>
      </c>
      <c r="M27">
        <f t="shared" si="0"/>
        <v>95.760932944606409</v>
      </c>
      <c r="Q27" s="46">
        <v>25</v>
      </c>
      <c r="R27" s="7">
        <v>2981</v>
      </c>
      <c r="S27" s="7">
        <v>288261</v>
      </c>
      <c r="T27">
        <f t="shared" si="1"/>
        <v>96.699429721569942</v>
      </c>
      <c r="X27" s="46">
        <v>25</v>
      </c>
      <c r="Y27" s="7">
        <v>3373</v>
      </c>
      <c r="Z27" s="7">
        <v>343422</v>
      </c>
      <c r="AA27">
        <f t="shared" si="2"/>
        <v>101.81500148235992</v>
      </c>
      <c r="AE27" s="46">
        <v>25</v>
      </c>
      <c r="AF27" s="7">
        <v>1528</v>
      </c>
      <c r="AG27" s="7">
        <v>188667</v>
      </c>
      <c r="AH27">
        <f t="shared" si="3"/>
        <v>123.47316753926701</v>
      </c>
      <c r="AL27" s="46">
        <v>25</v>
      </c>
      <c r="AM27" s="7">
        <v>2965</v>
      </c>
      <c r="AN27" s="7">
        <v>287240</v>
      </c>
      <c r="AO27">
        <f t="shared" si="4"/>
        <v>96.876897133220908</v>
      </c>
      <c r="AS27" s="46">
        <v>25</v>
      </c>
      <c r="AT27" s="7">
        <v>2584</v>
      </c>
      <c r="AU27" s="7">
        <v>257367</v>
      </c>
      <c r="AV27">
        <f t="shared" si="5"/>
        <v>99.600232198142422</v>
      </c>
      <c r="AZ27" s="46">
        <v>25</v>
      </c>
      <c r="BA27" s="7">
        <v>3698</v>
      </c>
      <c r="BB27" s="7">
        <v>321441</v>
      </c>
      <c r="BC27">
        <f t="shared" si="6"/>
        <v>86.922931314223902</v>
      </c>
      <c r="BG27" s="46">
        <v>26</v>
      </c>
      <c r="BH27" s="7">
        <v>3821</v>
      </c>
      <c r="BI27" s="7">
        <v>656501</v>
      </c>
      <c r="BJ27">
        <f t="shared" si="7"/>
        <v>171.81392305679142</v>
      </c>
      <c r="BN27" s="46">
        <v>25</v>
      </c>
      <c r="BO27" s="7">
        <v>2473</v>
      </c>
      <c r="BP27" s="7">
        <v>192935</v>
      </c>
      <c r="BQ27">
        <f t="shared" si="8"/>
        <v>78.016579053780831</v>
      </c>
      <c r="BU27" s="46">
        <v>25</v>
      </c>
      <c r="BV27" s="7">
        <v>998</v>
      </c>
      <c r="BW27" s="7">
        <v>14799</v>
      </c>
      <c r="BX27">
        <f t="shared" si="9"/>
        <v>14.828657314629259</v>
      </c>
      <c r="CB27" s="46">
        <v>25</v>
      </c>
      <c r="CC27" s="7">
        <v>3780</v>
      </c>
      <c r="CD27" s="7">
        <v>122139</v>
      </c>
      <c r="CE27">
        <f t="shared" si="10"/>
        <v>32.311904761904763</v>
      </c>
      <c r="CI27" s="46">
        <v>25</v>
      </c>
      <c r="CJ27" s="7">
        <v>1128</v>
      </c>
      <c r="CK27" s="7">
        <v>32498</v>
      </c>
      <c r="CL27">
        <f t="shared" si="11"/>
        <v>28.810283687943262</v>
      </c>
      <c r="CP27" s="46">
        <v>28</v>
      </c>
      <c r="CQ27" s="7">
        <v>2097</v>
      </c>
      <c r="CR27" s="7">
        <v>196935</v>
      </c>
      <c r="CS27">
        <f t="shared" si="12"/>
        <v>93.91273247496423</v>
      </c>
      <c r="CW27" s="46">
        <v>25</v>
      </c>
      <c r="CX27" s="7">
        <v>2730</v>
      </c>
      <c r="CY27" s="7">
        <v>202278</v>
      </c>
      <c r="CZ27">
        <f t="shared" si="13"/>
        <v>74.094505494505498</v>
      </c>
      <c r="DD27" s="46">
        <v>25</v>
      </c>
      <c r="DE27" s="7">
        <v>1210</v>
      </c>
      <c r="DF27" s="7">
        <v>55426</v>
      </c>
      <c r="DG27">
        <f t="shared" si="14"/>
        <v>45.806611570247931</v>
      </c>
      <c r="DK27" s="46">
        <v>26</v>
      </c>
      <c r="DL27" s="7">
        <v>1146</v>
      </c>
      <c r="DM27" s="7">
        <v>76099</v>
      </c>
      <c r="DN27">
        <f t="shared" si="15"/>
        <v>66.404013961605585</v>
      </c>
      <c r="DR27" s="46">
        <v>26</v>
      </c>
      <c r="DS27" s="7">
        <v>3229</v>
      </c>
      <c r="DT27" s="7">
        <v>344036</v>
      </c>
      <c r="DU27">
        <f t="shared" si="16"/>
        <v>106.54567977702075</v>
      </c>
      <c r="DY27" s="46">
        <v>25</v>
      </c>
      <c r="DZ27" s="7">
        <v>1399</v>
      </c>
      <c r="EA27" s="7">
        <v>98450</v>
      </c>
      <c r="EB27">
        <f t="shared" si="17"/>
        <v>70.371694067190845</v>
      </c>
    </row>
    <row r="28" spans="1:132" ht="15.75" x14ac:dyDescent="0.25">
      <c r="J28" s="46">
        <v>7</v>
      </c>
      <c r="K28" s="7">
        <v>1487</v>
      </c>
      <c r="L28" s="7">
        <v>171274</v>
      </c>
      <c r="M28">
        <f t="shared" si="0"/>
        <v>115.18090114324143</v>
      </c>
      <c r="Q28" s="46">
        <v>26</v>
      </c>
      <c r="R28" s="7">
        <v>3378</v>
      </c>
      <c r="S28" s="7">
        <v>138795</v>
      </c>
      <c r="T28">
        <f t="shared" si="1"/>
        <v>41.087921847246889</v>
      </c>
      <c r="W28" t="s">
        <v>234</v>
      </c>
      <c r="X28" s="46">
        <v>1</v>
      </c>
      <c r="Y28" s="7">
        <v>109</v>
      </c>
      <c r="Z28" s="7">
        <v>1479</v>
      </c>
      <c r="AA28">
        <f t="shared" si="2"/>
        <v>13.568807339449542</v>
      </c>
      <c r="AE28" s="46">
        <v>26</v>
      </c>
      <c r="AF28" s="7">
        <v>1569</v>
      </c>
      <c r="AG28" s="7">
        <v>162433</v>
      </c>
      <c r="AH28">
        <f t="shared" si="3"/>
        <v>103.52644996813257</v>
      </c>
      <c r="AL28" s="46">
        <v>26</v>
      </c>
      <c r="AM28" s="7">
        <v>3000</v>
      </c>
      <c r="AN28" s="7">
        <v>320607</v>
      </c>
      <c r="AO28">
        <f t="shared" si="4"/>
        <v>106.869</v>
      </c>
      <c r="AS28" s="46">
        <v>26</v>
      </c>
      <c r="AT28" s="7">
        <v>2750</v>
      </c>
      <c r="AU28" s="7">
        <v>327247</v>
      </c>
      <c r="AV28">
        <f t="shared" si="5"/>
        <v>118.99890909090909</v>
      </c>
      <c r="AY28" t="s">
        <v>234</v>
      </c>
      <c r="AZ28" s="46">
        <v>1</v>
      </c>
      <c r="BA28" s="7">
        <v>366</v>
      </c>
      <c r="BB28" s="7">
        <v>20295</v>
      </c>
      <c r="BC28">
        <f t="shared" si="6"/>
        <v>55.450819672131146</v>
      </c>
      <c r="BG28" s="46">
        <v>27</v>
      </c>
      <c r="BH28" s="7">
        <v>3833</v>
      </c>
      <c r="BI28" s="7">
        <v>584745</v>
      </c>
      <c r="BJ28">
        <f t="shared" si="7"/>
        <v>152.55543960344377</v>
      </c>
      <c r="BN28" s="46">
        <v>26</v>
      </c>
      <c r="BO28" s="7">
        <v>2518</v>
      </c>
      <c r="BP28" s="7">
        <v>225696</v>
      </c>
      <c r="BQ28">
        <f t="shared" si="8"/>
        <v>89.633042096902301</v>
      </c>
      <c r="BU28" s="46">
        <v>26</v>
      </c>
      <c r="BV28" s="7">
        <v>998</v>
      </c>
      <c r="BW28" s="7">
        <v>47424</v>
      </c>
      <c r="BX28">
        <f t="shared" si="9"/>
        <v>47.519038076152306</v>
      </c>
      <c r="CB28" s="46">
        <v>26</v>
      </c>
      <c r="CC28" s="7">
        <v>3986</v>
      </c>
      <c r="CD28" s="7">
        <v>167065</v>
      </c>
      <c r="CE28">
        <f t="shared" si="10"/>
        <v>41.912945308580028</v>
      </c>
      <c r="CI28" s="46">
        <v>26</v>
      </c>
      <c r="CJ28" s="7">
        <v>1131</v>
      </c>
      <c r="CK28" s="7">
        <v>50888</v>
      </c>
      <c r="CL28">
        <f t="shared" si="11"/>
        <v>44.993810786914239</v>
      </c>
      <c r="CP28" s="46">
        <v>29</v>
      </c>
      <c r="CQ28" s="7">
        <v>2120</v>
      </c>
      <c r="CR28" s="7">
        <v>220088</v>
      </c>
      <c r="CS28">
        <f t="shared" si="12"/>
        <v>103.81509433962265</v>
      </c>
      <c r="CW28" s="46">
        <v>26</v>
      </c>
      <c r="CX28" s="7">
        <v>2772</v>
      </c>
      <c r="CY28" s="7">
        <v>232591</v>
      </c>
      <c r="CZ28">
        <f t="shared" si="13"/>
        <v>83.907287157287158</v>
      </c>
      <c r="DD28" s="46">
        <v>26</v>
      </c>
      <c r="DE28" s="7">
        <v>1217</v>
      </c>
      <c r="DF28" s="7">
        <v>44181</v>
      </c>
      <c r="DG28">
        <f t="shared" si="14"/>
        <v>36.303204601479045</v>
      </c>
      <c r="DK28" s="46">
        <v>27</v>
      </c>
      <c r="DL28" s="7">
        <v>1190</v>
      </c>
      <c r="DM28" s="7">
        <v>77300</v>
      </c>
      <c r="DN28">
        <f t="shared" si="15"/>
        <v>64.957983193277315</v>
      </c>
      <c r="DR28" s="46">
        <v>27</v>
      </c>
      <c r="DS28" s="7">
        <v>3336</v>
      </c>
      <c r="DT28" s="7">
        <v>441467</v>
      </c>
      <c r="DU28">
        <f t="shared" si="16"/>
        <v>132.33423261390888</v>
      </c>
      <c r="DY28" s="46">
        <v>26</v>
      </c>
      <c r="DZ28" s="7">
        <v>1452</v>
      </c>
      <c r="EA28" s="7">
        <v>174655</v>
      </c>
      <c r="EB28">
        <f t="shared" si="17"/>
        <v>120.28581267217631</v>
      </c>
    </row>
    <row r="29" spans="1:132" ht="15.75" x14ac:dyDescent="0.25">
      <c r="J29" s="46">
        <v>8</v>
      </c>
      <c r="K29" s="7">
        <v>1499</v>
      </c>
      <c r="L29" s="7">
        <v>176483</v>
      </c>
      <c r="M29">
        <f t="shared" si="0"/>
        <v>117.73382254836558</v>
      </c>
      <c r="Q29" s="46">
        <v>27</v>
      </c>
      <c r="R29" s="7">
        <v>3554</v>
      </c>
      <c r="S29" s="7">
        <v>365426</v>
      </c>
      <c r="T29">
        <f t="shared" si="1"/>
        <v>102.82104670793473</v>
      </c>
      <c r="X29" s="46">
        <v>2</v>
      </c>
      <c r="Y29" s="7">
        <v>838</v>
      </c>
      <c r="Z29" s="7">
        <v>107502</v>
      </c>
      <c r="AA29">
        <f t="shared" si="2"/>
        <v>128.28400954653938</v>
      </c>
      <c r="AE29" s="46">
        <v>27</v>
      </c>
      <c r="AF29" s="7">
        <v>1581</v>
      </c>
      <c r="AG29" s="7">
        <v>121873</v>
      </c>
      <c r="AH29">
        <f t="shared" si="3"/>
        <v>77.086021505376351</v>
      </c>
      <c r="AL29" s="46">
        <v>27</v>
      </c>
      <c r="AM29" s="7">
        <v>3038</v>
      </c>
      <c r="AN29" s="7">
        <v>368593</v>
      </c>
      <c r="AO29">
        <f t="shared" si="4"/>
        <v>121.32751810401579</v>
      </c>
      <c r="AS29" s="46">
        <v>27</v>
      </c>
      <c r="AT29" s="7">
        <v>2799</v>
      </c>
      <c r="AU29" s="7">
        <v>438265</v>
      </c>
      <c r="AV29">
        <f t="shared" si="5"/>
        <v>156.57913540550197</v>
      </c>
      <c r="AZ29" s="46">
        <v>2</v>
      </c>
      <c r="BA29" s="7">
        <v>789</v>
      </c>
      <c r="BB29" s="7">
        <v>62222</v>
      </c>
      <c r="BC29">
        <f t="shared" si="6"/>
        <v>78.861850443599494</v>
      </c>
      <c r="BG29" s="46">
        <v>28</v>
      </c>
      <c r="BH29" s="7">
        <v>3859</v>
      </c>
      <c r="BI29" s="7">
        <v>513131</v>
      </c>
      <c r="BJ29">
        <f t="shared" si="7"/>
        <v>132.96994039906713</v>
      </c>
      <c r="BN29" s="46">
        <v>27</v>
      </c>
      <c r="BO29" s="7">
        <v>2682</v>
      </c>
      <c r="BP29" s="7">
        <v>379162</v>
      </c>
      <c r="BQ29">
        <f t="shared" si="8"/>
        <v>141.37285607755408</v>
      </c>
      <c r="BU29" s="46">
        <v>27</v>
      </c>
      <c r="BV29" s="7">
        <v>1005</v>
      </c>
      <c r="BW29" s="7">
        <v>53851</v>
      </c>
      <c r="BX29">
        <f t="shared" si="9"/>
        <v>53.583084577114427</v>
      </c>
      <c r="CB29" s="46">
        <v>27</v>
      </c>
      <c r="CC29" s="7">
        <v>4085</v>
      </c>
      <c r="CD29" s="7">
        <v>156351</v>
      </c>
      <c r="CE29">
        <f t="shared" si="10"/>
        <v>38.27441860465116</v>
      </c>
      <c r="CI29" s="46">
        <v>27</v>
      </c>
      <c r="CJ29" s="7">
        <v>1148</v>
      </c>
      <c r="CK29" s="7">
        <v>42237</v>
      </c>
      <c r="CL29">
        <f t="shared" si="11"/>
        <v>36.791811846689896</v>
      </c>
      <c r="CP29" s="46">
        <v>30</v>
      </c>
      <c r="CQ29" s="7">
        <v>2165</v>
      </c>
      <c r="CR29" s="7">
        <v>174921</v>
      </c>
      <c r="CS29">
        <f t="shared" si="12"/>
        <v>80.794919168591221</v>
      </c>
      <c r="CW29" s="46">
        <v>27</v>
      </c>
      <c r="CX29" s="7">
        <v>2776</v>
      </c>
      <c r="CY29" s="7">
        <v>203385</v>
      </c>
      <c r="CZ29">
        <f t="shared" si="13"/>
        <v>73.26548991354467</v>
      </c>
      <c r="DD29" s="46">
        <v>27</v>
      </c>
      <c r="DE29" s="7">
        <v>1232</v>
      </c>
      <c r="DF29" s="7">
        <v>89147</v>
      </c>
      <c r="DG29">
        <f t="shared" si="14"/>
        <v>72.359577922077918</v>
      </c>
      <c r="DK29" s="46">
        <v>28</v>
      </c>
      <c r="DL29" s="7">
        <v>1202</v>
      </c>
      <c r="DM29" s="7">
        <v>84212</v>
      </c>
      <c r="DN29">
        <f t="shared" si="15"/>
        <v>70.059900166389355</v>
      </c>
      <c r="DR29" s="46">
        <v>28</v>
      </c>
      <c r="DS29" s="7">
        <v>3387</v>
      </c>
      <c r="DT29" s="7">
        <v>425100</v>
      </c>
      <c r="DU29">
        <f t="shared" si="16"/>
        <v>125.50930026572188</v>
      </c>
      <c r="DY29" s="46">
        <v>27</v>
      </c>
      <c r="DZ29" s="7">
        <v>1464</v>
      </c>
      <c r="EA29" s="7">
        <v>170163</v>
      </c>
      <c r="EB29">
        <f t="shared" si="17"/>
        <v>116.23155737704919</v>
      </c>
    </row>
    <row r="30" spans="1:132" ht="15.75" x14ac:dyDescent="0.25">
      <c r="J30" s="46">
        <v>9</v>
      </c>
      <c r="K30" s="7">
        <v>1547</v>
      </c>
      <c r="L30" s="7">
        <v>108808</v>
      </c>
      <c r="M30">
        <f t="shared" si="0"/>
        <v>70.334841628959282</v>
      </c>
      <c r="Q30" s="46">
        <v>28</v>
      </c>
      <c r="R30" s="7">
        <v>3578</v>
      </c>
      <c r="S30" s="7">
        <v>384324</v>
      </c>
      <c r="T30">
        <f t="shared" si="1"/>
        <v>107.41307993292342</v>
      </c>
      <c r="X30" s="46">
        <v>3</v>
      </c>
      <c r="Y30" s="7">
        <v>923</v>
      </c>
      <c r="Z30" s="7">
        <v>2037</v>
      </c>
      <c r="AA30">
        <f t="shared" si="2"/>
        <v>2.2069339111592634</v>
      </c>
      <c r="AE30" s="46">
        <v>28</v>
      </c>
      <c r="AF30" s="7">
        <v>1852</v>
      </c>
      <c r="AG30" s="7">
        <v>87613</v>
      </c>
      <c r="AH30">
        <f t="shared" si="3"/>
        <v>47.307235421166304</v>
      </c>
      <c r="AL30" s="46">
        <v>28</v>
      </c>
      <c r="AM30" s="7">
        <v>3192</v>
      </c>
      <c r="AN30" s="7">
        <v>317665</v>
      </c>
      <c r="AO30">
        <f t="shared" si="4"/>
        <v>99.519110275689229</v>
      </c>
      <c r="AS30" s="46">
        <v>28</v>
      </c>
      <c r="AT30" s="7">
        <v>2949</v>
      </c>
      <c r="AU30" s="7">
        <v>312734</v>
      </c>
      <c r="AV30">
        <f t="shared" si="5"/>
        <v>106.04747371990506</v>
      </c>
      <c r="AZ30" s="46">
        <v>3</v>
      </c>
      <c r="BA30" s="7">
        <v>1006</v>
      </c>
      <c r="BB30" s="7">
        <v>72724</v>
      </c>
      <c r="BC30">
        <f t="shared" si="6"/>
        <v>72.290258449304176</v>
      </c>
      <c r="BG30" s="46">
        <v>29</v>
      </c>
      <c r="BH30" s="7">
        <v>3871</v>
      </c>
      <c r="BI30" s="7">
        <v>111319</v>
      </c>
      <c r="BJ30">
        <f t="shared" si="7"/>
        <v>28.757168690260915</v>
      </c>
      <c r="BN30" s="46">
        <v>28</v>
      </c>
      <c r="BO30" s="7">
        <v>2810</v>
      </c>
      <c r="BP30" s="7">
        <v>260421</v>
      </c>
      <c r="BQ30">
        <f t="shared" si="8"/>
        <v>92.676512455516018</v>
      </c>
      <c r="BU30" s="46">
        <v>28</v>
      </c>
      <c r="BV30" s="7">
        <v>1029</v>
      </c>
      <c r="BW30" s="7">
        <v>25440</v>
      </c>
      <c r="BX30">
        <f t="shared" si="9"/>
        <v>24.723032069970845</v>
      </c>
      <c r="CB30" s="46">
        <v>28</v>
      </c>
      <c r="CC30" s="7">
        <v>5222</v>
      </c>
      <c r="CD30" s="7">
        <v>69474</v>
      </c>
      <c r="CE30">
        <f t="shared" si="10"/>
        <v>13.304098046725393</v>
      </c>
      <c r="CI30" s="46">
        <v>28</v>
      </c>
      <c r="CJ30" s="7">
        <v>1176</v>
      </c>
      <c r="CK30" s="7">
        <v>19875</v>
      </c>
      <c r="CL30">
        <f t="shared" si="11"/>
        <v>16.900510204081634</v>
      </c>
      <c r="CP30" s="46">
        <v>31</v>
      </c>
      <c r="CQ30" s="7">
        <v>2177</v>
      </c>
      <c r="CR30" s="7">
        <v>200366</v>
      </c>
      <c r="CS30">
        <f t="shared" si="12"/>
        <v>92.037666513550761</v>
      </c>
      <c r="CW30" s="46">
        <v>28</v>
      </c>
      <c r="CX30" s="7">
        <v>2804</v>
      </c>
      <c r="CY30" s="7">
        <v>286765</v>
      </c>
      <c r="CZ30">
        <f t="shared" si="13"/>
        <v>102.26997146932953</v>
      </c>
      <c r="DD30" s="46">
        <v>28</v>
      </c>
      <c r="DE30" s="7">
        <v>1271</v>
      </c>
      <c r="DF30" s="7">
        <v>75398</v>
      </c>
      <c r="DG30">
        <f t="shared" si="14"/>
        <v>59.32179386309992</v>
      </c>
      <c r="DK30" s="46">
        <v>29</v>
      </c>
      <c r="DL30" s="7">
        <v>1214</v>
      </c>
      <c r="DM30" s="7">
        <v>105455</v>
      </c>
      <c r="DN30">
        <f t="shared" si="15"/>
        <v>86.865733113673812</v>
      </c>
      <c r="DR30" s="46">
        <v>29</v>
      </c>
      <c r="DS30" s="7">
        <v>3432</v>
      </c>
      <c r="DT30" s="7">
        <v>311575</v>
      </c>
      <c r="DU30">
        <f t="shared" si="16"/>
        <v>90.785256410256409</v>
      </c>
      <c r="DY30" s="46">
        <v>28</v>
      </c>
      <c r="DZ30" s="7">
        <v>1561</v>
      </c>
      <c r="EA30" s="7">
        <v>134080</v>
      </c>
      <c r="EB30">
        <f t="shared" si="17"/>
        <v>85.893657911595128</v>
      </c>
    </row>
    <row r="31" spans="1:132" ht="15.75" x14ac:dyDescent="0.25">
      <c r="J31" s="46">
        <v>11</v>
      </c>
      <c r="K31" s="7">
        <v>1772</v>
      </c>
      <c r="L31" s="7">
        <v>185159</v>
      </c>
      <c r="M31">
        <f t="shared" si="0"/>
        <v>104.49153498871331</v>
      </c>
      <c r="Q31" s="46">
        <v>29</v>
      </c>
      <c r="R31" s="7">
        <v>3628</v>
      </c>
      <c r="S31" s="7">
        <v>180270</v>
      </c>
      <c r="T31">
        <f t="shared" si="1"/>
        <v>49.688533627342892</v>
      </c>
      <c r="X31" s="46">
        <v>4</v>
      </c>
      <c r="Y31" s="7">
        <v>936</v>
      </c>
      <c r="Z31" s="7">
        <v>6560</v>
      </c>
      <c r="AA31">
        <f t="shared" si="2"/>
        <v>7.0085470085470085</v>
      </c>
      <c r="AE31" s="46">
        <v>29</v>
      </c>
      <c r="AF31" s="7">
        <v>1923</v>
      </c>
      <c r="AG31" s="7">
        <v>131874</v>
      </c>
      <c r="AH31">
        <f t="shared" si="3"/>
        <v>68.57722308892356</v>
      </c>
      <c r="AL31" s="46">
        <v>29</v>
      </c>
      <c r="AM31" s="7">
        <v>3201</v>
      </c>
      <c r="AN31" s="7">
        <v>431906</v>
      </c>
      <c r="AO31">
        <f t="shared" si="4"/>
        <v>134.92845985629492</v>
      </c>
      <c r="AR31" t="s">
        <v>234</v>
      </c>
      <c r="AS31" s="46">
        <v>1</v>
      </c>
      <c r="AT31" s="7">
        <v>354</v>
      </c>
      <c r="AU31" s="7">
        <v>41610</v>
      </c>
      <c r="AV31">
        <f t="shared" si="5"/>
        <v>117.54237288135593</v>
      </c>
      <c r="AZ31" s="46">
        <v>4</v>
      </c>
      <c r="BA31" s="7">
        <v>1131</v>
      </c>
      <c r="BB31" s="7">
        <v>115444</v>
      </c>
      <c r="BC31">
        <f t="shared" si="6"/>
        <v>102.07250221043324</v>
      </c>
      <c r="BG31" s="46">
        <v>30</v>
      </c>
      <c r="BH31" s="7">
        <v>3990</v>
      </c>
      <c r="BI31" s="7">
        <v>583898</v>
      </c>
      <c r="BJ31">
        <f t="shared" si="7"/>
        <v>146.34035087719298</v>
      </c>
      <c r="BN31" s="46">
        <v>29</v>
      </c>
      <c r="BO31" s="7">
        <v>2874</v>
      </c>
      <c r="BP31" s="7">
        <v>368345</v>
      </c>
      <c r="BQ31">
        <f t="shared" si="8"/>
        <v>128.16457898399443</v>
      </c>
      <c r="BU31" s="46">
        <v>29</v>
      </c>
      <c r="BV31" s="7">
        <v>1057</v>
      </c>
      <c r="BW31" s="7">
        <v>53208</v>
      </c>
      <c r="BX31">
        <f t="shared" si="9"/>
        <v>50.338694418164614</v>
      </c>
      <c r="CB31" s="46">
        <v>29</v>
      </c>
      <c r="CC31" s="7">
        <v>5897</v>
      </c>
      <c r="CD31" s="7">
        <v>4983</v>
      </c>
      <c r="CE31">
        <f t="shared" si="10"/>
        <v>0.84500593522129896</v>
      </c>
      <c r="CI31" s="46">
        <v>29</v>
      </c>
      <c r="CJ31" s="7">
        <v>1194</v>
      </c>
      <c r="CK31" s="7">
        <v>16208</v>
      </c>
      <c r="CL31">
        <f t="shared" si="11"/>
        <v>13.574539363484087</v>
      </c>
      <c r="CP31" s="46">
        <v>32</v>
      </c>
      <c r="CQ31" s="7">
        <v>2643</v>
      </c>
      <c r="CR31" s="7">
        <v>96885</v>
      </c>
      <c r="CS31">
        <f t="shared" si="12"/>
        <v>36.657207718501702</v>
      </c>
      <c r="CW31" s="46">
        <v>29</v>
      </c>
      <c r="CX31" s="7">
        <v>2814</v>
      </c>
      <c r="CY31" s="7">
        <v>318755</v>
      </c>
      <c r="CZ31">
        <f t="shared" si="13"/>
        <v>113.27469793887704</v>
      </c>
      <c r="DD31" s="46">
        <v>29</v>
      </c>
      <c r="DE31" s="7">
        <v>1344</v>
      </c>
      <c r="DF31" s="7">
        <v>52119</v>
      </c>
      <c r="DG31">
        <f t="shared" si="14"/>
        <v>38.779017857142854</v>
      </c>
      <c r="DK31" s="46">
        <v>30</v>
      </c>
      <c r="DL31" s="7">
        <v>1221</v>
      </c>
      <c r="DM31" s="7">
        <v>97464</v>
      </c>
      <c r="DN31">
        <f t="shared" si="15"/>
        <v>79.823095823095827</v>
      </c>
      <c r="DR31" s="46">
        <v>30</v>
      </c>
      <c r="DS31" s="7">
        <v>3447</v>
      </c>
      <c r="DT31" s="7">
        <v>254082</v>
      </c>
      <c r="DU31">
        <f t="shared" si="16"/>
        <v>73.711053089643173</v>
      </c>
      <c r="DY31" s="46">
        <v>29</v>
      </c>
      <c r="DZ31" s="7">
        <v>1598</v>
      </c>
      <c r="EA31" s="7">
        <v>171033</v>
      </c>
      <c r="EB31">
        <f t="shared" si="17"/>
        <v>107.02941176470588</v>
      </c>
    </row>
    <row r="32" spans="1:132" ht="15.75" x14ac:dyDescent="0.25">
      <c r="J32" s="46">
        <v>12</v>
      </c>
      <c r="K32" s="7">
        <v>1817</v>
      </c>
      <c r="L32" s="7">
        <v>208663</v>
      </c>
      <c r="M32">
        <f t="shared" si="0"/>
        <v>114.83929554210236</v>
      </c>
      <c r="Q32" s="46">
        <v>30</v>
      </c>
      <c r="R32" s="7">
        <v>3677</v>
      </c>
      <c r="S32" s="7">
        <v>272161</v>
      </c>
      <c r="T32">
        <f t="shared" si="1"/>
        <v>74.017133532771282</v>
      </c>
      <c r="X32" s="46">
        <v>5</v>
      </c>
      <c r="Y32" s="7">
        <v>936</v>
      </c>
      <c r="Z32" s="7">
        <v>104932</v>
      </c>
      <c r="AA32">
        <f t="shared" si="2"/>
        <v>112.1068376068376</v>
      </c>
      <c r="AE32" s="46">
        <v>30</v>
      </c>
      <c r="AF32" s="7">
        <v>1944</v>
      </c>
      <c r="AG32" s="7">
        <v>221167</v>
      </c>
      <c r="AH32">
        <f t="shared" si="3"/>
        <v>113.76903292181071</v>
      </c>
      <c r="AL32" s="46">
        <v>30</v>
      </c>
      <c r="AM32" s="7">
        <v>3299</v>
      </c>
      <c r="AN32" s="7">
        <v>374277</v>
      </c>
      <c r="AO32">
        <f t="shared" si="4"/>
        <v>113.45165201576235</v>
      </c>
      <c r="AS32" s="46">
        <v>2</v>
      </c>
      <c r="AT32" s="7">
        <v>974</v>
      </c>
      <c r="AU32" s="7">
        <v>87915</v>
      </c>
      <c r="AV32">
        <f t="shared" si="5"/>
        <v>90.261806981519513</v>
      </c>
      <c r="AZ32" s="46">
        <v>5</v>
      </c>
      <c r="BA32" s="7">
        <v>1238</v>
      </c>
      <c r="BB32" s="7">
        <v>122394</v>
      </c>
      <c r="BC32">
        <f t="shared" si="6"/>
        <v>98.864297253634902</v>
      </c>
      <c r="BG32" s="46">
        <v>31</v>
      </c>
      <c r="BH32" s="7">
        <v>5273</v>
      </c>
      <c r="BI32" s="7">
        <v>791698</v>
      </c>
      <c r="BJ32">
        <f t="shared" si="7"/>
        <v>150.14185473165182</v>
      </c>
      <c r="BN32" s="46">
        <v>30</v>
      </c>
      <c r="BO32" s="7">
        <v>4778</v>
      </c>
      <c r="BP32" s="7">
        <v>408716</v>
      </c>
      <c r="BQ32">
        <f t="shared" si="8"/>
        <v>85.54123064043533</v>
      </c>
      <c r="BU32" s="46">
        <v>30</v>
      </c>
      <c r="BV32" s="7">
        <v>1092</v>
      </c>
      <c r="BW32" s="7">
        <v>22940</v>
      </c>
      <c r="BX32">
        <f t="shared" si="9"/>
        <v>21.007326007326007</v>
      </c>
      <c r="CB32" s="46">
        <v>30</v>
      </c>
      <c r="CC32" s="7">
        <v>6710</v>
      </c>
      <c r="CD32" s="7">
        <v>212656</v>
      </c>
      <c r="CE32">
        <f t="shared" si="10"/>
        <v>31.692399403874813</v>
      </c>
      <c r="CI32" s="46">
        <v>30</v>
      </c>
      <c r="CJ32" s="7">
        <v>1208</v>
      </c>
      <c r="CK32" s="7">
        <v>52620</v>
      </c>
      <c r="CL32">
        <f t="shared" si="11"/>
        <v>43.559602649006621</v>
      </c>
      <c r="CO32" t="s">
        <v>234</v>
      </c>
      <c r="CP32" s="46">
        <v>1</v>
      </c>
      <c r="CQ32" s="7">
        <v>182</v>
      </c>
      <c r="CR32" s="7">
        <v>17148</v>
      </c>
      <c r="CS32">
        <f t="shared" si="12"/>
        <v>94.219780219780219</v>
      </c>
      <c r="CW32" s="46">
        <v>30</v>
      </c>
      <c r="CX32" s="7">
        <v>2843</v>
      </c>
      <c r="CY32" s="7">
        <v>334053</v>
      </c>
      <c r="CZ32">
        <f t="shared" si="13"/>
        <v>117.50017587055927</v>
      </c>
      <c r="DD32" s="46">
        <v>30</v>
      </c>
      <c r="DE32" s="7">
        <v>1379</v>
      </c>
      <c r="DF32" s="7">
        <v>61848</v>
      </c>
      <c r="DG32">
        <f t="shared" si="14"/>
        <v>44.849891225525745</v>
      </c>
      <c r="DK32" s="46">
        <v>31</v>
      </c>
      <c r="DL32" s="7">
        <v>1234</v>
      </c>
      <c r="DM32" s="7">
        <v>73714</v>
      </c>
      <c r="DN32">
        <f t="shared" si="15"/>
        <v>59.73581847649919</v>
      </c>
      <c r="DR32" s="46">
        <v>31</v>
      </c>
      <c r="DS32" s="7">
        <v>3732</v>
      </c>
      <c r="DT32" s="7">
        <v>515309</v>
      </c>
      <c r="DU32">
        <f t="shared" si="16"/>
        <v>138.07851018220794</v>
      </c>
      <c r="DY32" s="46">
        <v>30</v>
      </c>
      <c r="DZ32" s="7">
        <v>1623</v>
      </c>
      <c r="EA32" s="7">
        <v>143525</v>
      </c>
      <c r="EB32">
        <f t="shared" si="17"/>
        <v>88.431916204559457</v>
      </c>
    </row>
    <row r="33" spans="9:132" ht="15.75" x14ac:dyDescent="0.25">
      <c r="J33" s="46">
        <v>13</v>
      </c>
      <c r="K33" s="7">
        <v>2283</v>
      </c>
      <c r="L33" s="7">
        <v>172565</v>
      </c>
      <c r="M33">
        <f t="shared" si="0"/>
        <v>75.586946999561974</v>
      </c>
      <c r="Q33" s="46">
        <v>31</v>
      </c>
      <c r="R33" s="7">
        <v>3738</v>
      </c>
      <c r="S33" s="7">
        <v>350278</v>
      </c>
      <c r="T33">
        <f t="shared" si="1"/>
        <v>93.707330123060459</v>
      </c>
      <c r="X33" s="46">
        <v>6</v>
      </c>
      <c r="Y33" s="7">
        <v>937</v>
      </c>
      <c r="Z33" s="7">
        <v>117695</v>
      </c>
      <c r="AA33">
        <f t="shared" si="2"/>
        <v>125.60832443970118</v>
      </c>
      <c r="AE33" s="46">
        <v>31</v>
      </c>
      <c r="AF33" s="7">
        <v>2010</v>
      </c>
      <c r="AG33" s="7">
        <v>165645</v>
      </c>
      <c r="AH33">
        <f t="shared" si="3"/>
        <v>82.410447761194035</v>
      </c>
      <c r="AL33" s="46">
        <v>31</v>
      </c>
      <c r="AM33" s="7">
        <v>3311</v>
      </c>
      <c r="AN33" s="7">
        <v>167394</v>
      </c>
      <c r="AO33">
        <f t="shared" si="4"/>
        <v>50.55693144065237</v>
      </c>
      <c r="AS33" s="46">
        <v>3</v>
      </c>
      <c r="AT33" s="7">
        <v>1112</v>
      </c>
      <c r="AU33" s="7">
        <v>113126</v>
      </c>
      <c r="AV33">
        <f t="shared" si="5"/>
        <v>101.7320143884892</v>
      </c>
      <c r="AZ33" s="46">
        <v>6</v>
      </c>
      <c r="BA33" s="7">
        <v>1275</v>
      </c>
      <c r="BB33" s="7">
        <v>143207</v>
      </c>
      <c r="BC33">
        <f t="shared" si="6"/>
        <v>112.3192156862745</v>
      </c>
      <c r="BG33" s="46">
        <v>32</v>
      </c>
      <c r="BH33" s="7">
        <v>5961</v>
      </c>
      <c r="BI33" s="7">
        <v>0</v>
      </c>
      <c r="BJ33">
        <f t="shared" si="7"/>
        <v>0</v>
      </c>
      <c r="BN33" s="46">
        <v>31</v>
      </c>
      <c r="BO33" s="7">
        <v>4896</v>
      </c>
      <c r="BP33" s="7">
        <v>534183</v>
      </c>
      <c r="BQ33">
        <f t="shared" si="8"/>
        <v>109.10600490196079</v>
      </c>
      <c r="BU33" s="46">
        <v>31</v>
      </c>
      <c r="BV33" s="7">
        <v>1173</v>
      </c>
      <c r="BW33" s="7">
        <v>9839</v>
      </c>
      <c r="BX33">
        <f t="shared" si="9"/>
        <v>8.3878942881500418</v>
      </c>
      <c r="CB33" s="46">
        <v>31</v>
      </c>
      <c r="CC33" s="7">
        <v>7539</v>
      </c>
      <c r="CD33" s="7">
        <v>240577</v>
      </c>
      <c r="CE33">
        <f t="shared" si="10"/>
        <v>31.910996153335986</v>
      </c>
      <c r="CI33" s="46">
        <v>31</v>
      </c>
      <c r="CJ33" s="7">
        <v>1220</v>
      </c>
      <c r="CK33" s="7">
        <v>37900</v>
      </c>
      <c r="CL33">
        <f t="shared" si="11"/>
        <v>31.065573770491802</v>
      </c>
      <c r="CP33" s="46">
        <v>2</v>
      </c>
      <c r="CQ33" s="7">
        <v>230</v>
      </c>
      <c r="CR33" s="7">
        <v>13368</v>
      </c>
      <c r="CS33">
        <f t="shared" si="12"/>
        <v>58.121739130434783</v>
      </c>
      <c r="CW33" s="46">
        <v>31</v>
      </c>
      <c r="CX33" s="7">
        <v>2855</v>
      </c>
      <c r="CY33" s="7">
        <v>239637</v>
      </c>
      <c r="CZ33">
        <f t="shared" si="13"/>
        <v>83.935901926444828</v>
      </c>
      <c r="DD33" s="46">
        <v>31</v>
      </c>
      <c r="DE33" s="7">
        <v>1444</v>
      </c>
      <c r="DF33" s="7">
        <v>87779</v>
      </c>
      <c r="DG33">
        <f t="shared" si="14"/>
        <v>60.788781163434905</v>
      </c>
      <c r="DK33" s="46">
        <v>32</v>
      </c>
      <c r="DL33" s="7">
        <v>1235</v>
      </c>
      <c r="DM33" s="7">
        <v>109403</v>
      </c>
      <c r="DN33">
        <f t="shared" si="15"/>
        <v>88.585425101214568</v>
      </c>
      <c r="DR33" s="46">
        <v>32</v>
      </c>
      <c r="DS33" s="7">
        <v>3785</v>
      </c>
      <c r="DT33" s="7">
        <v>416177</v>
      </c>
      <c r="DU33">
        <f t="shared" si="16"/>
        <v>109.95429326287979</v>
      </c>
      <c r="DY33" s="46">
        <v>31</v>
      </c>
      <c r="DZ33" s="7">
        <v>1883</v>
      </c>
      <c r="EA33" s="7">
        <v>203890</v>
      </c>
      <c r="EB33">
        <f t="shared" si="17"/>
        <v>108.27934147636749</v>
      </c>
    </row>
    <row r="34" spans="9:132" ht="15.75" x14ac:dyDescent="0.25">
      <c r="J34" s="46">
        <v>14</v>
      </c>
      <c r="K34" s="7">
        <v>2326</v>
      </c>
      <c r="L34" s="7">
        <v>190335</v>
      </c>
      <c r="M34">
        <f t="shared" si="0"/>
        <v>81.829320722269998</v>
      </c>
      <c r="Q34" s="46">
        <v>32</v>
      </c>
      <c r="R34" s="7">
        <v>4243</v>
      </c>
      <c r="S34" s="7">
        <v>175327</v>
      </c>
      <c r="T34">
        <f t="shared" si="1"/>
        <v>41.321470657553618</v>
      </c>
      <c r="X34" s="46">
        <v>7</v>
      </c>
      <c r="Y34" s="7">
        <v>941</v>
      </c>
      <c r="Z34" s="7">
        <v>57425</v>
      </c>
      <c r="AA34">
        <f t="shared" si="2"/>
        <v>61.025504782146655</v>
      </c>
      <c r="AE34" s="46">
        <v>32</v>
      </c>
      <c r="AF34" s="7">
        <v>2069</v>
      </c>
      <c r="AG34" s="7">
        <v>167093</v>
      </c>
      <c r="AH34">
        <f t="shared" si="3"/>
        <v>80.760270662155634</v>
      </c>
      <c r="AL34" s="46">
        <v>32</v>
      </c>
      <c r="AM34" s="7">
        <v>3442</v>
      </c>
      <c r="AN34" s="7">
        <v>276687</v>
      </c>
      <c r="AO34">
        <f t="shared" si="4"/>
        <v>80.385531667635092</v>
      </c>
      <c r="AS34" s="46">
        <v>4</v>
      </c>
      <c r="AT34" s="7">
        <v>1256</v>
      </c>
      <c r="AU34" s="7">
        <v>77454</v>
      </c>
      <c r="AV34">
        <f t="shared" si="5"/>
        <v>61.667197452229303</v>
      </c>
      <c r="AZ34" s="46">
        <v>7</v>
      </c>
      <c r="BA34" s="7">
        <v>1336</v>
      </c>
      <c r="BB34" s="7">
        <v>133986</v>
      </c>
      <c r="BC34">
        <f t="shared" si="6"/>
        <v>100.28892215568862</v>
      </c>
      <c r="BG34" s="46">
        <v>33</v>
      </c>
      <c r="BH34" s="7">
        <v>6456</v>
      </c>
      <c r="BI34" s="7">
        <v>859274</v>
      </c>
      <c r="BJ34">
        <f t="shared" si="7"/>
        <v>133.09696406443618</v>
      </c>
      <c r="BM34" t="s">
        <v>234</v>
      </c>
      <c r="BN34" s="46">
        <v>1</v>
      </c>
      <c r="BO34" s="7">
        <v>401</v>
      </c>
      <c r="BP34" s="7">
        <v>53800</v>
      </c>
      <c r="BQ34">
        <f t="shared" si="8"/>
        <v>134.16458852867831</v>
      </c>
      <c r="BU34" s="46">
        <v>32</v>
      </c>
      <c r="BV34" s="7">
        <v>1246</v>
      </c>
      <c r="BW34" s="7">
        <v>37110</v>
      </c>
      <c r="BX34">
        <f t="shared" si="9"/>
        <v>29.783306581059389</v>
      </c>
      <c r="CB34" s="46">
        <v>32</v>
      </c>
      <c r="CC34" s="7">
        <v>7597</v>
      </c>
      <c r="CD34" s="7">
        <v>16504</v>
      </c>
      <c r="CE34">
        <f t="shared" si="10"/>
        <v>2.1724364880874028</v>
      </c>
      <c r="CI34" s="46">
        <v>32</v>
      </c>
      <c r="CJ34" s="7">
        <v>1237</v>
      </c>
      <c r="CK34" s="7">
        <v>57319</v>
      </c>
      <c r="CL34">
        <f t="shared" si="11"/>
        <v>46.337105901374294</v>
      </c>
      <c r="CP34" s="46">
        <v>3</v>
      </c>
      <c r="CQ34" s="7">
        <v>291</v>
      </c>
      <c r="CR34" s="7">
        <v>24183</v>
      </c>
      <c r="CS34">
        <f t="shared" si="12"/>
        <v>83.103092783505161</v>
      </c>
      <c r="CW34" s="46">
        <v>32</v>
      </c>
      <c r="CX34" s="7">
        <v>2856</v>
      </c>
      <c r="CY34" s="7">
        <v>316394</v>
      </c>
      <c r="CZ34">
        <f t="shared" si="13"/>
        <v>110.78221288515407</v>
      </c>
      <c r="DD34" s="46">
        <v>32</v>
      </c>
      <c r="DE34" s="7">
        <v>1482</v>
      </c>
      <c r="DF34" s="7">
        <v>146758</v>
      </c>
      <c r="DG34">
        <f t="shared" si="14"/>
        <v>99.026990553306348</v>
      </c>
      <c r="DK34" s="46">
        <v>33</v>
      </c>
      <c r="DL34" s="7">
        <v>1250</v>
      </c>
      <c r="DM34" s="7">
        <v>112140</v>
      </c>
      <c r="DN34">
        <f t="shared" si="15"/>
        <v>89.712000000000003</v>
      </c>
      <c r="DR34" s="46">
        <v>33</v>
      </c>
      <c r="DS34" s="7">
        <v>4297</v>
      </c>
      <c r="DT34" s="7">
        <v>493557</v>
      </c>
      <c r="DU34">
        <f t="shared" si="16"/>
        <v>114.86083313939957</v>
      </c>
      <c r="DY34" s="46">
        <v>32</v>
      </c>
      <c r="DZ34" s="7">
        <v>2860</v>
      </c>
      <c r="EA34" s="7">
        <v>258364</v>
      </c>
      <c r="EB34">
        <f t="shared" si="17"/>
        <v>90.337062937062939</v>
      </c>
    </row>
    <row r="35" spans="9:132" ht="15.75" x14ac:dyDescent="0.25">
      <c r="J35" s="46">
        <v>15</v>
      </c>
      <c r="K35" s="7">
        <v>2524</v>
      </c>
      <c r="L35" s="7">
        <v>221832</v>
      </c>
      <c r="M35">
        <f t="shared" ref="M35:M66" si="24">L35/K35</f>
        <v>87.889064976228212</v>
      </c>
      <c r="Q35" s="46">
        <v>33</v>
      </c>
      <c r="R35" s="7">
        <v>5038</v>
      </c>
      <c r="S35" s="7">
        <v>585969</v>
      </c>
      <c r="T35">
        <f t="shared" ref="T35:T66" si="25">S35/R35</f>
        <v>116.3098451766574</v>
      </c>
      <c r="X35" s="46">
        <v>8</v>
      </c>
      <c r="Y35" s="7">
        <v>942</v>
      </c>
      <c r="Z35" s="7">
        <v>85695</v>
      </c>
      <c r="AA35">
        <f t="shared" ref="AA35:AA66" si="26">Z35/Y35</f>
        <v>90.971337579617838</v>
      </c>
      <c r="AE35" s="46">
        <v>33</v>
      </c>
      <c r="AF35" s="7">
        <v>2123</v>
      </c>
      <c r="AG35" s="7">
        <v>139131</v>
      </c>
      <c r="AH35">
        <f t="shared" ref="AH35:AH66" si="27">AG35/AF35</f>
        <v>65.535091851154021</v>
      </c>
      <c r="AL35" s="46">
        <v>33</v>
      </c>
      <c r="AM35" s="7">
        <v>4654</v>
      </c>
      <c r="AN35" s="7">
        <v>472589</v>
      </c>
      <c r="AO35">
        <f t="shared" ref="AO35:AO66" si="28">AN35/AM35</f>
        <v>101.54469273743017</v>
      </c>
      <c r="AS35" s="46">
        <v>5</v>
      </c>
      <c r="AT35" s="7">
        <v>1599</v>
      </c>
      <c r="AU35" s="7">
        <v>203144</v>
      </c>
      <c r="AV35">
        <f t="shared" ref="AV35:AV66" si="29">AU35/AT35</f>
        <v>127.04440275171983</v>
      </c>
      <c r="AZ35" s="46">
        <v>8</v>
      </c>
      <c r="BA35" s="7">
        <v>1459</v>
      </c>
      <c r="BB35" s="7">
        <v>191224</v>
      </c>
      <c r="BC35">
        <f t="shared" ref="BC35:BC66" si="30">BB35/BA35</f>
        <v>131.06511309115834</v>
      </c>
      <c r="BG35" s="46">
        <v>34</v>
      </c>
      <c r="BH35" s="7">
        <v>7336</v>
      </c>
      <c r="BI35" s="7">
        <v>282294</v>
      </c>
      <c r="BJ35">
        <f t="shared" ref="BJ35:BJ66" si="31">BI35/BH35</f>
        <v>38.480643402399124</v>
      </c>
      <c r="BN35" s="46">
        <v>2</v>
      </c>
      <c r="BO35" s="7">
        <v>459</v>
      </c>
      <c r="BP35" s="7">
        <v>21353</v>
      </c>
      <c r="BQ35">
        <f t="shared" ref="BQ35:BQ66" si="32">BP35/BO35</f>
        <v>46.520697167755991</v>
      </c>
      <c r="BU35" s="46">
        <v>33</v>
      </c>
      <c r="BV35" s="7">
        <v>1256</v>
      </c>
      <c r="BW35" s="7">
        <v>45086</v>
      </c>
      <c r="BX35">
        <f t="shared" ref="BX35:BX66" si="33">BW35/BV35</f>
        <v>35.896496815286625</v>
      </c>
      <c r="CB35" s="46">
        <v>33</v>
      </c>
      <c r="CC35" s="7">
        <v>11321</v>
      </c>
      <c r="CD35" s="7">
        <v>91864</v>
      </c>
      <c r="CE35">
        <f t="shared" ref="CE35:CE66" si="34">CD35/CC35</f>
        <v>8.1144775196537413</v>
      </c>
      <c r="CI35" s="46">
        <v>33</v>
      </c>
      <c r="CJ35" s="7">
        <v>1266</v>
      </c>
      <c r="CK35" s="7">
        <v>41628</v>
      </c>
      <c r="CL35">
        <f t="shared" ref="CL35:CL66" si="35">CK35/CJ35</f>
        <v>32.881516587677723</v>
      </c>
      <c r="CP35" s="46">
        <v>4</v>
      </c>
      <c r="CQ35" s="7">
        <v>445</v>
      </c>
      <c r="CR35" s="7">
        <v>19654</v>
      </c>
      <c r="CS35">
        <f t="shared" ref="CS35:CS66" si="36">CR35/CQ35</f>
        <v>44.166292134831458</v>
      </c>
      <c r="CW35" s="46">
        <v>33</v>
      </c>
      <c r="CX35" s="7">
        <v>2909</v>
      </c>
      <c r="CY35" s="7">
        <v>387502</v>
      </c>
      <c r="CZ35">
        <f t="shared" ref="CZ35:CZ66" si="37">CY35/CX35</f>
        <v>133.20797524922654</v>
      </c>
      <c r="DD35" s="46">
        <v>33</v>
      </c>
      <c r="DE35" s="7">
        <v>1500</v>
      </c>
      <c r="DF35" s="7">
        <v>88254</v>
      </c>
      <c r="DG35">
        <f t="shared" ref="DG35:DG66" si="38">DF35/DE35</f>
        <v>58.835999999999999</v>
      </c>
      <c r="DK35" s="46">
        <v>34</v>
      </c>
      <c r="DL35" s="7">
        <v>1256</v>
      </c>
      <c r="DM35" s="7">
        <v>77158</v>
      </c>
      <c r="DN35">
        <f t="shared" ref="DN35:DN66" si="39">DM35/DL35</f>
        <v>61.431528662420384</v>
      </c>
      <c r="DR35" s="46">
        <v>34</v>
      </c>
      <c r="DS35" s="7">
        <v>4337</v>
      </c>
      <c r="DT35" s="7">
        <v>384213</v>
      </c>
      <c r="DU35">
        <f t="shared" ref="DU35:DU66" si="40">DT35/DS35</f>
        <v>88.589578049342862</v>
      </c>
      <c r="DX35" t="s">
        <v>234</v>
      </c>
      <c r="DY35" s="46">
        <v>1</v>
      </c>
      <c r="DZ35" s="7">
        <v>554</v>
      </c>
      <c r="EA35" s="7">
        <v>25652</v>
      </c>
      <c r="EB35">
        <f t="shared" ref="EB35:EB66" si="41">EA35/DZ35</f>
        <v>46.303249097472921</v>
      </c>
    </row>
    <row r="36" spans="9:132" ht="15.75" x14ac:dyDescent="0.25">
      <c r="J36" s="46">
        <v>16</v>
      </c>
      <c r="K36" s="7">
        <v>2598</v>
      </c>
      <c r="L36" s="7">
        <v>220088</v>
      </c>
      <c r="M36">
        <f t="shared" si="24"/>
        <v>84.71439568899153</v>
      </c>
      <c r="Q36" s="46">
        <v>34</v>
      </c>
      <c r="R36" s="7">
        <v>5421</v>
      </c>
      <c r="S36" s="7">
        <v>547353</v>
      </c>
      <c r="T36">
        <f t="shared" si="25"/>
        <v>100.96900940785832</v>
      </c>
      <c r="X36" s="46">
        <v>9</v>
      </c>
      <c r="Y36" s="7">
        <v>946</v>
      </c>
      <c r="Z36" s="7">
        <v>70942</v>
      </c>
      <c r="AA36">
        <f t="shared" si="26"/>
        <v>74.991543340380545</v>
      </c>
      <c r="AE36" s="46">
        <v>34</v>
      </c>
      <c r="AF36" s="7">
        <v>2252</v>
      </c>
      <c r="AG36" s="7">
        <v>159333</v>
      </c>
      <c r="AH36">
        <f t="shared" si="27"/>
        <v>70.75177619893428</v>
      </c>
      <c r="AL36" s="46">
        <v>34</v>
      </c>
      <c r="AM36" s="7">
        <v>5226</v>
      </c>
      <c r="AN36" s="7">
        <v>608907</v>
      </c>
      <c r="AO36">
        <f t="shared" si="28"/>
        <v>116.51492537313433</v>
      </c>
      <c r="AS36" s="46">
        <v>6</v>
      </c>
      <c r="AT36" s="7">
        <v>1612</v>
      </c>
      <c r="AU36" s="7">
        <v>187342</v>
      </c>
      <c r="AV36">
        <f t="shared" si="29"/>
        <v>116.21712158808933</v>
      </c>
      <c r="AZ36" s="46">
        <v>9</v>
      </c>
      <c r="BA36" s="7">
        <v>1513</v>
      </c>
      <c r="BB36" s="7">
        <v>168762</v>
      </c>
      <c r="BC36">
        <f t="shared" si="30"/>
        <v>111.54130865829478</v>
      </c>
      <c r="BG36" s="46">
        <v>35</v>
      </c>
      <c r="BH36" s="7">
        <v>8142</v>
      </c>
      <c r="BI36" s="7">
        <v>1009663</v>
      </c>
      <c r="BJ36">
        <f t="shared" si="31"/>
        <v>124.00675509702776</v>
      </c>
      <c r="BN36" s="46">
        <v>3</v>
      </c>
      <c r="BO36" s="7">
        <v>640</v>
      </c>
      <c r="BP36" s="7">
        <v>101642</v>
      </c>
      <c r="BQ36">
        <f t="shared" si="32"/>
        <v>158.81562500000001</v>
      </c>
      <c r="BU36" s="46">
        <v>34</v>
      </c>
      <c r="BV36" s="7">
        <v>1358</v>
      </c>
      <c r="BW36" s="7">
        <v>16099</v>
      </c>
      <c r="BX36">
        <f t="shared" si="33"/>
        <v>11.854933726067747</v>
      </c>
      <c r="CA36" t="s">
        <v>234</v>
      </c>
      <c r="CB36" s="46">
        <v>1</v>
      </c>
      <c r="CC36" s="7">
        <v>1006</v>
      </c>
      <c r="CD36" s="7">
        <v>30805</v>
      </c>
      <c r="CE36">
        <f t="shared" si="34"/>
        <v>30.621272365805169</v>
      </c>
      <c r="CI36" s="46">
        <v>34</v>
      </c>
      <c r="CJ36" s="7">
        <v>1321</v>
      </c>
      <c r="CK36" s="7">
        <v>71340</v>
      </c>
      <c r="CL36">
        <f t="shared" si="35"/>
        <v>54.004542013626043</v>
      </c>
      <c r="CP36" s="46">
        <v>5</v>
      </c>
      <c r="CQ36" s="7">
        <v>509</v>
      </c>
      <c r="CR36" s="7">
        <v>13737</v>
      </c>
      <c r="CS36">
        <f t="shared" si="36"/>
        <v>26.988212180746562</v>
      </c>
      <c r="CW36" s="46">
        <v>34</v>
      </c>
      <c r="CX36" s="7">
        <v>2953</v>
      </c>
      <c r="CY36" s="7">
        <v>193419</v>
      </c>
      <c r="CZ36">
        <f t="shared" si="37"/>
        <v>65.499153403318658</v>
      </c>
      <c r="DD36" s="46">
        <v>34</v>
      </c>
      <c r="DE36" s="7">
        <v>1556</v>
      </c>
      <c r="DF36" s="7">
        <v>105772</v>
      </c>
      <c r="DG36">
        <f t="shared" si="38"/>
        <v>67.976863753213365</v>
      </c>
      <c r="DK36" s="46">
        <v>35</v>
      </c>
      <c r="DL36" s="7">
        <v>1331</v>
      </c>
      <c r="DM36" s="7">
        <v>178674</v>
      </c>
      <c r="DN36">
        <f t="shared" si="39"/>
        <v>134.24042073628851</v>
      </c>
      <c r="DR36" s="46">
        <v>36</v>
      </c>
      <c r="DS36" s="7">
        <v>5398</v>
      </c>
      <c r="DT36" s="7">
        <v>486880</v>
      </c>
      <c r="DU36">
        <f t="shared" si="40"/>
        <v>90.196369025565019</v>
      </c>
      <c r="DY36" s="46">
        <v>2</v>
      </c>
      <c r="DZ36" s="7">
        <v>835</v>
      </c>
      <c r="EA36" s="7">
        <v>70406</v>
      </c>
      <c r="EB36">
        <f t="shared" si="41"/>
        <v>84.318562874251498</v>
      </c>
    </row>
    <row r="37" spans="9:132" ht="15.75" x14ac:dyDescent="0.25">
      <c r="J37" s="46">
        <v>17</v>
      </c>
      <c r="K37" s="7">
        <v>2724</v>
      </c>
      <c r="L37" s="7">
        <v>256865</v>
      </c>
      <c r="M37">
        <f t="shared" si="24"/>
        <v>94.296989720998525</v>
      </c>
      <c r="Q37" s="46">
        <v>35</v>
      </c>
      <c r="R37" s="7">
        <v>5447</v>
      </c>
      <c r="S37" s="7">
        <v>230990</v>
      </c>
      <c r="T37">
        <f t="shared" si="25"/>
        <v>42.406829447402238</v>
      </c>
      <c r="X37" s="46">
        <v>10</v>
      </c>
      <c r="Y37" s="7">
        <v>949</v>
      </c>
      <c r="Z37" s="7">
        <v>69931</v>
      </c>
      <c r="AA37">
        <f t="shared" si="26"/>
        <v>73.689146469968392</v>
      </c>
      <c r="AE37" s="46">
        <v>35</v>
      </c>
      <c r="AF37" s="7">
        <v>2461</v>
      </c>
      <c r="AG37" s="7">
        <v>258737</v>
      </c>
      <c r="AH37">
        <f t="shared" si="27"/>
        <v>105.13490451036164</v>
      </c>
      <c r="AL37" s="46">
        <v>35</v>
      </c>
      <c r="AM37" s="7">
        <v>5562</v>
      </c>
      <c r="AN37" s="7">
        <v>496121</v>
      </c>
      <c r="AO37">
        <f t="shared" si="28"/>
        <v>89.198309960445883</v>
      </c>
      <c r="AS37" s="46">
        <v>7</v>
      </c>
      <c r="AT37" s="7">
        <v>1839</v>
      </c>
      <c r="AU37" s="7">
        <v>203954</v>
      </c>
      <c r="AV37">
        <f t="shared" si="29"/>
        <v>110.90483958673192</v>
      </c>
      <c r="AZ37" s="46">
        <v>10</v>
      </c>
      <c r="BA37" s="7">
        <v>1544</v>
      </c>
      <c r="BB37" s="7">
        <v>205877</v>
      </c>
      <c r="BC37">
        <f t="shared" si="30"/>
        <v>133.34002590673575</v>
      </c>
      <c r="BF37" t="s">
        <v>234</v>
      </c>
      <c r="BG37" s="46">
        <v>1</v>
      </c>
      <c r="BH37" s="7">
        <v>115</v>
      </c>
      <c r="BI37" s="7">
        <v>5374</v>
      </c>
      <c r="BJ37">
        <f t="shared" si="31"/>
        <v>46.730434782608697</v>
      </c>
      <c r="BN37" s="46">
        <v>4</v>
      </c>
      <c r="BO37" s="7">
        <v>681</v>
      </c>
      <c r="BP37" s="7">
        <v>96955</v>
      </c>
      <c r="BQ37">
        <f t="shared" si="32"/>
        <v>142.37151248164463</v>
      </c>
      <c r="BU37" s="46">
        <v>35</v>
      </c>
      <c r="BV37" s="7">
        <v>1376</v>
      </c>
      <c r="BW37" s="7">
        <v>55823</v>
      </c>
      <c r="BX37">
        <f t="shared" si="33"/>
        <v>40.569040697674417</v>
      </c>
      <c r="CB37" s="46">
        <v>2</v>
      </c>
      <c r="CC37" s="7">
        <v>1095</v>
      </c>
      <c r="CD37" s="7">
        <v>30361</v>
      </c>
      <c r="CE37">
        <f t="shared" si="34"/>
        <v>27.726940639269408</v>
      </c>
      <c r="CI37" s="46">
        <v>35</v>
      </c>
      <c r="CJ37" s="7">
        <v>1355</v>
      </c>
      <c r="CK37" s="7">
        <v>84368</v>
      </c>
      <c r="CL37">
        <f t="shared" si="35"/>
        <v>62.264206642066419</v>
      </c>
      <c r="CP37" s="46">
        <v>6</v>
      </c>
      <c r="CQ37" s="7">
        <v>864</v>
      </c>
      <c r="CR37" s="7">
        <v>80839</v>
      </c>
      <c r="CS37">
        <f t="shared" si="36"/>
        <v>93.563657407407405</v>
      </c>
      <c r="CW37" s="46">
        <v>35</v>
      </c>
      <c r="CX37" s="7">
        <v>3002</v>
      </c>
      <c r="CY37" s="7">
        <v>226695</v>
      </c>
      <c r="CZ37">
        <f t="shared" si="37"/>
        <v>75.514656895403064</v>
      </c>
      <c r="DD37" s="46">
        <v>35</v>
      </c>
      <c r="DE37" s="7">
        <v>1600</v>
      </c>
      <c r="DF37" s="7">
        <v>133884</v>
      </c>
      <c r="DG37">
        <f t="shared" si="38"/>
        <v>83.677499999999995</v>
      </c>
      <c r="DK37" s="46">
        <v>36</v>
      </c>
      <c r="DL37" s="7">
        <v>1495</v>
      </c>
      <c r="DM37" s="7">
        <v>119870</v>
      </c>
      <c r="DN37">
        <f t="shared" si="39"/>
        <v>80.180602006688957</v>
      </c>
      <c r="DR37" s="46">
        <v>37</v>
      </c>
      <c r="DS37" s="7">
        <v>6055</v>
      </c>
      <c r="DT37" s="7">
        <v>644742</v>
      </c>
      <c r="DU37">
        <f t="shared" si="40"/>
        <v>106.48092485549132</v>
      </c>
      <c r="DY37" s="46">
        <v>3</v>
      </c>
      <c r="DZ37" s="7">
        <v>902</v>
      </c>
      <c r="EA37" s="7">
        <v>55241</v>
      </c>
      <c r="EB37">
        <f t="shared" si="41"/>
        <v>61.242793791574279</v>
      </c>
    </row>
    <row r="38" spans="9:132" ht="15.75" x14ac:dyDescent="0.25">
      <c r="J38" s="46">
        <v>18</v>
      </c>
      <c r="K38" s="7">
        <v>3024</v>
      </c>
      <c r="L38" s="7">
        <v>309593</v>
      </c>
      <c r="M38">
        <f t="shared" si="24"/>
        <v>102.37863756613757</v>
      </c>
      <c r="Q38" s="46">
        <v>36</v>
      </c>
      <c r="R38" s="7">
        <v>6968</v>
      </c>
      <c r="S38" s="7">
        <v>682339</v>
      </c>
      <c r="T38">
        <f t="shared" si="25"/>
        <v>97.924655568312289</v>
      </c>
      <c r="X38" s="46">
        <v>11</v>
      </c>
      <c r="Y38" s="7">
        <v>949</v>
      </c>
      <c r="Z38" s="7">
        <v>96882</v>
      </c>
      <c r="AA38">
        <f t="shared" si="26"/>
        <v>102.08851422550053</v>
      </c>
      <c r="AE38" s="46">
        <v>36</v>
      </c>
      <c r="AF38" s="7">
        <v>2597</v>
      </c>
      <c r="AG38" s="7">
        <v>332435</v>
      </c>
      <c r="AH38">
        <f t="shared" si="27"/>
        <v>128.00731613400077</v>
      </c>
      <c r="AL38" s="46">
        <v>36</v>
      </c>
      <c r="AM38" s="7">
        <v>6742</v>
      </c>
      <c r="AN38" s="7">
        <v>788451</v>
      </c>
      <c r="AO38">
        <f t="shared" si="28"/>
        <v>116.94615840996737</v>
      </c>
      <c r="AS38" s="46">
        <v>8</v>
      </c>
      <c r="AT38" s="7">
        <v>1879</v>
      </c>
      <c r="AU38" s="7">
        <v>219187</v>
      </c>
      <c r="AV38">
        <f t="shared" si="29"/>
        <v>116.65087812666312</v>
      </c>
      <c r="AZ38" s="46">
        <v>11</v>
      </c>
      <c r="BA38" s="7">
        <v>1674</v>
      </c>
      <c r="BB38" s="7">
        <v>197477</v>
      </c>
      <c r="BC38">
        <f t="shared" si="30"/>
        <v>117.96714456391875</v>
      </c>
      <c r="BG38" s="46">
        <v>2</v>
      </c>
      <c r="BH38" s="7">
        <v>319</v>
      </c>
      <c r="BI38" s="7">
        <v>2184</v>
      </c>
      <c r="BJ38">
        <f t="shared" si="31"/>
        <v>6.846394984326019</v>
      </c>
      <c r="BN38" s="46">
        <v>5</v>
      </c>
      <c r="BO38" s="7">
        <v>742</v>
      </c>
      <c r="BP38" s="7">
        <v>81068</v>
      </c>
      <c r="BQ38">
        <f t="shared" si="32"/>
        <v>109.25606469002696</v>
      </c>
      <c r="BU38" s="46">
        <v>36</v>
      </c>
      <c r="BV38" s="7">
        <v>1440</v>
      </c>
      <c r="BW38" s="7">
        <v>17336</v>
      </c>
      <c r="BX38">
        <f t="shared" si="33"/>
        <v>12.03888888888889</v>
      </c>
      <c r="CB38" s="46">
        <v>3</v>
      </c>
      <c r="CC38" s="7">
        <v>1202</v>
      </c>
      <c r="CD38" s="7">
        <v>14833</v>
      </c>
      <c r="CE38">
        <f t="shared" si="34"/>
        <v>12.340266222961731</v>
      </c>
      <c r="CI38" s="46">
        <v>36</v>
      </c>
      <c r="CJ38" s="7">
        <v>1820</v>
      </c>
      <c r="CK38" s="7">
        <v>72022</v>
      </c>
      <c r="CL38">
        <f t="shared" si="35"/>
        <v>39.572527472527476</v>
      </c>
      <c r="CP38" s="46">
        <v>7</v>
      </c>
      <c r="CQ38" s="7">
        <v>923</v>
      </c>
      <c r="CR38" s="7">
        <v>47498</v>
      </c>
      <c r="CS38">
        <f t="shared" si="36"/>
        <v>51.460455037919829</v>
      </c>
      <c r="CW38" s="46">
        <v>36</v>
      </c>
      <c r="CX38" s="7">
        <v>3135</v>
      </c>
      <c r="CY38" s="7">
        <v>244340</v>
      </c>
      <c r="CZ38">
        <f t="shared" si="37"/>
        <v>77.939393939393938</v>
      </c>
      <c r="DD38" s="46">
        <v>36</v>
      </c>
      <c r="DE38" s="7">
        <v>1821</v>
      </c>
      <c r="DF38" s="7">
        <v>142462</v>
      </c>
      <c r="DG38">
        <f t="shared" si="38"/>
        <v>78.232839099395932</v>
      </c>
      <c r="DK38" s="46">
        <v>37</v>
      </c>
      <c r="DL38" s="7">
        <v>1534</v>
      </c>
      <c r="DM38" s="7">
        <v>123317</v>
      </c>
      <c r="DN38">
        <f t="shared" si="39"/>
        <v>80.389178617992172</v>
      </c>
      <c r="DQ38" t="s">
        <v>234</v>
      </c>
      <c r="DR38" s="46">
        <v>1</v>
      </c>
      <c r="DS38" s="7">
        <v>94</v>
      </c>
      <c r="DT38" s="7">
        <v>4749</v>
      </c>
      <c r="DU38">
        <f t="shared" si="40"/>
        <v>50.521276595744681</v>
      </c>
      <c r="DY38" s="46">
        <v>4</v>
      </c>
      <c r="DZ38" s="7">
        <v>924</v>
      </c>
      <c r="EA38" s="7">
        <v>6785</v>
      </c>
      <c r="EB38">
        <f t="shared" si="41"/>
        <v>7.3430735930735933</v>
      </c>
    </row>
    <row r="39" spans="9:132" ht="15.75" x14ac:dyDescent="0.25">
      <c r="J39" s="46">
        <v>19</v>
      </c>
      <c r="K39" s="7">
        <v>3255</v>
      </c>
      <c r="L39" s="7">
        <v>294244</v>
      </c>
      <c r="M39">
        <f t="shared" si="24"/>
        <v>90.397542242703537</v>
      </c>
      <c r="Q39" s="46">
        <v>37</v>
      </c>
      <c r="R39" s="7">
        <v>9338</v>
      </c>
      <c r="S39" s="7">
        <v>727903</v>
      </c>
      <c r="T39">
        <f t="shared" si="25"/>
        <v>77.950631826943678</v>
      </c>
      <c r="X39" s="46">
        <v>12</v>
      </c>
      <c r="Y39" s="7">
        <v>989</v>
      </c>
      <c r="Z39" s="7">
        <v>99618</v>
      </c>
      <c r="AA39">
        <f t="shared" si="26"/>
        <v>100.72598584428715</v>
      </c>
      <c r="AE39" s="46">
        <v>37</v>
      </c>
      <c r="AF39" s="7">
        <v>2662</v>
      </c>
      <c r="AG39" s="7">
        <v>248207</v>
      </c>
      <c r="AH39">
        <f t="shared" si="27"/>
        <v>93.240796393688953</v>
      </c>
      <c r="AK39" t="s">
        <v>234</v>
      </c>
      <c r="AL39" s="46">
        <v>1</v>
      </c>
      <c r="AM39" s="7">
        <v>339</v>
      </c>
      <c r="AN39" s="7">
        <v>20938</v>
      </c>
      <c r="AO39">
        <f t="shared" si="28"/>
        <v>61.764011799410028</v>
      </c>
      <c r="AS39" s="46">
        <v>9</v>
      </c>
      <c r="AT39" s="7">
        <v>2033</v>
      </c>
      <c r="AU39" s="7">
        <v>203228</v>
      </c>
      <c r="AV39">
        <f t="shared" si="29"/>
        <v>99.964584358091486</v>
      </c>
      <c r="AZ39" s="46">
        <v>12</v>
      </c>
      <c r="BA39" s="7">
        <v>1695</v>
      </c>
      <c r="BB39" s="7">
        <v>185692</v>
      </c>
      <c r="BC39">
        <f t="shared" si="30"/>
        <v>109.55280235988201</v>
      </c>
      <c r="BG39" s="46">
        <v>3</v>
      </c>
      <c r="BH39" s="7">
        <v>331</v>
      </c>
      <c r="BI39" s="7">
        <v>2338</v>
      </c>
      <c r="BJ39">
        <f t="shared" si="31"/>
        <v>7.0634441087613293</v>
      </c>
      <c r="BN39" s="46">
        <v>6</v>
      </c>
      <c r="BO39" s="7">
        <v>908</v>
      </c>
      <c r="BP39" s="7">
        <v>39321</v>
      </c>
      <c r="BQ39">
        <f t="shared" si="32"/>
        <v>43.305066079295152</v>
      </c>
      <c r="BU39" s="46">
        <v>37</v>
      </c>
      <c r="BV39" s="7">
        <v>1612</v>
      </c>
      <c r="BW39" s="7">
        <v>76361</v>
      </c>
      <c r="BX39">
        <f t="shared" si="33"/>
        <v>47.370347394540943</v>
      </c>
      <c r="CB39" s="46">
        <v>4</v>
      </c>
      <c r="CC39" s="7">
        <v>1215</v>
      </c>
      <c r="CD39" s="7">
        <v>3621</v>
      </c>
      <c r="CE39">
        <f t="shared" si="34"/>
        <v>2.9802469135802467</v>
      </c>
      <c r="CI39" s="46">
        <v>37</v>
      </c>
      <c r="CJ39" s="7">
        <v>1855</v>
      </c>
      <c r="CK39" s="7">
        <v>56701</v>
      </c>
      <c r="CL39">
        <f t="shared" si="35"/>
        <v>30.566576819407008</v>
      </c>
      <c r="CP39" s="46">
        <v>8</v>
      </c>
      <c r="CQ39" s="7">
        <v>977</v>
      </c>
      <c r="CR39" s="7">
        <v>62203</v>
      </c>
      <c r="CS39">
        <f t="shared" si="36"/>
        <v>63.667349027635616</v>
      </c>
      <c r="CW39" s="46">
        <v>37</v>
      </c>
      <c r="CX39" s="7">
        <v>3475</v>
      </c>
      <c r="CY39" s="7">
        <v>407677</v>
      </c>
      <c r="CZ39">
        <f t="shared" si="37"/>
        <v>117.31712230215827</v>
      </c>
      <c r="DD39" s="46">
        <v>37</v>
      </c>
      <c r="DE39" s="7">
        <v>1832</v>
      </c>
      <c r="DF39" s="7">
        <v>135483</v>
      </c>
      <c r="DG39">
        <f t="shared" si="38"/>
        <v>73.953602620087338</v>
      </c>
      <c r="DK39" s="46">
        <v>38</v>
      </c>
      <c r="DL39" s="7">
        <v>1537</v>
      </c>
      <c r="DM39" s="7">
        <v>101769</v>
      </c>
      <c r="DN39">
        <f t="shared" si="39"/>
        <v>66.212752114508788</v>
      </c>
      <c r="DR39" s="46">
        <v>2</v>
      </c>
      <c r="DS39" s="7">
        <v>98</v>
      </c>
      <c r="DT39" s="7">
        <v>10498</v>
      </c>
      <c r="DU39">
        <f t="shared" si="40"/>
        <v>107.12244897959184</v>
      </c>
      <c r="DY39" s="46">
        <v>5</v>
      </c>
      <c r="DZ39" s="7">
        <v>992</v>
      </c>
      <c r="EA39" s="7">
        <v>81582</v>
      </c>
      <c r="EB39">
        <f t="shared" si="41"/>
        <v>82.239919354838705</v>
      </c>
    </row>
    <row r="40" spans="9:132" ht="15.75" x14ac:dyDescent="0.25">
      <c r="J40" s="46">
        <v>20</v>
      </c>
      <c r="K40" s="7">
        <v>4298</v>
      </c>
      <c r="L40" s="7">
        <v>323510</v>
      </c>
      <c r="M40">
        <f t="shared" si="24"/>
        <v>75.269892973476033</v>
      </c>
      <c r="P40" t="s">
        <v>234</v>
      </c>
      <c r="Q40" s="46">
        <v>1</v>
      </c>
      <c r="R40" s="7">
        <v>699</v>
      </c>
      <c r="S40" s="7">
        <v>66984</v>
      </c>
      <c r="T40">
        <f t="shared" si="25"/>
        <v>95.828326180257505</v>
      </c>
      <c r="X40" s="46">
        <v>13</v>
      </c>
      <c r="Y40" s="7">
        <v>990</v>
      </c>
      <c r="Z40" s="7">
        <v>70491</v>
      </c>
      <c r="AA40">
        <f t="shared" si="26"/>
        <v>71.203030303030303</v>
      </c>
      <c r="AE40" s="46">
        <v>38</v>
      </c>
      <c r="AF40" s="7">
        <v>2699</v>
      </c>
      <c r="AG40" s="7">
        <v>250829</v>
      </c>
      <c r="AH40">
        <f t="shared" si="27"/>
        <v>92.93404964801779</v>
      </c>
      <c r="AL40" s="46">
        <v>2</v>
      </c>
      <c r="AM40" s="7">
        <v>361</v>
      </c>
      <c r="AN40" s="7">
        <v>27443</v>
      </c>
      <c r="AO40">
        <f t="shared" si="28"/>
        <v>76.019390581717445</v>
      </c>
      <c r="AS40" s="46">
        <v>10</v>
      </c>
      <c r="AT40" s="7">
        <v>2093</v>
      </c>
      <c r="AU40" s="7">
        <v>261851</v>
      </c>
      <c r="AV40">
        <f t="shared" si="29"/>
        <v>125.10797897754419</v>
      </c>
      <c r="AZ40" s="46">
        <v>13</v>
      </c>
      <c r="BA40" s="7">
        <v>1729</v>
      </c>
      <c r="BB40" s="7">
        <v>110338</v>
      </c>
      <c r="BC40">
        <f t="shared" si="30"/>
        <v>63.816078658183919</v>
      </c>
      <c r="BG40" s="46">
        <v>4</v>
      </c>
      <c r="BH40" s="7">
        <v>480</v>
      </c>
      <c r="BI40" s="7">
        <v>271</v>
      </c>
      <c r="BJ40">
        <f t="shared" si="31"/>
        <v>0.56458333333333333</v>
      </c>
      <c r="BN40" s="46">
        <v>7</v>
      </c>
      <c r="BO40" s="7">
        <v>983</v>
      </c>
      <c r="BP40" s="7">
        <v>46076</v>
      </c>
      <c r="BQ40">
        <f t="shared" si="32"/>
        <v>46.872838250254325</v>
      </c>
      <c r="BU40" s="46">
        <v>38</v>
      </c>
      <c r="BV40" s="7">
        <v>1727</v>
      </c>
      <c r="BW40" s="7">
        <v>80261</v>
      </c>
      <c r="BX40">
        <f t="shared" si="33"/>
        <v>46.47423277359583</v>
      </c>
      <c r="CB40" s="46">
        <v>5</v>
      </c>
      <c r="CC40" s="7">
        <v>1467</v>
      </c>
      <c r="CD40" s="7">
        <v>13399</v>
      </c>
      <c r="CE40">
        <f t="shared" si="34"/>
        <v>9.1336059986366731</v>
      </c>
      <c r="CI40" s="46">
        <v>38</v>
      </c>
      <c r="CJ40" s="7">
        <v>1860</v>
      </c>
      <c r="CK40" s="7">
        <v>53056</v>
      </c>
      <c r="CL40">
        <f t="shared" si="35"/>
        <v>28.524731182795698</v>
      </c>
      <c r="CP40" s="46">
        <v>9</v>
      </c>
      <c r="CQ40" s="7">
        <v>1000</v>
      </c>
      <c r="CR40" s="7">
        <v>65517</v>
      </c>
      <c r="CS40">
        <f t="shared" si="36"/>
        <v>65.516999999999996</v>
      </c>
      <c r="CW40" s="46">
        <v>38</v>
      </c>
      <c r="CX40" s="7">
        <v>3614</v>
      </c>
      <c r="CY40" s="7">
        <v>467474</v>
      </c>
      <c r="CZ40">
        <f t="shared" si="37"/>
        <v>129.35085777531822</v>
      </c>
      <c r="DD40" s="46">
        <v>38</v>
      </c>
      <c r="DE40" s="7">
        <v>2608</v>
      </c>
      <c r="DF40" s="7">
        <v>203596</v>
      </c>
      <c r="DG40">
        <f t="shared" si="38"/>
        <v>78.065950920245399</v>
      </c>
      <c r="DK40" s="46">
        <v>39</v>
      </c>
      <c r="DL40" s="7">
        <v>1736</v>
      </c>
      <c r="DM40" s="7">
        <v>164102</v>
      </c>
      <c r="DN40">
        <f t="shared" si="39"/>
        <v>94.528801843317979</v>
      </c>
      <c r="DR40" s="46">
        <v>3</v>
      </c>
      <c r="DS40" s="7">
        <v>355</v>
      </c>
      <c r="DT40" s="7">
        <v>56056</v>
      </c>
      <c r="DU40">
        <f t="shared" si="40"/>
        <v>157.90422535211269</v>
      </c>
      <c r="DY40" s="46">
        <v>6</v>
      </c>
      <c r="DZ40" s="7">
        <v>1104</v>
      </c>
      <c r="EA40" s="7">
        <v>93263</v>
      </c>
      <c r="EB40">
        <f t="shared" si="41"/>
        <v>84.477355072463766</v>
      </c>
    </row>
    <row r="41" spans="9:132" ht="15.75" x14ac:dyDescent="0.25">
      <c r="J41" s="46">
        <v>21</v>
      </c>
      <c r="K41" s="7">
        <v>4803</v>
      </c>
      <c r="L41" s="7">
        <v>356810</v>
      </c>
      <c r="M41">
        <f t="shared" si="24"/>
        <v>74.288986050385176</v>
      </c>
      <c r="Q41" s="46">
        <v>2</v>
      </c>
      <c r="R41" s="7">
        <v>1209</v>
      </c>
      <c r="S41" s="7">
        <v>47019</v>
      </c>
      <c r="T41">
        <f t="shared" si="25"/>
        <v>38.890818858560792</v>
      </c>
      <c r="X41" s="46">
        <v>14</v>
      </c>
      <c r="Y41" s="7">
        <v>1015</v>
      </c>
      <c r="Z41" s="7">
        <v>90541</v>
      </c>
      <c r="AA41">
        <f t="shared" si="26"/>
        <v>89.202955665024632</v>
      </c>
      <c r="AE41" s="46">
        <v>39</v>
      </c>
      <c r="AF41" s="7">
        <v>3957</v>
      </c>
      <c r="AG41" s="7">
        <v>423896</v>
      </c>
      <c r="AH41">
        <f t="shared" si="27"/>
        <v>107.12560020217336</v>
      </c>
      <c r="AL41" s="46">
        <v>3</v>
      </c>
      <c r="AM41" s="7">
        <v>404</v>
      </c>
      <c r="AN41" s="7">
        <v>25081</v>
      </c>
      <c r="AO41">
        <f t="shared" si="28"/>
        <v>62.081683168316829</v>
      </c>
      <c r="AS41" s="46">
        <v>11</v>
      </c>
      <c r="AT41" s="7">
        <v>2138</v>
      </c>
      <c r="AU41" s="7">
        <v>211863</v>
      </c>
      <c r="AV41">
        <f t="shared" si="29"/>
        <v>99.09401309635173</v>
      </c>
      <c r="AZ41" s="46">
        <v>14</v>
      </c>
      <c r="BA41" s="7">
        <v>1751</v>
      </c>
      <c r="BB41" s="7">
        <v>217526</v>
      </c>
      <c r="BC41">
        <f t="shared" si="30"/>
        <v>124.22958309537407</v>
      </c>
      <c r="BG41" s="46">
        <v>5</v>
      </c>
      <c r="BH41" s="7">
        <v>772</v>
      </c>
      <c r="BI41" s="7">
        <v>61582</v>
      </c>
      <c r="BJ41">
        <f t="shared" si="31"/>
        <v>79.769430051813472</v>
      </c>
      <c r="BN41" s="46">
        <v>8</v>
      </c>
      <c r="BO41" s="7">
        <v>1178</v>
      </c>
      <c r="BP41" s="7">
        <v>154096</v>
      </c>
      <c r="BQ41">
        <f t="shared" si="32"/>
        <v>130.81154499151103</v>
      </c>
      <c r="BU41" s="46">
        <v>39</v>
      </c>
      <c r="BV41" s="7">
        <v>1752</v>
      </c>
      <c r="BW41" s="7">
        <v>10779</v>
      </c>
      <c r="BX41">
        <f t="shared" si="33"/>
        <v>6.1523972602739727</v>
      </c>
      <c r="CB41" s="46">
        <v>6</v>
      </c>
      <c r="CC41" s="7">
        <v>1873</v>
      </c>
      <c r="CD41" s="7">
        <v>22586</v>
      </c>
      <c r="CE41">
        <f t="shared" si="34"/>
        <v>12.058729311265349</v>
      </c>
      <c r="CI41" s="46">
        <v>39</v>
      </c>
      <c r="CJ41" s="7">
        <v>2000</v>
      </c>
      <c r="CK41" s="7">
        <v>34536</v>
      </c>
      <c r="CL41">
        <f t="shared" si="35"/>
        <v>17.268000000000001</v>
      </c>
      <c r="CP41" s="46">
        <v>10</v>
      </c>
      <c r="CQ41" s="7">
        <v>1026</v>
      </c>
      <c r="CR41" s="7">
        <v>111484</v>
      </c>
      <c r="CS41">
        <f t="shared" si="36"/>
        <v>108.65886939571151</v>
      </c>
      <c r="CW41" s="46">
        <v>39</v>
      </c>
      <c r="CX41" s="7">
        <v>3689</v>
      </c>
      <c r="CY41" s="7">
        <v>234035</v>
      </c>
      <c r="CZ41">
        <f t="shared" si="37"/>
        <v>63.441312008674437</v>
      </c>
      <c r="DD41" s="46">
        <v>39</v>
      </c>
      <c r="DE41" s="7">
        <v>2816</v>
      </c>
      <c r="DF41" s="7">
        <v>163044</v>
      </c>
      <c r="DG41">
        <f t="shared" si="38"/>
        <v>57.899147727272727</v>
      </c>
      <c r="DK41" s="46">
        <v>40</v>
      </c>
      <c r="DL41" s="7">
        <v>1827</v>
      </c>
      <c r="DM41" s="7">
        <v>122067</v>
      </c>
      <c r="DN41">
        <f t="shared" si="39"/>
        <v>66.812807881773395</v>
      </c>
      <c r="DR41" s="46">
        <v>4</v>
      </c>
      <c r="DS41" s="7">
        <v>553</v>
      </c>
      <c r="DT41" s="7">
        <v>58209</v>
      </c>
      <c r="DU41">
        <f t="shared" si="40"/>
        <v>105.26039783001808</v>
      </c>
      <c r="DY41" s="46">
        <v>7</v>
      </c>
      <c r="DZ41" s="7">
        <v>1165</v>
      </c>
      <c r="EA41" s="7">
        <v>118492</v>
      </c>
      <c r="EB41">
        <f t="shared" si="41"/>
        <v>101.7098712446352</v>
      </c>
    </row>
    <row r="42" spans="9:132" ht="15.75" x14ac:dyDescent="0.25">
      <c r="I42" t="s">
        <v>233</v>
      </c>
      <c r="J42" s="46">
        <v>1</v>
      </c>
      <c r="K42" s="7">
        <v>158</v>
      </c>
      <c r="L42" s="7">
        <v>15820</v>
      </c>
      <c r="M42">
        <f t="shared" si="24"/>
        <v>100.12658227848101</v>
      </c>
      <c r="Q42" s="46">
        <v>3</v>
      </c>
      <c r="R42" s="7">
        <v>1339</v>
      </c>
      <c r="S42" s="7">
        <v>49172</v>
      </c>
      <c r="T42">
        <f t="shared" si="25"/>
        <v>36.722927557879011</v>
      </c>
      <c r="X42" s="46">
        <v>15</v>
      </c>
      <c r="Y42" s="7">
        <v>1028</v>
      </c>
      <c r="Z42" s="7">
        <v>112276</v>
      </c>
      <c r="AA42">
        <f t="shared" si="26"/>
        <v>109.21789883268482</v>
      </c>
      <c r="AE42" s="46">
        <v>40</v>
      </c>
      <c r="AF42" s="7">
        <v>5874</v>
      </c>
      <c r="AG42" s="7">
        <v>496975</v>
      </c>
      <c r="AH42">
        <f t="shared" si="27"/>
        <v>84.605890364317332</v>
      </c>
      <c r="AL42" s="46">
        <v>4</v>
      </c>
      <c r="AM42" s="7">
        <v>2099</v>
      </c>
      <c r="AN42" s="7">
        <v>192576</v>
      </c>
      <c r="AO42">
        <f t="shared" si="28"/>
        <v>91.746545974273459</v>
      </c>
      <c r="AS42" s="46">
        <v>12</v>
      </c>
      <c r="AT42" s="7">
        <v>2197</v>
      </c>
      <c r="AU42" s="7">
        <v>205420</v>
      </c>
      <c r="AV42">
        <f t="shared" si="29"/>
        <v>93.500227583067826</v>
      </c>
      <c r="AZ42" s="46">
        <v>15</v>
      </c>
      <c r="BA42" s="7">
        <v>1780</v>
      </c>
      <c r="BB42" s="7">
        <v>195386</v>
      </c>
      <c r="BC42">
        <f t="shared" si="30"/>
        <v>109.76741573033708</v>
      </c>
      <c r="BG42" s="46">
        <v>6</v>
      </c>
      <c r="BH42" s="7">
        <v>1765</v>
      </c>
      <c r="BI42" s="7">
        <v>182274</v>
      </c>
      <c r="BJ42">
        <f t="shared" si="31"/>
        <v>103.27138810198301</v>
      </c>
      <c r="BN42" s="46">
        <v>9</v>
      </c>
      <c r="BO42" s="7">
        <v>1297</v>
      </c>
      <c r="BP42" s="7">
        <v>153579</v>
      </c>
      <c r="BQ42">
        <f t="shared" si="32"/>
        <v>118.41094834232845</v>
      </c>
      <c r="BU42" s="46">
        <v>40</v>
      </c>
      <c r="BV42" s="7">
        <v>1774</v>
      </c>
      <c r="BW42" s="7">
        <v>38236</v>
      </c>
      <c r="BX42">
        <f t="shared" si="33"/>
        <v>21.553551296505074</v>
      </c>
      <c r="CB42" s="46">
        <v>7</v>
      </c>
      <c r="CC42" s="7">
        <v>2028</v>
      </c>
      <c r="CD42" s="7">
        <v>32302</v>
      </c>
      <c r="CE42">
        <f t="shared" si="34"/>
        <v>15.92800788954635</v>
      </c>
      <c r="CI42" s="46">
        <v>40</v>
      </c>
      <c r="CJ42" s="7">
        <v>2039</v>
      </c>
      <c r="CK42" s="7">
        <v>77163</v>
      </c>
      <c r="CL42">
        <f t="shared" si="35"/>
        <v>37.843550760176555</v>
      </c>
      <c r="CP42" s="46">
        <v>11</v>
      </c>
      <c r="CQ42" s="7">
        <v>1028</v>
      </c>
      <c r="CR42" s="7">
        <v>70038</v>
      </c>
      <c r="CS42">
        <f t="shared" si="36"/>
        <v>68.130350194552534</v>
      </c>
      <c r="CW42" s="46">
        <v>40</v>
      </c>
      <c r="CX42" s="7">
        <v>3737</v>
      </c>
      <c r="CY42" s="7">
        <v>385316</v>
      </c>
      <c r="CZ42">
        <f t="shared" si="37"/>
        <v>103.10837570243511</v>
      </c>
      <c r="DD42" s="46">
        <v>40</v>
      </c>
      <c r="DE42" s="7">
        <v>4356</v>
      </c>
      <c r="DF42" s="7">
        <v>267742</v>
      </c>
      <c r="DG42">
        <f t="shared" si="38"/>
        <v>61.46510560146924</v>
      </c>
      <c r="DK42" s="46">
        <v>41</v>
      </c>
      <c r="DL42" s="7">
        <v>1838</v>
      </c>
      <c r="DM42" s="7">
        <v>162906</v>
      </c>
      <c r="DN42">
        <f t="shared" si="39"/>
        <v>88.632208922742109</v>
      </c>
      <c r="DR42" s="46">
        <v>5</v>
      </c>
      <c r="DS42" s="7">
        <v>756</v>
      </c>
      <c r="DT42" s="7">
        <v>118779</v>
      </c>
      <c r="DU42">
        <f t="shared" si="40"/>
        <v>157.11507936507937</v>
      </c>
      <c r="DY42" s="46">
        <v>8</v>
      </c>
      <c r="DZ42" s="7">
        <v>1175</v>
      </c>
      <c r="EA42" s="7">
        <v>133553</v>
      </c>
      <c r="EB42">
        <f t="shared" si="41"/>
        <v>113.66212765957447</v>
      </c>
    </row>
    <row r="43" spans="9:132" ht="15.75" x14ac:dyDescent="0.25">
      <c r="J43" s="46">
        <v>2</v>
      </c>
      <c r="K43" s="7">
        <v>260</v>
      </c>
      <c r="L43" s="7">
        <v>13254</v>
      </c>
      <c r="M43">
        <f t="shared" si="24"/>
        <v>50.976923076923079</v>
      </c>
      <c r="Q43" s="46">
        <v>4</v>
      </c>
      <c r="R43" s="7">
        <v>1461</v>
      </c>
      <c r="S43" s="7">
        <v>126377</v>
      </c>
      <c r="T43">
        <f t="shared" si="25"/>
        <v>86.500342231348398</v>
      </c>
      <c r="X43" s="46">
        <v>16</v>
      </c>
      <c r="Y43" s="7">
        <v>1043</v>
      </c>
      <c r="Z43" s="7">
        <v>59204</v>
      </c>
      <c r="AA43">
        <f t="shared" si="26"/>
        <v>56.763183125599234</v>
      </c>
      <c r="AD43" t="s">
        <v>234</v>
      </c>
      <c r="AE43" s="46">
        <v>1</v>
      </c>
      <c r="AF43" s="7">
        <v>131</v>
      </c>
      <c r="AG43" s="7">
        <v>13391</v>
      </c>
      <c r="AH43">
        <f t="shared" si="27"/>
        <v>102.22137404580153</v>
      </c>
      <c r="AL43" s="46">
        <v>5</v>
      </c>
      <c r="AM43" s="7">
        <v>2167</v>
      </c>
      <c r="AN43" s="7">
        <v>216502</v>
      </c>
      <c r="AO43">
        <f t="shared" si="28"/>
        <v>99.90862944162437</v>
      </c>
      <c r="AS43" s="46">
        <v>13</v>
      </c>
      <c r="AT43" s="7">
        <v>2202</v>
      </c>
      <c r="AU43" s="7">
        <v>219190</v>
      </c>
      <c r="AV43">
        <f t="shared" si="29"/>
        <v>99.541326067211628</v>
      </c>
      <c r="AZ43" s="46">
        <v>16</v>
      </c>
      <c r="BA43" s="7">
        <v>1919</v>
      </c>
      <c r="BB43" s="7">
        <v>91453</v>
      </c>
      <c r="BC43">
        <f t="shared" si="30"/>
        <v>47.656591974986974</v>
      </c>
      <c r="BG43" s="46">
        <v>7</v>
      </c>
      <c r="BH43" s="7">
        <v>2096</v>
      </c>
      <c r="BI43" s="7">
        <v>136280</v>
      </c>
      <c r="BJ43">
        <f t="shared" si="31"/>
        <v>65.019083969465655</v>
      </c>
      <c r="BN43" s="46">
        <v>10</v>
      </c>
      <c r="BO43" s="7">
        <v>1331</v>
      </c>
      <c r="BP43" s="7">
        <v>157041</v>
      </c>
      <c r="BQ43">
        <f t="shared" si="32"/>
        <v>117.98722764838467</v>
      </c>
      <c r="BU43" s="46">
        <v>41</v>
      </c>
      <c r="BV43" s="7">
        <v>1939</v>
      </c>
      <c r="BW43" s="7">
        <v>66464</v>
      </c>
      <c r="BX43">
        <f t="shared" si="33"/>
        <v>34.277462609592575</v>
      </c>
      <c r="CB43" s="46">
        <v>8</v>
      </c>
      <c r="CC43" s="7">
        <v>2042</v>
      </c>
      <c r="CD43" s="7">
        <v>8940</v>
      </c>
      <c r="CE43">
        <f t="shared" si="34"/>
        <v>4.3780607247796279</v>
      </c>
      <c r="CI43" s="46">
        <v>41</v>
      </c>
      <c r="CJ43" s="7">
        <v>2545</v>
      </c>
      <c r="CK43" s="7">
        <v>57572</v>
      </c>
      <c r="CL43">
        <f t="shared" si="35"/>
        <v>22.621611001964638</v>
      </c>
      <c r="CP43" s="46">
        <v>12</v>
      </c>
      <c r="CQ43" s="7">
        <v>1035</v>
      </c>
      <c r="CR43" s="7">
        <v>55878</v>
      </c>
      <c r="CS43">
        <f t="shared" si="36"/>
        <v>53.98840579710145</v>
      </c>
      <c r="CW43" s="46">
        <v>41</v>
      </c>
      <c r="CX43" s="7">
        <v>4256</v>
      </c>
      <c r="CY43" s="7">
        <v>374154</v>
      </c>
      <c r="CZ43">
        <f t="shared" si="37"/>
        <v>87.912124060150376</v>
      </c>
      <c r="DC43" t="s">
        <v>234</v>
      </c>
      <c r="DD43" s="46">
        <v>1</v>
      </c>
      <c r="DE43" s="7">
        <v>290</v>
      </c>
      <c r="DF43" s="7">
        <v>21398</v>
      </c>
      <c r="DG43">
        <f t="shared" si="38"/>
        <v>73.786206896551718</v>
      </c>
      <c r="DK43" s="46">
        <v>42</v>
      </c>
      <c r="DL43" s="7">
        <v>2204</v>
      </c>
      <c r="DM43" s="7">
        <v>125197</v>
      </c>
      <c r="DN43">
        <f t="shared" si="39"/>
        <v>56.804446460980039</v>
      </c>
      <c r="DR43" s="46">
        <v>6</v>
      </c>
      <c r="DS43" s="7">
        <v>1587</v>
      </c>
      <c r="DT43" s="7">
        <v>168631</v>
      </c>
      <c r="DU43">
        <f t="shared" si="40"/>
        <v>106.25771896660366</v>
      </c>
      <c r="DY43" s="46">
        <v>9</v>
      </c>
      <c r="DZ43" s="7">
        <v>1178</v>
      </c>
      <c r="EA43" s="7">
        <v>93018</v>
      </c>
      <c r="EB43">
        <f t="shared" si="41"/>
        <v>78.962648556876061</v>
      </c>
    </row>
    <row r="44" spans="9:132" ht="15.75" x14ac:dyDescent="0.25">
      <c r="J44" s="46">
        <v>3</v>
      </c>
      <c r="K44" s="7">
        <v>342</v>
      </c>
      <c r="L44" s="7">
        <v>39597</v>
      </c>
      <c r="M44">
        <f t="shared" si="24"/>
        <v>115.78070175438596</v>
      </c>
      <c r="Q44" s="46">
        <v>5</v>
      </c>
      <c r="R44" s="7">
        <v>1720</v>
      </c>
      <c r="S44" s="7">
        <v>144718</v>
      </c>
      <c r="T44">
        <f t="shared" si="25"/>
        <v>84.13837209302325</v>
      </c>
      <c r="X44" s="46">
        <v>17</v>
      </c>
      <c r="Y44" s="7">
        <v>1052</v>
      </c>
      <c r="Z44" s="7">
        <v>83949</v>
      </c>
      <c r="AA44">
        <f t="shared" si="26"/>
        <v>79.799429657794676</v>
      </c>
      <c r="AE44" s="46">
        <v>2</v>
      </c>
      <c r="AF44" s="7">
        <v>269</v>
      </c>
      <c r="AG44" s="7">
        <v>26474</v>
      </c>
      <c r="AH44">
        <f t="shared" si="27"/>
        <v>98.416356877323423</v>
      </c>
      <c r="AL44" s="46">
        <v>6</v>
      </c>
      <c r="AM44" s="7">
        <v>2212</v>
      </c>
      <c r="AN44" s="7">
        <v>188284</v>
      </c>
      <c r="AO44">
        <f t="shared" si="28"/>
        <v>85.119349005424951</v>
      </c>
      <c r="AS44" s="46">
        <v>14</v>
      </c>
      <c r="AT44" s="7">
        <v>2306</v>
      </c>
      <c r="AU44" s="7">
        <v>218014</v>
      </c>
      <c r="AV44">
        <f t="shared" si="29"/>
        <v>94.542064180398953</v>
      </c>
      <c r="AZ44" s="46">
        <v>17</v>
      </c>
      <c r="BA44" s="7">
        <v>2019</v>
      </c>
      <c r="BB44" s="7">
        <v>234699</v>
      </c>
      <c r="BC44">
        <f t="shared" si="30"/>
        <v>116.24517087667162</v>
      </c>
      <c r="BG44" s="46">
        <v>8</v>
      </c>
      <c r="BH44" s="7">
        <v>2100</v>
      </c>
      <c r="BI44" s="7">
        <v>0</v>
      </c>
      <c r="BJ44">
        <f t="shared" si="31"/>
        <v>0</v>
      </c>
      <c r="BN44" s="46">
        <v>11</v>
      </c>
      <c r="BO44" s="7">
        <v>1486</v>
      </c>
      <c r="BP44" s="7">
        <v>185686</v>
      </c>
      <c r="BQ44">
        <f t="shared" si="32"/>
        <v>124.95693135935397</v>
      </c>
      <c r="BU44" s="46">
        <v>42</v>
      </c>
      <c r="BV44" s="7">
        <v>2085</v>
      </c>
      <c r="BW44" s="7">
        <v>35666</v>
      </c>
      <c r="BX44">
        <f t="shared" si="33"/>
        <v>17.10599520383693</v>
      </c>
      <c r="CB44" s="46">
        <v>9</v>
      </c>
      <c r="CC44" s="7">
        <v>2437</v>
      </c>
      <c r="CD44" s="7">
        <v>88326</v>
      </c>
      <c r="CE44">
        <f t="shared" si="34"/>
        <v>36.243742306114072</v>
      </c>
      <c r="CI44" s="46">
        <v>42</v>
      </c>
      <c r="CJ44" s="7">
        <v>2936</v>
      </c>
      <c r="CK44" s="7">
        <v>71552</v>
      </c>
      <c r="CL44">
        <f t="shared" si="35"/>
        <v>24.370572207084468</v>
      </c>
      <c r="CP44" s="46">
        <v>13</v>
      </c>
      <c r="CQ44" s="7">
        <v>1070</v>
      </c>
      <c r="CR44" s="7">
        <v>105925</v>
      </c>
      <c r="CS44">
        <f t="shared" si="36"/>
        <v>98.995327102803742</v>
      </c>
      <c r="CW44" s="46">
        <v>42</v>
      </c>
      <c r="CX44" s="7">
        <v>4272</v>
      </c>
      <c r="CY44" s="7">
        <v>450149</v>
      </c>
      <c r="CZ44">
        <f t="shared" si="37"/>
        <v>105.37195692883896</v>
      </c>
      <c r="DD44" s="46">
        <v>2</v>
      </c>
      <c r="DE44" s="7">
        <v>296</v>
      </c>
      <c r="DF44" s="7">
        <v>17910</v>
      </c>
      <c r="DG44">
        <f t="shared" si="38"/>
        <v>60.506756756756758</v>
      </c>
      <c r="DK44" s="46">
        <v>43</v>
      </c>
      <c r="DL44" s="7">
        <v>2259</v>
      </c>
      <c r="DM44" s="7">
        <v>138988</v>
      </c>
      <c r="DN44">
        <f t="shared" si="39"/>
        <v>61.52633908809208</v>
      </c>
      <c r="DR44" s="46">
        <v>7</v>
      </c>
      <c r="DS44" s="7">
        <v>1593</v>
      </c>
      <c r="DT44" s="7">
        <v>239490</v>
      </c>
      <c r="DU44">
        <f t="shared" si="40"/>
        <v>150.33898305084745</v>
      </c>
      <c r="DY44" s="46">
        <v>10</v>
      </c>
      <c r="DZ44" s="7">
        <v>1209</v>
      </c>
      <c r="EA44" s="7">
        <v>35591</v>
      </c>
      <c r="EB44">
        <f t="shared" si="41"/>
        <v>29.438378825475599</v>
      </c>
    </row>
    <row r="45" spans="9:132" ht="15.75" x14ac:dyDescent="0.25">
      <c r="J45" s="46">
        <v>4</v>
      </c>
      <c r="K45" s="7">
        <v>631</v>
      </c>
      <c r="L45" s="7">
        <v>69895</v>
      </c>
      <c r="M45">
        <f t="shared" si="24"/>
        <v>110.76862123613313</v>
      </c>
      <c r="Q45" s="46">
        <v>6</v>
      </c>
      <c r="R45" s="7">
        <v>2555</v>
      </c>
      <c r="S45" s="7">
        <v>207792</v>
      </c>
      <c r="T45">
        <f t="shared" si="25"/>
        <v>81.327592954990209</v>
      </c>
      <c r="X45" s="46">
        <v>18</v>
      </c>
      <c r="Y45" s="7">
        <v>1059</v>
      </c>
      <c r="Z45" s="7">
        <v>20154</v>
      </c>
      <c r="AA45">
        <f t="shared" si="26"/>
        <v>19.03116147308782</v>
      </c>
      <c r="AE45" s="46">
        <v>3</v>
      </c>
      <c r="AF45" s="7">
        <v>649</v>
      </c>
      <c r="AG45" s="7">
        <v>20899</v>
      </c>
      <c r="AH45">
        <f t="shared" si="27"/>
        <v>32.20184899845917</v>
      </c>
      <c r="AL45" s="46">
        <v>7</v>
      </c>
      <c r="AM45" s="7">
        <v>2232</v>
      </c>
      <c r="AN45" s="7">
        <v>172394</v>
      </c>
      <c r="AO45">
        <f t="shared" si="28"/>
        <v>77.237455197132618</v>
      </c>
      <c r="AS45" s="46">
        <v>15</v>
      </c>
      <c r="AT45" s="7">
        <v>2313</v>
      </c>
      <c r="AU45" s="7">
        <v>214952</v>
      </c>
      <c r="AV45">
        <f t="shared" si="29"/>
        <v>92.932122784262859</v>
      </c>
      <c r="AZ45" s="46">
        <v>18</v>
      </c>
      <c r="BA45" s="7">
        <v>2107</v>
      </c>
      <c r="BB45" s="7">
        <v>177390</v>
      </c>
      <c r="BC45">
        <f t="shared" si="30"/>
        <v>84.19079259610821</v>
      </c>
      <c r="BG45" s="46">
        <v>9</v>
      </c>
      <c r="BH45" s="7">
        <v>2102</v>
      </c>
      <c r="BI45" s="7">
        <v>32043</v>
      </c>
      <c r="BJ45">
        <f t="shared" si="31"/>
        <v>15.244053282588011</v>
      </c>
      <c r="BN45" s="46">
        <v>12</v>
      </c>
      <c r="BO45" s="7">
        <v>1512</v>
      </c>
      <c r="BP45" s="7">
        <v>133974</v>
      </c>
      <c r="BQ45">
        <f t="shared" si="32"/>
        <v>88.607142857142861</v>
      </c>
      <c r="BT45" t="s">
        <v>234</v>
      </c>
      <c r="BU45" s="46">
        <v>1</v>
      </c>
      <c r="BV45" s="7">
        <v>127</v>
      </c>
      <c r="BW45" s="7">
        <v>2982</v>
      </c>
      <c r="BX45">
        <f t="shared" si="33"/>
        <v>23.480314960629922</v>
      </c>
      <c r="CB45" s="46">
        <v>10</v>
      </c>
      <c r="CC45" s="7">
        <v>2443</v>
      </c>
      <c r="CD45" s="7">
        <v>88392</v>
      </c>
      <c r="CE45">
        <f t="shared" si="34"/>
        <v>36.181743757674987</v>
      </c>
      <c r="CH45" t="s">
        <v>234</v>
      </c>
      <c r="CI45" s="46">
        <v>1</v>
      </c>
      <c r="CJ45" s="7">
        <v>144</v>
      </c>
      <c r="CK45" s="7">
        <v>1988</v>
      </c>
      <c r="CL45">
        <f t="shared" si="35"/>
        <v>13.805555555555555</v>
      </c>
      <c r="CP45" s="46">
        <v>14</v>
      </c>
      <c r="CQ45" s="7">
        <v>1136</v>
      </c>
      <c r="CR45" s="7">
        <v>114541</v>
      </c>
      <c r="CS45">
        <f t="shared" si="36"/>
        <v>100.82834507042253</v>
      </c>
      <c r="CW45" s="46">
        <v>43</v>
      </c>
      <c r="CX45" s="7">
        <v>4549</v>
      </c>
      <c r="CY45" s="7">
        <v>428478</v>
      </c>
      <c r="CZ45">
        <f t="shared" si="37"/>
        <v>94.191690481424487</v>
      </c>
      <c r="DD45" s="46">
        <v>3</v>
      </c>
      <c r="DE45" s="7">
        <v>369</v>
      </c>
      <c r="DF45" s="7">
        <v>9990</v>
      </c>
      <c r="DG45">
        <f t="shared" si="38"/>
        <v>27.073170731707318</v>
      </c>
      <c r="DK45" s="46">
        <v>44</v>
      </c>
      <c r="DL45" s="7">
        <v>2403</v>
      </c>
      <c r="DM45" s="7">
        <v>197611</v>
      </c>
      <c r="DN45">
        <f t="shared" si="39"/>
        <v>82.235122763212644</v>
      </c>
      <c r="DR45" s="46">
        <v>8</v>
      </c>
      <c r="DS45" s="7">
        <v>1854</v>
      </c>
      <c r="DT45" s="7">
        <v>137938</v>
      </c>
      <c r="DU45">
        <f t="shared" si="40"/>
        <v>74.400215749730307</v>
      </c>
      <c r="DY45" s="46">
        <v>11</v>
      </c>
      <c r="DZ45" s="7">
        <v>1294</v>
      </c>
      <c r="EA45" s="7">
        <v>100776</v>
      </c>
      <c r="EB45">
        <f t="shared" si="41"/>
        <v>77.879443585780521</v>
      </c>
    </row>
    <row r="46" spans="9:132" ht="15.75" x14ac:dyDescent="0.25">
      <c r="J46" s="46">
        <v>5</v>
      </c>
      <c r="K46" s="7">
        <v>658</v>
      </c>
      <c r="L46" s="7">
        <v>54027</v>
      </c>
      <c r="M46">
        <f t="shared" si="24"/>
        <v>82.107902735562305</v>
      </c>
      <c r="Q46" s="46">
        <v>7</v>
      </c>
      <c r="R46" s="7">
        <v>2576</v>
      </c>
      <c r="S46" s="7">
        <v>209638</v>
      </c>
      <c r="T46">
        <f t="shared" si="25"/>
        <v>81.381211180124225</v>
      </c>
      <c r="X46" s="46">
        <v>19</v>
      </c>
      <c r="Y46" s="7">
        <v>1072</v>
      </c>
      <c r="Z46" s="7">
        <v>105284</v>
      </c>
      <c r="AA46">
        <f t="shared" si="26"/>
        <v>98.212686567164184</v>
      </c>
      <c r="AE46" s="46">
        <v>4</v>
      </c>
      <c r="AF46" s="7">
        <v>996</v>
      </c>
      <c r="AG46" s="7">
        <v>63355</v>
      </c>
      <c r="AH46">
        <f t="shared" si="27"/>
        <v>63.609437751004016</v>
      </c>
      <c r="AL46" s="46">
        <v>8</v>
      </c>
      <c r="AM46" s="7">
        <v>2313</v>
      </c>
      <c r="AN46" s="7">
        <v>231623</v>
      </c>
      <c r="AO46">
        <f t="shared" si="28"/>
        <v>100.13964548205793</v>
      </c>
      <c r="AS46" s="46">
        <v>16</v>
      </c>
      <c r="AT46" s="7">
        <v>2344</v>
      </c>
      <c r="AU46" s="7">
        <v>166352</v>
      </c>
      <c r="AV46">
        <f t="shared" si="29"/>
        <v>70.969283276450511</v>
      </c>
      <c r="AZ46" s="46">
        <v>19</v>
      </c>
      <c r="BA46" s="7">
        <v>2139</v>
      </c>
      <c r="BB46" s="7">
        <v>251807</v>
      </c>
      <c r="BC46">
        <f t="shared" si="30"/>
        <v>117.72183263207106</v>
      </c>
      <c r="BG46" s="46">
        <v>10</v>
      </c>
      <c r="BH46" s="7">
        <v>2107</v>
      </c>
      <c r="BI46" s="7">
        <v>146234</v>
      </c>
      <c r="BJ46">
        <f t="shared" si="31"/>
        <v>69.403891789273843</v>
      </c>
      <c r="BN46" s="46">
        <v>13</v>
      </c>
      <c r="BO46" s="7">
        <v>1780</v>
      </c>
      <c r="BP46" s="7">
        <v>227358</v>
      </c>
      <c r="BQ46">
        <f t="shared" si="32"/>
        <v>127.72921348314607</v>
      </c>
      <c r="BU46" s="46">
        <v>2</v>
      </c>
      <c r="BV46" s="7">
        <v>234</v>
      </c>
      <c r="BW46" s="7">
        <v>4925</v>
      </c>
      <c r="BX46">
        <f t="shared" si="33"/>
        <v>21.047008547008549</v>
      </c>
      <c r="CB46" s="46">
        <v>11</v>
      </c>
      <c r="CC46" s="7">
        <v>2453</v>
      </c>
      <c r="CD46" s="7">
        <v>113381</v>
      </c>
      <c r="CE46">
        <f t="shared" si="34"/>
        <v>46.22136159804321</v>
      </c>
      <c r="CI46" s="46">
        <v>2</v>
      </c>
      <c r="CJ46" s="7">
        <v>276</v>
      </c>
      <c r="CK46" s="7">
        <v>4753</v>
      </c>
      <c r="CL46">
        <f t="shared" si="35"/>
        <v>17.221014492753625</v>
      </c>
      <c r="CP46" s="46">
        <v>15</v>
      </c>
      <c r="CQ46" s="7">
        <v>1143</v>
      </c>
      <c r="CR46" s="7">
        <v>72678</v>
      </c>
      <c r="CS46">
        <f t="shared" si="36"/>
        <v>63.585301837270343</v>
      </c>
      <c r="CW46" s="46">
        <v>44</v>
      </c>
      <c r="CX46" s="7">
        <v>4742</v>
      </c>
      <c r="CY46" s="7">
        <v>469481</v>
      </c>
      <c r="CZ46">
        <f t="shared" si="37"/>
        <v>99.004850274145923</v>
      </c>
      <c r="DD46" s="46">
        <v>4</v>
      </c>
      <c r="DE46" s="7">
        <v>385</v>
      </c>
      <c r="DF46" s="7">
        <v>37148</v>
      </c>
      <c r="DG46">
        <f t="shared" si="38"/>
        <v>96.488311688311683</v>
      </c>
      <c r="DJ46" t="s">
        <v>234</v>
      </c>
      <c r="DK46" s="46">
        <v>1</v>
      </c>
      <c r="DL46" s="7">
        <v>291</v>
      </c>
      <c r="DM46" s="7">
        <v>18739</v>
      </c>
      <c r="DN46">
        <f t="shared" si="39"/>
        <v>64.395189003436428</v>
      </c>
      <c r="DR46" s="46">
        <v>9</v>
      </c>
      <c r="DS46" s="7">
        <v>2089</v>
      </c>
      <c r="DT46" s="7">
        <v>173071</v>
      </c>
      <c r="DU46">
        <f t="shared" si="40"/>
        <v>82.848731450454764</v>
      </c>
      <c r="DY46" s="46">
        <v>12</v>
      </c>
      <c r="DZ46" s="7">
        <v>1356</v>
      </c>
      <c r="EA46" s="7">
        <v>129776</v>
      </c>
      <c r="EB46">
        <f t="shared" si="41"/>
        <v>95.705014749262531</v>
      </c>
    </row>
    <row r="47" spans="9:132" ht="15.75" x14ac:dyDescent="0.25">
      <c r="J47" s="46">
        <v>6</v>
      </c>
      <c r="K47" s="7">
        <v>815</v>
      </c>
      <c r="L47" s="7">
        <v>29601</v>
      </c>
      <c r="M47">
        <f t="shared" si="24"/>
        <v>36.320245398773004</v>
      </c>
      <c r="Q47" s="46">
        <v>8</v>
      </c>
      <c r="R47" s="7">
        <v>2710</v>
      </c>
      <c r="S47" s="7">
        <v>226335</v>
      </c>
      <c r="T47">
        <f t="shared" si="25"/>
        <v>83.518450184501845</v>
      </c>
      <c r="X47" s="46">
        <v>20</v>
      </c>
      <c r="Y47" s="7">
        <v>1088</v>
      </c>
      <c r="Z47" s="7">
        <v>74715</v>
      </c>
      <c r="AA47">
        <f t="shared" si="26"/>
        <v>68.671875</v>
      </c>
      <c r="AE47" s="46">
        <v>5</v>
      </c>
      <c r="AF47" s="7">
        <v>1038</v>
      </c>
      <c r="AG47" s="7">
        <v>81407</v>
      </c>
      <c r="AH47">
        <f t="shared" si="27"/>
        <v>78.426782273603081</v>
      </c>
      <c r="AL47" s="46">
        <v>9</v>
      </c>
      <c r="AM47" s="7">
        <v>2368</v>
      </c>
      <c r="AN47" s="7">
        <v>166100</v>
      </c>
      <c r="AO47">
        <f t="shared" si="28"/>
        <v>70.143581081081081</v>
      </c>
      <c r="AS47" s="46">
        <v>17</v>
      </c>
      <c r="AT47" s="7">
        <v>2541</v>
      </c>
      <c r="AU47" s="7">
        <v>216239</v>
      </c>
      <c r="AV47">
        <f t="shared" si="29"/>
        <v>85.099960645415194</v>
      </c>
      <c r="AZ47" s="46">
        <v>20</v>
      </c>
      <c r="BA47" s="7">
        <v>2181</v>
      </c>
      <c r="BB47" s="7">
        <v>151305</v>
      </c>
      <c r="BC47">
        <f t="shared" si="30"/>
        <v>69.374140302613483</v>
      </c>
      <c r="BG47" s="46">
        <v>11</v>
      </c>
      <c r="BH47" s="7">
        <v>2782</v>
      </c>
      <c r="BI47" s="7">
        <v>229162</v>
      </c>
      <c r="BJ47">
        <f t="shared" si="31"/>
        <v>82.373112868439975</v>
      </c>
      <c r="BN47" s="46">
        <v>14</v>
      </c>
      <c r="BO47" s="7">
        <v>2021</v>
      </c>
      <c r="BP47" s="7">
        <v>207219</v>
      </c>
      <c r="BQ47">
        <f t="shared" si="32"/>
        <v>102.53290450272142</v>
      </c>
      <c r="BU47" s="46">
        <v>3</v>
      </c>
      <c r="BV47" s="7">
        <v>248</v>
      </c>
      <c r="BW47" s="7">
        <v>5289</v>
      </c>
      <c r="BX47">
        <f t="shared" si="33"/>
        <v>21.326612903225808</v>
      </c>
      <c r="CB47" s="46">
        <v>12</v>
      </c>
      <c r="CC47" s="7">
        <v>2533</v>
      </c>
      <c r="CD47" s="7">
        <v>72117</v>
      </c>
      <c r="CE47">
        <f t="shared" si="34"/>
        <v>28.470983024082116</v>
      </c>
      <c r="CI47" s="46">
        <v>3</v>
      </c>
      <c r="CJ47" s="7">
        <v>519</v>
      </c>
      <c r="CK47" s="7">
        <v>27976</v>
      </c>
      <c r="CL47">
        <f t="shared" si="35"/>
        <v>53.903660886319848</v>
      </c>
      <c r="CP47" s="46">
        <v>16</v>
      </c>
      <c r="CQ47" s="7">
        <v>1167</v>
      </c>
      <c r="CR47" s="7">
        <v>88110</v>
      </c>
      <c r="CS47">
        <f t="shared" si="36"/>
        <v>75.501285347043705</v>
      </c>
      <c r="CW47" s="46">
        <v>45</v>
      </c>
      <c r="CX47" s="7">
        <v>4994</v>
      </c>
      <c r="CY47" s="7">
        <v>407462</v>
      </c>
      <c r="CZ47">
        <f t="shared" si="37"/>
        <v>81.590308370044056</v>
      </c>
      <c r="DD47" s="46">
        <v>5</v>
      </c>
      <c r="DE47" s="7">
        <v>713</v>
      </c>
      <c r="DF47" s="7">
        <v>35209</v>
      </c>
      <c r="DG47">
        <f t="shared" si="38"/>
        <v>49.381486676016827</v>
      </c>
      <c r="DK47" s="46">
        <v>2</v>
      </c>
      <c r="DL47" s="7">
        <v>523</v>
      </c>
      <c r="DM47" s="7">
        <v>28944</v>
      </c>
      <c r="DN47">
        <f t="shared" si="39"/>
        <v>55.342256214149138</v>
      </c>
      <c r="DR47" s="46">
        <v>10</v>
      </c>
      <c r="DS47" s="7">
        <v>2177</v>
      </c>
      <c r="DT47" s="7">
        <v>328595</v>
      </c>
      <c r="DU47">
        <f t="shared" si="40"/>
        <v>150.93936610013782</v>
      </c>
      <c r="DY47" s="46">
        <v>13</v>
      </c>
      <c r="DZ47" s="7">
        <v>1415</v>
      </c>
      <c r="EA47" s="7">
        <v>200409</v>
      </c>
      <c r="EB47">
        <f t="shared" si="41"/>
        <v>141.63180212014134</v>
      </c>
    </row>
    <row r="48" spans="9:132" ht="15.75" x14ac:dyDescent="0.25">
      <c r="J48" s="46">
        <v>7</v>
      </c>
      <c r="K48" s="7">
        <v>899</v>
      </c>
      <c r="L48" s="7">
        <v>52931</v>
      </c>
      <c r="M48">
        <f t="shared" si="24"/>
        <v>58.877641824249167</v>
      </c>
      <c r="Q48" s="46">
        <v>9</v>
      </c>
      <c r="R48" s="7">
        <v>2729</v>
      </c>
      <c r="S48" s="7">
        <v>224768</v>
      </c>
      <c r="T48">
        <f t="shared" si="25"/>
        <v>82.362770245511172</v>
      </c>
      <c r="X48" s="46">
        <v>21</v>
      </c>
      <c r="Y48" s="7">
        <v>1099</v>
      </c>
      <c r="Z48" s="7">
        <v>117642</v>
      </c>
      <c r="AA48">
        <f t="shared" si="26"/>
        <v>107.04458598726114</v>
      </c>
      <c r="AE48" s="46">
        <v>6</v>
      </c>
      <c r="AF48" s="7">
        <v>1144</v>
      </c>
      <c r="AG48" s="7">
        <v>137492</v>
      </c>
      <c r="AH48">
        <f t="shared" si="27"/>
        <v>120.18531468531468</v>
      </c>
      <c r="AL48" s="46">
        <v>10</v>
      </c>
      <c r="AM48" s="7">
        <v>2368</v>
      </c>
      <c r="AN48" s="7">
        <v>202363</v>
      </c>
      <c r="AO48">
        <f t="shared" si="28"/>
        <v>85.457347972972968</v>
      </c>
      <c r="AS48" s="46">
        <v>18</v>
      </c>
      <c r="AT48" s="7">
        <v>2561</v>
      </c>
      <c r="AU48" s="7">
        <v>269527</v>
      </c>
      <c r="AV48">
        <f t="shared" si="29"/>
        <v>105.24287387739165</v>
      </c>
      <c r="AZ48" s="46">
        <v>21</v>
      </c>
      <c r="BA48" s="7">
        <v>2349</v>
      </c>
      <c r="BB48" s="7">
        <v>216786</v>
      </c>
      <c r="BC48">
        <f t="shared" si="30"/>
        <v>92.288633461047255</v>
      </c>
      <c r="BG48" s="46">
        <v>12</v>
      </c>
      <c r="BH48" s="7">
        <v>3843</v>
      </c>
      <c r="BI48" s="7">
        <v>415580</v>
      </c>
      <c r="BJ48">
        <f t="shared" si="31"/>
        <v>108.13947436898256</v>
      </c>
      <c r="BN48" s="46">
        <v>15</v>
      </c>
      <c r="BO48" s="7">
        <v>2072</v>
      </c>
      <c r="BP48" s="7">
        <v>161392</v>
      </c>
      <c r="BQ48">
        <f t="shared" si="32"/>
        <v>77.891891891891888</v>
      </c>
      <c r="BU48" s="46">
        <v>4</v>
      </c>
      <c r="BV48" s="7">
        <v>424</v>
      </c>
      <c r="BW48" s="7">
        <v>13102</v>
      </c>
      <c r="BX48">
        <f t="shared" si="33"/>
        <v>30.900943396226417</v>
      </c>
      <c r="CB48" s="46">
        <v>13</v>
      </c>
      <c r="CC48" s="7">
        <v>2561</v>
      </c>
      <c r="CD48" s="7">
        <v>98747</v>
      </c>
      <c r="CE48">
        <f t="shared" si="34"/>
        <v>38.557985162046073</v>
      </c>
      <c r="CI48" s="46">
        <v>4</v>
      </c>
      <c r="CJ48" s="7">
        <v>643</v>
      </c>
      <c r="CK48" s="7">
        <v>8632</v>
      </c>
      <c r="CL48">
        <f t="shared" si="35"/>
        <v>13.424572317262831</v>
      </c>
      <c r="CP48" s="46">
        <v>17</v>
      </c>
      <c r="CQ48" s="7">
        <v>1181</v>
      </c>
      <c r="CR48" s="7">
        <v>84651</v>
      </c>
      <c r="CS48">
        <f t="shared" si="36"/>
        <v>71.677392040643525</v>
      </c>
      <c r="CW48" s="46">
        <v>46</v>
      </c>
      <c r="CX48" s="7">
        <v>6058</v>
      </c>
      <c r="CY48" s="7">
        <v>680313</v>
      </c>
      <c r="CZ48">
        <f t="shared" si="37"/>
        <v>112.29993397160779</v>
      </c>
      <c r="DD48" s="46">
        <v>6</v>
      </c>
      <c r="DE48" s="7">
        <v>750</v>
      </c>
      <c r="DF48" s="7">
        <v>3175</v>
      </c>
      <c r="DG48">
        <f t="shared" si="38"/>
        <v>4.2333333333333334</v>
      </c>
      <c r="DK48" s="46">
        <v>3</v>
      </c>
      <c r="DL48" s="7">
        <v>793</v>
      </c>
      <c r="DM48" s="7">
        <v>54072</v>
      </c>
      <c r="DN48">
        <f t="shared" si="39"/>
        <v>68.186633039092058</v>
      </c>
      <c r="DR48" s="46">
        <v>11</v>
      </c>
      <c r="DS48" s="7">
        <v>2463</v>
      </c>
      <c r="DT48" s="7">
        <v>232139</v>
      </c>
      <c r="DU48">
        <f t="shared" si="40"/>
        <v>94.250507511165239</v>
      </c>
      <c r="DY48" s="46">
        <v>14</v>
      </c>
      <c r="DZ48" s="7">
        <v>1477</v>
      </c>
      <c r="EA48" s="7">
        <v>173937</v>
      </c>
      <c r="EB48">
        <f t="shared" si="41"/>
        <v>117.76371022342586</v>
      </c>
    </row>
    <row r="49" spans="10:132" ht="15.75" x14ac:dyDescent="0.25">
      <c r="J49" s="46">
        <v>8</v>
      </c>
      <c r="K49" s="7">
        <v>938</v>
      </c>
      <c r="L49" s="7">
        <v>72908</v>
      </c>
      <c r="M49">
        <f t="shared" si="24"/>
        <v>77.727078891257989</v>
      </c>
      <c r="Q49" s="46">
        <v>10</v>
      </c>
      <c r="R49" s="7">
        <v>2804</v>
      </c>
      <c r="S49" s="7">
        <v>163945</v>
      </c>
      <c r="T49">
        <f t="shared" si="25"/>
        <v>58.468259629101283</v>
      </c>
      <c r="X49" s="46">
        <v>22</v>
      </c>
      <c r="Y49" s="7">
        <v>1171</v>
      </c>
      <c r="Z49" s="7">
        <v>70374</v>
      </c>
      <c r="AA49">
        <f t="shared" si="26"/>
        <v>60.097352690008542</v>
      </c>
      <c r="AE49" s="46">
        <v>7</v>
      </c>
      <c r="AF49" s="7">
        <v>1157</v>
      </c>
      <c r="AG49" s="7">
        <v>125532</v>
      </c>
      <c r="AH49">
        <f t="shared" si="27"/>
        <v>108.49783923941227</v>
      </c>
      <c r="AL49" s="46">
        <v>11</v>
      </c>
      <c r="AM49" s="7">
        <v>2386</v>
      </c>
      <c r="AN49" s="7">
        <v>189446</v>
      </c>
      <c r="AO49">
        <f t="shared" si="28"/>
        <v>79.398994132439228</v>
      </c>
      <c r="AS49" s="46">
        <v>19</v>
      </c>
      <c r="AT49" s="7">
        <v>3006</v>
      </c>
      <c r="AU49" s="7">
        <v>347810</v>
      </c>
      <c r="AV49">
        <f t="shared" si="29"/>
        <v>115.70525615435795</v>
      </c>
      <c r="AZ49" s="46">
        <v>22</v>
      </c>
      <c r="BA49" s="7">
        <v>2374</v>
      </c>
      <c r="BB49" s="7">
        <v>183466</v>
      </c>
      <c r="BC49">
        <f t="shared" si="30"/>
        <v>77.281381634372366</v>
      </c>
      <c r="BG49" s="46">
        <v>13</v>
      </c>
      <c r="BH49" s="7">
        <v>3982</v>
      </c>
      <c r="BI49" s="7">
        <v>439038</v>
      </c>
      <c r="BJ49">
        <f t="shared" si="31"/>
        <v>110.25565042692115</v>
      </c>
      <c r="BN49" s="46">
        <v>16</v>
      </c>
      <c r="BO49" s="7">
        <v>2177</v>
      </c>
      <c r="BP49" s="7">
        <v>240923</v>
      </c>
      <c r="BQ49">
        <f t="shared" si="32"/>
        <v>110.66743224621038</v>
      </c>
      <c r="BU49" s="46">
        <v>5</v>
      </c>
      <c r="BV49" s="7">
        <v>456</v>
      </c>
      <c r="BW49" s="7">
        <v>24277</v>
      </c>
      <c r="BX49">
        <f t="shared" si="33"/>
        <v>53.239035087719301</v>
      </c>
      <c r="CB49" s="46">
        <v>14</v>
      </c>
      <c r="CC49" s="7">
        <v>2569</v>
      </c>
      <c r="CD49" s="7">
        <v>109347</v>
      </c>
      <c r="CE49">
        <f t="shared" si="34"/>
        <v>42.564032697547681</v>
      </c>
      <c r="CI49" s="46">
        <v>5</v>
      </c>
      <c r="CJ49" s="7">
        <v>661</v>
      </c>
      <c r="CK49" s="7">
        <v>47334</v>
      </c>
      <c r="CL49">
        <f t="shared" si="35"/>
        <v>71.609682299546137</v>
      </c>
      <c r="CP49" s="46">
        <v>18</v>
      </c>
      <c r="CQ49" s="7">
        <v>1232</v>
      </c>
      <c r="CR49" s="7">
        <v>106273</v>
      </c>
      <c r="CS49">
        <f t="shared" si="36"/>
        <v>86.260551948051955</v>
      </c>
      <c r="CW49" s="46">
        <v>47</v>
      </c>
      <c r="CX49" s="7">
        <v>6887</v>
      </c>
      <c r="CY49" s="7">
        <v>308348</v>
      </c>
      <c r="CZ49">
        <f t="shared" si="37"/>
        <v>44.772469870771019</v>
      </c>
      <c r="DD49" s="46">
        <v>7</v>
      </c>
      <c r="DE49" s="7">
        <v>751</v>
      </c>
      <c r="DF49" s="7">
        <v>1255</v>
      </c>
      <c r="DG49">
        <f t="shared" si="38"/>
        <v>1.6711051930758989</v>
      </c>
      <c r="DK49" s="46">
        <v>4</v>
      </c>
      <c r="DL49" s="7">
        <v>793</v>
      </c>
      <c r="DM49" s="7">
        <v>51077</v>
      </c>
      <c r="DN49">
        <f t="shared" si="39"/>
        <v>64.409836065573771</v>
      </c>
      <c r="DR49" s="46">
        <v>12</v>
      </c>
      <c r="DS49" s="7">
        <v>2544</v>
      </c>
      <c r="DT49" s="7">
        <v>21665</v>
      </c>
      <c r="DU49">
        <f t="shared" si="40"/>
        <v>8.5161163522012586</v>
      </c>
      <c r="DY49" s="46">
        <v>15</v>
      </c>
      <c r="DZ49" s="7">
        <v>1539</v>
      </c>
      <c r="EA49" s="7">
        <v>152842</v>
      </c>
      <c r="EB49">
        <f t="shared" si="41"/>
        <v>99.312540610786229</v>
      </c>
    </row>
    <row r="50" spans="10:132" ht="15.75" x14ac:dyDescent="0.25">
      <c r="J50" s="46">
        <v>9</v>
      </c>
      <c r="K50" s="7">
        <v>960</v>
      </c>
      <c r="L50" s="7">
        <v>101364</v>
      </c>
      <c r="M50">
        <f t="shared" si="24"/>
        <v>105.58750000000001</v>
      </c>
      <c r="Q50" s="46">
        <v>11</v>
      </c>
      <c r="R50" s="7">
        <v>2820</v>
      </c>
      <c r="S50" s="7">
        <v>214047</v>
      </c>
      <c r="T50">
        <f t="shared" si="25"/>
        <v>75.903191489361703</v>
      </c>
      <c r="X50" s="46">
        <v>23</v>
      </c>
      <c r="Y50" s="7">
        <v>1247</v>
      </c>
      <c r="Z50" s="7">
        <v>166033</v>
      </c>
      <c r="AA50">
        <f t="shared" si="26"/>
        <v>133.14595028067362</v>
      </c>
      <c r="AE50" s="46">
        <v>8</v>
      </c>
      <c r="AF50" s="7">
        <v>1172</v>
      </c>
      <c r="AG50" s="7">
        <v>92643</v>
      </c>
      <c r="AH50">
        <f t="shared" si="27"/>
        <v>79.046928327645048</v>
      </c>
      <c r="AL50" s="46">
        <v>12</v>
      </c>
      <c r="AM50" s="7">
        <v>2475</v>
      </c>
      <c r="AN50" s="7">
        <v>237481</v>
      </c>
      <c r="AO50">
        <f t="shared" si="28"/>
        <v>95.951919191919188</v>
      </c>
      <c r="AS50" s="46">
        <v>20</v>
      </c>
      <c r="AT50" s="7">
        <v>3127</v>
      </c>
      <c r="AU50" s="7">
        <v>397672</v>
      </c>
      <c r="AV50">
        <f t="shared" si="29"/>
        <v>127.17364886472657</v>
      </c>
      <c r="AZ50" s="46">
        <v>23</v>
      </c>
      <c r="BA50" s="7">
        <v>2406</v>
      </c>
      <c r="BB50" s="7">
        <v>58780</v>
      </c>
      <c r="BC50">
        <f t="shared" si="30"/>
        <v>24.430590191188696</v>
      </c>
      <c r="BG50" s="46">
        <v>14</v>
      </c>
      <c r="BH50" s="7">
        <v>4032</v>
      </c>
      <c r="BI50" s="7">
        <v>457298</v>
      </c>
      <c r="BJ50">
        <f t="shared" si="31"/>
        <v>113.4171626984127</v>
      </c>
      <c r="BN50" s="46">
        <v>17</v>
      </c>
      <c r="BO50" s="7">
        <v>2215</v>
      </c>
      <c r="BP50" s="7">
        <v>276158</v>
      </c>
      <c r="BQ50">
        <f t="shared" si="32"/>
        <v>124.67629796839729</v>
      </c>
      <c r="BU50" s="46">
        <v>6</v>
      </c>
      <c r="BV50" s="7">
        <v>595</v>
      </c>
      <c r="BW50" s="7">
        <v>27963</v>
      </c>
      <c r="BX50">
        <f t="shared" si="33"/>
        <v>46.996638655462185</v>
      </c>
      <c r="CB50" s="46">
        <v>15</v>
      </c>
      <c r="CC50" s="7">
        <v>2595</v>
      </c>
      <c r="CD50" s="7">
        <v>95488</v>
      </c>
      <c r="CE50">
        <f t="shared" si="34"/>
        <v>36.796917148362233</v>
      </c>
      <c r="CI50" s="46">
        <v>6</v>
      </c>
      <c r="CJ50" s="7">
        <v>733</v>
      </c>
      <c r="CK50" s="7">
        <v>22931</v>
      </c>
      <c r="CL50">
        <f t="shared" si="35"/>
        <v>31.283765347885403</v>
      </c>
      <c r="CP50" s="46">
        <v>19</v>
      </c>
      <c r="CQ50" s="7">
        <v>1257</v>
      </c>
      <c r="CR50" s="7">
        <v>92377</v>
      </c>
      <c r="CS50">
        <f t="shared" si="36"/>
        <v>73.490055688146384</v>
      </c>
      <c r="CV50" t="s">
        <v>234</v>
      </c>
      <c r="CW50" s="46">
        <v>1</v>
      </c>
      <c r="CX50" s="7">
        <v>352</v>
      </c>
      <c r="CY50" s="7">
        <v>11701</v>
      </c>
      <c r="CZ50">
        <f t="shared" si="37"/>
        <v>33.241477272727273</v>
      </c>
      <c r="DD50" s="46">
        <v>8</v>
      </c>
      <c r="DE50" s="7">
        <v>785</v>
      </c>
      <c r="DF50" s="7">
        <v>75109</v>
      </c>
      <c r="DG50">
        <f t="shared" si="38"/>
        <v>95.680254777070061</v>
      </c>
      <c r="DK50" s="46">
        <v>5</v>
      </c>
      <c r="DL50" s="7">
        <v>966</v>
      </c>
      <c r="DM50" s="7">
        <v>67338</v>
      </c>
      <c r="DN50">
        <f t="shared" si="39"/>
        <v>69.708074534161497</v>
      </c>
      <c r="DR50" s="46">
        <v>13</v>
      </c>
      <c r="DS50" s="7">
        <v>2576</v>
      </c>
      <c r="DT50" s="7">
        <v>154972</v>
      </c>
      <c r="DU50">
        <f t="shared" si="40"/>
        <v>60.159937888198755</v>
      </c>
      <c r="DY50" s="46">
        <v>16</v>
      </c>
      <c r="DZ50" s="7">
        <v>1557</v>
      </c>
      <c r="EA50" s="7">
        <v>160142</v>
      </c>
      <c r="EB50">
        <f t="shared" si="41"/>
        <v>102.8529222864483</v>
      </c>
    </row>
    <row r="51" spans="10:132" ht="15.75" x14ac:dyDescent="0.25">
      <c r="J51" s="46">
        <v>10</v>
      </c>
      <c r="K51" s="7">
        <v>1148</v>
      </c>
      <c r="L51" s="7">
        <v>55894</v>
      </c>
      <c r="M51">
        <f t="shared" si="24"/>
        <v>48.688153310104532</v>
      </c>
      <c r="Q51" s="46">
        <v>12</v>
      </c>
      <c r="R51" s="7">
        <v>2964</v>
      </c>
      <c r="S51" s="7">
        <v>289809</v>
      </c>
      <c r="T51">
        <f t="shared" si="25"/>
        <v>97.776315789473685</v>
      </c>
      <c r="X51" s="46">
        <v>24</v>
      </c>
      <c r="Y51" s="7">
        <v>1251</v>
      </c>
      <c r="Z51" s="7">
        <v>88204</v>
      </c>
      <c r="AA51">
        <f t="shared" si="26"/>
        <v>70.506794564348525</v>
      </c>
      <c r="AE51" s="46">
        <v>9</v>
      </c>
      <c r="AF51" s="7">
        <v>1201</v>
      </c>
      <c r="AG51" s="7">
        <v>97857</v>
      </c>
      <c r="AH51">
        <f t="shared" si="27"/>
        <v>81.479600333055785</v>
      </c>
      <c r="AL51" s="46">
        <v>13</v>
      </c>
      <c r="AM51" s="7">
        <v>2581</v>
      </c>
      <c r="AN51" s="7">
        <v>195164</v>
      </c>
      <c r="AO51">
        <f t="shared" si="28"/>
        <v>75.615652847733443</v>
      </c>
      <c r="AR51" t="s">
        <v>233</v>
      </c>
      <c r="AS51" s="46">
        <v>1</v>
      </c>
      <c r="AT51" s="7">
        <v>196</v>
      </c>
      <c r="AU51" s="7">
        <v>17206</v>
      </c>
      <c r="AV51">
        <f t="shared" si="29"/>
        <v>87.785714285714292</v>
      </c>
      <c r="AZ51" s="46">
        <v>24</v>
      </c>
      <c r="BA51" s="7">
        <v>2414</v>
      </c>
      <c r="BB51" s="7">
        <v>151351</v>
      </c>
      <c r="BC51">
        <f t="shared" si="30"/>
        <v>62.697183098591552</v>
      </c>
      <c r="BG51" s="46">
        <v>15</v>
      </c>
      <c r="BH51" s="7">
        <v>4201</v>
      </c>
      <c r="BI51" s="7">
        <v>292613</v>
      </c>
      <c r="BJ51">
        <f t="shared" si="31"/>
        <v>69.653177814806</v>
      </c>
      <c r="BN51" s="46">
        <v>18</v>
      </c>
      <c r="BO51" s="7">
        <v>2268</v>
      </c>
      <c r="BP51" s="7">
        <v>165160</v>
      </c>
      <c r="BQ51">
        <f t="shared" si="32"/>
        <v>72.821869488536151</v>
      </c>
      <c r="BU51" s="46">
        <v>7</v>
      </c>
      <c r="BV51" s="7">
        <v>597</v>
      </c>
      <c r="BW51" s="7">
        <v>23450</v>
      </c>
      <c r="BX51">
        <f t="shared" si="33"/>
        <v>39.279731993299833</v>
      </c>
      <c r="CB51" s="46">
        <v>16</v>
      </c>
      <c r="CC51" s="7">
        <v>2600</v>
      </c>
      <c r="CD51" s="7">
        <v>60749</v>
      </c>
      <c r="CE51">
        <f t="shared" si="34"/>
        <v>23.364999999999998</v>
      </c>
      <c r="CI51" s="46">
        <v>7</v>
      </c>
      <c r="CJ51" s="7">
        <v>761</v>
      </c>
      <c r="CK51" s="7">
        <v>36241</v>
      </c>
      <c r="CL51">
        <f t="shared" si="35"/>
        <v>47.62286465177398</v>
      </c>
      <c r="CP51" s="46">
        <v>20</v>
      </c>
      <c r="CQ51" s="7">
        <v>1289</v>
      </c>
      <c r="CR51" s="7">
        <v>107479</v>
      </c>
      <c r="CS51">
        <f t="shared" si="36"/>
        <v>83.381691233514346</v>
      </c>
      <c r="CW51" s="46">
        <v>2</v>
      </c>
      <c r="CX51" s="7">
        <v>455</v>
      </c>
      <c r="CY51" s="7">
        <v>18707</v>
      </c>
      <c r="CZ51">
        <f t="shared" si="37"/>
        <v>41.114285714285714</v>
      </c>
      <c r="DD51" s="46">
        <v>9</v>
      </c>
      <c r="DE51" s="7">
        <v>844</v>
      </c>
      <c r="DF51" s="7">
        <v>48580</v>
      </c>
      <c r="DG51">
        <f t="shared" si="38"/>
        <v>57.559241706161139</v>
      </c>
      <c r="DK51" s="46">
        <v>6</v>
      </c>
      <c r="DL51" s="7">
        <v>1033</v>
      </c>
      <c r="DM51" s="7">
        <v>81252</v>
      </c>
      <c r="DN51">
        <f t="shared" si="39"/>
        <v>78.656340755082283</v>
      </c>
      <c r="DR51" s="46">
        <v>14</v>
      </c>
      <c r="DS51" s="7">
        <v>2647</v>
      </c>
      <c r="DT51" s="7">
        <v>286801</v>
      </c>
      <c r="DU51">
        <f t="shared" si="40"/>
        <v>108.34945221004911</v>
      </c>
      <c r="DY51" s="46">
        <v>17</v>
      </c>
      <c r="DZ51" s="7">
        <v>1569</v>
      </c>
      <c r="EA51" s="7">
        <v>166475</v>
      </c>
      <c r="EB51">
        <f t="shared" si="41"/>
        <v>106.10261312938177</v>
      </c>
    </row>
    <row r="52" spans="10:132" ht="15.75" x14ac:dyDescent="0.25">
      <c r="J52" s="46">
        <v>11</v>
      </c>
      <c r="K52" s="7">
        <v>1167</v>
      </c>
      <c r="L52" s="7">
        <v>176603</v>
      </c>
      <c r="M52">
        <f t="shared" si="24"/>
        <v>151.33076263924593</v>
      </c>
      <c r="Q52" s="46">
        <v>13</v>
      </c>
      <c r="R52" s="7">
        <v>2970</v>
      </c>
      <c r="S52" s="7">
        <v>302897</v>
      </c>
      <c r="T52">
        <f t="shared" si="25"/>
        <v>101.98552188552189</v>
      </c>
      <c r="X52" s="46">
        <v>25</v>
      </c>
      <c r="Y52" s="7">
        <v>1253</v>
      </c>
      <c r="Z52" s="7">
        <v>82951</v>
      </c>
      <c r="AA52">
        <f t="shared" si="26"/>
        <v>66.201915403032714</v>
      </c>
      <c r="AE52" s="46">
        <v>10</v>
      </c>
      <c r="AF52" s="7">
        <v>1477</v>
      </c>
      <c r="AG52" s="7">
        <v>118797</v>
      </c>
      <c r="AH52">
        <f t="shared" si="27"/>
        <v>80.431279620853076</v>
      </c>
      <c r="AL52" s="46">
        <v>14</v>
      </c>
      <c r="AM52" s="7">
        <v>2592</v>
      </c>
      <c r="AN52" s="7">
        <v>248570</v>
      </c>
      <c r="AO52">
        <f t="shared" si="28"/>
        <v>95.898919753086417</v>
      </c>
      <c r="AS52" s="46">
        <v>2</v>
      </c>
      <c r="AT52" s="7">
        <v>358</v>
      </c>
      <c r="AU52" s="7">
        <v>32384</v>
      </c>
      <c r="AV52">
        <f t="shared" si="29"/>
        <v>90.458100558659211</v>
      </c>
      <c r="AZ52" s="46">
        <v>25</v>
      </c>
      <c r="BA52" s="7">
        <v>2432</v>
      </c>
      <c r="BB52" s="7">
        <v>190042</v>
      </c>
      <c r="BC52">
        <f t="shared" si="30"/>
        <v>78.14226973684211</v>
      </c>
      <c r="BG52" s="46">
        <v>16</v>
      </c>
      <c r="BH52" s="7">
        <v>4508</v>
      </c>
      <c r="BI52" s="7">
        <v>303500</v>
      </c>
      <c r="BJ52">
        <f t="shared" si="31"/>
        <v>67.324755989352269</v>
      </c>
      <c r="BN52" s="46">
        <v>19</v>
      </c>
      <c r="BO52" s="7">
        <v>2562</v>
      </c>
      <c r="BP52" s="7">
        <v>259711</v>
      </c>
      <c r="BQ52">
        <f t="shared" si="32"/>
        <v>101.3704137392662</v>
      </c>
      <c r="BU52" s="46">
        <v>8</v>
      </c>
      <c r="BV52" s="7">
        <v>807</v>
      </c>
      <c r="BW52" s="7">
        <v>30295</v>
      </c>
      <c r="BX52">
        <f t="shared" si="33"/>
        <v>37.540272614622054</v>
      </c>
      <c r="CB52" s="46">
        <v>17</v>
      </c>
      <c r="CC52" s="7">
        <v>2604</v>
      </c>
      <c r="CD52" s="7">
        <v>87508</v>
      </c>
      <c r="CE52">
        <f t="shared" si="34"/>
        <v>33.605222734254994</v>
      </c>
      <c r="CI52" s="46">
        <v>8</v>
      </c>
      <c r="CJ52" s="7">
        <v>781</v>
      </c>
      <c r="CK52" s="7">
        <v>29372</v>
      </c>
      <c r="CL52">
        <f t="shared" si="35"/>
        <v>37.608194622279129</v>
      </c>
      <c r="CP52" s="46">
        <v>21</v>
      </c>
      <c r="CQ52" s="7">
        <v>1297</v>
      </c>
      <c r="CR52" s="7">
        <v>106880</v>
      </c>
      <c r="CS52">
        <f t="shared" si="36"/>
        <v>82.405551272166534</v>
      </c>
      <c r="CW52" s="46">
        <v>3</v>
      </c>
      <c r="CX52" s="7">
        <v>500</v>
      </c>
      <c r="CY52" s="7">
        <v>52094</v>
      </c>
      <c r="CZ52">
        <f t="shared" si="37"/>
        <v>104.188</v>
      </c>
      <c r="DD52" s="46">
        <v>10</v>
      </c>
      <c r="DE52" s="7">
        <v>847</v>
      </c>
      <c r="DF52" s="7">
        <v>75164</v>
      </c>
      <c r="DG52">
        <f t="shared" si="38"/>
        <v>88.741440377804011</v>
      </c>
      <c r="DK52" s="46">
        <v>7</v>
      </c>
      <c r="DL52" s="7">
        <v>1188</v>
      </c>
      <c r="DM52" s="7">
        <v>114417</v>
      </c>
      <c r="DN52">
        <f t="shared" si="39"/>
        <v>96.310606060606062</v>
      </c>
      <c r="DR52" s="46">
        <v>15</v>
      </c>
      <c r="DS52" s="7">
        <v>2881</v>
      </c>
      <c r="DT52" s="7">
        <v>403198</v>
      </c>
      <c r="DU52">
        <f t="shared" si="40"/>
        <v>139.95071155848663</v>
      </c>
      <c r="DY52" s="46">
        <v>18</v>
      </c>
      <c r="DZ52" s="7">
        <v>1577</v>
      </c>
      <c r="EA52" s="7">
        <v>135554</v>
      </c>
      <c r="EB52">
        <f t="shared" si="41"/>
        <v>85.956880152187694</v>
      </c>
    </row>
    <row r="53" spans="10:132" ht="15.75" x14ac:dyDescent="0.25">
      <c r="J53" s="46">
        <v>12</v>
      </c>
      <c r="K53" s="7">
        <v>1167</v>
      </c>
      <c r="L53" s="7">
        <v>135270</v>
      </c>
      <c r="M53">
        <f t="shared" si="24"/>
        <v>115.91259640102828</v>
      </c>
      <c r="Q53" s="46">
        <v>14</v>
      </c>
      <c r="R53" s="7">
        <v>2985</v>
      </c>
      <c r="S53" s="7">
        <v>255124</v>
      </c>
      <c r="T53">
        <f t="shared" si="25"/>
        <v>85.468676716917926</v>
      </c>
      <c r="X53" s="46">
        <v>26</v>
      </c>
      <c r="Y53" s="7">
        <v>1254</v>
      </c>
      <c r="Z53" s="7">
        <v>102572</v>
      </c>
      <c r="AA53">
        <f t="shared" si="26"/>
        <v>81.795853269537474</v>
      </c>
      <c r="AE53" s="46">
        <v>11</v>
      </c>
      <c r="AF53" s="7">
        <v>1569</v>
      </c>
      <c r="AG53" s="7">
        <v>171731</v>
      </c>
      <c r="AH53">
        <f t="shared" si="27"/>
        <v>109.45251752708732</v>
      </c>
      <c r="AL53" s="46">
        <v>15</v>
      </c>
      <c r="AM53" s="7">
        <v>2598</v>
      </c>
      <c r="AN53" s="7">
        <v>222182</v>
      </c>
      <c r="AO53">
        <f t="shared" si="28"/>
        <v>85.520400307929179</v>
      </c>
      <c r="AS53" s="46">
        <v>3</v>
      </c>
      <c r="AT53" s="7">
        <v>514</v>
      </c>
      <c r="AU53" s="7">
        <v>14393</v>
      </c>
      <c r="AV53">
        <f t="shared" si="29"/>
        <v>28.001945525291831</v>
      </c>
      <c r="AZ53" s="46">
        <v>26</v>
      </c>
      <c r="BA53" s="7">
        <v>2466</v>
      </c>
      <c r="BB53" s="7">
        <v>230478</v>
      </c>
      <c r="BC53">
        <f t="shared" si="30"/>
        <v>93.462287104622874</v>
      </c>
      <c r="BG53" s="46">
        <v>17</v>
      </c>
      <c r="BH53" s="7">
        <v>4518</v>
      </c>
      <c r="BI53" s="7">
        <v>576545</v>
      </c>
      <c r="BJ53">
        <f t="shared" si="31"/>
        <v>127.61066843736167</v>
      </c>
      <c r="BN53" s="46">
        <v>20</v>
      </c>
      <c r="BO53" s="7">
        <v>2639</v>
      </c>
      <c r="BP53" s="7">
        <v>317780</v>
      </c>
      <c r="BQ53">
        <f t="shared" si="32"/>
        <v>120.41682455475559</v>
      </c>
      <c r="BU53" s="46">
        <v>9</v>
      </c>
      <c r="BV53" s="7">
        <v>812</v>
      </c>
      <c r="BW53" s="7">
        <v>35247</v>
      </c>
      <c r="BX53">
        <f t="shared" si="33"/>
        <v>43.407635467980299</v>
      </c>
      <c r="CB53" s="46">
        <v>18</v>
      </c>
      <c r="CC53" s="7">
        <v>2607</v>
      </c>
      <c r="CD53" s="7">
        <v>89261</v>
      </c>
      <c r="CE53">
        <f t="shared" si="34"/>
        <v>34.238971998465672</v>
      </c>
      <c r="CI53" s="46">
        <v>9</v>
      </c>
      <c r="CJ53" s="7">
        <v>893</v>
      </c>
      <c r="CK53" s="7">
        <v>60836</v>
      </c>
      <c r="CL53">
        <f t="shared" si="35"/>
        <v>68.125419932810743</v>
      </c>
      <c r="CP53" s="46">
        <v>22</v>
      </c>
      <c r="CQ53" s="7">
        <v>1322</v>
      </c>
      <c r="CR53" s="7">
        <v>70625</v>
      </c>
      <c r="CS53">
        <f t="shared" si="36"/>
        <v>53.422844175491676</v>
      </c>
      <c r="CW53" s="46">
        <v>4</v>
      </c>
      <c r="CX53" s="7">
        <v>555</v>
      </c>
      <c r="CY53" s="7">
        <v>84037</v>
      </c>
      <c r="CZ53">
        <f t="shared" si="37"/>
        <v>151.41801801801802</v>
      </c>
      <c r="DD53" s="46">
        <v>11</v>
      </c>
      <c r="DE53" s="7">
        <v>858</v>
      </c>
      <c r="DF53" s="7">
        <v>70544</v>
      </c>
      <c r="DG53">
        <f t="shared" si="38"/>
        <v>82.219114219114218</v>
      </c>
      <c r="DK53" s="46">
        <v>8</v>
      </c>
      <c r="DL53" s="7">
        <v>1311</v>
      </c>
      <c r="DM53" s="7">
        <v>105844</v>
      </c>
      <c r="DN53">
        <f t="shared" si="39"/>
        <v>80.735316552250197</v>
      </c>
      <c r="DR53" s="46">
        <v>17</v>
      </c>
      <c r="DS53" s="7">
        <v>2997</v>
      </c>
      <c r="DT53" s="7">
        <v>218042</v>
      </c>
      <c r="DU53">
        <f t="shared" si="40"/>
        <v>72.753420086753422</v>
      </c>
      <c r="DY53" s="46">
        <v>19</v>
      </c>
      <c r="DZ53" s="7">
        <v>1668</v>
      </c>
      <c r="EA53" s="7">
        <v>197505</v>
      </c>
      <c r="EB53">
        <f t="shared" si="41"/>
        <v>118.40827338129496</v>
      </c>
    </row>
    <row r="54" spans="10:132" ht="15.75" x14ac:dyDescent="0.25">
      <c r="J54" s="46">
        <v>13</v>
      </c>
      <c r="K54" s="7">
        <v>1170</v>
      </c>
      <c r="L54" s="7">
        <v>120741</v>
      </c>
      <c r="M54">
        <f t="shared" si="24"/>
        <v>103.19743589743589</v>
      </c>
      <c r="Q54" s="46">
        <v>15</v>
      </c>
      <c r="R54" s="7">
        <v>3008</v>
      </c>
      <c r="S54" s="7">
        <v>224790</v>
      </c>
      <c r="T54">
        <f t="shared" si="25"/>
        <v>74.730718085106389</v>
      </c>
      <c r="X54" s="46">
        <v>27</v>
      </c>
      <c r="Y54" s="7">
        <v>1286</v>
      </c>
      <c r="Z54" s="7">
        <v>158013</v>
      </c>
      <c r="AA54">
        <f t="shared" si="26"/>
        <v>122.87169517884915</v>
      </c>
      <c r="AE54" s="46">
        <v>12</v>
      </c>
      <c r="AF54" s="7">
        <v>1596</v>
      </c>
      <c r="AG54" s="7">
        <v>194640</v>
      </c>
      <c r="AH54">
        <f t="shared" si="27"/>
        <v>121.95488721804512</v>
      </c>
      <c r="AL54" s="46">
        <v>16</v>
      </c>
      <c r="AM54" s="7">
        <v>2628</v>
      </c>
      <c r="AN54" s="7">
        <v>250162</v>
      </c>
      <c r="AO54">
        <f t="shared" si="28"/>
        <v>95.191019786910203</v>
      </c>
      <c r="AS54" s="46">
        <v>4</v>
      </c>
      <c r="AT54" s="7">
        <v>536</v>
      </c>
      <c r="AU54" s="7">
        <v>38481</v>
      </c>
      <c r="AV54">
        <f t="shared" si="29"/>
        <v>71.792910447761187</v>
      </c>
      <c r="AZ54" s="46">
        <v>27</v>
      </c>
      <c r="BA54" s="7">
        <v>2506</v>
      </c>
      <c r="BB54" s="7">
        <v>278663</v>
      </c>
      <c r="BC54">
        <f t="shared" si="30"/>
        <v>111.19832402234637</v>
      </c>
      <c r="BG54" s="46">
        <v>18</v>
      </c>
      <c r="BH54" s="7">
        <v>4649</v>
      </c>
      <c r="BI54" s="7">
        <v>461553</v>
      </c>
      <c r="BJ54">
        <f t="shared" si="31"/>
        <v>99.280060228006022</v>
      </c>
      <c r="BN54" s="46">
        <v>21</v>
      </c>
      <c r="BO54" s="7">
        <v>2694</v>
      </c>
      <c r="BP54" s="7">
        <v>271370</v>
      </c>
      <c r="BQ54">
        <f t="shared" si="32"/>
        <v>100.7312546399406</v>
      </c>
      <c r="BU54" s="46">
        <v>10</v>
      </c>
      <c r="BV54" s="7">
        <v>879</v>
      </c>
      <c r="BW54" s="7">
        <v>44763</v>
      </c>
      <c r="BX54">
        <f t="shared" si="33"/>
        <v>50.924914675767916</v>
      </c>
      <c r="CB54" s="46">
        <v>19</v>
      </c>
      <c r="CC54" s="7">
        <v>2630</v>
      </c>
      <c r="CD54" s="7">
        <v>119365</v>
      </c>
      <c r="CE54">
        <f t="shared" si="34"/>
        <v>45.385931558935361</v>
      </c>
      <c r="CI54" s="46">
        <v>10</v>
      </c>
      <c r="CJ54" s="7">
        <v>898</v>
      </c>
      <c r="CK54" s="7">
        <v>19627</v>
      </c>
      <c r="CL54">
        <f t="shared" si="35"/>
        <v>21.856347438752785</v>
      </c>
      <c r="CP54" s="46">
        <v>23</v>
      </c>
      <c r="CQ54" s="7">
        <v>1339</v>
      </c>
      <c r="CR54" s="7">
        <v>127514</v>
      </c>
      <c r="CS54">
        <f t="shared" si="36"/>
        <v>95.230769230769226</v>
      </c>
      <c r="CW54" s="46">
        <v>5</v>
      </c>
      <c r="CX54" s="7">
        <v>987</v>
      </c>
      <c r="CY54" s="7">
        <v>91141</v>
      </c>
      <c r="CZ54">
        <f t="shared" si="37"/>
        <v>92.341438703140824</v>
      </c>
      <c r="DD54" s="46">
        <v>12</v>
      </c>
      <c r="DE54" s="7">
        <v>861</v>
      </c>
      <c r="DF54" s="7">
        <v>16372</v>
      </c>
      <c r="DG54">
        <f t="shared" si="38"/>
        <v>19.015098722415797</v>
      </c>
      <c r="DK54" s="46">
        <v>9</v>
      </c>
      <c r="DL54" s="7">
        <v>1350</v>
      </c>
      <c r="DM54" s="7">
        <v>122651</v>
      </c>
      <c r="DN54">
        <f t="shared" si="39"/>
        <v>90.852592592592586</v>
      </c>
      <c r="DR54" s="46">
        <v>18</v>
      </c>
      <c r="DS54" s="7">
        <v>3054</v>
      </c>
      <c r="DT54" s="7">
        <v>423392</v>
      </c>
      <c r="DU54">
        <f t="shared" si="40"/>
        <v>138.63523248199084</v>
      </c>
      <c r="DY54" s="46">
        <v>20</v>
      </c>
      <c r="DZ54" s="7">
        <v>1675</v>
      </c>
      <c r="EA54" s="7">
        <v>37038</v>
      </c>
      <c r="EB54">
        <f t="shared" si="41"/>
        <v>22.112238805970151</v>
      </c>
    </row>
    <row r="55" spans="10:132" ht="15.75" x14ac:dyDescent="0.25">
      <c r="J55" s="46">
        <v>14</v>
      </c>
      <c r="K55" s="7">
        <v>1265</v>
      </c>
      <c r="L55" s="7">
        <v>55819</v>
      </c>
      <c r="M55">
        <f t="shared" si="24"/>
        <v>44.125691699604744</v>
      </c>
      <c r="Q55" s="46">
        <v>16</v>
      </c>
      <c r="R55" s="7">
        <v>3041</v>
      </c>
      <c r="S55" s="7">
        <v>230250</v>
      </c>
      <c r="T55">
        <f t="shared" si="25"/>
        <v>75.715225254850381</v>
      </c>
      <c r="X55" s="46">
        <v>28</v>
      </c>
      <c r="Y55" s="7">
        <v>1290</v>
      </c>
      <c r="Z55" s="7">
        <v>92760</v>
      </c>
      <c r="AA55">
        <f t="shared" si="26"/>
        <v>71.906976744186053</v>
      </c>
      <c r="AE55" s="46">
        <v>13</v>
      </c>
      <c r="AF55" s="7">
        <v>1738</v>
      </c>
      <c r="AG55" s="7">
        <v>195887</v>
      </c>
      <c r="AH55">
        <f t="shared" si="27"/>
        <v>112.70828538550057</v>
      </c>
      <c r="AL55" s="46">
        <v>17</v>
      </c>
      <c r="AM55" s="7">
        <v>2664</v>
      </c>
      <c r="AN55" s="7">
        <v>305195</v>
      </c>
      <c r="AO55">
        <f t="shared" si="28"/>
        <v>114.56268768768768</v>
      </c>
      <c r="AS55" s="46">
        <v>5</v>
      </c>
      <c r="AT55" s="7">
        <v>584</v>
      </c>
      <c r="AU55" s="7">
        <v>45534</v>
      </c>
      <c r="AV55">
        <f t="shared" si="29"/>
        <v>77.969178082191775</v>
      </c>
      <c r="AZ55" s="46">
        <v>28</v>
      </c>
      <c r="BA55" s="7">
        <v>2599</v>
      </c>
      <c r="BB55" s="7">
        <v>247748</v>
      </c>
      <c r="BC55">
        <f t="shared" si="30"/>
        <v>95.324355521354363</v>
      </c>
      <c r="BG55" s="46">
        <v>19</v>
      </c>
      <c r="BH55" s="7">
        <v>4688</v>
      </c>
      <c r="BI55" s="7">
        <v>521956</v>
      </c>
      <c r="BJ55">
        <f t="shared" si="31"/>
        <v>111.33873720136519</v>
      </c>
      <c r="BN55" s="46">
        <v>22</v>
      </c>
      <c r="BO55" s="7">
        <v>3008</v>
      </c>
      <c r="BP55" s="7">
        <v>106577</v>
      </c>
      <c r="BQ55">
        <f t="shared" si="32"/>
        <v>35.431183510638299</v>
      </c>
      <c r="BU55" s="46">
        <v>11</v>
      </c>
      <c r="BV55" s="7">
        <v>942</v>
      </c>
      <c r="BW55" s="7">
        <v>32066</v>
      </c>
      <c r="BX55">
        <f t="shared" si="33"/>
        <v>34.040339702760086</v>
      </c>
      <c r="CB55" s="46">
        <v>20</v>
      </c>
      <c r="CC55" s="7">
        <v>2640</v>
      </c>
      <c r="CD55" s="7">
        <v>109675</v>
      </c>
      <c r="CE55">
        <f t="shared" si="34"/>
        <v>41.543560606060609</v>
      </c>
      <c r="CI55" s="46">
        <v>11</v>
      </c>
      <c r="CJ55" s="7">
        <v>908</v>
      </c>
      <c r="CK55" s="7">
        <v>21335</v>
      </c>
      <c r="CL55">
        <f t="shared" si="35"/>
        <v>23.496696035242291</v>
      </c>
      <c r="CP55" s="46">
        <v>24</v>
      </c>
      <c r="CQ55" s="7">
        <v>1344</v>
      </c>
      <c r="CR55" s="7">
        <v>47855</v>
      </c>
      <c r="CS55">
        <f t="shared" si="36"/>
        <v>35.60639880952381</v>
      </c>
      <c r="CW55" s="46">
        <v>6</v>
      </c>
      <c r="CX55" s="7">
        <v>1299</v>
      </c>
      <c r="CY55" s="7">
        <v>1967</v>
      </c>
      <c r="CZ55">
        <f t="shared" si="37"/>
        <v>1.5142417244033872</v>
      </c>
      <c r="DD55" s="46">
        <v>13</v>
      </c>
      <c r="DE55" s="7">
        <v>876</v>
      </c>
      <c r="DF55" s="7">
        <v>37048</v>
      </c>
      <c r="DG55">
        <f t="shared" si="38"/>
        <v>42.292237442922378</v>
      </c>
      <c r="DK55" s="46">
        <v>10</v>
      </c>
      <c r="DL55" s="7">
        <v>1358</v>
      </c>
      <c r="DM55" s="7">
        <v>81034</v>
      </c>
      <c r="DN55">
        <f t="shared" si="39"/>
        <v>59.671575846833576</v>
      </c>
      <c r="DR55" s="46">
        <v>19</v>
      </c>
      <c r="DS55" s="7">
        <v>3060</v>
      </c>
      <c r="DT55" s="7">
        <v>436543</v>
      </c>
      <c r="DU55">
        <f t="shared" si="40"/>
        <v>142.6611111111111</v>
      </c>
      <c r="DY55" s="46">
        <v>21</v>
      </c>
      <c r="DZ55" s="7">
        <v>2125</v>
      </c>
      <c r="EA55" s="7">
        <v>171997</v>
      </c>
      <c r="EB55">
        <f t="shared" si="41"/>
        <v>80.939764705882354</v>
      </c>
    </row>
    <row r="56" spans="10:132" ht="15.75" x14ac:dyDescent="0.25">
      <c r="J56" s="46">
        <v>17</v>
      </c>
      <c r="K56" s="7">
        <v>1554</v>
      </c>
      <c r="L56" s="7">
        <v>170824</v>
      </c>
      <c r="M56">
        <f t="shared" si="24"/>
        <v>109.92535392535393</v>
      </c>
      <c r="Q56" s="46">
        <v>17</v>
      </c>
      <c r="R56" s="7">
        <v>3064</v>
      </c>
      <c r="S56" s="7">
        <v>321426</v>
      </c>
      <c r="T56">
        <f t="shared" si="25"/>
        <v>104.90404699738903</v>
      </c>
      <c r="X56" s="46">
        <v>29</v>
      </c>
      <c r="Y56" s="7">
        <v>1401</v>
      </c>
      <c r="Z56" s="7">
        <v>130148</v>
      </c>
      <c r="AA56">
        <f t="shared" si="26"/>
        <v>92.896502498215554</v>
      </c>
      <c r="AE56" s="46">
        <v>14</v>
      </c>
      <c r="AF56" s="7">
        <v>1768</v>
      </c>
      <c r="AG56" s="7">
        <v>203708</v>
      </c>
      <c r="AH56">
        <f t="shared" si="27"/>
        <v>115.21945701357465</v>
      </c>
      <c r="AL56" s="46">
        <v>18</v>
      </c>
      <c r="AM56" s="7">
        <v>2771</v>
      </c>
      <c r="AN56" s="7">
        <v>315556</v>
      </c>
      <c r="AO56">
        <f t="shared" si="28"/>
        <v>113.87802237459401</v>
      </c>
      <c r="AS56" s="46">
        <v>6</v>
      </c>
      <c r="AT56" s="7">
        <v>667</v>
      </c>
      <c r="AU56" s="7">
        <v>59772</v>
      </c>
      <c r="AV56">
        <f t="shared" si="29"/>
        <v>89.613193403298354</v>
      </c>
      <c r="AZ56" s="46">
        <v>29</v>
      </c>
      <c r="BA56" s="7">
        <v>2667</v>
      </c>
      <c r="BB56" s="7">
        <v>130401</v>
      </c>
      <c r="BC56">
        <f t="shared" si="30"/>
        <v>48.894263217097865</v>
      </c>
      <c r="BG56" s="46">
        <v>20</v>
      </c>
      <c r="BH56" s="7">
        <v>4849</v>
      </c>
      <c r="BI56" s="7">
        <v>591959</v>
      </c>
      <c r="BJ56">
        <f t="shared" si="31"/>
        <v>122.0785729016292</v>
      </c>
      <c r="BN56" s="46">
        <v>23</v>
      </c>
      <c r="BO56" s="7">
        <v>3317</v>
      </c>
      <c r="BP56" s="7">
        <v>214806</v>
      </c>
      <c r="BQ56">
        <f t="shared" si="32"/>
        <v>64.759119686463677</v>
      </c>
      <c r="BU56" s="46">
        <v>12</v>
      </c>
      <c r="BV56" s="7">
        <v>956</v>
      </c>
      <c r="BW56" s="7">
        <v>35769</v>
      </c>
      <c r="BX56">
        <f t="shared" si="33"/>
        <v>37.415271966527193</v>
      </c>
      <c r="CB56" s="46">
        <v>21</v>
      </c>
      <c r="CC56" s="7">
        <v>2703</v>
      </c>
      <c r="CD56" s="7">
        <v>95980</v>
      </c>
      <c r="CE56">
        <f t="shared" si="34"/>
        <v>35.508694043655197</v>
      </c>
      <c r="CI56" s="46">
        <v>12</v>
      </c>
      <c r="CJ56" s="7">
        <v>911</v>
      </c>
      <c r="CK56" s="7">
        <v>34572</v>
      </c>
      <c r="CL56">
        <f t="shared" si="35"/>
        <v>37.949506037321626</v>
      </c>
      <c r="CP56" s="46">
        <v>25</v>
      </c>
      <c r="CQ56" s="7">
        <v>1395</v>
      </c>
      <c r="CR56" s="7">
        <v>93292</v>
      </c>
      <c r="CS56">
        <f t="shared" si="36"/>
        <v>66.875985663082432</v>
      </c>
      <c r="CW56" s="46">
        <v>7</v>
      </c>
      <c r="CX56" s="7">
        <v>1363</v>
      </c>
      <c r="CY56" s="7">
        <v>66437</v>
      </c>
      <c r="CZ56">
        <f t="shared" si="37"/>
        <v>48.743213499633164</v>
      </c>
      <c r="DD56" s="46">
        <v>14</v>
      </c>
      <c r="DE56" s="7">
        <v>908</v>
      </c>
      <c r="DF56" s="7">
        <v>30068</v>
      </c>
      <c r="DG56">
        <f t="shared" si="38"/>
        <v>33.114537444933923</v>
      </c>
      <c r="DK56" s="46">
        <v>11</v>
      </c>
      <c r="DL56" s="7">
        <v>1522</v>
      </c>
      <c r="DM56" s="7">
        <v>102023</v>
      </c>
      <c r="DN56">
        <f t="shared" si="39"/>
        <v>67.032194480946117</v>
      </c>
      <c r="DR56" s="46">
        <v>20</v>
      </c>
      <c r="DS56" s="7">
        <v>3183</v>
      </c>
      <c r="DT56" s="7">
        <v>463114</v>
      </c>
      <c r="DU56">
        <f t="shared" si="40"/>
        <v>145.49607288721333</v>
      </c>
      <c r="DX56" t="s">
        <v>233</v>
      </c>
      <c r="DY56" s="46">
        <v>1</v>
      </c>
      <c r="DZ56" s="7">
        <v>144</v>
      </c>
      <c r="EA56" s="7">
        <v>15156</v>
      </c>
      <c r="EB56">
        <f t="shared" si="41"/>
        <v>105.25</v>
      </c>
    </row>
    <row r="57" spans="10:132" ht="15.75" x14ac:dyDescent="0.25">
      <c r="J57" s="46">
        <v>18</v>
      </c>
      <c r="K57" s="7">
        <v>1579</v>
      </c>
      <c r="L57" s="7">
        <v>154282</v>
      </c>
      <c r="M57">
        <f t="shared" si="24"/>
        <v>97.708676377454083</v>
      </c>
      <c r="Q57" s="46">
        <v>18</v>
      </c>
      <c r="R57" s="7">
        <v>3068</v>
      </c>
      <c r="S57" s="7">
        <v>297284</v>
      </c>
      <c r="T57">
        <f t="shared" si="25"/>
        <v>96.898305084745758</v>
      </c>
      <c r="X57" s="46">
        <v>30</v>
      </c>
      <c r="Y57" s="7">
        <v>1424</v>
      </c>
      <c r="Z57" s="7">
        <v>178068</v>
      </c>
      <c r="AA57">
        <f t="shared" si="26"/>
        <v>125.04775280898876</v>
      </c>
      <c r="AE57" s="46">
        <v>15</v>
      </c>
      <c r="AF57" s="7">
        <v>1771</v>
      </c>
      <c r="AG57" s="7">
        <v>149622</v>
      </c>
      <c r="AH57">
        <f t="shared" si="27"/>
        <v>84.484472049689444</v>
      </c>
      <c r="AL57" s="46">
        <v>19</v>
      </c>
      <c r="AM57" s="7">
        <v>2812</v>
      </c>
      <c r="AN57" s="7">
        <v>267646</v>
      </c>
      <c r="AO57">
        <f t="shared" si="28"/>
        <v>95.179943100995729</v>
      </c>
      <c r="AS57" s="46">
        <v>7</v>
      </c>
      <c r="AT57" s="7">
        <v>799</v>
      </c>
      <c r="AU57" s="7">
        <v>72474</v>
      </c>
      <c r="AV57">
        <f t="shared" si="29"/>
        <v>90.705882352941174</v>
      </c>
      <c r="AZ57" s="46">
        <v>30</v>
      </c>
      <c r="BA57" s="7">
        <v>3307</v>
      </c>
      <c r="BB57" s="7">
        <v>207875</v>
      </c>
      <c r="BC57">
        <f t="shared" si="30"/>
        <v>62.859086785606287</v>
      </c>
      <c r="BG57" s="46">
        <v>21</v>
      </c>
      <c r="BH57" s="7">
        <v>4860</v>
      </c>
      <c r="BI57" s="7">
        <v>596063</v>
      </c>
      <c r="BJ57">
        <f t="shared" si="31"/>
        <v>122.64670781893004</v>
      </c>
      <c r="BN57" s="46">
        <v>24</v>
      </c>
      <c r="BO57" s="7">
        <v>3555</v>
      </c>
      <c r="BP57" s="7">
        <v>404622</v>
      </c>
      <c r="BQ57">
        <f t="shared" si="32"/>
        <v>113.81772151898734</v>
      </c>
      <c r="BU57" s="46">
        <v>13</v>
      </c>
      <c r="BV57" s="7">
        <v>986</v>
      </c>
      <c r="BW57" s="7">
        <v>39387</v>
      </c>
      <c r="BX57">
        <f t="shared" si="33"/>
        <v>39.946247464503045</v>
      </c>
      <c r="CB57" s="46">
        <v>22</v>
      </c>
      <c r="CC57" s="7">
        <v>2772</v>
      </c>
      <c r="CD57" s="7">
        <v>117453</v>
      </c>
      <c r="CE57">
        <f t="shared" si="34"/>
        <v>42.371212121212125</v>
      </c>
      <c r="CI57" s="46">
        <v>13</v>
      </c>
      <c r="CJ57" s="7">
        <v>916</v>
      </c>
      <c r="CK57" s="7">
        <v>6286</v>
      </c>
      <c r="CL57">
        <f t="shared" si="35"/>
        <v>6.8624454148471612</v>
      </c>
      <c r="CP57" s="46">
        <v>26</v>
      </c>
      <c r="CQ57" s="7">
        <v>1468</v>
      </c>
      <c r="CR57" s="7">
        <v>163286</v>
      </c>
      <c r="CS57">
        <f t="shared" si="36"/>
        <v>111.23024523160763</v>
      </c>
      <c r="CW57" s="46">
        <v>8</v>
      </c>
      <c r="CX57" s="7">
        <v>1420</v>
      </c>
      <c r="CY57" s="7">
        <v>58057</v>
      </c>
      <c r="CZ57">
        <f t="shared" si="37"/>
        <v>40.885211267605634</v>
      </c>
      <c r="DD57" s="46">
        <v>15</v>
      </c>
      <c r="DE57" s="7">
        <v>967</v>
      </c>
      <c r="DF57" s="7">
        <v>76195</v>
      </c>
      <c r="DG57">
        <f t="shared" si="38"/>
        <v>78.795243019648396</v>
      </c>
      <c r="DK57" s="46">
        <v>12</v>
      </c>
      <c r="DL57" s="7">
        <v>1552</v>
      </c>
      <c r="DM57" s="7">
        <v>162411</v>
      </c>
      <c r="DN57">
        <f t="shared" si="39"/>
        <v>104.64626288659794</v>
      </c>
      <c r="DR57" s="46">
        <v>22</v>
      </c>
      <c r="DS57" s="7">
        <v>3191</v>
      </c>
      <c r="DT57" s="7">
        <v>425519</v>
      </c>
      <c r="DU57">
        <f t="shared" si="40"/>
        <v>133.34973362582264</v>
      </c>
      <c r="DY57" s="46">
        <v>2</v>
      </c>
      <c r="DZ57" s="7">
        <v>225</v>
      </c>
      <c r="EA57" s="7">
        <v>7150</v>
      </c>
      <c r="EB57">
        <f t="shared" si="41"/>
        <v>31.777777777777779</v>
      </c>
    </row>
    <row r="58" spans="10:132" ht="15.75" x14ac:dyDescent="0.25">
      <c r="J58" s="46">
        <v>20</v>
      </c>
      <c r="K58" s="7">
        <v>1764</v>
      </c>
      <c r="L58" s="7">
        <v>215626</v>
      </c>
      <c r="M58">
        <f t="shared" si="24"/>
        <v>122.23696145124717</v>
      </c>
      <c r="Q58" s="46">
        <v>19</v>
      </c>
      <c r="R58" s="7">
        <v>3076</v>
      </c>
      <c r="S58" s="7">
        <v>162883</v>
      </c>
      <c r="T58">
        <f t="shared" si="25"/>
        <v>52.95286085825748</v>
      </c>
      <c r="X58" s="46">
        <v>31</v>
      </c>
      <c r="Y58" s="7">
        <v>1424</v>
      </c>
      <c r="Z58" s="7">
        <v>140757</v>
      </c>
      <c r="AA58">
        <f t="shared" si="26"/>
        <v>98.846207865168537</v>
      </c>
      <c r="AE58" s="46">
        <v>16</v>
      </c>
      <c r="AF58" s="7">
        <v>1806</v>
      </c>
      <c r="AG58" s="7">
        <v>226333</v>
      </c>
      <c r="AH58">
        <f t="shared" si="27"/>
        <v>125.32281284606866</v>
      </c>
      <c r="AL58" s="46">
        <v>20</v>
      </c>
      <c r="AM58" s="7">
        <v>2839</v>
      </c>
      <c r="AN58" s="7">
        <v>296719</v>
      </c>
      <c r="AO58">
        <f t="shared" si="28"/>
        <v>104.51532229658331</v>
      </c>
      <c r="AS58" s="46">
        <v>8</v>
      </c>
      <c r="AT58" s="7">
        <v>812</v>
      </c>
      <c r="AU58" s="7">
        <v>73039</v>
      </c>
      <c r="AV58">
        <f t="shared" si="29"/>
        <v>89.949507389162562</v>
      </c>
      <c r="AY58" t="s">
        <v>233</v>
      </c>
      <c r="AZ58" s="46">
        <v>1</v>
      </c>
      <c r="BA58" s="7">
        <v>128</v>
      </c>
      <c r="BB58" s="7">
        <v>9476</v>
      </c>
      <c r="BC58">
        <f t="shared" si="30"/>
        <v>74.03125</v>
      </c>
      <c r="BG58" s="46">
        <v>22</v>
      </c>
      <c r="BH58" s="7">
        <v>4890</v>
      </c>
      <c r="BI58" s="7">
        <v>523490</v>
      </c>
      <c r="BJ58">
        <f t="shared" si="31"/>
        <v>107.05316973415133</v>
      </c>
      <c r="BM58" t="s">
        <v>233</v>
      </c>
      <c r="BN58" s="46">
        <v>1</v>
      </c>
      <c r="BO58" s="7">
        <v>550</v>
      </c>
      <c r="BP58" s="7">
        <v>52832</v>
      </c>
      <c r="BQ58">
        <f t="shared" si="32"/>
        <v>96.058181818181822</v>
      </c>
      <c r="BU58" s="46">
        <v>14</v>
      </c>
      <c r="BV58" s="7">
        <v>1012</v>
      </c>
      <c r="BW58" s="7">
        <v>53459</v>
      </c>
      <c r="BX58">
        <f t="shared" si="33"/>
        <v>52.82509881422925</v>
      </c>
      <c r="CB58" s="46">
        <v>23</v>
      </c>
      <c r="CC58" s="7">
        <v>2792</v>
      </c>
      <c r="CD58" s="7">
        <v>123211</v>
      </c>
      <c r="CE58">
        <f t="shared" si="34"/>
        <v>44.130014326647562</v>
      </c>
      <c r="CI58" s="46">
        <v>14</v>
      </c>
      <c r="CJ58" s="7">
        <v>957</v>
      </c>
      <c r="CK58" s="7">
        <v>28794</v>
      </c>
      <c r="CL58">
        <f t="shared" si="35"/>
        <v>30.087774294670847</v>
      </c>
      <c r="CP58" s="46">
        <v>27</v>
      </c>
      <c r="CQ58" s="7">
        <v>1489</v>
      </c>
      <c r="CR58" s="7">
        <v>116718</v>
      </c>
      <c r="CS58">
        <f t="shared" si="36"/>
        <v>78.386836803223645</v>
      </c>
      <c r="CW58" s="46">
        <v>9</v>
      </c>
      <c r="CX58" s="7">
        <v>1957</v>
      </c>
      <c r="CY58" s="7">
        <v>108968</v>
      </c>
      <c r="CZ58">
        <f t="shared" si="37"/>
        <v>55.681144609095554</v>
      </c>
      <c r="DD58" s="46">
        <v>16</v>
      </c>
      <c r="DE58" s="7">
        <v>978</v>
      </c>
      <c r="DF58" s="7">
        <v>61000</v>
      </c>
      <c r="DG58">
        <f t="shared" si="38"/>
        <v>62.372188139059304</v>
      </c>
      <c r="DK58" s="46">
        <v>13</v>
      </c>
      <c r="DL58" s="7">
        <v>1573</v>
      </c>
      <c r="DM58" s="7">
        <v>166111</v>
      </c>
      <c r="DN58">
        <f t="shared" si="39"/>
        <v>105.6013986013986</v>
      </c>
      <c r="DR58" s="46">
        <v>23</v>
      </c>
      <c r="DS58" s="7">
        <v>3260</v>
      </c>
      <c r="DT58" s="7">
        <v>457106</v>
      </c>
      <c r="DU58">
        <f t="shared" si="40"/>
        <v>140.21656441717792</v>
      </c>
      <c r="DY58" s="46">
        <v>3</v>
      </c>
      <c r="DZ58" s="7">
        <v>280</v>
      </c>
      <c r="EA58" s="7">
        <v>31337</v>
      </c>
      <c r="EB58">
        <f t="shared" si="41"/>
        <v>111.91785714285714</v>
      </c>
    </row>
    <row r="59" spans="10:132" ht="15.75" x14ac:dyDescent="0.25">
      <c r="J59" s="46">
        <v>21</v>
      </c>
      <c r="K59" s="7">
        <v>1839</v>
      </c>
      <c r="L59" s="7">
        <v>219588</v>
      </c>
      <c r="M59">
        <f t="shared" si="24"/>
        <v>119.40619902120717</v>
      </c>
      <c r="Q59" s="46">
        <v>20</v>
      </c>
      <c r="R59" s="7">
        <v>3219</v>
      </c>
      <c r="S59" s="7">
        <v>235721</v>
      </c>
      <c r="T59">
        <f t="shared" si="25"/>
        <v>73.228021124572848</v>
      </c>
      <c r="X59" s="46">
        <v>32</v>
      </c>
      <c r="Y59" s="7">
        <v>1552</v>
      </c>
      <c r="Z59" s="7">
        <v>165606</v>
      </c>
      <c r="AA59">
        <f t="shared" si="26"/>
        <v>106.70489690721649</v>
      </c>
      <c r="AE59" s="46">
        <v>17</v>
      </c>
      <c r="AF59" s="7">
        <v>1863</v>
      </c>
      <c r="AG59" s="7">
        <v>181175</v>
      </c>
      <c r="AH59">
        <f t="shared" si="27"/>
        <v>97.249060654857757</v>
      </c>
      <c r="AL59" s="46">
        <v>21</v>
      </c>
      <c r="AM59" s="7">
        <v>2841</v>
      </c>
      <c r="AN59" s="7">
        <v>207011</v>
      </c>
      <c r="AO59">
        <f t="shared" si="28"/>
        <v>72.865540302710315</v>
      </c>
      <c r="AS59" s="46">
        <v>9</v>
      </c>
      <c r="AT59" s="7">
        <v>900</v>
      </c>
      <c r="AU59" s="7">
        <v>86844</v>
      </c>
      <c r="AV59">
        <f t="shared" si="29"/>
        <v>96.493333333333339</v>
      </c>
      <c r="AZ59" s="46">
        <v>2</v>
      </c>
      <c r="BA59" s="7">
        <v>153</v>
      </c>
      <c r="BB59" s="7">
        <v>11212</v>
      </c>
      <c r="BC59">
        <f t="shared" si="30"/>
        <v>73.281045751633982</v>
      </c>
      <c r="BG59" s="46">
        <v>23</v>
      </c>
      <c r="BH59" s="7">
        <v>5124</v>
      </c>
      <c r="BI59" s="7">
        <v>566815</v>
      </c>
      <c r="BJ59">
        <f t="shared" si="31"/>
        <v>110.6196330991413</v>
      </c>
      <c r="BN59" s="46">
        <v>2</v>
      </c>
      <c r="BO59" s="7">
        <v>733</v>
      </c>
      <c r="BP59" s="7">
        <v>70049</v>
      </c>
      <c r="BQ59">
        <f t="shared" si="32"/>
        <v>95.564802182810368</v>
      </c>
      <c r="BU59" s="46">
        <v>15</v>
      </c>
      <c r="BV59" s="7">
        <v>1018</v>
      </c>
      <c r="BW59" s="7">
        <v>23614</v>
      </c>
      <c r="BX59">
        <f t="shared" si="33"/>
        <v>23.196463654223969</v>
      </c>
      <c r="CB59" s="46">
        <v>24</v>
      </c>
      <c r="CC59" s="7">
        <v>2937</v>
      </c>
      <c r="CD59" s="7">
        <v>120747</v>
      </c>
      <c r="CE59">
        <f t="shared" si="34"/>
        <v>41.112359550561798</v>
      </c>
      <c r="CI59" s="46">
        <v>15</v>
      </c>
      <c r="CJ59" s="7">
        <v>960</v>
      </c>
      <c r="CK59" s="7">
        <v>50087</v>
      </c>
      <c r="CL59">
        <f t="shared" si="35"/>
        <v>52.173958333333331</v>
      </c>
      <c r="CP59" s="46">
        <v>28</v>
      </c>
      <c r="CQ59" s="7">
        <v>1522</v>
      </c>
      <c r="CR59" s="7">
        <v>94171</v>
      </c>
      <c r="CS59">
        <f t="shared" si="36"/>
        <v>61.873193166885677</v>
      </c>
      <c r="CW59" s="46">
        <v>10</v>
      </c>
      <c r="CX59" s="7">
        <v>2033</v>
      </c>
      <c r="CY59" s="7">
        <v>171216</v>
      </c>
      <c r="CZ59">
        <f t="shared" si="37"/>
        <v>84.218396458435805</v>
      </c>
      <c r="DD59" s="46">
        <v>17</v>
      </c>
      <c r="DE59" s="7">
        <v>981</v>
      </c>
      <c r="DF59" s="7">
        <v>59871</v>
      </c>
      <c r="DG59">
        <f t="shared" si="38"/>
        <v>61.030581039755354</v>
      </c>
      <c r="DK59" s="46">
        <v>14</v>
      </c>
      <c r="DL59" s="7">
        <v>1615</v>
      </c>
      <c r="DM59" s="7">
        <v>147477</v>
      </c>
      <c r="DN59">
        <f t="shared" si="39"/>
        <v>91.317027863777085</v>
      </c>
      <c r="DR59" s="46">
        <v>24</v>
      </c>
      <c r="DS59" s="7">
        <v>3312</v>
      </c>
      <c r="DT59" s="7">
        <v>379067</v>
      </c>
      <c r="DU59">
        <f t="shared" si="40"/>
        <v>114.45259661835749</v>
      </c>
      <c r="DY59" s="46">
        <v>4</v>
      </c>
      <c r="DZ59" s="7">
        <v>408</v>
      </c>
      <c r="EA59" s="7">
        <v>24435</v>
      </c>
      <c r="EB59">
        <f t="shared" si="41"/>
        <v>59.889705882352942</v>
      </c>
    </row>
    <row r="60" spans="10:132" ht="15.75" x14ac:dyDescent="0.25">
      <c r="J60" s="46">
        <v>23</v>
      </c>
      <c r="K60" s="7">
        <v>2032</v>
      </c>
      <c r="L60" s="7">
        <v>271632</v>
      </c>
      <c r="M60">
        <f t="shared" si="24"/>
        <v>133.6771653543307</v>
      </c>
      <c r="Q60" s="46">
        <v>21</v>
      </c>
      <c r="R60" s="7">
        <v>3289</v>
      </c>
      <c r="S60" s="7">
        <v>290015</v>
      </c>
      <c r="T60">
        <f t="shared" si="25"/>
        <v>88.177257525083618</v>
      </c>
      <c r="X60" s="46">
        <v>33</v>
      </c>
      <c r="Y60" s="7">
        <v>1585</v>
      </c>
      <c r="Z60" s="7">
        <v>161359</v>
      </c>
      <c r="AA60">
        <f t="shared" si="26"/>
        <v>101.80378548895899</v>
      </c>
      <c r="AE60" s="46">
        <v>18</v>
      </c>
      <c r="AF60" s="7">
        <v>1951</v>
      </c>
      <c r="AG60" s="7">
        <v>220121</v>
      </c>
      <c r="AH60">
        <f t="shared" si="27"/>
        <v>112.82470527934393</v>
      </c>
      <c r="AL60" s="46">
        <v>22</v>
      </c>
      <c r="AM60" s="7">
        <v>2914</v>
      </c>
      <c r="AN60" s="7">
        <v>301212</v>
      </c>
      <c r="AO60">
        <f t="shared" si="28"/>
        <v>103.3671928620453</v>
      </c>
      <c r="AS60" s="46">
        <v>10</v>
      </c>
      <c r="AT60" s="7">
        <v>1056</v>
      </c>
      <c r="AU60" s="7">
        <v>70567</v>
      </c>
      <c r="AV60">
        <f t="shared" si="29"/>
        <v>66.824810606060609</v>
      </c>
      <c r="AZ60" s="46">
        <v>3</v>
      </c>
      <c r="BA60" s="7">
        <v>167</v>
      </c>
      <c r="BB60" s="7">
        <v>9397</v>
      </c>
      <c r="BC60">
        <f t="shared" si="30"/>
        <v>56.269461077844312</v>
      </c>
      <c r="BG60" s="46">
        <v>24</v>
      </c>
      <c r="BH60" s="7">
        <v>5327</v>
      </c>
      <c r="BI60" s="7">
        <v>520477</v>
      </c>
      <c r="BJ60">
        <f t="shared" si="31"/>
        <v>97.70546273700019</v>
      </c>
      <c r="BN60" s="46">
        <v>3</v>
      </c>
      <c r="BO60" s="7">
        <v>919</v>
      </c>
      <c r="BP60" s="7">
        <v>99817</v>
      </c>
      <c r="BQ60">
        <f t="shared" si="32"/>
        <v>108.61479869423286</v>
      </c>
      <c r="BU60" s="46">
        <v>16</v>
      </c>
      <c r="BV60" s="7">
        <v>1051</v>
      </c>
      <c r="BW60" s="7">
        <v>40453</v>
      </c>
      <c r="BX60">
        <f t="shared" si="33"/>
        <v>38.490009514747861</v>
      </c>
      <c r="CB60" s="46">
        <v>25</v>
      </c>
      <c r="CC60" s="7">
        <v>3066</v>
      </c>
      <c r="CD60" s="7">
        <v>131919</v>
      </c>
      <c r="CE60">
        <f t="shared" si="34"/>
        <v>43.026418786692759</v>
      </c>
      <c r="CI60" s="46">
        <v>16</v>
      </c>
      <c r="CJ60" s="7">
        <v>982</v>
      </c>
      <c r="CK60" s="7">
        <v>45227</v>
      </c>
      <c r="CL60">
        <f t="shared" si="35"/>
        <v>46.056008146639513</v>
      </c>
      <c r="CP60" s="46">
        <v>29</v>
      </c>
      <c r="CQ60" s="7">
        <v>1560</v>
      </c>
      <c r="CR60" s="7">
        <v>138748</v>
      </c>
      <c r="CS60">
        <f t="shared" si="36"/>
        <v>88.941025641025647</v>
      </c>
      <c r="CW60" s="46">
        <v>11</v>
      </c>
      <c r="CX60" s="7">
        <v>2142</v>
      </c>
      <c r="CY60" s="7">
        <v>197597</v>
      </c>
      <c r="CZ60">
        <f t="shared" si="37"/>
        <v>92.24883286647993</v>
      </c>
      <c r="DD60" s="46">
        <v>18</v>
      </c>
      <c r="DE60" s="7">
        <v>998</v>
      </c>
      <c r="DF60" s="7">
        <v>73366</v>
      </c>
      <c r="DG60">
        <f t="shared" si="38"/>
        <v>73.513026052104209</v>
      </c>
      <c r="DK60" s="46">
        <v>15</v>
      </c>
      <c r="DL60" s="7">
        <v>1620</v>
      </c>
      <c r="DM60" s="7">
        <v>126715</v>
      </c>
      <c r="DN60">
        <f t="shared" si="39"/>
        <v>78.21913580246914</v>
      </c>
      <c r="DR60" s="46">
        <v>25</v>
      </c>
      <c r="DS60" s="7">
        <v>3328</v>
      </c>
      <c r="DT60" s="7">
        <v>241874</v>
      </c>
      <c r="DU60">
        <f t="shared" si="40"/>
        <v>72.67848557692308</v>
      </c>
      <c r="DY60" s="46">
        <v>5</v>
      </c>
      <c r="DZ60" s="7">
        <v>460</v>
      </c>
      <c r="EA60" s="7">
        <v>30155</v>
      </c>
      <c r="EB60">
        <f t="shared" si="41"/>
        <v>65.554347826086953</v>
      </c>
    </row>
    <row r="61" spans="10:132" ht="15.75" x14ac:dyDescent="0.25">
      <c r="J61" s="46">
        <v>24</v>
      </c>
      <c r="K61" s="7">
        <v>2046</v>
      </c>
      <c r="L61" s="7">
        <v>168551</v>
      </c>
      <c r="M61">
        <f t="shared" si="24"/>
        <v>82.380742913000972</v>
      </c>
      <c r="Q61" s="46">
        <v>22</v>
      </c>
      <c r="R61" s="7">
        <v>3316</v>
      </c>
      <c r="S61" s="7">
        <v>228561</v>
      </c>
      <c r="T61">
        <f t="shared" si="25"/>
        <v>68.926718938480093</v>
      </c>
      <c r="X61" s="46">
        <v>34</v>
      </c>
      <c r="Y61" s="7">
        <v>1817</v>
      </c>
      <c r="Z61" s="7">
        <v>241006</v>
      </c>
      <c r="AA61">
        <f t="shared" si="26"/>
        <v>132.63951568519536</v>
      </c>
      <c r="AE61" s="46">
        <v>19</v>
      </c>
      <c r="AF61" s="7">
        <v>2028</v>
      </c>
      <c r="AG61" s="7">
        <v>259843</v>
      </c>
      <c r="AH61">
        <f t="shared" si="27"/>
        <v>128.12771203155819</v>
      </c>
      <c r="AL61" s="46">
        <v>23</v>
      </c>
      <c r="AM61" s="7">
        <v>2928</v>
      </c>
      <c r="AN61" s="7">
        <v>303793</v>
      </c>
      <c r="AO61">
        <f t="shared" si="28"/>
        <v>103.75443989071039</v>
      </c>
      <c r="AS61" s="46">
        <v>11</v>
      </c>
      <c r="AT61" s="7">
        <v>1098</v>
      </c>
      <c r="AU61" s="7">
        <v>89539</v>
      </c>
      <c r="AV61">
        <f t="shared" si="29"/>
        <v>81.547358834244079</v>
      </c>
      <c r="AZ61" s="46">
        <v>4</v>
      </c>
      <c r="BA61" s="7">
        <v>427</v>
      </c>
      <c r="BB61" s="7">
        <v>28349</v>
      </c>
      <c r="BC61">
        <f t="shared" si="30"/>
        <v>66.391100702576111</v>
      </c>
      <c r="BG61" s="46">
        <v>25</v>
      </c>
      <c r="BH61" s="7">
        <v>5596</v>
      </c>
      <c r="BI61" s="7">
        <v>545718</v>
      </c>
      <c r="BJ61">
        <f t="shared" si="31"/>
        <v>97.519299499642599</v>
      </c>
      <c r="BN61" s="46">
        <v>4</v>
      </c>
      <c r="BO61" s="7">
        <v>1032</v>
      </c>
      <c r="BP61" s="7">
        <v>30953</v>
      </c>
      <c r="BQ61">
        <f t="shared" si="32"/>
        <v>29.993217054263567</v>
      </c>
      <c r="BU61" s="46">
        <v>17</v>
      </c>
      <c r="BV61" s="7">
        <v>1054</v>
      </c>
      <c r="BW61" s="7">
        <v>31788</v>
      </c>
      <c r="BX61">
        <f t="shared" si="33"/>
        <v>30.159392789373815</v>
      </c>
      <c r="CB61" s="46">
        <v>26</v>
      </c>
      <c r="CC61" s="7">
        <v>3210</v>
      </c>
      <c r="CD61" s="7">
        <v>102026</v>
      </c>
      <c r="CE61">
        <f t="shared" si="34"/>
        <v>31.783800623052958</v>
      </c>
      <c r="CI61" s="46">
        <v>17</v>
      </c>
      <c r="CJ61" s="7">
        <v>998</v>
      </c>
      <c r="CK61" s="7">
        <v>42919</v>
      </c>
      <c r="CL61">
        <f t="shared" si="35"/>
        <v>43.005010020040082</v>
      </c>
      <c r="CP61" s="46">
        <v>30</v>
      </c>
      <c r="CQ61" s="7">
        <v>1645</v>
      </c>
      <c r="CR61" s="7">
        <v>182349</v>
      </c>
      <c r="CS61">
        <f t="shared" si="36"/>
        <v>110.85045592705167</v>
      </c>
      <c r="CW61" s="46">
        <v>12</v>
      </c>
      <c r="CX61" s="7">
        <v>2175</v>
      </c>
      <c r="CY61" s="7">
        <v>168414</v>
      </c>
      <c r="CZ61">
        <f t="shared" si="37"/>
        <v>77.431724137931027</v>
      </c>
      <c r="DD61" s="46">
        <v>19</v>
      </c>
      <c r="DE61" s="7">
        <v>1049</v>
      </c>
      <c r="DF61" s="7">
        <v>115877</v>
      </c>
      <c r="DG61">
        <f t="shared" si="38"/>
        <v>110.46425166825549</v>
      </c>
      <c r="DK61" s="46">
        <v>16</v>
      </c>
      <c r="DL61" s="7">
        <v>1626</v>
      </c>
      <c r="DM61" s="7">
        <v>143327</v>
      </c>
      <c r="DN61">
        <f t="shared" si="39"/>
        <v>88.1469864698647</v>
      </c>
      <c r="DR61" s="46">
        <v>26</v>
      </c>
      <c r="DS61" s="7">
        <v>3891</v>
      </c>
      <c r="DT61" s="7">
        <v>265191</v>
      </c>
      <c r="DU61">
        <f t="shared" si="40"/>
        <v>68.154973014649187</v>
      </c>
      <c r="DY61" s="46">
        <v>6</v>
      </c>
      <c r="DZ61" s="7">
        <v>545</v>
      </c>
      <c r="EA61" s="7">
        <v>44059</v>
      </c>
      <c r="EB61">
        <f t="shared" si="41"/>
        <v>80.842201834862379</v>
      </c>
    </row>
    <row r="62" spans="10:132" ht="15.75" x14ac:dyDescent="0.25">
      <c r="J62" s="46">
        <v>25</v>
      </c>
      <c r="K62" s="7">
        <v>2096</v>
      </c>
      <c r="L62" s="7">
        <v>210508</v>
      </c>
      <c r="M62">
        <f t="shared" si="24"/>
        <v>100.43320610687023</v>
      </c>
      <c r="Q62" s="46">
        <v>23</v>
      </c>
      <c r="R62" s="7">
        <v>3346</v>
      </c>
      <c r="S62" s="7">
        <v>232287</v>
      </c>
      <c r="T62">
        <f t="shared" si="25"/>
        <v>69.422295277943817</v>
      </c>
      <c r="X62" s="46">
        <v>35</v>
      </c>
      <c r="Y62" s="7">
        <v>1989</v>
      </c>
      <c r="Z62" s="7">
        <v>210928</v>
      </c>
      <c r="AA62">
        <f t="shared" si="26"/>
        <v>106.04725992961288</v>
      </c>
      <c r="AE62" s="46">
        <v>20</v>
      </c>
      <c r="AF62" s="7">
        <v>2085</v>
      </c>
      <c r="AG62" s="7">
        <v>193769</v>
      </c>
      <c r="AH62">
        <f t="shared" si="27"/>
        <v>92.934772182254193</v>
      </c>
      <c r="AL62" s="46">
        <v>24</v>
      </c>
      <c r="AM62" s="7">
        <v>2930</v>
      </c>
      <c r="AN62" s="7">
        <v>308793</v>
      </c>
      <c r="AO62">
        <f t="shared" si="28"/>
        <v>105.39010238907849</v>
      </c>
      <c r="AS62" s="46">
        <v>12</v>
      </c>
      <c r="AT62" s="7">
        <v>1123</v>
      </c>
      <c r="AU62" s="7">
        <v>101218</v>
      </c>
      <c r="AV62">
        <f t="shared" si="29"/>
        <v>90.131789848619775</v>
      </c>
      <c r="AZ62" s="46">
        <v>5</v>
      </c>
      <c r="BA62" s="7">
        <v>437</v>
      </c>
      <c r="BB62" s="7">
        <v>33155</v>
      </c>
      <c r="BC62">
        <f t="shared" si="30"/>
        <v>75.869565217391298</v>
      </c>
      <c r="BG62" s="46">
        <v>26</v>
      </c>
      <c r="BH62" s="7">
        <v>5633</v>
      </c>
      <c r="BI62" s="7">
        <v>503098</v>
      </c>
      <c r="BJ62">
        <f t="shared" si="31"/>
        <v>89.312622048641927</v>
      </c>
      <c r="BN62" s="46">
        <v>5</v>
      </c>
      <c r="BO62" s="7">
        <v>1177</v>
      </c>
      <c r="BP62" s="7">
        <v>140612</v>
      </c>
      <c r="BQ62">
        <f t="shared" si="32"/>
        <v>119.46644010195412</v>
      </c>
      <c r="BU62" s="46">
        <v>18</v>
      </c>
      <c r="BV62" s="7">
        <v>1055</v>
      </c>
      <c r="BW62" s="7">
        <v>30037</v>
      </c>
      <c r="BX62">
        <f t="shared" si="33"/>
        <v>28.471090047393364</v>
      </c>
      <c r="CB62" s="46">
        <v>27</v>
      </c>
      <c r="CC62" s="7">
        <v>3398</v>
      </c>
      <c r="CD62" s="7">
        <v>180294</v>
      </c>
      <c r="CE62">
        <f t="shared" si="34"/>
        <v>53.058858151854032</v>
      </c>
      <c r="CI62" s="46">
        <v>18</v>
      </c>
      <c r="CJ62" s="7">
        <v>1002</v>
      </c>
      <c r="CK62" s="7">
        <v>27176</v>
      </c>
      <c r="CL62">
        <f t="shared" si="35"/>
        <v>27.121756487025948</v>
      </c>
      <c r="CP62" s="46">
        <v>31</v>
      </c>
      <c r="CQ62" s="7">
        <v>1673</v>
      </c>
      <c r="CR62" s="7">
        <v>84736</v>
      </c>
      <c r="CS62">
        <f t="shared" si="36"/>
        <v>50.649133293484759</v>
      </c>
      <c r="CW62" s="46">
        <v>13</v>
      </c>
      <c r="CX62" s="7">
        <v>2184</v>
      </c>
      <c r="CY62" s="7">
        <v>70472</v>
      </c>
      <c r="CZ62">
        <f t="shared" si="37"/>
        <v>32.26739926739927</v>
      </c>
      <c r="DD62" s="46">
        <v>20</v>
      </c>
      <c r="DE62" s="7">
        <v>1082</v>
      </c>
      <c r="DF62" s="7">
        <v>72426</v>
      </c>
      <c r="DG62">
        <f t="shared" si="38"/>
        <v>66.937153419593344</v>
      </c>
      <c r="DK62" s="46">
        <v>17</v>
      </c>
      <c r="DL62" s="7">
        <v>1674</v>
      </c>
      <c r="DM62" s="7">
        <v>64148</v>
      </c>
      <c r="DN62">
        <f t="shared" si="39"/>
        <v>38.320191158900833</v>
      </c>
      <c r="DR62" s="46">
        <v>27</v>
      </c>
      <c r="DS62" s="7">
        <v>3947</v>
      </c>
      <c r="DT62" s="7">
        <v>347995</v>
      </c>
      <c r="DU62">
        <f t="shared" si="40"/>
        <v>88.166962249809984</v>
      </c>
      <c r="DY62" s="46">
        <v>7</v>
      </c>
      <c r="DZ62" s="7">
        <v>560</v>
      </c>
      <c r="EA62" s="7">
        <v>38016</v>
      </c>
      <c r="EB62">
        <f t="shared" si="41"/>
        <v>67.885714285714286</v>
      </c>
    </row>
    <row r="63" spans="10:132" ht="15.75" x14ac:dyDescent="0.25">
      <c r="J63" s="46">
        <v>26</v>
      </c>
      <c r="K63" s="7">
        <v>2350</v>
      </c>
      <c r="L63" s="7">
        <v>212364</v>
      </c>
      <c r="M63">
        <f t="shared" si="24"/>
        <v>90.367659574468078</v>
      </c>
      <c r="Q63" s="46">
        <v>24</v>
      </c>
      <c r="R63" s="7">
        <v>3468</v>
      </c>
      <c r="S63" s="7">
        <v>330126</v>
      </c>
      <c r="T63">
        <f t="shared" si="25"/>
        <v>95.192041522491351</v>
      </c>
      <c r="X63" s="46">
        <v>36</v>
      </c>
      <c r="Y63" s="7">
        <v>2066</v>
      </c>
      <c r="Z63" s="7">
        <v>180011</v>
      </c>
      <c r="AA63">
        <f t="shared" si="26"/>
        <v>87.130203291384319</v>
      </c>
      <c r="AE63" s="46">
        <v>21</v>
      </c>
      <c r="AF63" s="7">
        <v>2113</v>
      </c>
      <c r="AG63" s="7">
        <v>41024</v>
      </c>
      <c r="AH63">
        <f t="shared" si="27"/>
        <v>19.415049692380503</v>
      </c>
      <c r="AL63" s="46">
        <v>25</v>
      </c>
      <c r="AM63" s="7">
        <v>2948</v>
      </c>
      <c r="AN63" s="7">
        <v>255138</v>
      </c>
      <c r="AO63">
        <f t="shared" si="28"/>
        <v>86.546132971506111</v>
      </c>
      <c r="AS63" s="46">
        <v>13</v>
      </c>
      <c r="AT63" s="7">
        <v>1126</v>
      </c>
      <c r="AU63" s="7">
        <v>111221</v>
      </c>
      <c r="AV63">
        <f t="shared" si="29"/>
        <v>98.775310834813496</v>
      </c>
      <c r="AZ63" s="46">
        <v>6</v>
      </c>
      <c r="BA63" s="7">
        <v>495</v>
      </c>
      <c r="BB63" s="7">
        <v>54901</v>
      </c>
      <c r="BC63">
        <f t="shared" si="30"/>
        <v>110.91111111111111</v>
      </c>
      <c r="BG63" s="46">
        <v>27</v>
      </c>
      <c r="BH63" s="7">
        <v>6118</v>
      </c>
      <c r="BI63" s="7">
        <v>850577</v>
      </c>
      <c r="BJ63">
        <f t="shared" si="31"/>
        <v>139.02860411899314</v>
      </c>
      <c r="BN63" s="46">
        <v>6</v>
      </c>
      <c r="BO63" s="7">
        <v>1267</v>
      </c>
      <c r="BP63" s="7">
        <v>82170</v>
      </c>
      <c r="BQ63">
        <f t="shared" si="32"/>
        <v>64.853985793212317</v>
      </c>
      <c r="BU63" s="46">
        <v>19</v>
      </c>
      <c r="BV63" s="7">
        <v>1101</v>
      </c>
      <c r="BW63" s="7">
        <v>32400</v>
      </c>
      <c r="BX63">
        <f t="shared" si="33"/>
        <v>29.427792915531334</v>
      </c>
      <c r="CB63" s="46">
        <v>28</v>
      </c>
      <c r="CC63" s="7">
        <v>3956</v>
      </c>
      <c r="CD63" s="7">
        <v>21690</v>
      </c>
      <c r="CE63">
        <f t="shared" si="34"/>
        <v>5.4828109201213344</v>
      </c>
      <c r="CI63" s="46">
        <v>19</v>
      </c>
      <c r="CJ63" s="7">
        <v>1003</v>
      </c>
      <c r="CK63" s="7">
        <v>22528</v>
      </c>
      <c r="CL63">
        <f t="shared" si="35"/>
        <v>22.460618145563309</v>
      </c>
      <c r="CP63" s="46">
        <v>32</v>
      </c>
      <c r="CQ63" s="7">
        <v>1732</v>
      </c>
      <c r="CR63" s="7">
        <v>123350</v>
      </c>
      <c r="CS63">
        <f t="shared" si="36"/>
        <v>71.218244803695157</v>
      </c>
      <c r="CW63" s="46">
        <v>14</v>
      </c>
      <c r="CX63" s="7">
        <v>2186</v>
      </c>
      <c r="CY63" s="7">
        <v>235358</v>
      </c>
      <c r="CZ63">
        <f t="shared" si="37"/>
        <v>107.66605672461117</v>
      </c>
      <c r="DD63" s="46">
        <v>21</v>
      </c>
      <c r="DE63" s="7">
        <v>1098</v>
      </c>
      <c r="DF63" s="7">
        <v>95317</v>
      </c>
      <c r="DG63">
        <f t="shared" si="38"/>
        <v>86.809653916211289</v>
      </c>
      <c r="DK63" s="46">
        <v>18</v>
      </c>
      <c r="DL63" s="7">
        <v>1690</v>
      </c>
      <c r="DM63" s="7">
        <v>89108</v>
      </c>
      <c r="DN63">
        <f t="shared" si="39"/>
        <v>52.726627218934908</v>
      </c>
      <c r="DR63" s="46">
        <v>28</v>
      </c>
      <c r="DS63" s="7">
        <v>4639</v>
      </c>
      <c r="DT63" s="7">
        <v>64756</v>
      </c>
      <c r="DU63">
        <f t="shared" si="40"/>
        <v>13.959042897176115</v>
      </c>
      <c r="DY63" s="46">
        <v>8</v>
      </c>
      <c r="DZ63" s="7">
        <v>577</v>
      </c>
      <c r="EA63" s="7">
        <v>36101</v>
      </c>
      <c r="EB63">
        <f t="shared" si="41"/>
        <v>62.566724436741765</v>
      </c>
    </row>
    <row r="64" spans="10:132" ht="15.75" x14ac:dyDescent="0.25">
      <c r="J64" s="46">
        <v>27</v>
      </c>
      <c r="K64" s="7">
        <v>2413</v>
      </c>
      <c r="L64" s="7">
        <v>229802</v>
      </c>
      <c r="M64">
        <f t="shared" si="24"/>
        <v>95.234977206796515</v>
      </c>
      <c r="Q64" s="46">
        <v>25</v>
      </c>
      <c r="R64" s="7">
        <v>3494</v>
      </c>
      <c r="S64" s="7">
        <v>199467</v>
      </c>
      <c r="T64">
        <f t="shared" si="25"/>
        <v>57.088437321121923</v>
      </c>
      <c r="X64" s="46">
        <v>37</v>
      </c>
      <c r="Y64" s="7">
        <v>2558</v>
      </c>
      <c r="Z64" s="7">
        <v>167985</v>
      </c>
      <c r="AA64">
        <f t="shared" si="26"/>
        <v>65.670445660672399</v>
      </c>
      <c r="AE64" s="46">
        <v>22</v>
      </c>
      <c r="AF64" s="7">
        <v>2131</v>
      </c>
      <c r="AG64" s="7">
        <v>250012</v>
      </c>
      <c r="AH64">
        <f t="shared" si="27"/>
        <v>117.3214453308306</v>
      </c>
      <c r="AL64" s="46">
        <v>26</v>
      </c>
      <c r="AM64" s="7">
        <v>3053</v>
      </c>
      <c r="AN64" s="7">
        <v>359650</v>
      </c>
      <c r="AO64">
        <f t="shared" si="28"/>
        <v>117.80216180805765</v>
      </c>
      <c r="AS64" s="46">
        <v>14</v>
      </c>
      <c r="AT64" s="7">
        <v>1135</v>
      </c>
      <c r="AU64" s="7">
        <v>79240</v>
      </c>
      <c r="AV64">
        <f t="shared" si="29"/>
        <v>69.814977973568276</v>
      </c>
      <c r="AZ64" s="46">
        <v>7</v>
      </c>
      <c r="BA64" s="7">
        <v>514</v>
      </c>
      <c r="BB64" s="7">
        <v>58775</v>
      </c>
      <c r="BC64">
        <f t="shared" si="30"/>
        <v>114.34824902723736</v>
      </c>
      <c r="BG64" s="46">
        <v>28</v>
      </c>
      <c r="BH64" s="7">
        <v>6369</v>
      </c>
      <c r="BI64" s="7">
        <v>404637</v>
      </c>
      <c r="BJ64">
        <f t="shared" si="31"/>
        <v>63.532265661799343</v>
      </c>
      <c r="BN64" s="46">
        <v>7</v>
      </c>
      <c r="BO64" s="7">
        <v>1797</v>
      </c>
      <c r="BP64" s="7">
        <v>263313</v>
      </c>
      <c r="BQ64">
        <f t="shared" si="32"/>
        <v>146.52921535893157</v>
      </c>
      <c r="BU64" s="46">
        <v>20</v>
      </c>
      <c r="BV64" s="7">
        <v>1139</v>
      </c>
      <c r="BW64" s="7">
        <v>31643</v>
      </c>
      <c r="BX64">
        <f t="shared" si="33"/>
        <v>27.781387181738367</v>
      </c>
      <c r="CB64" s="46">
        <v>29</v>
      </c>
      <c r="CC64" s="7">
        <v>4469</v>
      </c>
      <c r="CD64" s="7">
        <v>56499</v>
      </c>
      <c r="CE64">
        <f t="shared" si="34"/>
        <v>12.642425598567913</v>
      </c>
      <c r="CI64" s="46">
        <v>20</v>
      </c>
      <c r="CJ64" s="7">
        <v>1017</v>
      </c>
      <c r="CK64" s="7">
        <v>14614</v>
      </c>
      <c r="CL64">
        <f t="shared" si="35"/>
        <v>14.369714847590954</v>
      </c>
      <c r="CP64" s="46">
        <v>33</v>
      </c>
      <c r="CQ64" s="7">
        <v>1754</v>
      </c>
      <c r="CR64" s="7">
        <v>195168</v>
      </c>
      <c r="CS64">
        <f t="shared" si="36"/>
        <v>111.27023945267959</v>
      </c>
      <c r="CW64" s="46">
        <v>15</v>
      </c>
      <c r="CX64" s="7">
        <v>2261</v>
      </c>
      <c r="CY64" s="7">
        <v>215149</v>
      </c>
      <c r="CZ64">
        <f t="shared" si="37"/>
        <v>95.156567890314022</v>
      </c>
      <c r="DD64" s="46">
        <v>22</v>
      </c>
      <c r="DE64" s="7">
        <v>1105</v>
      </c>
      <c r="DF64" s="7">
        <v>106890</v>
      </c>
      <c r="DG64">
        <f t="shared" si="38"/>
        <v>96.733031674208149</v>
      </c>
      <c r="DK64" s="46">
        <v>19</v>
      </c>
      <c r="DL64" s="7">
        <v>1692</v>
      </c>
      <c r="DM64" s="7">
        <v>139703</v>
      </c>
      <c r="DN64">
        <f t="shared" si="39"/>
        <v>82.56678486997636</v>
      </c>
      <c r="DR64" s="46">
        <v>29</v>
      </c>
      <c r="DS64" s="7">
        <v>5597</v>
      </c>
      <c r="DT64" s="7">
        <v>810920</v>
      </c>
      <c r="DU64">
        <f t="shared" si="40"/>
        <v>144.88475969269251</v>
      </c>
      <c r="DY64" s="46">
        <v>9</v>
      </c>
      <c r="DZ64" s="7">
        <v>717</v>
      </c>
      <c r="EA64" s="7">
        <v>57744</v>
      </c>
      <c r="EB64">
        <f t="shared" si="41"/>
        <v>80.53556485355648</v>
      </c>
    </row>
    <row r="65" spans="10:132" ht="15.75" x14ac:dyDescent="0.25">
      <c r="J65" s="46">
        <v>28</v>
      </c>
      <c r="K65" s="7">
        <v>2446</v>
      </c>
      <c r="L65" s="7">
        <v>275951</v>
      </c>
      <c r="M65">
        <f t="shared" si="24"/>
        <v>112.81725265739983</v>
      </c>
      <c r="Q65" s="46">
        <v>26</v>
      </c>
      <c r="R65" s="7">
        <v>3584</v>
      </c>
      <c r="S65" s="7">
        <v>335884</v>
      </c>
      <c r="T65">
        <f t="shared" si="25"/>
        <v>93.717633928571431</v>
      </c>
      <c r="X65" s="46">
        <v>38</v>
      </c>
      <c r="Y65" s="7">
        <v>2707</v>
      </c>
      <c r="Z65" s="7">
        <v>426157</v>
      </c>
      <c r="AA65">
        <f t="shared" si="26"/>
        <v>157.42777983007019</v>
      </c>
      <c r="AE65" s="46">
        <v>23</v>
      </c>
      <c r="AF65" s="7">
        <v>2152</v>
      </c>
      <c r="AG65" s="7">
        <v>214182</v>
      </c>
      <c r="AH65">
        <f t="shared" si="27"/>
        <v>99.526951672862452</v>
      </c>
      <c r="AL65" s="46">
        <v>27</v>
      </c>
      <c r="AM65" s="7">
        <v>3055</v>
      </c>
      <c r="AN65" s="7">
        <v>284888</v>
      </c>
      <c r="AO65">
        <f t="shared" si="28"/>
        <v>93.253027823240586</v>
      </c>
      <c r="AS65" s="46">
        <v>15</v>
      </c>
      <c r="AT65" s="7">
        <v>1147</v>
      </c>
      <c r="AU65" s="7">
        <v>93866</v>
      </c>
      <c r="AV65">
        <f t="shared" si="29"/>
        <v>81.836094158674797</v>
      </c>
      <c r="AZ65" s="46">
        <v>8</v>
      </c>
      <c r="BA65" s="7">
        <v>586</v>
      </c>
      <c r="BB65" s="7">
        <v>68803</v>
      </c>
      <c r="BC65">
        <f t="shared" si="30"/>
        <v>117.41126279863481</v>
      </c>
      <c r="BG65" s="46">
        <v>29</v>
      </c>
      <c r="BH65" s="7">
        <v>7032</v>
      </c>
      <c r="BI65" s="7">
        <v>768439</v>
      </c>
      <c r="BJ65">
        <f t="shared" si="31"/>
        <v>109.27744596131969</v>
      </c>
      <c r="BN65" s="46">
        <v>8</v>
      </c>
      <c r="BO65" s="7">
        <v>2138</v>
      </c>
      <c r="BP65" s="7">
        <v>246836</v>
      </c>
      <c r="BQ65">
        <f t="shared" si="32"/>
        <v>115.45182413470533</v>
      </c>
      <c r="BU65" s="46">
        <v>21</v>
      </c>
      <c r="BV65" s="7">
        <v>1140</v>
      </c>
      <c r="BW65" s="7">
        <v>19906</v>
      </c>
      <c r="BX65">
        <f t="shared" si="33"/>
        <v>17.46140350877193</v>
      </c>
      <c r="CB65" s="46">
        <v>30</v>
      </c>
      <c r="CC65" s="7">
        <v>4954</v>
      </c>
      <c r="CD65" s="7">
        <v>179172</v>
      </c>
      <c r="CE65">
        <f t="shared" si="34"/>
        <v>36.167137666532092</v>
      </c>
      <c r="CI65" s="46">
        <v>21</v>
      </c>
      <c r="CJ65" s="7">
        <v>1017</v>
      </c>
      <c r="CK65" s="7">
        <v>44718</v>
      </c>
      <c r="CL65">
        <f t="shared" si="35"/>
        <v>43.970501474926252</v>
      </c>
      <c r="CP65" s="46">
        <v>34</v>
      </c>
      <c r="CQ65" s="7">
        <v>1994</v>
      </c>
      <c r="CR65" s="7">
        <v>190902</v>
      </c>
      <c r="CS65">
        <f t="shared" si="36"/>
        <v>95.738214643931798</v>
      </c>
      <c r="CW65" s="46">
        <v>16</v>
      </c>
      <c r="CX65" s="7">
        <v>2300</v>
      </c>
      <c r="CY65" s="7">
        <v>118763</v>
      </c>
      <c r="CZ65">
        <f t="shared" si="37"/>
        <v>51.636086956521737</v>
      </c>
      <c r="DD65" s="46">
        <v>23</v>
      </c>
      <c r="DE65" s="7">
        <v>1117</v>
      </c>
      <c r="DF65" s="7">
        <v>56567</v>
      </c>
      <c r="DG65">
        <f t="shared" si="38"/>
        <v>50.641897940913161</v>
      </c>
      <c r="DK65" s="46">
        <v>20</v>
      </c>
      <c r="DL65" s="7">
        <v>1695</v>
      </c>
      <c r="DM65" s="7">
        <v>97788</v>
      </c>
      <c r="DN65">
        <f t="shared" si="39"/>
        <v>57.69203539823009</v>
      </c>
      <c r="DR65" s="46">
        <v>30</v>
      </c>
      <c r="DS65" s="7">
        <v>7429</v>
      </c>
      <c r="DT65" s="7">
        <v>299870</v>
      </c>
      <c r="DU65">
        <f t="shared" si="40"/>
        <v>40.364786646924216</v>
      </c>
      <c r="DY65" s="46">
        <v>10</v>
      </c>
      <c r="DZ65" s="7">
        <v>771</v>
      </c>
      <c r="EA65" s="7">
        <v>73607</v>
      </c>
      <c r="EB65">
        <f t="shared" si="41"/>
        <v>95.469520103761354</v>
      </c>
    </row>
    <row r="66" spans="10:132" ht="15.75" x14ac:dyDescent="0.25">
      <c r="J66" s="46">
        <v>29</v>
      </c>
      <c r="K66" s="7">
        <v>2667</v>
      </c>
      <c r="L66" s="7">
        <v>224371</v>
      </c>
      <c r="M66">
        <f t="shared" si="24"/>
        <v>84.128608923884514</v>
      </c>
      <c r="Q66" s="46">
        <v>27</v>
      </c>
      <c r="R66" s="7">
        <v>3595</v>
      </c>
      <c r="S66" s="7">
        <v>388011</v>
      </c>
      <c r="T66">
        <f t="shared" si="25"/>
        <v>107.93073713490959</v>
      </c>
      <c r="X66" s="46">
        <v>39</v>
      </c>
      <c r="Y66" s="7">
        <v>3188</v>
      </c>
      <c r="Z66" s="7">
        <v>334974</v>
      </c>
      <c r="AA66">
        <f t="shared" si="26"/>
        <v>105.07340025094103</v>
      </c>
      <c r="AE66" s="46">
        <v>24</v>
      </c>
      <c r="AF66" s="7">
        <v>2196</v>
      </c>
      <c r="AG66" s="7">
        <v>226550</v>
      </c>
      <c r="AH66">
        <f t="shared" si="27"/>
        <v>103.1648451730419</v>
      </c>
      <c r="AL66" s="46">
        <v>28</v>
      </c>
      <c r="AM66" s="7">
        <v>3149</v>
      </c>
      <c r="AN66" s="7">
        <v>335757</v>
      </c>
      <c r="AO66">
        <f t="shared" si="28"/>
        <v>106.6233724992061</v>
      </c>
      <c r="AS66" s="46">
        <v>16</v>
      </c>
      <c r="AT66" s="7">
        <v>1244</v>
      </c>
      <c r="AU66" s="7">
        <v>1503</v>
      </c>
      <c r="AV66">
        <f t="shared" si="29"/>
        <v>1.2081993569131833</v>
      </c>
      <c r="AZ66" s="46">
        <v>9</v>
      </c>
      <c r="BA66" s="7">
        <v>607</v>
      </c>
      <c r="BB66" s="7">
        <v>56098</v>
      </c>
      <c r="BC66">
        <f t="shared" si="30"/>
        <v>92.418451400329488</v>
      </c>
      <c r="BG66" s="46">
        <v>30</v>
      </c>
      <c r="BH66" s="7">
        <v>7473</v>
      </c>
      <c r="BI66" s="7">
        <v>764674</v>
      </c>
      <c r="BJ66">
        <f t="shared" si="31"/>
        <v>102.324902984076</v>
      </c>
      <c r="BN66" s="46">
        <v>9</v>
      </c>
      <c r="BO66" s="7">
        <v>2194</v>
      </c>
      <c r="BP66" s="7">
        <v>289960</v>
      </c>
      <c r="BQ66">
        <f t="shared" si="32"/>
        <v>132.16043755697356</v>
      </c>
      <c r="BU66" s="46">
        <v>22</v>
      </c>
      <c r="BV66" s="7">
        <v>1173</v>
      </c>
      <c r="BW66" s="7">
        <v>25523</v>
      </c>
      <c r="BX66">
        <f t="shared" si="33"/>
        <v>21.758738277919864</v>
      </c>
      <c r="CB66" s="46">
        <v>31</v>
      </c>
      <c r="CC66" s="7">
        <v>6197</v>
      </c>
      <c r="CD66" s="7">
        <v>154610</v>
      </c>
      <c r="CE66">
        <f t="shared" si="34"/>
        <v>24.949168952719056</v>
      </c>
      <c r="CI66" s="46">
        <v>22</v>
      </c>
      <c r="CJ66" s="7">
        <v>1033</v>
      </c>
      <c r="CK66" s="7">
        <v>38528</v>
      </c>
      <c r="CL66">
        <f t="shared" si="35"/>
        <v>37.297192642787998</v>
      </c>
      <c r="CP66" s="46">
        <v>35</v>
      </c>
      <c r="CQ66" s="7">
        <v>2077</v>
      </c>
      <c r="CR66" s="7">
        <v>90039</v>
      </c>
      <c r="CS66">
        <f t="shared" si="36"/>
        <v>43.350505536831967</v>
      </c>
      <c r="CW66" s="46">
        <v>17</v>
      </c>
      <c r="CX66" s="7">
        <v>2311</v>
      </c>
      <c r="CY66" s="7">
        <v>232150</v>
      </c>
      <c r="CZ66">
        <f t="shared" si="37"/>
        <v>100.45434876676764</v>
      </c>
      <c r="DD66" s="46">
        <v>24</v>
      </c>
      <c r="DE66" s="7">
        <v>1153</v>
      </c>
      <c r="DF66" s="7">
        <v>74458</v>
      </c>
      <c r="DG66">
        <f t="shared" si="38"/>
        <v>64.577623590633138</v>
      </c>
      <c r="DK66" s="46">
        <v>21</v>
      </c>
      <c r="DL66" s="7">
        <v>1802</v>
      </c>
      <c r="DM66" s="7">
        <v>142062</v>
      </c>
      <c r="DN66">
        <f t="shared" si="39"/>
        <v>78.835738068812432</v>
      </c>
      <c r="DQ66" t="s">
        <v>233</v>
      </c>
      <c r="DR66" s="46">
        <v>1</v>
      </c>
      <c r="DS66" s="7">
        <v>524</v>
      </c>
      <c r="DT66" s="7">
        <v>37208</v>
      </c>
      <c r="DU66">
        <f t="shared" si="40"/>
        <v>71.007633587786259</v>
      </c>
      <c r="DY66" s="46">
        <v>11</v>
      </c>
      <c r="DZ66" s="7">
        <v>789</v>
      </c>
      <c r="EA66" s="7">
        <v>41908</v>
      </c>
      <c r="EB66">
        <f t="shared" si="41"/>
        <v>53.115335868187579</v>
      </c>
    </row>
    <row r="67" spans="10:132" ht="15.75" x14ac:dyDescent="0.25">
      <c r="J67" s="27"/>
      <c r="Q67" s="46">
        <v>28</v>
      </c>
      <c r="R67" s="7">
        <v>3633</v>
      </c>
      <c r="S67" s="7">
        <v>354128</v>
      </c>
      <c r="T67">
        <f t="shared" ref="T67:T98" si="42">S67/R67</f>
        <v>97.475364712358939</v>
      </c>
      <c r="W67" t="s">
        <v>233</v>
      </c>
      <c r="X67" s="46">
        <v>1</v>
      </c>
      <c r="Y67" s="7">
        <v>807</v>
      </c>
      <c r="Z67" s="7">
        <v>87859</v>
      </c>
      <c r="AA67">
        <f t="shared" ref="AA67:AA88" si="43">Z67/Y67</f>
        <v>108.87112763320941</v>
      </c>
      <c r="AE67" s="46">
        <v>25</v>
      </c>
      <c r="AF67" s="7">
        <v>2222</v>
      </c>
      <c r="AG67" s="7">
        <v>222039</v>
      </c>
      <c r="AH67">
        <f t="shared" ref="AH67:AH91" si="44">AG67/AF67</f>
        <v>99.927542754275422</v>
      </c>
      <c r="AL67" s="46">
        <v>29</v>
      </c>
      <c r="AM67" s="7">
        <v>3180</v>
      </c>
      <c r="AN67" s="7">
        <v>259463</v>
      </c>
      <c r="AO67">
        <f t="shared" ref="AO67:AO98" si="45">AN67/AM67</f>
        <v>81.592138364779871</v>
      </c>
      <c r="AS67" s="46">
        <v>17</v>
      </c>
      <c r="AT67" s="7">
        <v>1341</v>
      </c>
      <c r="AU67" s="7">
        <v>118150</v>
      </c>
      <c r="AV67">
        <f t="shared" ref="AV67:AV82" si="46">AU67/AT67</f>
        <v>88.105891126025355</v>
      </c>
      <c r="AZ67" s="46">
        <v>10</v>
      </c>
      <c r="BA67" s="7">
        <v>611</v>
      </c>
      <c r="BB67" s="7">
        <v>33087</v>
      </c>
      <c r="BC67">
        <f t="shared" ref="BC67:BC93" si="47">BB67/BA67</f>
        <v>54.152209492635023</v>
      </c>
      <c r="BG67" s="46">
        <v>31</v>
      </c>
      <c r="BH67" s="7">
        <v>7835</v>
      </c>
      <c r="BI67" s="7">
        <v>927149</v>
      </c>
      <c r="BJ67">
        <f t="shared" ref="BJ67:BJ98" si="48">BI67/BH67</f>
        <v>118.33426930440332</v>
      </c>
      <c r="BN67" s="46">
        <v>10</v>
      </c>
      <c r="BO67" s="7">
        <v>2227</v>
      </c>
      <c r="BP67" s="7">
        <v>272009</v>
      </c>
      <c r="BQ67">
        <f t="shared" ref="BQ67:BQ74" si="49">BP67/BO67</f>
        <v>122.14144589133363</v>
      </c>
      <c r="BU67" s="46">
        <v>23</v>
      </c>
      <c r="BV67" s="7">
        <v>1182</v>
      </c>
      <c r="BW67" s="7">
        <v>28573</v>
      </c>
      <c r="BX67">
        <f t="shared" ref="BX67:BX98" si="50">BW67/BV67</f>
        <v>24.173434856175973</v>
      </c>
      <c r="CB67" s="46">
        <v>32</v>
      </c>
      <c r="CC67" s="7">
        <v>7804</v>
      </c>
      <c r="CD67" s="7">
        <v>2380</v>
      </c>
      <c r="CE67">
        <f t="shared" ref="CE67:CE98" si="51">CD67/CC67</f>
        <v>0.30497180932854945</v>
      </c>
      <c r="CI67" s="46">
        <v>23</v>
      </c>
      <c r="CJ67" s="7">
        <v>1050</v>
      </c>
      <c r="CK67" s="7">
        <v>48940</v>
      </c>
      <c r="CL67">
        <f t="shared" ref="CL67:CL98" si="52">CK67/CJ67</f>
        <v>46.609523809523807</v>
      </c>
      <c r="CP67" s="46">
        <v>36</v>
      </c>
      <c r="CQ67" s="7">
        <v>2287</v>
      </c>
      <c r="CR67" s="7">
        <v>217758</v>
      </c>
      <c r="CS67">
        <f t="shared" ref="CS67:CS97" si="53">CR67/CQ67</f>
        <v>95.215566243987752</v>
      </c>
      <c r="CW67" s="46">
        <v>18</v>
      </c>
      <c r="CX67" s="7">
        <v>2333</v>
      </c>
      <c r="CY67" s="7">
        <v>232134</v>
      </c>
      <c r="CZ67">
        <f t="shared" ref="CZ67:CZ98" si="54">CY67/CX67</f>
        <v>99.500214316330911</v>
      </c>
      <c r="DD67" s="46">
        <v>25</v>
      </c>
      <c r="DE67" s="7">
        <v>1240</v>
      </c>
      <c r="DF67" s="7">
        <v>123101</v>
      </c>
      <c r="DG67">
        <f t="shared" ref="DG67:DG98" si="55">DF67/DE67</f>
        <v>99.275000000000006</v>
      </c>
      <c r="DK67" s="46">
        <v>22</v>
      </c>
      <c r="DL67" s="7">
        <v>2031</v>
      </c>
      <c r="DM67" s="7">
        <v>132243</v>
      </c>
      <c r="DN67">
        <f t="shared" ref="DN67:DN93" si="56">DM67/DL67</f>
        <v>65.112259970457899</v>
      </c>
      <c r="DR67" s="46">
        <v>2</v>
      </c>
      <c r="DS67" s="7">
        <v>546</v>
      </c>
      <c r="DT67" s="7">
        <v>20832</v>
      </c>
      <c r="DU67">
        <f t="shared" ref="DU67:DU93" si="57">DT67/DS67</f>
        <v>38.153846153846153</v>
      </c>
      <c r="DY67" s="46">
        <v>12</v>
      </c>
      <c r="DZ67" s="7">
        <v>919</v>
      </c>
      <c r="EA67" s="7">
        <v>107133</v>
      </c>
      <c r="EB67">
        <f t="shared" ref="EB67:EB94" si="58">EA67/DZ67</f>
        <v>116.57562568008706</v>
      </c>
    </row>
    <row r="68" spans="10:132" ht="15.75" x14ac:dyDescent="0.25">
      <c r="J68" s="27"/>
      <c r="Q68" s="46">
        <v>29</v>
      </c>
      <c r="R68" s="7">
        <v>3686</v>
      </c>
      <c r="S68" s="7">
        <v>424858</v>
      </c>
      <c r="T68">
        <f t="shared" si="42"/>
        <v>115.26261530113945</v>
      </c>
      <c r="X68" s="46">
        <v>2</v>
      </c>
      <c r="Y68" s="7">
        <v>913</v>
      </c>
      <c r="Z68" s="7">
        <v>87063</v>
      </c>
      <c r="AA68">
        <f t="shared" si="43"/>
        <v>95.359255202628702</v>
      </c>
      <c r="AE68" s="46">
        <v>26</v>
      </c>
      <c r="AF68" s="7">
        <v>2485</v>
      </c>
      <c r="AG68" s="7">
        <v>288524</v>
      </c>
      <c r="AH68">
        <f t="shared" si="44"/>
        <v>116.10623742454729</v>
      </c>
      <c r="AL68" s="46">
        <v>30</v>
      </c>
      <c r="AM68" s="7">
        <v>3239</v>
      </c>
      <c r="AN68" s="7">
        <v>277615</v>
      </c>
      <c r="AO68">
        <f t="shared" si="45"/>
        <v>85.710095708552018</v>
      </c>
      <c r="AS68" s="46">
        <v>18</v>
      </c>
      <c r="AT68" s="7">
        <v>1441</v>
      </c>
      <c r="AU68" s="7">
        <v>138261</v>
      </c>
      <c r="AV68">
        <f t="shared" si="46"/>
        <v>95.94795281054823</v>
      </c>
      <c r="AZ68" s="46">
        <v>11</v>
      </c>
      <c r="BA68" s="7">
        <v>642</v>
      </c>
      <c r="BB68" s="7">
        <v>66680</v>
      </c>
      <c r="BC68">
        <f t="shared" si="47"/>
        <v>103.86292834890966</v>
      </c>
      <c r="BF68" t="s">
        <v>233</v>
      </c>
      <c r="BG68" s="46">
        <v>1</v>
      </c>
      <c r="BH68" s="7">
        <v>323</v>
      </c>
      <c r="BI68" s="7">
        <v>24724</v>
      </c>
      <c r="BJ68">
        <f t="shared" si="48"/>
        <v>76.544891640866879</v>
      </c>
      <c r="BN68" s="46">
        <v>11</v>
      </c>
      <c r="BO68" s="7">
        <v>2284</v>
      </c>
      <c r="BP68" s="7">
        <v>251337</v>
      </c>
      <c r="BQ68">
        <f t="shared" si="49"/>
        <v>110.04246935201401</v>
      </c>
      <c r="BU68" s="46">
        <v>24</v>
      </c>
      <c r="BV68" s="7">
        <v>1182</v>
      </c>
      <c r="BW68" s="7">
        <v>1905</v>
      </c>
      <c r="BX68">
        <f t="shared" si="50"/>
        <v>1.6116751269035532</v>
      </c>
      <c r="CB68" s="46">
        <v>33</v>
      </c>
      <c r="CC68" s="7">
        <v>7975</v>
      </c>
      <c r="CD68" s="7">
        <v>228230</v>
      </c>
      <c r="CE68">
        <f t="shared" si="51"/>
        <v>28.618181818181817</v>
      </c>
      <c r="CI68" s="46">
        <v>24</v>
      </c>
      <c r="CJ68" s="7">
        <v>1051</v>
      </c>
      <c r="CK68" s="7">
        <v>35929</v>
      </c>
      <c r="CL68">
        <f t="shared" si="52"/>
        <v>34.185537583254046</v>
      </c>
      <c r="CP68" s="46">
        <v>37</v>
      </c>
      <c r="CQ68" s="7">
        <v>2444</v>
      </c>
      <c r="CR68" s="7">
        <v>243378</v>
      </c>
      <c r="CS68">
        <f t="shared" si="53"/>
        <v>99.581833060556463</v>
      </c>
      <c r="CW68" s="46">
        <v>19</v>
      </c>
      <c r="CX68" s="7">
        <v>2361</v>
      </c>
      <c r="CY68" s="7">
        <v>240392</v>
      </c>
      <c r="CZ68">
        <f t="shared" si="54"/>
        <v>101.81787378229564</v>
      </c>
      <c r="DD68" s="46">
        <v>26</v>
      </c>
      <c r="DE68" s="7">
        <v>1244</v>
      </c>
      <c r="DF68" s="7">
        <v>107570</v>
      </c>
      <c r="DG68">
        <f t="shared" si="55"/>
        <v>86.471061093247584</v>
      </c>
      <c r="DJ68" t="s">
        <v>233</v>
      </c>
      <c r="DK68" s="46">
        <v>1</v>
      </c>
      <c r="DL68" s="7">
        <v>366</v>
      </c>
      <c r="DM68" s="7">
        <v>20175</v>
      </c>
      <c r="DN68">
        <f t="shared" si="56"/>
        <v>55.122950819672134</v>
      </c>
      <c r="DR68" s="46">
        <v>3</v>
      </c>
      <c r="DS68" s="7">
        <v>576</v>
      </c>
      <c r="DT68" s="7">
        <v>5153</v>
      </c>
      <c r="DU68">
        <f t="shared" si="57"/>
        <v>8.9461805555555554</v>
      </c>
      <c r="DY68" s="46">
        <v>13</v>
      </c>
      <c r="DZ68" s="7">
        <v>995</v>
      </c>
      <c r="EA68" s="7">
        <v>61512</v>
      </c>
      <c r="EB68">
        <f t="shared" si="58"/>
        <v>61.821105527638188</v>
      </c>
    </row>
    <row r="69" spans="10:132" ht="15.75" x14ac:dyDescent="0.25">
      <c r="J69" s="27"/>
      <c r="Q69" s="46">
        <v>30</v>
      </c>
      <c r="R69" s="7">
        <v>3713</v>
      </c>
      <c r="S69" s="7">
        <v>263226</v>
      </c>
      <c r="T69">
        <f t="shared" si="42"/>
        <v>70.893078373283061</v>
      </c>
      <c r="X69" s="46">
        <v>3</v>
      </c>
      <c r="Y69" s="7">
        <v>1048</v>
      </c>
      <c r="Z69" s="7">
        <v>77526</v>
      </c>
      <c r="AA69">
        <f t="shared" si="43"/>
        <v>73.975190839694662</v>
      </c>
      <c r="AE69" s="46">
        <v>27</v>
      </c>
      <c r="AF69" s="7">
        <v>2901</v>
      </c>
      <c r="AG69" s="7">
        <v>296112</v>
      </c>
      <c r="AH69">
        <f t="shared" si="44"/>
        <v>102.07238883143744</v>
      </c>
      <c r="AL69" s="46">
        <v>31</v>
      </c>
      <c r="AM69" s="7">
        <v>3387</v>
      </c>
      <c r="AN69" s="7">
        <v>303280</v>
      </c>
      <c r="AO69">
        <f t="shared" si="45"/>
        <v>89.542367877177441</v>
      </c>
      <c r="AS69" s="46">
        <v>19</v>
      </c>
      <c r="AT69" s="7">
        <v>1534</v>
      </c>
      <c r="AU69" s="7">
        <v>131548</v>
      </c>
      <c r="AV69">
        <f t="shared" si="46"/>
        <v>85.754889178617987</v>
      </c>
      <c r="AZ69" s="46">
        <v>12</v>
      </c>
      <c r="BA69" s="7">
        <v>939</v>
      </c>
      <c r="BB69" s="7">
        <v>87767</v>
      </c>
      <c r="BC69">
        <f t="shared" si="47"/>
        <v>93.468583599574018</v>
      </c>
      <c r="BG69" s="46">
        <v>2</v>
      </c>
      <c r="BH69" s="7">
        <v>364</v>
      </c>
      <c r="BI69" s="7">
        <v>25768</v>
      </c>
      <c r="BJ69">
        <f t="shared" si="48"/>
        <v>70.791208791208788</v>
      </c>
      <c r="BN69" s="46">
        <v>12</v>
      </c>
      <c r="BO69" s="7">
        <v>2728</v>
      </c>
      <c r="BP69" s="7">
        <v>400728</v>
      </c>
      <c r="BQ69">
        <f t="shared" si="49"/>
        <v>146.89442815249268</v>
      </c>
      <c r="BU69" s="46">
        <v>25</v>
      </c>
      <c r="BV69" s="7">
        <v>1195</v>
      </c>
      <c r="BW69" s="7">
        <v>16408</v>
      </c>
      <c r="BX69">
        <f t="shared" si="50"/>
        <v>13.730543933054394</v>
      </c>
      <c r="CA69" t="s">
        <v>233</v>
      </c>
      <c r="CB69" s="46">
        <v>1</v>
      </c>
      <c r="CC69" s="7">
        <v>1033</v>
      </c>
      <c r="CD69" s="7">
        <v>5637</v>
      </c>
      <c r="CE69">
        <f t="shared" si="51"/>
        <v>5.4569215876089059</v>
      </c>
      <c r="CI69" s="46">
        <v>25</v>
      </c>
      <c r="CJ69" s="7">
        <v>1068</v>
      </c>
      <c r="CK69" s="7">
        <v>27703</v>
      </c>
      <c r="CL69">
        <f t="shared" si="52"/>
        <v>25.939138576779026</v>
      </c>
      <c r="CO69" t="s">
        <v>233</v>
      </c>
      <c r="CP69" s="46">
        <v>1</v>
      </c>
      <c r="CQ69" s="7">
        <v>117</v>
      </c>
      <c r="CR69" s="7">
        <v>3539</v>
      </c>
      <c r="CS69">
        <f t="shared" si="53"/>
        <v>30.247863247863247</v>
      </c>
      <c r="CW69" s="46">
        <v>20</v>
      </c>
      <c r="CX69" s="7">
        <v>2377</v>
      </c>
      <c r="CY69" s="7">
        <v>278466</v>
      </c>
      <c r="CZ69">
        <f t="shared" si="54"/>
        <v>117.15018931426168</v>
      </c>
      <c r="DD69" s="46">
        <v>27</v>
      </c>
      <c r="DE69" s="7">
        <v>1271</v>
      </c>
      <c r="DF69" s="7">
        <v>90796</v>
      </c>
      <c r="DG69">
        <f t="shared" si="55"/>
        <v>71.436664044059796</v>
      </c>
      <c r="DK69" s="46">
        <v>2</v>
      </c>
      <c r="DL69" s="7">
        <v>485</v>
      </c>
      <c r="DM69" s="7">
        <v>18392</v>
      </c>
      <c r="DN69">
        <f t="shared" si="56"/>
        <v>37.921649484536083</v>
      </c>
      <c r="DR69" s="46">
        <v>4</v>
      </c>
      <c r="DS69" s="7">
        <v>664</v>
      </c>
      <c r="DT69" s="7">
        <v>36289</v>
      </c>
      <c r="DU69">
        <f t="shared" si="57"/>
        <v>54.652108433734938</v>
      </c>
      <c r="DY69" s="46">
        <v>14</v>
      </c>
      <c r="DZ69" s="7">
        <v>1130</v>
      </c>
      <c r="EA69" s="7">
        <v>109214</v>
      </c>
      <c r="EB69">
        <f t="shared" si="58"/>
        <v>96.649557522123899</v>
      </c>
    </row>
    <row r="70" spans="10:132" ht="15.75" x14ac:dyDescent="0.25">
      <c r="J70" s="27"/>
      <c r="Q70" s="46">
        <v>31</v>
      </c>
      <c r="R70" s="7">
        <v>3889</v>
      </c>
      <c r="S70" s="7">
        <v>344527</v>
      </c>
      <c r="T70">
        <f t="shared" si="42"/>
        <v>88.590125996400104</v>
      </c>
      <c r="X70" s="46">
        <v>4</v>
      </c>
      <c r="Y70" s="7">
        <v>1153</v>
      </c>
      <c r="Z70" s="7">
        <v>92635</v>
      </c>
      <c r="AA70">
        <f t="shared" si="43"/>
        <v>80.342584562012149</v>
      </c>
      <c r="AE70" s="46">
        <v>28</v>
      </c>
      <c r="AF70" s="7">
        <v>3242</v>
      </c>
      <c r="AG70" s="7">
        <v>327935</v>
      </c>
      <c r="AH70">
        <f t="shared" si="44"/>
        <v>101.15206662553979</v>
      </c>
      <c r="AL70" s="46">
        <v>32</v>
      </c>
      <c r="AM70" s="7">
        <v>3401</v>
      </c>
      <c r="AN70" s="7">
        <v>307652</v>
      </c>
      <c r="AO70">
        <f t="shared" si="45"/>
        <v>90.459276683328426</v>
      </c>
      <c r="AS70" s="46">
        <v>20</v>
      </c>
      <c r="AT70" s="7">
        <v>1720</v>
      </c>
      <c r="AU70" s="7">
        <v>149966</v>
      </c>
      <c r="AV70">
        <f t="shared" si="46"/>
        <v>87.189534883720924</v>
      </c>
      <c r="AZ70" s="46">
        <v>13</v>
      </c>
      <c r="BA70" s="7">
        <v>973</v>
      </c>
      <c r="BB70" s="7">
        <v>94194</v>
      </c>
      <c r="BC70">
        <f t="shared" si="47"/>
        <v>96.807810894141824</v>
      </c>
      <c r="BG70" s="46">
        <v>3</v>
      </c>
      <c r="BH70" s="7">
        <v>481</v>
      </c>
      <c r="BI70" s="7">
        <v>34295</v>
      </c>
      <c r="BJ70">
        <f t="shared" si="48"/>
        <v>71.299376299376306</v>
      </c>
      <c r="BN70" s="46">
        <v>13</v>
      </c>
      <c r="BO70" s="7">
        <v>2771</v>
      </c>
      <c r="BP70" s="7">
        <v>274063</v>
      </c>
      <c r="BQ70">
        <f t="shared" si="49"/>
        <v>98.904005774088773</v>
      </c>
      <c r="BU70" s="46">
        <v>26</v>
      </c>
      <c r="BV70" s="7">
        <v>1200</v>
      </c>
      <c r="BW70" s="7">
        <v>32659</v>
      </c>
      <c r="BX70">
        <f t="shared" si="50"/>
        <v>27.215833333333332</v>
      </c>
      <c r="CB70" s="46">
        <v>2</v>
      </c>
      <c r="CC70" s="7">
        <v>1312</v>
      </c>
      <c r="CD70" s="7">
        <v>51145</v>
      </c>
      <c r="CE70">
        <f t="shared" si="51"/>
        <v>38.982469512195124</v>
      </c>
      <c r="CI70" s="46">
        <v>26</v>
      </c>
      <c r="CJ70" s="7">
        <v>1077</v>
      </c>
      <c r="CK70" s="7">
        <v>35069</v>
      </c>
      <c r="CL70">
        <f t="shared" si="52"/>
        <v>32.56174558960074</v>
      </c>
      <c r="CP70" s="46">
        <v>2</v>
      </c>
      <c r="CQ70" s="7">
        <v>590</v>
      </c>
      <c r="CR70" s="7">
        <v>15283</v>
      </c>
      <c r="CS70">
        <f t="shared" si="53"/>
        <v>25.903389830508473</v>
      </c>
      <c r="CW70" s="46">
        <v>21</v>
      </c>
      <c r="CX70" s="7">
        <v>2412</v>
      </c>
      <c r="CY70" s="7">
        <v>214055</v>
      </c>
      <c r="CZ70">
        <f t="shared" si="54"/>
        <v>88.745854063018243</v>
      </c>
      <c r="DD70" s="46">
        <v>28</v>
      </c>
      <c r="DE70" s="7">
        <v>1273</v>
      </c>
      <c r="DF70" s="7">
        <v>43319</v>
      </c>
      <c r="DG70">
        <f t="shared" si="55"/>
        <v>34.029065200314221</v>
      </c>
      <c r="DK70" s="46">
        <v>3</v>
      </c>
      <c r="DL70" s="7">
        <v>504</v>
      </c>
      <c r="DM70" s="7">
        <v>30189</v>
      </c>
      <c r="DN70">
        <f t="shared" si="56"/>
        <v>59.898809523809526</v>
      </c>
      <c r="DR70" s="46">
        <v>5</v>
      </c>
      <c r="DS70" s="7">
        <v>1697</v>
      </c>
      <c r="DT70" s="7">
        <v>57865</v>
      </c>
      <c r="DU70">
        <f t="shared" si="57"/>
        <v>34.098408956982908</v>
      </c>
      <c r="DY70" s="46">
        <v>15</v>
      </c>
      <c r="DZ70" s="7">
        <v>1146</v>
      </c>
      <c r="EA70" s="7">
        <v>117367</v>
      </c>
      <c r="EB70">
        <f t="shared" si="58"/>
        <v>102.41448516579406</v>
      </c>
    </row>
    <row r="71" spans="10:132" ht="15.75" x14ac:dyDescent="0.25">
      <c r="J71" s="27"/>
      <c r="Q71" s="46">
        <v>32</v>
      </c>
      <c r="R71" s="7">
        <v>3947</v>
      </c>
      <c r="S71" s="7">
        <v>367074</v>
      </c>
      <c r="T71">
        <f t="shared" si="42"/>
        <v>93.000760070939961</v>
      </c>
      <c r="X71" s="46">
        <v>5</v>
      </c>
      <c r="Y71" s="7">
        <v>1248</v>
      </c>
      <c r="Z71" s="7">
        <v>102168</v>
      </c>
      <c r="AA71">
        <f t="shared" si="43"/>
        <v>81.865384615384613</v>
      </c>
      <c r="AE71" s="46">
        <v>29</v>
      </c>
      <c r="AF71" s="7">
        <v>4609</v>
      </c>
      <c r="AG71" s="7">
        <v>442480</v>
      </c>
      <c r="AH71">
        <f t="shared" si="44"/>
        <v>96.003471468865257</v>
      </c>
      <c r="AL71" s="46">
        <v>33</v>
      </c>
      <c r="AM71" s="7">
        <v>4002</v>
      </c>
      <c r="AN71" s="7">
        <v>330159</v>
      </c>
      <c r="AO71">
        <f t="shared" si="45"/>
        <v>82.498500749625194</v>
      </c>
      <c r="AS71" s="46">
        <v>21</v>
      </c>
      <c r="AT71" s="7">
        <v>1750</v>
      </c>
      <c r="AU71" s="7">
        <v>167542</v>
      </c>
      <c r="AV71">
        <f t="shared" si="46"/>
        <v>95.738285714285709</v>
      </c>
      <c r="AZ71" s="46">
        <v>14</v>
      </c>
      <c r="BA71" s="7">
        <v>995</v>
      </c>
      <c r="BB71" s="7">
        <v>103982</v>
      </c>
      <c r="BC71">
        <f t="shared" si="47"/>
        <v>104.50452261306533</v>
      </c>
      <c r="BG71" s="46">
        <v>4</v>
      </c>
      <c r="BH71" s="7">
        <v>496</v>
      </c>
      <c r="BI71" s="7">
        <v>55</v>
      </c>
      <c r="BJ71">
        <f t="shared" si="48"/>
        <v>0.11088709677419355</v>
      </c>
      <c r="BN71" s="46">
        <v>14</v>
      </c>
      <c r="BO71" s="7">
        <v>3049</v>
      </c>
      <c r="BP71" s="7">
        <v>460018</v>
      </c>
      <c r="BQ71">
        <f t="shared" si="49"/>
        <v>150.87504099704822</v>
      </c>
      <c r="BU71" s="46">
        <v>27</v>
      </c>
      <c r="BV71" s="7">
        <v>1229</v>
      </c>
      <c r="BW71" s="7">
        <v>40071</v>
      </c>
      <c r="BX71">
        <f t="shared" si="50"/>
        <v>32.604556550040684</v>
      </c>
      <c r="CB71" s="46">
        <v>3</v>
      </c>
      <c r="CC71" s="7">
        <v>1783</v>
      </c>
      <c r="CD71" s="7">
        <v>72611</v>
      </c>
      <c r="CE71">
        <f t="shared" si="51"/>
        <v>40.724060572069547</v>
      </c>
      <c r="CI71" s="46">
        <v>27</v>
      </c>
      <c r="CJ71" s="7">
        <v>1096</v>
      </c>
      <c r="CK71" s="7">
        <v>15455</v>
      </c>
      <c r="CL71">
        <f t="shared" si="52"/>
        <v>14.101277372262773</v>
      </c>
      <c r="CP71" s="46">
        <v>3</v>
      </c>
      <c r="CQ71" s="7">
        <v>707</v>
      </c>
      <c r="CR71" s="7">
        <v>44839</v>
      </c>
      <c r="CS71">
        <f t="shared" si="53"/>
        <v>63.421499292786422</v>
      </c>
      <c r="CW71" s="46">
        <v>22</v>
      </c>
      <c r="CX71" s="7">
        <v>2415</v>
      </c>
      <c r="CY71" s="7">
        <v>232388</v>
      </c>
      <c r="CZ71">
        <f t="shared" si="54"/>
        <v>96.226915113871641</v>
      </c>
      <c r="DD71" s="46">
        <v>29</v>
      </c>
      <c r="DE71" s="7">
        <v>1315</v>
      </c>
      <c r="DF71" s="7">
        <v>129111</v>
      </c>
      <c r="DG71">
        <f t="shared" si="55"/>
        <v>98.183269961977189</v>
      </c>
      <c r="DK71" s="46">
        <v>4</v>
      </c>
      <c r="DL71" s="7">
        <v>559</v>
      </c>
      <c r="DM71" s="7">
        <v>10662</v>
      </c>
      <c r="DN71">
        <f t="shared" si="56"/>
        <v>19.073345259391772</v>
      </c>
      <c r="DR71" s="46">
        <v>6</v>
      </c>
      <c r="DS71" s="7">
        <v>1804</v>
      </c>
      <c r="DT71" s="7">
        <v>221256</v>
      </c>
      <c r="DU71">
        <f t="shared" si="57"/>
        <v>122.64745011086474</v>
      </c>
      <c r="DY71" s="46">
        <v>16</v>
      </c>
      <c r="DZ71" s="7">
        <v>1179</v>
      </c>
      <c r="EA71" s="7">
        <v>104908</v>
      </c>
      <c r="EB71">
        <f t="shared" si="58"/>
        <v>88.980491942324008</v>
      </c>
    </row>
    <row r="72" spans="10:132" ht="15.75" x14ac:dyDescent="0.25">
      <c r="J72" s="27"/>
      <c r="Q72" s="46">
        <v>33</v>
      </c>
      <c r="R72" s="7">
        <v>4315</v>
      </c>
      <c r="S72" s="7">
        <v>316487</v>
      </c>
      <c r="T72">
        <f t="shared" si="42"/>
        <v>73.345770567786786</v>
      </c>
      <c r="X72" s="46">
        <v>6</v>
      </c>
      <c r="Y72" s="7">
        <v>1256</v>
      </c>
      <c r="Z72" s="7">
        <v>79127</v>
      </c>
      <c r="AA72">
        <f t="shared" si="43"/>
        <v>62.999203821656053</v>
      </c>
      <c r="AD72" t="s">
        <v>233</v>
      </c>
      <c r="AE72" s="46">
        <v>1</v>
      </c>
      <c r="AF72" s="7">
        <v>626</v>
      </c>
      <c r="AG72" s="7">
        <v>32296</v>
      </c>
      <c r="AH72">
        <f t="shared" si="44"/>
        <v>51.591054313099043</v>
      </c>
      <c r="AL72" s="46">
        <v>34</v>
      </c>
      <c r="AM72" s="7">
        <v>4649</v>
      </c>
      <c r="AN72" s="7">
        <v>318167</v>
      </c>
      <c r="AO72">
        <f t="shared" si="45"/>
        <v>68.437728543772849</v>
      </c>
      <c r="AS72" s="46">
        <v>22</v>
      </c>
      <c r="AT72" s="7">
        <v>1764</v>
      </c>
      <c r="AU72" s="7">
        <v>94756</v>
      </c>
      <c r="AV72">
        <f t="shared" si="46"/>
        <v>53.71655328798186</v>
      </c>
      <c r="AZ72" s="46">
        <v>15</v>
      </c>
      <c r="BA72" s="7">
        <v>1016</v>
      </c>
      <c r="BB72" s="7">
        <v>108080</v>
      </c>
      <c r="BC72">
        <f t="shared" si="47"/>
        <v>106.37795275590551</v>
      </c>
      <c r="BG72" s="46">
        <v>5</v>
      </c>
      <c r="BH72" s="7">
        <v>502</v>
      </c>
      <c r="BI72" s="7">
        <v>36811</v>
      </c>
      <c r="BJ72">
        <f t="shared" si="48"/>
        <v>73.328685258964143</v>
      </c>
      <c r="BN72" s="46">
        <v>15</v>
      </c>
      <c r="BO72" s="7">
        <v>3669</v>
      </c>
      <c r="BP72" s="7">
        <v>298250</v>
      </c>
      <c r="BQ72">
        <f t="shared" si="49"/>
        <v>81.289179612973555</v>
      </c>
      <c r="BU72" s="46">
        <v>28</v>
      </c>
      <c r="BV72" s="7">
        <v>1266</v>
      </c>
      <c r="BW72" s="7">
        <v>27082</v>
      </c>
      <c r="BX72">
        <f t="shared" si="50"/>
        <v>21.391785150078988</v>
      </c>
      <c r="CB72" s="46">
        <v>4</v>
      </c>
      <c r="CC72" s="7">
        <v>1849</v>
      </c>
      <c r="CD72" s="7">
        <v>54842</v>
      </c>
      <c r="CE72">
        <f t="shared" si="51"/>
        <v>29.660356949702543</v>
      </c>
      <c r="CI72" s="46">
        <v>28</v>
      </c>
      <c r="CJ72" s="7">
        <v>1110</v>
      </c>
      <c r="CK72" s="7">
        <v>46228</v>
      </c>
      <c r="CL72">
        <f t="shared" si="52"/>
        <v>41.646846846846849</v>
      </c>
      <c r="CP72" s="46">
        <v>4</v>
      </c>
      <c r="CQ72" s="7">
        <v>794</v>
      </c>
      <c r="CR72" s="7">
        <v>39660</v>
      </c>
      <c r="CS72">
        <f t="shared" si="53"/>
        <v>49.949622166246854</v>
      </c>
      <c r="CW72" s="46">
        <v>23</v>
      </c>
      <c r="CX72" s="7">
        <v>2435</v>
      </c>
      <c r="CY72" s="7">
        <v>295697</v>
      </c>
      <c r="CZ72">
        <f t="shared" si="54"/>
        <v>121.43613963039014</v>
      </c>
      <c r="DD72" s="46">
        <v>30</v>
      </c>
      <c r="DE72" s="7">
        <v>1353</v>
      </c>
      <c r="DF72" s="7">
        <v>91487</v>
      </c>
      <c r="DG72">
        <f t="shared" si="55"/>
        <v>67.617886178861795</v>
      </c>
      <c r="DK72" s="46">
        <v>5</v>
      </c>
      <c r="DL72" s="7">
        <v>918</v>
      </c>
      <c r="DM72" s="7">
        <v>68528</v>
      </c>
      <c r="DN72">
        <f t="shared" si="56"/>
        <v>74.649237472766885</v>
      </c>
      <c r="DR72" s="46">
        <v>7</v>
      </c>
      <c r="DS72" s="7">
        <v>2245</v>
      </c>
      <c r="DT72" s="7">
        <v>217868</v>
      </c>
      <c r="DU72">
        <f t="shared" si="57"/>
        <v>97.045879732739422</v>
      </c>
      <c r="DY72" s="46">
        <v>17</v>
      </c>
      <c r="DZ72" s="7">
        <v>1194</v>
      </c>
      <c r="EA72" s="7">
        <v>109067</v>
      </c>
      <c r="EB72">
        <f t="shared" si="58"/>
        <v>91.345896147403678</v>
      </c>
    </row>
    <row r="73" spans="10:132" ht="15.75" x14ac:dyDescent="0.25">
      <c r="J73" s="27"/>
      <c r="Q73" s="46">
        <v>34</v>
      </c>
      <c r="R73" s="7">
        <v>5060</v>
      </c>
      <c r="S73" s="7">
        <v>508567</v>
      </c>
      <c r="T73">
        <f t="shared" si="42"/>
        <v>100.50731225296443</v>
      </c>
      <c r="X73" s="46">
        <v>7</v>
      </c>
      <c r="Y73" s="7">
        <v>1257</v>
      </c>
      <c r="Z73" s="7">
        <v>97094</v>
      </c>
      <c r="AA73">
        <f t="shared" si="43"/>
        <v>77.242641209228324</v>
      </c>
      <c r="AE73" s="46">
        <v>2</v>
      </c>
      <c r="AF73" s="7">
        <v>673</v>
      </c>
      <c r="AG73" s="7">
        <v>39336</v>
      </c>
      <c r="AH73">
        <f t="shared" si="44"/>
        <v>58.448736998514114</v>
      </c>
      <c r="AL73" s="46">
        <v>35</v>
      </c>
      <c r="AM73" s="7">
        <v>4960</v>
      </c>
      <c r="AN73" s="7">
        <v>500090</v>
      </c>
      <c r="AO73">
        <f t="shared" si="45"/>
        <v>100.82459677419355</v>
      </c>
      <c r="AS73" s="46">
        <v>23</v>
      </c>
      <c r="AT73" s="7">
        <v>1803</v>
      </c>
      <c r="AU73" s="7">
        <v>150534</v>
      </c>
      <c r="AV73">
        <f t="shared" si="46"/>
        <v>83.490848585690514</v>
      </c>
      <c r="AZ73" s="46">
        <v>16</v>
      </c>
      <c r="BA73" s="7">
        <v>1160</v>
      </c>
      <c r="BB73" s="7">
        <v>112947</v>
      </c>
      <c r="BC73">
        <f t="shared" si="47"/>
        <v>97.368103448275861</v>
      </c>
      <c r="BG73" s="46">
        <v>6</v>
      </c>
      <c r="BH73" s="7">
        <v>744</v>
      </c>
      <c r="BI73" s="7">
        <v>95995</v>
      </c>
      <c r="BJ73">
        <f t="shared" si="48"/>
        <v>129.02553763440861</v>
      </c>
      <c r="BN73" s="46">
        <v>16</v>
      </c>
      <c r="BO73" s="7">
        <v>4086</v>
      </c>
      <c r="BP73" s="7">
        <v>426893</v>
      </c>
      <c r="BQ73">
        <f t="shared" si="49"/>
        <v>104.47699461576113</v>
      </c>
      <c r="BU73" s="46">
        <v>29</v>
      </c>
      <c r="BV73" s="7">
        <v>1338</v>
      </c>
      <c r="BW73" s="7">
        <v>42635</v>
      </c>
      <c r="BX73">
        <f t="shared" si="50"/>
        <v>31.864723467862483</v>
      </c>
      <c r="CB73" s="46">
        <v>5</v>
      </c>
      <c r="CC73" s="7">
        <v>1862</v>
      </c>
      <c r="CD73" s="7">
        <v>31118</v>
      </c>
      <c r="CE73">
        <f t="shared" si="51"/>
        <v>16.712137486573578</v>
      </c>
      <c r="CI73" s="46">
        <v>29</v>
      </c>
      <c r="CJ73" s="7">
        <v>1144</v>
      </c>
      <c r="CK73" s="7">
        <v>66118</v>
      </c>
      <c r="CL73">
        <f t="shared" si="52"/>
        <v>57.795454545454547</v>
      </c>
      <c r="CP73" s="46">
        <v>5</v>
      </c>
      <c r="CQ73" s="7">
        <v>873</v>
      </c>
      <c r="CR73" s="7">
        <v>28409</v>
      </c>
      <c r="CS73">
        <f t="shared" si="53"/>
        <v>32.541809851088203</v>
      </c>
      <c r="CW73" s="46">
        <v>24</v>
      </c>
      <c r="CX73" s="7">
        <v>2503</v>
      </c>
      <c r="CY73" s="7">
        <v>278436</v>
      </c>
      <c r="CZ73">
        <f t="shared" si="54"/>
        <v>111.24091090691171</v>
      </c>
      <c r="DD73" s="46">
        <v>31</v>
      </c>
      <c r="DE73" s="7">
        <v>1474</v>
      </c>
      <c r="DF73" s="7">
        <v>145811</v>
      </c>
      <c r="DG73">
        <f t="shared" si="55"/>
        <v>98.92198100407056</v>
      </c>
      <c r="DK73" s="46">
        <v>6</v>
      </c>
      <c r="DL73" s="7">
        <v>977</v>
      </c>
      <c r="DM73" s="7">
        <v>119791</v>
      </c>
      <c r="DN73">
        <f t="shared" si="56"/>
        <v>122.61105424769703</v>
      </c>
      <c r="DR73" s="46">
        <v>8</v>
      </c>
      <c r="DS73" s="7">
        <v>2260</v>
      </c>
      <c r="DT73" s="7">
        <v>143285</v>
      </c>
      <c r="DU73">
        <f t="shared" si="57"/>
        <v>63.400442477876105</v>
      </c>
      <c r="DY73" s="46">
        <v>18</v>
      </c>
      <c r="DZ73" s="7">
        <v>1214</v>
      </c>
      <c r="EA73" s="7">
        <v>142342</v>
      </c>
      <c r="EB73">
        <f t="shared" si="58"/>
        <v>117.2504118616145</v>
      </c>
    </row>
    <row r="74" spans="10:132" ht="15.75" x14ac:dyDescent="0.25">
      <c r="J74" s="27"/>
      <c r="Q74" s="46">
        <v>35</v>
      </c>
      <c r="R74" s="7">
        <v>5217</v>
      </c>
      <c r="S74" s="7">
        <v>354512</v>
      </c>
      <c r="T74">
        <f t="shared" si="42"/>
        <v>67.953229825570247</v>
      </c>
      <c r="X74" s="46">
        <v>8</v>
      </c>
      <c r="Y74" s="7">
        <v>1275</v>
      </c>
      <c r="Z74" s="7">
        <v>117169</v>
      </c>
      <c r="AA74">
        <f t="shared" si="43"/>
        <v>91.897254901960778</v>
      </c>
      <c r="AE74" s="46">
        <v>3</v>
      </c>
      <c r="AF74" s="7">
        <v>920</v>
      </c>
      <c r="AG74" s="7">
        <v>74289</v>
      </c>
      <c r="AH74">
        <f t="shared" si="44"/>
        <v>80.748913043478254</v>
      </c>
      <c r="AL74" s="46">
        <v>36</v>
      </c>
      <c r="AM74" s="7">
        <v>4983</v>
      </c>
      <c r="AN74" s="7">
        <v>485171</v>
      </c>
      <c r="AO74">
        <f t="shared" si="45"/>
        <v>97.365241822195458</v>
      </c>
      <c r="AS74" s="46">
        <v>24</v>
      </c>
      <c r="AT74" s="7">
        <v>1829</v>
      </c>
      <c r="AU74" s="7">
        <v>146220</v>
      </c>
      <c r="AV74">
        <f t="shared" si="46"/>
        <v>79.945325314379446</v>
      </c>
      <c r="AZ74" s="46">
        <v>17</v>
      </c>
      <c r="BA74" s="7">
        <v>1161</v>
      </c>
      <c r="BB74" s="7">
        <v>149031</v>
      </c>
      <c r="BC74">
        <f t="shared" si="47"/>
        <v>128.36434108527132</v>
      </c>
      <c r="BG74" s="46">
        <v>7</v>
      </c>
      <c r="BH74" s="7">
        <v>917</v>
      </c>
      <c r="BI74" s="7">
        <v>64223</v>
      </c>
      <c r="BJ74">
        <f t="shared" si="48"/>
        <v>70.035986913849513</v>
      </c>
      <c r="BN74" s="46">
        <v>17</v>
      </c>
      <c r="BO74" s="7">
        <v>4571</v>
      </c>
      <c r="BP74" s="7">
        <v>285394</v>
      </c>
      <c r="BQ74">
        <f t="shared" si="49"/>
        <v>62.435790855392696</v>
      </c>
      <c r="BU74" s="46">
        <v>30</v>
      </c>
      <c r="BV74" s="7">
        <v>1404</v>
      </c>
      <c r="BW74" s="7">
        <v>43068</v>
      </c>
      <c r="BX74">
        <f t="shared" si="50"/>
        <v>30.675213675213676</v>
      </c>
      <c r="CB74" s="46">
        <v>6</v>
      </c>
      <c r="CC74" s="7">
        <v>1882</v>
      </c>
      <c r="CD74" s="7">
        <v>39914</v>
      </c>
      <c r="CE74">
        <f t="shared" si="51"/>
        <v>21.20828905419766</v>
      </c>
      <c r="CI74" s="46">
        <v>30</v>
      </c>
      <c r="CJ74" s="7">
        <v>1145</v>
      </c>
      <c r="CK74" s="7">
        <v>79956</v>
      </c>
      <c r="CL74">
        <f t="shared" si="52"/>
        <v>69.830567685589514</v>
      </c>
      <c r="CP74" s="46">
        <v>6</v>
      </c>
      <c r="CQ74" s="7">
        <v>922</v>
      </c>
      <c r="CR74" s="7">
        <v>58245</v>
      </c>
      <c r="CS74">
        <f t="shared" si="53"/>
        <v>63.172451193058571</v>
      </c>
      <c r="CW74" s="46">
        <v>25</v>
      </c>
      <c r="CX74" s="7">
        <v>2512</v>
      </c>
      <c r="CY74" s="7">
        <v>263136</v>
      </c>
      <c r="CZ74">
        <f t="shared" si="54"/>
        <v>104.75159235668789</v>
      </c>
      <c r="DD74" s="46">
        <v>32</v>
      </c>
      <c r="DE74" s="7">
        <v>1491</v>
      </c>
      <c r="DF74" s="7">
        <v>104646</v>
      </c>
      <c r="DG74">
        <f t="shared" si="55"/>
        <v>70.185110663983906</v>
      </c>
      <c r="DK74" s="46">
        <v>7</v>
      </c>
      <c r="DL74" s="7">
        <v>978</v>
      </c>
      <c r="DM74" s="7">
        <v>76979</v>
      </c>
      <c r="DN74">
        <f t="shared" si="56"/>
        <v>78.710633946830271</v>
      </c>
      <c r="DR74" s="46">
        <v>9</v>
      </c>
      <c r="DS74" s="7">
        <v>2359</v>
      </c>
      <c r="DT74" s="7">
        <v>258029</v>
      </c>
      <c r="DU74">
        <f t="shared" si="57"/>
        <v>109.38066977532853</v>
      </c>
      <c r="DY74" s="46">
        <v>19</v>
      </c>
      <c r="DZ74" s="7">
        <v>1245</v>
      </c>
      <c r="EA74" s="7">
        <v>98936</v>
      </c>
      <c r="EB74">
        <f t="shared" si="58"/>
        <v>79.466666666666669</v>
      </c>
    </row>
    <row r="75" spans="10:132" ht="15.75" x14ac:dyDescent="0.25">
      <c r="J75" s="27"/>
      <c r="Q75" s="46">
        <v>36</v>
      </c>
      <c r="R75" s="7">
        <v>6608</v>
      </c>
      <c r="S75" s="7">
        <v>521268</v>
      </c>
      <c r="T75">
        <f t="shared" si="42"/>
        <v>78.884382566585955</v>
      </c>
      <c r="X75" s="46">
        <v>9</v>
      </c>
      <c r="Y75" s="7">
        <v>1281</v>
      </c>
      <c r="Z75" s="7">
        <v>140874</v>
      </c>
      <c r="AA75">
        <f t="shared" si="43"/>
        <v>109.97189695550351</v>
      </c>
      <c r="AE75" s="46">
        <v>4</v>
      </c>
      <c r="AF75" s="7">
        <v>966</v>
      </c>
      <c r="AG75" s="7">
        <v>83387</v>
      </c>
      <c r="AH75">
        <f t="shared" si="44"/>
        <v>86.321946169772261</v>
      </c>
      <c r="AL75" s="46">
        <v>37</v>
      </c>
      <c r="AM75" s="7">
        <v>5145</v>
      </c>
      <c r="AN75" s="7">
        <v>298727</v>
      </c>
      <c r="AO75">
        <f t="shared" si="45"/>
        <v>58.061613216715259</v>
      </c>
      <c r="AS75" s="46">
        <v>25</v>
      </c>
      <c r="AT75" s="7">
        <v>1835</v>
      </c>
      <c r="AU75" s="7">
        <v>202440</v>
      </c>
      <c r="AV75">
        <f t="shared" si="46"/>
        <v>110.32152588555859</v>
      </c>
      <c r="AZ75" s="46">
        <v>18</v>
      </c>
      <c r="BA75" s="7">
        <v>1185</v>
      </c>
      <c r="BB75" s="7">
        <v>109433</v>
      </c>
      <c r="BC75">
        <f t="shared" si="47"/>
        <v>92.348523206751054</v>
      </c>
      <c r="BG75" s="46">
        <v>8</v>
      </c>
      <c r="BH75" s="7">
        <v>1191</v>
      </c>
      <c r="BI75" s="7">
        <v>16587</v>
      </c>
      <c r="BJ75">
        <f t="shared" si="48"/>
        <v>13.926952141057935</v>
      </c>
      <c r="BN75" s="27"/>
      <c r="BU75" s="46">
        <v>31</v>
      </c>
      <c r="BV75" s="7">
        <v>1448</v>
      </c>
      <c r="BW75" s="7">
        <v>58891</v>
      </c>
      <c r="BX75">
        <f t="shared" si="50"/>
        <v>40.670580110497241</v>
      </c>
      <c r="CB75" s="46">
        <v>7</v>
      </c>
      <c r="CC75" s="7">
        <v>1903</v>
      </c>
      <c r="CD75" s="7">
        <v>52000</v>
      </c>
      <c r="CE75">
        <f t="shared" si="51"/>
        <v>27.325275880189174</v>
      </c>
      <c r="CI75" s="46">
        <v>31</v>
      </c>
      <c r="CJ75" s="7">
        <v>1155</v>
      </c>
      <c r="CK75" s="7">
        <v>0</v>
      </c>
      <c r="CL75">
        <f t="shared" si="52"/>
        <v>0</v>
      </c>
      <c r="CP75" s="46">
        <v>7</v>
      </c>
      <c r="CQ75" s="7">
        <v>960</v>
      </c>
      <c r="CR75" s="7">
        <v>2927</v>
      </c>
      <c r="CS75">
        <f t="shared" si="53"/>
        <v>3.0489583333333332</v>
      </c>
      <c r="CW75" s="46">
        <v>26</v>
      </c>
      <c r="CX75" s="7">
        <v>2605</v>
      </c>
      <c r="CY75" s="7">
        <v>267996</v>
      </c>
      <c r="CZ75">
        <f t="shared" si="54"/>
        <v>102.87754318618042</v>
      </c>
      <c r="DD75" s="46">
        <v>33</v>
      </c>
      <c r="DE75" s="7">
        <v>1509</v>
      </c>
      <c r="DF75" s="7">
        <v>129972</v>
      </c>
      <c r="DG75">
        <f t="shared" si="55"/>
        <v>86.131212723658052</v>
      </c>
      <c r="DK75" s="46">
        <v>8</v>
      </c>
      <c r="DL75" s="7">
        <v>995</v>
      </c>
      <c r="DM75" s="7">
        <v>64241</v>
      </c>
      <c r="DN75">
        <f t="shared" si="56"/>
        <v>64.563819095477385</v>
      </c>
      <c r="DR75" s="46">
        <v>10</v>
      </c>
      <c r="DS75" s="7">
        <v>2417</v>
      </c>
      <c r="DT75" s="7">
        <v>209100</v>
      </c>
      <c r="DU75">
        <f t="shared" si="57"/>
        <v>86.512205213074054</v>
      </c>
      <c r="DY75" s="46">
        <v>20</v>
      </c>
      <c r="DZ75" s="7">
        <v>1249</v>
      </c>
      <c r="EA75" s="7">
        <v>140932</v>
      </c>
      <c r="EB75">
        <f t="shared" si="58"/>
        <v>112.83586869495596</v>
      </c>
    </row>
    <row r="76" spans="10:132" ht="15.75" x14ac:dyDescent="0.25">
      <c r="J76" s="27"/>
      <c r="Q76" s="46">
        <v>37</v>
      </c>
      <c r="R76" s="7">
        <v>7167</v>
      </c>
      <c r="S76" s="7">
        <v>702807</v>
      </c>
      <c r="T76">
        <f t="shared" si="42"/>
        <v>98.061532021766425</v>
      </c>
      <c r="X76" s="46">
        <v>10</v>
      </c>
      <c r="Y76" s="7">
        <v>1443</v>
      </c>
      <c r="Z76" s="7">
        <v>160905</v>
      </c>
      <c r="AA76">
        <f t="shared" si="43"/>
        <v>111.5072765072765</v>
      </c>
      <c r="AE76" s="46">
        <v>5</v>
      </c>
      <c r="AF76" s="7">
        <v>1134</v>
      </c>
      <c r="AG76" s="7">
        <v>57187</v>
      </c>
      <c r="AH76">
        <f t="shared" si="44"/>
        <v>50.429453262786595</v>
      </c>
      <c r="AL76" s="46">
        <v>38</v>
      </c>
      <c r="AM76" s="7">
        <v>5261</v>
      </c>
      <c r="AN76" s="7">
        <v>426353</v>
      </c>
      <c r="AO76">
        <f t="shared" si="45"/>
        <v>81.04029652157385</v>
      </c>
      <c r="AS76" s="46">
        <v>26</v>
      </c>
      <c r="AT76" s="7">
        <v>1846</v>
      </c>
      <c r="AU76" s="7">
        <v>200075</v>
      </c>
      <c r="AV76">
        <f t="shared" si="46"/>
        <v>108.38299024918743</v>
      </c>
      <c r="AZ76" s="46">
        <v>19</v>
      </c>
      <c r="BA76" s="7">
        <v>1275</v>
      </c>
      <c r="BB76" s="7">
        <v>137817</v>
      </c>
      <c r="BC76">
        <f t="shared" si="47"/>
        <v>108.09176470588235</v>
      </c>
      <c r="BG76" s="46">
        <v>9</v>
      </c>
      <c r="BH76" s="7">
        <v>1276</v>
      </c>
      <c r="BI76" s="7">
        <v>131155</v>
      </c>
      <c r="BJ76">
        <f t="shared" si="48"/>
        <v>102.78605015673982</v>
      </c>
      <c r="BN76" s="27"/>
      <c r="BU76" s="46">
        <v>32</v>
      </c>
      <c r="BV76" s="7">
        <v>1459</v>
      </c>
      <c r="BW76" s="7">
        <v>65163</v>
      </c>
      <c r="BX76">
        <f t="shared" si="50"/>
        <v>44.662782727895816</v>
      </c>
      <c r="CB76" s="46">
        <v>8</v>
      </c>
      <c r="CC76" s="7">
        <v>1910</v>
      </c>
      <c r="CD76" s="7">
        <v>55316</v>
      </c>
      <c r="CE76">
        <f t="shared" si="51"/>
        <v>28.961256544502618</v>
      </c>
      <c r="CI76" s="46">
        <v>32</v>
      </c>
      <c r="CJ76" s="7">
        <v>1182</v>
      </c>
      <c r="CK76" s="7">
        <v>72626</v>
      </c>
      <c r="CL76">
        <f t="shared" si="52"/>
        <v>61.443316412859559</v>
      </c>
      <c r="CP76" s="46">
        <v>8</v>
      </c>
      <c r="CQ76" s="7">
        <v>976</v>
      </c>
      <c r="CR76" s="7">
        <v>59901</v>
      </c>
      <c r="CS76">
        <f t="shared" si="53"/>
        <v>61.373975409836063</v>
      </c>
      <c r="CW76" s="46">
        <v>27</v>
      </c>
      <c r="CX76" s="7">
        <v>2648</v>
      </c>
      <c r="CY76" s="7">
        <v>237770</v>
      </c>
      <c r="CZ76">
        <f t="shared" si="54"/>
        <v>89.792296072507554</v>
      </c>
      <c r="DD76" s="46">
        <v>34</v>
      </c>
      <c r="DE76" s="7">
        <v>1527</v>
      </c>
      <c r="DF76" s="7">
        <v>87161</v>
      </c>
      <c r="DG76">
        <f t="shared" si="55"/>
        <v>57.079895219384412</v>
      </c>
      <c r="DK76" s="46">
        <v>9</v>
      </c>
      <c r="DL76" s="7">
        <v>1012</v>
      </c>
      <c r="DM76" s="7">
        <v>56035</v>
      </c>
      <c r="DN76">
        <f t="shared" si="56"/>
        <v>55.370553359683797</v>
      </c>
      <c r="DR76" s="46">
        <v>11</v>
      </c>
      <c r="DS76" s="7">
        <v>2610</v>
      </c>
      <c r="DT76" s="7">
        <v>400165</v>
      </c>
      <c r="DU76">
        <f t="shared" si="57"/>
        <v>153.31992337164752</v>
      </c>
      <c r="DY76" s="46">
        <v>21</v>
      </c>
      <c r="DZ76" s="7">
        <v>1325</v>
      </c>
      <c r="EA76" s="7">
        <v>114560</v>
      </c>
      <c r="EB76">
        <f t="shared" si="58"/>
        <v>86.460377358490561</v>
      </c>
    </row>
    <row r="77" spans="10:132" ht="15.75" x14ac:dyDescent="0.25">
      <c r="J77" s="27"/>
      <c r="Q77" s="46">
        <v>38</v>
      </c>
      <c r="R77" s="7">
        <v>8258</v>
      </c>
      <c r="S77" s="7">
        <v>107175</v>
      </c>
      <c r="T77">
        <f t="shared" si="42"/>
        <v>12.978324049406636</v>
      </c>
      <c r="X77" s="46">
        <v>11</v>
      </c>
      <c r="Y77" s="7">
        <v>1448</v>
      </c>
      <c r="Z77" s="7">
        <v>150500</v>
      </c>
      <c r="AA77">
        <f t="shared" si="43"/>
        <v>103.93646408839778</v>
      </c>
      <c r="AE77" s="46">
        <v>6</v>
      </c>
      <c r="AF77" s="7">
        <v>1211</v>
      </c>
      <c r="AG77" s="7">
        <v>96065</v>
      </c>
      <c r="AH77">
        <f t="shared" si="44"/>
        <v>79.327002477291501</v>
      </c>
      <c r="AL77" s="46">
        <v>39</v>
      </c>
      <c r="AM77" s="7">
        <v>5522</v>
      </c>
      <c r="AN77" s="7">
        <v>273099</v>
      </c>
      <c r="AO77">
        <f t="shared" si="45"/>
        <v>49.456537486417965</v>
      </c>
      <c r="AS77" s="46">
        <v>27</v>
      </c>
      <c r="AT77" s="7">
        <v>2181</v>
      </c>
      <c r="AU77" s="7">
        <v>194344</v>
      </c>
      <c r="AV77">
        <f t="shared" si="46"/>
        <v>89.107748739110505</v>
      </c>
      <c r="AZ77" s="46">
        <v>20</v>
      </c>
      <c r="BA77" s="7">
        <v>1275</v>
      </c>
      <c r="BB77" s="7">
        <v>140985</v>
      </c>
      <c r="BC77">
        <f t="shared" si="47"/>
        <v>110.5764705882353</v>
      </c>
      <c r="BG77" s="46">
        <v>10</v>
      </c>
      <c r="BH77" s="7">
        <v>1487</v>
      </c>
      <c r="BI77" s="7">
        <v>0</v>
      </c>
      <c r="BJ77">
        <f t="shared" si="48"/>
        <v>0</v>
      </c>
      <c r="BN77" s="27"/>
      <c r="BU77" s="46">
        <v>33</v>
      </c>
      <c r="BV77" s="7">
        <v>1477</v>
      </c>
      <c r="BW77" s="7">
        <v>44515</v>
      </c>
      <c r="BX77">
        <f t="shared" si="50"/>
        <v>30.138794854434664</v>
      </c>
      <c r="CB77" s="46">
        <v>9</v>
      </c>
      <c r="CC77" s="7">
        <v>1937</v>
      </c>
      <c r="CD77" s="7">
        <v>47137</v>
      </c>
      <c r="CE77">
        <f t="shared" si="51"/>
        <v>24.335054207537429</v>
      </c>
      <c r="CI77" s="46">
        <v>33</v>
      </c>
      <c r="CJ77" s="7">
        <v>1241</v>
      </c>
      <c r="CK77" s="7">
        <v>68298</v>
      </c>
      <c r="CL77">
        <f t="shared" si="52"/>
        <v>55.03464947622885</v>
      </c>
      <c r="CP77" s="46">
        <v>9</v>
      </c>
      <c r="CQ77" s="7">
        <v>1062</v>
      </c>
      <c r="CR77" s="7">
        <v>50800</v>
      </c>
      <c r="CS77">
        <f t="shared" si="53"/>
        <v>47.834274952919017</v>
      </c>
      <c r="CW77" s="46">
        <v>28</v>
      </c>
      <c r="CX77" s="7">
        <v>2655</v>
      </c>
      <c r="CY77" s="7">
        <v>189192</v>
      </c>
      <c r="CZ77">
        <f t="shared" si="54"/>
        <v>71.258757062146898</v>
      </c>
      <c r="DD77" s="46">
        <v>35</v>
      </c>
      <c r="DE77" s="7">
        <v>1719</v>
      </c>
      <c r="DF77" s="7">
        <v>99694</v>
      </c>
      <c r="DG77">
        <f t="shared" si="55"/>
        <v>57.995346131471784</v>
      </c>
      <c r="DK77" s="46">
        <v>10</v>
      </c>
      <c r="DL77" s="7">
        <v>1030</v>
      </c>
      <c r="DM77" s="7">
        <v>81159</v>
      </c>
      <c r="DN77">
        <f t="shared" si="56"/>
        <v>78.795145631067967</v>
      </c>
      <c r="DR77" s="46">
        <v>12</v>
      </c>
      <c r="DS77" s="7">
        <v>2710</v>
      </c>
      <c r="DT77" s="7">
        <v>176682</v>
      </c>
      <c r="DU77">
        <f t="shared" si="57"/>
        <v>65.196309963099637</v>
      </c>
      <c r="DY77" s="46">
        <v>22</v>
      </c>
      <c r="DZ77" s="7">
        <v>1335</v>
      </c>
      <c r="EA77" s="7">
        <v>125407</v>
      </c>
      <c r="EB77">
        <f t="shared" si="58"/>
        <v>93.937827715355809</v>
      </c>
    </row>
    <row r="78" spans="10:132" ht="15.75" x14ac:dyDescent="0.25">
      <c r="J78" s="27"/>
      <c r="Q78" s="46">
        <v>39</v>
      </c>
      <c r="R78" s="7">
        <v>9865</v>
      </c>
      <c r="S78" s="7">
        <v>873762</v>
      </c>
      <c r="T78">
        <f t="shared" si="42"/>
        <v>88.571920932589961</v>
      </c>
      <c r="X78" s="46">
        <v>12</v>
      </c>
      <c r="Y78" s="7">
        <v>1529</v>
      </c>
      <c r="Z78" s="7">
        <v>165271</v>
      </c>
      <c r="AA78">
        <f t="shared" si="43"/>
        <v>108.09090909090909</v>
      </c>
      <c r="AE78" s="46">
        <v>7</v>
      </c>
      <c r="AF78" s="7">
        <v>1225</v>
      </c>
      <c r="AG78" s="7">
        <v>114357</v>
      </c>
      <c r="AH78">
        <f t="shared" si="44"/>
        <v>93.352653061224487</v>
      </c>
      <c r="AL78" s="46">
        <v>40</v>
      </c>
      <c r="AM78" s="7">
        <v>5659</v>
      </c>
      <c r="AN78" s="7">
        <v>502163</v>
      </c>
      <c r="AO78">
        <f t="shared" si="45"/>
        <v>88.737056016964132</v>
      </c>
      <c r="AS78" s="46">
        <v>28</v>
      </c>
      <c r="AT78" s="7">
        <v>2404</v>
      </c>
      <c r="AU78" s="7">
        <v>219018</v>
      </c>
      <c r="AV78">
        <f t="shared" si="46"/>
        <v>91.105657237936768</v>
      </c>
      <c r="AZ78" s="46">
        <v>21</v>
      </c>
      <c r="BA78" s="7">
        <v>1279</v>
      </c>
      <c r="BB78" s="7">
        <v>130916</v>
      </c>
      <c r="BC78">
        <f t="shared" si="47"/>
        <v>102.3580922595778</v>
      </c>
      <c r="BG78" s="46">
        <v>11</v>
      </c>
      <c r="BH78" s="7">
        <v>1524</v>
      </c>
      <c r="BI78" s="7">
        <v>249642</v>
      </c>
      <c r="BJ78">
        <f t="shared" si="48"/>
        <v>163.80708661417322</v>
      </c>
      <c r="BN78" s="27"/>
      <c r="BU78" s="46">
        <v>34</v>
      </c>
      <c r="BV78" s="7">
        <v>1792</v>
      </c>
      <c r="BW78" s="7">
        <v>46137</v>
      </c>
      <c r="BX78">
        <f t="shared" si="50"/>
        <v>25.74609375</v>
      </c>
      <c r="CB78" s="46">
        <v>10</v>
      </c>
      <c r="CC78" s="7">
        <v>1966</v>
      </c>
      <c r="CD78" s="7">
        <v>9044</v>
      </c>
      <c r="CE78">
        <f t="shared" si="51"/>
        <v>4.6002034587995935</v>
      </c>
      <c r="CI78" s="46">
        <v>34</v>
      </c>
      <c r="CJ78" s="7">
        <v>1278</v>
      </c>
      <c r="CK78" s="7">
        <v>77350</v>
      </c>
      <c r="CL78">
        <f t="shared" si="52"/>
        <v>60.524256651017211</v>
      </c>
      <c r="CP78" s="46">
        <v>10</v>
      </c>
      <c r="CQ78" s="7">
        <v>1091</v>
      </c>
      <c r="CR78" s="7">
        <v>97317</v>
      </c>
      <c r="CS78">
        <f t="shared" si="53"/>
        <v>89.199816681943176</v>
      </c>
      <c r="CW78" s="46">
        <v>29</v>
      </c>
      <c r="CX78" s="7">
        <v>2681</v>
      </c>
      <c r="CY78" s="7">
        <v>108823</v>
      </c>
      <c r="CZ78">
        <f t="shared" si="54"/>
        <v>40.590451324132786</v>
      </c>
      <c r="DD78" s="46">
        <v>36</v>
      </c>
      <c r="DE78" s="7">
        <v>1721</v>
      </c>
      <c r="DF78" s="7">
        <v>112264</v>
      </c>
      <c r="DG78">
        <f t="shared" si="55"/>
        <v>65.231841952353278</v>
      </c>
      <c r="DK78" s="46">
        <v>11</v>
      </c>
      <c r="DL78" s="7">
        <v>1033</v>
      </c>
      <c r="DM78" s="7">
        <v>56978</v>
      </c>
      <c r="DN78">
        <f t="shared" si="56"/>
        <v>55.157792836398841</v>
      </c>
      <c r="DR78" s="46">
        <v>13</v>
      </c>
      <c r="DS78" s="7">
        <v>2851</v>
      </c>
      <c r="DT78" s="7">
        <v>94446</v>
      </c>
      <c r="DU78">
        <f t="shared" si="57"/>
        <v>33.127323746054017</v>
      </c>
      <c r="DY78" s="46">
        <v>23</v>
      </c>
      <c r="DZ78" s="7">
        <v>1342</v>
      </c>
      <c r="EA78" s="7">
        <v>94794</v>
      </c>
      <c r="EB78">
        <f t="shared" si="58"/>
        <v>70.63636363636364</v>
      </c>
    </row>
    <row r="79" spans="10:132" ht="15.75" x14ac:dyDescent="0.25">
      <c r="J79" s="27"/>
      <c r="P79" t="s">
        <v>233</v>
      </c>
      <c r="Q79" s="46">
        <v>1</v>
      </c>
      <c r="R79" s="7">
        <v>384</v>
      </c>
      <c r="S79" s="7">
        <v>14957</v>
      </c>
      <c r="T79">
        <f t="shared" si="42"/>
        <v>38.950520833333336</v>
      </c>
      <c r="X79" s="46">
        <v>13</v>
      </c>
      <c r="Y79" s="7">
        <v>1640</v>
      </c>
      <c r="Z79" s="7">
        <v>153267</v>
      </c>
      <c r="AA79">
        <f t="shared" si="43"/>
        <v>93.455487804878047</v>
      </c>
      <c r="AE79" s="46">
        <v>8</v>
      </c>
      <c r="AF79" s="7">
        <v>1245</v>
      </c>
      <c r="AG79" s="7">
        <v>65903</v>
      </c>
      <c r="AH79">
        <f t="shared" si="44"/>
        <v>52.934136546184739</v>
      </c>
      <c r="AL79" s="46">
        <v>41</v>
      </c>
      <c r="AM79" s="7">
        <v>7144</v>
      </c>
      <c r="AN79" s="7">
        <v>614101</v>
      </c>
      <c r="AO79">
        <f t="shared" si="45"/>
        <v>85.960386338185884</v>
      </c>
      <c r="AS79" s="46">
        <v>29</v>
      </c>
      <c r="AT79" s="7">
        <v>2410</v>
      </c>
      <c r="AU79" s="7">
        <v>235144</v>
      </c>
      <c r="AV79">
        <f t="shared" si="46"/>
        <v>97.570124481327795</v>
      </c>
      <c r="AZ79" s="46">
        <v>22</v>
      </c>
      <c r="BA79" s="7">
        <v>1281</v>
      </c>
      <c r="BB79" s="7">
        <v>89782</v>
      </c>
      <c r="BC79">
        <f t="shared" si="47"/>
        <v>70.087431693989075</v>
      </c>
      <c r="BG79" s="46">
        <v>12</v>
      </c>
      <c r="BH79" s="7">
        <v>1556</v>
      </c>
      <c r="BI79" s="7">
        <v>268172</v>
      </c>
      <c r="BJ79">
        <f t="shared" si="48"/>
        <v>172.34704370179949</v>
      </c>
      <c r="BN79" s="27"/>
      <c r="BU79" s="46">
        <v>35</v>
      </c>
      <c r="BV79" s="7">
        <v>1950</v>
      </c>
      <c r="BW79" s="7">
        <v>38077</v>
      </c>
      <c r="BX79">
        <f t="shared" si="50"/>
        <v>19.526666666666667</v>
      </c>
      <c r="CB79" s="46">
        <v>11</v>
      </c>
      <c r="CC79" s="7">
        <v>2004</v>
      </c>
      <c r="CD79" s="7">
        <v>77981</v>
      </c>
      <c r="CE79">
        <f t="shared" si="51"/>
        <v>38.912674650698605</v>
      </c>
      <c r="CI79" s="46">
        <v>35</v>
      </c>
      <c r="CJ79" s="7">
        <v>1321</v>
      </c>
      <c r="CK79" s="7">
        <v>58979</v>
      </c>
      <c r="CL79">
        <f t="shared" si="52"/>
        <v>44.647236941710823</v>
      </c>
      <c r="CP79" s="46">
        <v>11</v>
      </c>
      <c r="CQ79" s="7">
        <v>1106</v>
      </c>
      <c r="CR79" s="7">
        <v>86901</v>
      </c>
      <c r="CS79">
        <f t="shared" si="53"/>
        <v>78.572332730560575</v>
      </c>
      <c r="CW79" s="46">
        <v>30</v>
      </c>
      <c r="CX79" s="7">
        <v>2709</v>
      </c>
      <c r="CY79" s="7">
        <v>269190</v>
      </c>
      <c r="CZ79">
        <f t="shared" si="54"/>
        <v>99.368770764119603</v>
      </c>
      <c r="DD79" s="46">
        <v>37</v>
      </c>
      <c r="DE79" s="7">
        <v>1794</v>
      </c>
      <c r="DF79" s="7">
        <v>138403</v>
      </c>
      <c r="DG79">
        <f t="shared" si="55"/>
        <v>77.147714604236342</v>
      </c>
      <c r="DK79" s="46">
        <v>12</v>
      </c>
      <c r="DL79" s="7">
        <v>1051</v>
      </c>
      <c r="DM79" s="7">
        <v>102233</v>
      </c>
      <c r="DN79">
        <f t="shared" si="56"/>
        <v>97.272121788772594</v>
      </c>
      <c r="DR79" s="46">
        <v>14</v>
      </c>
      <c r="DS79" s="7">
        <v>2877</v>
      </c>
      <c r="DT79" s="7">
        <v>383395</v>
      </c>
      <c r="DU79">
        <f t="shared" si="57"/>
        <v>133.26207855404937</v>
      </c>
      <c r="DY79" s="46">
        <v>24</v>
      </c>
      <c r="DZ79" s="7">
        <v>1344</v>
      </c>
      <c r="EA79" s="7">
        <v>80710</v>
      </c>
      <c r="EB79">
        <f t="shared" si="58"/>
        <v>60.052083333333336</v>
      </c>
    </row>
    <row r="80" spans="10:132" ht="15.75" x14ac:dyDescent="0.25">
      <c r="J80" s="27"/>
      <c r="Q80" s="46">
        <v>2</v>
      </c>
      <c r="R80" s="7">
        <v>621</v>
      </c>
      <c r="S80" s="7">
        <v>9398</v>
      </c>
      <c r="T80">
        <f t="shared" si="42"/>
        <v>15.133655394524959</v>
      </c>
      <c r="X80" s="46">
        <v>14</v>
      </c>
      <c r="Y80" s="7">
        <v>1792</v>
      </c>
      <c r="Z80" s="7">
        <v>158597</v>
      </c>
      <c r="AA80">
        <f t="shared" si="43"/>
        <v>88.502790178571431</v>
      </c>
      <c r="AE80" s="46">
        <v>9</v>
      </c>
      <c r="AF80" s="7">
        <v>1398</v>
      </c>
      <c r="AG80" s="7">
        <v>81119</v>
      </c>
      <c r="AH80">
        <f t="shared" si="44"/>
        <v>58.025035765379116</v>
      </c>
      <c r="AL80" s="46">
        <v>42</v>
      </c>
      <c r="AM80" s="7">
        <v>9340</v>
      </c>
      <c r="AN80" s="7">
        <v>572379</v>
      </c>
      <c r="AO80">
        <f t="shared" si="45"/>
        <v>61.282548179871519</v>
      </c>
      <c r="AS80" s="46">
        <v>30</v>
      </c>
      <c r="AT80" s="7">
        <v>2660</v>
      </c>
      <c r="AU80" s="7">
        <v>275940</v>
      </c>
      <c r="AV80">
        <f t="shared" si="46"/>
        <v>103.73684210526316</v>
      </c>
      <c r="AZ80" s="46">
        <v>23</v>
      </c>
      <c r="BA80" s="7">
        <v>1484</v>
      </c>
      <c r="BB80" s="7">
        <v>138211</v>
      </c>
      <c r="BC80">
        <f t="shared" si="47"/>
        <v>93.134097035040426</v>
      </c>
      <c r="BG80" s="46">
        <v>13</v>
      </c>
      <c r="BH80" s="7">
        <v>1756</v>
      </c>
      <c r="BI80" s="7">
        <v>156529</v>
      </c>
      <c r="BJ80">
        <f t="shared" si="48"/>
        <v>89.139521640091118</v>
      </c>
      <c r="BN80" s="27"/>
      <c r="BU80" s="46">
        <v>36</v>
      </c>
      <c r="BV80" s="7">
        <v>1996</v>
      </c>
      <c r="BW80" s="7">
        <v>74563</v>
      </c>
      <c r="BX80">
        <f t="shared" si="50"/>
        <v>37.356212424849701</v>
      </c>
      <c r="CB80" s="46">
        <v>12</v>
      </c>
      <c r="CC80" s="7">
        <v>2015</v>
      </c>
      <c r="CD80" s="7">
        <v>68415</v>
      </c>
      <c r="CE80">
        <f t="shared" si="51"/>
        <v>33.95285359801489</v>
      </c>
      <c r="CI80" s="46">
        <v>36</v>
      </c>
      <c r="CJ80" s="7">
        <v>1344</v>
      </c>
      <c r="CK80" s="7">
        <v>33928</v>
      </c>
      <c r="CL80">
        <f t="shared" si="52"/>
        <v>25.24404761904762</v>
      </c>
      <c r="CP80" s="46">
        <v>12</v>
      </c>
      <c r="CQ80" s="7">
        <v>1117</v>
      </c>
      <c r="CR80" s="7">
        <v>82491</v>
      </c>
      <c r="CS80">
        <f t="shared" si="53"/>
        <v>73.85049239033124</v>
      </c>
      <c r="CW80" s="46">
        <v>31</v>
      </c>
      <c r="CX80" s="7">
        <v>2719</v>
      </c>
      <c r="CY80" s="7">
        <v>271413</v>
      </c>
      <c r="CZ80">
        <f t="shared" si="54"/>
        <v>99.820890033100412</v>
      </c>
      <c r="DD80" s="46">
        <v>38</v>
      </c>
      <c r="DE80" s="7">
        <v>1916</v>
      </c>
      <c r="DF80" s="7">
        <v>181707</v>
      </c>
      <c r="DG80">
        <f t="shared" si="55"/>
        <v>94.836638830897698</v>
      </c>
      <c r="DK80" s="46">
        <v>13</v>
      </c>
      <c r="DL80" s="7">
        <v>1063</v>
      </c>
      <c r="DM80" s="7">
        <v>117568</v>
      </c>
      <c r="DN80">
        <f t="shared" si="56"/>
        <v>110.60018814675446</v>
      </c>
      <c r="DR80" s="46">
        <v>15</v>
      </c>
      <c r="DS80" s="7">
        <v>3009</v>
      </c>
      <c r="DT80" s="7">
        <v>341305</v>
      </c>
      <c r="DU80">
        <f t="shared" si="57"/>
        <v>113.428049185776</v>
      </c>
      <c r="DY80" s="46">
        <v>25</v>
      </c>
      <c r="DZ80" s="7">
        <v>1377</v>
      </c>
      <c r="EA80" s="7">
        <v>119805</v>
      </c>
      <c r="EB80">
        <f t="shared" si="58"/>
        <v>87.004357298474943</v>
      </c>
    </row>
    <row r="81" spans="10:132" ht="15.75" x14ac:dyDescent="0.25">
      <c r="J81" s="27"/>
      <c r="Q81" s="46">
        <v>3</v>
      </c>
      <c r="R81" s="7">
        <v>646</v>
      </c>
      <c r="S81" s="7">
        <v>34006</v>
      </c>
      <c r="T81">
        <f t="shared" si="42"/>
        <v>52.640866873065015</v>
      </c>
      <c r="X81" s="46">
        <v>15</v>
      </c>
      <c r="Y81" s="7">
        <v>1905</v>
      </c>
      <c r="Z81" s="7">
        <v>193786</v>
      </c>
      <c r="AA81">
        <f t="shared" si="43"/>
        <v>101.7249343832021</v>
      </c>
      <c r="AE81" s="46">
        <v>10</v>
      </c>
      <c r="AF81" s="7">
        <v>1423</v>
      </c>
      <c r="AG81" s="7">
        <v>81861</v>
      </c>
      <c r="AH81">
        <f t="shared" si="44"/>
        <v>57.527055516514409</v>
      </c>
      <c r="AL81" s="46">
        <v>43</v>
      </c>
      <c r="AM81" s="7">
        <v>16969</v>
      </c>
      <c r="AN81" s="7">
        <v>290037</v>
      </c>
      <c r="AO81">
        <f t="shared" si="45"/>
        <v>17.092168071188638</v>
      </c>
      <c r="AS81" s="46">
        <v>31</v>
      </c>
      <c r="AT81" s="7">
        <v>2896</v>
      </c>
      <c r="AU81" s="7">
        <v>230613</v>
      </c>
      <c r="AV81">
        <f t="shared" si="46"/>
        <v>79.631560773480658</v>
      </c>
      <c r="AZ81" s="46">
        <v>24</v>
      </c>
      <c r="BA81" s="7">
        <v>1657</v>
      </c>
      <c r="BB81" s="7">
        <v>88520</v>
      </c>
      <c r="BC81">
        <f t="shared" si="47"/>
        <v>53.421846710923354</v>
      </c>
      <c r="BG81" s="46">
        <v>14</v>
      </c>
      <c r="BH81" s="7">
        <v>2100</v>
      </c>
      <c r="BI81" s="7">
        <v>133617</v>
      </c>
      <c r="BJ81">
        <f t="shared" si="48"/>
        <v>63.627142857142857</v>
      </c>
      <c r="BN81" s="27"/>
      <c r="BU81" s="46">
        <v>37</v>
      </c>
      <c r="BV81" s="7">
        <v>2060</v>
      </c>
      <c r="BW81" s="7">
        <v>56244</v>
      </c>
      <c r="BX81">
        <f t="shared" si="50"/>
        <v>27.302912621359223</v>
      </c>
      <c r="CB81" s="46">
        <v>13</v>
      </c>
      <c r="CC81" s="7">
        <v>2026</v>
      </c>
      <c r="CD81" s="7">
        <v>69674</v>
      </c>
      <c r="CE81">
        <f t="shared" si="51"/>
        <v>34.389930898321815</v>
      </c>
      <c r="CI81" s="46">
        <v>37</v>
      </c>
      <c r="CJ81" s="7">
        <v>1419</v>
      </c>
      <c r="CK81" s="7">
        <v>33772</v>
      </c>
      <c r="CL81">
        <f t="shared" si="52"/>
        <v>23.799859055673011</v>
      </c>
      <c r="CP81" s="46">
        <v>13</v>
      </c>
      <c r="CQ81" s="7">
        <v>1123</v>
      </c>
      <c r="CR81" s="7">
        <v>74251</v>
      </c>
      <c r="CS81">
        <f t="shared" si="53"/>
        <v>66.118432769367772</v>
      </c>
      <c r="CW81" s="46">
        <v>32</v>
      </c>
      <c r="CX81" s="7">
        <v>2866</v>
      </c>
      <c r="CY81" s="7">
        <v>385036</v>
      </c>
      <c r="CZ81">
        <f t="shared" si="54"/>
        <v>134.34612700628054</v>
      </c>
      <c r="DD81" s="46">
        <v>39</v>
      </c>
      <c r="DE81" s="7">
        <v>1962</v>
      </c>
      <c r="DF81" s="7">
        <v>162780</v>
      </c>
      <c r="DG81">
        <f t="shared" si="55"/>
        <v>82.966360856269119</v>
      </c>
      <c r="DK81" s="46">
        <v>14</v>
      </c>
      <c r="DL81" s="7">
        <v>1079</v>
      </c>
      <c r="DM81" s="7">
        <v>81956</v>
      </c>
      <c r="DN81">
        <f t="shared" si="56"/>
        <v>75.955514365152922</v>
      </c>
      <c r="DR81" s="46">
        <v>16</v>
      </c>
      <c r="DS81" s="7">
        <v>3182</v>
      </c>
      <c r="DT81" s="7">
        <v>107522</v>
      </c>
      <c r="DU81">
        <f t="shared" si="57"/>
        <v>33.790697674418603</v>
      </c>
      <c r="DY81" s="46">
        <v>26</v>
      </c>
      <c r="DZ81" s="7">
        <v>1443</v>
      </c>
      <c r="EA81" s="7">
        <v>186935</v>
      </c>
      <c r="EB81">
        <f t="shared" si="58"/>
        <v>129.54608454608456</v>
      </c>
    </row>
    <row r="82" spans="10:132" ht="15.75" x14ac:dyDescent="0.25">
      <c r="J82" s="27"/>
      <c r="Q82" s="46">
        <v>4</v>
      </c>
      <c r="R82" s="7">
        <v>735</v>
      </c>
      <c r="S82" s="7">
        <v>8260</v>
      </c>
      <c r="T82">
        <f t="shared" si="42"/>
        <v>11.238095238095237</v>
      </c>
      <c r="X82" s="46">
        <v>16</v>
      </c>
      <c r="Y82" s="7">
        <v>2214</v>
      </c>
      <c r="Z82" s="7">
        <v>193409</v>
      </c>
      <c r="AA82">
        <f t="shared" si="43"/>
        <v>87.357271906052389</v>
      </c>
      <c r="AE82" s="46">
        <v>11</v>
      </c>
      <c r="AF82" s="7">
        <v>1508</v>
      </c>
      <c r="AG82" s="7">
        <v>166817</v>
      </c>
      <c r="AH82">
        <f t="shared" si="44"/>
        <v>110.62135278514589</v>
      </c>
      <c r="AK82" t="s">
        <v>233</v>
      </c>
      <c r="AL82" s="46">
        <v>1</v>
      </c>
      <c r="AM82" s="7">
        <v>792</v>
      </c>
      <c r="AN82" s="7">
        <v>78642</v>
      </c>
      <c r="AO82">
        <f t="shared" si="45"/>
        <v>99.295454545454547</v>
      </c>
      <c r="AS82" s="46">
        <v>32</v>
      </c>
      <c r="AT82" s="7">
        <v>5693</v>
      </c>
      <c r="AU82" s="7">
        <v>419852</v>
      </c>
      <c r="AV82">
        <f t="shared" si="46"/>
        <v>73.748814333391891</v>
      </c>
      <c r="AZ82" s="46">
        <v>25</v>
      </c>
      <c r="BA82" s="7">
        <v>1707</v>
      </c>
      <c r="BB82" s="7">
        <v>115239</v>
      </c>
      <c r="BC82">
        <f t="shared" si="47"/>
        <v>67.509666080843587</v>
      </c>
      <c r="BG82" s="46">
        <v>15</v>
      </c>
      <c r="BH82" s="7">
        <v>2146</v>
      </c>
      <c r="BI82" s="7">
        <v>241685</v>
      </c>
      <c r="BJ82">
        <f t="shared" si="48"/>
        <v>112.62115563839701</v>
      </c>
      <c r="BN82" s="27"/>
      <c r="BU82" s="46">
        <v>38</v>
      </c>
      <c r="BV82" s="7">
        <v>2099</v>
      </c>
      <c r="BW82" s="7">
        <v>54586</v>
      </c>
      <c r="BX82">
        <f t="shared" si="50"/>
        <v>26.005717008099094</v>
      </c>
      <c r="CB82" s="46">
        <v>14</v>
      </c>
      <c r="CC82" s="7">
        <v>2040</v>
      </c>
      <c r="CD82" s="7">
        <v>86721</v>
      </c>
      <c r="CE82">
        <f t="shared" si="51"/>
        <v>42.510294117647057</v>
      </c>
      <c r="CI82" s="46">
        <v>38</v>
      </c>
      <c r="CJ82" s="7">
        <v>1457</v>
      </c>
      <c r="CK82" s="7">
        <v>45533</v>
      </c>
      <c r="CL82">
        <f t="shared" si="52"/>
        <v>31.251201098146876</v>
      </c>
      <c r="CP82" s="46">
        <v>14</v>
      </c>
      <c r="CQ82" s="7">
        <v>1148</v>
      </c>
      <c r="CR82" s="7">
        <v>76761</v>
      </c>
      <c r="CS82">
        <f t="shared" si="53"/>
        <v>66.864982578397218</v>
      </c>
      <c r="CW82" s="46">
        <v>33</v>
      </c>
      <c r="CX82" s="7">
        <v>2908</v>
      </c>
      <c r="CY82" s="7">
        <v>283228</v>
      </c>
      <c r="CZ82">
        <f t="shared" si="54"/>
        <v>97.396148555708393</v>
      </c>
      <c r="DD82" s="46">
        <v>40</v>
      </c>
      <c r="DE82" s="7">
        <v>2444</v>
      </c>
      <c r="DF82" s="7">
        <v>204539</v>
      </c>
      <c r="DG82">
        <f t="shared" si="55"/>
        <v>83.690261865793786</v>
      </c>
      <c r="DK82" s="46">
        <v>15</v>
      </c>
      <c r="DL82" s="7">
        <v>1116</v>
      </c>
      <c r="DM82" s="7">
        <v>99106</v>
      </c>
      <c r="DN82">
        <f t="shared" si="56"/>
        <v>88.804659498207883</v>
      </c>
      <c r="DR82" s="46">
        <v>17</v>
      </c>
      <c r="DS82" s="7">
        <v>3246</v>
      </c>
      <c r="DT82" s="7">
        <v>359251</v>
      </c>
      <c r="DU82">
        <f t="shared" si="57"/>
        <v>110.67498459642637</v>
      </c>
      <c r="DY82" s="46">
        <v>27</v>
      </c>
      <c r="DZ82" s="7">
        <v>1491</v>
      </c>
      <c r="EA82" s="7">
        <v>153130</v>
      </c>
      <c r="EB82">
        <f t="shared" si="58"/>
        <v>102.70288397048961</v>
      </c>
    </row>
    <row r="83" spans="10:132" ht="15.75" x14ac:dyDescent="0.25">
      <c r="J83" s="27"/>
      <c r="Q83" s="46">
        <v>5</v>
      </c>
      <c r="R83" s="7">
        <v>1089</v>
      </c>
      <c r="S83" s="7">
        <v>67488</v>
      </c>
      <c r="T83">
        <f t="shared" si="42"/>
        <v>61.972451790633606</v>
      </c>
      <c r="X83" s="46">
        <v>17</v>
      </c>
      <c r="Y83" s="7">
        <v>2471</v>
      </c>
      <c r="Z83" s="7">
        <v>263716</v>
      </c>
      <c r="AA83">
        <f t="shared" si="43"/>
        <v>106.72440307567787</v>
      </c>
      <c r="AE83" s="46">
        <v>12</v>
      </c>
      <c r="AF83" s="7">
        <v>1697</v>
      </c>
      <c r="AG83" s="7">
        <v>166799</v>
      </c>
      <c r="AH83">
        <f t="shared" si="44"/>
        <v>98.290512669416614</v>
      </c>
      <c r="AL83" s="46">
        <v>2</v>
      </c>
      <c r="AM83" s="7">
        <v>2287</v>
      </c>
      <c r="AN83" s="7">
        <v>252226</v>
      </c>
      <c r="AO83">
        <f t="shared" si="45"/>
        <v>110.28683865325755</v>
      </c>
      <c r="AS83" s="27"/>
      <c r="AZ83" s="46">
        <v>26</v>
      </c>
      <c r="BA83" s="7">
        <v>1797</v>
      </c>
      <c r="BB83" s="7">
        <v>172308</v>
      </c>
      <c r="BC83">
        <f t="shared" si="47"/>
        <v>95.886477462437398</v>
      </c>
      <c r="BG83" s="46">
        <v>16</v>
      </c>
      <c r="BH83" s="7">
        <v>2171</v>
      </c>
      <c r="BI83" s="7">
        <v>298760</v>
      </c>
      <c r="BJ83">
        <f t="shared" si="48"/>
        <v>137.61400276370335</v>
      </c>
      <c r="BN83" s="27"/>
      <c r="BU83" s="46">
        <v>39</v>
      </c>
      <c r="BV83" s="7">
        <v>2534</v>
      </c>
      <c r="BW83" s="7">
        <v>66958</v>
      </c>
      <c r="BX83">
        <f t="shared" si="50"/>
        <v>26.423835832675611</v>
      </c>
      <c r="CB83" s="46">
        <v>15</v>
      </c>
      <c r="CC83" s="7">
        <v>2077</v>
      </c>
      <c r="CD83" s="7">
        <v>81334</v>
      </c>
      <c r="CE83">
        <f t="shared" si="51"/>
        <v>39.15936446798267</v>
      </c>
      <c r="CI83" s="46">
        <v>39</v>
      </c>
      <c r="CJ83" s="7">
        <v>1477</v>
      </c>
      <c r="CK83" s="7">
        <v>88056</v>
      </c>
      <c r="CL83">
        <f t="shared" si="52"/>
        <v>59.61814488828707</v>
      </c>
      <c r="CP83" s="46">
        <v>15</v>
      </c>
      <c r="CQ83" s="7">
        <v>1157</v>
      </c>
      <c r="CR83" s="7">
        <v>114804</v>
      </c>
      <c r="CS83">
        <f t="shared" si="53"/>
        <v>99.225583405358691</v>
      </c>
      <c r="CW83" s="46">
        <v>34</v>
      </c>
      <c r="CX83" s="7">
        <v>3066</v>
      </c>
      <c r="CY83" s="7">
        <v>338979</v>
      </c>
      <c r="CZ83">
        <f t="shared" si="54"/>
        <v>110.56066536203522</v>
      </c>
      <c r="DD83" s="46">
        <v>41</v>
      </c>
      <c r="DE83" s="7">
        <v>2701</v>
      </c>
      <c r="DF83" s="7">
        <v>188951</v>
      </c>
      <c r="DG83">
        <f t="shared" si="55"/>
        <v>69.955942243613478</v>
      </c>
      <c r="DK83" s="46">
        <v>16</v>
      </c>
      <c r="DL83" s="7">
        <v>1128</v>
      </c>
      <c r="DM83" s="7">
        <v>87930</v>
      </c>
      <c r="DN83">
        <f t="shared" si="56"/>
        <v>77.952127659574472</v>
      </c>
      <c r="DR83" s="46">
        <v>18</v>
      </c>
      <c r="DS83" s="7">
        <v>3307</v>
      </c>
      <c r="DT83" s="7">
        <v>425455</v>
      </c>
      <c r="DU83">
        <f t="shared" si="57"/>
        <v>128.65285757484125</v>
      </c>
      <c r="DY83" s="46">
        <v>28</v>
      </c>
      <c r="DZ83" s="7">
        <v>1492</v>
      </c>
      <c r="EA83" s="7">
        <v>179117</v>
      </c>
      <c r="EB83">
        <f t="shared" si="58"/>
        <v>120.05160857908847</v>
      </c>
    </row>
    <row r="84" spans="10:132" ht="15.75" x14ac:dyDescent="0.25">
      <c r="J84" s="27"/>
      <c r="Q84" s="46">
        <v>6</v>
      </c>
      <c r="R84" s="7">
        <v>1765</v>
      </c>
      <c r="S84" s="7">
        <v>161381</v>
      </c>
      <c r="T84">
        <f t="shared" si="42"/>
        <v>91.433994334277614</v>
      </c>
      <c r="X84" s="46">
        <v>18</v>
      </c>
      <c r="Y84" s="7">
        <v>2542</v>
      </c>
      <c r="Z84" s="7">
        <v>342818</v>
      </c>
      <c r="AA84">
        <f t="shared" si="43"/>
        <v>134.86152635719907</v>
      </c>
      <c r="AE84" s="46">
        <v>13</v>
      </c>
      <c r="AF84" s="7">
        <v>1797</v>
      </c>
      <c r="AG84" s="7">
        <v>194529</v>
      </c>
      <c r="AH84">
        <f t="shared" si="44"/>
        <v>108.25208681135226</v>
      </c>
      <c r="AL84" s="46">
        <v>3</v>
      </c>
      <c r="AM84" s="7">
        <v>2409</v>
      </c>
      <c r="AN84" s="7">
        <v>288386</v>
      </c>
      <c r="AO84">
        <f t="shared" si="45"/>
        <v>119.71191365711914</v>
      </c>
      <c r="AS84" s="27"/>
      <c r="AZ84" s="46">
        <v>27</v>
      </c>
      <c r="BA84" s="7">
        <v>1803</v>
      </c>
      <c r="BB84" s="7">
        <v>162477</v>
      </c>
      <c r="BC84">
        <f t="shared" si="47"/>
        <v>90.114808652246253</v>
      </c>
      <c r="BG84" s="46">
        <v>17</v>
      </c>
      <c r="BH84" s="7">
        <v>2191</v>
      </c>
      <c r="BI84" s="7">
        <v>131640</v>
      </c>
      <c r="BJ84">
        <f t="shared" si="48"/>
        <v>60.082154267457781</v>
      </c>
      <c r="BN84" s="27"/>
      <c r="BU84" s="46">
        <v>40</v>
      </c>
      <c r="BV84" s="7">
        <v>2890</v>
      </c>
      <c r="BW84" s="7">
        <v>102597</v>
      </c>
      <c r="BX84">
        <f t="shared" si="50"/>
        <v>35.500692041522491</v>
      </c>
      <c r="CB84" s="46">
        <v>16</v>
      </c>
      <c r="CC84" s="7">
        <v>2220</v>
      </c>
      <c r="CD84" s="7">
        <v>103282</v>
      </c>
      <c r="CE84">
        <f t="shared" si="51"/>
        <v>46.523423423423424</v>
      </c>
      <c r="CI84" s="46">
        <v>40</v>
      </c>
      <c r="CJ84" s="7">
        <v>1538</v>
      </c>
      <c r="CK84" s="7">
        <v>37420</v>
      </c>
      <c r="CL84">
        <f t="shared" si="52"/>
        <v>24.330299089726918</v>
      </c>
      <c r="CP84" s="46">
        <v>16</v>
      </c>
      <c r="CQ84" s="7">
        <v>1171</v>
      </c>
      <c r="CR84" s="7">
        <v>82505</v>
      </c>
      <c r="CS84">
        <f t="shared" si="53"/>
        <v>70.456874466268147</v>
      </c>
      <c r="CW84" s="46">
        <v>35</v>
      </c>
      <c r="CX84" s="7">
        <v>3375</v>
      </c>
      <c r="CY84" s="7">
        <v>306033</v>
      </c>
      <c r="CZ84">
        <f t="shared" si="54"/>
        <v>90.676444444444442</v>
      </c>
      <c r="DD84" s="46">
        <v>42</v>
      </c>
      <c r="DE84" s="7">
        <v>4527</v>
      </c>
      <c r="DF84" s="7">
        <v>172981</v>
      </c>
      <c r="DG84">
        <f t="shared" si="55"/>
        <v>38.210956483322292</v>
      </c>
      <c r="DK84" s="46">
        <v>17</v>
      </c>
      <c r="DL84" s="7">
        <v>1200</v>
      </c>
      <c r="DM84" s="7">
        <v>97001</v>
      </c>
      <c r="DN84">
        <f t="shared" si="56"/>
        <v>80.834166666666661</v>
      </c>
      <c r="DR84" s="46">
        <v>19</v>
      </c>
      <c r="DS84" s="7">
        <v>3350</v>
      </c>
      <c r="DT84" s="7">
        <v>337539</v>
      </c>
      <c r="DU84">
        <f t="shared" si="57"/>
        <v>100.75791044776119</v>
      </c>
      <c r="DY84" s="46">
        <v>29</v>
      </c>
      <c r="DZ84" s="7">
        <v>1508</v>
      </c>
      <c r="EA84" s="7">
        <v>183341</v>
      </c>
      <c r="EB84">
        <f t="shared" si="58"/>
        <v>121.57891246684351</v>
      </c>
    </row>
    <row r="85" spans="10:132" ht="15.75" x14ac:dyDescent="0.25">
      <c r="J85" s="27"/>
      <c r="Q85" s="46">
        <v>7</v>
      </c>
      <c r="R85" s="7">
        <v>1969</v>
      </c>
      <c r="S85" s="7">
        <v>119160</v>
      </c>
      <c r="T85">
        <f t="shared" si="42"/>
        <v>60.51802945657694</v>
      </c>
      <c r="X85" s="46">
        <v>19</v>
      </c>
      <c r="Y85" s="7">
        <v>2827</v>
      </c>
      <c r="Z85" s="7">
        <v>385187</v>
      </c>
      <c r="AA85">
        <f t="shared" si="43"/>
        <v>136.25291828793775</v>
      </c>
      <c r="AE85" s="46">
        <v>14</v>
      </c>
      <c r="AF85" s="7">
        <v>1943</v>
      </c>
      <c r="AG85" s="7">
        <v>164003</v>
      </c>
      <c r="AH85">
        <f t="shared" si="44"/>
        <v>84.407102418939786</v>
      </c>
      <c r="AL85" s="46">
        <v>4</v>
      </c>
      <c r="AM85" s="7">
        <v>2474</v>
      </c>
      <c r="AN85" s="7">
        <v>261595</v>
      </c>
      <c r="AO85">
        <f t="shared" si="45"/>
        <v>105.73767178658044</v>
      </c>
      <c r="AS85" s="27"/>
      <c r="AZ85" s="46">
        <v>28</v>
      </c>
      <c r="BA85" s="7">
        <v>2027</v>
      </c>
      <c r="BB85" s="7">
        <v>163232</v>
      </c>
      <c r="BC85">
        <f t="shared" si="47"/>
        <v>80.528860384805128</v>
      </c>
      <c r="BG85" s="46">
        <v>18</v>
      </c>
      <c r="BH85" s="7">
        <v>2343</v>
      </c>
      <c r="BI85" s="7">
        <v>298222</v>
      </c>
      <c r="BJ85">
        <f t="shared" si="48"/>
        <v>127.28211694408877</v>
      </c>
      <c r="BN85" s="27"/>
      <c r="BU85" s="46">
        <v>41</v>
      </c>
      <c r="BV85" s="7">
        <v>3179</v>
      </c>
      <c r="BW85" s="7">
        <v>11460</v>
      </c>
      <c r="BX85">
        <f t="shared" si="50"/>
        <v>3.6049072035231204</v>
      </c>
      <c r="CB85" s="46">
        <v>17</v>
      </c>
      <c r="CC85" s="7">
        <v>2226</v>
      </c>
      <c r="CD85" s="7">
        <v>44910</v>
      </c>
      <c r="CE85">
        <f t="shared" si="51"/>
        <v>20.175202156334233</v>
      </c>
      <c r="CI85" s="46">
        <v>41</v>
      </c>
      <c r="CJ85" s="7">
        <v>1765</v>
      </c>
      <c r="CK85" s="7">
        <v>101868</v>
      </c>
      <c r="CL85">
        <f t="shared" si="52"/>
        <v>57.715580736543906</v>
      </c>
      <c r="CP85" s="46">
        <v>17</v>
      </c>
      <c r="CQ85" s="7">
        <v>1200</v>
      </c>
      <c r="CR85" s="7">
        <v>99105</v>
      </c>
      <c r="CS85">
        <f t="shared" si="53"/>
        <v>82.587500000000006</v>
      </c>
      <c r="CW85" s="46">
        <v>36</v>
      </c>
      <c r="CX85" s="7">
        <v>3578</v>
      </c>
      <c r="CY85" s="7">
        <v>214281</v>
      </c>
      <c r="CZ85">
        <f t="shared" si="54"/>
        <v>59.888485187255448</v>
      </c>
      <c r="DC85" t="s">
        <v>233</v>
      </c>
      <c r="DD85" s="46">
        <v>1</v>
      </c>
      <c r="DE85" s="7">
        <v>252</v>
      </c>
      <c r="DF85" s="7">
        <v>16845</v>
      </c>
      <c r="DG85">
        <f t="shared" si="55"/>
        <v>66.845238095238102</v>
      </c>
      <c r="DK85" s="46">
        <v>18</v>
      </c>
      <c r="DL85" s="7">
        <v>1207</v>
      </c>
      <c r="DM85" s="7">
        <v>37282</v>
      </c>
      <c r="DN85">
        <f t="shared" si="56"/>
        <v>30.888152444076223</v>
      </c>
      <c r="DR85" s="46">
        <v>20</v>
      </c>
      <c r="DS85" s="7">
        <v>3420</v>
      </c>
      <c r="DT85" s="7">
        <v>436944</v>
      </c>
      <c r="DU85">
        <f t="shared" si="57"/>
        <v>127.76140350877193</v>
      </c>
      <c r="DY85" s="46">
        <v>30</v>
      </c>
      <c r="DZ85" s="7">
        <v>1527</v>
      </c>
      <c r="EA85" s="7">
        <v>144346</v>
      </c>
      <c r="EB85">
        <f t="shared" si="58"/>
        <v>94.529142108709891</v>
      </c>
    </row>
    <row r="86" spans="10:132" ht="15.75" x14ac:dyDescent="0.25">
      <c r="J86" s="27"/>
      <c r="Q86" s="46">
        <v>8</v>
      </c>
      <c r="R86" s="7">
        <v>2000</v>
      </c>
      <c r="S86" s="7">
        <v>157904</v>
      </c>
      <c r="T86">
        <f t="shared" si="42"/>
        <v>78.951999999999998</v>
      </c>
      <c r="X86" s="46">
        <v>20</v>
      </c>
      <c r="Y86" s="7">
        <v>3003</v>
      </c>
      <c r="Z86" s="7">
        <v>172211</v>
      </c>
      <c r="AA86">
        <f t="shared" si="43"/>
        <v>57.346320346320347</v>
      </c>
      <c r="AE86" s="46">
        <v>15</v>
      </c>
      <c r="AF86" s="7">
        <v>2079</v>
      </c>
      <c r="AG86" s="7">
        <v>113139</v>
      </c>
      <c r="AH86">
        <f t="shared" si="44"/>
        <v>54.419913419913421</v>
      </c>
      <c r="AL86" s="46">
        <v>5</v>
      </c>
      <c r="AM86" s="7">
        <v>2535</v>
      </c>
      <c r="AN86" s="7">
        <v>153759</v>
      </c>
      <c r="AO86">
        <f t="shared" si="45"/>
        <v>60.654437869822488</v>
      </c>
      <c r="AS86" s="27"/>
      <c r="AZ86" s="46">
        <v>29</v>
      </c>
      <c r="BA86" s="7">
        <v>2046</v>
      </c>
      <c r="BB86" s="7">
        <v>142080</v>
      </c>
      <c r="BC86">
        <f t="shared" si="47"/>
        <v>69.442815249266857</v>
      </c>
      <c r="BG86" s="46">
        <v>19</v>
      </c>
      <c r="BH86" s="7">
        <v>2404</v>
      </c>
      <c r="BI86" s="7">
        <v>320763</v>
      </c>
      <c r="BJ86">
        <f t="shared" si="48"/>
        <v>133.42886855241264</v>
      </c>
      <c r="BN86" s="27"/>
      <c r="BT86" t="s">
        <v>233</v>
      </c>
      <c r="BU86" s="46">
        <v>1</v>
      </c>
      <c r="BV86" s="7">
        <v>115</v>
      </c>
      <c r="BW86" s="7">
        <v>5945</v>
      </c>
      <c r="BX86">
        <f t="shared" si="50"/>
        <v>51.695652173913047</v>
      </c>
      <c r="CB86" s="46">
        <v>18</v>
      </c>
      <c r="CC86" s="7">
        <v>2244</v>
      </c>
      <c r="CD86" s="7">
        <v>32705</v>
      </c>
      <c r="CE86">
        <f t="shared" si="51"/>
        <v>14.574420677361854</v>
      </c>
      <c r="CI86" s="46">
        <v>42</v>
      </c>
      <c r="CJ86" s="7">
        <v>2325</v>
      </c>
      <c r="CK86" s="7">
        <v>73077</v>
      </c>
      <c r="CL86">
        <f t="shared" si="52"/>
        <v>31.430967741935483</v>
      </c>
      <c r="CP86" s="46">
        <v>18</v>
      </c>
      <c r="CQ86" s="7">
        <v>1238</v>
      </c>
      <c r="CR86" s="7">
        <v>86208</v>
      </c>
      <c r="CS86">
        <f t="shared" si="53"/>
        <v>69.634894991922451</v>
      </c>
      <c r="CW86" s="46">
        <v>37</v>
      </c>
      <c r="CX86" s="7">
        <v>3750</v>
      </c>
      <c r="CY86" s="7">
        <v>511943</v>
      </c>
      <c r="CZ86">
        <f t="shared" si="54"/>
        <v>136.51813333333334</v>
      </c>
      <c r="DD86" s="46">
        <v>2</v>
      </c>
      <c r="DE86" s="7">
        <v>327</v>
      </c>
      <c r="DF86" s="7">
        <v>15421</v>
      </c>
      <c r="DG86">
        <f t="shared" si="55"/>
        <v>47.159021406727831</v>
      </c>
      <c r="DK86" s="46">
        <v>19</v>
      </c>
      <c r="DL86" s="7">
        <v>1241</v>
      </c>
      <c r="DM86" s="7">
        <v>48304</v>
      </c>
      <c r="DN86">
        <f t="shared" si="56"/>
        <v>38.923448831587429</v>
      </c>
      <c r="DR86" s="46">
        <v>21</v>
      </c>
      <c r="DS86" s="7">
        <v>3467</v>
      </c>
      <c r="DT86" s="7">
        <v>319274</v>
      </c>
      <c r="DU86">
        <f t="shared" si="57"/>
        <v>92.089414479376984</v>
      </c>
      <c r="DY86" s="46">
        <v>31</v>
      </c>
      <c r="DZ86" s="7">
        <v>1602</v>
      </c>
      <c r="EA86" s="7">
        <v>182464</v>
      </c>
      <c r="EB86">
        <f t="shared" si="58"/>
        <v>113.8976279650437</v>
      </c>
    </row>
    <row r="87" spans="10:132" ht="15.75" x14ac:dyDescent="0.25">
      <c r="J87" s="27"/>
      <c r="Q87" s="46">
        <v>9</v>
      </c>
      <c r="R87" s="7">
        <v>2007</v>
      </c>
      <c r="S87" s="7">
        <v>144641</v>
      </c>
      <c r="T87">
        <f t="shared" si="42"/>
        <v>72.068261086198305</v>
      </c>
      <c r="X87" s="46">
        <v>21</v>
      </c>
      <c r="Y87" s="7">
        <v>3158</v>
      </c>
      <c r="Z87" s="7">
        <v>406585</v>
      </c>
      <c r="AA87">
        <f t="shared" si="43"/>
        <v>128.74762507916404</v>
      </c>
      <c r="AE87" s="46">
        <v>16</v>
      </c>
      <c r="AF87" s="7">
        <v>2583</v>
      </c>
      <c r="AG87" s="7">
        <v>238633</v>
      </c>
      <c r="AH87">
        <f t="shared" si="44"/>
        <v>92.385985288424308</v>
      </c>
      <c r="AL87" s="46">
        <v>6</v>
      </c>
      <c r="AM87" s="7">
        <v>2609</v>
      </c>
      <c r="AN87" s="7">
        <v>258997</v>
      </c>
      <c r="AO87">
        <f t="shared" si="45"/>
        <v>99.27060176312763</v>
      </c>
      <c r="AS87" s="27"/>
      <c r="AZ87" s="46">
        <v>30</v>
      </c>
      <c r="BA87" s="7">
        <v>2070</v>
      </c>
      <c r="BB87" s="7">
        <v>231064</v>
      </c>
      <c r="BC87">
        <f t="shared" si="47"/>
        <v>111.62512077294686</v>
      </c>
      <c r="BG87" s="46">
        <v>20</v>
      </c>
      <c r="BH87" s="7">
        <v>2450</v>
      </c>
      <c r="BI87" s="7">
        <v>343421</v>
      </c>
      <c r="BJ87">
        <f t="shared" si="48"/>
        <v>140.17183673469387</v>
      </c>
      <c r="BN87" s="27"/>
      <c r="BU87" s="46">
        <v>2</v>
      </c>
      <c r="BV87" s="7">
        <v>176</v>
      </c>
      <c r="BW87" s="7">
        <v>6923</v>
      </c>
      <c r="BX87">
        <f t="shared" si="50"/>
        <v>39.335227272727273</v>
      </c>
      <c r="CB87" s="46">
        <v>19</v>
      </c>
      <c r="CC87" s="7">
        <v>2251</v>
      </c>
      <c r="CD87" s="7">
        <v>66556</v>
      </c>
      <c r="CE87">
        <f t="shared" si="51"/>
        <v>29.567303420701911</v>
      </c>
      <c r="CI87" s="46">
        <v>43</v>
      </c>
      <c r="CJ87" s="7">
        <v>2340</v>
      </c>
      <c r="CK87" s="7">
        <v>72433</v>
      </c>
      <c r="CL87">
        <f t="shared" si="52"/>
        <v>30.954273504273505</v>
      </c>
      <c r="CP87" s="46">
        <v>19</v>
      </c>
      <c r="CQ87" s="7">
        <v>1242</v>
      </c>
      <c r="CR87" s="7">
        <v>79266</v>
      </c>
      <c r="CS87">
        <f t="shared" si="53"/>
        <v>63.821256038647341</v>
      </c>
      <c r="CW87" s="46">
        <v>38</v>
      </c>
      <c r="CX87" s="7">
        <v>4077</v>
      </c>
      <c r="CY87" s="7">
        <v>389431</v>
      </c>
      <c r="CZ87">
        <f t="shared" si="54"/>
        <v>95.51900907530046</v>
      </c>
      <c r="DD87" s="46">
        <v>3</v>
      </c>
      <c r="DE87" s="7">
        <v>799</v>
      </c>
      <c r="DF87" s="7">
        <v>42115</v>
      </c>
      <c r="DG87">
        <f t="shared" si="55"/>
        <v>52.709637046307883</v>
      </c>
      <c r="DK87" s="46">
        <v>20</v>
      </c>
      <c r="DL87" s="7">
        <v>1255</v>
      </c>
      <c r="DM87" s="7">
        <v>99925</v>
      </c>
      <c r="DN87">
        <f t="shared" si="56"/>
        <v>79.621513944223111</v>
      </c>
      <c r="DR87" s="46">
        <v>22</v>
      </c>
      <c r="DS87" s="7">
        <v>3705</v>
      </c>
      <c r="DT87" s="7">
        <v>485582</v>
      </c>
      <c r="DU87">
        <f t="shared" si="57"/>
        <v>131.06126855600539</v>
      </c>
      <c r="DY87" s="46">
        <v>32</v>
      </c>
      <c r="DZ87" s="7">
        <v>1603</v>
      </c>
      <c r="EA87" s="7">
        <v>64349</v>
      </c>
      <c r="EB87">
        <f t="shared" si="58"/>
        <v>40.142857142857146</v>
      </c>
    </row>
    <row r="88" spans="10:132" ht="15.75" x14ac:dyDescent="0.25">
      <c r="J88" s="27"/>
      <c r="Q88" s="46">
        <v>10</v>
      </c>
      <c r="R88" s="7">
        <v>2109</v>
      </c>
      <c r="S88" s="7">
        <v>158438</v>
      </c>
      <c r="T88">
        <f t="shared" si="42"/>
        <v>75.124703651019445</v>
      </c>
      <c r="X88" s="46">
        <v>22</v>
      </c>
      <c r="Y88" s="7">
        <v>3193</v>
      </c>
      <c r="Z88" s="7">
        <v>366168</v>
      </c>
      <c r="AA88">
        <f t="shared" si="43"/>
        <v>114.67835891011588</v>
      </c>
      <c r="AE88" s="46">
        <v>17</v>
      </c>
      <c r="AF88" s="7">
        <v>3293</v>
      </c>
      <c r="AG88" s="7">
        <v>333456</v>
      </c>
      <c r="AH88">
        <f t="shared" si="44"/>
        <v>101.26207105982387</v>
      </c>
      <c r="AL88" s="46">
        <v>7</v>
      </c>
      <c r="AM88" s="7">
        <v>2810</v>
      </c>
      <c r="AN88" s="7">
        <v>298991</v>
      </c>
      <c r="AO88">
        <f t="shared" si="45"/>
        <v>106.40249110320285</v>
      </c>
      <c r="AS88" s="27"/>
      <c r="AZ88" s="46">
        <v>31</v>
      </c>
      <c r="BA88" s="7">
        <v>2298</v>
      </c>
      <c r="BB88" s="7">
        <v>250529</v>
      </c>
      <c r="BC88">
        <f t="shared" si="47"/>
        <v>109.02045256744995</v>
      </c>
      <c r="BG88" s="46">
        <v>21</v>
      </c>
      <c r="BH88" s="7">
        <v>2640</v>
      </c>
      <c r="BI88" s="7">
        <v>341840</v>
      </c>
      <c r="BJ88">
        <f t="shared" si="48"/>
        <v>129.4848484848485</v>
      </c>
      <c r="BN88" s="27"/>
      <c r="BU88" s="46">
        <v>3</v>
      </c>
      <c r="BV88" s="7">
        <v>273</v>
      </c>
      <c r="BW88" s="7">
        <v>9861</v>
      </c>
      <c r="BX88">
        <f t="shared" si="50"/>
        <v>36.120879120879124</v>
      </c>
      <c r="CB88" s="46">
        <v>20</v>
      </c>
      <c r="CC88" s="7">
        <v>2276</v>
      </c>
      <c r="CD88" s="7">
        <v>38546</v>
      </c>
      <c r="CE88">
        <f t="shared" si="51"/>
        <v>16.935852372583479</v>
      </c>
      <c r="CI88" s="46">
        <v>44</v>
      </c>
      <c r="CJ88" s="7">
        <v>3295</v>
      </c>
      <c r="CK88" s="7">
        <v>97685</v>
      </c>
      <c r="CL88">
        <f t="shared" si="52"/>
        <v>29.646433990895297</v>
      </c>
      <c r="CP88" s="46">
        <v>20</v>
      </c>
      <c r="CQ88" s="7">
        <v>1260</v>
      </c>
      <c r="CR88" s="7">
        <v>127757</v>
      </c>
      <c r="CS88">
        <f t="shared" si="53"/>
        <v>101.39444444444445</v>
      </c>
      <c r="CV88" t="s">
        <v>233</v>
      </c>
      <c r="CW88" s="46">
        <v>1</v>
      </c>
      <c r="CX88" s="7">
        <v>415</v>
      </c>
      <c r="CY88" s="7">
        <v>22327</v>
      </c>
      <c r="CZ88">
        <f t="shared" si="54"/>
        <v>53.8</v>
      </c>
      <c r="DD88" s="46">
        <v>4</v>
      </c>
      <c r="DE88" s="7">
        <v>880</v>
      </c>
      <c r="DF88" s="7">
        <v>48792</v>
      </c>
      <c r="DG88">
        <f t="shared" si="55"/>
        <v>55.445454545454545</v>
      </c>
      <c r="DK88" s="46">
        <v>21</v>
      </c>
      <c r="DL88" s="7">
        <v>1336</v>
      </c>
      <c r="DM88" s="7">
        <v>53735</v>
      </c>
      <c r="DN88">
        <f t="shared" si="56"/>
        <v>40.220808383233532</v>
      </c>
      <c r="DR88" s="46">
        <v>23</v>
      </c>
      <c r="DS88" s="7">
        <v>3735</v>
      </c>
      <c r="DT88" s="7">
        <v>389420</v>
      </c>
      <c r="DU88">
        <f t="shared" si="57"/>
        <v>104.2623828647925</v>
      </c>
      <c r="DY88" s="46">
        <v>33</v>
      </c>
      <c r="DZ88" s="7">
        <v>1618</v>
      </c>
      <c r="EA88" s="7">
        <v>71276</v>
      </c>
      <c r="EB88">
        <f t="shared" si="58"/>
        <v>44.051915945611867</v>
      </c>
    </row>
    <row r="89" spans="10:132" ht="15.75" x14ac:dyDescent="0.25">
      <c r="J89" s="27"/>
      <c r="Q89" s="46">
        <v>11</v>
      </c>
      <c r="R89" s="7">
        <v>2290</v>
      </c>
      <c r="S89" s="7">
        <v>126538</v>
      </c>
      <c r="T89">
        <f t="shared" si="42"/>
        <v>55.256768558951968</v>
      </c>
      <c r="X89" s="27"/>
      <c r="AE89" s="46">
        <v>18</v>
      </c>
      <c r="AF89" s="7">
        <v>3366</v>
      </c>
      <c r="AG89" s="7">
        <v>302308</v>
      </c>
      <c r="AH89">
        <f t="shared" si="44"/>
        <v>89.812240047534161</v>
      </c>
      <c r="AL89" s="46">
        <v>8</v>
      </c>
      <c r="AM89" s="7">
        <v>2855</v>
      </c>
      <c r="AN89" s="7">
        <v>299685</v>
      </c>
      <c r="AO89">
        <f t="shared" si="45"/>
        <v>104.96847635726795</v>
      </c>
      <c r="AS89" s="27"/>
      <c r="AZ89" s="46">
        <v>32</v>
      </c>
      <c r="BA89" s="7">
        <v>2320</v>
      </c>
      <c r="BB89" s="7">
        <v>303116</v>
      </c>
      <c r="BC89">
        <f t="shared" si="47"/>
        <v>130.65344827586208</v>
      </c>
      <c r="BG89" s="46">
        <v>22</v>
      </c>
      <c r="BH89" s="7">
        <v>2682</v>
      </c>
      <c r="BI89" s="7">
        <v>278359</v>
      </c>
      <c r="BJ89">
        <f t="shared" si="48"/>
        <v>103.78784489187174</v>
      </c>
      <c r="BN89" s="27"/>
      <c r="BU89" s="46">
        <v>4</v>
      </c>
      <c r="BV89" s="7">
        <v>322</v>
      </c>
      <c r="BW89" s="7">
        <v>8247</v>
      </c>
      <c r="BX89">
        <f t="shared" si="50"/>
        <v>25.611801242236027</v>
      </c>
      <c r="CB89" s="46">
        <v>21</v>
      </c>
      <c r="CC89" s="7">
        <v>2334</v>
      </c>
      <c r="CD89" s="7">
        <v>92568</v>
      </c>
      <c r="CE89">
        <f t="shared" si="51"/>
        <v>39.660668380462724</v>
      </c>
      <c r="CH89" t="s">
        <v>233</v>
      </c>
      <c r="CI89" s="46">
        <v>1</v>
      </c>
      <c r="CJ89" s="7">
        <v>116</v>
      </c>
      <c r="CK89" s="7">
        <v>7269</v>
      </c>
      <c r="CL89">
        <f t="shared" si="52"/>
        <v>62.663793103448278</v>
      </c>
      <c r="CP89" s="46">
        <v>21</v>
      </c>
      <c r="CQ89" s="7">
        <v>1321</v>
      </c>
      <c r="CR89" s="7">
        <v>94854</v>
      </c>
      <c r="CS89">
        <f t="shared" si="53"/>
        <v>71.804693414080248</v>
      </c>
      <c r="CW89" s="46">
        <v>2</v>
      </c>
      <c r="CX89" s="7">
        <v>507</v>
      </c>
      <c r="CY89" s="7">
        <v>17098</v>
      </c>
      <c r="CZ89">
        <f t="shared" si="54"/>
        <v>33.723865877712029</v>
      </c>
      <c r="DD89" s="46">
        <v>5</v>
      </c>
      <c r="DE89" s="7">
        <v>920</v>
      </c>
      <c r="DF89" s="7">
        <v>79873</v>
      </c>
      <c r="DG89">
        <f t="shared" si="55"/>
        <v>86.818478260869568</v>
      </c>
      <c r="DK89" s="46">
        <v>22</v>
      </c>
      <c r="DL89" s="7">
        <v>1395</v>
      </c>
      <c r="DM89" s="7">
        <v>166805</v>
      </c>
      <c r="DN89">
        <f t="shared" si="56"/>
        <v>119.57347670250896</v>
      </c>
      <c r="DR89" s="46">
        <v>24</v>
      </c>
      <c r="DS89" s="7">
        <v>4297</v>
      </c>
      <c r="DT89" s="7">
        <v>485266</v>
      </c>
      <c r="DU89">
        <f t="shared" si="57"/>
        <v>112.93134745171049</v>
      </c>
      <c r="DY89" s="46">
        <v>34</v>
      </c>
      <c r="DZ89" s="7">
        <v>1734</v>
      </c>
      <c r="EA89" s="7">
        <v>223937</v>
      </c>
      <c r="EB89">
        <f t="shared" si="58"/>
        <v>129.14475201845445</v>
      </c>
    </row>
    <row r="90" spans="10:132" ht="15.75" x14ac:dyDescent="0.25">
      <c r="J90" s="27"/>
      <c r="Q90" s="46">
        <v>12</v>
      </c>
      <c r="R90" s="7">
        <v>2377</v>
      </c>
      <c r="S90" s="7">
        <v>150864</v>
      </c>
      <c r="T90">
        <f t="shared" si="42"/>
        <v>63.468237273874635</v>
      </c>
      <c r="X90" s="27"/>
      <c r="AE90" s="46">
        <v>19</v>
      </c>
      <c r="AF90" s="7">
        <v>3490</v>
      </c>
      <c r="AG90" s="7">
        <v>314953</v>
      </c>
      <c r="AH90">
        <f t="shared" si="44"/>
        <v>90.24441260744986</v>
      </c>
      <c r="AL90" s="46">
        <v>9</v>
      </c>
      <c r="AM90" s="7">
        <v>2907</v>
      </c>
      <c r="AN90" s="7">
        <v>325594</v>
      </c>
      <c r="AO90">
        <f t="shared" si="45"/>
        <v>112.00343997248022</v>
      </c>
      <c r="AS90" s="27"/>
      <c r="AZ90" s="46">
        <v>33</v>
      </c>
      <c r="BA90" s="7">
        <v>2482</v>
      </c>
      <c r="BB90" s="7">
        <v>305906</v>
      </c>
      <c r="BC90">
        <f t="shared" si="47"/>
        <v>123.24979854955681</v>
      </c>
      <c r="BG90" s="46">
        <v>23</v>
      </c>
      <c r="BH90" s="7">
        <v>2703</v>
      </c>
      <c r="BI90" s="7">
        <v>341500</v>
      </c>
      <c r="BJ90">
        <f t="shared" si="48"/>
        <v>126.34110247872734</v>
      </c>
      <c r="BN90" s="27"/>
      <c r="BU90" s="46">
        <v>5</v>
      </c>
      <c r="BV90" s="7">
        <v>331</v>
      </c>
      <c r="BW90" s="7">
        <v>8286</v>
      </c>
      <c r="BX90">
        <f t="shared" si="50"/>
        <v>25.033232628398792</v>
      </c>
      <c r="CB90" s="46">
        <v>22</v>
      </c>
      <c r="CC90" s="7">
        <v>2384</v>
      </c>
      <c r="CD90" s="7">
        <v>44861</v>
      </c>
      <c r="CE90">
        <f t="shared" si="51"/>
        <v>18.817533557046978</v>
      </c>
      <c r="CI90" s="46">
        <v>2</v>
      </c>
      <c r="CJ90" s="7">
        <v>141</v>
      </c>
      <c r="CK90" s="7">
        <v>6998</v>
      </c>
      <c r="CL90">
        <f t="shared" si="52"/>
        <v>49.631205673758863</v>
      </c>
      <c r="CP90" s="46">
        <v>22</v>
      </c>
      <c r="CQ90" s="7">
        <v>1324</v>
      </c>
      <c r="CR90" s="7">
        <v>93230</v>
      </c>
      <c r="CS90">
        <f t="shared" si="53"/>
        <v>70.415407854984892</v>
      </c>
      <c r="CW90" s="46">
        <v>3</v>
      </c>
      <c r="CX90" s="7">
        <v>707</v>
      </c>
      <c r="CY90" s="7">
        <v>33108</v>
      </c>
      <c r="CZ90">
        <f t="shared" si="54"/>
        <v>46.828854314002832</v>
      </c>
      <c r="DD90" s="46">
        <v>6</v>
      </c>
      <c r="DE90" s="7">
        <v>985</v>
      </c>
      <c r="DF90" s="7">
        <v>63690</v>
      </c>
      <c r="DG90">
        <f t="shared" si="55"/>
        <v>64.659898477157356</v>
      </c>
      <c r="DK90" s="46">
        <v>23</v>
      </c>
      <c r="DL90" s="7">
        <v>1490</v>
      </c>
      <c r="DM90" s="7">
        <v>121073</v>
      </c>
      <c r="DN90">
        <f t="shared" si="56"/>
        <v>81.257046979865777</v>
      </c>
      <c r="DR90" s="46">
        <v>25</v>
      </c>
      <c r="DS90" s="7">
        <v>4333</v>
      </c>
      <c r="DT90" s="7">
        <v>376385</v>
      </c>
      <c r="DU90">
        <f t="shared" si="57"/>
        <v>86.864758827602117</v>
      </c>
      <c r="DY90" s="46">
        <v>35</v>
      </c>
      <c r="DZ90" s="7">
        <v>1751</v>
      </c>
      <c r="EA90" s="7">
        <v>116709</v>
      </c>
      <c r="EB90">
        <f t="shared" si="58"/>
        <v>66.652769845802396</v>
      </c>
    </row>
    <row r="91" spans="10:132" ht="15.75" x14ac:dyDescent="0.25">
      <c r="J91" s="27"/>
      <c r="Q91" s="46">
        <v>13</v>
      </c>
      <c r="R91" s="7">
        <v>2748</v>
      </c>
      <c r="S91" s="7">
        <v>223432</v>
      </c>
      <c r="T91">
        <f t="shared" si="42"/>
        <v>81.307132459970887</v>
      </c>
      <c r="X91" s="27"/>
      <c r="AE91" s="46">
        <v>20</v>
      </c>
      <c r="AF91" s="7">
        <v>3729</v>
      </c>
      <c r="AG91" s="7">
        <v>314829</v>
      </c>
      <c r="AH91">
        <f t="shared" si="44"/>
        <v>84.427192276749793</v>
      </c>
      <c r="AL91" s="46">
        <v>10</v>
      </c>
      <c r="AM91" s="7">
        <v>2908</v>
      </c>
      <c r="AN91" s="7">
        <v>228788</v>
      </c>
      <c r="AO91">
        <f t="shared" si="45"/>
        <v>78.675378266850075</v>
      </c>
      <c r="AS91" s="27"/>
      <c r="AZ91" s="46">
        <v>34</v>
      </c>
      <c r="BA91" s="7">
        <v>2697</v>
      </c>
      <c r="BB91" s="7">
        <v>364610</v>
      </c>
      <c r="BC91">
        <f t="shared" si="47"/>
        <v>135.19095291064144</v>
      </c>
      <c r="BG91" s="46">
        <v>24</v>
      </c>
      <c r="BH91" s="7">
        <v>2713</v>
      </c>
      <c r="BI91" s="7">
        <v>403326</v>
      </c>
      <c r="BJ91">
        <f t="shared" si="48"/>
        <v>148.66420936232953</v>
      </c>
      <c r="BN91" s="27"/>
      <c r="BU91" s="46">
        <v>6</v>
      </c>
      <c r="BV91" s="7">
        <v>347</v>
      </c>
      <c r="BW91" s="7">
        <v>15536</v>
      </c>
      <c r="BX91">
        <f t="shared" si="50"/>
        <v>44.772334293948127</v>
      </c>
      <c r="CB91" s="46">
        <v>23</v>
      </c>
      <c r="CC91" s="7">
        <v>2495</v>
      </c>
      <c r="CD91" s="7">
        <v>99291</v>
      </c>
      <c r="CE91">
        <f t="shared" si="51"/>
        <v>39.795991983967937</v>
      </c>
      <c r="CI91" s="46">
        <v>3</v>
      </c>
      <c r="CJ91" s="7">
        <v>186</v>
      </c>
      <c r="CK91" s="7">
        <v>10052</v>
      </c>
      <c r="CL91">
        <f t="shared" si="52"/>
        <v>54.043010752688176</v>
      </c>
      <c r="CP91" s="46">
        <v>23</v>
      </c>
      <c r="CQ91" s="7">
        <v>1334</v>
      </c>
      <c r="CR91" s="7">
        <v>69507</v>
      </c>
      <c r="CS91">
        <f t="shared" si="53"/>
        <v>52.104197901049474</v>
      </c>
      <c r="CW91" s="46">
        <v>4</v>
      </c>
      <c r="CX91" s="7">
        <v>923</v>
      </c>
      <c r="CY91" s="7">
        <v>49992</v>
      </c>
      <c r="CZ91">
        <f t="shared" si="54"/>
        <v>54.162513542795232</v>
      </c>
      <c r="DD91" s="46">
        <v>7</v>
      </c>
      <c r="DE91" s="7">
        <v>995</v>
      </c>
      <c r="DF91" s="7">
        <v>85165</v>
      </c>
      <c r="DG91">
        <f t="shared" si="55"/>
        <v>85.5929648241206</v>
      </c>
      <c r="DK91" s="46">
        <v>24</v>
      </c>
      <c r="DL91" s="7">
        <v>1765</v>
      </c>
      <c r="DM91" s="7">
        <v>160157</v>
      </c>
      <c r="DN91">
        <f t="shared" si="56"/>
        <v>90.740509915014158</v>
      </c>
      <c r="DR91" s="46">
        <v>26</v>
      </c>
      <c r="DS91" s="7">
        <v>4665</v>
      </c>
      <c r="DT91" s="7">
        <v>639121</v>
      </c>
      <c r="DU91">
        <f t="shared" si="57"/>
        <v>137.00342979635585</v>
      </c>
      <c r="DY91" s="46">
        <v>36</v>
      </c>
      <c r="DZ91" s="7">
        <v>1756</v>
      </c>
      <c r="EA91" s="7">
        <v>243419</v>
      </c>
      <c r="EB91">
        <f t="shared" si="58"/>
        <v>138.62129840546697</v>
      </c>
    </row>
    <row r="92" spans="10:132" ht="15.75" x14ac:dyDescent="0.25">
      <c r="J92" s="27"/>
      <c r="Q92" s="46">
        <v>14</v>
      </c>
      <c r="R92" s="7">
        <v>2770</v>
      </c>
      <c r="S92" s="7">
        <v>180631</v>
      </c>
      <c r="T92">
        <f t="shared" si="42"/>
        <v>65.209747292418768</v>
      </c>
      <c r="X92" s="27"/>
      <c r="AE92" s="27"/>
      <c r="AL92" s="46">
        <v>11</v>
      </c>
      <c r="AM92" s="7">
        <v>2926</v>
      </c>
      <c r="AN92" s="7">
        <v>277100</v>
      </c>
      <c r="AO92">
        <f t="shared" si="45"/>
        <v>94.702665755297332</v>
      </c>
      <c r="AS92" s="27"/>
      <c r="AZ92" s="46">
        <v>35</v>
      </c>
      <c r="BA92" s="7">
        <v>3122</v>
      </c>
      <c r="BB92" s="7">
        <v>43077</v>
      </c>
      <c r="BC92">
        <f t="shared" si="47"/>
        <v>13.797885970531711</v>
      </c>
      <c r="BG92" s="46">
        <v>25</v>
      </c>
      <c r="BH92" s="7">
        <v>2749</v>
      </c>
      <c r="BI92" s="7">
        <v>385958</v>
      </c>
      <c r="BJ92">
        <f t="shared" si="48"/>
        <v>140.39941797017096</v>
      </c>
      <c r="BN92" s="27"/>
      <c r="BU92" s="46">
        <v>7</v>
      </c>
      <c r="BV92" s="7">
        <v>419</v>
      </c>
      <c r="BW92" s="7">
        <v>20726</v>
      </c>
      <c r="BX92">
        <f t="shared" si="50"/>
        <v>49.465393794749403</v>
      </c>
      <c r="CB92" s="46">
        <v>24</v>
      </c>
      <c r="CC92" s="7">
        <v>2554</v>
      </c>
      <c r="CD92" s="7">
        <v>20422</v>
      </c>
      <c r="CE92">
        <f t="shared" si="51"/>
        <v>7.9960845732184804</v>
      </c>
      <c r="CI92" s="46">
        <v>4</v>
      </c>
      <c r="CJ92" s="7">
        <v>250</v>
      </c>
      <c r="CK92" s="7">
        <v>12880</v>
      </c>
      <c r="CL92">
        <f t="shared" si="52"/>
        <v>51.52</v>
      </c>
      <c r="CP92" s="46">
        <v>24</v>
      </c>
      <c r="CQ92" s="7">
        <v>1351</v>
      </c>
      <c r="CR92" s="7">
        <v>61745</v>
      </c>
      <c r="CS92">
        <f t="shared" si="53"/>
        <v>45.703182827535159</v>
      </c>
      <c r="CW92" s="46">
        <v>5</v>
      </c>
      <c r="CX92" s="7">
        <v>963</v>
      </c>
      <c r="CY92" s="7">
        <v>6132</v>
      </c>
      <c r="CZ92">
        <f t="shared" si="54"/>
        <v>6.3676012461059193</v>
      </c>
      <c r="DD92" s="46">
        <v>8</v>
      </c>
      <c r="DE92" s="7">
        <v>999</v>
      </c>
      <c r="DF92" s="7">
        <v>51674</v>
      </c>
      <c r="DG92">
        <f t="shared" si="55"/>
        <v>51.725725725725724</v>
      </c>
      <c r="DK92" s="46">
        <v>25</v>
      </c>
      <c r="DL92" s="7">
        <v>2460</v>
      </c>
      <c r="DM92" s="7">
        <v>190852</v>
      </c>
      <c r="DN92">
        <f t="shared" si="56"/>
        <v>77.582113821138208</v>
      </c>
      <c r="DR92" s="46">
        <v>27</v>
      </c>
      <c r="DS92" s="7">
        <v>5313</v>
      </c>
      <c r="DT92" s="7">
        <v>429893</v>
      </c>
      <c r="DU92">
        <f t="shared" si="57"/>
        <v>80.913419913419915</v>
      </c>
      <c r="DY92" s="46">
        <v>37</v>
      </c>
      <c r="DZ92" s="7">
        <v>1759</v>
      </c>
      <c r="EA92" s="7">
        <v>149958</v>
      </c>
      <c r="EB92">
        <f t="shared" si="58"/>
        <v>85.251847640704952</v>
      </c>
    </row>
    <row r="93" spans="10:132" ht="15.75" x14ac:dyDescent="0.25">
      <c r="J93" s="27"/>
      <c r="Q93" s="46">
        <v>15</v>
      </c>
      <c r="R93" s="7">
        <v>2982</v>
      </c>
      <c r="S93" s="7">
        <v>259848</v>
      </c>
      <c r="T93">
        <f t="shared" si="42"/>
        <v>87.138832997987933</v>
      </c>
      <c r="X93" s="27"/>
      <c r="AE93" s="27"/>
      <c r="AL93" s="46">
        <v>12</v>
      </c>
      <c r="AM93" s="7">
        <v>3189</v>
      </c>
      <c r="AN93" s="7">
        <v>321549</v>
      </c>
      <c r="AO93">
        <f t="shared" si="45"/>
        <v>100.83066792097836</v>
      </c>
      <c r="AS93" s="27"/>
      <c r="AZ93" s="46">
        <v>36</v>
      </c>
      <c r="BA93" s="7">
        <v>4034</v>
      </c>
      <c r="BB93" s="7">
        <v>304362</v>
      </c>
      <c r="BC93">
        <f t="shared" si="47"/>
        <v>75.449181953396135</v>
      </c>
      <c r="BG93" s="46">
        <v>26</v>
      </c>
      <c r="BH93" s="7">
        <v>2817</v>
      </c>
      <c r="BI93" s="7">
        <v>388518</v>
      </c>
      <c r="BJ93">
        <f t="shared" si="48"/>
        <v>137.91906283280085</v>
      </c>
      <c r="BN93" s="27"/>
      <c r="BU93" s="46">
        <v>8</v>
      </c>
      <c r="BV93" s="7">
        <v>457</v>
      </c>
      <c r="BW93" s="7">
        <v>15297</v>
      </c>
      <c r="BX93">
        <f t="shared" si="50"/>
        <v>33.472647702407002</v>
      </c>
      <c r="CB93" s="46">
        <v>25</v>
      </c>
      <c r="CC93" s="7">
        <v>2557</v>
      </c>
      <c r="CD93" s="7">
        <v>94807</v>
      </c>
      <c r="CE93">
        <f t="shared" si="51"/>
        <v>37.077434493547123</v>
      </c>
      <c r="CI93" s="46">
        <v>5</v>
      </c>
      <c r="CJ93" s="7">
        <v>275</v>
      </c>
      <c r="CK93" s="7">
        <v>3612</v>
      </c>
      <c r="CL93">
        <f t="shared" si="52"/>
        <v>13.134545454545455</v>
      </c>
      <c r="CP93" s="46">
        <v>25</v>
      </c>
      <c r="CQ93" s="7">
        <v>1395</v>
      </c>
      <c r="CR93" s="7">
        <v>130033</v>
      </c>
      <c r="CS93">
        <f t="shared" si="53"/>
        <v>93.213620071684588</v>
      </c>
      <c r="CW93" s="46">
        <v>6</v>
      </c>
      <c r="CX93" s="7">
        <v>1825</v>
      </c>
      <c r="CY93" s="7">
        <v>183338</v>
      </c>
      <c r="CZ93">
        <f t="shared" si="54"/>
        <v>100.45917808219178</v>
      </c>
      <c r="DD93" s="46">
        <v>9</v>
      </c>
      <c r="DE93" s="7">
        <v>1009</v>
      </c>
      <c r="DF93" s="7">
        <v>69085</v>
      </c>
      <c r="DG93">
        <f t="shared" si="55"/>
        <v>68.468780971258667</v>
      </c>
      <c r="DK93" s="46">
        <v>26</v>
      </c>
      <c r="DL93" s="7">
        <v>2910</v>
      </c>
      <c r="DM93" s="7">
        <v>264685</v>
      </c>
      <c r="DN93">
        <f t="shared" si="56"/>
        <v>90.957044673539514</v>
      </c>
      <c r="DR93" s="46">
        <v>28</v>
      </c>
      <c r="DS93" s="7">
        <v>6002</v>
      </c>
      <c r="DT93" s="7">
        <v>601247</v>
      </c>
      <c r="DU93">
        <f t="shared" si="57"/>
        <v>100.17444185271576</v>
      </c>
      <c r="DY93" s="46">
        <v>38</v>
      </c>
      <c r="DZ93" s="7">
        <v>1986</v>
      </c>
      <c r="EA93" s="7">
        <v>165106</v>
      </c>
      <c r="EB93">
        <f t="shared" si="58"/>
        <v>83.134944612286006</v>
      </c>
    </row>
    <row r="94" spans="10:132" ht="15.75" x14ac:dyDescent="0.25">
      <c r="J94" s="27"/>
      <c r="Q94" s="46">
        <v>16</v>
      </c>
      <c r="R94" s="7">
        <v>3075</v>
      </c>
      <c r="S94" s="7">
        <v>238333</v>
      </c>
      <c r="T94">
        <f t="shared" si="42"/>
        <v>77.506666666666661</v>
      </c>
      <c r="X94" s="27"/>
      <c r="AE94" s="27"/>
      <c r="AL94" s="46">
        <v>13</v>
      </c>
      <c r="AM94" s="7">
        <v>3198</v>
      </c>
      <c r="AN94" s="7">
        <v>217929</v>
      </c>
      <c r="AO94">
        <f t="shared" si="45"/>
        <v>68.145403377110696</v>
      </c>
      <c r="AS94" s="27"/>
      <c r="AZ94" s="27"/>
      <c r="BG94" s="46">
        <v>27</v>
      </c>
      <c r="BH94" s="7">
        <v>2905</v>
      </c>
      <c r="BI94" s="7">
        <v>323166</v>
      </c>
      <c r="BJ94">
        <f t="shared" si="48"/>
        <v>111.2447504302926</v>
      </c>
      <c r="BN94" s="27"/>
      <c r="BU94" s="46">
        <v>9</v>
      </c>
      <c r="BV94" s="7">
        <v>481</v>
      </c>
      <c r="BW94" s="7">
        <v>13931</v>
      </c>
      <c r="BX94">
        <f t="shared" si="50"/>
        <v>28.962577962577964</v>
      </c>
      <c r="CB94" s="46">
        <v>26</v>
      </c>
      <c r="CC94" s="7">
        <v>2563</v>
      </c>
      <c r="CD94" s="7">
        <v>141652</v>
      </c>
      <c r="CE94">
        <f t="shared" si="51"/>
        <v>55.268045259461566</v>
      </c>
      <c r="CI94" s="46">
        <v>6</v>
      </c>
      <c r="CJ94" s="7">
        <v>289</v>
      </c>
      <c r="CK94" s="7">
        <v>4596</v>
      </c>
      <c r="CL94">
        <f t="shared" si="52"/>
        <v>15.90311418685121</v>
      </c>
      <c r="CP94" s="46">
        <v>26</v>
      </c>
      <c r="CQ94" s="7">
        <v>1431</v>
      </c>
      <c r="CR94" s="7">
        <v>94449</v>
      </c>
      <c r="CS94">
        <f t="shared" si="53"/>
        <v>66.002096436058707</v>
      </c>
      <c r="CW94" s="46">
        <v>7</v>
      </c>
      <c r="CX94" s="7">
        <v>1834</v>
      </c>
      <c r="CY94" s="7">
        <v>148823</v>
      </c>
      <c r="CZ94">
        <f t="shared" si="54"/>
        <v>81.146673936750275</v>
      </c>
      <c r="DD94" s="46">
        <v>10</v>
      </c>
      <c r="DE94" s="7">
        <v>1055</v>
      </c>
      <c r="DF94" s="7">
        <v>86188</v>
      </c>
      <c r="DG94">
        <f t="shared" si="55"/>
        <v>81.694786729857825</v>
      </c>
      <c r="DK94" s="27"/>
      <c r="DR94" s="27"/>
      <c r="DY94" s="46">
        <v>39</v>
      </c>
      <c r="DZ94" s="7">
        <v>2298</v>
      </c>
      <c r="EA94" s="7">
        <v>154848</v>
      </c>
      <c r="EB94">
        <f t="shared" si="58"/>
        <v>67.383812010443862</v>
      </c>
    </row>
    <row r="95" spans="10:132" ht="15.75" x14ac:dyDescent="0.25">
      <c r="J95" s="27"/>
      <c r="Q95" s="46">
        <v>17</v>
      </c>
      <c r="R95" s="7">
        <v>3205</v>
      </c>
      <c r="S95" s="7">
        <v>172494</v>
      </c>
      <c r="T95">
        <f t="shared" si="42"/>
        <v>53.82028081123245</v>
      </c>
      <c r="X95" s="27"/>
      <c r="AE95" s="27"/>
      <c r="AL95" s="46">
        <v>14</v>
      </c>
      <c r="AM95" s="7">
        <v>3338</v>
      </c>
      <c r="AN95" s="7">
        <v>425877</v>
      </c>
      <c r="AO95">
        <f t="shared" si="45"/>
        <v>127.58448172558418</v>
      </c>
      <c r="AS95" s="27"/>
      <c r="AZ95" s="27"/>
      <c r="BG95" s="46">
        <v>28</v>
      </c>
      <c r="BH95" s="7">
        <v>2911</v>
      </c>
      <c r="BI95" s="7">
        <v>434512</v>
      </c>
      <c r="BJ95">
        <f t="shared" si="48"/>
        <v>149.26554448643077</v>
      </c>
      <c r="BN95" s="27"/>
      <c r="BU95" s="46">
        <v>10</v>
      </c>
      <c r="BV95" s="7">
        <v>496</v>
      </c>
      <c r="BW95" s="7">
        <v>0</v>
      </c>
      <c r="BX95">
        <f t="shared" si="50"/>
        <v>0</v>
      </c>
      <c r="CB95" s="46">
        <v>27</v>
      </c>
      <c r="CC95" s="7">
        <v>2578</v>
      </c>
      <c r="CD95" s="7">
        <v>121257</v>
      </c>
      <c r="CE95">
        <f t="shared" si="51"/>
        <v>47.035298681148177</v>
      </c>
      <c r="CI95" s="46">
        <v>7</v>
      </c>
      <c r="CJ95" s="7">
        <v>399</v>
      </c>
      <c r="CK95" s="7">
        <v>2898</v>
      </c>
      <c r="CL95">
        <f t="shared" si="52"/>
        <v>7.2631578947368425</v>
      </c>
      <c r="CP95" s="46">
        <v>27</v>
      </c>
      <c r="CQ95" s="7">
        <v>1530</v>
      </c>
      <c r="CR95" s="7">
        <v>98108</v>
      </c>
      <c r="CS95">
        <f t="shared" si="53"/>
        <v>64.122875816993471</v>
      </c>
      <c r="CW95" s="46">
        <v>8</v>
      </c>
      <c r="CX95" s="7">
        <v>1907</v>
      </c>
      <c r="CY95" s="7">
        <v>173865</v>
      </c>
      <c r="CZ95">
        <f t="shared" si="54"/>
        <v>91.171997902464611</v>
      </c>
      <c r="DD95" s="46">
        <v>11</v>
      </c>
      <c r="DE95" s="7">
        <v>1060</v>
      </c>
      <c r="DF95" s="7">
        <v>44581</v>
      </c>
      <c r="DG95">
        <f t="shared" si="55"/>
        <v>42.057547169811322</v>
      </c>
      <c r="DK95" s="27"/>
      <c r="DR95" s="27"/>
      <c r="DY95" s="27"/>
    </row>
    <row r="96" spans="10:132" ht="15.75" x14ac:dyDescent="0.25">
      <c r="J96" s="27"/>
      <c r="Q96" s="46">
        <v>18</v>
      </c>
      <c r="R96" s="7">
        <v>3211</v>
      </c>
      <c r="S96" s="7">
        <v>264222</v>
      </c>
      <c r="T96">
        <f t="shared" si="42"/>
        <v>82.286515104328871</v>
      </c>
      <c r="X96" s="27"/>
      <c r="AE96" s="27"/>
      <c r="AL96" s="46">
        <v>15</v>
      </c>
      <c r="AM96" s="7">
        <v>3686</v>
      </c>
      <c r="AN96" s="7">
        <v>399061</v>
      </c>
      <c r="AO96">
        <f t="shared" si="45"/>
        <v>108.26397178513294</v>
      </c>
      <c r="AS96" s="27"/>
      <c r="AZ96" s="27"/>
      <c r="BG96" s="46">
        <v>29</v>
      </c>
      <c r="BH96" s="7">
        <v>2955</v>
      </c>
      <c r="BI96" s="7">
        <v>351836</v>
      </c>
      <c r="BJ96">
        <f t="shared" si="48"/>
        <v>119.06463620981387</v>
      </c>
      <c r="BN96" s="27"/>
      <c r="BU96" s="46">
        <v>11</v>
      </c>
      <c r="BV96" s="7">
        <v>571</v>
      </c>
      <c r="BW96" s="7">
        <v>17721</v>
      </c>
      <c r="BX96">
        <f t="shared" si="50"/>
        <v>31.035026269702275</v>
      </c>
      <c r="CB96" s="46">
        <v>28</v>
      </c>
      <c r="CC96" s="7">
        <v>2583</v>
      </c>
      <c r="CD96" s="7">
        <v>108270</v>
      </c>
      <c r="CE96">
        <f t="shared" si="51"/>
        <v>41.916376306620208</v>
      </c>
      <c r="CI96" s="46">
        <v>8</v>
      </c>
      <c r="CJ96" s="7">
        <v>508</v>
      </c>
      <c r="CK96" s="7">
        <v>7160</v>
      </c>
      <c r="CL96">
        <f t="shared" si="52"/>
        <v>14.094488188976378</v>
      </c>
      <c r="CP96" s="46">
        <v>28</v>
      </c>
      <c r="CQ96" s="7">
        <v>1929</v>
      </c>
      <c r="CR96" s="7">
        <v>134353</v>
      </c>
      <c r="CS96">
        <f t="shared" si="53"/>
        <v>69.649040953862098</v>
      </c>
      <c r="CW96" s="46">
        <v>9</v>
      </c>
      <c r="CX96" s="7">
        <v>1961</v>
      </c>
      <c r="CY96" s="7">
        <v>202078</v>
      </c>
      <c r="CZ96">
        <f t="shared" si="54"/>
        <v>103.04844467108619</v>
      </c>
      <c r="DD96" s="46">
        <v>12</v>
      </c>
      <c r="DE96" s="7">
        <v>1101</v>
      </c>
      <c r="DF96" s="7">
        <v>72828</v>
      </c>
      <c r="DG96">
        <f t="shared" si="55"/>
        <v>66.14713896457765</v>
      </c>
      <c r="DK96" s="27"/>
      <c r="DR96" s="27"/>
      <c r="DY96" s="27"/>
    </row>
    <row r="97" spans="10:129" ht="15.75" x14ac:dyDescent="0.25">
      <c r="J97" s="27"/>
      <c r="Q97" s="46">
        <v>19</v>
      </c>
      <c r="R97" s="7">
        <v>3307</v>
      </c>
      <c r="S97" s="7">
        <v>182822</v>
      </c>
      <c r="T97">
        <f t="shared" si="42"/>
        <v>55.28333837314787</v>
      </c>
      <c r="X97" s="27"/>
      <c r="AE97" s="27"/>
      <c r="AL97" s="46">
        <v>16</v>
      </c>
      <c r="AM97" s="7">
        <v>3905</v>
      </c>
      <c r="AN97" s="7">
        <v>411437</v>
      </c>
      <c r="AO97">
        <f t="shared" si="45"/>
        <v>105.36158770806658</v>
      </c>
      <c r="AS97" s="27"/>
      <c r="AZ97" s="27"/>
      <c r="BG97" s="46">
        <v>30</v>
      </c>
      <c r="BH97" s="7">
        <v>3000</v>
      </c>
      <c r="BI97" s="7">
        <v>450301</v>
      </c>
      <c r="BJ97">
        <f t="shared" si="48"/>
        <v>150.10033333333334</v>
      </c>
      <c r="BN97" s="27"/>
      <c r="BU97" s="46">
        <v>12</v>
      </c>
      <c r="BV97" s="7">
        <v>608</v>
      </c>
      <c r="BW97" s="7">
        <v>10107</v>
      </c>
      <c r="BX97">
        <f t="shared" si="50"/>
        <v>16.623355263157894</v>
      </c>
      <c r="CB97" s="46">
        <v>29</v>
      </c>
      <c r="CC97" s="7">
        <v>2614</v>
      </c>
      <c r="CD97" s="7">
        <v>73439</v>
      </c>
      <c r="CE97">
        <f t="shared" si="51"/>
        <v>28.094491201224177</v>
      </c>
      <c r="CI97" s="46">
        <v>9</v>
      </c>
      <c r="CJ97" s="7">
        <v>553</v>
      </c>
      <c r="CK97" s="7">
        <v>36434</v>
      </c>
      <c r="CL97">
        <f t="shared" si="52"/>
        <v>65.884267631103071</v>
      </c>
      <c r="CP97" s="46">
        <v>29</v>
      </c>
      <c r="CQ97" s="7">
        <v>3520</v>
      </c>
      <c r="CR97" s="7">
        <v>204427</v>
      </c>
      <c r="CS97">
        <f t="shared" si="53"/>
        <v>58.075852272727275</v>
      </c>
      <c r="CW97" s="46">
        <v>10</v>
      </c>
      <c r="CX97" s="7">
        <v>2171</v>
      </c>
      <c r="CY97" s="7">
        <v>218452</v>
      </c>
      <c r="CZ97">
        <f t="shared" si="54"/>
        <v>100.62275449101796</v>
      </c>
      <c r="DD97" s="46">
        <v>13</v>
      </c>
      <c r="DE97" s="7">
        <v>1110</v>
      </c>
      <c r="DF97" s="7">
        <v>74535</v>
      </c>
      <c r="DG97">
        <f t="shared" si="55"/>
        <v>67.148648648648646</v>
      </c>
      <c r="DK97" s="27"/>
      <c r="DR97" s="27"/>
      <c r="DY97" s="27"/>
    </row>
    <row r="98" spans="10:129" ht="15.75" x14ac:dyDescent="0.25">
      <c r="J98" s="27"/>
      <c r="Q98" s="46">
        <v>20</v>
      </c>
      <c r="R98" s="7">
        <v>3361</v>
      </c>
      <c r="S98" s="7">
        <v>245991</v>
      </c>
      <c r="T98">
        <f t="shared" si="42"/>
        <v>73.18982445700685</v>
      </c>
      <c r="X98" s="27"/>
      <c r="AE98" s="27"/>
      <c r="AL98" s="46">
        <v>17</v>
      </c>
      <c r="AM98" s="7">
        <v>4056</v>
      </c>
      <c r="AN98" s="7">
        <v>408564</v>
      </c>
      <c r="AO98">
        <f t="shared" si="45"/>
        <v>100.73076923076923</v>
      </c>
      <c r="AS98" s="27"/>
      <c r="AZ98" s="27"/>
      <c r="BG98" s="46">
        <v>32</v>
      </c>
      <c r="BH98" s="7">
        <v>3267</v>
      </c>
      <c r="BI98" s="7">
        <v>294200</v>
      </c>
      <c r="BJ98">
        <f t="shared" si="48"/>
        <v>90.052035506580964</v>
      </c>
      <c r="BN98" s="27"/>
      <c r="BU98" s="46">
        <v>13</v>
      </c>
      <c r="BV98" s="7">
        <v>681</v>
      </c>
      <c r="BW98" s="7">
        <v>21697</v>
      </c>
      <c r="BX98">
        <f t="shared" si="50"/>
        <v>31.860499265785609</v>
      </c>
      <c r="CB98" s="46">
        <v>30</v>
      </c>
      <c r="CC98" s="7">
        <v>2719</v>
      </c>
      <c r="CD98" s="7">
        <v>75865</v>
      </c>
      <c r="CE98">
        <f t="shared" si="51"/>
        <v>27.901802133137181</v>
      </c>
      <c r="CI98" s="46">
        <v>10</v>
      </c>
      <c r="CJ98" s="7">
        <v>728</v>
      </c>
      <c r="CK98" s="7">
        <v>45386</v>
      </c>
      <c r="CL98">
        <f t="shared" si="52"/>
        <v>62.343406593406591</v>
      </c>
      <c r="CP98" s="27"/>
      <c r="CW98" s="46">
        <v>11</v>
      </c>
      <c r="CX98" s="7">
        <v>2171</v>
      </c>
      <c r="CY98" s="7">
        <v>255496</v>
      </c>
      <c r="CZ98">
        <f t="shared" si="54"/>
        <v>117.68585905112852</v>
      </c>
      <c r="DD98" s="46">
        <v>14</v>
      </c>
      <c r="DE98" s="7">
        <v>1116</v>
      </c>
      <c r="DF98" s="7">
        <v>54877</v>
      </c>
      <c r="DG98">
        <f t="shared" si="55"/>
        <v>49.172939068100355</v>
      </c>
      <c r="DK98" s="27"/>
      <c r="DR98" s="27"/>
      <c r="DY98" s="27"/>
    </row>
    <row r="99" spans="10:129" ht="15.75" x14ac:dyDescent="0.25">
      <c r="J99" s="27"/>
      <c r="Q99" s="46">
        <v>21</v>
      </c>
      <c r="R99" s="7">
        <v>4120</v>
      </c>
      <c r="S99" s="7">
        <v>405737</v>
      </c>
      <c r="T99">
        <f t="shared" ref="T99:T111" si="59">S99/R99</f>
        <v>98.479854368932038</v>
      </c>
      <c r="X99" s="27"/>
      <c r="AE99" s="27"/>
      <c r="AL99" s="46">
        <v>18</v>
      </c>
      <c r="AM99" s="7">
        <v>4241</v>
      </c>
      <c r="AN99" s="7">
        <v>464389</v>
      </c>
      <c r="AO99">
        <f t="shared" ref="AO99:AO108" si="60">AN99/AM99</f>
        <v>109.49988210327753</v>
      </c>
      <c r="AS99" s="27"/>
      <c r="AZ99" s="27"/>
      <c r="BG99" s="46">
        <v>33</v>
      </c>
      <c r="BH99" s="7">
        <v>3319</v>
      </c>
      <c r="BI99" s="7">
        <v>396068</v>
      </c>
      <c r="BJ99">
        <f t="shared" ref="BJ99:BJ105" si="61">BI99/BH99</f>
        <v>119.3335341970473</v>
      </c>
      <c r="BN99" s="27"/>
      <c r="BU99" s="46">
        <v>14</v>
      </c>
      <c r="BV99" s="7">
        <v>779</v>
      </c>
      <c r="BW99" s="7">
        <v>35018</v>
      </c>
      <c r="BX99">
        <f t="shared" ref="BX99:BX130" si="62">BW99/BV99</f>
        <v>44.952503209242622</v>
      </c>
      <c r="CB99" s="46">
        <v>31</v>
      </c>
      <c r="CC99" s="7">
        <v>2804</v>
      </c>
      <c r="CD99" s="7">
        <v>39916</v>
      </c>
      <c r="CE99">
        <f t="shared" ref="CE99:CE113" si="63">CD99/CC99</f>
        <v>14.235378031383737</v>
      </c>
      <c r="CI99" s="46">
        <v>11</v>
      </c>
      <c r="CJ99" s="7">
        <v>844</v>
      </c>
      <c r="CK99" s="7">
        <v>33535</v>
      </c>
      <c r="CL99">
        <f t="shared" ref="CL99:CL128" si="64">CK99/CJ99</f>
        <v>39.73341232227488</v>
      </c>
      <c r="CP99" s="27"/>
      <c r="CW99" s="46">
        <v>12</v>
      </c>
      <c r="CX99" s="7">
        <v>2198</v>
      </c>
      <c r="CY99" s="7">
        <v>184625</v>
      </c>
      <c r="CZ99">
        <f t="shared" ref="CZ99:CZ130" si="65">CY99/CX99</f>
        <v>83.996815286624198</v>
      </c>
      <c r="DD99" s="46">
        <v>15</v>
      </c>
      <c r="DE99" s="7">
        <v>1140</v>
      </c>
      <c r="DF99" s="7">
        <v>92543</v>
      </c>
      <c r="DG99">
        <f t="shared" ref="DG99:DG123" si="66">DF99/DE99</f>
        <v>81.178070175438592</v>
      </c>
      <c r="DK99" s="27"/>
      <c r="DR99" s="27"/>
      <c r="DY99" s="27"/>
    </row>
    <row r="100" spans="10:129" ht="15.75" x14ac:dyDescent="0.25">
      <c r="J100" s="27"/>
      <c r="Q100" s="46">
        <v>22</v>
      </c>
      <c r="R100" s="7">
        <v>4317</v>
      </c>
      <c r="S100" s="7">
        <v>241069</v>
      </c>
      <c r="T100">
        <f t="shared" si="59"/>
        <v>55.841788278897383</v>
      </c>
      <c r="X100" s="27"/>
      <c r="AE100" s="27"/>
      <c r="AL100" s="46">
        <v>19</v>
      </c>
      <c r="AM100" s="7">
        <v>4446</v>
      </c>
      <c r="AN100" s="7">
        <v>426303</v>
      </c>
      <c r="AO100">
        <f t="shared" si="60"/>
        <v>95.884615384615387</v>
      </c>
      <c r="AS100" s="27"/>
      <c r="AZ100" s="27"/>
      <c r="BG100" s="46">
        <v>34</v>
      </c>
      <c r="BH100" s="7">
        <v>3487</v>
      </c>
      <c r="BI100" s="7">
        <v>215841</v>
      </c>
      <c r="BJ100">
        <f t="shared" si="61"/>
        <v>61.898766848293661</v>
      </c>
      <c r="BN100" s="27"/>
      <c r="BU100" s="46">
        <v>15</v>
      </c>
      <c r="BV100" s="7">
        <v>874</v>
      </c>
      <c r="BW100" s="7">
        <v>27090</v>
      </c>
      <c r="BX100">
        <f t="shared" si="62"/>
        <v>30.9954233409611</v>
      </c>
      <c r="CB100" s="46">
        <v>32</v>
      </c>
      <c r="CC100" s="7">
        <v>2824</v>
      </c>
      <c r="CD100" s="7">
        <v>103427</v>
      </c>
      <c r="CE100">
        <f t="shared" si="63"/>
        <v>36.62429178470255</v>
      </c>
      <c r="CI100" s="46">
        <v>12</v>
      </c>
      <c r="CJ100" s="7">
        <v>858</v>
      </c>
      <c r="CK100" s="7">
        <v>58568</v>
      </c>
      <c r="CL100">
        <f t="shared" si="64"/>
        <v>68.261072261072258</v>
      </c>
      <c r="CP100" s="27"/>
      <c r="CW100" s="46">
        <v>13</v>
      </c>
      <c r="CX100" s="7">
        <v>2234</v>
      </c>
      <c r="CY100" s="7">
        <v>270787</v>
      </c>
      <c r="CZ100">
        <f t="shared" si="65"/>
        <v>121.2117278424351</v>
      </c>
      <c r="DD100" s="46">
        <v>16</v>
      </c>
      <c r="DE100" s="7">
        <v>1172</v>
      </c>
      <c r="DF100" s="7">
        <v>111981</v>
      </c>
      <c r="DG100">
        <f t="shared" si="66"/>
        <v>95.546928327645048</v>
      </c>
      <c r="DK100" s="27"/>
      <c r="DR100" s="27"/>
      <c r="DY100" s="27"/>
    </row>
    <row r="101" spans="10:129" ht="15.75" x14ac:dyDescent="0.25">
      <c r="J101" s="27"/>
      <c r="Q101" s="46">
        <v>23</v>
      </c>
      <c r="R101" s="7">
        <v>4860</v>
      </c>
      <c r="S101" s="7">
        <v>365566</v>
      </c>
      <c r="T101">
        <f t="shared" si="59"/>
        <v>75.219341563786003</v>
      </c>
      <c r="X101" s="27"/>
      <c r="AE101" s="27"/>
      <c r="AL101" s="46">
        <v>20</v>
      </c>
      <c r="AM101" s="7">
        <v>4565</v>
      </c>
      <c r="AN101" s="7">
        <v>413414</v>
      </c>
      <c r="AO101">
        <f t="shared" si="60"/>
        <v>90.561664841182917</v>
      </c>
      <c r="AS101" s="27"/>
      <c r="AZ101" s="27"/>
      <c r="BG101" s="46">
        <v>35</v>
      </c>
      <c r="BH101" s="7">
        <v>3601</v>
      </c>
      <c r="BI101" s="7">
        <v>398579</v>
      </c>
      <c r="BJ101">
        <f t="shared" si="61"/>
        <v>110.68564287697862</v>
      </c>
      <c r="BN101" s="27"/>
      <c r="BU101" s="46">
        <v>16</v>
      </c>
      <c r="BV101" s="7">
        <v>883</v>
      </c>
      <c r="BW101" s="7">
        <v>46003</v>
      </c>
      <c r="BX101">
        <f t="shared" si="62"/>
        <v>52.098527746319363</v>
      </c>
      <c r="CB101" s="46">
        <v>33</v>
      </c>
      <c r="CC101" s="7">
        <v>2832</v>
      </c>
      <c r="CD101" s="7">
        <v>104992</v>
      </c>
      <c r="CE101">
        <f t="shared" si="63"/>
        <v>37.073446327683612</v>
      </c>
      <c r="CI101" s="46">
        <v>13</v>
      </c>
      <c r="CJ101" s="7">
        <v>904</v>
      </c>
      <c r="CK101" s="7">
        <v>10862</v>
      </c>
      <c r="CL101">
        <f t="shared" si="64"/>
        <v>12.015486725663717</v>
      </c>
      <c r="CP101" s="27"/>
      <c r="CW101" s="46">
        <v>14</v>
      </c>
      <c r="CX101" s="7">
        <v>2246</v>
      </c>
      <c r="CY101" s="7">
        <v>219040</v>
      </c>
      <c r="CZ101">
        <f t="shared" si="65"/>
        <v>97.52448797862867</v>
      </c>
      <c r="DD101" s="46">
        <v>17</v>
      </c>
      <c r="DE101" s="7">
        <v>1226</v>
      </c>
      <c r="DF101" s="7">
        <v>100256</v>
      </c>
      <c r="DG101">
        <f t="shared" si="66"/>
        <v>81.774877650897224</v>
      </c>
      <c r="DK101" s="27"/>
      <c r="DR101" s="27"/>
      <c r="DY101" s="27"/>
    </row>
    <row r="102" spans="10:129" ht="15.75" x14ac:dyDescent="0.25">
      <c r="J102" s="27"/>
      <c r="Q102" s="46">
        <v>24</v>
      </c>
      <c r="R102" s="7">
        <v>5013</v>
      </c>
      <c r="S102" s="7">
        <v>356493</v>
      </c>
      <c r="T102">
        <f t="shared" si="59"/>
        <v>71.113704368641535</v>
      </c>
      <c r="X102" s="27"/>
      <c r="AE102" s="27"/>
      <c r="AL102" s="46">
        <v>21</v>
      </c>
      <c r="AM102" s="7">
        <v>5014</v>
      </c>
      <c r="AN102" s="7">
        <v>441903</v>
      </c>
      <c r="AO102">
        <f t="shared" si="60"/>
        <v>88.13382528919027</v>
      </c>
      <c r="AS102" s="27"/>
      <c r="AZ102" s="27"/>
      <c r="BG102" s="46">
        <v>36</v>
      </c>
      <c r="BH102" s="7">
        <v>3868</v>
      </c>
      <c r="BI102" s="7">
        <v>300216</v>
      </c>
      <c r="BJ102">
        <f t="shared" si="61"/>
        <v>77.615305067218202</v>
      </c>
      <c r="BN102" s="27"/>
      <c r="BU102" s="46">
        <v>17</v>
      </c>
      <c r="BV102" s="7">
        <v>885</v>
      </c>
      <c r="BW102" s="7">
        <v>15657</v>
      </c>
      <c r="BX102">
        <f t="shared" si="62"/>
        <v>17.691525423728812</v>
      </c>
      <c r="CB102" s="46">
        <v>34</v>
      </c>
      <c r="CC102" s="7">
        <v>2848</v>
      </c>
      <c r="CD102" s="7">
        <v>95992</v>
      </c>
      <c r="CE102">
        <f t="shared" si="63"/>
        <v>33.705056179775283</v>
      </c>
      <c r="CI102" s="46">
        <v>14</v>
      </c>
      <c r="CJ102" s="7">
        <v>921</v>
      </c>
      <c r="CK102" s="7">
        <v>65178</v>
      </c>
      <c r="CL102">
        <f t="shared" si="64"/>
        <v>70.76872964169381</v>
      </c>
      <c r="CP102" s="27"/>
      <c r="CW102" s="46">
        <v>15</v>
      </c>
      <c r="CX102" s="7">
        <v>2500</v>
      </c>
      <c r="CY102" s="7">
        <v>236945</v>
      </c>
      <c r="CZ102">
        <f t="shared" si="65"/>
        <v>94.778000000000006</v>
      </c>
      <c r="DD102" s="46">
        <v>18</v>
      </c>
      <c r="DE102" s="7">
        <v>1238</v>
      </c>
      <c r="DF102" s="7">
        <v>84653</v>
      </c>
      <c r="DG102">
        <f t="shared" si="66"/>
        <v>68.378836833602591</v>
      </c>
      <c r="DK102" s="27"/>
      <c r="DR102" s="27"/>
      <c r="DY102" s="27"/>
    </row>
    <row r="103" spans="10:129" ht="15.75" x14ac:dyDescent="0.25">
      <c r="J103" s="27"/>
      <c r="Q103" s="46">
        <v>25</v>
      </c>
      <c r="R103" s="7">
        <v>5050</v>
      </c>
      <c r="S103" s="7">
        <v>232935</v>
      </c>
      <c r="T103">
        <f t="shared" si="59"/>
        <v>46.125742574257423</v>
      </c>
      <c r="X103" s="27"/>
      <c r="AE103" s="27"/>
      <c r="AL103" s="46">
        <v>22</v>
      </c>
      <c r="AM103" s="7">
        <v>5310</v>
      </c>
      <c r="AN103" s="7">
        <v>528191</v>
      </c>
      <c r="AO103">
        <f t="shared" si="60"/>
        <v>99.470998116760825</v>
      </c>
      <c r="AS103" s="27"/>
      <c r="AZ103" s="27"/>
      <c r="BG103" s="46">
        <v>39</v>
      </c>
      <c r="BH103" s="7">
        <v>4196</v>
      </c>
      <c r="BI103" s="7">
        <v>247779</v>
      </c>
      <c r="BJ103">
        <f t="shared" si="61"/>
        <v>59.051239275500478</v>
      </c>
      <c r="BN103" s="27"/>
      <c r="BU103" s="46">
        <v>18</v>
      </c>
      <c r="BV103" s="7">
        <v>952</v>
      </c>
      <c r="BW103" s="7">
        <v>47835</v>
      </c>
      <c r="BX103">
        <f t="shared" si="62"/>
        <v>50.246848739495796</v>
      </c>
      <c r="CB103" s="46">
        <v>35</v>
      </c>
      <c r="CC103" s="7">
        <v>2852</v>
      </c>
      <c r="CD103" s="7">
        <v>75426</v>
      </c>
      <c r="CE103">
        <f t="shared" si="63"/>
        <v>26.446704067321178</v>
      </c>
      <c r="CI103" s="46">
        <v>15</v>
      </c>
      <c r="CJ103" s="7">
        <v>939</v>
      </c>
      <c r="CK103" s="7">
        <v>62263</v>
      </c>
      <c r="CL103">
        <f t="shared" si="64"/>
        <v>66.30777422790203</v>
      </c>
      <c r="CP103" s="27"/>
      <c r="CW103" s="46">
        <v>16</v>
      </c>
      <c r="CX103" s="7">
        <v>2517</v>
      </c>
      <c r="CY103" s="7">
        <v>195494</v>
      </c>
      <c r="CZ103">
        <f t="shared" si="65"/>
        <v>77.669447755264201</v>
      </c>
      <c r="DD103" s="46">
        <v>19</v>
      </c>
      <c r="DE103" s="7">
        <v>1252</v>
      </c>
      <c r="DF103" s="7">
        <v>106360</v>
      </c>
      <c r="DG103">
        <f t="shared" si="66"/>
        <v>84.952076677316299</v>
      </c>
      <c r="DK103" s="27"/>
      <c r="DR103" s="27"/>
      <c r="DY103" s="27"/>
    </row>
    <row r="104" spans="10:129" ht="15.75" x14ac:dyDescent="0.25">
      <c r="J104" s="27"/>
      <c r="Q104" s="46">
        <v>26</v>
      </c>
      <c r="R104" s="7">
        <v>5473</v>
      </c>
      <c r="S104" s="7">
        <v>421158</v>
      </c>
      <c r="T104">
        <f t="shared" si="59"/>
        <v>76.951945916316461</v>
      </c>
      <c r="X104" s="27"/>
      <c r="AE104" s="27"/>
      <c r="AL104" s="46">
        <v>23</v>
      </c>
      <c r="AM104" s="7">
        <v>5462</v>
      </c>
      <c r="AN104" s="7">
        <v>544370</v>
      </c>
      <c r="AO104">
        <f t="shared" si="60"/>
        <v>99.664957890882462</v>
      </c>
      <c r="AS104" s="27"/>
      <c r="AZ104" s="27"/>
      <c r="BG104" s="46">
        <v>40</v>
      </c>
      <c r="BH104" s="7">
        <v>4786</v>
      </c>
      <c r="BI104" s="7">
        <v>534344</v>
      </c>
      <c r="BJ104">
        <f t="shared" si="61"/>
        <v>111.64730463852904</v>
      </c>
      <c r="BN104" s="27"/>
      <c r="BU104" s="46">
        <v>19</v>
      </c>
      <c r="BV104" s="7">
        <v>995</v>
      </c>
      <c r="BW104" s="7">
        <v>53863</v>
      </c>
      <c r="BX104">
        <f t="shared" si="62"/>
        <v>54.133668341708542</v>
      </c>
      <c r="CB104" s="46">
        <v>36</v>
      </c>
      <c r="CC104" s="7">
        <v>2972</v>
      </c>
      <c r="CD104" s="7">
        <v>52457</v>
      </c>
      <c r="CE104">
        <f t="shared" si="63"/>
        <v>17.650403768506056</v>
      </c>
      <c r="CI104" s="46">
        <v>16</v>
      </c>
      <c r="CJ104" s="7">
        <v>946</v>
      </c>
      <c r="CK104" s="7">
        <v>41499</v>
      </c>
      <c r="CL104">
        <f t="shared" si="64"/>
        <v>43.867864693446087</v>
      </c>
      <c r="CP104" s="27"/>
      <c r="CW104" s="46">
        <v>17</v>
      </c>
      <c r="CX104" s="7">
        <v>2614</v>
      </c>
      <c r="CY104" s="7">
        <v>296681</v>
      </c>
      <c r="CZ104">
        <f t="shared" si="65"/>
        <v>113.49693955623566</v>
      </c>
      <c r="DD104" s="46">
        <v>20</v>
      </c>
      <c r="DE104" s="7">
        <v>1262</v>
      </c>
      <c r="DF104" s="7">
        <v>82193</v>
      </c>
      <c r="DG104">
        <f t="shared" si="66"/>
        <v>65.129160063391438</v>
      </c>
      <c r="DK104" s="27"/>
      <c r="DR104" s="27"/>
      <c r="DY104" s="27"/>
    </row>
    <row r="105" spans="10:129" ht="15.75" x14ac:dyDescent="0.25">
      <c r="J105" s="27"/>
      <c r="Q105" s="46">
        <v>27</v>
      </c>
      <c r="R105" s="7">
        <v>5872</v>
      </c>
      <c r="S105" s="7">
        <v>406594</v>
      </c>
      <c r="T105">
        <f t="shared" si="59"/>
        <v>69.242847411444146</v>
      </c>
      <c r="X105" s="27"/>
      <c r="AE105" s="27"/>
      <c r="AL105" s="46">
        <v>24</v>
      </c>
      <c r="AM105" s="7">
        <v>5542</v>
      </c>
      <c r="AN105" s="7">
        <v>513328</v>
      </c>
      <c r="AO105">
        <f t="shared" si="60"/>
        <v>92.625045110068569</v>
      </c>
      <c r="AS105" s="27"/>
      <c r="AZ105" s="27"/>
      <c r="BG105" s="46">
        <v>41</v>
      </c>
      <c r="BH105" s="7">
        <v>8280</v>
      </c>
      <c r="BI105" s="7">
        <v>695999</v>
      </c>
      <c r="BJ105">
        <f t="shared" si="61"/>
        <v>84.057850241545893</v>
      </c>
      <c r="BN105" s="27"/>
      <c r="BU105" s="46">
        <v>20</v>
      </c>
      <c r="BV105" s="7">
        <v>1035</v>
      </c>
      <c r="BW105" s="7">
        <v>42340</v>
      </c>
      <c r="BX105">
        <f t="shared" si="62"/>
        <v>40.908212560386474</v>
      </c>
      <c r="CB105" s="46">
        <v>37</v>
      </c>
      <c r="CC105" s="7">
        <v>3003</v>
      </c>
      <c r="CD105" s="7">
        <v>81506</v>
      </c>
      <c r="CE105">
        <f t="shared" si="63"/>
        <v>27.141525141525143</v>
      </c>
      <c r="CI105" s="46">
        <v>17</v>
      </c>
      <c r="CJ105" s="7">
        <v>990</v>
      </c>
      <c r="CK105" s="7">
        <v>69094</v>
      </c>
      <c r="CL105">
        <f t="shared" si="64"/>
        <v>69.791919191919192</v>
      </c>
      <c r="CP105" s="27"/>
      <c r="CW105" s="46">
        <v>18</v>
      </c>
      <c r="CX105" s="7">
        <v>2669</v>
      </c>
      <c r="CY105" s="7">
        <v>278428</v>
      </c>
      <c r="CZ105">
        <f t="shared" si="65"/>
        <v>104.31922068190333</v>
      </c>
      <c r="DD105" s="46">
        <v>21</v>
      </c>
      <c r="DE105" s="7">
        <v>1270</v>
      </c>
      <c r="DF105" s="7">
        <v>87454</v>
      </c>
      <c r="DG105">
        <f t="shared" si="66"/>
        <v>68.86141732283464</v>
      </c>
      <c r="DK105" s="27"/>
      <c r="DR105" s="27"/>
      <c r="DY105" s="27"/>
    </row>
    <row r="106" spans="10:129" ht="15.75" x14ac:dyDescent="0.25">
      <c r="J106" s="27"/>
      <c r="L106" s="1"/>
      <c r="Q106" s="46">
        <v>28</v>
      </c>
      <c r="R106" s="7">
        <v>5954</v>
      </c>
      <c r="S106" s="7">
        <v>468629</v>
      </c>
      <c r="T106">
        <f t="shared" si="59"/>
        <v>78.708263352368149</v>
      </c>
      <c r="X106" s="27"/>
      <c r="AE106" s="27"/>
      <c r="AL106" s="46">
        <v>25</v>
      </c>
      <c r="AM106" s="7">
        <v>5602</v>
      </c>
      <c r="AN106" s="7">
        <v>560249</v>
      </c>
      <c r="AO106">
        <f t="shared" si="60"/>
        <v>100.00874687611568</v>
      </c>
      <c r="AS106" s="27"/>
      <c r="AZ106" s="27"/>
      <c r="BG106" s="27"/>
      <c r="BN106" s="27"/>
      <c r="BU106" s="46">
        <v>21</v>
      </c>
      <c r="BV106" s="7">
        <v>1048</v>
      </c>
      <c r="BW106" s="7">
        <v>29675</v>
      </c>
      <c r="BX106">
        <f t="shared" si="62"/>
        <v>28.315839694656489</v>
      </c>
      <c r="CB106" s="46">
        <v>38</v>
      </c>
      <c r="CC106" s="7">
        <v>3057</v>
      </c>
      <c r="CD106" s="7">
        <v>80936</v>
      </c>
      <c r="CE106">
        <f t="shared" si="63"/>
        <v>26.475629702322539</v>
      </c>
      <c r="CI106" s="46">
        <v>18</v>
      </c>
      <c r="CJ106" s="7">
        <v>1023</v>
      </c>
      <c r="CK106" s="7">
        <v>30320</v>
      </c>
      <c r="CL106">
        <f t="shared" si="64"/>
        <v>29.638318670576734</v>
      </c>
      <c r="CP106" s="27"/>
      <c r="CW106" s="46">
        <v>19</v>
      </c>
      <c r="CX106" s="7">
        <v>2761</v>
      </c>
      <c r="CY106" s="7">
        <v>243509</v>
      </c>
      <c r="CZ106">
        <f t="shared" si="65"/>
        <v>88.195943498732348</v>
      </c>
      <c r="DD106" s="46">
        <v>22</v>
      </c>
      <c r="DE106" s="7">
        <v>1347</v>
      </c>
      <c r="DF106" s="7">
        <v>116573</v>
      </c>
      <c r="DG106">
        <f t="shared" si="66"/>
        <v>86.542687453600593</v>
      </c>
      <c r="DK106" s="27"/>
      <c r="DR106" s="27"/>
      <c r="DY106" s="27"/>
    </row>
    <row r="107" spans="10:129" ht="15.75" x14ac:dyDescent="0.25">
      <c r="J107" s="27"/>
      <c r="Q107" s="46">
        <v>29</v>
      </c>
      <c r="R107" s="7">
        <v>6353</v>
      </c>
      <c r="S107" s="7">
        <v>470921</v>
      </c>
      <c r="T107">
        <f t="shared" si="59"/>
        <v>74.125767354005987</v>
      </c>
      <c r="X107" s="27"/>
      <c r="AE107" s="27"/>
      <c r="AL107" s="46">
        <v>26</v>
      </c>
      <c r="AM107" s="7">
        <v>7343</v>
      </c>
      <c r="AN107" s="7">
        <v>754356</v>
      </c>
      <c r="AO107">
        <f t="shared" si="60"/>
        <v>102.73130872940216</v>
      </c>
      <c r="AS107" s="27"/>
      <c r="AZ107" s="27"/>
      <c r="BG107" s="27"/>
      <c r="BN107" s="27"/>
      <c r="BU107" s="46">
        <v>22</v>
      </c>
      <c r="BV107" s="7">
        <v>1049</v>
      </c>
      <c r="BW107" s="7">
        <v>60186</v>
      </c>
      <c r="BX107">
        <f t="shared" si="62"/>
        <v>57.374642516682556</v>
      </c>
      <c r="CB107" s="46">
        <v>39</v>
      </c>
      <c r="CC107" s="7">
        <v>3223</v>
      </c>
      <c r="CD107" s="7">
        <v>92655</v>
      </c>
      <c r="CE107">
        <f t="shared" si="63"/>
        <v>28.74806081290723</v>
      </c>
      <c r="CI107" s="46">
        <v>19</v>
      </c>
      <c r="CJ107" s="7">
        <v>1032</v>
      </c>
      <c r="CK107" s="7">
        <v>42906</v>
      </c>
      <c r="CL107">
        <f t="shared" si="64"/>
        <v>41.575581395348834</v>
      </c>
      <c r="CP107" s="27"/>
      <c r="CW107" s="46">
        <v>20</v>
      </c>
      <c r="CX107" s="7">
        <v>2792</v>
      </c>
      <c r="CY107" s="7">
        <v>270205</v>
      </c>
      <c r="CZ107">
        <f t="shared" si="65"/>
        <v>96.778295128939831</v>
      </c>
      <c r="DD107" s="46">
        <v>23</v>
      </c>
      <c r="DE107" s="7">
        <v>1368</v>
      </c>
      <c r="DF107" s="7">
        <v>85425</v>
      </c>
      <c r="DG107">
        <f t="shared" si="66"/>
        <v>62.445175438596493</v>
      </c>
      <c r="DK107" s="27"/>
      <c r="DR107" s="27"/>
      <c r="DY107" s="27"/>
    </row>
    <row r="108" spans="10:129" ht="15.75" x14ac:dyDescent="0.25">
      <c r="J108" s="27"/>
      <c r="Q108" s="46">
        <v>30</v>
      </c>
      <c r="R108" s="7">
        <v>6487</v>
      </c>
      <c r="S108" s="7">
        <v>532617</v>
      </c>
      <c r="T108">
        <f t="shared" si="59"/>
        <v>82.105287498073068</v>
      </c>
      <c r="X108" s="27"/>
      <c r="AE108" s="27"/>
      <c r="AL108" s="46">
        <v>27</v>
      </c>
      <c r="AM108" s="7">
        <v>10642</v>
      </c>
      <c r="AN108" s="7">
        <v>930908</v>
      </c>
      <c r="AO108">
        <f t="shared" si="60"/>
        <v>87.474910731065592</v>
      </c>
      <c r="AS108" s="27"/>
      <c r="AZ108" s="27"/>
      <c r="BG108" s="27"/>
      <c r="BN108" s="27"/>
      <c r="BU108" s="46">
        <v>23</v>
      </c>
      <c r="BV108" s="7">
        <v>1108</v>
      </c>
      <c r="BW108" s="7">
        <v>41999</v>
      </c>
      <c r="BX108">
        <f t="shared" si="62"/>
        <v>37.905234657039713</v>
      </c>
      <c r="CB108" s="46">
        <v>40</v>
      </c>
      <c r="CC108" s="7">
        <v>3339</v>
      </c>
      <c r="CD108" s="7">
        <v>113310</v>
      </c>
      <c r="CE108">
        <f t="shared" si="63"/>
        <v>33.935309973045825</v>
      </c>
      <c r="CI108" s="46">
        <v>20</v>
      </c>
      <c r="CJ108" s="7">
        <v>1047</v>
      </c>
      <c r="CK108" s="7">
        <v>66164</v>
      </c>
      <c r="CL108">
        <f t="shared" si="64"/>
        <v>63.193887297039161</v>
      </c>
      <c r="CP108" s="27"/>
      <c r="CW108" s="46">
        <v>21</v>
      </c>
      <c r="CX108" s="7">
        <v>2799</v>
      </c>
      <c r="CY108" s="7">
        <v>299098</v>
      </c>
      <c r="CZ108">
        <f t="shared" si="65"/>
        <v>106.85887817077527</v>
      </c>
      <c r="DD108" s="46">
        <v>24</v>
      </c>
      <c r="DE108" s="7">
        <v>1398</v>
      </c>
      <c r="DF108" s="7">
        <v>111289</v>
      </c>
      <c r="DG108">
        <f t="shared" si="66"/>
        <v>79.60586552217454</v>
      </c>
      <c r="DK108" s="27"/>
      <c r="DR108" s="27"/>
      <c r="DY108" s="27"/>
    </row>
    <row r="109" spans="10:129" ht="15.75" x14ac:dyDescent="0.25">
      <c r="J109" s="27"/>
      <c r="Q109" s="46">
        <v>31</v>
      </c>
      <c r="R109" s="7">
        <v>6745</v>
      </c>
      <c r="S109" s="7">
        <v>326897</v>
      </c>
      <c r="T109">
        <f t="shared" si="59"/>
        <v>48.465085248332095</v>
      </c>
      <c r="X109" s="27"/>
      <c r="AE109" s="27"/>
      <c r="AL109" s="27"/>
      <c r="AS109" s="27"/>
      <c r="AZ109" s="27"/>
      <c r="BG109" s="27"/>
      <c r="BN109" s="27"/>
      <c r="BU109" s="46">
        <v>24</v>
      </c>
      <c r="BV109" s="7">
        <v>1118</v>
      </c>
      <c r="BW109" s="7">
        <v>50338</v>
      </c>
      <c r="BX109">
        <f t="shared" si="62"/>
        <v>45.025044722719144</v>
      </c>
      <c r="CB109" s="46">
        <v>41</v>
      </c>
      <c r="CC109" s="7">
        <v>3521</v>
      </c>
      <c r="CD109" s="7">
        <v>135757</v>
      </c>
      <c r="CE109">
        <f t="shared" si="63"/>
        <v>38.556376029537063</v>
      </c>
      <c r="CI109" s="46">
        <v>21</v>
      </c>
      <c r="CJ109" s="7">
        <v>1064</v>
      </c>
      <c r="CK109" s="7">
        <v>45120</v>
      </c>
      <c r="CL109">
        <f t="shared" si="64"/>
        <v>42.406015037593988</v>
      </c>
      <c r="CP109" s="27"/>
      <c r="CW109" s="46">
        <v>22</v>
      </c>
      <c r="CX109" s="7">
        <v>2823</v>
      </c>
      <c r="CY109" s="7">
        <v>233145</v>
      </c>
      <c r="CZ109">
        <f t="shared" si="65"/>
        <v>82.587672688629112</v>
      </c>
      <c r="DD109" s="46">
        <v>25</v>
      </c>
      <c r="DE109" s="7">
        <v>1414</v>
      </c>
      <c r="DF109" s="7">
        <v>109009</v>
      </c>
      <c r="DG109">
        <f t="shared" si="66"/>
        <v>77.092644978783596</v>
      </c>
      <c r="DK109" s="27"/>
      <c r="DR109" s="27"/>
      <c r="DY109" s="27"/>
    </row>
    <row r="110" spans="10:129" ht="15.75" x14ac:dyDescent="0.25">
      <c r="J110" s="27"/>
      <c r="Q110" s="46">
        <v>32</v>
      </c>
      <c r="R110" s="7">
        <v>6816</v>
      </c>
      <c r="S110" s="7">
        <v>560685</v>
      </c>
      <c r="T110">
        <f t="shared" si="59"/>
        <v>82.260123239436624</v>
      </c>
      <c r="X110" s="27"/>
      <c r="AE110" s="27"/>
      <c r="AL110" s="27"/>
      <c r="AS110" s="27"/>
      <c r="AZ110" s="27"/>
      <c r="BG110" s="27"/>
      <c r="BN110" s="27"/>
      <c r="BU110" s="46">
        <v>25</v>
      </c>
      <c r="BV110" s="7">
        <v>1121</v>
      </c>
      <c r="BW110" s="7">
        <v>36538</v>
      </c>
      <c r="BX110">
        <f t="shared" si="62"/>
        <v>32.594112399643173</v>
      </c>
      <c r="CB110" s="46">
        <v>42</v>
      </c>
      <c r="CC110" s="7">
        <v>3712</v>
      </c>
      <c r="CD110" s="7">
        <v>140908</v>
      </c>
      <c r="CE110">
        <f t="shared" si="63"/>
        <v>37.960129310344826</v>
      </c>
      <c r="CI110" s="46">
        <v>22</v>
      </c>
      <c r="CJ110" s="7">
        <v>1066</v>
      </c>
      <c r="CK110" s="7">
        <v>30989</v>
      </c>
      <c r="CL110">
        <f t="shared" si="64"/>
        <v>29.070356472795496</v>
      </c>
      <c r="CP110" s="27"/>
      <c r="CW110" s="46">
        <v>23</v>
      </c>
      <c r="CX110" s="7">
        <v>2839</v>
      </c>
      <c r="CY110" s="7">
        <v>341050</v>
      </c>
      <c r="CZ110">
        <f t="shared" si="65"/>
        <v>120.13032758013385</v>
      </c>
      <c r="DD110" s="46">
        <v>26</v>
      </c>
      <c r="DE110" s="7">
        <v>1450</v>
      </c>
      <c r="DF110" s="7">
        <v>128789</v>
      </c>
      <c r="DG110">
        <f t="shared" si="66"/>
        <v>88.82</v>
      </c>
      <c r="DK110" s="27"/>
      <c r="DR110" s="27"/>
      <c r="DY110" s="27"/>
    </row>
    <row r="111" spans="10:129" ht="15.75" x14ac:dyDescent="0.25">
      <c r="J111" s="27"/>
      <c r="Q111" s="46">
        <v>33</v>
      </c>
      <c r="R111" s="7">
        <v>11825</v>
      </c>
      <c r="S111" s="7">
        <v>841179</v>
      </c>
      <c r="T111">
        <f t="shared" si="59"/>
        <v>71.13564482029598</v>
      </c>
      <c r="X111" s="27"/>
      <c r="AE111" s="27"/>
      <c r="AL111" s="27"/>
      <c r="AS111" s="27"/>
      <c r="AZ111" s="27"/>
      <c r="BG111" s="27"/>
      <c r="BN111" s="27"/>
      <c r="BU111" s="46">
        <v>26</v>
      </c>
      <c r="BV111" s="7">
        <v>1122</v>
      </c>
      <c r="BW111" s="7">
        <v>46797</v>
      </c>
      <c r="BX111">
        <f t="shared" si="62"/>
        <v>41.708556149732622</v>
      </c>
      <c r="CB111" s="46">
        <v>43</v>
      </c>
      <c r="CC111" s="7">
        <v>4363</v>
      </c>
      <c r="CD111" s="7">
        <v>158576</v>
      </c>
      <c r="CE111">
        <f t="shared" si="63"/>
        <v>36.345633738253497</v>
      </c>
      <c r="CI111" s="46">
        <v>23</v>
      </c>
      <c r="CJ111" s="7">
        <v>1075</v>
      </c>
      <c r="CK111" s="7">
        <v>13757</v>
      </c>
      <c r="CL111">
        <f t="shared" si="64"/>
        <v>12.797209302325582</v>
      </c>
      <c r="CP111" s="27"/>
      <c r="CW111" s="46">
        <v>24</v>
      </c>
      <c r="CX111" s="7">
        <v>2861</v>
      </c>
      <c r="CY111" s="7">
        <v>229230</v>
      </c>
      <c r="CZ111">
        <f t="shared" si="65"/>
        <v>80.122334847955258</v>
      </c>
      <c r="DD111" s="46">
        <v>27</v>
      </c>
      <c r="DE111" s="7">
        <v>1456</v>
      </c>
      <c r="DF111" s="7">
        <v>94174</v>
      </c>
      <c r="DG111">
        <f t="shared" si="66"/>
        <v>64.679945054945051</v>
      </c>
      <c r="DK111" s="27"/>
      <c r="DR111" s="27"/>
      <c r="DY111" s="27"/>
    </row>
    <row r="112" spans="10:129" ht="15.75" x14ac:dyDescent="0.25">
      <c r="J112" s="27"/>
      <c r="Q112" s="27"/>
      <c r="X112" s="27"/>
      <c r="AE112" s="27"/>
      <c r="AL112" s="27"/>
      <c r="AS112" s="27"/>
      <c r="AZ112" s="27"/>
      <c r="BG112" s="27"/>
      <c r="BN112" s="27"/>
      <c r="BU112" s="46">
        <v>27</v>
      </c>
      <c r="BV112" s="7">
        <v>1126</v>
      </c>
      <c r="BW112" s="7">
        <v>68057</v>
      </c>
      <c r="BX112">
        <f t="shared" si="62"/>
        <v>60.441385435168741</v>
      </c>
      <c r="CB112" s="46">
        <v>44</v>
      </c>
      <c r="CC112" s="7">
        <v>4579</v>
      </c>
      <c r="CD112" s="7">
        <v>228519</v>
      </c>
      <c r="CE112">
        <f t="shared" si="63"/>
        <v>49.90587464511902</v>
      </c>
      <c r="CI112" s="46">
        <v>24</v>
      </c>
      <c r="CJ112" s="7">
        <v>1083</v>
      </c>
      <c r="CK112" s="7">
        <v>76727</v>
      </c>
      <c r="CL112">
        <f t="shared" si="64"/>
        <v>70.846722068328717</v>
      </c>
      <c r="CP112" s="27"/>
      <c r="CW112" s="46">
        <v>25</v>
      </c>
      <c r="CX112" s="7">
        <v>2881</v>
      </c>
      <c r="CY112" s="7">
        <v>317536</v>
      </c>
      <c r="CZ112">
        <f t="shared" si="65"/>
        <v>110.21728566469976</v>
      </c>
      <c r="DD112" s="46">
        <v>28</v>
      </c>
      <c r="DE112" s="7">
        <v>1470</v>
      </c>
      <c r="DF112" s="7">
        <v>104052</v>
      </c>
      <c r="DG112">
        <f t="shared" si="66"/>
        <v>70.78367346938775</v>
      </c>
      <c r="DK112" s="27"/>
      <c r="DR112" s="27"/>
      <c r="DY112" s="27"/>
    </row>
    <row r="113" spans="10:129" ht="15.75" x14ac:dyDescent="0.25">
      <c r="J113" s="27"/>
      <c r="Q113" s="27"/>
      <c r="X113" s="27"/>
      <c r="AE113" s="27"/>
      <c r="AL113" s="27"/>
      <c r="AS113" s="27"/>
      <c r="AZ113" s="27"/>
      <c r="BG113" s="27"/>
      <c r="BN113" s="27"/>
      <c r="BU113" s="46">
        <v>28</v>
      </c>
      <c r="BV113" s="7">
        <v>1128</v>
      </c>
      <c r="BW113" s="7">
        <v>46057</v>
      </c>
      <c r="BX113">
        <f t="shared" si="62"/>
        <v>40.830673758865245</v>
      </c>
      <c r="CB113" s="46">
        <v>45</v>
      </c>
      <c r="CC113" s="7">
        <v>4683</v>
      </c>
      <c r="CD113" s="7">
        <v>69498</v>
      </c>
      <c r="CE113">
        <f t="shared" si="63"/>
        <v>14.840486867392697</v>
      </c>
      <c r="CI113" s="46">
        <v>25</v>
      </c>
      <c r="CJ113" s="7">
        <v>1084</v>
      </c>
      <c r="CK113" s="7">
        <v>48298</v>
      </c>
      <c r="CL113">
        <f t="shared" si="64"/>
        <v>44.555350553505534</v>
      </c>
      <c r="CP113" s="27"/>
      <c r="CW113" s="46">
        <v>26</v>
      </c>
      <c r="CX113" s="7">
        <v>2889</v>
      </c>
      <c r="CY113" s="7">
        <v>241316</v>
      </c>
      <c r="CZ113">
        <f t="shared" si="65"/>
        <v>83.529248875043265</v>
      </c>
      <c r="DD113" s="46">
        <v>29</v>
      </c>
      <c r="DE113" s="7">
        <v>1474</v>
      </c>
      <c r="DF113" s="7">
        <v>100917</v>
      </c>
      <c r="DG113">
        <f t="shared" si="66"/>
        <v>68.464721845318863</v>
      </c>
      <c r="DK113" s="27"/>
      <c r="DR113" s="27"/>
      <c r="DY113" s="27"/>
    </row>
    <row r="114" spans="10:129" ht="15.75" x14ac:dyDescent="0.25">
      <c r="J114" s="27"/>
      <c r="Q114" s="27"/>
      <c r="X114" s="27"/>
      <c r="AE114" s="27"/>
      <c r="AL114" s="27"/>
      <c r="AS114" s="27"/>
      <c r="AZ114" s="27"/>
      <c r="BG114" s="27"/>
      <c r="BN114" s="27"/>
      <c r="BU114" s="46">
        <v>29</v>
      </c>
      <c r="BV114" s="7">
        <v>1132</v>
      </c>
      <c r="BW114" s="7">
        <v>44298</v>
      </c>
      <c r="BX114">
        <f t="shared" si="62"/>
        <v>39.132508833922259</v>
      </c>
      <c r="CB114" s="27"/>
      <c r="CI114" s="46">
        <v>26</v>
      </c>
      <c r="CJ114" s="7">
        <v>1088</v>
      </c>
      <c r="CK114" s="7">
        <v>29122</v>
      </c>
      <c r="CL114">
        <f t="shared" si="64"/>
        <v>26.766544117647058</v>
      </c>
      <c r="CP114" s="27"/>
      <c r="CW114" s="46">
        <v>27</v>
      </c>
      <c r="CX114" s="7">
        <v>2950</v>
      </c>
      <c r="CY114" s="7">
        <v>339142</v>
      </c>
      <c r="CZ114">
        <f t="shared" si="65"/>
        <v>114.96338983050848</v>
      </c>
      <c r="DD114" s="46">
        <v>30</v>
      </c>
      <c r="DE114" s="7">
        <v>1500</v>
      </c>
      <c r="DF114" s="7">
        <v>97876</v>
      </c>
      <c r="DG114">
        <f t="shared" si="66"/>
        <v>65.25066666666666</v>
      </c>
      <c r="DK114" s="27"/>
      <c r="DR114" s="27"/>
      <c r="DY114" s="27"/>
    </row>
    <row r="115" spans="10:129" ht="15.75" x14ac:dyDescent="0.25">
      <c r="J115" s="27"/>
      <c r="Q115" s="27"/>
      <c r="X115" s="27"/>
      <c r="AE115" s="27"/>
      <c r="AL115" s="27"/>
      <c r="AS115" s="27"/>
      <c r="AZ115" s="27"/>
      <c r="BG115" s="27"/>
      <c r="BN115" s="27"/>
      <c r="BU115" s="46">
        <v>30</v>
      </c>
      <c r="BV115" s="7">
        <v>1132</v>
      </c>
      <c r="BW115" s="7">
        <v>58661</v>
      </c>
      <c r="BX115">
        <f t="shared" si="62"/>
        <v>51.820671378091873</v>
      </c>
      <c r="CB115" s="27"/>
      <c r="CI115" s="46">
        <v>27</v>
      </c>
      <c r="CJ115" s="7">
        <v>1115</v>
      </c>
      <c r="CK115" s="7">
        <v>61324</v>
      </c>
      <c r="CL115">
        <f t="shared" si="64"/>
        <v>54.999103139013449</v>
      </c>
      <c r="CP115" s="27"/>
      <c r="CW115" s="46">
        <v>28</v>
      </c>
      <c r="CX115" s="7">
        <v>2998</v>
      </c>
      <c r="CY115" s="7">
        <v>343205</v>
      </c>
      <c r="CZ115">
        <f t="shared" si="65"/>
        <v>114.47798532354904</v>
      </c>
      <c r="DD115" s="46">
        <v>31</v>
      </c>
      <c r="DE115" s="7">
        <v>1506</v>
      </c>
      <c r="DF115" s="7">
        <v>73307</v>
      </c>
      <c r="DG115">
        <f t="shared" si="66"/>
        <v>48.676626826029214</v>
      </c>
      <c r="DK115" s="27"/>
      <c r="DR115" s="27"/>
      <c r="DY115" s="27"/>
    </row>
    <row r="116" spans="10:129" ht="15.75" x14ac:dyDescent="0.25">
      <c r="J116" s="27"/>
      <c r="Q116" s="27"/>
      <c r="X116" s="27"/>
      <c r="AE116" s="27"/>
      <c r="AL116" s="27"/>
      <c r="AS116" s="27"/>
      <c r="AZ116" s="27"/>
      <c r="BG116" s="27"/>
      <c r="BN116" s="27"/>
      <c r="BU116" s="46">
        <v>31</v>
      </c>
      <c r="BV116" s="7">
        <v>1138</v>
      </c>
      <c r="BW116" s="7">
        <v>40859</v>
      </c>
      <c r="BX116">
        <f t="shared" si="62"/>
        <v>35.904217926186291</v>
      </c>
      <c r="CB116" s="27"/>
      <c r="CI116" s="46">
        <v>28</v>
      </c>
      <c r="CJ116" s="7">
        <v>1121</v>
      </c>
      <c r="CK116" s="7">
        <v>45057</v>
      </c>
      <c r="CL116">
        <f t="shared" si="64"/>
        <v>40.193577163247099</v>
      </c>
      <c r="CP116" s="27"/>
      <c r="CW116" s="46">
        <v>29</v>
      </c>
      <c r="CX116" s="7">
        <v>3121</v>
      </c>
      <c r="CY116" s="7">
        <v>338380</v>
      </c>
      <c r="CZ116">
        <f t="shared" si="65"/>
        <v>108.42037808394745</v>
      </c>
      <c r="DD116" s="46">
        <v>32</v>
      </c>
      <c r="DE116" s="7">
        <v>1513</v>
      </c>
      <c r="DF116" s="7">
        <v>80433</v>
      </c>
      <c r="DG116">
        <f t="shared" si="66"/>
        <v>53.161269001982816</v>
      </c>
      <c r="DK116" s="27"/>
      <c r="DR116" s="27"/>
      <c r="DY116" s="27"/>
    </row>
    <row r="117" spans="10:129" ht="15.75" x14ac:dyDescent="0.25">
      <c r="J117" s="27"/>
      <c r="Q117" s="27"/>
      <c r="X117" s="27"/>
      <c r="AE117" s="27"/>
      <c r="AL117" s="27"/>
      <c r="AS117" s="27"/>
      <c r="AZ117" s="27"/>
      <c r="BG117" s="27"/>
      <c r="BN117" s="27"/>
      <c r="BU117" s="46">
        <v>32</v>
      </c>
      <c r="BV117" s="7">
        <v>1149</v>
      </c>
      <c r="BW117" s="7">
        <v>54628</v>
      </c>
      <c r="BX117">
        <f t="shared" si="62"/>
        <v>47.543951261966924</v>
      </c>
      <c r="CB117" s="27"/>
      <c r="CI117" s="46">
        <v>29</v>
      </c>
      <c r="CJ117" s="7">
        <v>1199</v>
      </c>
      <c r="CK117" s="7">
        <v>51489</v>
      </c>
      <c r="CL117">
        <f t="shared" si="64"/>
        <v>42.94328607172644</v>
      </c>
      <c r="CP117" s="27"/>
      <c r="CW117" s="46">
        <v>30</v>
      </c>
      <c r="CX117" s="7">
        <v>3126</v>
      </c>
      <c r="CY117" s="7">
        <v>214261</v>
      </c>
      <c r="CZ117">
        <f t="shared" si="65"/>
        <v>68.541586692258477</v>
      </c>
      <c r="DD117" s="46">
        <v>33</v>
      </c>
      <c r="DE117" s="7">
        <v>1600</v>
      </c>
      <c r="DF117" s="7">
        <v>86675</v>
      </c>
      <c r="DG117">
        <f t="shared" si="66"/>
        <v>54.171875</v>
      </c>
      <c r="DK117" s="27"/>
      <c r="DR117" s="27"/>
      <c r="DY117" s="27"/>
    </row>
    <row r="118" spans="10:129" ht="15.75" x14ac:dyDescent="0.25">
      <c r="J118" s="27"/>
      <c r="Q118" s="27"/>
      <c r="X118" s="27"/>
      <c r="AE118" s="27"/>
      <c r="AL118" s="27"/>
      <c r="AS118" s="27"/>
      <c r="AZ118" s="27"/>
      <c r="BG118" s="27"/>
      <c r="BN118" s="27"/>
      <c r="BU118" s="46">
        <v>33</v>
      </c>
      <c r="BV118" s="7">
        <v>1166</v>
      </c>
      <c r="BW118" s="7">
        <v>44818</v>
      </c>
      <c r="BX118">
        <f t="shared" si="62"/>
        <v>38.437392795883362</v>
      </c>
      <c r="CB118" s="27"/>
      <c r="CI118" s="46">
        <v>30</v>
      </c>
      <c r="CJ118" s="7">
        <v>1236</v>
      </c>
      <c r="CK118" s="7">
        <v>42000</v>
      </c>
      <c r="CL118">
        <f t="shared" si="64"/>
        <v>33.980582524271846</v>
      </c>
      <c r="CP118" s="27"/>
      <c r="CW118" s="46">
        <v>31</v>
      </c>
      <c r="CX118" s="7">
        <v>3159</v>
      </c>
      <c r="CY118" s="7">
        <v>312880</v>
      </c>
      <c r="CZ118">
        <f t="shared" si="65"/>
        <v>99.044001266223489</v>
      </c>
      <c r="DD118" s="46">
        <v>34</v>
      </c>
      <c r="DE118" s="7">
        <v>1610</v>
      </c>
      <c r="DF118" s="7">
        <v>90143</v>
      </c>
      <c r="DG118">
        <f t="shared" si="66"/>
        <v>55.989440993788818</v>
      </c>
      <c r="DK118" s="27"/>
      <c r="DR118" s="27"/>
      <c r="DY118" s="27"/>
    </row>
    <row r="119" spans="10:129" ht="15.75" x14ac:dyDescent="0.25">
      <c r="J119" s="27"/>
      <c r="Q119" s="27"/>
      <c r="X119" s="27"/>
      <c r="AE119" s="27"/>
      <c r="AL119" s="27"/>
      <c r="AS119" s="27"/>
      <c r="AZ119" s="27"/>
      <c r="BG119" s="27"/>
      <c r="BN119" s="27"/>
      <c r="BU119" s="46">
        <v>34</v>
      </c>
      <c r="BV119" s="7">
        <v>1176</v>
      </c>
      <c r="BW119" s="7">
        <v>49140</v>
      </c>
      <c r="BX119">
        <f t="shared" si="62"/>
        <v>41.785714285714285</v>
      </c>
      <c r="CB119" s="27"/>
      <c r="CI119" s="46">
        <v>31</v>
      </c>
      <c r="CJ119" s="7">
        <v>1257</v>
      </c>
      <c r="CK119" s="7">
        <v>65597</v>
      </c>
      <c r="CL119">
        <f t="shared" si="64"/>
        <v>52.185361972951469</v>
      </c>
      <c r="CP119" s="27"/>
      <c r="CW119" s="46">
        <v>32</v>
      </c>
      <c r="CX119" s="7">
        <v>3194</v>
      </c>
      <c r="CY119" s="7">
        <v>402507</v>
      </c>
      <c r="CZ119">
        <f t="shared" si="65"/>
        <v>126.01972448340639</v>
      </c>
      <c r="DD119" s="46">
        <v>35</v>
      </c>
      <c r="DE119" s="7">
        <v>1640</v>
      </c>
      <c r="DF119" s="7">
        <v>184283</v>
      </c>
      <c r="DG119">
        <f t="shared" si="66"/>
        <v>112.36768292682927</v>
      </c>
      <c r="DK119" s="27"/>
      <c r="DR119" s="27"/>
      <c r="DY119" s="27"/>
    </row>
    <row r="120" spans="10:129" ht="15.75" x14ac:dyDescent="0.25">
      <c r="J120" s="27"/>
      <c r="Q120" s="27"/>
      <c r="X120" s="27"/>
      <c r="AE120" s="27"/>
      <c r="AL120" s="27"/>
      <c r="AS120" s="27"/>
      <c r="AZ120" s="27"/>
      <c r="BG120" s="27"/>
      <c r="BN120" s="27"/>
      <c r="BU120" s="46">
        <v>35</v>
      </c>
      <c r="BV120" s="7">
        <v>1178</v>
      </c>
      <c r="BW120" s="7">
        <v>51603</v>
      </c>
      <c r="BX120">
        <f t="shared" si="62"/>
        <v>43.805602716468591</v>
      </c>
      <c r="CB120" s="27"/>
      <c r="CI120" s="46">
        <v>32</v>
      </c>
      <c r="CJ120" s="7">
        <v>1285</v>
      </c>
      <c r="CK120" s="7">
        <v>25481</v>
      </c>
      <c r="CL120">
        <f t="shared" si="64"/>
        <v>19.829571984435798</v>
      </c>
      <c r="CP120" s="27"/>
      <c r="CW120" s="46">
        <v>33</v>
      </c>
      <c r="CX120" s="7">
        <v>3269</v>
      </c>
      <c r="CY120" s="7">
        <v>369792</v>
      </c>
      <c r="CZ120">
        <f t="shared" si="65"/>
        <v>113.12083205873355</v>
      </c>
      <c r="DD120" s="46">
        <v>36</v>
      </c>
      <c r="DE120" s="7">
        <v>1693</v>
      </c>
      <c r="DF120" s="7">
        <v>168532</v>
      </c>
      <c r="DG120">
        <f t="shared" si="66"/>
        <v>99.546367395156523</v>
      </c>
      <c r="DK120" s="27"/>
      <c r="DR120" s="27"/>
      <c r="DY120" s="27"/>
    </row>
    <row r="121" spans="10:129" ht="15.75" x14ac:dyDescent="0.25">
      <c r="J121" s="27"/>
      <c r="Q121" s="27"/>
      <c r="X121" s="27"/>
      <c r="AE121" s="27"/>
      <c r="AL121" s="27"/>
      <c r="AS121" s="27"/>
      <c r="AZ121" s="27"/>
      <c r="BG121" s="27"/>
      <c r="BN121" s="27"/>
      <c r="BU121" s="46">
        <v>36</v>
      </c>
      <c r="BV121" s="7">
        <v>1207</v>
      </c>
      <c r="BW121" s="7">
        <v>35789</v>
      </c>
      <c r="BX121">
        <f t="shared" si="62"/>
        <v>29.651201325600663</v>
      </c>
      <c r="CB121" s="27"/>
      <c r="CI121" s="46">
        <v>33</v>
      </c>
      <c r="CJ121" s="7">
        <v>1380</v>
      </c>
      <c r="CK121" s="7">
        <v>41061</v>
      </c>
      <c r="CL121">
        <f t="shared" si="64"/>
        <v>29.754347826086956</v>
      </c>
      <c r="CP121" s="27"/>
      <c r="CW121" s="46">
        <v>34</v>
      </c>
      <c r="CX121" s="7">
        <v>3385</v>
      </c>
      <c r="CY121" s="7">
        <v>338725</v>
      </c>
      <c r="CZ121">
        <f t="shared" si="65"/>
        <v>100.06646971935007</v>
      </c>
      <c r="DD121" s="46">
        <v>37</v>
      </c>
      <c r="DE121" s="7">
        <v>1969</v>
      </c>
      <c r="DF121" s="7">
        <v>116050</v>
      </c>
      <c r="DG121">
        <f t="shared" si="66"/>
        <v>58.938547486033521</v>
      </c>
      <c r="DK121" s="27"/>
      <c r="DR121" s="27"/>
      <c r="DY121" s="27"/>
    </row>
    <row r="122" spans="10:129" ht="15.75" x14ac:dyDescent="0.25">
      <c r="J122" s="27"/>
      <c r="Q122" s="27"/>
      <c r="X122" s="27"/>
      <c r="AE122" s="27"/>
      <c r="AL122" s="27"/>
      <c r="AS122" s="27"/>
      <c r="AZ122" s="27"/>
      <c r="BG122" s="27"/>
      <c r="BN122" s="27"/>
      <c r="BU122" s="46">
        <v>37</v>
      </c>
      <c r="BV122" s="7">
        <v>1226</v>
      </c>
      <c r="BW122" s="7">
        <v>26190</v>
      </c>
      <c r="BX122">
        <f t="shared" si="62"/>
        <v>21.36215334420881</v>
      </c>
      <c r="CB122" s="27"/>
      <c r="CI122" s="46">
        <v>34</v>
      </c>
      <c r="CJ122" s="7">
        <v>1407</v>
      </c>
      <c r="CK122" s="7">
        <v>105778</v>
      </c>
      <c r="CL122">
        <f t="shared" si="64"/>
        <v>75.179815209665961</v>
      </c>
      <c r="CP122" s="27"/>
      <c r="CW122" s="46">
        <v>35</v>
      </c>
      <c r="CX122" s="7">
        <v>3447</v>
      </c>
      <c r="CY122" s="7">
        <v>266902</v>
      </c>
      <c r="CZ122">
        <f t="shared" si="65"/>
        <v>77.430229184798378</v>
      </c>
      <c r="DD122" s="46">
        <v>38</v>
      </c>
      <c r="DE122" s="7">
        <v>1993</v>
      </c>
      <c r="DF122" s="7">
        <v>133015</v>
      </c>
      <c r="DG122">
        <f t="shared" si="66"/>
        <v>66.7410938283994</v>
      </c>
      <c r="DK122" s="27"/>
      <c r="DR122" s="27"/>
      <c r="DY122" s="27"/>
    </row>
    <row r="123" spans="10:129" ht="15.75" x14ac:dyDescent="0.25">
      <c r="J123" s="27"/>
      <c r="Q123" s="27"/>
      <c r="X123" s="27"/>
      <c r="AE123" s="27"/>
      <c r="AL123" s="27"/>
      <c r="AS123" s="27"/>
      <c r="AZ123" s="27"/>
      <c r="BG123" s="27"/>
      <c r="BN123" s="27"/>
      <c r="BU123" s="46">
        <v>38</v>
      </c>
      <c r="BV123" s="7">
        <v>1260</v>
      </c>
      <c r="BW123" s="7">
        <v>45324</v>
      </c>
      <c r="BX123">
        <f t="shared" si="62"/>
        <v>35.971428571428568</v>
      </c>
      <c r="CB123" s="27"/>
      <c r="CI123" s="46">
        <v>35</v>
      </c>
      <c r="CJ123" s="7">
        <v>1418</v>
      </c>
      <c r="CK123" s="7">
        <v>103016</v>
      </c>
      <c r="CL123">
        <f t="shared" si="64"/>
        <v>72.648801128349788</v>
      </c>
      <c r="CP123" s="27"/>
      <c r="CW123" s="46">
        <v>36</v>
      </c>
      <c r="CX123" s="7">
        <v>3677</v>
      </c>
      <c r="CY123" s="7">
        <v>264261</v>
      </c>
      <c r="CZ123">
        <f t="shared" si="65"/>
        <v>71.868642915420182</v>
      </c>
      <c r="DD123" s="46">
        <v>39</v>
      </c>
      <c r="DE123" s="7">
        <v>2827</v>
      </c>
      <c r="DF123" s="7">
        <v>185783</v>
      </c>
      <c r="DG123">
        <f t="shared" si="66"/>
        <v>65.717368234877966</v>
      </c>
      <c r="DK123" s="27"/>
      <c r="DR123" s="27"/>
      <c r="DY123" s="27"/>
    </row>
    <row r="124" spans="10:129" ht="15.75" x14ac:dyDescent="0.25">
      <c r="J124" s="27"/>
      <c r="Q124" s="27"/>
      <c r="X124" s="27"/>
      <c r="AE124" s="27"/>
      <c r="AL124" s="27"/>
      <c r="AS124" s="27"/>
      <c r="AZ124" s="27"/>
      <c r="BG124" s="27"/>
      <c r="BN124" s="27"/>
      <c r="BU124" s="46">
        <v>39</v>
      </c>
      <c r="BV124" s="7">
        <v>1276</v>
      </c>
      <c r="BW124" s="7">
        <v>47315</v>
      </c>
      <c r="BX124">
        <f t="shared" si="62"/>
        <v>37.080721003134798</v>
      </c>
      <c r="CB124" s="27"/>
      <c r="CI124" s="46">
        <v>36</v>
      </c>
      <c r="CJ124" s="7">
        <v>1427</v>
      </c>
      <c r="CK124" s="7">
        <v>50506</v>
      </c>
      <c r="CL124">
        <f t="shared" si="64"/>
        <v>35.393132445690256</v>
      </c>
      <c r="CP124" s="27"/>
      <c r="CW124" s="46">
        <v>37</v>
      </c>
      <c r="CX124" s="7">
        <v>4018</v>
      </c>
      <c r="CY124" s="7">
        <v>241299</v>
      </c>
      <c r="CZ124">
        <f t="shared" si="65"/>
        <v>60.054504728720758</v>
      </c>
      <c r="DD124" s="27"/>
      <c r="DK124" s="27"/>
      <c r="DR124" s="27"/>
      <c r="DY124" s="27"/>
    </row>
    <row r="125" spans="10:129" ht="15.75" x14ac:dyDescent="0.25">
      <c r="J125" s="27"/>
      <c r="Q125" s="27"/>
      <c r="X125" s="27"/>
      <c r="AE125" s="27"/>
      <c r="AL125" s="27"/>
      <c r="AS125" s="27"/>
      <c r="AZ125" s="27"/>
      <c r="BG125" s="27"/>
      <c r="BN125" s="27"/>
      <c r="BU125" s="46">
        <v>40</v>
      </c>
      <c r="BV125" s="7">
        <v>1332</v>
      </c>
      <c r="BW125" s="7">
        <v>67541</v>
      </c>
      <c r="BX125">
        <f t="shared" si="62"/>
        <v>50.706456456456458</v>
      </c>
      <c r="CB125" s="27"/>
      <c r="CI125" s="46">
        <v>37</v>
      </c>
      <c r="CJ125" s="7">
        <v>1450</v>
      </c>
      <c r="CK125" s="7">
        <v>35091</v>
      </c>
      <c r="CL125">
        <f t="shared" si="64"/>
        <v>24.200689655172415</v>
      </c>
      <c r="CP125" s="27"/>
      <c r="CW125" s="46">
        <v>38</v>
      </c>
      <c r="CX125" s="7">
        <v>4185</v>
      </c>
      <c r="CY125" s="7">
        <v>576236</v>
      </c>
      <c r="CZ125">
        <f t="shared" si="65"/>
        <v>137.69080047789726</v>
      </c>
      <c r="DD125" s="27"/>
      <c r="DK125" s="27"/>
      <c r="DR125" s="27"/>
      <c r="DY125" s="27"/>
    </row>
    <row r="126" spans="10:129" ht="15.75" x14ac:dyDescent="0.25">
      <c r="J126" s="27"/>
      <c r="Q126" s="27"/>
      <c r="X126" s="27"/>
      <c r="AE126" s="27"/>
      <c r="AL126" s="27"/>
      <c r="AS126" s="27"/>
      <c r="AZ126" s="27"/>
      <c r="BG126" s="27"/>
      <c r="BN126" s="27"/>
      <c r="BU126" s="46">
        <v>41</v>
      </c>
      <c r="BV126" s="7">
        <v>1333</v>
      </c>
      <c r="BW126" s="7">
        <v>32112</v>
      </c>
      <c r="BX126">
        <f t="shared" si="62"/>
        <v>24.090022505626408</v>
      </c>
      <c r="CB126" s="27"/>
      <c r="CI126" s="46">
        <v>38</v>
      </c>
      <c r="CJ126" s="7">
        <v>1454</v>
      </c>
      <c r="CK126" s="7">
        <v>77499</v>
      </c>
      <c r="CL126">
        <f t="shared" si="64"/>
        <v>53.300550206327372</v>
      </c>
      <c r="CP126" s="27"/>
      <c r="CW126" s="46">
        <v>39</v>
      </c>
      <c r="CX126" s="7">
        <v>4223</v>
      </c>
      <c r="CY126" s="7">
        <v>506090</v>
      </c>
      <c r="CZ126">
        <f t="shared" si="65"/>
        <v>119.84134501539189</v>
      </c>
      <c r="DD126" s="27"/>
      <c r="DK126" s="27"/>
      <c r="DR126" s="27"/>
      <c r="DY126" s="27"/>
    </row>
    <row r="127" spans="10:129" ht="15.75" x14ac:dyDescent="0.25">
      <c r="J127" s="27"/>
      <c r="Q127" s="27"/>
      <c r="X127" s="27"/>
      <c r="AE127" s="27"/>
      <c r="AL127" s="27"/>
      <c r="AS127" s="27"/>
      <c r="AZ127" s="27"/>
      <c r="BG127" s="27"/>
      <c r="BN127" s="27"/>
      <c r="BU127" s="46">
        <v>42</v>
      </c>
      <c r="BV127" s="7">
        <v>1456</v>
      </c>
      <c r="BW127" s="7">
        <v>68550</v>
      </c>
      <c r="BX127">
        <f t="shared" si="62"/>
        <v>47.081043956043956</v>
      </c>
      <c r="CB127" s="27"/>
      <c r="CI127" s="46">
        <v>39</v>
      </c>
      <c r="CJ127" s="7">
        <v>1967</v>
      </c>
      <c r="CK127" s="7">
        <v>61939</v>
      </c>
      <c r="CL127">
        <f t="shared" si="64"/>
        <v>31.489069649211999</v>
      </c>
      <c r="CP127" s="27"/>
      <c r="CW127" s="46">
        <v>40</v>
      </c>
      <c r="CX127" s="7">
        <v>4413</v>
      </c>
      <c r="CY127" s="7">
        <v>372680</v>
      </c>
      <c r="CZ127">
        <f t="shared" si="65"/>
        <v>84.450487196918189</v>
      </c>
      <c r="DD127" s="27"/>
      <c r="DK127" s="27"/>
      <c r="DR127" s="27"/>
      <c r="DY127" s="27"/>
    </row>
    <row r="128" spans="10:129" ht="15.75" x14ac:dyDescent="0.25">
      <c r="J128" s="27"/>
      <c r="Q128" s="27"/>
      <c r="X128" s="27"/>
      <c r="AE128" s="27"/>
      <c r="AL128" s="27"/>
      <c r="AS128" s="27"/>
      <c r="AZ128" s="27"/>
      <c r="BG128" s="27"/>
      <c r="BN128" s="27"/>
      <c r="BU128" s="46">
        <v>43</v>
      </c>
      <c r="BV128" s="7">
        <v>1490</v>
      </c>
      <c r="BW128" s="7">
        <v>29766</v>
      </c>
      <c r="BX128">
        <f t="shared" si="62"/>
        <v>19.97718120805369</v>
      </c>
      <c r="CB128" s="27"/>
      <c r="CI128" s="46">
        <v>40</v>
      </c>
      <c r="CJ128" s="7">
        <v>2213</v>
      </c>
      <c r="CK128" s="7">
        <v>58225</v>
      </c>
      <c r="CL128">
        <f t="shared" si="64"/>
        <v>26.310438319023948</v>
      </c>
      <c r="CP128" s="27"/>
      <c r="CW128" s="46">
        <v>41</v>
      </c>
      <c r="CX128" s="7">
        <v>5433</v>
      </c>
      <c r="CY128" s="7">
        <v>708556</v>
      </c>
      <c r="CZ128">
        <f t="shared" si="65"/>
        <v>130.41708080250322</v>
      </c>
      <c r="DD128" s="27"/>
      <c r="DK128" s="27"/>
      <c r="DR128" s="27"/>
      <c r="DY128" s="27"/>
    </row>
    <row r="129" spans="9:133" ht="15.75" x14ac:dyDescent="0.25">
      <c r="J129" s="27"/>
      <c r="Q129" s="27"/>
      <c r="X129" s="27"/>
      <c r="AE129" s="27"/>
      <c r="AL129" s="27"/>
      <c r="AS129" s="27"/>
      <c r="AZ129" s="27"/>
      <c r="BG129" s="27"/>
      <c r="BN129" s="27"/>
      <c r="BU129" s="46">
        <v>44</v>
      </c>
      <c r="BV129" s="7">
        <v>1496</v>
      </c>
      <c r="BW129" s="7">
        <v>0</v>
      </c>
      <c r="BX129">
        <f t="shared" si="62"/>
        <v>0</v>
      </c>
      <c r="CB129" s="27"/>
      <c r="CI129" s="27"/>
      <c r="CP129" s="27"/>
      <c r="CW129" s="46">
        <v>42</v>
      </c>
      <c r="CX129" s="7">
        <v>5595</v>
      </c>
      <c r="CY129" s="7">
        <v>356054</v>
      </c>
      <c r="CZ129">
        <f t="shared" si="65"/>
        <v>63.637890974084002</v>
      </c>
      <c r="DD129" s="27"/>
      <c r="DK129" s="27"/>
      <c r="DR129" s="27"/>
      <c r="DY129" s="27"/>
    </row>
    <row r="130" spans="9:133" ht="15.75" x14ac:dyDescent="0.25">
      <c r="J130" s="27"/>
      <c r="Q130" s="27"/>
      <c r="X130" s="27"/>
      <c r="AE130" s="27"/>
      <c r="AL130" s="27"/>
      <c r="AS130" s="27"/>
      <c r="AZ130" s="27"/>
      <c r="BG130" s="27"/>
      <c r="BN130" s="27"/>
      <c r="BU130" s="46">
        <v>45</v>
      </c>
      <c r="BV130" s="7">
        <v>1506</v>
      </c>
      <c r="BW130" s="7">
        <v>62592</v>
      </c>
      <c r="BX130">
        <f t="shared" si="62"/>
        <v>41.561752988047807</v>
      </c>
      <c r="CB130" s="27"/>
      <c r="CI130" s="27"/>
      <c r="CP130" s="27"/>
      <c r="CW130" s="46">
        <v>43</v>
      </c>
      <c r="CX130" s="7">
        <v>5822</v>
      </c>
      <c r="CY130" s="7">
        <v>575586</v>
      </c>
      <c r="CZ130">
        <f t="shared" si="65"/>
        <v>98.863964273445546</v>
      </c>
      <c r="DD130" s="27"/>
      <c r="DK130" s="27"/>
      <c r="DR130" s="27"/>
      <c r="DY130" s="27"/>
    </row>
    <row r="131" spans="9:133" ht="15.75" x14ac:dyDescent="0.25">
      <c r="J131" s="27"/>
      <c r="Q131" s="27"/>
      <c r="X131" s="27"/>
      <c r="AE131" s="27"/>
      <c r="AL131" s="27"/>
      <c r="AS131" s="27"/>
      <c r="AZ131" s="27"/>
      <c r="BG131" s="27"/>
      <c r="BN131" s="27"/>
      <c r="BU131" s="46">
        <v>46</v>
      </c>
      <c r="BV131" s="7">
        <v>1534</v>
      </c>
      <c r="BW131" s="7">
        <v>57448</v>
      </c>
      <c r="BX131">
        <f t="shared" ref="BX131:BX136" si="67">BW131/BV131</f>
        <v>37.449804432855281</v>
      </c>
      <c r="CB131" s="27"/>
      <c r="CI131" s="27"/>
      <c r="CP131" s="27"/>
      <c r="CW131" s="46">
        <v>44</v>
      </c>
      <c r="CX131" s="7">
        <v>6012</v>
      </c>
      <c r="CY131" s="7">
        <v>510471</v>
      </c>
      <c r="CZ131">
        <f t="shared" ref="CZ131" si="68">CY131/CX131</f>
        <v>84.908682634730539</v>
      </c>
      <c r="DD131" s="27"/>
      <c r="DK131" s="27"/>
      <c r="DR131" s="27"/>
      <c r="DY131" s="27"/>
    </row>
    <row r="132" spans="9:133" ht="15.75" x14ac:dyDescent="0.25">
      <c r="J132" s="27"/>
      <c r="Q132" s="27"/>
      <c r="X132" s="27"/>
      <c r="AE132" s="27"/>
      <c r="AL132" s="27"/>
      <c r="AS132" s="27"/>
      <c r="AZ132" s="27"/>
      <c r="BG132" s="27"/>
      <c r="BN132" s="27"/>
      <c r="BU132" s="46">
        <v>47</v>
      </c>
      <c r="BV132" s="7">
        <v>1633</v>
      </c>
      <c r="BW132" s="7">
        <v>67123</v>
      </c>
      <c r="BX132">
        <f t="shared" si="67"/>
        <v>41.104102878138399</v>
      </c>
      <c r="CB132" s="27"/>
      <c r="CI132" s="27"/>
      <c r="CP132" s="27"/>
      <c r="CW132" s="27"/>
      <c r="DD132" s="27"/>
      <c r="DK132" s="27"/>
      <c r="DR132" s="27"/>
      <c r="DY132" s="27"/>
    </row>
    <row r="133" spans="9:133" ht="15.75" x14ac:dyDescent="0.25">
      <c r="J133" s="27"/>
      <c r="Q133" s="27"/>
      <c r="X133" s="27"/>
      <c r="AE133" s="27"/>
      <c r="AL133" s="27"/>
      <c r="AS133" s="27"/>
      <c r="AZ133" s="27"/>
      <c r="BG133" s="27"/>
      <c r="BN133" s="27"/>
      <c r="BU133" s="46">
        <v>48</v>
      </c>
      <c r="BV133" s="7">
        <v>2317</v>
      </c>
      <c r="BW133" s="7">
        <v>104365</v>
      </c>
      <c r="BX133">
        <f t="shared" si="67"/>
        <v>45.043159257660768</v>
      </c>
      <c r="CB133" s="27"/>
      <c r="CI133" s="27"/>
      <c r="CP133" s="27"/>
      <c r="CW133" s="27"/>
      <c r="DD133" s="27"/>
      <c r="DK133" s="27"/>
      <c r="DR133" s="27"/>
      <c r="DY133" s="27"/>
    </row>
    <row r="134" spans="9:133" ht="15.75" x14ac:dyDescent="0.25">
      <c r="J134" s="27"/>
      <c r="Q134" s="27"/>
      <c r="X134" s="27"/>
      <c r="AE134" s="27"/>
      <c r="AL134" s="27"/>
      <c r="AS134" s="27"/>
      <c r="AZ134" s="27"/>
      <c r="BG134" s="27"/>
      <c r="BN134" s="27"/>
      <c r="BU134" s="46">
        <v>49</v>
      </c>
      <c r="BV134" s="7">
        <v>2525</v>
      </c>
      <c r="BW134" s="7">
        <v>91986</v>
      </c>
      <c r="BX134">
        <f t="shared" si="67"/>
        <v>36.430099009900992</v>
      </c>
      <c r="CB134" s="27"/>
      <c r="CI134" s="27"/>
      <c r="CP134" s="27"/>
      <c r="CW134" s="27"/>
      <c r="DD134" s="27"/>
      <c r="DK134" s="27"/>
      <c r="DR134" s="27"/>
      <c r="DY134" s="27"/>
    </row>
    <row r="135" spans="9:133" ht="15.75" x14ac:dyDescent="0.25">
      <c r="J135" s="27"/>
      <c r="Q135" s="27"/>
      <c r="X135" s="27"/>
      <c r="AE135" s="27"/>
      <c r="AL135" s="27"/>
      <c r="AS135" s="27"/>
      <c r="AZ135" s="27"/>
      <c r="BG135" s="27"/>
      <c r="BN135" s="27"/>
      <c r="BU135" s="46">
        <v>50</v>
      </c>
      <c r="BV135" s="7">
        <v>2806</v>
      </c>
      <c r="BW135" s="7">
        <v>105824</v>
      </c>
      <c r="BX135">
        <f t="shared" si="67"/>
        <v>37.713471133285815</v>
      </c>
      <c r="CB135" s="27"/>
      <c r="CI135" s="27"/>
      <c r="CP135" s="27"/>
      <c r="CW135" s="27"/>
      <c r="DD135" s="27"/>
      <c r="DK135" s="27"/>
      <c r="DR135" s="27"/>
      <c r="DY135" s="27"/>
    </row>
    <row r="136" spans="9:133" ht="15.75" x14ac:dyDescent="0.25">
      <c r="J136" s="27"/>
      <c r="Q136" s="27"/>
      <c r="X136" s="27"/>
      <c r="AE136" s="27"/>
      <c r="AL136" s="27"/>
      <c r="AS136" s="27"/>
      <c r="AZ136" s="27"/>
      <c r="BG136" s="27"/>
      <c r="BN136" s="27"/>
      <c r="BU136" s="46">
        <v>51</v>
      </c>
      <c r="BV136" s="7">
        <v>2849</v>
      </c>
      <c r="BW136" s="7">
        <v>27224</v>
      </c>
      <c r="BX136">
        <f t="shared" si="67"/>
        <v>9.5556335556335554</v>
      </c>
      <c r="CB136" s="27"/>
      <c r="CI136" s="27"/>
      <c r="CP136" s="27"/>
      <c r="CW136" s="27"/>
      <c r="DD136" s="27"/>
      <c r="DK136" s="27"/>
      <c r="DR136" s="27"/>
      <c r="DY136" s="27"/>
    </row>
    <row r="137" spans="9:133" x14ac:dyDescent="0.25">
      <c r="J137" s="27"/>
      <c r="Q137" s="27"/>
      <c r="X137" s="27"/>
      <c r="AE137" s="27"/>
      <c r="AL137" s="27"/>
      <c r="AS137" s="27"/>
      <c r="AZ137" s="27"/>
      <c r="BG137" s="27"/>
      <c r="BN137" s="27"/>
      <c r="BU137" s="27"/>
      <c r="CB137" s="27"/>
      <c r="CI137" s="27"/>
      <c r="CP137" s="27"/>
      <c r="CW137" s="27"/>
      <c r="DD137" s="27"/>
      <c r="DK137" s="27"/>
      <c r="DR137" s="27"/>
      <c r="DY137" s="27"/>
    </row>
    <row r="138" spans="9:133" ht="15.75" x14ac:dyDescent="0.25">
      <c r="I138" s="26" t="s">
        <v>267</v>
      </c>
      <c r="J138" s="27"/>
      <c r="K138" s="27"/>
      <c r="O138" s="26"/>
      <c r="P138" s="26" t="s">
        <v>267</v>
      </c>
      <c r="Q138" s="27"/>
      <c r="R138" s="27"/>
      <c r="V138" s="26"/>
      <c r="W138" s="26" t="s">
        <v>267</v>
      </c>
      <c r="X138" s="27"/>
      <c r="Y138" s="27"/>
      <c r="AC138" s="26"/>
      <c r="AD138" s="26" t="s">
        <v>447</v>
      </c>
      <c r="AE138" s="27"/>
      <c r="AF138" s="27"/>
      <c r="AJ138" s="26"/>
      <c r="AK138" s="26" t="s">
        <v>447</v>
      </c>
      <c r="AL138" s="27"/>
      <c r="AM138" s="27"/>
      <c r="AQ138" s="26"/>
      <c r="AR138" s="26" t="s">
        <v>447</v>
      </c>
      <c r="AS138" s="27"/>
      <c r="AT138" s="27"/>
      <c r="AX138" s="26"/>
      <c r="AY138" s="26" t="s">
        <v>446</v>
      </c>
      <c r="AZ138" s="27"/>
      <c r="BA138" s="27"/>
      <c r="BE138" s="26"/>
      <c r="BF138" s="26" t="s">
        <v>446</v>
      </c>
      <c r="BG138" s="27"/>
      <c r="BH138" s="27"/>
      <c r="BL138" s="26"/>
      <c r="BM138" s="26" t="s">
        <v>446</v>
      </c>
      <c r="BN138" s="27"/>
      <c r="BO138" s="27"/>
      <c r="BR138" s="26"/>
      <c r="BS138" s="26"/>
      <c r="BT138" s="26" t="s">
        <v>440</v>
      </c>
      <c r="BU138" s="27"/>
      <c r="BV138" s="27"/>
      <c r="BY138" s="26"/>
      <c r="BZ138" s="26"/>
      <c r="CA138" s="26" t="s">
        <v>440</v>
      </c>
      <c r="CB138" s="27"/>
      <c r="CC138" s="27"/>
      <c r="CF138" s="26"/>
      <c r="CG138" s="26"/>
      <c r="CH138" s="26" t="s">
        <v>440</v>
      </c>
      <c r="CI138" s="27"/>
      <c r="CJ138" s="27"/>
      <c r="CM138" s="26"/>
      <c r="CN138" s="26"/>
      <c r="CO138" s="26" t="s">
        <v>445</v>
      </c>
      <c r="CP138" s="27"/>
      <c r="CQ138" s="27"/>
      <c r="CT138" s="26"/>
      <c r="CU138" s="26"/>
      <c r="CV138" s="26" t="s">
        <v>445</v>
      </c>
      <c r="CW138" s="27"/>
      <c r="CX138" s="27"/>
      <c r="DA138" s="26"/>
      <c r="DB138" s="26"/>
      <c r="DC138" s="26" t="s">
        <v>445</v>
      </c>
      <c r="DD138" s="27"/>
      <c r="DE138" s="27"/>
      <c r="DH138" s="26"/>
      <c r="DI138" s="26"/>
      <c r="DJ138" s="26" t="s">
        <v>444</v>
      </c>
      <c r="DK138" s="27"/>
      <c r="DL138" s="27"/>
      <c r="DO138" s="26"/>
      <c r="DP138" s="26"/>
      <c r="DQ138" s="26" t="s">
        <v>444</v>
      </c>
      <c r="DR138" s="27"/>
      <c r="DS138" s="27"/>
      <c r="DV138" s="26"/>
      <c r="DW138" s="26"/>
      <c r="DX138" s="26" t="s">
        <v>444</v>
      </c>
      <c r="DY138" s="27"/>
      <c r="DZ138" s="27"/>
      <c r="EC138" s="26"/>
    </row>
    <row r="139" spans="9:133" ht="15.75" x14ac:dyDescent="0.25">
      <c r="I139" s="26" t="s">
        <v>245</v>
      </c>
      <c r="J139" s="81" t="s">
        <v>240</v>
      </c>
      <c r="K139" s="81" t="s">
        <v>407</v>
      </c>
      <c r="L139" s="26" t="s">
        <v>406</v>
      </c>
      <c r="M139" s="26" t="s">
        <v>405</v>
      </c>
      <c r="N139" s="29" t="s">
        <v>364</v>
      </c>
      <c r="O139" s="26"/>
      <c r="P139" s="26" t="s">
        <v>243</v>
      </c>
      <c r="Q139" s="81" t="s">
        <v>240</v>
      </c>
      <c r="R139" s="81" t="s">
        <v>407</v>
      </c>
      <c r="S139" s="26" t="s">
        <v>406</v>
      </c>
      <c r="T139" s="26" t="s">
        <v>405</v>
      </c>
      <c r="U139" s="29" t="s">
        <v>364</v>
      </c>
      <c r="V139" s="26"/>
      <c r="W139" s="26" t="s">
        <v>241</v>
      </c>
      <c r="X139" s="81" t="s">
        <v>240</v>
      </c>
      <c r="Y139" s="81" t="s">
        <v>407</v>
      </c>
      <c r="Z139" s="26" t="s">
        <v>406</v>
      </c>
      <c r="AA139" s="26" t="s">
        <v>405</v>
      </c>
      <c r="AB139" s="29" t="s">
        <v>364</v>
      </c>
      <c r="AC139" s="26"/>
      <c r="AD139" s="26" t="s">
        <v>245</v>
      </c>
      <c r="AE139" s="81" t="s">
        <v>240</v>
      </c>
      <c r="AF139" s="81" t="s">
        <v>407</v>
      </c>
      <c r="AG139" s="26" t="s">
        <v>406</v>
      </c>
      <c r="AH139" s="26" t="s">
        <v>405</v>
      </c>
      <c r="AI139" s="29" t="s">
        <v>364</v>
      </c>
      <c r="AJ139" s="26"/>
      <c r="AK139" s="26" t="s">
        <v>243</v>
      </c>
      <c r="AL139" s="81" t="s">
        <v>240</v>
      </c>
      <c r="AM139" s="81" t="s">
        <v>407</v>
      </c>
      <c r="AN139" s="26" t="s">
        <v>406</v>
      </c>
      <c r="AO139" s="26" t="s">
        <v>405</v>
      </c>
      <c r="AP139" s="29" t="s">
        <v>364</v>
      </c>
      <c r="AQ139" s="26"/>
      <c r="AR139" s="26" t="s">
        <v>241</v>
      </c>
      <c r="AS139" s="81" t="s">
        <v>240</v>
      </c>
      <c r="AT139" s="81" t="s">
        <v>407</v>
      </c>
      <c r="AU139" s="26" t="s">
        <v>406</v>
      </c>
      <c r="AV139" s="26" t="s">
        <v>405</v>
      </c>
      <c r="AW139" s="29" t="s">
        <v>364</v>
      </c>
      <c r="AX139" s="26"/>
      <c r="AY139" s="26" t="s">
        <v>245</v>
      </c>
      <c r="AZ139" s="81" t="s">
        <v>240</v>
      </c>
      <c r="BA139" s="81" t="s">
        <v>407</v>
      </c>
      <c r="BB139" s="26" t="s">
        <v>406</v>
      </c>
      <c r="BC139" s="26" t="s">
        <v>405</v>
      </c>
      <c r="BD139" s="29" t="s">
        <v>364</v>
      </c>
      <c r="BE139" s="26"/>
      <c r="BF139" s="26" t="s">
        <v>243</v>
      </c>
      <c r="BG139" s="81" t="s">
        <v>240</v>
      </c>
      <c r="BH139" s="81" t="s">
        <v>407</v>
      </c>
      <c r="BI139" s="26" t="s">
        <v>406</v>
      </c>
      <c r="BJ139" s="26" t="s">
        <v>405</v>
      </c>
      <c r="BK139" s="29" t="s">
        <v>364</v>
      </c>
      <c r="BL139" s="26"/>
      <c r="BM139" s="26" t="s">
        <v>241</v>
      </c>
      <c r="BN139" s="81" t="s">
        <v>240</v>
      </c>
      <c r="BO139" s="81" t="s">
        <v>407</v>
      </c>
      <c r="BP139" s="26" t="s">
        <v>406</v>
      </c>
      <c r="BQ139" s="26" t="s">
        <v>405</v>
      </c>
      <c r="BR139" s="26" t="s">
        <v>82</v>
      </c>
      <c r="BS139" s="26"/>
      <c r="BT139" s="26" t="s">
        <v>245</v>
      </c>
      <c r="BU139" s="81" t="s">
        <v>240</v>
      </c>
      <c r="BV139" s="81" t="s">
        <v>407</v>
      </c>
      <c r="BW139" s="26" t="s">
        <v>406</v>
      </c>
      <c r="BX139" s="26" t="s">
        <v>405</v>
      </c>
      <c r="BY139" s="26" t="s">
        <v>82</v>
      </c>
      <c r="BZ139" s="26"/>
      <c r="CA139" s="26" t="s">
        <v>243</v>
      </c>
      <c r="CB139" s="81" t="s">
        <v>240</v>
      </c>
      <c r="CC139" s="81" t="s">
        <v>407</v>
      </c>
      <c r="CD139" s="26" t="s">
        <v>406</v>
      </c>
      <c r="CE139" s="26" t="s">
        <v>405</v>
      </c>
      <c r="CF139" s="26" t="s">
        <v>82</v>
      </c>
      <c r="CG139" s="26"/>
      <c r="CH139" s="26" t="s">
        <v>241</v>
      </c>
      <c r="CI139" s="81" t="s">
        <v>240</v>
      </c>
      <c r="CJ139" s="81" t="s">
        <v>407</v>
      </c>
      <c r="CK139" s="26" t="s">
        <v>406</v>
      </c>
      <c r="CL139" s="26" t="s">
        <v>405</v>
      </c>
      <c r="CM139" s="26" t="s">
        <v>82</v>
      </c>
      <c r="CN139" s="26"/>
      <c r="CO139" s="26" t="s">
        <v>245</v>
      </c>
      <c r="CP139" s="81" t="s">
        <v>240</v>
      </c>
      <c r="CQ139" s="81" t="s">
        <v>407</v>
      </c>
      <c r="CR139" s="26" t="s">
        <v>406</v>
      </c>
      <c r="CS139" s="26" t="s">
        <v>405</v>
      </c>
      <c r="CT139" s="26" t="s">
        <v>82</v>
      </c>
      <c r="CU139" s="26"/>
      <c r="CV139" s="26" t="s">
        <v>243</v>
      </c>
      <c r="CW139" s="81" t="s">
        <v>240</v>
      </c>
      <c r="CX139" s="81" t="s">
        <v>407</v>
      </c>
      <c r="CY139" s="26" t="s">
        <v>406</v>
      </c>
      <c r="CZ139" s="26" t="s">
        <v>405</v>
      </c>
      <c r="DA139" s="26" t="s">
        <v>82</v>
      </c>
      <c r="DB139" s="26"/>
      <c r="DC139" s="26" t="s">
        <v>241</v>
      </c>
      <c r="DD139" s="81" t="s">
        <v>240</v>
      </c>
      <c r="DE139" s="81" t="s">
        <v>407</v>
      </c>
      <c r="DF139" s="26" t="s">
        <v>406</v>
      </c>
      <c r="DG139" s="26" t="s">
        <v>405</v>
      </c>
      <c r="DH139" s="26" t="s">
        <v>82</v>
      </c>
      <c r="DI139" s="26"/>
      <c r="DJ139" s="26" t="s">
        <v>245</v>
      </c>
      <c r="DK139" s="81" t="s">
        <v>240</v>
      </c>
      <c r="DL139" s="81" t="s">
        <v>407</v>
      </c>
      <c r="DM139" s="26" t="s">
        <v>406</v>
      </c>
      <c r="DN139" s="26" t="s">
        <v>405</v>
      </c>
      <c r="DO139" s="26" t="s">
        <v>82</v>
      </c>
      <c r="DP139" s="26"/>
      <c r="DQ139" s="26" t="s">
        <v>243</v>
      </c>
      <c r="DR139" s="81" t="s">
        <v>240</v>
      </c>
      <c r="DS139" s="81" t="s">
        <v>407</v>
      </c>
      <c r="DT139" s="26" t="s">
        <v>406</v>
      </c>
      <c r="DU139" s="26" t="s">
        <v>405</v>
      </c>
      <c r="DV139" s="26" t="s">
        <v>82</v>
      </c>
      <c r="DW139" s="26"/>
      <c r="DX139" s="26" t="s">
        <v>241</v>
      </c>
      <c r="DY139" s="81" t="s">
        <v>240</v>
      </c>
      <c r="DZ139" s="81" t="s">
        <v>407</v>
      </c>
      <c r="EA139" s="26" t="s">
        <v>406</v>
      </c>
      <c r="EB139" s="26" t="s">
        <v>405</v>
      </c>
      <c r="EC139" s="26" t="s">
        <v>82</v>
      </c>
    </row>
    <row r="140" spans="9:133" x14ac:dyDescent="0.25">
      <c r="I140" t="s">
        <v>236</v>
      </c>
      <c r="J140" s="27">
        <v>1</v>
      </c>
      <c r="K140">
        <v>364</v>
      </c>
      <c r="L140">
        <v>24898</v>
      </c>
      <c r="M140">
        <f t="shared" ref="M140:M171" si="69">L140/K140</f>
        <v>68.401098901098905</v>
      </c>
      <c r="N140">
        <f>AVERAGE(M140:M242)</f>
        <v>80.869049097155383</v>
      </c>
      <c r="P140" t="s">
        <v>236</v>
      </c>
      <c r="Q140" s="27">
        <v>1</v>
      </c>
      <c r="R140">
        <v>129</v>
      </c>
      <c r="S140">
        <v>10022</v>
      </c>
      <c r="T140">
        <f t="shared" ref="T140:T171" si="70">S140/R140</f>
        <v>77.689922480620154</v>
      </c>
      <c r="U140">
        <f>AVERAGE(T140:T255)</f>
        <v>66.656471795821773</v>
      </c>
      <c r="W140" t="s">
        <v>236</v>
      </c>
      <c r="X140" s="27">
        <v>1</v>
      </c>
      <c r="Y140">
        <v>803</v>
      </c>
      <c r="Z140">
        <v>44966</v>
      </c>
      <c r="AA140">
        <f t="shared" ref="AA140:AA171" si="71">Z140/Y140</f>
        <v>55.997509339975096</v>
      </c>
      <c r="AB140">
        <f>AVERAGE(AA140:AA228)</f>
        <v>82.049392052742206</v>
      </c>
      <c r="AD140" t="s">
        <v>236</v>
      </c>
      <c r="AE140" s="27">
        <v>1</v>
      </c>
      <c r="AF140">
        <v>209</v>
      </c>
      <c r="AG140">
        <v>10772</v>
      </c>
      <c r="AH140">
        <f t="shared" ref="AH140:AH171" si="72">AG140/AF140</f>
        <v>51.540669856459331</v>
      </c>
      <c r="AI140">
        <f>AVERAGE(AH140:AH228)</f>
        <v>69.493380103382364</v>
      </c>
      <c r="AK140" t="s">
        <v>236</v>
      </c>
      <c r="AL140" s="27">
        <v>1</v>
      </c>
      <c r="AM140">
        <v>247</v>
      </c>
      <c r="AN140">
        <v>6989</v>
      </c>
      <c r="AO140">
        <f t="shared" ref="AO140:AO171" si="73">AN140/AM140</f>
        <v>28.295546558704455</v>
      </c>
      <c r="AP140">
        <f>AVERAGE(AO140:AO287)</f>
        <v>74.381493221122199</v>
      </c>
      <c r="AR140" t="s">
        <v>236</v>
      </c>
      <c r="AS140" s="27">
        <v>2</v>
      </c>
      <c r="AT140">
        <v>697</v>
      </c>
      <c r="AU140">
        <v>23273</v>
      </c>
      <c r="AV140">
        <f t="shared" ref="AV140:AV171" si="74">AU140/AT140</f>
        <v>33.390243902439025</v>
      </c>
      <c r="AW140">
        <f>AVERAGE(AV140:AV235)</f>
        <v>64.231049445114493</v>
      </c>
      <c r="AY140" t="s">
        <v>236</v>
      </c>
      <c r="AZ140" s="27">
        <v>1</v>
      </c>
      <c r="BA140">
        <v>195</v>
      </c>
      <c r="BB140">
        <v>5447</v>
      </c>
      <c r="BC140">
        <f t="shared" ref="BC140:BC171" si="75">BB140/BA140</f>
        <v>27.933333333333334</v>
      </c>
      <c r="BD140">
        <f>AVERAGE(BC140:BC232)</f>
        <v>82.662532963818023</v>
      </c>
      <c r="BF140" t="s">
        <v>236</v>
      </c>
      <c r="BG140" s="27">
        <v>1</v>
      </c>
      <c r="BH140">
        <v>1590</v>
      </c>
      <c r="BI140">
        <v>53087</v>
      </c>
      <c r="BJ140">
        <f t="shared" ref="BJ140:BJ171" si="76">BI140/BH140</f>
        <v>33.38805031446541</v>
      </c>
      <c r="BK140">
        <f>AVERAGE(BJ140:BJ242)</f>
        <v>75.266554532600182</v>
      </c>
      <c r="BM140" t="s">
        <v>236</v>
      </c>
      <c r="BN140" s="27">
        <v>1</v>
      </c>
      <c r="BO140">
        <v>738</v>
      </c>
      <c r="BP140">
        <v>32957</v>
      </c>
      <c r="BQ140">
        <f t="shared" ref="BQ140:BQ171" si="77">BP140/BO140</f>
        <v>44.65718157181572</v>
      </c>
      <c r="BR140">
        <f>AVERAGE(BQ140:BQ211)</f>
        <v>87.613354181763015</v>
      </c>
      <c r="BT140" t="s">
        <v>236</v>
      </c>
      <c r="BU140" s="27">
        <v>1</v>
      </c>
      <c r="BV140">
        <v>505</v>
      </c>
      <c r="BW140">
        <v>1551</v>
      </c>
      <c r="BX140">
        <f t="shared" ref="BX140:BX171" si="78">BW140/BV140</f>
        <v>3.0712871287128714</v>
      </c>
      <c r="BY140">
        <f>AVERAGE(BX140:BX273)</f>
        <v>30.003745445128075</v>
      </c>
      <c r="CA140" t="s">
        <v>236</v>
      </c>
      <c r="CB140" s="27">
        <v>1</v>
      </c>
      <c r="CC140">
        <v>486</v>
      </c>
      <c r="CD140">
        <v>920</v>
      </c>
      <c r="CE140">
        <f t="shared" ref="CE140:CE171" si="79">CD140/CC140</f>
        <v>1.8930041152263375</v>
      </c>
      <c r="CF140">
        <f>AVERAGE(CE140:CE255)</f>
        <v>29.053575818600915</v>
      </c>
      <c r="CH140" t="s">
        <v>236</v>
      </c>
      <c r="CI140" s="27">
        <v>1</v>
      </c>
      <c r="CJ140">
        <v>294</v>
      </c>
      <c r="CK140">
        <v>18610</v>
      </c>
      <c r="CL140">
        <f t="shared" ref="CL140:CL171" si="80">CK140/CJ140</f>
        <v>63.299319727891159</v>
      </c>
      <c r="CM140">
        <f>AVERAGE(CL140:CL265)</f>
        <v>29.868717500261926</v>
      </c>
      <c r="CO140" t="s">
        <v>236</v>
      </c>
      <c r="CP140" s="27">
        <v>1</v>
      </c>
      <c r="CQ140">
        <v>36</v>
      </c>
      <c r="CR140">
        <v>2490</v>
      </c>
      <c r="CS140">
        <f t="shared" ref="CS140:CS171" si="81">CR140/CQ140</f>
        <v>69.166666666666671</v>
      </c>
      <c r="CT140">
        <f>AVERAGE(CS140:CS283)</f>
        <v>58.086891350438577</v>
      </c>
      <c r="CV140" t="s">
        <v>236</v>
      </c>
      <c r="CW140" s="27">
        <v>1</v>
      </c>
      <c r="CX140">
        <v>652</v>
      </c>
      <c r="CY140">
        <v>44719</v>
      </c>
      <c r="CZ140">
        <f t="shared" ref="CZ140:CZ171" si="82">CY140/CX140</f>
        <v>68.587423312883431</v>
      </c>
      <c r="DA140">
        <f>AVERAGE(CZ140:CZ264)</f>
        <v>58.090828817216483</v>
      </c>
      <c r="DC140" t="s">
        <v>236</v>
      </c>
      <c r="DD140" s="27">
        <v>1</v>
      </c>
      <c r="DE140">
        <v>474</v>
      </c>
      <c r="DF140">
        <v>6675</v>
      </c>
      <c r="DG140">
        <f t="shared" ref="DG140:DG171" si="83">DF140/DE140</f>
        <v>14.082278481012658</v>
      </c>
      <c r="DH140">
        <f>AVERAGE(DG140:DG260)</f>
        <v>55.675242975559975</v>
      </c>
      <c r="DJ140" t="s">
        <v>236</v>
      </c>
      <c r="DK140" s="27">
        <v>1</v>
      </c>
      <c r="DL140">
        <v>220</v>
      </c>
      <c r="DM140">
        <v>5248</v>
      </c>
      <c r="DN140">
        <f t="shared" ref="DN140:DN171" si="84">DM140/DL140</f>
        <v>23.854545454545455</v>
      </c>
      <c r="DO140">
        <f>AVERAGE(DN140:DN230)</f>
        <v>74.844585931608691</v>
      </c>
      <c r="DQ140" t="s">
        <v>236</v>
      </c>
      <c r="DR140" s="27">
        <v>1</v>
      </c>
      <c r="DS140">
        <v>144</v>
      </c>
      <c r="DT140">
        <v>3114</v>
      </c>
      <c r="DU140">
        <f t="shared" ref="DU140:DU171" si="85">DT140/DS140</f>
        <v>21.625</v>
      </c>
      <c r="DV140">
        <f>AVERAGE(DU140:DU230)</f>
        <v>77.470677249770517</v>
      </c>
      <c r="DX140" t="s">
        <v>236</v>
      </c>
      <c r="DY140" s="27">
        <v>1</v>
      </c>
      <c r="DZ140">
        <v>228</v>
      </c>
      <c r="EA140">
        <v>19797</v>
      </c>
      <c r="EB140">
        <f t="shared" ref="EB140:EB171" si="86">EA140/DZ140</f>
        <v>86.828947368421055</v>
      </c>
      <c r="EC140">
        <f>AVERAGE(EB140:EB242)</f>
        <v>74.658669321312686</v>
      </c>
    </row>
    <row r="141" spans="9:133" x14ac:dyDescent="0.25">
      <c r="J141" s="27">
        <v>2</v>
      </c>
      <c r="K141">
        <v>580</v>
      </c>
      <c r="L141">
        <v>24024</v>
      </c>
      <c r="M141">
        <f t="shared" si="69"/>
        <v>41.420689655172417</v>
      </c>
      <c r="Q141" s="27">
        <v>2</v>
      </c>
      <c r="R141">
        <v>591</v>
      </c>
      <c r="S141">
        <v>5679</v>
      </c>
      <c r="T141">
        <f t="shared" si="70"/>
        <v>9.6091370558375626</v>
      </c>
      <c r="X141" s="27">
        <v>2</v>
      </c>
      <c r="Y141">
        <v>834</v>
      </c>
      <c r="Z141">
        <v>39719</v>
      </c>
      <c r="AA141">
        <f t="shared" si="71"/>
        <v>47.624700239808156</v>
      </c>
      <c r="AE141" s="27">
        <v>2</v>
      </c>
      <c r="AF141">
        <v>708</v>
      </c>
      <c r="AG141">
        <v>14866</v>
      </c>
      <c r="AH141">
        <f t="shared" si="72"/>
        <v>20.997175141242938</v>
      </c>
      <c r="AL141" s="27">
        <v>2</v>
      </c>
      <c r="AM141">
        <v>347</v>
      </c>
      <c r="AN141">
        <v>32001</v>
      </c>
      <c r="AO141">
        <f t="shared" si="73"/>
        <v>92.221902017291072</v>
      </c>
      <c r="AS141" s="27">
        <v>3</v>
      </c>
      <c r="AT141">
        <v>707</v>
      </c>
      <c r="AU141">
        <v>24353</v>
      </c>
      <c r="AV141">
        <f t="shared" si="74"/>
        <v>34.445544554455445</v>
      </c>
      <c r="AZ141" s="27">
        <v>2</v>
      </c>
      <c r="BA141">
        <v>253</v>
      </c>
      <c r="BB141">
        <v>5936</v>
      </c>
      <c r="BC141">
        <f t="shared" si="75"/>
        <v>23.462450592885375</v>
      </c>
      <c r="BG141" s="27">
        <v>2</v>
      </c>
      <c r="BH141">
        <v>1935</v>
      </c>
      <c r="BI141">
        <v>91651</v>
      </c>
      <c r="BJ141">
        <f t="shared" si="76"/>
        <v>47.364857881136949</v>
      </c>
      <c r="BN141" s="27">
        <v>2</v>
      </c>
      <c r="BO141">
        <v>750</v>
      </c>
      <c r="BP141">
        <v>61073</v>
      </c>
      <c r="BQ141">
        <f t="shared" si="77"/>
        <v>81.430666666666667</v>
      </c>
      <c r="BU141" s="27">
        <v>2</v>
      </c>
      <c r="BV141">
        <v>612</v>
      </c>
      <c r="BW141">
        <v>625</v>
      </c>
      <c r="BX141">
        <f t="shared" si="78"/>
        <v>1.0212418300653594</v>
      </c>
      <c r="CB141" s="27">
        <v>2</v>
      </c>
      <c r="CC141">
        <v>496</v>
      </c>
      <c r="CD141">
        <v>493</v>
      </c>
      <c r="CE141">
        <f t="shared" si="79"/>
        <v>0.99395161290322576</v>
      </c>
      <c r="CI141" s="27">
        <v>2</v>
      </c>
      <c r="CJ141">
        <v>648</v>
      </c>
      <c r="CK141">
        <v>17738</v>
      </c>
      <c r="CL141">
        <f t="shared" si="80"/>
        <v>27.373456790123456</v>
      </c>
      <c r="CP141" s="27">
        <v>2</v>
      </c>
      <c r="CQ141">
        <v>70</v>
      </c>
      <c r="CR141">
        <v>4946</v>
      </c>
      <c r="CS141">
        <f t="shared" si="81"/>
        <v>70.657142857142858</v>
      </c>
      <c r="CW141" s="27">
        <v>2</v>
      </c>
      <c r="CX141">
        <v>844</v>
      </c>
      <c r="CY141">
        <v>2307</v>
      </c>
      <c r="CZ141">
        <f t="shared" si="82"/>
        <v>2.7334123222748814</v>
      </c>
      <c r="DD141" s="27">
        <v>2</v>
      </c>
      <c r="DE141">
        <v>491</v>
      </c>
      <c r="DF141">
        <v>7265</v>
      </c>
      <c r="DG141">
        <f t="shared" si="83"/>
        <v>14.79633401221996</v>
      </c>
      <c r="DK141" s="27">
        <v>2</v>
      </c>
      <c r="DL141">
        <v>228</v>
      </c>
      <c r="DM141">
        <v>12922</v>
      </c>
      <c r="DN141">
        <f t="shared" si="84"/>
        <v>56.675438596491226</v>
      </c>
      <c r="DR141" s="27">
        <v>2</v>
      </c>
      <c r="DS141">
        <v>250</v>
      </c>
      <c r="DT141">
        <v>5765</v>
      </c>
      <c r="DU141">
        <f t="shared" si="85"/>
        <v>23.06</v>
      </c>
      <c r="DY141" s="27">
        <v>2</v>
      </c>
      <c r="DZ141">
        <v>371</v>
      </c>
      <c r="EA141">
        <v>56173</v>
      </c>
      <c r="EB141">
        <f t="shared" si="86"/>
        <v>151.40970350404314</v>
      </c>
    </row>
    <row r="142" spans="9:133" x14ac:dyDescent="0.25">
      <c r="J142" s="27">
        <v>3</v>
      </c>
      <c r="K142">
        <v>733</v>
      </c>
      <c r="L142">
        <v>42733</v>
      </c>
      <c r="M142">
        <f t="shared" si="69"/>
        <v>58.298772169167805</v>
      </c>
      <c r="Q142" s="27">
        <v>3</v>
      </c>
      <c r="R142">
        <v>856</v>
      </c>
      <c r="S142">
        <v>38285</v>
      </c>
      <c r="T142">
        <f t="shared" si="70"/>
        <v>44.725467289719624</v>
      </c>
      <c r="X142" s="27">
        <v>3</v>
      </c>
      <c r="Y142">
        <v>1722</v>
      </c>
      <c r="Z142">
        <v>275022</v>
      </c>
      <c r="AA142">
        <f t="shared" si="71"/>
        <v>159.71080139372822</v>
      </c>
      <c r="AE142" s="27">
        <v>3</v>
      </c>
      <c r="AF142">
        <v>761</v>
      </c>
      <c r="AG142">
        <v>41303</v>
      </c>
      <c r="AH142">
        <f t="shared" si="72"/>
        <v>54.274638633377137</v>
      </c>
      <c r="AL142" s="27">
        <v>3</v>
      </c>
      <c r="AM142">
        <v>351</v>
      </c>
      <c r="AN142">
        <v>12079</v>
      </c>
      <c r="AO142">
        <f t="shared" si="73"/>
        <v>34.413105413105413</v>
      </c>
      <c r="AS142" s="27">
        <v>4</v>
      </c>
      <c r="AT142">
        <v>833</v>
      </c>
      <c r="AU142">
        <v>5387</v>
      </c>
      <c r="AV142">
        <f t="shared" si="74"/>
        <v>6.4669867947178874</v>
      </c>
      <c r="AZ142" s="27">
        <v>3</v>
      </c>
      <c r="BA142">
        <v>451</v>
      </c>
      <c r="BB142">
        <v>12542</v>
      </c>
      <c r="BC142">
        <f t="shared" si="75"/>
        <v>27.809312638580931</v>
      </c>
      <c r="BG142" s="27">
        <v>3</v>
      </c>
      <c r="BH142">
        <v>2449</v>
      </c>
      <c r="BI142">
        <v>35604</v>
      </c>
      <c r="BJ142">
        <f t="shared" si="76"/>
        <v>14.538178848509595</v>
      </c>
      <c r="BN142" s="27">
        <v>3</v>
      </c>
      <c r="BO142">
        <v>925</v>
      </c>
      <c r="BP142">
        <v>89707</v>
      </c>
      <c r="BQ142">
        <f t="shared" si="77"/>
        <v>96.980540540540545</v>
      </c>
      <c r="BU142" s="27">
        <v>3</v>
      </c>
      <c r="BV142">
        <v>674</v>
      </c>
      <c r="BW142">
        <v>16910</v>
      </c>
      <c r="BX142">
        <f t="shared" si="78"/>
        <v>25.089020771513354</v>
      </c>
      <c r="CB142" s="27">
        <v>3</v>
      </c>
      <c r="CC142">
        <v>667</v>
      </c>
      <c r="CD142">
        <v>9448</v>
      </c>
      <c r="CE142">
        <f t="shared" si="79"/>
        <v>14.164917541229386</v>
      </c>
      <c r="CI142" s="27">
        <v>3</v>
      </c>
      <c r="CJ142">
        <v>888</v>
      </c>
      <c r="CK142">
        <v>32056</v>
      </c>
      <c r="CL142">
        <f t="shared" si="80"/>
        <v>36.099099099099099</v>
      </c>
      <c r="CP142" s="27">
        <v>3</v>
      </c>
      <c r="CQ142">
        <v>287</v>
      </c>
      <c r="CR142">
        <v>2120</v>
      </c>
      <c r="CS142">
        <f t="shared" si="81"/>
        <v>7.3867595818815328</v>
      </c>
      <c r="CW142" s="27">
        <v>3</v>
      </c>
      <c r="CX142">
        <v>953</v>
      </c>
      <c r="CY142">
        <v>35628</v>
      </c>
      <c r="CZ142">
        <f t="shared" si="82"/>
        <v>37.385099685204615</v>
      </c>
      <c r="DD142" s="27">
        <v>3</v>
      </c>
      <c r="DE142">
        <v>782</v>
      </c>
      <c r="DF142">
        <v>52933</v>
      </c>
      <c r="DG142">
        <f t="shared" si="83"/>
        <v>67.689258312020456</v>
      </c>
      <c r="DK142" s="27">
        <v>3</v>
      </c>
      <c r="DL142">
        <v>255</v>
      </c>
      <c r="DM142">
        <v>1993</v>
      </c>
      <c r="DN142">
        <f t="shared" si="84"/>
        <v>7.8156862745098037</v>
      </c>
      <c r="DR142" s="27">
        <v>3</v>
      </c>
      <c r="DS142">
        <v>864</v>
      </c>
      <c r="DT142">
        <v>127654</v>
      </c>
      <c r="DU142">
        <f t="shared" si="85"/>
        <v>147.74768518518519</v>
      </c>
      <c r="DY142" s="27">
        <v>3</v>
      </c>
      <c r="DZ142">
        <v>625</v>
      </c>
      <c r="EA142">
        <v>20630</v>
      </c>
      <c r="EB142">
        <f t="shared" si="86"/>
        <v>33.008000000000003</v>
      </c>
    </row>
    <row r="143" spans="9:133" x14ac:dyDescent="0.25">
      <c r="J143" s="27">
        <v>4</v>
      </c>
      <c r="K143">
        <v>748</v>
      </c>
      <c r="L143">
        <v>68457</v>
      </c>
      <c r="M143">
        <f t="shared" si="69"/>
        <v>91.520053475935825</v>
      </c>
      <c r="Q143" s="27">
        <v>4</v>
      </c>
      <c r="R143">
        <v>1146</v>
      </c>
      <c r="S143">
        <v>65086</v>
      </c>
      <c r="T143">
        <f t="shared" si="70"/>
        <v>56.79406631762653</v>
      </c>
      <c r="X143" s="27">
        <v>4</v>
      </c>
      <c r="Y143">
        <v>1750</v>
      </c>
      <c r="Z143">
        <v>174964</v>
      </c>
      <c r="AA143">
        <f t="shared" si="71"/>
        <v>99.979428571428571</v>
      </c>
      <c r="AE143" s="27">
        <v>4</v>
      </c>
      <c r="AF143">
        <v>861</v>
      </c>
      <c r="AG143">
        <v>118235</v>
      </c>
      <c r="AH143">
        <f t="shared" si="72"/>
        <v>137.32288037166086</v>
      </c>
      <c r="AL143" s="27">
        <v>4</v>
      </c>
      <c r="AM143">
        <v>923</v>
      </c>
      <c r="AN143">
        <v>38702</v>
      </c>
      <c r="AO143">
        <f t="shared" si="73"/>
        <v>41.930660888407367</v>
      </c>
      <c r="AS143" s="27">
        <v>5</v>
      </c>
      <c r="AT143">
        <v>864</v>
      </c>
      <c r="AU143">
        <v>21505</v>
      </c>
      <c r="AV143">
        <f t="shared" si="74"/>
        <v>24.890046296296298</v>
      </c>
      <c r="AZ143" s="27">
        <v>4</v>
      </c>
      <c r="BA143">
        <v>472</v>
      </c>
      <c r="BB143">
        <v>19015</v>
      </c>
      <c r="BC143">
        <f t="shared" si="75"/>
        <v>40.28601694915254</v>
      </c>
      <c r="BG143" s="27">
        <v>4</v>
      </c>
      <c r="BH143">
        <v>2779</v>
      </c>
      <c r="BI143">
        <v>76023</v>
      </c>
      <c r="BJ143">
        <f t="shared" si="76"/>
        <v>27.356243252968692</v>
      </c>
      <c r="BN143" s="27">
        <v>4</v>
      </c>
      <c r="BO143">
        <v>1049</v>
      </c>
      <c r="BP143">
        <v>90904</v>
      </c>
      <c r="BQ143">
        <f t="shared" si="77"/>
        <v>86.657769304099148</v>
      </c>
      <c r="BU143" s="27">
        <v>4</v>
      </c>
      <c r="BV143">
        <v>1051</v>
      </c>
      <c r="BW143">
        <v>4671</v>
      </c>
      <c r="BX143">
        <f t="shared" si="78"/>
        <v>4.4443387250237869</v>
      </c>
      <c r="CB143" s="27">
        <v>4</v>
      </c>
      <c r="CC143">
        <v>1415</v>
      </c>
      <c r="CD143">
        <v>2837</v>
      </c>
      <c r="CE143">
        <f t="shared" si="79"/>
        <v>2.004946996466431</v>
      </c>
      <c r="CI143" s="27">
        <v>4</v>
      </c>
      <c r="CJ143">
        <v>970</v>
      </c>
      <c r="CK143">
        <v>22781</v>
      </c>
      <c r="CL143">
        <f t="shared" si="80"/>
        <v>23.485567010309278</v>
      </c>
      <c r="CP143" s="27">
        <v>4</v>
      </c>
      <c r="CQ143">
        <v>349</v>
      </c>
      <c r="CR143">
        <v>23770</v>
      </c>
      <c r="CS143">
        <f t="shared" si="81"/>
        <v>68.108882521489974</v>
      </c>
      <c r="CW143" s="27">
        <v>4</v>
      </c>
      <c r="CX143">
        <v>1125</v>
      </c>
      <c r="CY143">
        <v>99561</v>
      </c>
      <c r="CZ143">
        <f t="shared" si="82"/>
        <v>88.498666666666665</v>
      </c>
      <c r="DD143" s="27">
        <v>4</v>
      </c>
      <c r="DE143">
        <v>927</v>
      </c>
      <c r="DF143">
        <v>72648</v>
      </c>
      <c r="DG143">
        <f t="shared" si="83"/>
        <v>78.368932038834956</v>
      </c>
      <c r="DK143" s="27">
        <v>4</v>
      </c>
      <c r="DL143">
        <v>295</v>
      </c>
      <c r="DM143">
        <v>1341</v>
      </c>
      <c r="DN143">
        <f t="shared" si="84"/>
        <v>4.5457627118644064</v>
      </c>
      <c r="DR143" s="27">
        <v>4</v>
      </c>
      <c r="DS143">
        <v>2176</v>
      </c>
      <c r="DT143">
        <v>27388</v>
      </c>
      <c r="DU143">
        <f t="shared" si="85"/>
        <v>12.586397058823529</v>
      </c>
      <c r="DY143" s="27">
        <v>4</v>
      </c>
      <c r="DZ143">
        <v>658</v>
      </c>
      <c r="EA143">
        <v>86230</v>
      </c>
      <c r="EB143">
        <f t="shared" si="86"/>
        <v>131.04863221884497</v>
      </c>
    </row>
    <row r="144" spans="9:133" x14ac:dyDescent="0.25">
      <c r="J144" s="27">
        <v>5</v>
      </c>
      <c r="K144">
        <v>845</v>
      </c>
      <c r="L144">
        <v>76925</v>
      </c>
      <c r="M144">
        <f t="shared" si="69"/>
        <v>91.035502958579883</v>
      </c>
      <c r="Q144" s="27">
        <v>5</v>
      </c>
      <c r="R144">
        <v>1166</v>
      </c>
      <c r="S144">
        <v>15187</v>
      </c>
      <c r="T144">
        <f t="shared" si="70"/>
        <v>13.024871355060034</v>
      </c>
      <c r="X144" s="27">
        <v>5</v>
      </c>
      <c r="Y144">
        <v>1783</v>
      </c>
      <c r="Z144">
        <v>52045</v>
      </c>
      <c r="AA144">
        <f t="shared" si="71"/>
        <v>29.189568143578239</v>
      </c>
      <c r="AE144" s="27">
        <v>5</v>
      </c>
      <c r="AF144">
        <v>946</v>
      </c>
      <c r="AG144">
        <v>126781</v>
      </c>
      <c r="AH144">
        <f t="shared" si="72"/>
        <v>134.01797040169134</v>
      </c>
      <c r="AL144" s="27">
        <v>5</v>
      </c>
      <c r="AM144">
        <v>1342</v>
      </c>
      <c r="AN144">
        <v>158622</v>
      </c>
      <c r="AO144">
        <f t="shared" si="73"/>
        <v>118.19821162444113</v>
      </c>
      <c r="AS144" s="27">
        <v>6</v>
      </c>
      <c r="AT144">
        <v>1222</v>
      </c>
      <c r="AU144">
        <v>91465</v>
      </c>
      <c r="AV144">
        <f t="shared" si="74"/>
        <v>74.848608837970545</v>
      </c>
      <c r="AZ144" s="27">
        <v>5</v>
      </c>
      <c r="BA144">
        <v>899</v>
      </c>
      <c r="BB144">
        <v>77158</v>
      </c>
      <c r="BC144">
        <f t="shared" si="75"/>
        <v>85.82647385984427</v>
      </c>
      <c r="BG144" s="27">
        <v>5</v>
      </c>
      <c r="BH144">
        <v>2903</v>
      </c>
      <c r="BI144">
        <v>142648</v>
      </c>
      <c r="BJ144">
        <f t="shared" si="76"/>
        <v>49.138132965897348</v>
      </c>
      <c r="BN144" s="27">
        <v>5</v>
      </c>
      <c r="BO144">
        <v>1138</v>
      </c>
      <c r="BP144">
        <v>129617</v>
      </c>
      <c r="BQ144">
        <f t="shared" si="77"/>
        <v>113.89894551845343</v>
      </c>
      <c r="BU144" s="27">
        <v>5</v>
      </c>
      <c r="BV144">
        <v>1097</v>
      </c>
      <c r="BW144">
        <v>9473</v>
      </c>
      <c r="BX144">
        <f t="shared" si="78"/>
        <v>8.6353691886964441</v>
      </c>
      <c r="CB144" s="27">
        <v>5</v>
      </c>
      <c r="CC144">
        <v>1574</v>
      </c>
      <c r="CD144">
        <v>26983</v>
      </c>
      <c r="CE144">
        <f t="shared" si="79"/>
        <v>17.142947903430748</v>
      </c>
      <c r="CI144" s="27">
        <v>5</v>
      </c>
      <c r="CJ144">
        <v>1035</v>
      </c>
      <c r="CK144">
        <v>51884</v>
      </c>
      <c r="CL144">
        <f t="shared" si="80"/>
        <v>50.129468599033814</v>
      </c>
      <c r="CP144" s="27">
        <v>5</v>
      </c>
      <c r="CQ144">
        <v>376</v>
      </c>
      <c r="CR144">
        <v>2481</v>
      </c>
      <c r="CS144">
        <f t="shared" si="81"/>
        <v>6.5984042553191493</v>
      </c>
      <c r="CW144" s="27">
        <v>5</v>
      </c>
      <c r="CX144">
        <v>1183</v>
      </c>
      <c r="CY144">
        <v>48011</v>
      </c>
      <c r="CZ144">
        <f t="shared" si="82"/>
        <v>40.584108199492817</v>
      </c>
      <c r="DD144" s="27">
        <v>5</v>
      </c>
      <c r="DE144">
        <v>967</v>
      </c>
      <c r="DF144">
        <v>59682</v>
      </c>
      <c r="DG144">
        <f t="shared" si="83"/>
        <v>61.718717683557394</v>
      </c>
      <c r="DK144" s="27">
        <v>5</v>
      </c>
      <c r="DL144">
        <v>620</v>
      </c>
      <c r="DM144">
        <v>55521</v>
      </c>
      <c r="DN144">
        <f t="shared" si="84"/>
        <v>89.55</v>
      </c>
      <c r="DR144" s="27">
        <v>5</v>
      </c>
      <c r="DS144">
        <v>2191</v>
      </c>
      <c r="DT144">
        <v>50451</v>
      </c>
      <c r="DU144">
        <f t="shared" si="85"/>
        <v>23.026471930625284</v>
      </c>
      <c r="DY144" s="27">
        <v>5</v>
      </c>
      <c r="DZ144">
        <v>694</v>
      </c>
      <c r="EA144">
        <v>22663</v>
      </c>
      <c r="EB144">
        <f t="shared" si="86"/>
        <v>32.65561959654179</v>
      </c>
    </row>
    <row r="145" spans="10:132" x14ac:dyDescent="0.25">
      <c r="J145" s="27">
        <v>6</v>
      </c>
      <c r="K145">
        <v>894</v>
      </c>
      <c r="L145">
        <v>48886</v>
      </c>
      <c r="M145">
        <f t="shared" si="69"/>
        <v>54.682326621923934</v>
      </c>
      <c r="Q145" s="27">
        <v>6</v>
      </c>
      <c r="R145">
        <v>1174</v>
      </c>
      <c r="S145">
        <v>53314</v>
      </c>
      <c r="T145">
        <f t="shared" si="70"/>
        <v>45.412265758091991</v>
      </c>
      <c r="X145" s="27">
        <v>6</v>
      </c>
      <c r="Y145">
        <v>1787</v>
      </c>
      <c r="Z145">
        <v>116508</v>
      </c>
      <c r="AA145">
        <f t="shared" si="71"/>
        <v>65.197537772803585</v>
      </c>
      <c r="AE145" s="27">
        <v>6</v>
      </c>
      <c r="AF145">
        <v>1091</v>
      </c>
      <c r="AG145">
        <v>133397</v>
      </c>
      <c r="AH145">
        <f t="shared" si="72"/>
        <v>122.27039413382218</v>
      </c>
      <c r="AL145" s="27">
        <v>6</v>
      </c>
      <c r="AM145">
        <v>1415</v>
      </c>
      <c r="AN145">
        <v>73833</v>
      </c>
      <c r="AO145">
        <f t="shared" si="73"/>
        <v>52.178798586572441</v>
      </c>
      <c r="AS145" s="27">
        <v>7</v>
      </c>
      <c r="AT145">
        <v>1247</v>
      </c>
      <c r="AU145">
        <v>21440</v>
      </c>
      <c r="AV145">
        <f t="shared" si="74"/>
        <v>17.19326383319968</v>
      </c>
      <c r="AZ145" s="27">
        <v>6</v>
      </c>
      <c r="BA145">
        <v>907</v>
      </c>
      <c r="BB145">
        <v>52138</v>
      </c>
      <c r="BC145">
        <f t="shared" si="75"/>
        <v>57.484013230429987</v>
      </c>
      <c r="BG145" s="27">
        <v>6</v>
      </c>
      <c r="BH145">
        <v>3828</v>
      </c>
      <c r="BI145">
        <v>273248</v>
      </c>
      <c r="BJ145">
        <f t="shared" si="76"/>
        <v>71.38140020898642</v>
      </c>
      <c r="BN145" s="27">
        <v>6</v>
      </c>
      <c r="BO145">
        <v>1211</v>
      </c>
      <c r="BP145">
        <v>171246</v>
      </c>
      <c r="BQ145">
        <f t="shared" si="77"/>
        <v>141.40875309661436</v>
      </c>
      <c r="BU145" s="27">
        <v>6</v>
      </c>
      <c r="BV145">
        <v>1120</v>
      </c>
      <c r="BW145">
        <v>10354</v>
      </c>
      <c r="BX145">
        <f t="shared" si="78"/>
        <v>9.2446428571428569</v>
      </c>
      <c r="CB145" s="27">
        <v>6</v>
      </c>
      <c r="CC145">
        <v>1888</v>
      </c>
      <c r="CD145">
        <v>484</v>
      </c>
      <c r="CE145">
        <f t="shared" si="79"/>
        <v>0.25635593220338981</v>
      </c>
      <c r="CI145" s="27">
        <v>6</v>
      </c>
      <c r="CJ145">
        <v>1090</v>
      </c>
      <c r="CK145">
        <v>46771</v>
      </c>
      <c r="CL145">
        <f t="shared" si="80"/>
        <v>42.909174311926606</v>
      </c>
      <c r="CP145" s="27">
        <v>6</v>
      </c>
      <c r="CQ145">
        <v>396</v>
      </c>
      <c r="CR145">
        <v>10785</v>
      </c>
      <c r="CS145">
        <f t="shared" si="81"/>
        <v>27.234848484848484</v>
      </c>
      <c r="CW145" s="27">
        <v>6</v>
      </c>
      <c r="CX145">
        <v>1547</v>
      </c>
      <c r="CY145">
        <v>29966</v>
      </c>
      <c r="CZ145">
        <f t="shared" si="82"/>
        <v>19.370394311570781</v>
      </c>
      <c r="DD145" s="27">
        <v>6</v>
      </c>
      <c r="DE145">
        <v>1019</v>
      </c>
      <c r="DF145">
        <v>98212</v>
      </c>
      <c r="DG145">
        <f t="shared" si="83"/>
        <v>96.38076545632974</v>
      </c>
      <c r="DK145" s="27">
        <v>6</v>
      </c>
      <c r="DL145">
        <v>652</v>
      </c>
      <c r="DM145">
        <v>31084</v>
      </c>
      <c r="DN145">
        <f t="shared" si="84"/>
        <v>47.674846625766868</v>
      </c>
      <c r="DR145" s="27">
        <v>6</v>
      </c>
      <c r="DS145">
        <v>2221</v>
      </c>
      <c r="DT145">
        <v>310712</v>
      </c>
      <c r="DU145">
        <f t="shared" si="85"/>
        <v>139.89734353894642</v>
      </c>
      <c r="DY145" s="27">
        <v>6</v>
      </c>
      <c r="DZ145">
        <v>744</v>
      </c>
      <c r="EA145">
        <v>17381</v>
      </c>
      <c r="EB145">
        <f t="shared" si="86"/>
        <v>23.361559139784948</v>
      </c>
    </row>
    <row r="146" spans="10:132" x14ac:dyDescent="0.25">
      <c r="J146" s="27">
        <v>7</v>
      </c>
      <c r="K146">
        <v>950</v>
      </c>
      <c r="L146">
        <v>101481</v>
      </c>
      <c r="M146">
        <f t="shared" si="69"/>
        <v>106.82210526315789</v>
      </c>
      <c r="Q146" s="27">
        <v>8</v>
      </c>
      <c r="R146">
        <v>1539</v>
      </c>
      <c r="S146">
        <v>75123</v>
      </c>
      <c r="T146">
        <f t="shared" si="70"/>
        <v>48.812865497076025</v>
      </c>
      <c r="X146" s="27">
        <v>7</v>
      </c>
      <c r="Y146">
        <v>1952</v>
      </c>
      <c r="Z146">
        <v>123134</v>
      </c>
      <c r="AA146">
        <f t="shared" si="71"/>
        <v>63.080942622950822</v>
      </c>
      <c r="AE146" s="27">
        <v>7</v>
      </c>
      <c r="AF146">
        <v>1093</v>
      </c>
      <c r="AG146">
        <v>91921</v>
      </c>
      <c r="AH146">
        <f t="shared" si="72"/>
        <v>84.099725526075019</v>
      </c>
      <c r="AL146" s="27">
        <v>7</v>
      </c>
      <c r="AM146">
        <v>1501</v>
      </c>
      <c r="AN146">
        <v>105366</v>
      </c>
      <c r="AO146">
        <f t="shared" si="73"/>
        <v>70.197201865423054</v>
      </c>
      <c r="AS146" s="27">
        <v>8</v>
      </c>
      <c r="AT146">
        <v>1262</v>
      </c>
      <c r="AU146">
        <v>18604</v>
      </c>
      <c r="AV146">
        <f t="shared" si="74"/>
        <v>14.741679873217116</v>
      </c>
      <c r="AZ146" s="27">
        <v>7</v>
      </c>
      <c r="BA146">
        <v>961</v>
      </c>
      <c r="BB146">
        <v>36196</v>
      </c>
      <c r="BC146">
        <f t="shared" si="75"/>
        <v>37.664932362122791</v>
      </c>
      <c r="BG146" s="27">
        <v>7</v>
      </c>
      <c r="BH146">
        <v>3862</v>
      </c>
      <c r="BI146">
        <v>412950</v>
      </c>
      <c r="BJ146">
        <f t="shared" si="76"/>
        <v>106.92646297255308</v>
      </c>
      <c r="BN146" s="27">
        <v>7</v>
      </c>
      <c r="BO146">
        <v>1307</v>
      </c>
      <c r="BP146">
        <v>226691</v>
      </c>
      <c r="BQ146">
        <f t="shared" si="77"/>
        <v>173.44376434583015</v>
      </c>
      <c r="BU146" s="27">
        <v>7</v>
      </c>
      <c r="BV146">
        <v>1138</v>
      </c>
      <c r="BW146">
        <v>18472</v>
      </c>
      <c r="BX146">
        <f t="shared" si="78"/>
        <v>16.231985940246044</v>
      </c>
      <c r="CB146" s="27">
        <v>7</v>
      </c>
      <c r="CC146">
        <v>1965</v>
      </c>
      <c r="CD146">
        <v>51160</v>
      </c>
      <c r="CE146">
        <f t="shared" si="79"/>
        <v>26.03562340966921</v>
      </c>
      <c r="CI146" s="27">
        <v>7</v>
      </c>
      <c r="CJ146">
        <v>1094</v>
      </c>
      <c r="CK146">
        <v>31966</v>
      </c>
      <c r="CL146">
        <f t="shared" si="80"/>
        <v>29.219378427787934</v>
      </c>
      <c r="CP146" s="27">
        <v>7</v>
      </c>
      <c r="CQ146">
        <v>407</v>
      </c>
      <c r="CR146">
        <v>3163</v>
      </c>
      <c r="CS146">
        <f t="shared" si="81"/>
        <v>7.7714987714987718</v>
      </c>
      <c r="CW146" s="27">
        <v>7</v>
      </c>
      <c r="CX146">
        <v>1560</v>
      </c>
      <c r="CY146">
        <v>173959</v>
      </c>
      <c r="CZ146">
        <f t="shared" si="82"/>
        <v>111.51217948717948</v>
      </c>
      <c r="DD146" s="27">
        <v>7</v>
      </c>
      <c r="DE146">
        <v>1026</v>
      </c>
      <c r="DF146">
        <v>112266</v>
      </c>
      <c r="DG146">
        <f t="shared" si="83"/>
        <v>109.42105263157895</v>
      </c>
      <c r="DK146" s="27">
        <v>7</v>
      </c>
      <c r="DL146">
        <v>685</v>
      </c>
      <c r="DM146">
        <v>61505</v>
      </c>
      <c r="DN146">
        <f t="shared" si="84"/>
        <v>89.788321167883211</v>
      </c>
      <c r="DR146" s="27">
        <v>7</v>
      </c>
      <c r="DS146">
        <v>2433</v>
      </c>
      <c r="DT146">
        <v>109133</v>
      </c>
      <c r="DU146">
        <f t="shared" si="85"/>
        <v>44.855322646937935</v>
      </c>
      <c r="DY146" s="27">
        <v>7</v>
      </c>
      <c r="DZ146">
        <v>838</v>
      </c>
      <c r="EA146">
        <v>51397</v>
      </c>
      <c r="EB146">
        <f t="shared" si="86"/>
        <v>61.332935560859191</v>
      </c>
    </row>
    <row r="147" spans="10:132" x14ac:dyDescent="0.25">
      <c r="J147" s="27">
        <v>8</v>
      </c>
      <c r="K147">
        <v>955</v>
      </c>
      <c r="L147">
        <v>37415</v>
      </c>
      <c r="M147">
        <f t="shared" si="69"/>
        <v>39.178010471204189</v>
      </c>
      <c r="Q147" s="27">
        <v>9</v>
      </c>
      <c r="R147">
        <v>1576</v>
      </c>
      <c r="S147">
        <v>100044</v>
      </c>
      <c r="T147">
        <f t="shared" si="70"/>
        <v>63.479695431472081</v>
      </c>
      <c r="X147" s="27">
        <v>8</v>
      </c>
      <c r="Y147">
        <v>2160</v>
      </c>
      <c r="Z147">
        <v>185761</v>
      </c>
      <c r="AA147">
        <f t="shared" si="71"/>
        <v>86.000462962962956</v>
      </c>
      <c r="AE147" s="27">
        <v>8</v>
      </c>
      <c r="AF147">
        <v>1174</v>
      </c>
      <c r="AG147">
        <v>128992</v>
      </c>
      <c r="AH147">
        <f t="shared" si="72"/>
        <v>109.87393526405451</v>
      </c>
      <c r="AL147" s="27">
        <v>8</v>
      </c>
      <c r="AM147">
        <v>1827</v>
      </c>
      <c r="AN147">
        <v>178495</v>
      </c>
      <c r="AO147">
        <f t="shared" si="73"/>
        <v>97.698412698412696</v>
      </c>
      <c r="AS147" s="27">
        <v>10</v>
      </c>
      <c r="AT147">
        <v>1402</v>
      </c>
      <c r="AU147">
        <v>92396</v>
      </c>
      <c r="AV147">
        <f t="shared" si="74"/>
        <v>65.902995720399431</v>
      </c>
      <c r="AZ147" s="27">
        <v>8</v>
      </c>
      <c r="BA147">
        <v>981</v>
      </c>
      <c r="BB147">
        <v>64732</v>
      </c>
      <c r="BC147">
        <f t="shared" si="75"/>
        <v>65.985728848114164</v>
      </c>
      <c r="BG147" s="27">
        <v>8</v>
      </c>
      <c r="BH147">
        <v>4990</v>
      </c>
      <c r="BI147">
        <v>412053</v>
      </c>
      <c r="BJ147">
        <f t="shared" si="76"/>
        <v>82.575751503006018</v>
      </c>
      <c r="BN147" s="27">
        <v>8</v>
      </c>
      <c r="BO147">
        <v>1422</v>
      </c>
      <c r="BP147">
        <v>187674</v>
      </c>
      <c r="BQ147">
        <f t="shared" si="77"/>
        <v>131.9789029535865</v>
      </c>
      <c r="BU147" s="27">
        <v>8</v>
      </c>
      <c r="BV147">
        <v>1160</v>
      </c>
      <c r="BW147">
        <v>15696</v>
      </c>
      <c r="BX147">
        <f t="shared" si="78"/>
        <v>13.531034482758621</v>
      </c>
      <c r="CB147" s="27">
        <v>8</v>
      </c>
      <c r="CC147">
        <v>2279</v>
      </c>
      <c r="CD147">
        <v>33531</v>
      </c>
      <c r="CE147">
        <f t="shared" si="79"/>
        <v>14.713032031592803</v>
      </c>
      <c r="CI147" s="27">
        <v>8</v>
      </c>
      <c r="CJ147">
        <v>1096</v>
      </c>
      <c r="CK147">
        <v>27288</v>
      </c>
      <c r="CL147">
        <f t="shared" si="80"/>
        <v>24.897810218978101</v>
      </c>
      <c r="CP147" s="27">
        <v>8</v>
      </c>
      <c r="CQ147">
        <v>451</v>
      </c>
      <c r="CR147">
        <v>32882</v>
      </c>
      <c r="CS147">
        <f t="shared" si="81"/>
        <v>72.909090909090907</v>
      </c>
      <c r="CW147" s="27">
        <v>8</v>
      </c>
      <c r="CX147">
        <v>1714</v>
      </c>
      <c r="CY147">
        <v>142991</v>
      </c>
      <c r="CZ147">
        <f t="shared" si="82"/>
        <v>83.425320886814475</v>
      </c>
      <c r="DD147" s="27">
        <v>8</v>
      </c>
      <c r="DE147">
        <v>1029</v>
      </c>
      <c r="DF147">
        <v>44120</v>
      </c>
      <c r="DG147">
        <f t="shared" si="83"/>
        <v>42.876579203109813</v>
      </c>
      <c r="DK147" s="27">
        <v>8</v>
      </c>
      <c r="DL147">
        <v>766</v>
      </c>
      <c r="DM147">
        <v>63676</v>
      </c>
      <c r="DN147">
        <f t="shared" si="84"/>
        <v>83.127937336814625</v>
      </c>
      <c r="DR147" s="27">
        <v>8</v>
      </c>
      <c r="DS147">
        <v>2463</v>
      </c>
      <c r="DT147">
        <v>64185</v>
      </c>
      <c r="DU147">
        <f t="shared" si="85"/>
        <v>26.059683313032888</v>
      </c>
      <c r="DY147" s="27">
        <v>8</v>
      </c>
      <c r="DZ147">
        <v>858</v>
      </c>
      <c r="EA147">
        <v>58144</v>
      </c>
      <c r="EB147">
        <f t="shared" si="86"/>
        <v>67.766899766899769</v>
      </c>
    </row>
    <row r="148" spans="10:132" x14ac:dyDescent="0.25">
      <c r="J148" s="27">
        <v>9</v>
      </c>
      <c r="K148">
        <v>1014</v>
      </c>
      <c r="L148">
        <v>32471</v>
      </c>
      <c r="M148">
        <f t="shared" si="69"/>
        <v>32.022682445759372</v>
      </c>
      <c r="Q148" s="27">
        <v>10</v>
      </c>
      <c r="R148">
        <v>1580</v>
      </c>
      <c r="S148">
        <v>109908</v>
      </c>
      <c r="T148">
        <f t="shared" si="70"/>
        <v>69.562025316455703</v>
      </c>
      <c r="X148" s="27">
        <v>9</v>
      </c>
      <c r="Y148">
        <v>2354</v>
      </c>
      <c r="Z148">
        <v>71231</v>
      </c>
      <c r="AA148">
        <f t="shared" si="71"/>
        <v>30.259558198810534</v>
      </c>
      <c r="AE148" s="27">
        <v>9</v>
      </c>
      <c r="AF148">
        <v>1320</v>
      </c>
      <c r="AG148">
        <v>79852</v>
      </c>
      <c r="AH148">
        <f t="shared" si="72"/>
        <v>60.493939393939392</v>
      </c>
      <c r="AL148" s="27">
        <v>9</v>
      </c>
      <c r="AM148">
        <v>1841</v>
      </c>
      <c r="AN148">
        <v>250578</v>
      </c>
      <c r="AO148">
        <f t="shared" si="73"/>
        <v>136.10972297664313</v>
      </c>
      <c r="AS148" s="27">
        <v>11</v>
      </c>
      <c r="AT148">
        <v>1410</v>
      </c>
      <c r="AU148">
        <v>12512</v>
      </c>
      <c r="AV148">
        <f t="shared" si="74"/>
        <v>8.8737588652482273</v>
      </c>
      <c r="AZ148" s="27">
        <v>9</v>
      </c>
      <c r="BA148">
        <v>983</v>
      </c>
      <c r="BB148">
        <v>69889</v>
      </c>
      <c r="BC148">
        <f t="shared" si="75"/>
        <v>71.097660223804681</v>
      </c>
      <c r="BG148" s="27">
        <v>9</v>
      </c>
      <c r="BH148">
        <v>5283</v>
      </c>
      <c r="BI148">
        <v>406549</v>
      </c>
      <c r="BJ148">
        <f t="shared" si="76"/>
        <v>76.954192693545338</v>
      </c>
      <c r="BN148" s="27">
        <v>9</v>
      </c>
      <c r="BO148">
        <v>1459</v>
      </c>
      <c r="BP148">
        <v>164811</v>
      </c>
      <c r="BQ148">
        <f t="shared" si="77"/>
        <v>112.96161754626456</v>
      </c>
      <c r="BU148" s="27">
        <v>9</v>
      </c>
      <c r="BV148">
        <v>1173</v>
      </c>
      <c r="BW148">
        <v>18150</v>
      </c>
      <c r="BX148">
        <f t="shared" si="78"/>
        <v>15.473145780051151</v>
      </c>
      <c r="CB148" s="27">
        <v>9</v>
      </c>
      <c r="CC148">
        <v>2486</v>
      </c>
      <c r="CD148">
        <v>27549</v>
      </c>
      <c r="CE148">
        <f t="shared" si="79"/>
        <v>11.081657280772324</v>
      </c>
      <c r="CI148" s="27">
        <v>9</v>
      </c>
      <c r="CJ148">
        <v>1120</v>
      </c>
      <c r="CK148">
        <v>20502</v>
      </c>
      <c r="CL148">
        <f t="shared" si="80"/>
        <v>18.305357142857144</v>
      </c>
      <c r="CP148" s="27">
        <v>9</v>
      </c>
      <c r="CQ148">
        <v>463</v>
      </c>
      <c r="CR148">
        <v>20688</v>
      </c>
      <c r="CS148">
        <f t="shared" si="81"/>
        <v>44.682505399568036</v>
      </c>
      <c r="CW148" s="27">
        <v>9</v>
      </c>
      <c r="CX148">
        <v>1850</v>
      </c>
      <c r="CY148">
        <v>163495</v>
      </c>
      <c r="CZ148">
        <f t="shared" si="82"/>
        <v>88.37567567567568</v>
      </c>
      <c r="DD148" s="27">
        <v>9</v>
      </c>
      <c r="DE148">
        <v>1046</v>
      </c>
      <c r="DF148">
        <v>59555</v>
      </c>
      <c r="DG148">
        <f t="shared" si="83"/>
        <v>56.935946462715108</v>
      </c>
      <c r="DK148" s="27">
        <v>9</v>
      </c>
      <c r="DL148">
        <v>824</v>
      </c>
      <c r="DM148">
        <v>81442</v>
      </c>
      <c r="DN148">
        <f t="shared" si="84"/>
        <v>98.837378640776706</v>
      </c>
      <c r="DR148" s="27">
        <v>9</v>
      </c>
      <c r="DS148">
        <v>2491</v>
      </c>
      <c r="DT148">
        <v>296909</v>
      </c>
      <c r="DU148">
        <f t="shared" si="85"/>
        <v>119.19269369731032</v>
      </c>
      <c r="DY148" s="27">
        <v>9</v>
      </c>
      <c r="DZ148">
        <v>960</v>
      </c>
      <c r="EA148">
        <v>42264</v>
      </c>
      <c r="EB148">
        <f t="shared" si="86"/>
        <v>44.024999999999999</v>
      </c>
    </row>
    <row r="149" spans="10:132" x14ac:dyDescent="0.25">
      <c r="J149" s="27">
        <v>10</v>
      </c>
      <c r="K149">
        <v>1063</v>
      </c>
      <c r="L149">
        <v>42168</v>
      </c>
      <c r="M149">
        <f t="shared" si="69"/>
        <v>39.668861712135467</v>
      </c>
      <c r="Q149" s="27">
        <v>11</v>
      </c>
      <c r="R149">
        <v>1752</v>
      </c>
      <c r="S149">
        <v>59413</v>
      </c>
      <c r="T149">
        <f t="shared" si="70"/>
        <v>33.911529680365298</v>
      </c>
      <c r="X149" s="27">
        <v>10</v>
      </c>
      <c r="Y149">
        <v>2417</v>
      </c>
      <c r="Z149">
        <v>231572</v>
      </c>
      <c r="AA149">
        <f t="shared" si="71"/>
        <v>95.809681423251959</v>
      </c>
      <c r="AE149" s="27">
        <v>10</v>
      </c>
      <c r="AF149">
        <v>1625</v>
      </c>
      <c r="AG149">
        <v>200443</v>
      </c>
      <c r="AH149">
        <f t="shared" si="72"/>
        <v>123.34953846153846</v>
      </c>
      <c r="AL149" s="27">
        <v>10</v>
      </c>
      <c r="AM149">
        <v>1862</v>
      </c>
      <c r="AN149">
        <v>128700</v>
      </c>
      <c r="AO149">
        <f t="shared" si="73"/>
        <v>69.119226638023633</v>
      </c>
      <c r="AS149" s="27">
        <v>12</v>
      </c>
      <c r="AT149">
        <v>1414</v>
      </c>
      <c r="AU149">
        <v>28581</v>
      </c>
      <c r="AV149">
        <f t="shared" si="74"/>
        <v>20.212871287128714</v>
      </c>
      <c r="AZ149" s="27">
        <v>10</v>
      </c>
      <c r="BA149">
        <v>1085</v>
      </c>
      <c r="BB149">
        <v>24790</v>
      </c>
      <c r="BC149">
        <f t="shared" si="75"/>
        <v>22.847926267281107</v>
      </c>
      <c r="BG149" s="27">
        <v>10</v>
      </c>
      <c r="BH149">
        <v>5393</v>
      </c>
      <c r="BI149">
        <v>822310</v>
      </c>
      <c r="BJ149">
        <f t="shared" si="76"/>
        <v>152.47728536992398</v>
      </c>
      <c r="BN149" s="27">
        <v>10</v>
      </c>
      <c r="BO149">
        <v>1525</v>
      </c>
      <c r="BP149">
        <v>75031</v>
      </c>
      <c r="BQ149">
        <f t="shared" si="77"/>
        <v>49.200655737704921</v>
      </c>
      <c r="BU149" s="27">
        <v>10</v>
      </c>
      <c r="BV149">
        <v>1176</v>
      </c>
      <c r="BW149">
        <v>24222</v>
      </c>
      <c r="BX149">
        <f t="shared" si="78"/>
        <v>20.596938775510203</v>
      </c>
      <c r="CB149" s="27">
        <v>10</v>
      </c>
      <c r="CC149">
        <v>2518</v>
      </c>
      <c r="CD149">
        <v>169241</v>
      </c>
      <c r="CE149">
        <f t="shared" si="79"/>
        <v>67.212470214455919</v>
      </c>
      <c r="CI149" s="27">
        <v>10</v>
      </c>
      <c r="CJ149">
        <v>1127</v>
      </c>
      <c r="CK149">
        <v>1927</v>
      </c>
      <c r="CL149">
        <f t="shared" si="80"/>
        <v>1.7098491570541261</v>
      </c>
      <c r="CP149" s="27">
        <v>10</v>
      </c>
      <c r="CQ149">
        <v>554</v>
      </c>
      <c r="CR149">
        <v>13070</v>
      </c>
      <c r="CS149">
        <f t="shared" si="81"/>
        <v>23.592057761732853</v>
      </c>
      <c r="CW149" s="27">
        <v>10</v>
      </c>
      <c r="CX149">
        <v>1908</v>
      </c>
      <c r="CY149">
        <v>199850</v>
      </c>
      <c r="CZ149">
        <f t="shared" si="82"/>
        <v>104.74318658280923</v>
      </c>
      <c r="DD149" s="27">
        <v>10</v>
      </c>
      <c r="DE149">
        <v>1062</v>
      </c>
      <c r="DF149">
        <v>12890</v>
      </c>
      <c r="DG149">
        <f t="shared" si="83"/>
        <v>12.137476459510358</v>
      </c>
      <c r="DK149" s="27">
        <v>10</v>
      </c>
      <c r="DL149">
        <v>850</v>
      </c>
      <c r="DM149">
        <v>98966</v>
      </c>
      <c r="DN149">
        <f t="shared" si="84"/>
        <v>116.43058823529412</v>
      </c>
      <c r="DR149" s="27">
        <v>10</v>
      </c>
      <c r="DS149">
        <v>2561</v>
      </c>
      <c r="DT149">
        <v>287183</v>
      </c>
      <c r="DU149">
        <f t="shared" si="85"/>
        <v>112.13705583756345</v>
      </c>
      <c r="DY149" s="27">
        <v>10</v>
      </c>
      <c r="DZ149">
        <v>969</v>
      </c>
      <c r="EA149">
        <v>168950</v>
      </c>
      <c r="EB149">
        <f t="shared" si="86"/>
        <v>174.35500515995872</v>
      </c>
    </row>
    <row r="150" spans="10:132" x14ac:dyDescent="0.25">
      <c r="J150" s="27">
        <v>11</v>
      </c>
      <c r="K150">
        <v>1131</v>
      </c>
      <c r="L150">
        <v>97384</v>
      </c>
      <c r="M150">
        <f t="shared" si="69"/>
        <v>86.10433244916004</v>
      </c>
      <c r="Q150" s="27">
        <v>12</v>
      </c>
      <c r="R150">
        <v>1919</v>
      </c>
      <c r="S150">
        <v>81232</v>
      </c>
      <c r="T150">
        <f t="shared" si="70"/>
        <v>42.3303804064617</v>
      </c>
      <c r="X150" s="27">
        <v>11</v>
      </c>
      <c r="Y150">
        <v>2479</v>
      </c>
      <c r="Z150">
        <v>356508</v>
      </c>
      <c r="AA150">
        <f t="shared" si="71"/>
        <v>143.81121419927391</v>
      </c>
      <c r="AE150" s="27">
        <v>11</v>
      </c>
      <c r="AF150">
        <v>1647</v>
      </c>
      <c r="AG150">
        <v>140596</v>
      </c>
      <c r="AH150">
        <f t="shared" si="72"/>
        <v>85.364905889496058</v>
      </c>
      <c r="AL150" s="27">
        <v>11</v>
      </c>
      <c r="AM150">
        <v>1882</v>
      </c>
      <c r="AN150">
        <v>140092</v>
      </c>
      <c r="AO150">
        <f t="shared" si="73"/>
        <v>74.437832093517528</v>
      </c>
      <c r="AS150" s="27">
        <v>13</v>
      </c>
      <c r="AT150">
        <v>1510</v>
      </c>
      <c r="AU150">
        <v>56465</v>
      </c>
      <c r="AV150">
        <f t="shared" si="74"/>
        <v>37.394039735099341</v>
      </c>
      <c r="AZ150" s="27">
        <v>11</v>
      </c>
      <c r="BA150">
        <v>1126</v>
      </c>
      <c r="BB150">
        <v>40071</v>
      </c>
      <c r="BC150">
        <f t="shared" si="75"/>
        <v>35.587033747779749</v>
      </c>
      <c r="BG150" s="27">
        <v>11</v>
      </c>
      <c r="BH150">
        <v>5556</v>
      </c>
      <c r="BI150">
        <v>351180</v>
      </c>
      <c r="BJ150">
        <f t="shared" si="76"/>
        <v>63.207343412526996</v>
      </c>
      <c r="BN150" s="27">
        <v>11</v>
      </c>
      <c r="BO150">
        <v>2028</v>
      </c>
      <c r="BP150">
        <v>282566</v>
      </c>
      <c r="BQ150">
        <f t="shared" si="77"/>
        <v>139.33234714003945</v>
      </c>
      <c r="BU150" s="27">
        <v>11</v>
      </c>
      <c r="BV150">
        <v>1207</v>
      </c>
      <c r="BW150">
        <v>75211</v>
      </c>
      <c r="BX150">
        <f t="shared" si="78"/>
        <v>62.312344656172328</v>
      </c>
      <c r="CB150" s="27">
        <v>11</v>
      </c>
      <c r="CC150">
        <v>2621</v>
      </c>
      <c r="CD150">
        <v>43648</v>
      </c>
      <c r="CE150">
        <f t="shared" si="79"/>
        <v>16.653185806943913</v>
      </c>
      <c r="CI150" s="27">
        <v>11</v>
      </c>
      <c r="CJ150">
        <v>1135</v>
      </c>
      <c r="CK150">
        <v>32772</v>
      </c>
      <c r="CL150">
        <f t="shared" si="80"/>
        <v>28.874008810572686</v>
      </c>
      <c r="CP150" s="27">
        <v>11</v>
      </c>
      <c r="CQ150">
        <v>562</v>
      </c>
      <c r="CR150">
        <v>37346</v>
      </c>
      <c r="CS150">
        <f t="shared" si="81"/>
        <v>66.45195729537366</v>
      </c>
      <c r="CW150" s="27">
        <v>11</v>
      </c>
      <c r="CX150">
        <v>1983</v>
      </c>
      <c r="CY150">
        <v>146693</v>
      </c>
      <c r="CZ150">
        <f t="shared" si="82"/>
        <v>73.975289964699954</v>
      </c>
      <c r="DD150" s="27">
        <v>11</v>
      </c>
      <c r="DE150">
        <v>1106</v>
      </c>
      <c r="DF150">
        <v>13556</v>
      </c>
      <c r="DG150">
        <f t="shared" si="83"/>
        <v>12.256781193490054</v>
      </c>
      <c r="DK150" s="27">
        <v>11</v>
      </c>
      <c r="DL150">
        <v>853</v>
      </c>
      <c r="DM150">
        <v>82603</v>
      </c>
      <c r="DN150">
        <f t="shared" si="84"/>
        <v>96.838218053927321</v>
      </c>
      <c r="DR150" s="27">
        <v>11</v>
      </c>
      <c r="DS150">
        <v>2576</v>
      </c>
      <c r="DT150">
        <v>341677</v>
      </c>
      <c r="DU150">
        <f t="shared" si="85"/>
        <v>132.63858695652175</v>
      </c>
      <c r="DY150" s="27">
        <v>11</v>
      </c>
      <c r="DZ150">
        <v>987</v>
      </c>
      <c r="EA150">
        <v>22906</v>
      </c>
      <c r="EB150">
        <f t="shared" si="86"/>
        <v>23.207700101317123</v>
      </c>
    </row>
    <row r="151" spans="10:132" x14ac:dyDescent="0.25">
      <c r="J151" s="27">
        <v>12</v>
      </c>
      <c r="K151">
        <v>1176</v>
      </c>
      <c r="L151">
        <v>93778</v>
      </c>
      <c r="M151">
        <f t="shared" si="69"/>
        <v>79.743197278911566</v>
      </c>
      <c r="Q151" s="27">
        <v>13</v>
      </c>
      <c r="R151">
        <v>1923</v>
      </c>
      <c r="S151">
        <v>174670</v>
      </c>
      <c r="T151">
        <f t="shared" si="70"/>
        <v>90.832033281331249</v>
      </c>
      <c r="X151" s="27">
        <v>12</v>
      </c>
      <c r="Y151">
        <v>2594</v>
      </c>
      <c r="Z151">
        <v>167148</v>
      </c>
      <c r="AA151">
        <f t="shared" si="71"/>
        <v>64.436391673091748</v>
      </c>
      <c r="AE151" s="27">
        <v>12</v>
      </c>
      <c r="AF151">
        <v>1664</v>
      </c>
      <c r="AG151">
        <v>29433</v>
      </c>
      <c r="AH151">
        <f t="shared" si="72"/>
        <v>17.68810096153846</v>
      </c>
      <c r="AL151" s="27">
        <v>12</v>
      </c>
      <c r="AM151">
        <v>2019</v>
      </c>
      <c r="AN151">
        <v>150705</v>
      </c>
      <c r="AO151">
        <f t="shared" si="73"/>
        <v>74.643387815750373</v>
      </c>
      <c r="AS151" s="27">
        <v>14</v>
      </c>
      <c r="AT151">
        <v>1532</v>
      </c>
      <c r="AU151">
        <v>134747</v>
      </c>
      <c r="AV151">
        <f t="shared" si="74"/>
        <v>87.954960835509141</v>
      </c>
      <c r="AZ151" s="27">
        <v>12</v>
      </c>
      <c r="BA151">
        <v>1177</v>
      </c>
      <c r="BB151">
        <v>1995</v>
      </c>
      <c r="BC151">
        <f t="shared" si="75"/>
        <v>1.6949872557349193</v>
      </c>
      <c r="BG151" s="27">
        <v>12</v>
      </c>
      <c r="BH151">
        <v>6295</v>
      </c>
      <c r="BI151">
        <v>207343</v>
      </c>
      <c r="BJ151">
        <f t="shared" si="76"/>
        <v>32.937728355837969</v>
      </c>
      <c r="BN151" s="27">
        <v>12</v>
      </c>
      <c r="BO151">
        <v>2176</v>
      </c>
      <c r="BP151">
        <v>205715</v>
      </c>
      <c r="BQ151">
        <f t="shared" si="77"/>
        <v>94.538143382352942</v>
      </c>
      <c r="BU151" s="27">
        <v>12</v>
      </c>
      <c r="BV151">
        <v>1210</v>
      </c>
      <c r="BW151">
        <v>22630</v>
      </c>
      <c r="BX151">
        <f t="shared" si="78"/>
        <v>18.702479338842974</v>
      </c>
      <c r="CB151" s="27">
        <v>12</v>
      </c>
      <c r="CC151">
        <v>2650</v>
      </c>
      <c r="CD151">
        <v>110672</v>
      </c>
      <c r="CE151">
        <f t="shared" si="79"/>
        <v>41.763018867924529</v>
      </c>
      <c r="CI151" s="27">
        <v>12</v>
      </c>
      <c r="CJ151">
        <v>1146</v>
      </c>
      <c r="CK151">
        <v>34094</v>
      </c>
      <c r="CL151">
        <f t="shared" si="80"/>
        <v>29.75043630017452</v>
      </c>
      <c r="CP151" s="27">
        <v>12</v>
      </c>
      <c r="CQ151">
        <v>570</v>
      </c>
      <c r="CR151">
        <v>32310</v>
      </c>
      <c r="CS151">
        <f t="shared" si="81"/>
        <v>56.684210526315788</v>
      </c>
      <c r="CW151" s="27">
        <v>12</v>
      </c>
      <c r="CX151">
        <v>2015</v>
      </c>
      <c r="CY151">
        <v>81455</v>
      </c>
      <c r="CZ151">
        <f t="shared" si="82"/>
        <v>40.424317617866002</v>
      </c>
      <c r="DD151" s="27">
        <v>12</v>
      </c>
      <c r="DE151">
        <v>1122</v>
      </c>
      <c r="DF151">
        <v>20025</v>
      </c>
      <c r="DG151">
        <f t="shared" si="83"/>
        <v>17.847593582887701</v>
      </c>
      <c r="DK151" s="27">
        <v>12</v>
      </c>
      <c r="DL151">
        <v>877</v>
      </c>
      <c r="DM151">
        <v>10139</v>
      </c>
      <c r="DN151">
        <f t="shared" si="84"/>
        <v>11.561003420752565</v>
      </c>
      <c r="DR151" s="27">
        <v>12</v>
      </c>
      <c r="DS151">
        <v>2672</v>
      </c>
      <c r="DT151">
        <v>302244</v>
      </c>
      <c r="DU151">
        <f t="shared" si="85"/>
        <v>113.11526946107784</v>
      </c>
      <c r="DY151" s="27">
        <v>12</v>
      </c>
      <c r="DZ151">
        <v>1056</v>
      </c>
      <c r="EA151">
        <v>11321</v>
      </c>
      <c r="EB151">
        <f t="shared" si="86"/>
        <v>10.720643939393939</v>
      </c>
    </row>
    <row r="152" spans="10:132" x14ac:dyDescent="0.25">
      <c r="J152" s="27">
        <v>13</v>
      </c>
      <c r="K152">
        <v>1546</v>
      </c>
      <c r="L152">
        <v>131233</v>
      </c>
      <c r="M152">
        <f t="shared" si="69"/>
        <v>84.885510996119024</v>
      </c>
      <c r="Q152" s="27">
        <v>14</v>
      </c>
      <c r="R152">
        <v>1952</v>
      </c>
      <c r="S152">
        <v>75927</v>
      </c>
      <c r="T152">
        <f t="shared" si="70"/>
        <v>38.897028688524593</v>
      </c>
      <c r="X152" s="27">
        <v>13</v>
      </c>
      <c r="Y152">
        <v>3011</v>
      </c>
      <c r="Z152">
        <v>151057</v>
      </c>
      <c r="AA152">
        <f t="shared" si="71"/>
        <v>50.168382597143804</v>
      </c>
      <c r="AE152" s="27">
        <v>13</v>
      </c>
      <c r="AF152">
        <v>1864</v>
      </c>
      <c r="AG152">
        <v>106615</v>
      </c>
      <c r="AH152">
        <f t="shared" si="72"/>
        <v>57.196888412017167</v>
      </c>
      <c r="AL152" s="27">
        <v>13</v>
      </c>
      <c r="AM152">
        <v>2089</v>
      </c>
      <c r="AN152">
        <v>15944</v>
      </c>
      <c r="AO152">
        <f t="shared" si="73"/>
        <v>7.6323599808520823</v>
      </c>
      <c r="AS152" s="27">
        <v>15</v>
      </c>
      <c r="AT152">
        <v>1884</v>
      </c>
      <c r="AU152">
        <v>127847</v>
      </c>
      <c r="AV152">
        <f t="shared" si="74"/>
        <v>67.859341825902334</v>
      </c>
      <c r="AZ152" s="27">
        <v>13</v>
      </c>
      <c r="BA152">
        <v>1191</v>
      </c>
      <c r="BB152">
        <v>80582</v>
      </c>
      <c r="BC152">
        <f t="shared" si="75"/>
        <v>67.6591099916037</v>
      </c>
      <c r="BG152" s="27">
        <v>13</v>
      </c>
      <c r="BH152">
        <v>6381</v>
      </c>
      <c r="BI152">
        <v>746982</v>
      </c>
      <c r="BJ152">
        <f t="shared" si="76"/>
        <v>117.06346967559944</v>
      </c>
      <c r="BN152" s="27">
        <v>13</v>
      </c>
      <c r="BO152">
        <v>2297</v>
      </c>
      <c r="BP152">
        <v>122852</v>
      </c>
      <c r="BQ152">
        <f t="shared" si="77"/>
        <v>53.483674357858078</v>
      </c>
      <c r="BU152" s="27">
        <v>13</v>
      </c>
      <c r="BV152">
        <v>1215</v>
      </c>
      <c r="BW152">
        <v>2926</v>
      </c>
      <c r="BX152">
        <f t="shared" si="78"/>
        <v>2.4082304526748972</v>
      </c>
      <c r="CB152" s="27">
        <v>13</v>
      </c>
      <c r="CC152">
        <v>2666</v>
      </c>
      <c r="CD152">
        <v>108041</v>
      </c>
      <c r="CE152">
        <f t="shared" si="79"/>
        <v>40.525506376594151</v>
      </c>
      <c r="CI152" s="27">
        <v>13</v>
      </c>
      <c r="CJ152">
        <v>1164</v>
      </c>
      <c r="CK152">
        <v>34230</v>
      </c>
      <c r="CL152">
        <f t="shared" si="80"/>
        <v>29.407216494845361</v>
      </c>
      <c r="CP152" s="27">
        <v>13</v>
      </c>
      <c r="CQ152">
        <v>633</v>
      </c>
      <c r="CR152">
        <v>4745</v>
      </c>
      <c r="CS152">
        <f t="shared" si="81"/>
        <v>7.4960505529225907</v>
      </c>
      <c r="CW152" s="27">
        <v>13</v>
      </c>
      <c r="CX152">
        <v>2024</v>
      </c>
      <c r="CY152">
        <v>24671</v>
      </c>
      <c r="CZ152">
        <f t="shared" si="82"/>
        <v>12.189229249011857</v>
      </c>
      <c r="DD152" s="27">
        <v>13</v>
      </c>
      <c r="DE152">
        <v>1143</v>
      </c>
      <c r="DF152">
        <v>65700</v>
      </c>
      <c r="DG152">
        <f t="shared" si="83"/>
        <v>57.480314960629919</v>
      </c>
      <c r="DK152" s="27">
        <v>13</v>
      </c>
      <c r="DL152">
        <v>946</v>
      </c>
      <c r="DM152">
        <v>85111</v>
      </c>
      <c r="DN152">
        <f t="shared" si="84"/>
        <v>89.969344608879496</v>
      </c>
      <c r="DR152" s="27">
        <v>13</v>
      </c>
      <c r="DS152">
        <v>2738</v>
      </c>
      <c r="DT152">
        <v>59901</v>
      </c>
      <c r="DU152">
        <f t="shared" si="85"/>
        <v>21.877647918188458</v>
      </c>
      <c r="DY152" s="27">
        <v>13</v>
      </c>
      <c r="DZ152">
        <v>1390</v>
      </c>
      <c r="EA152">
        <v>132635</v>
      </c>
      <c r="EB152">
        <f t="shared" si="86"/>
        <v>95.420863309352512</v>
      </c>
    </row>
    <row r="153" spans="10:132" x14ac:dyDescent="0.25">
      <c r="J153" s="27">
        <v>14</v>
      </c>
      <c r="K153">
        <v>1569</v>
      </c>
      <c r="L153">
        <v>119894</v>
      </c>
      <c r="M153">
        <f t="shared" si="69"/>
        <v>76.41427660930529</v>
      </c>
      <c r="Q153" s="27">
        <v>15</v>
      </c>
      <c r="R153">
        <v>1989</v>
      </c>
      <c r="S153">
        <v>82111</v>
      </c>
      <c r="T153">
        <f t="shared" si="70"/>
        <v>41.282554047259929</v>
      </c>
      <c r="X153" s="27">
        <v>14</v>
      </c>
      <c r="Y153">
        <v>3124</v>
      </c>
      <c r="Z153">
        <v>369423</v>
      </c>
      <c r="AA153">
        <f t="shared" si="71"/>
        <v>118.25320102432778</v>
      </c>
      <c r="AE153" s="27">
        <v>14</v>
      </c>
      <c r="AF153">
        <v>2031</v>
      </c>
      <c r="AG153">
        <v>121944</v>
      </c>
      <c r="AH153">
        <f t="shared" si="72"/>
        <v>60.041358936484492</v>
      </c>
      <c r="AL153" s="27">
        <v>14</v>
      </c>
      <c r="AM153">
        <v>2230</v>
      </c>
      <c r="AN153">
        <v>167784</v>
      </c>
      <c r="AO153">
        <f t="shared" si="73"/>
        <v>75.239461883408069</v>
      </c>
      <c r="AS153" s="27">
        <v>16</v>
      </c>
      <c r="AT153">
        <v>2110</v>
      </c>
      <c r="AU153">
        <v>218067</v>
      </c>
      <c r="AV153">
        <f t="shared" si="74"/>
        <v>103.34928909952606</v>
      </c>
      <c r="AZ153" s="27">
        <v>14</v>
      </c>
      <c r="BA153">
        <v>1229</v>
      </c>
      <c r="BB153">
        <v>43146</v>
      </c>
      <c r="BC153">
        <f t="shared" si="75"/>
        <v>35.10659072416599</v>
      </c>
      <c r="BG153" s="27">
        <v>14</v>
      </c>
      <c r="BH153">
        <v>6549</v>
      </c>
      <c r="BI153">
        <v>896609</v>
      </c>
      <c r="BJ153">
        <f t="shared" si="76"/>
        <v>136.90777217895862</v>
      </c>
      <c r="BN153" s="27">
        <v>14</v>
      </c>
      <c r="BO153">
        <v>2417</v>
      </c>
      <c r="BP153">
        <v>464966</v>
      </c>
      <c r="BQ153">
        <f t="shared" si="77"/>
        <v>192.3731899048407</v>
      </c>
      <c r="BU153" s="27">
        <v>14</v>
      </c>
      <c r="BV153">
        <v>1266</v>
      </c>
      <c r="BW153">
        <v>1256</v>
      </c>
      <c r="BX153">
        <f t="shared" si="78"/>
        <v>0.99210110584518163</v>
      </c>
      <c r="CB153" s="27">
        <v>14</v>
      </c>
      <c r="CC153">
        <v>2673</v>
      </c>
      <c r="CD153">
        <v>26838</v>
      </c>
      <c r="CE153">
        <f t="shared" si="79"/>
        <v>10.04040404040404</v>
      </c>
      <c r="CI153" s="27">
        <v>14</v>
      </c>
      <c r="CJ153">
        <v>1167</v>
      </c>
      <c r="CK153">
        <v>20545</v>
      </c>
      <c r="CL153">
        <f t="shared" si="80"/>
        <v>17.60497000856898</v>
      </c>
      <c r="CP153" s="27">
        <v>14</v>
      </c>
      <c r="CQ153">
        <v>728</v>
      </c>
      <c r="CR153">
        <v>56291</v>
      </c>
      <c r="CS153">
        <f t="shared" si="81"/>
        <v>77.322802197802204</v>
      </c>
      <c r="CW153" s="27">
        <v>14</v>
      </c>
      <c r="CX153">
        <v>2052</v>
      </c>
      <c r="CY153">
        <v>213775</v>
      </c>
      <c r="CZ153">
        <f t="shared" si="82"/>
        <v>104.17884990253411</v>
      </c>
      <c r="DD153" s="27">
        <v>14</v>
      </c>
      <c r="DE153">
        <v>1145</v>
      </c>
      <c r="DF153">
        <v>179733</v>
      </c>
      <c r="DG153">
        <f t="shared" si="83"/>
        <v>156.97205240174674</v>
      </c>
      <c r="DK153" s="27">
        <v>14</v>
      </c>
      <c r="DL153">
        <v>963</v>
      </c>
      <c r="DM153">
        <v>54388</v>
      </c>
      <c r="DN153">
        <f t="shared" si="84"/>
        <v>56.477673935617858</v>
      </c>
      <c r="DR153" s="27">
        <v>14</v>
      </c>
      <c r="DS153">
        <v>2782</v>
      </c>
      <c r="DT153">
        <v>68286</v>
      </c>
      <c r="DU153">
        <f t="shared" si="85"/>
        <v>24.545650611071171</v>
      </c>
      <c r="DY153" s="27">
        <v>14</v>
      </c>
      <c r="DZ153">
        <v>1394</v>
      </c>
      <c r="EA153">
        <v>67013</v>
      </c>
      <c r="EB153">
        <f t="shared" si="86"/>
        <v>48.072453371592538</v>
      </c>
    </row>
    <row r="154" spans="10:132" x14ac:dyDescent="0.25">
      <c r="J154" s="27">
        <v>15</v>
      </c>
      <c r="K154">
        <v>1610</v>
      </c>
      <c r="L154">
        <v>114647</v>
      </c>
      <c r="M154">
        <f t="shared" si="69"/>
        <v>71.209316770186334</v>
      </c>
      <c r="Q154" s="27">
        <v>16</v>
      </c>
      <c r="R154">
        <v>2094</v>
      </c>
      <c r="S154">
        <v>181419</v>
      </c>
      <c r="T154">
        <f t="shared" si="70"/>
        <v>86.637535816618907</v>
      </c>
      <c r="X154" s="27">
        <v>15</v>
      </c>
      <c r="Y154">
        <v>3429</v>
      </c>
      <c r="Z154">
        <v>306532</v>
      </c>
      <c r="AA154">
        <f t="shared" si="71"/>
        <v>89.39399241761447</v>
      </c>
      <c r="AE154" s="27">
        <v>15</v>
      </c>
      <c r="AF154">
        <v>2182</v>
      </c>
      <c r="AG154">
        <v>120273</v>
      </c>
      <c r="AH154">
        <f t="shared" si="72"/>
        <v>55.120531622364801</v>
      </c>
      <c r="AL154" s="27">
        <v>15</v>
      </c>
      <c r="AM154">
        <v>2231</v>
      </c>
      <c r="AN154">
        <v>56910</v>
      </c>
      <c r="AO154">
        <f t="shared" si="73"/>
        <v>25.508740475123265</v>
      </c>
      <c r="AS154" s="27">
        <v>17</v>
      </c>
      <c r="AT154">
        <v>2176</v>
      </c>
      <c r="AU154">
        <v>185116</v>
      </c>
      <c r="AV154">
        <f t="shared" si="74"/>
        <v>85.071691176470594</v>
      </c>
      <c r="AZ154" s="27">
        <v>15</v>
      </c>
      <c r="BA154">
        <v>1397</v>
      </c>
      <c r="BB154">
        <v>144941</v>
      </c>
      <c r="BC154">
        <f t="shared" si="75"/>
        <v>103.75161059413028</v>
      </c>
      <c r="BG154" s="27">
        <v>15</v>
      </c>
      <c r="BH154">
        <v>7187</v>
      </c>
      <c r="BI154">
        <v>1063754</v>
      </c>
      <c r="BJ154">
        <f t="shared" si="76"/>
        <v>148.0108529288994</v>
      </c>
      <c r="BN154" s="27">
        <v>15</v>
      </c>
      <c r="BO154">
        <v>2500</v>
      </c>
      <c r="BP154">
        <v>214197</v>
      </c>
      <c r="BQ154">
        <f t="shared" si="77"/>
        <v>85.678799999999995</v>
      </c>
      <c r="BU154" s="27">
        <v>15</v>
      </c>
      <c r="BV154">
        <v>1327</v>
      </c>
      <c r="BW154">
        <v>9565</v>
      </c>
      <c r="BX154">
        <f t="shared" si="78"/>
        <v>7.2079879427279581</v>
      </c>
      <c r="CB154" s="27">
        <v>15</v>
      </c>
      <c r="CC154">
        <v>2700</v>
      </c>
      <c r="CD154">
        <v>85572</v>
      </c>
      <c r="CE154">
        <f t="shared" si="79"/>
        <v>31.693333333333332</v>
      </c>
      <c r="CI154" s="27">
        <v>15</v>
      </c>
      <c r="CJ154">
        <v>1172</v>
      </c>
      <c r="CK154">
        <v>26844</v>
      </c>
      <c r="CL154">
        <f t="shared" si="80"/>
        <v>22.904436860068259</v>
      </c>
      <c r="CP154" s="27">
        <v>15</v>
      </c>
      <c r="CQ154">
        <v>773</v>
      </c>
      <c r="CR154">
        <v>23359</v>
      </c>
      <c r="CS154">
        <f t="shared" si="81"/>
        <v>30.21862871927555</v>
      </c>
      <c r="CW154" s="27">
        <v>15</v>
      </c>
      <c r="CX154">
        <v>2101</v>
      </c>
      <c r="CY154">
        <v>19851</v>
      </c>
      <c r="CZ154">
        <f t="shared" si="82"/>
        <v>9.4483579247977154</v>
      </c>
      <c r="DD154" s="27">
        <v>15</v>
      </c>
      <c r="DE154">
        <v>1149</v>
      </c>
      <c r="DF154">
        <v>24693</v>
      </c>
      <c r="DG154">
        <f t="shared" si="83"/>
        <v>21.490861618798956</v>
      </c>
      <c r="DK154" s="27">
        <v>15</v>
      </c>
      <c r="DL154">
        <v>972</v>
      </c>
      <c r="DM154">
        <v>22894</v>
      </c>
      <c r="DN154">
        <f t="shared" si="84"/>
        <v>23.55349794238683</v>
      </c>
      <c r="DR154" s="27">
        <v>15</v>
      </c>
      <c r="DS154">
        <v>2798</v>
      </c>
      <c r="DT154">
        <v>17533</v>
      </c>
      <c r="DU154">
        <f t="shared" si="85"/>
        <v>6.2662616154395998</v>
      </c>
      <c r="DY154" s="27">
        <v>15</v>
      </c>
      <c r="DZ154">
        <v>1474</v>
      </c>
      <c r="EA154">
        <v>128213</v>
      </c>
      <c r="EB154">
        <f t="shared" si="86"/>
        <v>86.983039348710989</v>
      </c>
    </row>
    <row r="155" spans="10:132" x14ac:dyDescent="0.25">
      <c r="J155" s="27">
        <v>16</v>
      </c>
      <c r="K155">
        <v>1751</v>
      </c>
      <c r="L155">
        <v>131406</v>
      </c>
      <c r="M155">
        <f t="shared" si="69"/>
        <v>75.046259280411192</v>
      </c>
      <c r="Q155" s="27">
        <v>17</v>
      </c>
      <c r="R155">
        <v>2109</v>
      </c>
      <c r="S155">
        <v>176768</v>
      </c>
      <c r="T155">
        <f t="shared" si="70"/>
        <v>83.816026552868664</v>
      </c>
      <c r="X155" s="27">
        <v>16</v>
      </c>
      <c r="Y155">
        <v>5210</v>
      </c>
      <c r="Z155">
        <v>620239</v>
      </c>
      <c r="AA155">
        <f t="shared" si="71"/>
        <v>119.04779270633398</v>
      </c>
      <c r="AE155" s="27">
        <v>16</v>
      </c>
      <c r="AF155">
        <v>2256</v>
      </c>
      <c r="AG155">
        <v>81577</v>
      </c>
      <c r="AH155">
        <f t="shared" si="72"/>
        <v>36.160017730496456</v>
      </c>
      <c r="AL155" s="27">
        <v>16</v>
      </c>
      <c r="AM155">
        <v>2330</v>
      </c>
      <c r="AN155">
        <v>72746</v>
      </c>
      <c r="AO155">
        <f t="shared" si="73"/>
        <v>31.221459227467811</v>
      </c>
      <c r="AS155" s="27">
        <v>18</v>
      </c>
      <c r="AT155">
        <v>2231</v>
      </c>
      <c r="AU155">
        <v>92408</v>
      </c>
      <c r="AV155">
        <f t="shared" si="74"/>
        <v>41.419991035410128</v>
      </c>
      <c r="AZ155" s="27">
        <v>16</v>
      </c>
      <c r="BA155">
        <v>1460</v>
      </c>
      <c r="BB155">
        <v>257957</v>
      </c>
      <c r="BC155">
        <f t="shared" si="75"/>
        <v>176.68287671232878</v>
      </c>
      <c r="BG155" s="27">
        <v>16</v>
      </c>
      <c r="BH155">
        <v>8353</v>
      </c>
      <c r="BI155">
        <v>916270</v>
      </c>
      <c r="BJ155">
        <f t="shared" si="76"/>
        <v>109.69352328504729</v>
      </c>
      <c r="BN155" s="27">
        <v>16</v>
      </c>
      <c r="BO155">
        <v>2798</v>
      </c>
      <c r="BP155">
        <v>366127</v>
      </c>
      <c r="BQ155">
        <f t="shared" si="77"/>
        <v>130.85310936383129</v>
      </c>
      <c r="BU155" s="27">
        <v>16</v>
      </c>
      <c r="BV155">
        <v>1346</v>
      </c>
      <c r="BW155">
        <v>18169</v>
      </c>
      <c r="BX155">
        <f t="shared" si="78"/>
        <v>13.49851411589896</v>
      </c>
      <c r="CB155" s="27">
        <v>16</v>
      </c>
      <c r="CC155">
        <v>2803</v>
      </c>
      <c r="CD155">
        <v>9175</v>
      </c>
      <c r="CE155">
        <f t="shared" si="79"/>
        <v>3.2732786300392438</v>
      </c>
      <c r="CI155" s="27">
        <v>16</v>
      </c>
      <c r="CJ155">
        <v>1196</v>
      </c>
      <c r="CK155">
        <v>14931</v>
      </c>
      <c r="CL155">
        <f t="shared" si="80"/>
        <v>12.484113712374581</v>
      </c>
      <c r="CP155" s="27">
        <v>16</v>
      </c>
      <c r="CQ155">
        <v>806</v>
      </c>
      <c r="CR155">
        <v>33283</v>
      </c>
      <c r="CS155">
        <f t="shared" si="81"/>
        <v>41.294044665012407</v>
      </c>
      <c r="CW155" s="27">
        <v>16</v>
      </c>
      <c r="CX155">
        <v>2139</v>
      </c>
      <c r="CY155">
        <v>25746</v>
      </c>
      <c r="CZ155">
        <f t="shared" si="82"/>
        <v>12.036465638148668</v>
      </c>
      <c r="DD155" s="27">
        <v>16</v>
      </c>
      <c r="DE155">
        <v>1154</v>
      </c>
      <c r="DF155">
        <v>17979</v>
      </c>
      <c r="DG155">
        <f t="shared" si="83"/>
        <v>15.579722703639515</v>
      </c>
      <c r="DK155" s="27">
        <v>16</v>
      </c>
      <c r="DL155">
        <v>977</v>
      </c>
      <c r="DM155">
        <v>52779</v>
      </c>
      <c r="DN155">
        <f t="shared" si="84"/>
        <v>54.021494370522007</v>
      </c>
      <c r="DR155" s="27">
        <v>16</v>
      </c>
      <c r="DS155">
        <v>2845</v>
      </c>
      <c r="DT155">
        <v>260004</v>
      </c>
      <c r="DU155">
        <f t="shared" si="85"/>
        <v>91.389806678383124</v>
      </c>
      <c r="DY155" s="27">
        <v>16</v>
      </c>
      <c r="DZ155">
        <v>1497</v>
      </c>
      <c r="EA155">
        <v>108172</v>
      </c>
      <c r="EB155">
        <f t="shared" si="86"/>
        <v>72.259185036740149</v>
      </c>
    </row>
    <row r="156" spans="10:132" x14ac:dyDescent="0.25">
      <c r="J156" s="27">
        <v>17</v>
      </c>
      <c r="K156">
        <v>1756</v>
      </c>
      <c r="L156">
        <v>90772</v>
      </c>
      <c r="M156">
        <f t="shared" si="69"/>
        <v>51.692482915717541</v>
      </c>
      <c r="Q156" s="27">
        <v>18</v>
      </c>
      <c r="R156">
        <v>2127</v>
      </c>
      <c r="S156">
        <v>167403</v>
      </c>
      <c r="T156">
        <f t="shared" si="70"/>
        <v>78.703808180535972</v>
      </c>
      <c r="X156" s="27">
        <v>17</v>
      </c>
      <c r="Y156">
        <v>8029</v>
      </c>
      <c r="Z156">
        <v>751257</v>
      </c>
      <c r="AA156">
        <f t="shared" si="71"/>
        <v>93.5679412131025</v>
      </c>
      <c r="AE156" s="27">
        <v>17</v>
      </c>
      <c r="AF156">
        <v>2556</v>
      </c>
      <c r="AG156">
        <v>225881</v>
      </c>
      <c r="AH156">
        <f t="shared" si="72"/>
        <v>88.372848200312987</v>
      </c>
      <c r="AL156" s="27">
        <v>17</v>
      </c>
      <c r="AM156">
        <v>2349</v>
      </c>
      <c r="AN156">
        <v>105746</v>
      </c>
      <c r="AO156">
        <f t="shared" si="73"/>
        <v>45.017454235845044</v>
      </c>
      <c r="AS156" s="27">
        <v>19</v>
      </c>
      <c r="AT156">
        <v>2356</v>
      </c>
      <c r="AU156">
        <v>104969</v>
      </c>
      <c r="AV156">
        <f t="shared" si="74"/>
        <v>44.553904923599319</v>
      </c>
      <c r="AZ156" s="27">
        <v>17</v>
      </c>
      <c r="BA156">
        <v>1593</v>
      </c>
      <c r="BB156">
        <v>184272</v>
      </c>
      <c r="BC156">
        <f t="shared" si="75"/>
        <v>115.67608286252354</v>
      </c>
      <c r="BF156" t="s">
        <v>234</v>
      </c>
      <c r="BG156" s="27">
        <v>1</v>
      </c>
      <c r="BH156">
        <v>591</v>
      </c>
      <c r="BI156">
        <v>7424</v>
      </c>
      <c r="BJ156">
        <f t="shared" si="76"/>
        <v>12.561759729272419</v>
      </c>
      <c r="BN156" s="27">
        <v>17</v>
      </c>
      <c r="BO156">
        <v>3189</v>
      </c>
      <c r="BP156">
        <v>184020</v>
      </c>
      <c r="BQ156">
        <f t="shared" si="77"/>
        <v>57.704609595484477</v>
      </c>
      <c r="BU156" s="27">
        <v>17</v>
      </c>
      <c r="BV156">
        <v>1390</v>
      </c>
      <c r="BW156">
        <v>43236</v>
      </c>
      <c r="BX156">
        <f t="shared" si="78"/>
        <v>31.105035971223021</v>
      </c>
      <c r="CB156" s="27">
        <v>17</v>
      </c>
      <c r="CC156">
        <v>2820</v>
      </c>
      <c r="CD156">
        <v>74596</v>
      </c>
      <c r="CE156">
        <f t="shared" si="79"/>
        <v>26.452482269503545</v>
      </c>
      <c r="CI156" s="27">
        <v>17</v>
      </c>
      <c r="CJ156">
        <v>1249</v>
      </c>
      <c r="CK156">
        <v>7113</v>
      </c>
      <c r="CL156">
        <f t="shared" si="80"/>
        <v>5.6949559647718173</v>
      </c>
      <c r="CP156" s="27">
        <v>17</v>
      </c>
      <c r="CQ156">
        <v>858</v>
      </c>
      <c r="CR156">
        <v>32633</v>
      </c>
      <c r="CS156">
        <f t="shared" si="81"/>
        <v>38.033799533799531</v>
      </c>
      <c r="CW156" s="27">
        <v>17</v>
      </c>
      <c r="CX156">
        <v>2212</v>
      </c>
      <c r="CY156">
        <v>15300</v>
      </c>
      <c r="CZ156">
        <f t="shared" si="82"/>
        <v>6.9168173598553349</v>
      </c>
      <c r="DD156" s="27">
        <v>17</v>
      </c>
      <c r="DE156">
        <v>1176</v>
      </c>
      <c r="DF156">
        <v>38968</v>
      </c>
      <c r="DG156">
        <f t="shared" si="83"/>
        <v>33.136054421768705</v>
      </c>
      <c r="DK156" s="27">
        <v>17</v>
      </c>
      <c r="DL156">
        <v>1034</v>
      </c>
      <c r="DM156">
        <v>82164</v>
      </c>
      <c r="DN156">
        <f t="shared" si="84"/>
        <v>79.462282398452615</v>
      </c>
      <c r="DR156" s="27">
        <v>17</v>
      </c>
      <c r="DS156">
        <v>3070</v>
      </c>
      <c r="DT156">
        <v>578513</v>
      </c>
      <c r="DU156">
        <f t="shared" si="85"/>
        <v>188.44071661237786</v>
      </c>
      <c r="DY156" s="27">
        <v>17</v>
      </c>
      <c r="DZ156">
        <v>1666</v>
      </c>
      <c r="EA156">
        <v>193049</v>
      </c>
      <c r="EB156">
        <f t="shared" si="86"/>
        <v>115.87575030012005</v>
      </c>
    </row>
    <row r="157" spans="10:132" x14ac:dyDescent="0.25">
      <c r="J157" s="27">
        <v>18</v>
      </c>
      <c r="K157">
        <v>1777</v>
      </c>
      <c r="L157">
        <v>156094</v>
      </c>
      <c r="M157">
        <f t="shared" si="69"/>
        <v>87.841305571187391</v>
      </c>
      <c r="Q157" s="27">
        <v>19</v>
      </c>
      <c r="R157">
        <v>2133</v>
      </c>
      <c r="S157">
        <v>213469</v>
      </c>
      <c r="T157">
        <f t="shared" si="70"/>
        <v>100.07923112986404</v>
      </c>
      <c r="W157" t="s">
        <v>234</v>
      </c>
      <c r="X157" s="27">
        <v>1</v>
      </c>
      <c r="Y157">
        <v>615</v>
      </c>
      <c r="Z157">
        <v>45812</v>
      </c>
      <c r="AA157">
        <f t="shared" si="71"/>
        <v>74.4910569105691</v>
      </c>
      <c r="AE157" s="27">
        <v>18</v>
      </c>
      <c r="AF157">
        <v>2713</v>
      </c>
      <c r="AG157">
        <v>191088</v>
      </c>
      <c r="AH157">
        <f t="shared" si="72"/>
        <v>70.434205676373026</v>
      </c>
      <c r="AL157" s="27">
        <v>18</v>
      </c>
      <c r="AM157">
        <v>2383</v>
      </c>
      <c r="AN157">
        <v>106511</v>
      </c>
      <c r="AO157">
        <f t="shared" si="73"/>
        <v>44.69618128409568</v>
      </c>
      <c r="AS157" s="27">
        <v>20</v>
      </c>
      <c r="AT157">
        <v>2378</v>
      </c>
      <c r="AU157">
        <v>110587</v>
      </c>
      <c r="AV157">
        <f t="shared" si="74"/>
        <v>46.504205214465941</v>
      </c>
      <c r="AZ157" s="27">
        <v>18</v>
      </c>
      <c r="BA157">
        <v>2088</v>
      </c>
      <c r="BB157">
        <v>82204</v>
      </c>
      <c r="BC157">
        <f t="shared" si="75"/>
        <v>39.369731800766282</v>
      </c>
      <c r="BG157" s="27">
        <v>2</v>
      </c>
      <c r="BH157">
        <v>766</v>
      </c>
      <c r="BI157">
        <v>63870</v>
      </c>
      <c r="BJ157">
        <f t="shared" si="76"/>
        <v>83.38120104438643</v>
      </c>
      <c r="BN157" s="27">
        <v>18</v>
      </c>
      <c r="BO157">
        <v>3257</v>
      </c>
      <c r="BP157">
        <v>367203</v>
      </c>
      <c r="BQ157">
        <f t="shared" si="77"/>
        <v>112.74270801350936</v>
      </c>
      <c r="BU157" s="27">
        <v>18</v>
      </c>
      <c r="BV157">
        <v>1400</v>
      </c>
      <c r="BW157">
        <v>11613</v>
      </c>
      <c r="BX157">
        <f t="shared" si="78"/>
        <v>8.2949999999999999</v>
      </c>
      <c r="CB157" s="27">
        <v>18</v>
      </c>
      <c r="CC157">
        <v>3020</v>
      </c>
      <c r="CD157">
        <v>71594</v>
      </c>
      <c r="CE157">
        <f t="shared" si="79"/>
        <v>23.70662251655629</v>
      </c>
      <c r="CI157" s="27">
        <v>18</v>
      </c>
      <c r="CJ157">
        <v>1253</v>
      </c>
      <c r="CK157">
        <v>70650</v>
      </c>
      <c r="CL157">
        <f t="shared" si="80"/>
        <v>56.384676775738228</v>
      </c>
      <c r="CP157" s="27">
        <v>18</v>
      </c>
      <c r="CQ157">
        <v>938</v>
      </c>
      <c r="CR157">
        <v>51606</v>
      </c>
      <c r="CS157">
        <f t="shared" si="81"/>
        <v>55.017057569296377</v>
      </c>
      <c r="CW157" s="27">
        <v>18</v>
      </c>
      <c r="CX157">
        <v>2230</v>
      </c>
      <c r="CY157">
        <v>128724</v>
      </c>
      <c r="CZ157">
        <f t="shared" si="82"/>
        <v>57.723766816143495</v>
      </c>
      <c r="DD157" s="27">
        <v>18</v>
      </c>
      <c r="DE157">
        <v>1187</v>
      </c>
      <c r="DF157">
        <v>59562</v>
      </c>
      <c r="DG157">
        <f t="shared" si="83"/>
        <v>50.178601516427968</v>
      </c>
      <c r="DK157" s="27">
        <v>18</v>
      </c>
      <c r="DL157">
        <v>1074</v>
      </c>
      <c r="DM157">
        <v>66165</v>
      </c>
      <c r="DN157">
        <f t="shared" si="84"/>
        <v>61.606145251396647</v>
      </c>
      <c r="DR157" s="27">
        <v>18</v>
      </c>
      <c r="DS157">
        <v>3160</v>
      </c>
      <c r="DT157">
        <v>201666</v>
      </c>
      <c r="DU157">
        <f t="shared" si="85"/>
        <v>63.818354430379749</v>
      </c>
      <c r="DY157" s="27">
        <v>18</v>
      </c>
      <c r="DZ157">
        <v>1690</v>
      </c>
      <c r="EA157">
        <v>257427</v>
      </c>
      <c r="EB157">
        <f t="shared" si="86"/>
        <v>152.32366863905327</v>
      </c>
    </row>
    <row r="158" spans="10:132" x14ac:dyDescent="0.25">
      <c r="J158" s="27">
        <v>19</v>
      </c>
      <c r="K158">
        <v>1991</v>
      </c>
      <c r="L158">
        <v>103618</v>
      </c>
      <c r="M158">
        <f t="shared" si="69"/>
        <v>52.043194374686088</v>
      </c>
      <c r="Q158" s="27">
        <v>20</v>
      </c>
      <c r="R158">
        <v>2172</v>
      </c>
      <c r="S158">
        <v>223014</v>
      </c>
      <c r="T158">
        <f t="shared" si="70"/>
        <v>102.67679558011049</v>
      </c>
      <c r="X158" s="27">
        <v>2</v>
      </c>
      <c r="Y158">
        <v>706</v>
      </c>
      <c r="Z158">
        <v>4924</v>
      </c>
      <c r="AA158">
        <f t="shared" si="71"/>
        <v>6.974504249291785</v>
      </c>
      <c r="AE158" s="27">
        <v>19</v>
      </c>
      <c r="AF158">
        <v>2758</v>
      </c>
      <c r="AG158">
        <v>283461</v>
      </c>
      <c r="AH158">
        <f t="shared" si="72"/>
        <v>102.77773749093546</v>
      </c>
      <c r="AL158" s="27">
        <v>19</v>
      </c>
      <c r="AM158">
        <v>2410</v>
      </c>
      <c r="AN158">
        <v>194255</v>
      </c>
      <c r="AO158">
        <f t="shared" si="73"/>
        <v>80.603734439834028</v>
      </c>
      <c r="AS158" s="27">
        <v>21</v>
      </c>
      <c r="AT158">
        <v>2671</v>
      </c>
      <c r="AU158">
        <v>290871</v>
      </c>
      <c r="AV158">
        <f t="shared" si="74"/>
        <v>108.89966304754773</v>
      </c>
      <c r="AZ158" s="27">
        <v>19</v>
      </c>
      <c r="BA158">
        <v>2168</v>
      </c>
      <c r="BB158">
        <v>95478</v>
      </c>
      <c r="BC158">
        <f t="shared" si="75"/>
        <v>44.039667896678964</v>
      </c>
      <c r="BG158" s="27">
        <v>3</v>
      </c>
      <c r="BH158">
        <v>1703</v>
      </c>
      <c r="BI158">
        <v>77189</v>
      </c>
      <c r="BJ158">
        <f t="shared" si="76"/>
        <v>45.32530827950675</v>
      </c>
      <c r="BN158" s="27">
        <v>19</v>
      </c>
      <c r="BO158">
        <v>5239</v>
      </c>
      <c r="BP158">
        <v>557832</v>
      </c>
      <c r="BQ158">
        <f t="shared" si="77"/>
        <v>106.47680855125024</v>
      </c>
      <c r="BU158" s="27">
        <v>19</v>
      </c>
      <c r="BV158">
        <v>1412</v>
      </c>
      <c r="BW158">
        <v>148</v>
      </c>
      <c r="BX158">
        <f t="shared" si="78"/>
        <v>0.10481586402266289</v>
      </c>
      <c r="CB158" s="27">
        <v>19</v>
      </c>
      <c r="CC158">
        <v>3027</v>
      </c>
      <c r="CD158">
        <v>69383</v>
      </c>
      <c r="CE158">
        <f t="shared" si="79"/>
        <v>22.921374297984805</v>
      </c>
      <c r="CI158" s="27">
        <v>19</v>
      </c>
      <c r="CJ158">
        <v>1262</v>
      </c>
      <c r="CK158">
        <v>31628</v>
      </c>
      <c r="CL158">
        <f t="shared" si="80"/>
        <v>25.061806656101425</v>
      </c>
      <c r="CP158" s="27">
        <v>19</v>
      </c>
      <c r="CQ158">
        <v>939</v>
      </c>
      <c r="CR158">
        <v>23531</v>
      </c>
      <c r="CS158">
        <f t="shared" si="81"/>
        <v>25.059637912673058</v>
      </c>
      <c r="CW158" s="27">
        <v>19</v>
      </c>
      <c r="CX158">
        <v>2317</v>
      </c>
      <c r="CY158">
        <v>64981</v>
      </c>
      <c r="CZ158">
        <f t="shared" si="82"/>
        <v>28.045317220543808</v>
      </c>
      <c r="DD158" s="27">
        <v>19</v>
      </c>
      <c r="DE158">
        <v>1217</v>
      </c>
      <c r="DF158">
        <v>5989</v>
      </c>
      <c r="DG158">
        <f t="shared" si="83"/>
        <v>4.9211175020542317</v>
      </c>
      <c r="DK158" s="27">
        <v>19</v>
      </c>
      <c r="DL158">
        <v>1097</v>
      </c>
      <c r="DM158">
        <v>34347</v>
      </c>
      <c r="DN158">
        <f t="shared" si="84"/>
        <v>31.30993618960802</v>
      </c>
      <c r="DR158" s="27">
        <v>19</v>
      </c>
      <c r="DS158">
        <v>3207</v>
      </c>
      <c r="DT158">
        <v>293733</v>
      </c>
      <c r="DU158">
        <f t="shared" si="85"/>
        <v>91.59120673526661</v>
      </c>
      <c r="DY158" s="27">
        <v>19</v>
      </c>
      <c r="DZ158">
        <v>1716</v>
      </c>
      <c r="EA158">
        <v>116810</v>
      </c>
      <c r="EB158">
        <f t="shared" si="86"/>
        <v>68.071095571095569</v>
      </c>
    </row>
    <row r="159" spans="10:132" x14ac:dyDescent="0.25">
      <c r="J159" s="27">
        <v>20</v>
      </c>
      <c r="K159">
        <v>2011</v>
      </c>
      <c r="L159">
        <v>116693</v>
      </c>
      <c r="M159">
        <f t="shared" si="69"/>
        <v>58.027349577324713</v>
      </c>
      <c r="Q159" s="27">
        <v>21</v>
      </c>
      <c r="R159">
        <v>2185</v>
      </c>
      <c r="S159">
        <v>196906</v>
      </c>
      <c r="T159">
        <f t="shared" si="70"/>
        <v>90.117162471395886</v>
      </c>
      <c r="X159" s="27">
        <v>3</v>
      </c>
      <c r="Y159">
        <v>1136</v>
      </c>
      <c r="Z159">
        <v>187029</v>
      </c>
      <c r="AA159">
        <f t="shared" si="71"/>
        <v>164.63820422535213</v>
      </c>
      <c r="AE159" s="27">
        <v>20</v>
      </c>
      <c r="AF159">
        <v>3373</v>
      </c>
      <c r="AG159">
        <v>209593</v>
      </c>
      <c r="AH159">
        <f t="shared" si="72"/>
        <v>62.138452416246665</v>
      </c>
      <c r="AL159" s="27">
        <v>20</v>
      </c>
      <c r="AM159">
        <v>2412</v>
      </c>
      <c r="AN159">
        <v>240269</v>
      </c>
      <c r="AO159">
        <f t="shared" si="73"/>
        <v>99.614013266998342</v>
      </c>
      <c r="AS159" s="27">
        <v>22</v>
      </c>
      <c r="AT159">
        <v>2671</v>
      </c>
      <c r="AU159">
        <v>150077</v>
      </c>
      <c r="AV159">
        <f t="shared" si="74"/>
        <v>56.187570198427558</v>
      </c>
      <c r="AZ159" s="27">
        <v>20</v>
      </c>
      <c r="BA159">
        <v>2509</v>
      </c>
      <c r="BB159">
        <v>233951</v>
      </c>
      <c r="BC159">
        <f t="shared" si="75"/>
        <v>93.244719011558388</v>
      </c>
      <c r="BG159" s="27">
        <v>4</v>
      </c>
      <c r="BH159">
        <v>1762</v>
      </c>
      <c r="BI159">
        <v>29369</v>
      </c>
      <c r="BJ159">
        <f t="shared" si="76"/>
        <v>16.66799091940976</v>
      </c>
      <c r="BN159" s="27">
        <v>20</v>
      </c>
      <c r="BO159">
        <v>7531</v>
      </c>
      <c r="BP159">
        <v>991199</v>
      </c>
      <c r="BQ159">
        <f t="shared" si="77"/>
        <v>131.61585446819811</v>
      </c>
      <c r="BU159" s="27">
        <v>20</v>
      </c>
      <c r="BV159">
        <v>1438</v>
      </c>
      <c r="BW159">
        <v>12518</v>
      </c>
      <c r="BX159">
        <f t="shared" si="78"/>
        <v>8.7051460361613344</v>
      </c>
      <c r="CB159" s="27">
        <v>20</v>
      </c>
      <c r="CC159">
        <v>3078</v>
      </c>
      <c r="CD159">
        <v>7254</v>
      </c>
      <c r="CE159">
        <f t="shared" si="79"/>
        <v>2.3567251461988303</v>
      </c>
      <c r="CI159" s="27">
        <v>20</v>
      </c>
      <c r="CJ159">
        <v>1289</v>
      </c>
      <c r="CK159">
        <v>9737</v>
      </c>
      <c r="CL159">
        <f t="shared" si="80"/>
        <v>7.5539177657098522</v>
      </c>
      <c r="CP159" s="27">
        <v>20</v>
      </c>
      <c r="CQ159">
        <v>993</v>
      </c>
      <c r="CR159">
        <v>39486</v>
      </c>
      <c r="CS159">
        <f t="shared" si="81"/>
        <v>39.764350453172206</v>
      </c>
      <c r="CW159" s="27">
        <v>20</v>
      </c>
      <c r="CX159">
        <v>2358</v>
      </c>
      <c r="CY159">
        <v>129121</v>
      </c>
      <c r="CZ159">
        <f t="shared" si="82"/>
        <v>54.758693808312131</v>
      </c>
      <c r="DD159" s="27">
        <v>20</v>
      </c>
      <c r="DE159">
        <v>1227</v>
      </c>
      <c r="DF159">
        <v>11016</v>
      </c>
      <c r="DG159">
        <f t="shared" si="83"/>
        <v>8.9779951100244499</v>
      </c>
      <c r="DK159" s="27">
        <v>20</v>
      </c>
      <c r="DL159">
        <v>1114</v>
      </c>
      <c r="DM159">
        <v>47654</v>
      </c>
      <c r="DN159">
        <f t="shared" si="84"/>
        <v>42.777378815080787</v>
      </c>
      <c r="DR159" s="27">
        <v>20</v>
      </c>
      <c r="DS159">
        <v>3273</v>
      </c>
      <c r="DT159">
        <v>132423</v>
      </c>
      <c r="DU159">
        <f t="shared" si="85"/>
        <v>40.459211732355634</v>
      </c>
      <c r="DY159" s="27">
        <v>20</v>
      </c>
      <c r="DZ159">
        <v>1732</v>
      </c>
      <c r="EA159">
        <v>196930</v>
      </c>
      <c r="EB159">
        <f t="shared" si="86"/>
        <v>113.70092378752886</v>
      </c>
    </row>
    <row r="160" spans="10:132" x14ac:dyDescent="0.25">
      <c r="J160" s="27">
        <v>21</v>
      </c>
      <c r="K160">
        <v>2011</v>
      </c>
      <c r="L160">
        <v>224080</v>
      </c>
      <c r="M160">
        <f t="shared" si="69"/>
        <v>111.42715067130781</v>
      </c>
      <c r="Q160" s="27">
        <v>22</v>
      </c>
      <c r="R160">
        <v>2187</v>
      </c>
      <c r="S160">
        <v>133627</v>
      </c>
      <c r="T160">
        <f t="shared" si="70"/>
        <v>61.100594421582073</v>
      </c>
      <c r="X160" s="27">
        <v>4</v>
      </c>
      <c r="Y160">
        <v>1448</v>
      </c>
      <c r="Z160">
        <v>158635</v>
      </c>
      <c r="AA160">
        <f t="shared" si="71"/>
        <v>109.55455801104972</v>
      </c>
      <c r="AE160" s="27">
        <v>21</v>
      </c>
      <c r="AF160">
        <v>3488</v>
      </c>
      <c r="AG160">
        <v>146834</v>
      </c>
      <c r="AH160">
        <f t="shared" si="72"/>
        <v>42.096903669724767</v>
      </c>
      <c r="AL160" s="27">
        <v>21</v>
      </c>
      <c r="AM160">
        <v>2432</v>
      </c>
      <c r="AN160">
        <v>214624</v>
      </c>
      <c r="AO160">
        <f t="shared" si="73"/>
        <v>88.25</v>
      </c>
      <c r="AS160" s="27">
        <v>23</v>
      </c>
      <c r="AT160">
        <v>3011</v>
      </c>
      <c r="AU160">
        <v>63054</v>
      </c>
      <c r="AV160">
        <f t="shared" si="74"/>
        <v>20.941215543008965</v>
      </c>
      <c r="AZ160" s="27">
        <v>21</v>
      </c>
      <c r="BA160">
        <v>2552</v>
      </c>
      <c r="BB160">
        <v>142357</v>
      </c>
      <c r="BC160">
        <f t="shared" si="75"/>
        <v>55.782523510971785</v>
      </c>
      <c r="BG160" s="27">
        <v>5</v>
      </c>
      <c r="BH160">
        <v>1803</v>
      </c>
      <c r="BI160">
        <v>23206</v>
      </c>
      <c r="BJ160">
        <f t="shared" si="76"/>
        <v>12.870770937326677</v>
      </c>
      <c r="BM160" t="s">
        <v>234</v>
      </c>
      <c r="BN160" s="27">
        <v>1</v>
      </c>
      <c r="BO160">
        <v>171</v>
      </c>
      <c r="BP160">
        <v>885</v>
      </c>
      <c r="BQ160">
        <f t="shared" si="77"/>
        <v>5.1754385964912277</v>
      </c>
      <c r="BU160" s="27">
        <v>21</v>
      </c>
      <c r="BV160">
        <v>1533</v>
      </c>
      <c r="BW160">
        <v>6732</v>
      </c>
      <c r="BX160">
        <f t="shared" si="78"/>
        <v>4.3913894324853233</v>
      </c>
      <c r="CB160" s="27">
        <v>21</v>
      </c>
      <c r="CC160">
        <v>3086</v>
      </c>
      <c r="CD160">
        <v>29776</v>
      </c>
      <c r="CE160">
        <f t="shared" si="79"/>
        <v>9.6487362281270261</v>
      </c>
      <c r="CI160" s="27">
        <v>21</v>
      </c>
      <c r="CJ160">
        <v>1327</v>
      </c>
      <c r="CK160">
        <v>5292</v>
      </c>
      <c r="CL160">
        <f t="shared" si="80"/>
        <v>3.9879427279577997</v>
      </c>
      <c r="CP160" s="27">
        <v>21</v>
      </c>
      <c r="CQ160">
        <v>1015</v>
      </c>
      <c r="CR160">
        <v>112083</v>
      </c>
      <c r="CS160">
        <f t="shared" si="81"/>
        <v>110.42660098522167</v>
      </c>
      <c r="CW160" s="27">
        <v>21</v>
      </c>
      <c r="CX160">
        <v>2376</v>
      </c>
      <c r="CY160">
        <v>370600</v>
      </c>
      <c r="CZ160">
        <f t="shared" si="82"/>
        <v>155.97643097643098</v>
      </c>
      <c r="DD160" s="27">
        <v>21</v>
      </c>
      <c r="DE160">
        <v>1228</v>
      </c>
      <c r="DF160">
        <v>67554</v>
      </c>
      <c r="DG160">
        <f t="shared" si="83"/>
        <v>55.011400651465799</v>
      </c>
      <c r="DK160" s="27">
        <v>21</v>
      </c>
      <c r="DL160">
        <v>1141</v>
      </c>
      <c r="DM160">
        <v>149268</v>
      </c>
      <c r="DN160">
        <f t="shared" si="84"/>
        <v>130.82208588957056</v>
      </c>
      <c r="DR160" s="27">
        <v>21</v>
      </c>
      <c r="DS160">
        <v>3319</v>
      </c>
      <c r="DT160">
        <v>396922</v>
      </c>
      <c r="DU160">
        <f t="shared" si="85"/>
        <v>119.59084061464297</v>
      </c>
      <c r="DY160" s="27">
        <v>21</v>
      </c>
      <c r="DZ160">
        <v>1931</v>
      </c>
      <c r="EA160">
        <v>224751</v>
      </c>
      <c r="EB160">
        <f t="shared" si="86"/>
        <v>116.3909891248058</v>
      </c>
    </row>
    <row r="161" spans="9:132" x14ac:dyDescent="0.25">
      <c r="J161" s="27">
        <v>22</v>
      </c>
      <c r="K161">
        <v>2073</v>
      </c>
      <c r="L161">
        <v>176531</v>
      </c>
      <c r="M161">
        <f t="shared" si="69"/>
        <v>85.157260009647857</v>
      </c>
      <c r="Q161" s="27">
        <v>23</v>
      </c>
      <c r="R161">
        <v>2242</v>
      </c>
      <c r="S161">
        <v>194054</v>
      </c>
      <c r="T161">
        <f t="shared" si="70"/>
        <v>86.553969669937558</v>
      </c>
      <c r="X161" s="27">
        <v>5</v>
      </c>
      <c r="Y161">
        <v>1458</v>
      </c>
      <c r="Z161">
        <v>33580</v>
      </c>
      <c r="AA161">
        <f t="shared" si="71"/>
        <v>23.031550068587105</v>
      </c>
      <c r="AD161" t="s">
        <v>234</v>
      </c>
      <c r="AE161" s="27">
        <v>1</v>
      </c>
      <c r="AF161">
        <v>515</v>
      </c>
      <c r="AG161">
        <v>57111</v>
      </c>
      <c r="AH161">
        <f t="shared" si="72"/>
        <v>110.89514563106796</v>
      </c>
      <c r="AL161" s="27">
        <v>22</v>
      </c>
      <c r="AM161">
        <v>2525</v>
      </c>
      <c r="AN161">
        <v>97173</v>
      </c>
      <c r="AO161">
        <f t="shared" si="73"/>
        <v>38.484356435643562</v>
      </c>
      <c r="AS161" s="27">
        <v>24</v>
      </c>
      <c r="AT161">
        <v>3108</v>
      </c>
      <c r="AU161">
        <v>276228</v>
      </c>
      <c r="AV161">
        <f t="shared" si="74"/>
        <v>88.87644787644787</v>
      </c>
      <c r="AZ161" s="27">
        <v>22</v>
      </c>
      <c r="BA161">
        <v>2878</v>
      </c>
      <c r="BB161">
        <v>303832</v>
      </c>
      <c r="BC161">
        <f t="shared" si="75"/>
        <v>105.57053509381515</v>
      </c>
      <c r="BG161" s="27">
        <v>6</v>
      </c>
      <c r="BH161">
        <v>2057</v>
      </c>
      <c r="BI161">
        <v>150431</v>
      </c>
      <c r="BJ161">
        <f t="shared" si="76"/>
        <v>73.131259115216338</v>
      </c>
      <c r="BN161" s="27">
        <v>2</v>
      </c>
      <c r="BO161">
        <v>217</v>
      </c>
      <c r="BP161">
        <v>13150</v>
      </c>
      <c r="BQ161">
        <f t="shared" si="77"/>
        <v>60.599078341013822</v>
      </c>
      <c r="BU161" s="27">
        <v>22</v>
      </c>
      <c r="BV161">
        <v>1655</v>
      </c>
      <c r="BW161">
        <v>42561</v>
      </c>
      <c r="BX161">
        <f t="shared" si="78"/>
        <v>25.716616314199396</v>
      </c>
      <c r="CB161" s="27">
        <v>22</v>
      </c>
      <c r="CC161">
        <v>3149</v>
      </c>
      <c r="CD161">
        <v>16338</v>
      </c>
      <c r="CE161">
        <f t="shared" si="79"/>
        <v>5.1883137503969516</v>
      </c>
      <c r="CI161" s="27">
        <v>22</v>
      </c>
      <c r="CJ161">
        <v>1350</v>
      </c>
      <c r="CK161">
        <v>2937</v>
      </c>
      <c r="CL161">
        <f t="shared" si="80"/>
        <v>2.1755555555555555</v>
      </c>
      <c r="CP161" s="27">
        <v>22</v>
      </c>
      <c r="CQ161">
        <v>1026</v>
      </c>
      <c r="CR161">
        <v>59473</v>
      </c>
      <c r="CS161">
        <f t="shared" si="81"/>
        <v>57.965886939571149</v>
      </c>
      <c r="CW161" s="27">
        <v>22</v>
      </c>
      <c r="CX161">
        <v>2389</v>
      </c>
      <c r="CY161">
        <v>18838</v>
      </c>
      <c r="CZ161">
        <f t="shared" si="82"/>
        <v>7.8853076601088326</v>
      </c>
      <c r="DD161" s="27">
        <v>22</v>
      </c>
      <c r="DE161">
        <v>1255</v>
      </c>
      <c r="DF161">
        <v>154389</v>
      </c>
      <c r="DG161">
        <f t="shared" si="83"/>
        <v>123.0191235059761</v>
      </c>
      <c r="DK161" s="27">
        <v>22</v>
      </c>
      <c r="DL161">
        <v>1164</v>
      </c>
      <c r="DM161">
        <v>74875</v>
      </c>
      <c r="DN161">
        <f t="shared" si="84"/>
        <v>64.325601374570454</v>
      </c>
      <c r="DR161" s="27">
        <v>22</v>
      </c>
      <c r="DS161">
        <v>3436</v>
      </c>
      <c r="DT161">
        <v>246545</v>
      </c>
      <c r="DU161">
        <f t="shared" si="85"/>
        <v>71.753492433061695</v>
      </c>
      <c r="DY161" s="27">
        <v>22</v>
      </c>
      <c r="DZ161">
        <v>3457</v>
      </c>
      <c r="EA161">
        <v>357554</v>
      </c>
      <c r="EB161">
        <f t="shared" si="86"/>
        <v>103.42898466878796</v>
      </c>
    </row>
    <row r="162" spans="9:132" x14ac:dyDescent="0.25">
      <c r="J162" s="27">
        <v>23</v>
      </c>
      <c r="K162">
        <v>2122</v>
      </c>
      <c r="L162">
        <v>202605</v>
      </c>
      <c r="M162">
        <f t="shared" si="69"/>
        <v>95.478322337417524</v>
      </c>
      <c r="Q162" s="27">
        <v>24</v>
      </c>
      <c r="R162">
        <v>2303</v>
      </c>
      <c r="S162">
        <v>171005</v>
      </c>
      <c r="T162">
        <f t="shared" si="70"/>
        <v>74.25314806773774</v>
      </c>
      <c r="X162" s="27">
        <v>6</v>
      </c>
      <c r="Y162">
        <v>1460</v>
      </c>
      <c r="Z162">
        <v>46490</v>
      </c>
      <c r="AA162">
        <f t="shared" si="71"/>
        <v>31.842465753424658</v>
      </c>
      <c r="AE162" s="27">
        <v>2</v>
      </c>
      <c r="AF162">
        <v>759</v>
      </c>
      <c r="AG162">
        <v>109146</v>
      </c>
      <c r="AH162">
        <f t="shared" si="72"/>
        <v>143.80237154150197</v>
      </c>
      <c r="AL162" s="27">
        <v>23</v>
      </c>
      <c r="AM162">
        <v>2546</v>
      </c>
      <c r="AN162">
        <v>96686</v>
      </c>
      <c r="AO162">
        <f t="shared" si="73"/>
        <v>37.975648075412408</v>
      </c>
      <c r="AS162" s="27">
        <v>25</v>
      </c>
      <c r="AT162">
        <v>3493</v>
      </c>
      <c r="AU162">
        <v>221607</v>
      </c>
      <c r="AV162">
        <f t="shared" si="74"/>
        <v>63.443172058402517</v>
      </c>
      <c r="AZ162" s="27">
        <v>23</v>
      </c>
      <c r="BA162">
        <v>2936</v>
      </c>
      <c r="BB162">
        <v>174918</v>
      </c>
      <c r="BC162">
        <f t="shared" si="75"/>
        <v>59.576975476839237</v>
      </c>
      <c r="BG162" s="27">
        <v>7</v>
      </c>
      <c r="BH162">
        <v>2348</v>
      </c>
      <c r="BI162">
        <v>372741</v>
      </c>
      <c r="BJ162">
        <f t="shared" si="76"/>
        <v>158.74829642248721</v>
      </c>
      <c r="BN162" s="27">
        <v>3</v>
      </c>
      <c r="BO162">
        <v>733</v>
      </c>
      <c r="BP162">
        <v>87231</v>
      </c>
      <c r="BQ162">
        <f t="shared" si="77"/>
        <v>119.00545702592088</v>
      </c>
      <c r="BU162" s="27">
        <v>23</v>
      </c>
      <c r="BV162">
        <v>1923</v>
      </c>
      <c r="BW162">
        <v>14101</v>
      </c>
      <c r="BX162">
        <f t="shared" si="78"/>
        <v>7.332813312532501</v>
      </c>
      <c r="CB162" s="27">
        <v>23</v>
      </c>
      <c r="CC162">
        <v>3166</v>
      </c>
      <c r="CD162">
        <v>78136</v>
      </c>
      <c r="CE162">
        <f t="shared" si="79"/>
        <v>24.679722046746683</v>
      </c>
      <c r="CI162" s="27">
        <v>23</v>
      </c>
      <c r="CJ162">
        <v>1358</v>
      </c>
      <c r="CK162">
        <v>105339</v>
      </c>
      <c r="CL162">
        <f t="shared" si="80"/>
        <v>77.569219440353464</v>
      </c>
      <c r="CP162" s="27">
        <v>23</v>
      </c>
      <c r="CQ162">
        <v>1031</v>
      </c>
      <c r="CR162">
        <v>48221</v>
      </c>
      <c r="CS162">
        <f t="shared" si="81"/>
        <v>46.771096023278368</v>
      </c>
      <c r="CW162" s="27">
        <v>23</v>
      </c>
      <c r="CX162">
        <v>2420</v>
      </c>
      <c r="CY162">
        <v>158157</v>
      </c>
      <c r="CZ162">
        <f t="shared" si="82"/>
        <v>65.354132231404961</v>
      </c>
      <c r="DD162" s="27">
        <v>23</v>
      </c>
      <c r="DE162">
        <v>1265</v>
      </c>
      <c r="DF162">
        <v>44089</v>
      </c>
      <c r="DG162">
        <f t="shared" si="83"/>
        <v>34.85296442687747</v>
      </c>
      <c r="DK162" s="27">
        <v>23</v>
      </c>
      <c r="DL162">
        <v>1174</v>
      </c>
      <c r="DM162">
        <v>27099</v>
      </c>
      <c r="DN162">
        <f t="shared" si="84"/>
        <v>23.082623509369675</v>
      </c>
      <c r="DR162" s="27">
        <v>23</v>
      </c>
      <c r="DS162">
        <v>3809</v>
      </c>
      <c r="DT162">
        <v>144667</v>
      </c>
      <c r="DU162">
        <f t="shared" si="85"/>
        <v>37.980309792596479</v>
      </c>
      <c r="DX162" t="s">
        <v>234</v>
      </c>
      <c r="DY162" s="27">
        <v>1</v>
      </c>
      <c r="DZ162">
        <v>705</v>
      </c>
      <c r="EA162">
        <v>62426</v>
      </c>
      <c r="EB162">
        <f t="shared" si="86"/>
        <v>88.547517730496452</v>
      </c>
    </row>
    <row r="163" spans="9:132" x14ac:dyDescent="0.25">
      <c r="J163" s="27">
        <v>24</v>
      </c>
      <c r="K163">
        <v>2216</v>
      </c>
      <c r="L163">
        <v>282266</v>
      </c>
      <c r="M163">
        <f t="shared" si="69"/>
        <v>127.37635379061372</v>
      </c>
      <c r="Q163" s="27">
        <v>25</v>
      </c>
      <c r="R163">
        <v>2333</v>
      </c>
      <c r="S163">
        <v>129501</v>
      </c>
      <c r="T163">
        <f t="shared" si="70"/>
        <v>55.508358336905275</v>
      </c>
      <c r="X163" s="27">
        <v>7</v>
      </c>
      <c r="Y163">
        <v>1460</v>
      </c>
      <c r="Z163">
        <v>205125</v>
      </c>
      <c r="AA163">
        <f t="shared" si="71"/>
        <v>140.49657534246575</v>
      </c>
      <c r="AE163" s="27">
        <v>3</v>
      </c>
      <c r="AF163">
        <v>837</v>
      </c>
      <c r="AG163">
        <v>47475</v>
      </c>
      <c r="AH163">
        <f t="shared" si="72"/>
        <v>56.72043010752688</v>
      </c>
      <c r="AL163" s="27">
        <v>24</v>
      </c>
      <c r="AM163">
        <v>2577</v>
      </c>
      <c r="AN163">
        <v>162504</v>
      </c>
      <c r="AO163">
        <f t="shared" si="73"/>
        <v>63.059371362048893</v>
      </c>
      <c r="AS163" s="27">
        <v>26</v>
      </c>
      <c r="AT163">
        <v>4449</v>
      </c>
      <c r="AU163">
        <v>582067</v>
      </c>
      <c r="AV163">
        <f t="shared" si="74"/>
        <v>130.83097325241627</v>
      </c>
      <c r="AZ163" s="27">
        <v>24</v>
      </c>
      <c r="BA163">
        <v>2962</v>
      </c>
      <c r="BB163">
        <v>502194</v>
      </c>
      <c r="BC163">
        <f t="shared" si="75"/>
        <v>169.54557731262659</v>
      </c>
      <c r="BG163" s="27">
        <v>8</v>
      </c>
      <c r="BH163">
        <v>2405</v>
      </c>
      <c r="BI163">
        <v>156492</v>
      </c>
      <c r="BJ163">
        <f t="shared" si="76"/>
        <v>65.069438669438668</v>
      </c>
      <c r="BN163" s="27">
        <v>4</v>
      </c>
      <c r="BO163">
        <v>873</v>
      </c>
      <c r="BP163">
        <v>85838</v>
      </c>
      <c r="BQ163">
        <f t="shared" si="77"/>
        <v>98.325315005727376</v>
      </c>
      <c r="BU163" s="27">
        <v>24</v>
      </c>
      <c r="BV163">
        <v>2193</v>
      </c>
      <c r="BW163">
        <v>12900</v>
      </c>
      <c r="BX163">
        <f t="shared" si="78"/>
        <v>5.882352941176471</v>
      </c>
      <c r="CB163" s="27">
        <v>24</v>
      </c>
      <c r="CC163">
        <v>3183</v>
      </c>
      <c r="CD163">
        <v>61605</v>
      </c>
      <c r="CE163">
        <f t="shared" si="79"/>
        <v>19.354382657869934</v>
      </c>
      <c r="CI163" s="27">
        <v>24</v>
      </c>
      <c r="CJ163">
        <v>1389</v>
      </c>
      <c r="CK163">
        <v>9848</v>
      </c>
      <c r="CL163">
        <f t="shared" si="80"/>
        <v>7.0899928005759536</v>
      </c>
      <c r="CP163" s="27">
        <v>24</v>
      </c>
      <c r="CQ163">
        <v>1052</v>
      </c>
      <c r="CR163">
        <v>87947</v>
      </c>
      <c r="CS163">
        <f t="shared" si="81"/>
        <v>83.599809885931563</v>
      </c>
      <c r="CW163" s="27">
        <v>24</v>
      </c>
      <c r="CX163">
        <v>2421</v>
      </c>
      <c r="CY163">
        <v>227326</v>
      </c>
      <c r="CZ163">
        <f t="shared" si="82"/>
        <v>93.897562990499793</v>
      </c>
      <c r="DD163" s="27">
        <v>24</v>
      </c>
      <c r="DE163">
        <v>1266</v>
      </c>
      <c r="DF163">
        <v>179322</v>
      </c>
      <c r="DG163">
        <f t="shared" si="83"/>
        <v>141.64454976303318</v>
      </c>
      <c r="DK163" s="27">
        <v>24</v>
      </c>
      <c r="DL163">
        <v>1178</v>
      </c>
      <c r="DM163">
        <v>151748</v>
      </c>
      <c r="DN163">
        <f t="shared" si="84"/>
        <v>128.81833616298812</v>
      </c>
      <c r="DR163" s="27">
        <v>24</v>
      </c>
      <c r="DS163">
        <v>3883</v>
      </c>
      <c r="DT163">
        <v>505084</v>
      </c>
      <c r="DU163">
        <f t="shared" si="85"/>
        <v>130.07571465361835</v>
      </c>
      <c r="DY163" s="27">
        <v>2</v>
      </c>
      <c r="DZ163">
        <v>797</v>
      </c>
      <c r="EA163">
        <v>33622</v>
      </c>
      <c r="EB163">
        <f t="shared" si="86"/>
        <v>42.185696361355085</v>
      </c>
    </row>
    <row r="164" spans="9:132" x14ac:dyDescent="0.25">
      <c r="J164" s="27">
        <v>25</v>
      </c>
      <c r="K164">
        <v>2336</v>
      </c>
      <c r="L164">
        <v>99412</v>
      </c>
      <c r="M164">
        <f t="shared" si="69"/>
        <v>42.55650684931507</v>
      </c>
      <c r="Q164" s="27">
        <v>26</v>
      </c>
      <c r="R164">
        <v>2421</v>
      </c>
      <c r="S164">
        <v>163618</v>
      </c>
      <c r="T164">
        <f t="shared" si="70"/>
        <v>67.582817017761258</v>
      </c>
      <c r="X164" s="27">
        <v>8</v>
      </c>
      <c r="Y164">
        <v>1473</v>
      </c>
      <c r="Z164">
        <v>151878</v>
      </c>
      <c r="AA164">
        <f t="shared" si="71"/>
        <v>103.10794297352342</v>
      </c>
      <c r="AE164" s="27">
        <v>4</v>
      </c>
      <c r="AF164">
        <v>840</v>
      </c>
      <c r="AG164">
        <v>73472</v>
      </c>
      <c r="AH164">
        <f t="shared" si="72"/>
        <v>87.466666666666669</v>
      </c>
      <c r="AL164" s="27">
        <v>25</v>
      </c>
      <c r="AM164">
        <v>2832</v>
      </c>
      <c r="AN164">
        <v>64350</v>
      </c>
      <c r="AO164">
        <f t="shared" si="73"/>
        <v>22.722457627118644</v>
      </c>
      <c r="AS164" s="27">
        <v>27</v>
      </c>
      <c r="AT164">
        <v>5235</v>
      </c>
      <c r="AU164">
        <v>535423</v>
      </c>
      <c r="AV164">
        <f t="shared" si="74"/>
        <v>102.27755491881567</v>
      </c>
      <c r="AZ164" s="27">
        <v>25</v>
      </c>
      <c r="BA164">
        <v>3562</v>
      </c>
      <c r="BB164">
        <v>69255</v>
      </c>
      <c r="BC164">
        <f t="shared" si="75"/>
        <v>19.442728804042673</v>
      </c>
      <c r="BG164" s="27">
        <v>9</v>
      </c>
      <c r="BH164">
        <v>2417</v>
      </c>
      <c r="BI164">
        <v>305348</v>
      </c>
      <c r="BJ164">
        <f t="shared" si="76"/>
        <v>126.33347124534546</v>
      </c>
      <c r="BN164" s="27">
        <v>5</v>
      </c>
      <c r="BO164">
        <v>927</v>
      </c>
      <c r="BP164">
        <v>81455</v>
      </c>
      <c r="BQ164">
        <f t="shared" si="77"/>
        <v>87.869471413160738</v>
      </c>
      <c r="BU164" s="27">
        <v>25</v>
      </c>
      <c r="BV164">
        <v>2316</v>
      </c>
      <c r="BW164">
        <v>79279</v>
      </c>
      <c r="BX164">
        <f t="shared" si="78"/>
        <v>34.231001727115718</v>
      </c>
      <c r="CB164" s="27">
        <v>25</v>
      </c>
      <c r="CC164">
        <v>3193</v>
      </c>
      <c r="CD164">
        <v>236584</v>
      </c>
      <c r="CE164">
        <f t="shared" si="79"/>
        <v>74.094581897901662</v>
      </c>
      <c r="CI164" s="27">
        <v>25</v>
      </c>
      <c r="CJ164">
        <v>1394</v>
      </c>
      <c r="CK164">
        <v>76857</v>
      </c>
      <c r="CL164">
        <f t="shared" si="80"/>
        <v>55.134146341463413</v>
      </c>
      <c r="CP164" s="27">
        <v>25</v>
      </c>
      <c r="CQ164">
        <v>1072</v>
      </c>
      <c r="CR164">
        <v>56550</v>
      </c>
      <c r="CS164">
        <f t="shared" si="81"/>
        <v>52.751865671641788</v>
      </c>
      <c r="CW164" s="27">
        <v>25</v>
      </c>
      <c r="CX164">
        <v>2493</v>
      </c>
      <c r="CY164">
        <v>443022</v>
      </c>
      <c r="CZ164">
        <f t="shared" si="82"/>
        <v>177.70637785800241</v>
      </c>
      <c r="DD164" s="27">
        <v>25</v>
      </c>
      <c r="DE164">
        <v>1464</v>
      </c>
      <c r="DF164">
        <v>82267</v>
      </c>
      <c r="DG164">
        <f t="shared" si="83"/>
        <v>56.193306010928964</v>
      </c>
      <c r="DK164" s="27">
        <v>25</v>
      </c>
      <c r="DL164">
        <v>1287</v>
      </c>
      <c r="DM164">
        <v>4874</v>
      </c>
      <c r="DN164">
        <f t="shared" si="84"/>
        <v>3.7871017871017871</v>
      </c>
      <c r="DR164" s="27">
        <v>25</v>
      </c>
      <c r="DS164">
        <v>4379</v>
      </c>
      <c r="DT164">
        <v>465579</v>
      </c>
      <c r="DU164">
        <f t="shared" si="85"/>
        <v>106.32084950902032</v>
      </c>
      <c r="DY164" s="27">
        <v>3</v>
      </c>
      <c r="DZ164">
        <v>880</v>
      </c>
      <c r="EA164">
        <v>53905</v>
      </c>
      <c r="EB164">
        <f t="shared" si="86"/>
        <v>61.25568181818182</v>
      </c>
    </row>
    <row r="165" spans="9:132" x14ac:dyDescent="0.25">
      <c r="J165" s="27">
        <v>26</v>
      </c>
      <c r="K165">
        <v>2408</v>
      </c>
      <c r="L165">
        <v>252030</v>
      </c>
      <c r="M165">
        <f t="shared" si="69"/>
        <v>104.66362126245848</v>
      </c>
      <c r="Q165" s="27">
        <v>27</v>
      </c>
      <c r="R165">
        <v>2439</v>
      </c>
      <c r="S165">
        <v>412970</v>
      </c>
      <c r="T165">
        <f t="shared" si="70"/>
        <v>169.31939319393194</v>
      </c>
      <c r="X165" s="27">
        <v>9</v>
      </c>
      <c r="Y165">
        <v>1674</v>
      </c>
      <c r="Z165">
        <v>167026</v>
      </c>
      <c r="AA165">
        <f t="shared" si="71"/>
        <v>99.776583034647544</v>
      </c>
      <c r="AE165" s="27">
        <v>5</v>
      </c>
      <c r="AF165">
        <v>869</v>
      </c>
      <c r="AG165">
        <v>107206</v>
      </c>
      <c r="AH165">
        <f t="shared" si="72"/>
        <v>123.36708860759494</v>
      </c>
      <c r="AL165" s="27">
        <v>26</v>
      </c>
      <c r="AM165">
        <v>2834</v>
      </c>
      <c r="AN165">
        <v>74700</v>
      </c>
      <c r="AO165">
        <f t="shared" si="73"/>
        <v>26.35850388143966</v>
      </c>
      <c r="AR165" t="s">
        <v>234</v>
      </c>
      <c r="AS165" s="27">
        <v>1</v>
      </c>
      <c r="AT165">
        <v>127</v>
      </c>
      <c r="AU165">
        <v>18316</v>
      </c>
      <c r="AV165">
        <f t="shared" si="74"/>
        <v>144.22047244094489</v>
      </c>
      <c r="AZ165" s="27">
        <v>26</v>
      </c>
      <c r="BA165">
        <v>3726</v>
      </c>
      <c r="BB165">
        <v>286249</v>
      </c>
      <c r="BC165">
        <f t="shared" si="75"/>
        <v>76.824745034889958</v>
      </c>
      <c r="BG165" s="27">
        <v>10</v>
      </c>
      <c r="BH165">
        <v>2583</v>
      </c>
      <c r="BI165">
        <v>279536</v>
      </c>
      <c r="BJ165">
        <f t="shared" si="76"/>
        <v>108.221447928765</v>
      </c>
      <c r="BN165" s="27">
        <v>6</v>
      </c>
      <c r="BO165">
        <v>934</v>
      </c>
      <c r="BP165">
        <v>94915</v>
      </c>
      <c r="BQ165">
        <f t="shared" si="77"/>
        <v>101.62205567451821</v>
      </c>
      <c r="BT165" t="s">
        <v>234</v>
      </c>
      <c r="BU165" s="27">
        <v>1</v>
      </c>
      <c r="BV165">
        <v>110</v>
      </c>
      <c r="BW165">
        <v>6241</v>
      </c>
      <c r="BX165">
        <f t="shared" si="78"/>
        <v>56.736363636363635</v>
      </c>
      <c r="CB165" s="27">
        <v>26</v>
      </c>
      <c r="CC165">
        <v>3214</v>
      </c>
      <c r="CD165">
        <v>5138</v>
      </c>
      <c r="CE165">
        <f t="shared" si="79"/>
        <v>1.5986309894212818</v>
      </c>
      <c r="CI165" s="27">
        <v>26</v>
      </c>
      <c r="CJ165">
        <v>1471</v>
      </c>
      <c r="CK165">
        <v>2</v>
      </c>
      <c r="CL165">
        <f t="shared" si="80"/>
        <v>1.3596193065941536E-3</v>
      </c>
      <c r="CP165" s="27">
        <v>26</v>
      </c>
      <c r="CQ165">
        <v>1081</v>
      </c>
      <c r="CR165">
        <v>53366</v>
      </c>
      <c r="CS165">
        <f t="shared" si="81"/>
        <v>49.367252543940793</v>
      </c>
      <c r="CW165" s="27">
        <v>26</v>
      </c>
      <c r="CX165">
        <v>2583</v>
      </c>
      <c r="CY165">
        <v>13660</v>
      </c>
      <c r="CZ165">
        <f t="shared" si="82"/>
        <v>5.2884243128145565</v>
      </c>
      <c r="DD165" s="27">
        <v>26</v>
      </c>
      <c r="DE165">
        <v>2323</v>
      </c>
      <c r="DF165">
        <v>87586</v>
      </c>
      <c r="DG165">
        <f t="shared" si="83"/>
        <v>37.703831252690485</v>
      </c>
      <c r="DK165" s="27">
        <v>26</v>
      </c>
      <c r="DL165">
        <v>1297</v>
      </c>
      <c r="DM165">
        <v>25491</v>
      </c>
      <c r="DN165">
        <f t="shared" si="84"/>
        <v>19.653816499614496</v>
      </c>
      <c r="DR165" s="27">
        <v>26</v>
      </c>
      <c r="DS165">
        <v>4518</v>
      </c>
      <c r="DT165">
        <v>560681</v>
      </c>
      <c r="DU165">
        <f t="shared" si="85"/>
        <v>124.09938025675078</v>
      </c>
      <c r="DY165" s="27">
        <v>4</v>
      </c>
      <c r="DZ165">
        <v>881</v>
      </c>
      <c r="EA165">
        <v>86050</v>
      </c>
      <c r="EB165">
        <f t="shared" si="86"/>
        <v>97.673098751418848</v>
      </c>
    </row>
    <row r="166" spans="9:132" x14ac:dyDescent="0.25">
      <c r="J166" s="27">
        <v>27</v>
      </c>
      <c r="K166">
        <v>2559</v>
      </c>
      <c r="L166">
        <v>332549</v>
      </c>
      <c r="M166">
        <f t="shared" si="69"/>
        <v>129.95271590465026</v>
      </c>
      <c r="Q166" s="27">
        <v>28</v>
      </c>
      <c r="R166">
        <v>2821</v>
      </c>
      <c r="S166">
        <v>367650</v>
      </c>
      <c r="T166">
        <f t="shared" si="70"/>
        <v>130.32612548741582</v>
      </c>
      <c r="X166" s="27">
        <v>10</v>
      </c>
      <c r="Y166">
        <v>1827</v>
      </c>
      <c r="Z166">
        <v>137590</v>
      </c>
      <c r="AA166">
        <f t="shared" si="71"/>
        <v>75.30925013683634</v>
      </c>
      <c r="AE166" s="27">
        <v>6</v>
      </c>
      <c r="AF166">
        <v>896</v>
      </c>
      <c r="AG166">
        <v>110104</v>
      </c>
      <c r="AH166">
        <f t="shared" si="72"/>
        <v>122.88392857142857</v>
      </c>
      <c r="AL166" s="27">
        <v>27</v>
      </c>
      <c r="AM166">
        <v>2921</v>
      </c>
      <c r="AN166">
        <v>110251</v>
      </c>
      <c r="AO166">
        <f t="shared" si="73"/>
        <v>37.74426566244437</v>
      </c>
      <c r="AS166" s="27">
        <v>2</v>
      </c>
      <c r="AT166">
        <v>255</v>
      </c>
      <c r="AU166">
        <v>5086</v>
      </c>
      <c r="AV166">
        <f t="shared" si="74"/>
        <v>19.945098039215686</v>
      </c>
      <c r="AY166" t="s">
        <v>234</v>
      </c>
      <c r="AZ166" s="27">
        <v>1</v>
      </c>
      <c r="BA166">
        <v>452</v>
      </c>
      <c r="BB166">
        <v>45756</v>
      </c>
      <c r="BC166">
        <f t="shared" si="75"/>
        <v>101.23008849557522</v>
      </c>
      <c r="BG166" s="27">
        <v>11</v>
      </c>
      <c r="BH166">
        <v>2668</v>
      </c>
      <c r="BI166">
        <v>434521</v>
      </c>
      <c r="BJ166">
        <f t="shared" si="76"/>
        <v>162.86394302848575</v>
      </c>
      <c r="BN166" s="27">
        <v>7</v>
      </c>
      <c r="BO166">
        <v>1001</v>
      </c>
      <c r="BP166">
        <v>80216</v>
      </c>
      <c r="BQ166">
        <f t="shared" si="77"/>
        <v>80.135864135864139</v>
      </c>
      <c r="BU166" s="27">
        <v>2</v>
      </c>
      <c r="BV166">
        <v>148</v>
      </c>
      <c r="BW166">
        <v>9014</v>
      </c>
      <c r="BX166">
        <f t="shared" si="78"/>
        <v>60.905405405405403</v>
      </c>
      <c r="CB166" s="27">
        <v>27</v>
      </c>
      <c r="CC166">
        <v>3276</v>
      </c>
      <c r="CD166">
        <v>158975</v>
      </c>
      <c r="CE166">
        <f t="shared" si="79"/>
        <v>48.52716727716728</v>
      </c>
      <c r="CI166" s="27">
        <v>27</v>
      </c>
      <c r="CJ166">
        <v>1541</v>
      </c>
      <c r="CK166">
        <v>72888</v>
      </c>
      <c r="CL166">
        <f t="shared" si="80"/>
        <v>47.299156391953275</v>
      </c>
      <c r="CP166" s="27">
        <v>27</v>
      </c>
      <c r="CQ166">
        <v>1093</v>
      </c>
      <c r="CR166">
        <v>34550</v>
      </c>
      <c r="CS166">
        <f t="shared" si="81"/>
        <v>31.61024702653248</v>
      </c>
      <c r="CW166" s="27">
        <v>27</v>
      </c>
      <c r="CX166">
        <v>2670</v>
      </c>
      <c r="CY166">
        <v>36449</v>
      </c>
      <c r="CZ166">
        <f t="shared" si="82"/>
        <v>13.651310861423221</v>
      </c>
      <c r="DD166" s="27">
        <v>27</v>
      </c>
      <c r="DE166">
        <v>2431</v>
      </c>
      <c r="DF166">
        <v>93124</v>
      </c>
      <c r="DG166">
        <f t="shared" si="83"/>
        <v>38.306869600987248</v>
      </c>
      <c r="DK166" s="27">
        <v>27</v>
      </c>
      <c r="DL166">
        <v>1333</v>
      </c>
      <c r="DM166">
        <v>211040</v>
      </c>
      <c r="DN166">
        <f t="shared" si="84"/>
        <v>158.31957989497374</v>
      </c>
      <c r="DR166" s="27">
        <v>27</v>
      </c>
      <c r="DS166">
        <v>5087</v>
      </c>
      <c r="DT166">
        <v>450423</v>
      </c>
      <c r="DU166">
        <f t="shared" si="85"/>
        <v>88.543935521918613</v>
      </c>
      <c r="DY166" s="27">
        <v>5</v>
      </c>
      <c r="DZ166">
        <v>913</v>
      </c>
      <c r="EA166">
        <v>22106</v>
      </c>
      <c r="EB166">
        <f t="shared" si="86"/>
        <v>24.212486308871853</v>
      </c>
    </row>
    <row r="167" spans="9:132" x14ac:dyDescent="0.25">
      <c r="J167" s="27">
        <v>28</v>
      </c>
      <c r="K167">
        <v>2698</v>
      </c>
      <c r="L167">
        <v>404760</v>
      </c>
      <c r="M167">
        <f t="shared" si="69"/>
        <v>150.02223869532986</v>
      </c>
      <c r="Q167" s="27">
        <v>30</v>
      </c>
      <c r="R167">
        <v>2875</v>
      </c>
      <c r="S167">
        <v>135040</v>
      </c>
      <c r="T167">
        <f t="shared" si="70"/>
        <v>46.970434782608699</v>
      </c>
      <c r="X167" s="27">
        <v>11</v>
      </c>
      <c r="Y167">
        <v>1862</v>
      </c>
      <c r="Z167">
        <v>390802</v>
      </c>
      <c r="AA167">
        <f t="shared" si="71"/>
        <v>209.88292158968849</v>
      </c>
      <c r="AE167" s="27">
        <v>7</v>
      </c>
      <c r="AF167">
        <v>906</v>
      </c>
      <c r="AG167">
        <v>118620</v>
      </c>
      <c r="AH167">
        <f t="shared" si="72"/>
        <v>130.9271523178808</v>
      </c>
      <c r="AL167" s="27">
        <v>28</v>
      </c>
      <c r="AM167">
        <v>3024</v>
      </c>
      <c r="AN167">
        <v>70072</v>
      </c>
      <c r="AO167">
        <f t="shared" si="73"/>
        <v>23.171957671957671</v>
      </c>
      <c r="AS167" s="27">
        <v>3</v>
      </c>
      <c r="AT167">
        <v>269</v>
      </c>
      <c r="AU167">
        <v>10266</v>
      </c>
      <c r="AV167">
        <f t="shared" si="74"/>
        <v>38.163568773234203</v>
      </c>
      <c r="AZ167" s="27">
        <v>2</v>
      </c>
      <c r="BA167">
        <v>570</v>
      </c>
      <c r="BB167">
        <v>54853</v>
      </c>
      <c r="BC167">
        <f t="shared" si="75"/>
        <v>96.233333333333334</v>
      </c>
      <c r="BG167" s="27">
        <v>12</v>
      </c>
      <c r="BH167">
        <v>2760</v>
      </c>
      <c r="BI167">
        <v>89679</v>
      </c>
      <c r="BJ167">
        <f t="shared" si="76"/>
        <v>32.492391304347827</v>
      </c>
      <c r="BN167" s="27">
        <v>8</v>
      </c>
      <c r="BO167">
        <v>1122</v>
      </c>
      <c r="BP167">
        <v>103400</v>
      </c>
      <c r="BQ167">
        <f t="shared" si="77"/>
        <v>92.156862745098039</v>
      </c>
      <c r="BU167" s="27">
        <v>3</v>
      </c>
      <c r="BV167">
        <v>155</v>
      </c>
      <c r="BW167">
        <v>12860</v>
      </c>
      <c r="BX167">
        <f t="shared" si="78"/>
        <v>82.967741935483872</v>
      </c>
      <c r="CB167" s="27">
        <v>28</v>
      </c>
      <c r="CC167">
        <v>3301</v>
      </c>
      <c r="CD167">
        <v>10123</v>
      </c>
      <c r="CE167">
        <f t="shared" si="79"/>
        <v>3.0666464707664343</v>
      </c>
      <c r="CI167" s="27">
        <v>28</v>
      </c>
      <c r="CJ167">
        <v>2019</v>
      </c>
      <c r="CK167">
        <v>124919</v>
      </c>
      <c r="CL167">
        <f t="shared" si="80"/>
        <v>61.8717186726102</v>
      </c>
      <c r="CP167" s="27">
        <v>28</v>
      </c>
      <c r="CQ167">
        <v>1108</v>
      </c>
      <c r="CR167">
        <v>79803</v>
      </c>
      <c r="CS167">
        <f t="shared" si="81"/>
        <v>72.024368231046935</v>
      </c>
      <c r="CW167" s="27">
        <v>28</v>
      </c>
      <c r="CX167">
        <v>2720</v>
      </c>
      <c r="CY167">
        <v>378247</v>
      </c>
      <c r="CZ167">
        <f t="shared" si="82"/>
        <v>139.06139705882353</v>
      </c>
      <c r="DD167" s="27">
        <v>28</v>
      </c>
      <c r="DE167">
        <v>2504</v>
      </c>
      <c r="DF167">
        <v>328069</v>
      </c>
      <c r="DG167">
        <f t="shared" si="83"/>
        <v>131.0179712460064</v>
      </c>
      <c r="DK167" s="27">
        <v>28</v>
      </c>
      <c r="DL167">
        <v>1390</v>
      </c>
      <c r="DM167">
        <v>127314</v>
      </c>
      <c r="DN167">
        <f t="shared" si="84"/>
        <v>91.592805755395688</v>
      </c>
      <c r="DQ167" t="s">
        <v>234</v>
      </c>
      <c r="DR167" s="27">
        <v>1</v>
      </c>
      <c r="DS167">
        <v>110</v>
      </c>
      <c r="DT167">
        <v>1440</v>
      </c>
      <c r="DU167">
        <f t="shared" si="85"/>
        <v>13.090909090909092</v>
      </c>
      <c r="DY167" s="27">
        <v>6</v>
      </c>
      <c r="DZ167">
        <v>926</v>
      </c>
      <c r="EA167">
        <v>7775</v>
      </c>
      <c r="EB167">
        <f t="shared" si="86"/>
        <v>8.3963282937365005</v>
      </c>
    </row>
    <row r="168" spans="9:132" x14ac:dyDescent="0.25">
      <c r="J168" s="27">
        <v>29</v>
      </c>
      <c r="K168">
        <v>2777</v>
      </c>
      <c r="L168">
        <v>384807</v>
      </c>
      <c r="M168">
        <f t="shared" si="69"/>
        <v>138.56931940943466</v>
      </c>
      <c r="Q168" s="27">
        <v>31</v>
      </c>
      <c r="R168">
        <v>3057</v>
      </c>
      <c r="S168">
        <v>166577</v>
      </c>
      <c r="T168">
        <f t="shared" si="70"/>
        <v>54.490350016355904</v>
      </c>
      <c r="X168" s="27">
        <v>12</v>
      </c>
      <c r="Y168">
        <v>1874</v>
      </c>
      <c r="Z168">
        <v>240392</v>
      </c>
      <c r="AA168">
        <f t="shared" si="71"/>
        <v>128.27748132337246</v>
      </c>
      <c r="AE168" s="27">
        <v>8</v>
      </c>
      <c r="AF168">
        <v>935</v>
      </c>
      <c r="AG168">
        <v>115592</v>
      </c>
      <c r="AH168">
        <f t="shared" si="72"/>
        <v>123.62780748663101</v>
      </c>
      <c r="AL168" s="27">
        <v>29</v>
      </c>
      <c r="AM168">
        <v>3027</v>
      </c>
      <c r="AN168">
        <v>321566</v>
      </c>
      <c r="AO168">
        <f t="shared" si="73"/>
        <v>106.23257350512058</v>
      </c>
      <c r="AS168" s="27">
        <v>4</v>
      </c>
      <c r="AT168">
        <v>293</v>
      </c>
      <c r="AU168">
        <v>11017</v>
      </c>
      <c r="AV168">
        <f t="shared" si="74"/>
        <v>37.600682593856654</v>
      </c>
      <c r="AZ168" s="27">
        <v>3</v>
      </c>
      <c r="BA168">
        <v>588</v>
      </c>
      <c r="BB168">
        <v>109152</v>
      </c>
      <c r="BC168">
        <f t="shared" si="75"/>
        <v>185.63265306122449</v>
      </c>
      <c r="BG168" s="27">
        <v>13</v>
      </c>
      <c r="BH168">
        <v>2779</v>
      </c>
      <c r="BI168">
        <v>251190</v>
      </c>
      <c r="BJ168">
        <f t="shared" si="76"/>
        <v>90.388629003238577</v>
      </c>
      <c r="BN168" s="27">
        <v>9</v>
      </c>
      <c r="BO168">
        <v>1557</v>
      </c>
      <c r="BP168">
        <v>193692</v>
      </c>
      <c r="BQ168">
        <f t="shared" si="77"/>
        <v>124.40077071290943</v>
      </c>
      <c r="BU168" s="27">
        <v>4</v>
      </c>
      <c r="BV168">
        <v>164</v>
      </c>
      <c r="BW168">
        <v>11442</v>
      </c>
      <c r="BX168">
        <f t="shared" si="78"/>
        <v>69.768292682926827</v>
      </c>
      <c r="CB168" s="27">
        <v>29</v>
      </c>
      <c r="CC168">
        <v>3468</v>
      </c>
      <c r="CD168">
        <v>10535</v>
      </c>
      <c r="CE168">
        <f t="shared" si="79"/>
        <v>3.037773933102653</v>
      </c>
      <c r="CI168" s="27">
        <v>29</v>
      </c>
      <c r="CJ168">
        <v>2058</v>
      </c>
      <c r="CK168">
        <v>74252</v>
      </c>
      <c r="CL168">
        <f t="shared" si="80"/>
        <v>36.079689018464528</v>
      </c>
      <c r="CP168" s="27">
        <v>29</v>
      </c>
      <c r="CQ168">
        <v>1152</v>
      </c>
      <c r="CR168">
        <v>84492</v>
      </c>
      <c r="CS168">
        <f t="shared" si="81"/>
        <v>73.34375</v>
      </c>
      <c r="CW168" s="27">
        <v>29</v>
      </c>
      <c r="CX168">
        <v>2757</v>
      </c>
      <c r="CY168">
        <v>132458</v>
      </c>
      <c r="CZ168">
        <f t="shared" si="82"/>
        <v>48.044250997461006</v>
      </c>
      <c r="DC168" t="s">
        <v>234</v>
      </c>
      <c r="DD168" s="27">
        <v>1</v>
      </c>
      <c r="DE168">
        <v>199</v>
      </c>
      <c r="DF168">
        <v>5309</v>
      </c>
      <c r="DG168">
        <f t="shared" si="83"/>
        <v>26.678391959798994</v>
      </c>
      <c r="DK168" s="27">
        <v>29</v>
      </c>
      <c r="DL168">
        <v>1463</v>
      </c>
      <c r="DM168">
        <v>149704</v>
      </c>
      <c r="DN168">
        <f t="shared" si="84"/>
        <v>102.32672590567327</v>
      </c>
      <c r="DR168" s="27">
        <v>2</v>
      </c>
      <c r="DS168">
        <v>1536</v>
      </c>
      <c r="DT168">
        <v>13671</v>
      </c>
      <c r="DU168">
        <f t="shared" si="85"/>
        <v>8.900390625</v>
      </c>
      <c r="DY168" s="27">
        <v>7</v>
      </c>
      <c r="DZ168">
        <v>937</v>
      </c>
      <c r="EA168">
        <v>45087</v>
      </c>
      <c r="EB168">
        <f t="shared" si="86"/>
        <v>48.118463180362859</v>
      </c>
    </row>
    <row r="169" spans="9:132" x14ac:dyDescent="0.25">
      <c r="J169" s="27">
        <v>30</v>
      </c>
      <c r="K169">
        <v>3393</v>
      </c>
      <c r="L169">
        <v>343489</v>
      </c>
      <c r="M169">
        <f t="shared" si="69"/>
        <v>101.23460064839375</v>
      </c>
      <c r="Q169" s="27">
        <v>32</v>
      </c>
      <c r="R169">
        <v>3303</v>
      </c>
      <c r="S169">
        <v>80570</v>
      </c>
      <c r="T169">
        <f t="shared" si="70"/>
        <v>24.392976082349378</v>
      </c>
      <c r="X169" s="27">
        <v>13</v>
      </c>
      <c r="Y169">
        <v>1916</v>
      </c>
      <c r="Z169">
        <v>231274</v>
      </c>
      <c r="AA169">
        <f t="shared" si="71"/>
        <v>120.70668058455115</v>
      </c>
      <c r="AE169" s="27">
        <v>9</v>
      </c>
      <c r="AF169">
        <v>982</v>
      </c>
      <c r="AG169">
        <v>67083</v>
      </c>
      <c r="AH169">
        <f t="shared" si="72"/>
        <v>68.312627291242364</v>
      </c>
      <c r="AL169" s="27">
        <v>30</v>
      </c>
      <c r="AM169">
        <v>3075</v>
      </c>
      <c r="AN169">
        <v>295311</v>
      </c>
      <c r="AO169">
        <f t="shared" si="73"/>
        <v>96.036097560975605</v>
      </c>
      <c r="AS169" s="27">
        <v>5</v>
      </c>
      <c r="AT169">
        <v>496</v>
      </c>
      <c r="AU169">
        <v>31534</v>
      </c>
      <c r="AV169">
        <f t="shared" si="74"/>
        <v>63.576612903225808</v>
      </c>
      <c r="AZ169" s="27">
        <v>4</v>
      </c>
      <c r="BA169">
        <v>678</v>
      </c>
      <c r="BB169">
        <v>66280</v>
      </c>
      <c r="BC169">
        <f t="shared" si="75"/>
        <v>97.758112094395287</v>
      </c>
      <c r="BG169" s="27">
        <v>14</v>
      </c>
      <c r="BH169">
        <v>2787</v>
      </c>
      <c r="BI169">
        <v>377016</v>
      </c>
      <c r="BJ169">
        <f t="shared" si="76"/>
        <v>135.27664155005382</v>
      </c>
      <c r="BN169" s="27">
        <v>10</v>
      </c>
      <c r="BO169">
        <v>1779</v>
      </c>
      <c r="BP169">
        <v>202129</v>
      </c>
      <c r="BQ169">
        <f t="shared" si="77"/>
        <v>113.619449128724</v>
      </c>
      <c r="BU169" s="27">
        <v>5</v>
      </c>
      <c r="BV169">
        <v>260</v>
      </c>
      <c r="BW169">
        <v>3664</v>
      </c>
      <c r="BX169">
        <f t="shared" si="78"/>
        <v>14.092307692307692</v>
      </c>
      <c r="CB169" s="27">
        <v>30</v>
      </c>
      <c r="CC169">
        <v>3491</v>
      </c>
      <c r="CD169">
        <v>30869</v>
      </c>
      <c r="CE169">
        <f t="shared" si="79"/>
        <v>8.8424520194786602</v>
      </c>
      <c r="CI169" s="27">
        <v>30</v>
      </c>
      <c r="CJ169">
        <v>2558</v>
      </c>
      <c r="CK169">
        <v>33955</v>
      </c>
      <c r="CL169">
        <f t="shared" si="80"/>
        <v>13.274042220484754</v>
      </c>
      <c r="CP169" s="27">
        <v>30</v>
      </c>
      <c r="CQ169">
        <v>1177</v>
      </c>
      <c r="CR169">
        <v>94806</v>
      </c>
      <c r="CS169">
        <f t="shared" si="81"/>
        <v>80.548853016142729</v>
      </c>
      <c r="CW169" s="27">
        <v>30</v>
      </c>
      <c r="CX169">
        <v>2764</v>
      </c>
      <c r="CY169">
        <v>45085</v>
      </c>
      <c r="CZ169">
        <f t="shared" si="82"/>
        <v>16.311505065123011</v>
      </c>
      <c r="DD169" s="27">
        <v>2</v>
      </c>
      <c r="DE169">
        <v>266</v>
      </c>
      <c r="DF169">
        <v>4997</v>
      </c>
      <c r="DG169">
        <f t="shared" si="83"/>
        <v>18.785714285714285</v>
      </c>
      <c r="DK169" s="27">
        <v>30</v>
      </c>
      <c r="DL169">
        <v>1492</v>
      </c>
      <c r="DM169">
        <v>98997</v>
      </c>
      <c r="DN169">
        <f t="shared" si="84"/>
        <v>66.351876675603222</v>
      </c>
      <c r="DR169" s="27">
        <v>3</v>
      </c>
      <c r="DS169">
        <v>1749</v>
      </c>
      <c r="DT169">
        <v>120106</v>
      </c>
      <c r="DU169">
        <f t="shared" si="85"/>
        <v>68.671240708976555</v>
      </c>
      <c r="DY169" s="27">
        <v>8</v>
      </c>
      <c r="DZ169">
        <v>1002</v>
      </c>
      <c r="EA169">
        <v>92609</v>
      </c>
      <c r="EB169">
        <f t="shared" si="86"/>
        <v>92.424151696606785</v>
      </c>
    </row>
    <row r="170" spans="9:132" x14ac:dyDescent="0.25">
      <c r="J170" s="27">
        <v>31</v>
      </c>
      <c r="K170">
        <v>3506</v>
      </c>
      <c r="L170">
        <v>357100</v>
      </c>
      <c r="M170">
        <f t="shared" si="69"/>
        <v>101.85396463205933</v>
      </c>
      <c r="Q170" s="27">
        <v>33</v>
      </c>
      <c r="R170">
        <v>3374</v>
      </c>
      <c r="S170">
        <v>241531</v>
      </c>
      <c r="T170">
        <f t="shared" si="70"/>
        <v>71.585951393005331</v>
      </c>
      <c r="X170" s="27">
        <v>14</v>
      </c>
      <c r="Y170">
        <v>2071</v>
      </c>
      <c r="Z170">
        <v>170816</v>
      </c>
      <c r="AA170">
        <f t="shared" si="71"/>
        <v>82.479961371318197</v>
      </c>
      <c r="AE170" s="27">
        <v>10</v>
      </c>
      <c r="AF170">
        <v>990</v>
      </c>
      <c r="AG170">
        <v>83075</v>
      </c>
      <c r="AH170">
        <f t="shared" si="72"/>
        <v>83.914141414141412</v>
      </c>
      <c r="AL170" s="27">
        <v>31</v>
      </c>
      <c r="AM170">
        <v>3110</v>
      </c>
      <c r="AN170">
        <v>232578</v>
      </c>
      <c r="AO170">
        <f t="shared" si="73"/>
        <v>74.783922829581996</v>
      </c>
      <c r="AS170" s="27">
        <v>7</v>
      </c>
      <c r="AT170">
        <v>589</v>
      </c>
      <c r="AU170">
        <v>6868</v>
      </c>
      <c r="AV170">
        <f t="shared" si="74"/>
        <v>11.66044142614601</v>
      </c>
      <c r="AZ170" s="27">
        <v>5</v>
      </c>
      <c r="BA170">
        <v>866</v>
      </c>
      <c r="BB170">
        <v>70227</v>
      </c>
      <c r="BC170">
        <f t="shared" si="75"/>
        <v>81.093533487297918</v>
      </c>
      <c r="BG170" s="27">
        <v>15</v>
      </c>
      <c r="BH170">
        <v>2795</v>
      </c>
      <c r="BI170">
        <v>129860</v>
      </c>
      <c r="BJ170">
        <f t="shared" si="76"/>
        <v>46.46153846153846</v>
      </c>
      <c r="BN170" s="27">
        <v>11</v>
      </c>
      <c r="BO170">
        <v>2116</v>
      </c>
      <c r="BP170">
        <v>129025</v>
      </c>
      <c r="BQ170">
        <f t="shared" si="77"/>
        <v>60.975897920604915</v>
      </c>
      <c r="BU170" s="27">
        <v>6</v>
      </c>
      <c r="BV170">
        <v>309</v>
      </c>
      <c r="BW170">
        <v>2794</v>
      </c>
      <c r="BX170">
        <f t="shared" si="78"/>
        <v>9.0420711974110031</v>
      </c>
      <c r="CB170" s="27">
        <v>31</v>
      </c>
      <c r="CC170">
        <v>3746</v>
      </c>
      <c r="CD170">
        <v>263806</v>
      </c>
      <c r="CE170">
        <f t="shared" si="79"/>
        <v>70.423384943940206</v>
      </c>
      <c r="CI170" s="27">
        <v>31</v>
      </c>
      <c r="CJ170">
        <v>2632</v>
      </c>
      <c r="CK170">
        <v>133823</v>
      </c>
      <c r="CL170">
        <f t="shared" si="80"/>
        <v>50.844604863221882</v>
      </c>
      <c r="CP170" s="27">
        <v>31</v>
      </c>
      <c r="CQ170">
        <v>1177</v>
      </c>
      <c r="CR170">
        <v>65665</v>
      </c>
      <c r="CS170">
        <f t="shared" si="81"/>
        <v>55.790144435004251</v>
      </c>
      <c r="CW170" s="27">
        <v>31</v>
      </c>
      <c r="CX170">
        <v>2838</v>
      </c>
      <c r="CY170">
        <v>29403</v>
      </c>
      <c r="CZ170">
        <f t="shared" si="82"/>
        <v>10.36046511627907</v>
      </c>
      <c r="DD170" s="27">
        <v>3</v>
      </c>
      <c r="DE170">
        <v>318</v>
      </c>
      <c r="DF170">
        <v>10005</v>
      </c>
      <c r="DG170">
        <f t="shared" si="83"/>
        <v>31.462264150943398</v>
      </c>
      <c r="DK170" s="27">
        <v>31</v>
      </c>
      <c r="DL170">
        <v>1588</v>
      </c>
      <c r="DM170">
        <v>147452</v>
      </c>
      <c r="DN170">
        <f t="shared" si="84"/>
        <v>92.853904282115863</v>
      </c>
      <c r="DR170" s="27">
        <v>4</v>
      </c>
      <c r="DS170">
        <v>1966</v>
      </c>
      <c r="DT170">
        <v>3592</v>
      </c>
      <c r="DU170">
        <f t="shared" si="85"/>
        <v>1.82706002034588</v>
      </c>
      <c r="DY170" s="27">
        <v>9</v>
      </c>
      <c r="DZ170">
        <v>1033</v>
      </c>
      <c r="EA170">
        <v>3232</v>
      </c>
      <c r="EB170">
        <f t="shared" si="86"/>
        <v>3.1287512100677639</v>
      </c>
    </row>
    <row r="171" spans="9:132" x14ac:dyDescent="0.25">
      <c r="J171" s="27">
        <v>32</v>
      </c>
      <c r="K171">
        <v>4489</v>
      </c>
      <c r="L171">
        <v>312028</v>
      </c>
      <c r="M171">
        <f t="shared" si="69"/>
        <v>69.50946758743595</v>
      </c>
      <c r="Q171" s="27">
        <v>34</v>
      </c>
      <c r="R171">
        <v>3567</v>
      </c>
      <c r="S171">
        <v>359738</v>
      </c>
      <c r="T171">
        <f t="shared" si="70"/>
        <v>100.85169610316792</v>
      </c>
      <c r="X171" s="27">
        <v>15</v>
      </c>
      <c r="Y171">
        <v>2080</v>
      </c>
      <c r="Z171">
        <v>123510</v>
      </c>
      <c r="AA171">
        <f t="shared" si="71"/>
        <v>59.379807692307693</v>
      </c>
      <c r="AE171" s="27">
        <v>11</v>
      </c>
      <c r="AF171">
        <v>997</v>
      </c>
      <c r="AG171">
        <v>62184</v>
      </c>
      <c r="AH171">
        <f t="shared" si="72"/>
        <v>62.371113340020059</v>
      </c>
      <c r="AL171" s="27">
        <v>32</v>
      </c>
      <c r="AM171">
        <v>3136</v>
      </c>
      <c r="AN171">
        <v>237053</v>
      </c>
      <c r="AO171">
        <f t="shared" si="73"/>
        <v>75.590880102040813</v>
      </c>
      <c r="AS171" s="27">
        <v>8</v>
      </c>
      <c r="AT171">
        <v>768</v>
      </c>
      <c r="AU171">
        <v>40910</v>
      </c>
      <c r="AV171">
        <f t="shared" si="74"/>
        <v>53.268229166666664</v>
      </c>
      <c r="AZ171" s="27">
        <v>6</v>
      </c>
      <c r="BA171">
        <v>908</v>
      </c>
      <c r="BB171">
        <v>83578</v>
      </c>
      <c r="BC171">
        <f t="shared" si="75"/>
        <v>92.046255506607935</v>
      </c>
      <c r="BG171" s="27">
        <v>16</v>
      </c>
      <c r="BH171">
        <v>2863</v>
      </c>
      <c r="BI171">
        <v>171261</v>
      </c>
      <c r="BJ171">
        <f t="shared" si="76"/>
        <v>59.818721620677614</v>
      </c>
      <c r="BN171" s="27">
        <v>12</v>
      </c>
      <c r="BO171">
        <v>2141</v>
      </c>
      <c r="BP171">
        <v>137230</v>
      </c>
      <c r="BQ171">
        <f t="shared" si="77"/>
        <v>64.096216721158342</v>
      </c>
      <c r="BU171" s="27">
        <v>7</v>
      </c>
      <c r="BV171">
        <v>385</v>
      </c>
      <c r="BW171">
        <v>964</v>
      </c>
      <c r="BX171">
        <f t="shared" si="78"/>
        <v>2.5038961038961038</v>
      </c>
      <c r="CB171" s="27">
        <v>32</v>
      </c>
      <c r="CC171">
        <v>3888</v>
      </c>
      <c r="CD171">
        <v>174481</v>
      </c>
      <c r="CE171">
        <f t="shared" si="79"/>
        <v>44.87680041152263</v>
      </c>
      <c r="CH171" t="s">
        <v>234</v>
      </c>
      <c r="CI171" s="27">
        <v>1</v>
      </c>
      <c r="CJ171">
        <v>270</v>
      </c>
      <c r="CK171">
        <v>3076</v>
      </c>
      <c r="CL171">
        <f t="shared" si="80"/>
        <v>11.392592592592592</v>
      </c>
      <c r="CP171" s="27">
        <v>32</v>
      </c>
      <c r="CQ171">
        <v>1180</v>
      </c>
      <c r="CR171">
        <v>69681</v>
      </c>
      <c r="CS171">
        <f t="shared" si="81"/>
        <v>59.051694915254238</v>
      </c>
      <c r="CW171" s="27">
        <v>32</v>
      </c>
      <c r="CX171">
        <v>2842</v>
      </c>
      <c r="CY171">
        <v>384041</v>
      </c>
      <c r="CZ171">
        <f t="shared" si="82"/>
        <v>135.1305418719212</v>
      </c>
      <c r="DD171" s="27">
        <v>4</v>
      </c>
      <c r="DE171">
        <v>404</v>
      </c>
      <c r="DF171">
        <v>8211</v>
      </c>
      <c r="DG171">
        <f t="shared" si="83"/>
        <v>20.324257425742573</v>
      </c>
      <c r="DK171" s="27">
        <v>32</v>
      </c>
      <c r="DL171">
        <v>1686</v>
      </c>
      <c r="DM171">
        <v>124175</v>
      </c>
      <c r="DN171">
        <f t="shared" si="84"/>
        <v>73.650652431791215</v>
      </c>
      <c r="DR171" s="27">
        <v>5</v>
      </c>
      <c r="DS171">
        <v>2155</v>
      </c>
      <c r="DT171">
        <v>227096</v>
      </c>
      <c r="DU171">
        <f t="shared" si="85"/>
        <v>105.38097447795823</v>
      </c>
      <c r="DY171" s="27">
        <v>10</v>
      </c>
      <c r="DZ171">
        <v>1053</v>
      </c>
      <c r="EA171">
        <v>35805</v>
      </c>
      <c r="EB171">
        <f t="shared" si="86"/>
        <v>34.002849002849004</v>
      </c>
    </row>
    <row r="172" spans="9:132" x14ac:dyDescent="0.25">
      <c r="I172" t="s">
        <v>234</v>
      </c>
      <c r="J172" s="27">
        <v>1</v>
      </c>
      <c r="K172">
        <v>107</v>
      </c>
      <c r="L172">
        <v>2689</v>
      </c>
      <c r="M172">
        <f t="shared" ref="M172:M203" si="87">L172/K172</f>
        <v>25.130841121495326</v>
      </c>
      <c r="Q172" s="27">
        <v>35</v>
      </c>
      <c r="R172">
        <v>3710</v>
      </c>
      <c r="S172">
        <v>289016</v>
      </c>
      <c r="T172">
        <f t="shared" ref="T172:T203" si="88">S172/R172</f>
        <v>77.901886792452828</v>
      </c>
      <c r="X172" s="27">
        <v>16</v>
      </c>
      <c r="Y172">
        <v>2108</v>
      </c>
      <c r="Z172">
        <v>134383</v>
      </c>
      <c r="AA172">
        <f t="shared" ref="AA172:AA203" si="89">Z172/Y172</f>
        <v>63.749051233396585</v>
      </c>
      <c r="AE172" s="27">
        <v>12</v>
      </c>
      <c r="AF172">
        <v>1007</v>
      </c>
      <c r="AG172">
        <v>40668</v>
      </c>
      <c r="AH172">
        <f t="shared" ref="AH172:AH203" si="90">AG172/AF172</f>
        <v>40.385302879841113</v>
      </c>
      <c r="AL172" s="27">
        <v>33</v>
      </c>
      <c r="AM172">
        <v>3250</v>
      </c>
      <c r="AN172">
        <v>471460</v>
      </c>
      <c r="AO172">
        <f t="shared" ref="AO172:AO203" si="91">AN172/AM172</f>
        <v>145.06461538461539</v>
      </c>
      <c r="AS172" s="27">
        <v>9</v>
      </c>
      <c r="AT172">
        <v>802</v>
      </c>
      <c r="AU172">
        <v>52057</v>
      </c>
      <c r="AV172">
        <f t="shared" ref="AV172:AV203" si="92">AU172/AT172</f>
        <v>64.908977556109733</v>
      </c>
      <c r="AZ172" s="27">
        <v>7</v>
      </c>
      <c r="BA172">
        <v>964</v>
      </c>
      <c r="BB172">
        <v>88905</v>
      </c>
      <c r="BC172">
        <f t="shared" ref="BC172:BC203" si="93">BB172/BA172</f>
        <v>92.225103734439827</v>
      </c>
      <c r="BG172" s="27">
        <v>17</v>
      </c>
      <c r="BH172">
        <v>2898</v>
      </c>
      <c r="BI172">
        <v>64534</v>
      </c>
      <c r="BJ172">
        <f t="shared" ref="BJ172:BJ203" si="94">BI172/BH172</f>
        <v>22.268461007591441</v>
      </c>
      <c r="BN172" s="27">
        <v>13</v>
      </c>
      <c r="BO172">
        <v>2199</v>
      </c>
      <c r="BP172">
        <v>88642</v>
      </c>
      <c r="BQ172">
        <f t="shared" ref="BQ172:BQ203" si="95">BP172/BO172</f>
        <v>40.310140973169624</v>
      </c>
      <c r="BU172" s="27">
        <v>8</v>
      </c>
      <c r="BV172">
        <v>491</v>
      </c>
      <c r="BW172">
        <v>18032</v>
      </c>
      <c r="BX172">
        <f t="shared" ref="BX172:BX203" si="96">BW172/BV172</f>
        <v>36.725050916496947</v>
      </c>
      <c r="CB172" s="27">
        <v>33</v>
      </c>
      <c r="CC172">
        <v>4771</v>
      </c>
      <c r="CD172">
        <v>63733</v>
      </c>
      <c r="CE172">
        <f t="shared" ref="CE172:CE203" si="97">CD172/CC172</f>
        <v>13.358415426535318</v>
      </c>
      <c r="CI172" s="27">
        <v>2</v>
      </c>
      <c r="CJ172">
        <v>383</v>
      </c>
      <c r="CK172">
        <v>5632</v>
      </c>
      <c r="CL172">
        <f t="shared" ref="CL172:CL203" si="98">CK172/CJ172</f>
        <v>14.704960835509139</v>
      </c>
      <c r="CP172" s="27">
        <v>33</v>
      </c>
      <c r="CQ172">
        <v>1212</v>
      </c>
      <c r="CR172">
        <v>64823</v>
      </c>
      <c r="CS172">
        <f t="shared" ref="CS172:CS203" si="99">CR172/CQ172</f>
        <v>53.484323432343231</v>
      </c>
      <c r="CW172" s="27">
        <v>33</v>
      </c>
      <c r="CX172">
        <v>2866</v>
      </c>
      <c r="CY172">
        <v>504850</v>
      </c>
      <c r="CZ172">
        <f t="shared" ref="CZ172:CZ203" si="100">CY172/CX172</f>
        <v>176.15143056524772</v>
      </c>
      <c r="DD172" s="27">
        <v>5</v>
      </c>
      <c r="DE172">
        <v>411</v>
      </c>
      <c r="DF172">
        <v>15526</v>
      </c>
      <c r="DG172">
        <f t="shared" ref="DG172:DG203" si="101">DF172/DE172</f>
        <v>37.776155717761554</v>
      </c>
      <c r="DK172" s="27">
        <v>33</v>
      </c>
      <c r="DL172">
        <v>1745</v>
      </c>
      <c r="DM172">
        <v>163164</v>
      </c>
      <c r="DN172">
        <f t="shared" ref="DN172:DN203" si="102">DM172/DL172</f>
        <v>93.503724928366765</v>
      </c>
      <c r="DR172" s="27">
        <v>6</v>
      </c>
      <c r="DS172">
        <v>2473</v>
      </c>
      <c r="DT172">
        <v>102772</v>
      </c>
      <c r="DU172">
        <f t="shared" ref="DU172:DU203" si="103">DT172/DS172</f>
        <v>41.557622321067527</v>
      </c>
      <c r="DY172" s="27">
        <v>11</v>
      </c>
      <c r="DZ172">
        <v>1074</v>
      </c>
      <c r="EA172">
        <v>23061</v>
      </c>
      <c r="EB172">
        <f t="shared" ref="EB172:EB203" si="104">EA172/DZ172</f>
        <v>21.472067039106147</v>
      </c>
    </row>
    <row r="173" spans="9:132" x14ac:dyDescent="0.25">
      <c r="J173" s="27">
        <v>2</v>
      </c>
      <c r="K173">
        <v>179</v>
      </c>
      <c r="L173">
        <v>14362</v>
      </c>
      <c r="M173">
        <f t="shared" si="87"/>
        <v>80.234636871508386</v>
      </c>
      <c r="Q173" s="27">
        <v>36</v>
      </c>
      <c r="R173">
        <v>3740</v>
      </c>
      <c r="S173">
        <v>323068</v>
      </c>
      <c r="T173">
        <f t="shared" si="88"/>
        <v>86.381818181818176</v>
      </c>
      <c r="X173" s="27">
        <v>17</v>
      </c>
      <c r="Y173">
        <v>2270</v>
      </c>
      <c r="Z173">
        <v>124157</v>
      </c>
      <c r="AA173">
        <f t="shared" si="89"/>
        <v>54.694713656387663</v>
      </c>
      <c r="AE173" s="27">
        <v>13</v>
      </c>
      <c r="AF173">
        <v>1090</v>
      </c>
      <c r="AG173">
        <v>75113</v>
      </c>
      <c r="AH173">
        <f t="shared" si="90"/>
        <v>68.911009174311928</v>
      </c>
      <c r="AL173" s="27">
        <v>34</v>
      </c>
      <c r="AM173">
        <v>3440</v>
      </c>
      <c r="AN173">
        <v>128451</v>
      </c>
      <c r="AO173">
        <f t="shared" si="91"/>
        <v>37.340406976744184</v>
      </c>
      <c r="AS173" s="27">
        <v>10</v>
      </c>
      <c r="AT173">
        <v>870</v>
      </c>
      <c r="AU173">
        <v>34651</v>
      </c>
      <c r="AV173">
        <f t="shared" si="92"/>
        <v>39.828735632183907</v>
      </c>
      <c r="AZ173" s="27">
        <v>8</v>
      </c>
      <c r="BA173">
        <v>965</v>
      </c>
      <c r="BB173">
        <v>93802</v>
      </c>
      <c r="BC173">
        <f t="shared" si="93"/>
        <v>97.204145077720213</v>
      </c>
      <c r="BG173" s="27">
        <v>18</v>
      </c>
      <c r="BH173">
        <v>2942</v>
      </c>
      <c r="BI173">
        <v>104438</v>
      </c>
      <c r="BJ173">
        <f t="shared" si="94"/>
        <v>35.498980285520055</v>
      </c>
      <c r="BN173" s="27">
        <v>14</v>
      </c>
      <c r="BO173">
        <v>2206</v>
      </c>
      <c r="BP173">
        <v>177623</v>
      </c>
      <c r="BQ173">
        <f t="shared" si="95"/>
        <v>80.518132366273804</v>
      </c>
      <c r="BU173" s="27">
        <v>9</v>
      </c>
      <c r="BV173">
        <v>543</v>
      </c>
      <c r="BW173">
        <v>28742</v>
      </c>
      <c r="BX173">
        <f t="shared" si="96"/>
        <v>52.931860036832411</v>
      </c>
      <c r="CB173" s="27">
        <v>34</v>
      </c>
      <c r="CC173">
        <v>8574</v>
      </c>
      <c r="CD173">
        <v>65139</v>
      </c>
      <c r="CE173">
        <f t="shared" si="97"/>
        <v>7.5972708187543736</v>
      </c>
      <c r="CI173" s="27">
        <v>3</v>
      </c>
      <c r="CJ173">
        <v>553</v>
      </c>
      <c r="CK173">
        <v>3060</v>
      </c>
      <c r="CL173">
        <f t="shared" si="98"/>
        <v>5.5334538878842681</v>
      </c>
      <c r="CP173" s="27">
        <v>34</v>
      </c>
      <c r="CQ173">
        <v>1265</v>
      </c>
      <c r="CR173">
        <v>139218</v>
      </c>
      <c r="CS173">
        <f t="shared" si="99"/>
        <v>110.05375494071146</v>
      </c>
      <c r="CW173" s="27">
        <v>34</v>
      </c>
      <c r="CX173">
        <v>2920</v>
      </c>
      <c r="CY173">
        <v>136568</v>
      </c>
      <c r="CZ173">
        <f t="shared" si="100"/>
        <v>46.769863013698632</v>
      </c>
      <c r="DD173" s="27">
        <v>6</v>
      </c>
      <c r="DE173">
        <v>636</v>
      </c>
      <c r="DF173">
        <v>43059</v>
      </c>
      <c r="DG173">
        <f t="shared" si="101"/>
        <v>67.702830188679243</v>
      </c>
      <c r="DJ173" t="s">
        <v>234</v>
      </c>
      <c r="DK173" s="27">
        <v>1</v>
      </c>
      <c r="DL173">
        <v>157</v>
      </c>
      <c r="DM173">
        <v>2915</v>
      </c>
      <c r="DN173">
        <f t="shared" si="102"/>
        <v>18.566878980891719</v>
      </c>
      <c r="DR173" s="27">
        <v>7</v>
      </c>
      <c r="DS173">
        <v>2559</v>
      </c>
      <c r="DT173">
        <v>211040</v>
      </c>
      <c r="DU173">
        <f t="shared" si="103"/>
        <v>82.469714732317314</v>
      </c>
      <c r="DY173" s="27">
        <v>12</v>
      </c>
      <c r="DZ173">
        <v>1086</v>
      </c>
      <c r="EA173">
        <v>39003</v>
      </c>
      <c r="EB173">
        <f t="shared" si="104"/>
        <v>35.914364640883981</v>
      </c>
    </row>
    <row r="174" spans="9:132" x14ac:dyDescent="0.25">
      <c r="J174" s="27">
        <v>3</v>
      </c>
      <c r="K174">
        <v>221</v>
      </c>
      <c r="L174">
        <v>5930</v>
      </c>
      <c r="M174">
        <f t="shared" si="87"/>
        <v>26.832579185520363</v>
      </c>
      <c r="Q174" s="27">
        <v>37</v>
      </c>
      <c r="R174">
        <v>4898</v>
      </c>
      <c r="S174">
        <v>260828</v>
      </c>
      <c r="T174">
        <f t="shared" si="88"/>
        <v>53.251939567170275</v>
      </c>
      <c r="X174" s="27">
        <v>18</v>
      </c>
      <c r="Y174">
        <v>2405</v>
      </c>
      <c r="Z174">
        <v>172944</v>
      </c>
      <c r="AA174">
        <f t="shared" si="89"/>
        <v>71.91018711018711</v>
      </c>
      <c r="AE174" s="27">
        <v>14</v>
      </c>
      <c r="AF174">
        <v>1096</v>
      </c>
      <c r="AG174">
        <v>130752</v>
      </c>
      <c r="AH174">
        <f t="shared" si="90"/>
        <v>119.2992700729927</v>
      </c>
      <c r="AL174" s="27">
        <v>35</v>
      </c>
      <c r="AM174">
        <v>3759</v>
      </c>
      <c r="AN174">
        <v>483614</v>
      </c>
      <c r="AO174">
        <f t="shared" si="91"/>
        <v>128.65496142591115</v>
      </c>
      <c r="AS174" s="27">
        <v>11</v>
      </c>
      <c r="AT174">
        <v>905</v>
      </c>
      <c r="AU174">
        <v>48672</v>
      </c>
      <c r="AV174">
        <f t="shared" si="92"/>
        <v>53.781215469613258</v>
      </c>
      <c r="AZ174" s="27">
        <v>9</v>
      </c>
      <c r="BA174">
        <v>1020</v>
      </c>
      <c r="BB174">
        <v>68221</v>
      </c>
      <c r="BC174">
        <f t="shared" si="93"/>
        <v>66.88333333333334</v>
      </c>
      <c r="BG174" s="27">
        <v>19</v>
      </c>
      <c r="BH174">
        <v>2996</v>
      </c>
      <c r="BI174">
        <v>137340</v>
      </c>
      <c r="BJ174">
        <f t="shared" si="94"/>
        <v>45.841121495327101</v>
      </c>
      <c r="BN174" s="27">
        <v>15</v>
      </c>
      <c r="BO174">
        <v>2225</v>
      </c>
      <c r="BP174">
        <v>33414</v>
      </c>
      <c r="BQ174">
        <f t="shared" si="95"/>
        <v>15.017528089887641</v>
      </c>
      <c r="BU174" s="27">
        <v>10</v>
      </c>
      <c r="BV174">
        <v>836</v>
      </c>
      <c r="BW174">
        <v>55399</v>
      </c>
      <c r="BX174">
        <f t="shared" si="96"/>
        <v>66.266746411483254</v>
      </c>
      <c r="CA174" t="s">
        <v>234</v>
      </c>
      <c r="CB174" s="27">
        <v>1</v>
      </c>
      <c r="CC174">
        <v>108</v>
      </c>
      <c r="CD174">
        <v>2524</v>
      </c>
      <c r="CE174">
        <f t="shared" si="97"/>
        <v>23.37037037037037</v>
      </c>
      <c r="CI174" s="27">
        <v>4</v>
      </c>
      <c r="CJ174">
        <v>627</v>
      </c>
      <c r="CK174">
        <v>14782</v>
      </c>
      <c r="CL174">
        <f t="shared" si="98"/>
        <v>23.575757575757574</v>
      </c>
      <c r="CP174" s="27">
        <v>35</v>
      </c>
      <c r="CQ174">
        <v>1272</v>
      </c>
      <c r="CR174">
        <v>72128</v>
      </c>
      <c r="CS174">
        <f t="shared" si="99"/>
        <v>56.704402515723274</v>
      </c>
      <c r="CW174" s="27">
        <v>35</v>
      </c>
      <c r="CX174">
        <v>2924</v>
      </c>
      <c r="CY174">
        <v>210710</v>
      </c>
      <c r="CZ174">
        <f t="shared" si="100"/>
        <v>72.062243502051984</v>
      </c>
      <c r="DD174" s="27">
        <v>7</v>
      </c>
      <c r="DE174">
        <v>650</v>
      </c>
      <c r="DF174">
        <v>61518</v>
      </c>
      <c r="DG174">
        <f t="shared" si="101"/>
        <v>94.643076923076919</v>
      </c>
      <c r="DK174" s="27">
        <v>2</v>
      </c>
      <c r="DL174">
        <v>779</v>
      </c>
      <c r="DM174">
        <v>18412</v>
      </c>
      <c r="DN174">
        <f t="shared" si="102"/>
        <v>23.635430038510911</v>
      </c>
      <c r="DR174" s="27">
        <v>8</v>
      </c>
      <c r="DS174">
        <v>2730</v>
      </c>
      <c r="DT174">
        <v>149011</v>
      </c>
      <c r="DU174">
        <f t="shared" si="103"/>
        <v>54.582783882783886</v>
      </c>
      <c r="DY174" s="27">
        <v>13</v>
      </c>
      <c r="DZ174">
        <v>1094</v>
      </c>
      <c r="EA174">
        <v>30203</v>
      </c>
      <c r="EB174">
        <f t="shared" si="104"/>
        <v>27.607861060329068</v>
      </c>
    </row>
    <row r="175" spans="9:132" x14ac:dyDescent="0.25">
      <c r="J175" s="27">
        <v>4</v>
      </c>
      <c r="K175">
        <v>832</v>
      </c>
      <c r="L175">
        <v>66043</v>
      </c>
      <c r="M175">
        <f t="shared" si="87"/>
        <v>79.378605769230774</v>
      </c>
      <c r="Q175" s="27">
        <v>38</v>
      </c>
      <c r="R175">
        <v>4928</v>
      </c>
      <c r="S175">
        <v>133913</v>
      </c>
      <c r="T175">
        <f t="shared" si="88"/>
        <v>27.173904220779221</v>
      </c>
      <c r="X175" s="27">
        <v>19</v>
      </c>
      <c r="Y175">
        <v>2471</v>
      </c>
      <c r="Z175">
        <v>227124</v>
      </c>
      <c r="AA175">
        <f t="shared" si="89"/>
        <v>91.915823553217322</v>
      </c>
      <c r="AE175" s="27">
        <v>15</v>
      </c>
      <c r="AF175">
        <v>1106</v>
      </c>
      <c r="AG175">
        <v>92282</v>
      </c>
      <c r="AH175">
        <f t="shared" si="90"/>
        <v>83.437613019891501</v>
      </c>
      <c r="AL175" s="27">
        <v>36</v>
      </c>
      <c r="AM175">
        <v>3984</v>
      </c>
      <c r="AN175">
        <v>135158</v>
      </c>
      <c r="AO175">
        <f t="shared" si="91"/>
        <v>33.925200803212853</v>
      </c>
      <c r="AS175" s="27">
        <v>12</v>
      </c>
      <c r="AT175">
        <v>918</v>
      </c>
      <c r="AU175">
        <v>25339</v>
      </c>
      <c r="AV175">
        <f t="shared" si="92"/>
        <v>27.602396514161221</v>
      </c>
      <c r="AZ175" s="27">
        <v>10</v>
      </c>
      <c r="BA175">
        <v>1026</v>
      </c>
      <c r="BB175">
        <v>49054</v>
      </c>
      <c r="BC175">
        <f t="shared" si="93"/>
        <v>47.810916179337234</v>
      </c>
      <c r="BG175" s="27">
        <v>20</v>
      </c>
      <c r="BH175">
        <v>3055</v>
      </c>
      <c r="BI175">
        <v>72324</v>
      </c>
      <c r="BJ175">
        <f t="shared" si="94"/>
        <v>23.673977086743044</v>
      </c>
      <c r="BN175" s="27">
        <v>16</v>
      </c>
      <c r="BO175">
        <v>2247</v>
      </c>
      <c r="BP175">
        <v>401998</v>
      </c>
      <c r="BQ175">
        <f t="shared" si="95"/>
        <v>178.9043168669337</v>
      </c>
      <c r="BU175" s="27">
        <v>11</v>
      </c>
      <c r="BV175">
        <v>915</v>
      </c>
      <c r="BW175">
        <v>34422</v>
      </c>
      <c r="BX175">
        <f t="shared" si="96"/>
        <v>37.619672131147539</v>
      </c>
      <c r="CB175" s="27">
        <v>2</v>
      </c>
      <c r="CC175">
        <v>144</v>
      </c>
      <c r="CD175">
        <v>4992</v>
      </c>
      <c r="CE175">
        <f t="shared" si="97"/>
        <v>34.666666666666664</v>
      </c>
      <c r="CI175" s="27">
        <v>5</v>
      </c>
      <c r="CJ175">
        <v>945</v>
      </c>
      <c r="CK175">
        <v>34902</v>
      </c>
      <c r="CL175">
        <f t="shared" si="98"/>
        <v>36.93333333333333</v>
      </c>
      <c r="CP175" s="27">
        <v>36</v>
      </c>
      <c r="CQ175">
        <v>1302</v>
      </c>
      <c r="CR175">
        <v>75692</v>
      </c>
      <c r="CS175">
        <f t="shared" si="99"/>
        <v>58.135176651305684</v>
      </c>
      <c r="CW175" s="27">
        <v>36</v>
      </c>
      <c r="CX175">
        <v>2999</v>
      </c>
      <c r="CY175">
        <v>12653</v>
      </c>
      <c r="CZ175">
        <f t="shared" si="100"/>
        <v>4.2190730243414469</v>
      </c>
      <c r="DD175" s="27">
        <v>8</v>
      </c>
      <c r="DE175">
        <v>658</v>
      </c>
      <c r="DF175">
        <v>14458</v>
      </c>
      <c r="DG175">
        <f t="shared" si="101"/>
        <v>21.972644376899694</v>
      </c>
      <c r="DK175" s="27">
        <v>3</v>
      </c>
      <c r="DL175">
        <v>834</v>
      </c>
      <c r="DM175">
        <v>67179</v>
      </c>
      <c r="DN175">
        <f t="shared" si="102"/>
        <v>80.550359712230218</v>
      </c>
      <c r="DR175" s="27">
        <v>9</v>
      </c>
      <c r="DS175">
        <v>2830</v>
      </c>
      <c r="DT175">
        <v>11030</v>
      </c>
      <c r="DU175">
        <f t="shared" si="103"/>
        <v>3.8975265017667846</v>
      </c>
      <c r="DY175" s="27">
        <v>14</v>
      </c>
      <c r="DZ175">
        <v>1119</v>
      </c>
      <c r="EA175">
        <v>23448</v>
      </c>
      <c r="EB175">
        <f t="shared" si="104"/>
        <v>20.954423592493299</v>
      </c>
    </row>
    <row r="176" spans="9:132" x14ac:dyDescent="0.25">
      <c r="J176" s="27">
        <v>5</v>
      </c>
      <c r="K176">
        <v>1152</v>
      </c>
      <c r="L176">
        <v>75955</v>
      </c>
      <c r="M176">
        <f t="shared" si="87"/>
        <v>65.933159722222229</v>
      </c>
      <c r="Q176" s="27">
        <v>39</v>
      </c>
      <c r="R176">
        <v>5060</v>
      </c>
      <c r="S176">
        <v>318068</v>
      </c>
      <c r="T176">
        <f t="shared" si="88"/>
        <v>62.859288537549411</v>
      </c>
      <c r="X176" s="27">
        <v>20</v>
      </c>
      <c r="Y176">
        <v>2513</v>
      </c>
      <c r="Z176">
        <v>40922</v>
      </c>
      <c r="AA176">
        <f t="shared" si="89"/>
        <v>16.284122562674096</v>
      </c>
      <c r="AE176" s="27">
        <v>16</v>
      </c>
      <c r="AF176">
        <v>1135</v>
      </c>
      <c r="AG176">
        <v>101353</v>
      </c>
      <c r="AH176">
        <f t="shared" si="90"/>
        <v>89.297797356828198</v>
      </c>
      <c r="AL176" s="27">
        <v>37</v>
      </c>
      <c r="AM176">
        <v>4179</v>
      </c>
      <c r="AN176">
        <v>559370</v>
      </c>
      <c r="AO176">
        <f t="shared" si="91"/>
        <v>133.85259631490788</v>
      </c>
      <c r="AS176" s="27">
        <v>13</v>
      </c>
      <c r="AT176">
        <v>960</v>
      </c>
      <c r="AU176">
        <v>46382</v>
      </c>
      <c r="AV176">
        <f t="shared" si="92"/>
        <v>48.314583333333331</v>
      </c>
      <c r="AZ176" s="27">
        <v>11</v>
      </c>
      <c r="BA176">
        <v>1052</v>
      </c>
      <c r="BB176">
        <v>80857</v>
      </c>
      <c r="BC176">
        <f t="shared" si="93"/>
        <v>76.860266159695811</v>
      </c>
      <c r="BG176" s="27">
        <v>21</v>
      </c>
      <c r="BH176">
        <v>3278</v>
      </c>
      <c r="BI176">
        <v>373728</v>
      </c>
      <c r="BJ176">
        <f t="shared" si="94"/>
        <v>114.01098230628432</v>
      </c>
      <c r="BN176" s="27">
        <v>17</v>
      </c>
      <c r="BO176">
        <v>2369</v>
      </c>
      <c r="BP176">
        <v>204244</v>
      </c>
      <c r="BQ176">
        <f t="shared" si="95"/>
        <v>86.215280709159984</v>
      </c>
      <c r="BU176" s="27">
        <v>12</v>
      </c>
      <c r="BV176">
        <v>992</v>
      </c>
      <c r="BW176">
        <v>46801</v>
      </c>
      <c r="BX176">
        <f t="shared" si="96"/>
        <v>47.17842741935484</v>
      </c>
      <c r="CB176" s="27">
        <v>3</v>
      </c>
      <c r="CC176">
        <v>341</v>
      </c>
      <c r="CD176">
        <v>221</v>
      </c>
      <c r="CE176">
        <f t="shared" si="97"/>
        <v>0.64809384164222872</v>
      </c>
      <c r="CI176" s="27">
        <v>6</v>
      </c>
      <c r="CJ176">
        <v>992</v>
      </c>
      <c r="CK176">
        <v>22090</v>
      </c>
      <c r="CL176">
        <f t="shared" si="98"/>
        <v>22.268145161290324</v>
      </c>
      <c r="CP176" s="27">
        <v>37</v>
      </c>
      <c r="CQ176">
        <v>1309</v>
      </c>
      <c r="CR176">
        <v>109740</v>
      </c>
      <c r="CS176">
        <f t="shared" si="99"/>
        <v>83.834988540870896</v>
      </c>
      <c r="CW176" s="27">
        <v>37</v>
      </c>
      <c r="CX176">
        <v>3077</v>
      </c>
      <c r="CY176">
        <v>181590</v>
      </c>
      <c r="CZ176">
        <f t="shared" si="100"/>
        <v>59.015274618134548</v>
      </c>
      <c r="DD176" s="27">
        <v>9</v>
      </c>
      <c r="DE176">
        <v>682</v>
      </c>
      <c r="DF176">
        <v>17281</v>
      </c>
      <c r="DG176">
        <f t="shared" si="101"/>
        <v>25.338709677419356</v>
      </c>
      <c r="DK176" s="27">
        <v>4</v>
      </c>
      <c r="DL176">
        <v>852</v>
      </c>
      <c r="DM176">
        <v>57383</v>
      </c>
      <c r="DN176">
        <f t="shared" si="102"/>
        <v>67.350938967136145</v>
      </c>
      <c r="DR176" s="27">
        <v>10</v>
      </c>
      <c r="DS176">
        <v>2928</v>
      </c>
      <c r="DT176">
        <v>418522</v>
      </c>
      <c r="DU176">
        <f t="shared" si="103"/>
        <v>142.93784153005464</v>
      </c>
      <c r="DY176" s="27">
        <v>15</v>
      </c>
      <c r="DZ176">
        <v>1140</v>
      </c>
      <c r="EA176">
        <v>47071</v>
      </c>
      <c r="EB176">
        <f t="shared" si="104"/>
        <v>41.290350877192985</v>
      </c>
    </row>
    <row r="177" spans="10:132" x14ac:dyDescent="0.25">
      <c r="J177" s="27">
        <v>6</v>
      </c>
      <c r="K177">
        <v>1200</v>
      </c>
      <c r="L177">
        <v>69347</v>
      </c>
      <c r="M177">
        <f t="shared" si="87"/>
        <v>57.789166666666667</v>
      </c>
      <c r="Q177" s="27">
        <v>40</v>
      </c>
      <c r="R177">
        <v>5275</v>
      </c>
      <c r="S177">
        <v>198460</v>
      </c>
      <c r="T177">
        <f t="shared" si="88"/>
        <v>37.622748815165878</v>
      </c>
      <c r="X177" s="27">
        <v>21</v>
      </c>
      <c r="Y177">
        <v>2634</v>
      </c>
      <c r="Z177">
        <v>329845</v>
      </c>
      <c r="AA177">
        <f t="shared" si="89"/>
        <v>125.22589217919514</v>
      </c>
      <c r="AE177" s="27">
        <v>17</v>
      </c>
      <c r="AF177">
        <v>1144</v>
      </c>
      <c r="AG177">
        <v>69622</v>
      </c>
      <c r="AH177">
        <f t="shared" si="90"/>
        <v>60.858391608391607</v>
      </c>
      <c r="AL177" s="27">
        <v>38</v>
      </c>
      <c r="AM177">
        <v>4310</v>
      </c>
      <c r="AN177">
        <v>652602</v>
      </c>
      <c r="AO177">
        <f t="shared" si="91"/>
        <v>151.41577726218097</v>
      </c>
      <c r="AS177" s="27">
        <v>14</v>
      </c>
      <c r="AT177">
        <v>960</v>
      </c>
      <c r="AU177">
        <v>25966</v>
      </c>
      <c r="AV177">
        <f t="shared" si="92"/>
        <v>27.047916666666666</v>
      </c>
      <c r="AZ177" s="27">
        <v>12</v>
      </c>
      <c r="BA177">
        <v>1068</v>
      </c>
      <c r="BB177">
        <v>138485</v>
      </c>
      <c r="BC177">
        <f t="shared" si="93"/>
        <v>129.66760299625469</v>
      </c>
      <c r="BG177" s="27">
        <v>22</v>
      </c>
      <c r="BH177">
        <v>3381</v>
      </c>
      <c r="BI177">
        <v>325872</v>
      </c>
      <c r="BJ177">
        <f t="shared" si="94"/>
        <v>96.383318544809228</v>
      </c>
      <c r="BN177" s="27">
        <v>18</v>
      </c>
      <c r="BO177">
        <v>3238</v>
      </c>
      <c r="BP177">
        <v>100149</v>
      </c>
      <c r="BQ177">
        <f t="shared" si="95"/>
        <v>30.929277331686226</v>
      </c>
      <c r="BU177" s="27">
        <v>13</v>
      </c>
      <c r="BV177">
        <v>1002</v>
      </c>
      <c r="BW177">
        <v>45234</v>
      </c>
      <c r="BX177">
        <f t="shared" si="96"/>
        <v>45.143712574850298</v>
      </c>
      <c r="CB177" s="27">
        <v>4</v>
      </c>
      <c r="CC177">
        <v>402</v>
      </c>
      <c r="CD177">
        <v>31538</v>
      </c>
      <c r="CE177">
        <f t="shared" si="97"/>
        <v>78.452736318407958</v>
      </c>
      <c r="CI177" s="27">
        <v>7</v>
      </c>
      <c r="CJ177">
        <v>1008</v>
      </c>
      <c r="CK177">
        <v>30435</v>
      </c>
      <c r="CL177">
        <f t="shared" si="98"/>
        <v>30.19345238095238</v>
      </c>
      <c r="CP177" s="27">
        <v>38</v>
      </c>
      <c r="CQ177">
        <v>1338</v>
      </c>
      <c r="CR177">
        <v>70494</v>
      </c>
      <c r="CS177">
        <f t="shared" si="99"/>
        <v>52.686098654708523</v>
      </c>
      <c r="CW177" s="27">
        <v>38</v>
      </c>
      <c r="CX177">
        <v>3394</v>
      </c>
      <c r="CY177">
        <v>222201</v>
      </c>
      <c r="CZ177">
        <f t="shared" si="100"/>
        <v>65.468768414849734</v>
      </c>
      <c r="DD177" s="27">
        <v>10</v>
      </c>
      <c r="DE177">
        <v>701</v>
      </c>
      <c r="DF177">
        <v>15450</v>
      </c>
      <c r="DG177">
        <f t="shared" si="101"/>
        <v>22.03994293865906</v>
      </c>
      <c r="DK177" s="27">
        <v>5</v>
      </c>
      <c r="DL177">
        <v>852</v>
      </c>
      <c r="DM177">
        <v>76827</v>
      </c>
      <c r="DN177">
        <f t="shared" si="102"/>
        <v>90.172535211267601</v>
      </c>
      <c r="DR177" s="27">
        <v>11</v>
      </c>
      <c r="DS177">
        <v>3131</v>
      </c>
      <c r="DT177">
        <v>313442</v>
      </c>
      <c r="DU177">
        <f t="shared" si="103"/>
        <v>100.1092302778665</v>
      </c>
      <c r="DY177" s="27">
        <v>16</v>
      </c>
      <c r="DZ177">
        <v>1175</v>
      </c>
      <c r="EA177">
        <v>176039</v>
      </c>
      <c r="EB177">
        <f t="shared" si="104"/>
        <v>149.82042553191491</v>
      </c>
    </row>
    <row r="178" spans="10:132" x14ac:dyDescent="0.25">
      <c r="J178" s="27">
        <v>7</v>
      </c>
      <c r="K178">
        <v>1343</v>
      </c>
      <c r="L178">
        <v>83761</v>
      </c>
      <c r="M178">
        <f t="shared" si="87"/>
        <v>62.368577810871187</v>
      </c>
      <c r="Q178" s="27">
        <v>41</v>
      </c>
      <c r="R178">
        <v>5344</v>
      </c>
      <c r="S178">
        <v>46025</v>
      </c>
      <c r="T178">
        <f t="shared" si="88"/>
        <v>8.6124625748502996</v>
      </c>
      <c r="X178" s="27">
        <v>22</v>
      </c>
      <c r="Y178">
        <v>2874</v>
      </c>
      <c r="Z178">
        <v>541478</v>
      </c>
      <c r="AA178">
        <f t="shared" si="89"/>
        <v>188.40570633263744</v>
      </c>
      <c r="AE178" s="27">
        <v>18</v>
      </c>
      <c r="AF178">
        <v>1214</v>
      </c>
      <c r="AG178">
        <v>26146</v>
      </c>
      <c r="AH178">
        <f t="shared" si="90"/>
        <v>21.537067545304776</v>
      </c>
      <c r="AL178" s="27">
        <v>39</v>
      </c>
      <c r="AM178">
        <v>4492</v>
      </c>
      <c r="AN178">
        <v>382340</v>
      </c>
      <c r="AO178">
        <f t="shared" si="91"/>
        <v>85.115761353517371</v>
      </c>
      <c r="AS178" s="27">
        <v>15</v>
      </c>
      <c r="AT178">
        <v>1014</v>
      </c>
      <c r="AU178">
        <v>46773</v>
      </c>
      <c r="AV178">
        <f t="shared" si="92"/>
        <v>46.127218934911241</v>
      </c>
      <c r="AZ178" s="27">
        <v>13</v>
      </c>
      <c r="BA178">
        <v>1085</v>
      </c>
      <c r="BB178">
        <v>74268</v>
      </c>
      <c r="BC178">
        <f t="shared" si="93"/>
        <v>68.449769585253449</v>
      </c>
      <c r="BG178" s="27">
        <v>23</v>
      </c>
      <c r="BH178">
        <v>3477</v>
      </c>
      <c r="BI178">
        <v>384848</v>
      </c>
      <c r="BJ178">
        <f t="shared" si="94"/>
        <v>110.68392292205925</v>
      </c>
      <c r="BN178" s="27">
        <v>19</v>
      </c>
      <c r="BO178">
        <v>3411</v>
      </c>
      <c r="BP178">
        <v>341881</v>
      </c>
      <c r="BQ178">
        <f t="shared" si="95"/>
        <v>100.22896511287013</v>
      </c>
      <c r="BU178" s="27">
        <v>14</v>
      </c>
      <c r="BV178">
        <v>1004</v>
      </c>
      <c r="BW178">
        <v>32301</v>
      </c>
      <c r="BX178">
        <f t="shared" si="96"/>
        <v>32.172310756972109</v>
      </c>
      <c r="CB178" s="27">
        <v>5</v>
      </c>
      <c r="CC178">
        <v>799</v>
      </c>
      <c r="CD178">
        <v>92096</v>
      </c>
      <c r="CE178">
        <f t="shared" si="97"/>
        <v>115.26408010012516</v>
      </c>
      <c r="CI178" s="27">
        <v>8</v>
      </c>
      <c r="CJ178">
        <v>1028</v>
      </c>
      <c r="CK178">
        <v>8067</v>
      </c>
      <c r="CL178">
        <f t="shared" si="98"/>
        <v>7.8472762645914393</v>
      </c>
      <c r="CP178" s="27">
        <v>39</v>
      </c>
      <c r="CQ178">
        <v>1466</v>
      </c>
      <c r="CR178">
        <v>38230</v>
      </c>
      <c r="CS178">
        <f t="shared" si="99"/>
        <v>26.077762619372443</v>
      </c>
      <c r="CW178" s="27">
        <v>39</v>
      </c>
      <c r="CX178">
        <v>3461</v>
      </c>
      <c r="CY178">
        <v>285892</v>
      </c>
      <c r="CZ178">
        <f t="shared" si="100"/>
        <v>82.603871713377643</v>
      </c>
      <c r="DD178" s="27">
        <v>11</v>
      </c>
      <c r="DE178">
        <v>925</v>
      </c>
      <c r="DF178">
        <v>69487</v>
      </c>
      <c r="DG178">
        <f t="shared" si="101"/>
        <v>75.121081081081087</v>
      </c>
      <c r="DK178" s="27">
        <v>6</v>
      </c>
      <c r="DL178">
        <v>857</v>
      </c>
      <c r="DM178">
        <v>92322</v>
      </c>
      <c r="DN178">
        <f t="shared" si="102"/>
        <v>107.7269544924154</v>
      </c>
      <c r="DR178" s="27">
        <v>12</v>
      </c>
      <c r="DS178">
        <v>3265</v>
      </c>
      <c r="DT178">
        <v>446129</v>
      </c>
      <c r="DU178">
        <f t="shared" si="103"/>
        <v>136.63981623277184</v>
      </c>
      <c r="DY178" s="27">
        <v>17</v>
      </c>
      <c r="DZ178">
        <v>1234</v>
      </c>
      <c r="EA178">
        <v>178802</v>
      </c>
      <c r="EB178">
        <f t="shared" si="104"/>
        <v>144.89627228525123</v>
      </c>
    </row>
    <row r="179" spans="10:132" x14ac:dyDescent="0.25">
      <c r="J179" s="27">
        <v>8</v>
      </c>
      <c r="K179">
        <v>1548</v>
      </c>
      <c r="L179">
        <v>147863</v>
      </c>
      <c r="M179">
        <f t="shared" si="87"/>
        <v>95.518733850129195</v>
      </c>
      <c r="Q179" s="27">
        <v>42</v>
      </c>
      <c r="R179">
        <v>5700</v>
      </c>
      <c r="S179">
        <v>645585</v>
      </c>
      <c r="T179">
        <f t="shared" si="88"/>
        <v>113.26052631578948</v>
      </c>
      <c r="X179" s="27">
        <v>23</v>
      </c>
      <c r="Y179">
        <v>2992</v>
      </c>
      <c r="Z179">
        <v>256923</v>
      </c>
      <c r="AA179">
        <f t="shared" si="89"/>
        <v>85.869986631016047</v>
      </c>
      <c r="AE179" s="27">
        <v>19</v>
      </c>
      <c r="AF179">
        <v>1235</v>
      </c>
      <c r="AG179">
        <v>61358</v>
      </c>
      <c r="AH179">
        <f t="shared" si="90"/>
        <v>49.682591093117409</v>
      </c>
      <c r="AL179" s="27">
        <v>40</v>
      </c>
      <c r="AM179">
        <v>4613</v>
      </c>
      <c r="AN179">
        <v>478063</v>
      </c>
      <c r="AO179">
        <f t="shared" si="91"/>
        <v>103.63386082809451</v>
      </c>
      <c r="AS179" s="27">
        <v>16</v>
      </c>
      <c r="AT179">
        <v>1051</v>
      </c>
      <c r="AU179">
        <v>13959</v>
      </c>
      <c r="AV179">
        <f t="shared" si="92"/>
        <v>13.28163653663178</v>
      </c>
      <c r="AZ179" s="27">
        <v>14</v>
      </c>
      <c r="BA179">
        <v>1139</v>
      </c>
      <c r="BB179">
        <v>94311</v>
      </c>
      <c r="BC179">
        <f t="shared" si="93"/>
        <v>82.801580333625992</v>
      </c>
      <c r="BG179" s="27">
        <v>24</v>
      </c>
      <c r="BH179">
        <v>3607</v>
      </c>
      <c r="BI179">
        <v>254726</v>
      </c>
      <c r="BJ179">
        <f t="shared" si="94"/>
        <v>70.61990573884114</v>
      </c>
      <c r="BN179" s="27">
        <v>20</v>
      </c>
      <c r="BO179">
        <v>3699</v>
      </c>
      <c r="BP179">
        <v>160311</v>
      </c>
      <c r="BQ179">
        <f t="shared" si="95"/>
        <v>43.339010543390103</v>
      </c>
      <c r="BU179" s="27">
        <v>15</v>
      </c>
      <c r="BV179">
        <v>1029</v>
      </c>
      <c r="BW179">
        <v>50879</v>
      </c>
      <c r="BX179">
        <f t="shared" si="96"/>
        <v>49.44509232264334</v>
      </c>
      <c r="CB179" s="27">
        <v>7</v>
      </c>
      <c r="CC179">
        <v>1015</v>
      </c>
      <c r="CD179">
        <v>3367</v>
      </c>
      <c r="CE179">
        <f t="shared" si="97"/>
        <v>3.317241379310345</v>
      </c>
      <c r="CI179" s="27">
        <v>9</v>
      </c>
      <c r="CJ179">
        <v>1080</v>
      </c>
      <c r="CK179">
        <v>32509</v>
      </c>
      <c r="CL179">
        <f t="shared" si="98"/>
        <v>30.100925925925925</v>
      </c>
      <c r="CP179" s="27">
        <v>40</v>
      </c>
      <c r="CQ179">
        <v>1466</v>
      </c>
      <c r="CR179">
        <v>45749</v>
      </c>
      <c r="CS179">
        <f t="shared" si="99"/>
        <v>31.206684856753071</v>
      </c>
      <c r="CW179" s="27">
        <v>40</v>
      </c>
      <c r="CX179">
        <v>3630</v>
      </c>
      <c r="CY179">
        <v>171992</v>
      </c>
      <c r="CZ179">
        <f t="shared" si="100"/>
        <v>47.380716253443524</v>
      </c>
      <c r="DD179" s="27">
        <v>12</v>
      </c>
      <c r="DE179">
        <v>927</v>
      </c>
      <c r="DF179">
        <v>39960</v>
      </c>
      <c r="DG179">
        <f t="shared" si="101"/>
        <v>43.106796116504853</v>
      </c>
      <c r="DK179" s="27">
        <v>7</v>
      </c>
      <c r="DL179">
        <v>868</v>
      </c>
      <c r="DM179">
        <v>56799</v>
      </c>
      <c r="DN179">
        <f t="shared" si="102"/>
        <v>65.436635944700456</v>
      </c>
      <c r="DR179" s="27">
        <v>13</v>
      </c>
      <c r="DS179">
        <v>3469</v>
      </c>
      <c r="DT179">
        <v>561789</v>
      </c>
      <c r="DU179">
        <f t="shared" si="103"/>
        <v>161.94551744018449</v>
      </c>
      <c r="DY179" s="27">
        <v>18</v>
      </c>
      <c r="DZ179">
        <v>1264</v>
      </c>
      <c r="EA179">
        <v>143355</v>
      </c>
      <c r="EB179">
        <f t="shared" si="104"/>
        <v>113.41376582278481</v>
      </c>
    </row>
    <row r="180" spans="10:132" x14ac:dyDescent="0.25">
      <c r="J180" s="27">
        <v>9</v>
      </c>
      <c r="K180">
        <v>1571</v>
      </c>
      <c r="L180">
        <v>99244</v>
      </c>
      <c r="M180">
        <f t="shared" si="87"/>
        <v>63.172501591343092</v>
      </c>
      <c r="Q180" s="27">
        <v>43</v>
      </c>
      <c r="R180">
        <v>6072</v>
      </c>
      <c r="S180">
        <v>604268</v>
      </c>
      <c r="T180">
        <f t="shared" si="88"/>
        <v>99.5171277997365</v>
      </c>
      <c r="X180" s="27">
        <v>24</v>
      </c>
      <c r="Y180">
        <v>3194</v>
      </c>
      <c r="Z180">
        <v>85906</v>
      </c>
      <c r="AA180">
        <f t="shared" si="89"/>
        <v>26.896055103318723</v>
      </c>
      <c r="AE180" s="27">
        <v>20</v>
      </c>
      <c r="AF180">
        <v>1297</v>
      </c>
      <c r="AG180">
        <v>39912</v>
      </c>
      <c r="AH180">
        <f t="shared" si="90"/>
        <v>30.77255204317656</v>
      </c>
      <c r="AL180" s="27">
        <v>41</v>
      </c>
      <c r="AM180">
        <v>4743</v>
      </c>
      <c r="AN180">
        <v>402662</v>
      </c>
      <c r="AO180">
        <f t="shared" si="91"/>
        <v>84.896057347670251</v>
      </c>
      <c r="AS180" s="27">
        <v>17</v>
      </c>
      <c r="AT180">
        <v>1083</v>
      </c>
      <c r="AU180">
        <v>34297</v>
      </c>
      <c r="AV180">
        <f t="shared" si="92"/>
        <v>31.668513388734997</v>
      </c>
      <c r="AZ180" s="27">
        <v>15</v>
      </c>
      <c r="BA180">
        <v>1193</v>
      </c>
      <c r="BB180">
        <v>113831</v>
      </c>
      <c r="BC180">
        <f t="shared" si="93"/>
        <v>95.415758591785419</v>
      </c>
      <c r="BG180" s="27">
        <v>25</v>
      </c>
      <c r="BH180">
        <v>3613</v>
      </c>
      <c r="BI180">
        <v>69451</v>
      </c>
      <c r="BJ180">
        <f t="shared" si="94"/>
        <v>19.222529753667313</v>
      </c>
      <c r="BN180" s="27">
        <v>21</v>
      </c>
      <c r="BO180">
        <v>3935</v>
      </c>
      <c r="BP180">
        <v>438924</v>
      </c>
      <c r="BQ180">
        <f t="shared" si="95"/>
        <v>111.54358322744599</v>
      </c>
      <c r="BU180" s="27">
        <v>16</v>
      </c>
      <c r="BV180">
        <v>1053</v>
      </c>
      <c r="BW180">
        <v>57311</v>
      </c>
      <c r="BX180">
        <f t="shared" si="96"/>
        <v>54.426400759734094</v>
      </c>
      <c r="CB180" s="27">
        <v>8</v>
      </c>
      <c r="CC180">
        <v>1463</v>
      </c>
      <c r="CD180">
        <v>148881</v>
      </c>
      <c r="CE180">
        <f t="shared" si="97"/>
        <v>101.76418318523582</v>
      </c>
      <c r="CI180" s="27">
        <v>10</v>
      </c>
      <c r="CJ180">
        <v>1122</v>
      </c>
      <c r="CK180">
        <v>47431</v>
      </c>
      <c r="CL180">
        <f t="shared" si="98"/>
        <v>42.273618538324421</v>
      </c>
      <c r="CP180" s="27">
        <v>41</v>
      </c>
      <c r="CQ180">
        <v>1468</v>
      </c>
      <c r="CR180">
        <v>89271</v>
      </c>
      <c r="CS180">
        <f t="shared" si="99"/>
        <v>60.811307901907355</v>
      </c>
      <c r="CW180" s="27">
        <v>41</v>
      </c>
      <c r="CX180">
        <v>3799</v>
      </c>
      <c r="CY180">
        <v>630605</v>
      </c>
      <c r="CZ180">
        <f t="shared" si="100"/>
        <v>165.99236641221373</v>
      </c>
      <c r="DD180" s="27">
        <v>13</v>
      </c>
      <c r="DE180">
        <v>983</v>
      </c>
      <c r="DF180">
        <v>68813</v>
      </c>
      <c r="DG180">
        <f t="shared" si="101"/>
        <v>70.003051881993898</v>
      </c>
      <c r="DK180" s="27">
        <v>8</v>
      </c>
      <c r="DL180">
        <v>883</v>
      </c>
      <c r="DM180">
        <v>119314</v>
      </c>
      <c r="DN180">
        <f t="shared" si="102"/>
        <v>135.12344280860702</v>
      </c>
      <c r="DR180" s="27">
        <v>14</v>
      </c>
      <c r="DS180">
        <v>3666</v>
      </c>
      <c r="DT180">
        <v>450225</v>
      </c>
      <c r="DU180">
        <f t="shared" si="103"/>
        <v>122.81096563011457</v>
      </c>
      <c r="DY180" s="27">
        <v>19</v>
      </c>
      <c r="DZ180">
        <v>1311</v>
      </c>
      <c r="EA180">
        <v>112802</v>
      </c>
      <c r="EB180">
        <f t="shared" si="104"/>
        <v>86.042715484363086</v>
      </c>
    </row>
    <row r="181" spans="10:132" x14ac:dyDescent="0.25">
      <c r="J181" s="27">
        <v>10</v>
      </c>
      <c r="K181">
        <v>1595</v>
      </c>
      <c r="L181">
        <v>102456</v>
      </c>
      <c r="M181">
        <f t="shared" si="87"/>
        <v>64.235736677115995</v>
      </c>
      <c r="Q181" s="27">
        <v>44</v>
      </c>
      <c r="R181">
        <v>7659</v>
      </c>
      <c r="S181">
        <v>609860</v>
      </c>
      <c r="T181">
        <f t="shared" si="88"/>
        <v>79.626583104843974</v>
      </c>
      <c r="X181" s="27">
        <v>25</v>
      </c>
      <c r="Y181">
        <v>3402</v>
      </c>
      <c r="Z181">
        <v>281618</v>
      </c>
      <c r="AA181">
        <f t="shared" si="89"/>
        <v>82.78012933568489</v>
      </c>
      <c r="AE181" s="27">
        <v>21</v>
      </c>
      <c r="AF181">
        <v>1338</v>
      </c>
      <c r="AG181">
        <v>34631</v>
      </c>
      <c r="AH181">
        <f t="shared" si="90"/>
        <v>25.882660687593422</v>
      </c>
      <c r="AL181" s="27">
        <v>42</v>
      </c>
      <c r="AM181">
        <v>4968</v>
      </c>
      <c r="AN181">
        <v>836758</v>
      </c>
      <c r="AO181">
        <f t="shared" si="91"/>
        <v>168.42954911433173</v>
      </c>
      <c r="AS181" s="27">
        <v>18</v>
      </c>
      <c r="AT181">
        <v>1103</v>
      </c>
      <c r="AU181">
        <v>19293</v>
      </c>
      <c r="AV181">
        <f t="shared" si="92"/>
        <v>17.491387126019944</v>
      </c>
      <c r="AZ181" s="27">
        <v>16</v>
      </c>
      <c r="BA181">
        <v>1194</v>
      </c>
      <c r="BB181">
        <v>135674</v>
      </c>
      <c r="BC181">
        <f t="shared" si="93"/>
        <v>113.62981574539363</v>
      </c>
      <c r="BG181" s="27">
        <v>26</v>
      </c>
      <c r="BH181">
        <v>3652</v>
      </c>
      <c r="BI181">
        <v>157784</v>
      </c>
      <c r="BJ181">
        <f t="shared" si="94"/>
        <v>43.204819277108435</v>
      </c>
      <c r="BM181" t="s">
        <v>233</v>
      </c>
      <c r="BN181" s="27">
        <v>1</v>
      </c>
      <c r="BO181">
        <v>236</v>
      </c>
      <c r="BP181">
        <v>17436</v>
      </c>
      <c r="BQ181">
        <f t="shared" si="95"/>
        <v>73.881355932203391</v>
      </c>
      <c r="BU181" s="27">
        <v>17</v>
      </c>
      <c r="BV181">
        <v>1057</v>
      </c>
      <c r="BW181">
        <v>46561</v>
      </c>
      <c r="BX181">
        <f t="shared" si="96"/>
        <v>44.050141911069062</v>
      </c>
      <c r="CB181" s="27">
        <v>9</v>
      </c>
      <c r="CC181">
        <v>1466</v>
      </c>
      <c r="CD181">
        <v>26770</v>
      </c>
      <c r="CE181">
        <f t="shared" si="97"/>
        <v>18.260572987721691</v>
      </c>
      <c r="CI181" s="27">
        <v>11</v>
      </c>
      <c r="CJ181">
        <v>1124</v>
      </c>
      <c r="CK181">
        <v>9174</v>
      </c>
      <c r="CL181">
        <f t="shared" si="98"/>
        <v>8.1619217081850532</v>
      </c>
      <c r="CP181" s="27">
        <v>42</v>
      </c>
      <c r="CQ181">
        <v>1488</v>
      </c>
      <c r="CR181">
        <v>120393</v>
      </c>
      <c r="CS181">
        <f t="shared" si="99"/>
        <v>80.909274193548384</v>
      </c>
      <c r="CW181" s="27">
        <v>42</v>
      </c>
      <c r="CX181">
        <v>3969</v>
      </c>
      <c r="CY181">
        <v>322163</v>
      </c>
      <c r="CZ181">
        <f t="shared" si="100"/>
        <v>81.16981607457798</v>
      </c>
      <c r="DD181" s="27">
        <v>14</v>
      </c>
      <c r="DE181">
        <v>993</v>
      </c>
      <c r="DF181">
        <v>39626</v>
      </c>
      <c r="DG181">
        <f t="shared" si="101"/>
        <v>39.905337361530712</v>
      </c>
      <c r="DK181" s="27">
        <v>9</v>
      </c>
      <c r="DL181">
        <v>894</v>
      </c>
      <c r="DM181">
        <v>75471</v>
      </c>
      <c r="DN181">
        <f t="shared" si="102"/>
        <v>84.419463087248317</v>
      </c>
      <c r="DR181" s="27">
        <v>15</v>
      </c>
      <c r="DS181">
        <v>3807</v>
      </c>
      <c r="DT181">
        <v>404729</v>
      </c>
      <c r="DU181">
        <f t="shared" si="103"/>
        <v>106.31179406356711</v>
      </c>
      <c r="DY181" s="27">
        <v>20</v>
      </c>
      <c r="DZ181">
        <v>1472</v>
      </c>
      <c r="EA181">
        <v>235633</v>
      </c>
      <c r="EB181">
        <f t="shared" si="104"/>
        <v>160.07676630434781</v>
      </c>
    </row>
    <row r="182" spans="10:132" x14ac:dyDescent="0.25">
      <c r="J182" s="27">
        <v>11</v>
      </c>
      <c r="K182">
        <v>1711</v>
      </c>
      <c r="L182">
        <v>120193</v>
      </c>
      <c r="M182">
        <f t="shared" si="87"/>
        <v>70.247223845704269</v>
      </c>
      <c r="Q182" s="27">
        <v>45</v>
      </c>
      <c r="R182">
        <v>7922</v>
      </c>
      <c r="S182">
        <v>317569</v>
      </c>
      <c r="T182">
        <f t="shared" si="88"/>
        <v>40.086972986619543</v>
      </c>
      <c r="X182" s="27">
        <v>26</v>
      </c>
      <c r="Y182">
        <v>3497</v>
      </c>
      <c r="Z182">
        <v>481281</v>
      </c>
      <c r="AA182">
        <f t="shared" si="89"/>
        <v>137.62682299113527</v>
      </c>
      <c r="AE182" s="27">
        <v>22</v>
      </c>
      <c r="AF182">
        <v>1369</v>
      </c>
      <c r="AG182">
        <v>33214</v>
      </c>
      <c r="AH182">
        <f t="shared" si="90"/>
        <v>24.261504747991236</v>
      </c>
      <c r="AL182" s="27">
        <v>43</v>
      </c>
      <c r="AM182">
        <v>5272</v>
      </c>
      <c r="AN182">
        <v>262195</v>
      </c>
      <c r="AO182">
        <f t="shared" si="91"/>
        <v>49.733497723823973</v>
      </c>
      <c r="AS182" s="27">
        <v>19</v>
      </c>
      <c r="AT182">
        <v>1118</v>
      </c>
      <c r="AU182">
        <v>65556</v>
      </c>
      <c r="AV182">
        <f t="shared" si="92"/>
        <v>58.636851520572449</v>
      </c>
      <c r="AZ182" s="27">
        <v>17</v>
      </c>
      <c r="BA182">
        <v>1232</v>
      </c>
      <c r="BB182">
        <v>77778</v>
      </c>
      <c r="BC182">
        <f t="shared" si="93"/>
        <v>63.131493506493506</v>
      </c>
      <c r="BG182" s="27">
        <v>27</v>
      </c>
      <c r="BH182">
        <v>4087</v>
      </c>
      <c r="BI182">
        <v>388627</v>
      </c>
      <c r="BJ182">
        <f t="shared" si="94"/>
        <v>95.088573525813558</v>
      </c>
      <c r="BN182" s="27">
        <v>2</v>
      </c>
      <c r="BO182">
        <v>305</v>
      </c>
      <c r="BP182">
        <v>34342</v>
      </c>
      <c r="BQ182">
        <f t="shared" si="95"/>
        <v>112.59672131147541</v>
      </c>
      <c r="BU182" s="27">
        <v>18</v>
      </c>
      <c r="BV182">
        <v>1078</v>
      </c>
      <c r="BW182">
        <v>51348</v>
      </c>
      <c r="BX182">
        <f t="shared" si="96"/>
        <v>47.632653061224488</v>
      </c>
      <c r="CB182" s="27">
        <v>10</v>
      </c>
      <c r="CC182">
        <v>1522</v>
      </c>
      <c r="CD182">
        <v>17807</v>
      </c>
      <c r="CE182">
        <f t="shared" si="97"/>
        <v>11.699737187910644</v>
      </c>
      <c r="CI182" s="27">
        <v>12</v>
      </c>
      <c r="CJ182">
        <v>1127</v>
      </c>
      <c r="CK182">
        <v>9383</v>
      </c>
      <c r="CL182">
        <f t="shared" si="98"/>
        <v>8.3256433007985802</v>
      </c>
      <c r="CP182" s="27">
        <v>43</v>
      </c>
      <c r="CQ182">
        <v>1509</v>
      </c>
      <c r="CR182">
        <v>100498</v>
      </c>
      <c r="CS182">
        <f t="shared" si="99"/>
        <v>66.599072233267066</v>
      </c>
      <c r="CW182" s="27">
        <v>43</v>
      </c>
      <c r="CX182">
        <v>5820</v>
      </c>
      <c r="CY182">
        <v>402779</v>
      </c>
      <c r="CZ182">
        <f t="shared" si="100"/>
        <v>69.206013745704468</v>
      </c>
      <c r="DD182" s="27">
        <v>15</v>
      </c>
      <c r="DE182">
        <v>1010</v>
      </c>
      <c r="DF182">
        <v>31586</v>
      </c>
      <c r="DG182">
        <f t="shared" si="101"/>
        <v>31.273267326732672</v>
      </c>
      <c r="DK182" s="27">
        <v>10</v>
      </c>
      <c r="DL182">
        <v>907</v>
      </c>
      <c r="DM182">
        <v>64239</v>
      </c>
      <c r="DN182">
        <f t="shared" si="102"/>
        <v>70.825799338478504</v>
      </c>
      <c r="DR182" s="27">
        <v>16</v>
      </c>
      <c r="DS182">
        <v>4209</v>
      </c>
      <c r="DT182">
        <v>527310</v>
      </c>
      <c r="DU182">
        <f t="shared" si="103"/>
        <v>125.2815395580898</v>
      </c>
      <c r="DY182" s="27">
        <v>21</v>
      </c>
      <c r="DZ182">
        <v>2055</v>
      </c>
      <c r="EA182">
        <v>123512</v>
      </c>
      <c r="EB182">
        <f t="shared" si="104"/>
        <v>60.103163017031633</v>
      </c>
    </row>
    <row r="183" spans="10:132" x14ac:dyDescent="0.25">
      <c r="J183" s="27">
        <v>12</v>
      </c>
      <c r="K183">
        <v>1800</v>
      </c>
      <c r="L183">
        <v>129960</v>
      </c>
      <c r="M183">
        <f t="shared" si="87"/>
        <v>72.2</v>
      </c>
      <c r="Q183" s="27">
        <v>46</v>
      </c>
      <c r="R183">
        <v>10041</v>
      </c>
      <c r="S183">
        <v>920331</v>
      </c>
      <c r="T183">
        <f t="shared" si="88"/>
        <v>91.657305049297875</v>
      </c>
      <c r="W183" t="s">
        <v>233</v>
      </c>
      <c r="X183" s="27">
        <v>1</v>
      </c>
      <c r="Y183">
        <v>1030</v>
      </c>
      <c r="Z183">
        <v>46108</v>
      </c>
      <c r="AA183">
        <f t="shared" si="89"/>
        <v>44.765048543689318</v>
      </c>
      <c r="AE183" s="27">
        <v>23</v>
      </c>
      <c r="AF183">
        <v>1499</v>
      </c>
      <c r="AG183">
        <v>92680</v>
      </c>
      <c r="AH183">
        <f t="shared" si="90"/>
        <v>61.827885256837895</v>
      </c>
      <c r="AL183" s="27">
        <v>44</v>
      </c>
      <c r="AM183">
        <v>5518</v>
      </c>
      <c r="AN183">
        <v>139182</v>
      </c>
      <c r="AO183">
        <f t="shared" si="91"/>
        <v>25.223269300471184</v>
      </c>
      <c r="AS183" s="27">
        <v>20</v>
      </c>
      <c r="AT183">
        <v>1283</v>
      </c>
      <c r="AU183">
        <v>37463</v>
      </c>
      <c r="AV183">
        <f t="shared" si="92"/>
        <v>29.199532346063911</v>
      </c>
      <c r="AZ183" s="27">
        <v>18</v>
      </c>
      <c r="BA183">
        <v>1296</v>
      </c>
      <c r="BB183">
        <v>118707</v>
      </c>
      <c r="BC183">
        <f t="shared" si="93"/>
        <v>91.594907407407405</v>
      </c>
      <c r="BG183" s="27">
        <v>28</v>
      </c>
      <c r="BH183">
        <v>4119</v>
      </c>
      <c r="BI183">
        <v>429385</v>
      </c>
      <c r="BJ183">
        <f t="shared" si="94"/>
        <v>104.24496236950716</v>
      </c>
      <c r="BN183" s="27">
        <v>3</v>
      </c>
      <c r="BO183">
        <v>323</v>
      </c>
      <c r="BP183">
        <v>3487</v>
      </c>
      <c r="BQ183">
        <f t="shared" si="95"/>
        <v>10.795665634674922</v>
      </c>
      <c r="BU183" s="27">
        <v>19</v>
      </c>
      <c r="BV183">
        <v>1118</v>
      </c>
      <c r="BW183">
        <v>44453</v>
      </c>
      <c r="BX183">
        <f t="shared" si="96"/>
        <v>39.761180679785333</v>
      </c>
      <c r="CB183" s="27">
        <v>11</v>
      </c>
      <c r="CC183">
        <v>1632</v>
      </c>
      <c r="CD183">
        <v>80052</v>
      </c>
      <c r="CE183">
        <f t="shared" si="97"/>
        <v>49.051470588235297</v>
      </c>
      <c r="CI183" s="27">
        <v>13</v>
      </c>
      <c r="CJ183">
        <v>1150</v>
      </c>
      <c r="CK183">
        <v>14645</v>
      </c>
      <c r="CL183">
        <f t="shared" si="98"/>
        <v>12.734782608695653</v>
      </c>
      <c r="CP183" s="27">
        <v>44</v>
      </c>
      <c r="CQ183">
        <v>1560</v>
      </c>
      <c r="CR183">
        <v>95588</v>
      </c>
      <c r="CS183">
        <f t="shared" si="99"/>
        <v>61.274358974358975</v>
      </c>
      <c r="CV183" t="s">
        <v>234</v>
      </c>
      <c r="CW183" s="27">
        <v>1</v>
      </c>
      <c r="CX183">
        <v>813</v>
      </c>
      <c r="CY183">
        <v>82609</v>
      </c>
      <c r="CZ183">
        <f t="shared" si="100"/>
        <v>101.61008610086101</v>
      </c>
      <c r="DD183" s="27">
        <v>16</v>
      </c>
      <c r="DE183">
        <v>1015</v>
      </c>
      <c r="DF183">
        <v>40684</v>
      </c>
      <c r="DG183">
        <f t="shared" si="101"/>
        <v>40.082758620689653</v>
      </c>
      <c r="DK183" s="27">
        <v>11</v>
      </c>
      <c r="DL183">
        <v>930</v>
      </c>
      <c r="DM183">
        <v>80802</v>
      </c>
      <c r="DN183">
        <f t="shared" si="102"/>
        <v>86.883870967741942</v>
      </c>
      <c r="DR183" s="27">
        <v>17</v>
      </c>
      <c r="DS183">
        <v>4217</v>
      </c>
      <c r="DT183">
        <v>575354</v>
      </c>
      <c r="DU183">
        <f t="shared" si="103"/>
        <v>136.43680341474982</v>
      </c>
      <c r="DY183" s="27">
        <v>22</v>
      </c>
      <c r="DZ183">
        <v>2089</v>
      </c>
      <c r="EA183">
        <v>216740</v>
      </c>
      <c r="EB183">
        <f t="shared" si="104"/>
        <v>103.75299186213499</v>
      </c>
    </row>
    <row r="184" spans="10:132" x14ac:dyDescent="0.25">
      <c r="J184" s="27">
        <v>13</v>
      </c>
      <c r="K184">
        <v>1804</v>
      </c>
      <c r="L184">
        <v>259516</v>
      </c>
      <c r="M184">
        <f t="shared" si="87"/>
        <v>143.85587583148558</v>
      </c>
      <c r="P184" t="s">
        <v>234</v>
      </c>
      <c r="Q184" s="27">
        <v>1</v>
      </c>
      <c r="R184">
        <v>2233</v>
      </c>
      <c r="S184">
        <v>220295</v>
      </c>
      <c r="T184">
        <f t="shared" si="88"/>
        <v>98.654276757725029</v>
      </c>
      <c r="X184" s="27">
        <v>2</v>
      </c>
      <c r="Y184">
        <v>1039</v>
      </c>
      <c r="Z184">
        <v>46642</v>
      </c>
      <c r="AA184">
        <f t="shared" si="89"/>
        <v>44.891241578440805</v>
      </c>
      <c r="AE184" s="27">
        <v>24</v>
      </c>
      <c r="AF184">
        <v>1694</v>
      </c>
      <c r="AG184">
        <v>87909</v>
      </c>
      <c r="AH184">
        <f t="shared" si="90"/>
        <v>51.894332939787482</v>
      </c>
      <c r="AL184" s="27">
        <v>45</v>
      </c>
      <c r="AM184">
        <v>5563</v>
      </c>
      <c r="AN184">
        <v>814869</v>
      </c>
      <c r="AO184">
        <f t="shared" si="91"/>
        <v>146.48013661693332</v>
      </c>
      <c r="AS184" s="27">
        <v>21</v>
      </c>
      <c r="AT184">
        <v>1306</v>
      </c>
      <c r="AU184">
        <v>89714</v>
      </c>
      <c r="AV184">
        <f t="shared" si="92"/>
        <v>68.693721286370604</v>
      </c>
      <c r="AZ184" s="27">
        <v>19</v>
      </c>
      <c r="BA184">
        <v>1326</v>
      </c>
      <c r="BB184">
        <v>68679</v>
      </c>
      <c r="BC184">
        <f t="shared" si="93"/>
        <v>51.794117647058826</v>
      </c>
      <c r="BG184" s="27">
        <v>29</v>
      </c>
      <c r="BH184">
        <v>4261</v>
      </c>
      <c r="BI184">
        <v>399457</v>
      </c>
      <c r="BJ184">
        <f t="shared" si="94"/>
        <v>93.747242431354138</v>
      </c>
      <c r="BN184" s="27">
        <v>4</v>
      </c>
      <c r="BO184">
        <v>358</v>
      </c>
      <c r="BP184">
        <v>14267</v>
      </c>
      <c r="BQ184">
        <f t="shared" si="95"/>
        <v>39.851955307262571</v>
      </c>
      <c r="BU184" s="27">
        <v>20</v>
      </c>
      <c r="BV184">
        <v>1126</v>
      </c>
      <c r="BW184">
        <v>39612</v>
      </c>
      <c r="BX184">
        <f t="shared" si="96"/>
        <v>35.179396092362346</v>
      </c>
      <c r="CB184" s="27">
        <v>12</v>
      </c>
      <c r="CC184">
        <v>1841</v>
      </c>
      <c r="CD184">
        <v>81692</v>
      </c>
      <c r="CE184">
        <f t="shared" si="97"/>
        <v>44.373709940249867</v>
      </c>
      <c r="CI184" s="27">
        <v>14</v>
      </c>
      <c r="CJ184">
        <v>1175</v>
      </c>
      <c r="CK184">
        <v>12834</v>
      </c>
      <c r="CL184">
        <f t="shared" si="98"/>
        <v>10.922553191489362</v>
      </c>
      <c r="CP184" s="27">
        <v>45</v>
      </c>
      <c r="CQ184">
        <v>1560</v>
      </c>
      <c r="CR184">
        <v>66994</v>
      </c>
      <c r="CS184">
        <f t="shared" si="99"/>
        <v>42.944871794871794</v>
      </c>
      <c r="CW184" s="27">
        <v>2</v>
      </c>
      <c r="CX184">
        <v>1560</v>
      </c>
      <c r="CY184">
        <v>41209</v>
      </c>
      <c r="CZ184">
        <f t="shared" si="100"/>
        <v>26.416025641025641</v>
      </c>
      <c r="DD184" s="27">
        <v>17</v>
      </c>
      <c r="DE184">
        <v>1021</v>
      </c>
      <c r="DF184">
        <v>38119</v>
      </c>
      <c r="DG184">
        <f t="shared" si="101"/>
        <v>37.334965719882469</v>
      </c>
      <c r="DK184" s="27">
        <v>12</v>
      </c>
      <c r="DL184">
        <v>967</v>
      </c>
      <c r="DM184">
        <v>72427</v>
      </c>
      <c r="DN184">
        <f t="shared" si="102"/>
        <v>74.898655635987595</v>
      </c>
      <c r="DR184" s="27">
        <v>18</v>
      </c>
      <c r="DS184">
        <v>4496</v>
      </c>
      <c r="DT184">
        <v>275805</v>
      </c>
      <c r="DU184">
        <f t="shared" si="103"/>
        <v>61.344528469750891</v>
      </c>
      <c r="DY184" s="27">
        <v>23</v>
      </c>
      <c r="DZ184">
        <v>2208</v>
      </c>
      <c r="EA184">
        <v>61933</v>
      </c>
      <c r="EB184">
        <f t="shared" si="104"/>
        <v>28.049365942028984</v>
      </c>
    </row>
    <row r="185" spans="10:132" x14ac:dyDescent="0.25">
      <c r="J185" s="27">
        <v>14</v>
      </c>
      <c r="K185">
        <v>1806</v>
      </c>
      <c r="L185">
        <v>223657</v>
      </c>
      <c r="M185">
        <f t="shared" si="87"/>
        <v>123.84108527131782</v>
      </c>
      <c r="Q185" s="27">
        <v>2</v>
      </c>
      <c r="R185">
        <v>2337</v>
      </c>
      <c r="S185">
        <v>158131</v>
      </c>
      <c r="T185">
        <f t="shared" si="88"/>
        <v>67.664099272571676</v>
      </c>
      <c r="X185" s="27">
        <v>3</v>
      </c>
      <c r="Y185">
        <v>1189</v>
      </c>
      <c r="Z185">
        <v>159245</v>
      </c>
      <c r="AA185">
        <f t="shared" si="89"/>
        <v>133.9318755256518</v>
      </c>
      <c r="AE185" s="27">
        <v>25</v>
      </c>
      <c r="AF185">
        <v>1862</v>
      </c>
      <c r="AG185">
        <v>130859</v>
      </c>
      <c r="AH185">
        <f t="shared" si="90"/>
        <v>70.278732545649845</v>
      </c>
      <c r="AL185" s="27">
        <v>46</v>
      </c>
      <c r="AM185">
        <v>5627</v>
      </c>
      <c r="AN185">
        <v>471408</v>
      </c>
      <c r="AO185">
        <f t="shared" si="91"/>
        <v>83.776079616136485</v>
      </c>
      <c r="AS185" s="27">
        <v>22</v>
      </c>
      <c r="AT185">
        <v>1371</v>
      </c>
      <c r="AU185">
        <v>156819</v>
      </c>
      <c r="AV185">
        <f t="shared" si="92"/>
        <v>114.38293216630197</v>
      </c>
      <c r="AZ185" s="27">
        <v>20</v>
      </c>
      <c r="BA185">
        <v>1394</v>
      </c>
      <c r="BB185">
        <v>23536</v>
      </c>
      <c r="BC185">
        <f t="shared" si="93"/>
        <v>16.883787661406025</v>
      </c>
      <c r="BG185" s="27">
        <v>30</v>
      </c>
      <c r="BH185">
        <v>4596</v>
      </c>
      <c r="BI185">
        <v>95582</v>
      </c>
      <c r="BJ185">
        <f t="shared" si="94"/>
        <v>20.796779808529156</v>
      </c>
      <c r="BN185" s="27">
        <v>5</v>
      </c>
      <c r="BO185">
        <v>368</v>
      </c>
      <c r="BP185">
        <v>3529</v>
      </c>
      <c r="BQ185">
        <f t="shared" si="95"/>
        <v>9.5896739130434785</v>
      </c>
      <c r="BU185" s="27">
        <v>21</v>
      </c>
      <c r="BV185">
        <v>1134</v>
      </c>
      <c r="BW185">
        <v>54817</v>
      </c>
      <c r="BX185">
        <f t="shared" si="96"/>
        <v>48.339506172839506</v>
      </c>
      <c r="CB185" s="27">
        <v>13</v>
      </c>
      <c r="CC185">
        <v>1971</v>
      </c>
      <c r="CD185">
        <v>61242</v>
      </c>
      <c r="CE185">
        <f t="shared" si="97"/>
        <v>31.071537290715373</v>
      </c>
      <c r="CI185" s="27">
        <v>15</v>
      </c>
      <c r="CJ185">
        <v>1192</v>
      </c>
      <c r="CK185">
        <v>5440</v>
      </c>
      <c r="CL185">
        <f t="shared" si="98"/>
        <v>4.5637583892617446</v>
      </c>
      <c r="CP185" s="27">
        <v>46</v>
      </c>
      <c r="CQ185">
        <v>1569</v>
      </c>
      <c r="CR185">
        <v>128949</v>
      </c>
      <c r="CS185">
        <f t="shared" si="99"/>
        <v>82.185468451242826</v>
      </c>
      <c r="CW185" s="27">
        <v>3</v>
      </c>
      <c r="CX185">
        <v>1604</v>
      </c>
      <c r="CY185">
        <v>95410</v>
      </c>
      <c r="CZ185">
        <f t="shared" si="100"/>
        <v>59.482543640897752</v>
      </c>
      <c r="DD185" s="27">
        <v>18</v>
      </c>
      <c r="DE185">
        <v>1055</v>
      </c>
      <c r="DF185">
        <v>25885</v>
      </c>
      <c r="DG185">
        <f t="shared" si="101"/>
        <v>24.535545023696681</v>
      </c>
      <c r="DK185" s="27">
        <v>13</v>
      </c>
      <c r="DL185">
        <v>975</v>
      </c>
      <c r="DM185">
        <v>68137</v>
      </c>
      <c r="DN185">
        <f t="shared" si="102"/>
        <v>69.884102564102562</v>
      </c>
      <c r="DR185" s="27">
        <v>19</v>
      </c>
      <c r="DS185">
        <v>6217</v>
      </c>
      <c r="DT185">
        <v>8770</v>
      </c>
      <c r="DU185">
        <f t="shared" si="103"/>
        <v>1.4106482226154093</v>
      </c>
      <c r="DY185" s="27">
        <v>24</v>
      </c>
      <c r="DZ185">
        <v>2250</v>
      </c>
      <c r="EA185">
        <v>208380</v>
      </c>
      <c r="EB185">
        <f t="shared" si="104"/>
        <v>92.61333333333333</v>
      </c>
    </row>
    <row r="186" spans="10:132" x14ac:dyDescent="0.25">
      <c r="J186" s="27">
        <v>15</v>
      </c>
      <c r="K186">
        <v>1908</v>
      </c>
      <c r="L186">
        <v>94586</v>
      </c>
      <c r="M186">
        <f t="shared" si="87"/>
        <v>49.573375262054505</v>
      </c>
      <c r="Q186" s="27">
        <v>3</v>
      </c>
      <c r="R186">
        <v>2350</v>
      </c>
      <c r="S186">
        <v>342809</v>
      </c>
      <c r="T186">
        <f t="shared" si="88"/>
        <v>145.87617021276597</v>
      </c>
      <c r="X186" s="27">
        <v>4</v>
      </c>
      <c r="Y186">
        <v>1445</v>
      </c>
      <c r="Z186">
        <v>75155</v>
      </c>
      <c r="AA186">
        <f t="shared" si="89"/>
        <v>52.010380622837367</v>
      </c>
      <c r="AE186" s="27">
        <v>26</v>
      </c>
      <c r="AF186">
        <v>1872</v>
      </c>
      <c r="AG186">
        <v>106964</v>
      </c>
      <c r="AH186">
        <f t="shared" si="90"/>
        <v>57.138888888888886</v>
      </c>
      <c r="AL186" s="27">
        <v>47</v>
      </c>
      <c r="AM186">
        <v>6371</v>
      </c>
      <c r="AN186">
        <v>1378024</v>
      </c>
      <c r="AO186">
        <f t="shared" si="91"/>
        <v>216.29634280332758</v>
      </c>
      <c r="AS186" s="27">
        <v>23</v>
      </c>
      <c r="AT186">
        <v>1400</v>
      </c>
      <c r="AU186">
        <v>34547</v>
      </c>
      <c r="AV186">
        <f t="shared" si="92"/>
        <v>24.67642857142857</v>
      </c>
      <c r="AZ186" s="27">
        <v>21</v>
      </c>
      <c r="BA186">
        <v>1447</v>
      </c>
      <c r="BB186">
        <v>47836</v>
      </c>
      <c r="BC186">
        <f t="shared" si="93"/>
        <v>33.058742225293713</v>
      </c>
      <c r="BG186" s="27">
        <v>31</v>
      </c>
      <c r="BH186">
        <v>5103</v>
      </c>
      <c r="BI186">
        <v>364334</v>
      </c>
      <c r="BJ186">
        <f t="shared" si="94"/>
        <v>71.396041544189686</v>
      </c>
      <c r="BN186" s="27">
        <v>6</v>
      </c>
      <c r="BO186">
        <v>814</v>
      </c>
      <c r="BP186">
        <v>47939</v>
      </c>
      <c r="BQ186">
        <f t="shared" si="95"/>
        <v>58.893120393120391</v>
      </c>
      <c r="BU186" s="27">
        <v>22</v>
      </c>
      <c r="BV186">
        <v>1162</v>
      </c>
      <c r="BW186">
        <v>20018</v>
      </c>
      <c r="BX186">
        <f t="shared" si="96"/>
        <v>17.227194492254732</v>
      </c>
      <c r="CB186" s="27">
        <v>14</v>
      </c>
      <c r="CC186">
        <v>2034</v>
      </c>
      <c r="CD186">
        <v>73495</v>
      </c>
      <c r="CE186">
        <f t="shared" si="97"/>
        <v>36.133235004916422</v>
      </c>
      <c r="CI186" s="27">
        <v>16</v>
      </c>
      <c r="CJ186">
        <v>1200</v>
      </c>
      <c r="CK186">
        <v>112803</v>
      </c>
      <c r="CL186">
        <f t="shared" si="98"/>
        <v>94.002499999999998</v>
      </c>
      <c r="CP186" s="27">
        <v>47</v>
      </c>
      <c r="CQ186">
        <v>1719</v>
      </c>
      <c r="CR186">
        <v>169556</v>
      </c>
      <c r="CS186">
        <f t="shared" si="99"/>
        <v>98.636416521233272</v>
      </c>
      <c r="CW186" s="27">
        <v>4</v>
      </c>
      <c r="CX186">
        <v>1721</v>
      </c>
      <c r="CY186">
        <v>113458</v>
      </c>
      <c r="CZ186">
        <f t="shared" si="100"/>
        <v>65.925624636839046</v>
      </c>
      <c r="DD186" s="27">
        <v>19</v>
      </c>
      <c r="DE186">
        <v>1082</v>
      </c>
      <c r="DF186">
        <v>45259</v>
      </c>
      <c r="DG186">
        <f t="shared" si="101"/>
        <v>41.829020332717192</v>
      </c>
      <c r="DK186" s="27">
        <v>14</v>
      </c>
      <c r="DL186">
        <v>989</v>
      </c>
      <c r="DM186">
        <v>76488</v>
      </c>
      <c r="DN186">
        <f t="shared" si="102"/>
        <v>77.338725985844292</v>
      </c>
      <c r="DQ186" t="s">
        <v>233</v>
      </c>
      <c r="DR186" s="27">
        <v>1</v>
      </c>
      <c r="DS186">
        <v>1141</v>
      </c>
      <c r="DT186">
        <v>91532</v>
      </c>
      <c r="DU186">
        <f t="shared" si="103"/>
        <v>80.220858895705518</v>
      </c>
      <c r="DX186" t="s">
        <v>233</v>
      </c>
      <c r="DY186" s="27">
        <v>1</v>
      </c>
      <c r="DZ186">
        <v>207</v>
      </c>
      <c r="EA186">
        <v>13568</v>
      </c>
      <c r="EB186">
        <f t="shared" si="104"/>
        <v>65.54589371980677</v>
      </c>
    </row>
    <row r="187" spans="10:132" x14ac:dyDescent="0.25">
      <c r="J187" s="27">
        <v>16</v>
      </c>
      <c r="K187">
        <v>1997</v>
      </c>
      <c r="L187">
        <v>149364</v>
      </c>
      <c r="M187">
        <f t="shared" si="87"/>
        <v>74.794191286930399</v>
      </c>
      <c r="Q187" s="27">
        <v>4</v>
      </c>
      <c r="R187">
        <v>2376</v>
      </c>
      <c r="S187">
        <v>93836</v>
      </c>
      <c r="T187">
        <f t="shared" si="88"/>
        <v>39.493265993265993</v>
      </c>
      <c r="X187" s="27">
        <v>5</v>
      </c>
      <c r="Y187">
        <v>1472</v>
      </c>
      <c r="Z187">
        <v>69460</v>
      </c>
      <c r="AA187">
        <f t="shared" si="89"/>
        <v>47.1875</v>
      </c>
      <c r="AE187" s="27">
        <v>27</v>
      </c>
      <c r="AF187">
        <v>1887</v>
      </c>
      <c r="AG187">
        <v>56186</v>
      </c>
      <c r="AH187">
        <f t="shared" si="90"/>
        <v>29.775304716481187</v>
      </c>
      <c r="AK187" t="s">
        <v>234</v>
      </c>
      <c r="AL187" s="27">
        <v>1</v>
      </c>
      <c r="AM187">
        <v>157</v>
      </c>
      <c r="AN187">
        <v>25476</v>
      </c>
      <c r="AO187">
        <f t="shared" si="91"/>
        <v>162.26751592356689</v>
      </c>
      <c r="AS187" s="27">
        <v>24</v>
      </c>
      <c r="AT187">
        <v>1433</v>
      </c>
      <c r="AU187">
        <v>123053</v>
      </c>
      <c r="AV187">
        <f t="shared" si="92"/>
        <v>85.870900209351007</v>
      </c>
      <c r="AZ187" s="27">
        <v>22</v>
      </c>
      <c r="BA187">
        <v>1468</v>
      </c>
      <c r="BB187">
        <v>75442</v>
      </c>
      <c r="BC187">
        <f t="shared" si="93"/>
        <v>51.391008174386918</v>
      </c>
      <c r="BG187" s="27">
        <v>32</v>
      </c>
      <c r="BH187">
        <v>5209</v>
      </c>
      <c r="BI187">
        <v>788922</v>
      </c>
      <c r="BJ187">
        <f t="shared" si="94"/>
        <v>151.45363793434441</v>
      </c>
      <c r="BN187" s="27">
        <v>7</v>
      </c>
      <c r="BO187">
        <v>821</v>
      </c>
      <c r="BP187">
        <v>43651</v>
      </c>
      <c r="BQ187">
        <f t="shared" si="95"/>
        <v>53.168087697929352</v>
      </c>
      <c r="BU187" s="27">
        <v>23</v>
      </c>
      <c r="BV187">
        <v>1175</v>
      </c>
      <c r="BW187">
        <v>24051</v>
      </c>
      <c r="BX187">
        <f t="shared" si="96"/>
        <v>20.468936170212768</v>
      </c>
      <c r="CB187" s="27">
        <v>15</v>
      </c>
      <c r="CC187">
        <v>2094</v>
      </c>
      <c r="CD187">
        <v>233743</v>
      </c>
      <c r="CE187">
        <f t="shared" si="97"/>
        <v>111.6251193887297</v>
      </c>
      <c r="CI187" s="27">
        <v>17</v>
      </c>
      <c r="CJ187">
        <v>1205</v>
      </c>
      <c r="CK187">
        <v>7499</v>
      </c>
      <c r="CL187">
        <f t="shared" si="98"/>
        <v>6.2232365145228217</v>
      </c>
      <c r="CP187" s="27">
        <v>48</v>
      </c>
      <c r="CQ187">
        <v>1744</v>
      </c>
      <c r="CR187">
        <v>207496</v>
      </c>
      <c r="CS187">
        <f t="shared" si="99"/>
        <v>118.97706422018349</v>
      </c>
      <c r="CW187" s="27">
        <v>5</v>
      </c>
      <c r="CX187">
        <v>1763</v>
      </c>
      <c r="CY187">
        <v>96876</v>
      </c>
      <c r="CZ187">
        <f t="shared" si="100"/>
        <v>54.949517867271695</v>
      </c>
      <c r="DD187" s="27">
        <v>20</v>
      </c>
      <c r="DE187">
        <v>1109</v>
      </c>
      <c r="DF187">
        <v>15175</v>
      </c>
      <c r="DG187">
        <f t="shared" si="101"/>
        <v>13.683498647430117</v>
      </c>
      <c r="DK187" s="27">
        <v>15</v>
      </c>
      <c r="DL187">
        <v>995</v>
      </c>
      <c r="DM187">
        <v>64552</v>
      </c>
      <c r="DN187">
        <f t="shared" si="102"/>
        <v>64.876381909547732</v>
      </c>
      <c r="DR187" s="27">
        <v>2</v>
      </c>
      <c r="DS187">
        <v>1210</v>
      </c>
      <c r="DT187">
        <v>59481</v>
      </c>
      <c r="DU187">
        <f t="shared" si="103"/>
        <v>49.157851239669419</v>
      </c>
      <c r="DY187" s="27">
        <v>2</v>
      </c>
      <c r="DZ187">
        <v>637</v>
      </c>
      <c r="EA187">
        <v>86527</v>
      </c>
      <c r="EB187">
        <f t="shared" si="104"/>
        <v>135.83516483516485</v>
      </c>
    </row>
    <row r="188" spans="10:132" x14ac:dyDescent="0.25">
      <c r="J188" s="27">
        <v>17</v>
      </c>
      <c r="K188">
        <v>2109</v>
      </c>
      <c r="L188">
        <v>288696</v>
      </c>
      <c r="M188">
        <f t="shared" si="87"/>
        <v>136.88762446657182</v>
      </c>
      <c r="Q188" s="27">
        <v>5</v>
      </c>
      <c r="R188">
        <v>2399</v>
      </c>
      <c r="S188">
        <v>157478</v>
      </c>
      <c r="T188">
        <f t="shared" si="88"/>
        <v>65.643184660275111</v>
      </c>
      <c r="X188" s="27">
        <v>6</v>
      </c>
      <c r="Y188">
        <v>1618</v>
      </c>
      <c r="Z188">
        <v>31990</v>
      </c>
      <c r="AA188">
        <f t="shared" si="89"/>
        <v>19.771322620519161</v>
      </c>
      <c r="AE188" s="27">
        <v>28</v>
      </c>
      <c r="AF188">
        <v>2158</v>
      </c>
      <c r="AG188">
        <v>144197</v>
      </c>
      <c r="AH188">
        <f t="shared" si="90"/>
        <v>66.819740500463396</v>
      </c>
      <c r="AL188" s="27">
        <v>2</v>
      </c>
      <c r="AM188">
        <v>337</v>
      </c>
      <c r="AN188">
        <v>9049</v>
      </c>
      <c r="AO188">
        <f t="shared" si="91"/>
        <v>26.851632047477747</v>
      </c>
      <c r="AS188" s="27">
        <v>25</v>
      </c>
      <c r="AT188">
        <v>1459</v>
      </c>
      <c r="AU188">
        <v>49698</v>
      </c>
      <c r="AV188">
        <f t="shared" si="92"/>
        <v>34.063056888279647</v>
      </c>
      <c r="AZ188" s="27">
        <v>23</v>
      </c>
      <c r="BA188">
        <v>1470</v>
      </c>
      <c r="BB188">
        <v>16855</v>
      </c>
      <c r="BC188">
        <f t="shared" si="93"/>
        <v>11.465986394557824</v>
      </c>
      <c r="BG188" s="27">
        <v>33</v>
      </c>
      <c r="BH188">
        <v>5679</v>
      </c>
      <c r="BI188">
        <v>191515</v>
      </c>
      <c r="BJ188">
        <f t="shared" si="94"/>
        <v>33.723366789927802</v>
      </c>
      <c r="BN188" s="27">
        <v>8</v>
      </c>
      <c r="BO188">
        <v>937</v>
      </c>
      <c r="BP188">
        <v>106230</v>
      </c>
      <c r="BQ188">
        <f t="shared" si="95"/>
        <v>113.37246531483459</v>
      </c>
      <c r="BU188" s="27">
        <v>24</v>
      </c>
      <c r="BV188">
        <v>1195</v>
      </c>
      <c r="BW188">
        <v>4208</v>
      </c>
      <c r="BX188">
        <f t="shared" si="96"/>
        <v>3.5213389121338912</v>
      </c>
      <c r="CB188" s="27">
        <v>16</v>
      </c>
      <c r="CC188">
        <v>2096</v>
      </c>
      <c r="CD188">
        <v>33250</v>
      </c>
      <c r="CE188">
        <f t="shared" si="97"/>
        <v>15.863549618320612</v>
      </c>
      <c r="CI188" s="27">
        <v>18</v>
      </c>
      <c r="CJ188">
        <v>1219</v>
      </c>
      <c r="CK188">
        <v>3406</v>
      </c>
      <c r="CL188">
        <f t="shared" si="98"/>
        <v>2.7940935192780967</v>
      </c>
      <c r="CP188" s="27">
        <v>49</v>
      </c>
      <c r="CQ188">
        <v>1968</v>
      </c>
      <c r="CR188">
        <v>153713</v>
      </c>
      <c r="CS188">
        <f t="shared" si="99"/>
        <v>78.106199186991873</v>
      </c>
      <c r="CW188" s="27">
        <v>6</v>
      </c>
      <c r="CX188">
        <v>1780</v>
      </c>
      <c r="CY188">
        <v>103287</v>
      </c>
      <c r="CZ188">
        <f t="shared" si="100"/>
        <v>58.026404494382021</v>
      </c>
      <c r="DD188" s="27">
        <v>21</v>
      </c>
      <c r="DE188">
        <v>1126</v>
      </c>
      <c r="DF188">
        <v>27306</v>
      </c>
      <c r="DG188">
        <f t="shared" si="101"/>
        <v>24.25044404973357</v>
      </c>
      <c r="DK188" s="27">
        <v>16</v>
      </c>
      <c r="DL188">
        <v>1069</v>
      </c>
      <c r="DM188">
        <v>129130</v>
      </c>
      <c r="DN188">
        <f t="shared" si="102"/>
        <v>120.79513564078579</v>
      </c>
      <c r="DR188" s="27">
        <v>3</v>
      </c>
      <c r="DS188">
        <v>1334</v>
      </c>
      <c r="DT188">
        <v>79908</v>
      </c>
      <c r="DU188">
        <f t="shared" si="103"/>
        <v>59.901049475262369</v>
      </c>
      <c r="DY188" s="27">
        <v>3</v>
      </c>
      <c r="DZ188">
        <v>759</v>
      </c>
      <c r="EA188">
        <v>79069</v>
      </c>
      <c r="EB188">
        <f t="shared" si="104"/>
        <v>104.17523056653492</v>
      </c>
    </row>
    <row r="189" spans="10:132" x14ac:dyDescent="0.25">
      <c r="J189" s="27">
        <v>18</v>
      </c>
      <c r="K189">
        <v>2258</v>
      </c>
      <c r="L189">
        <v>81810</v>
      </c>
      <c r="M189">
        <f t="shared" si="87"/>
        <v>36.231178033658104</v>
      </c>
      <c r="Q189" s="27">
        <v>6</v>
      </c>
      <c r="R189">
        <v>2463</v>
      </c>
      <c r="S189">
        <v>119572</v>
      </c>
      <c r="T189">
        <f t="shared" si="88"/>
        <v>48.547300040600895</v>
      </c>
      <c r="X189" s="27">
        <v>7</v>
      </c>
      <c r="Y189">
        <v>1625</v>
      </c>
      <c r="Z189">
        <v>91993</v>
      </c>
      <c r="AA189">
        <f t="shared" si="89"/>
        <v>56.611076923076922</v>
      </c>
      <c r="AE189" s="27">
        <v>29</v>
      </c>
      <c r="AF189">
        <v>2159</v>
      </c>
      <c r="AG189">
        <v>61816</v>
      </c>
      <c r="AH189">
        <f t="shared" si="90"/>
        <v>28.631773969430292</v>
      </c>
      <c r="AL189" s="27">
        <v>3</v>
      </c>
      <c r="AM189">
        <v>650</v>
      </c>
      <c r="AN189">
        <v>86582</v>
      </c>
      <c r="AO189">
        <f t="shared" si="91"/>
        <v>133.20307692307694</v>
      </c>
      <c r="AS189" s="27">
        <v>26</v>
      </c>
      <c r="AT189">
        <v>1852</v>
      </c>
      <c r="AU189">
        <v>192959</v>
      </c>
      <c r="AV189">
        <f t="shared" si="92"/>
        <v>104.18952483801296</v>
      </c>
      <c r="AZ189" s="27">
        <v>24</v>
      </c>
      <c r="BA189">
        <v>1476</v>
      </c>
      <c r="BB189">
        <v>169454</v>
      </c>
      <c r="BC189">
        <f t="shared" si="93"/>
        <v>114.80623306233062</v>
      </c>
      <c r="BG189" s="27">
        <v>34</v>
      </c>
      <c r="BH189">
        <v>6019</v>
      </c>
      <c r="BI189">
        <v>783975</v>
      </c>
      <c r="BJ189">
        <f t="shared" si="94"/>
        <v>130.25004153513873</v>
      </c>
      <c r="BN189" s="27">
        <v>9</v>
      </c>
      <c r="BO189">
        <v>953</v>
      </c>
      <c r="BP189">
        <v>82664</v>
      </c>
      <c r="BQ189">
        <f t="shared" si="95"/>
        <v>86.740818467995808</v>
      </c>
      <c r="BU189" s="27">
        <v>25</v>
      </c>
      <c r="BV189">
        <v>1205</v>
      </c>
      <c r="BW189">
        <v>33018</v>
      </c>
      <c r="BX189">
        <f t="shared" si="96"/>
        <v>27.400829875518671</v>
      </c>
      <c r="CB189" s="27">
        <v>17</v>
      </c>
      <c r="CC189">
        <v>2172</v>
      </c>
      <c r="CD189">
        <v>63336</v>
      </c>
      <c r="CE189">
        <f t="shared" si="97"/>
        <v>29.160220994475139</v>
      </c>
      <c r="CI189" s="27">
        <v>19</v>
      </c>
      <c r="CJ189">
        <v>1223</v>
      </c>
      <c r="CK189">
        <v>155973</v>
      </c>
      <c r="CL189">
        <f t="shared" si="98"/>
        <v>127.53311529026983</v>
      </c>
      <c r="CP189" s="27">
        <v>50</v>
      </c>
      <c r="CQ189">
        <v>2550</v>
      </c>
      <c r="CR189">
        <v>150701</v>
      </c>
      <c r="CS189">
        <f t="shared" si="99"/>
        <v>59.098431372549022</v>
      </c>
      <c r="CW189" s="27">
        <v>7</v>
      </c>
      <c r="CX189">
        <v>1996</v>
      </c>
      <c r="CY189">
        <v>14121</v>
      </c>
      <c r="CZ189">
        <f t="shared" si="100"/>
        <v>7.074649298597194</v>
      </c>
      <c r="DD189" s="27">
        <v>22</v>
      </c>
      <c r="DE189">
        <v>1127</v>
      </c>
      <c r="DF189">
        <v>9424</v>
      </c>
      <c r="DG189">
        <f t="shared" si="101"/>
        <v>8.3620230700976048</v>
      </c>
      <c r="DK189" s="27">
        <v>17</v>
      </c>
      <c r="DL189">
        <v>1093</v>
      </c>
      <c r="DM189">
        <v>88785</v>
      </c>
      <c r="DN189">
        <f t="shared" si="102"/>
        <v>81.230558096980786</v>
      </c>
      <c r="DR189" s="27">
        <v>4</v>
      </c>
      <c r="DS189">
        <v>1565</v>
      </c>
      <c r="DT189">
        <v>65105</v>
      </c>
      <c r="DU189">
        <f t="shared" si="103"/>
        <v>41.600638977635782</v>
      </c>
      <c r="DY189" s="27">
        <v>4</v>
      </c>
      <c r="DZ189">
        <v>763</v>
      </c>
      <c r="EA189">
        <v>85078</v>
      </c>
      <c r="EB189">
        <f t="shared" si="104"/>
        <v>111.50458715596331</v>
      </c>
    </row>
    <row r="190" spans="10:132" x14ac:dyDescent="0.25">
      <c r="J190" s="27">
        <v>19</v>
      </c>
      <c r="K190">
        <v>2370</v>
      </c>
      <c r="L190">
        <v>135274</v>
      </c>
      <c r="M190">
        <f t="shared" si="87"/>
        <v>57.077637130801691</v>
      </c>
      <c r="Q190" s="27">
        <v>7</v>
      </c>
      <c r="R190">
        <v>2716</v>
      </c>
      <c r="S190">
        <v>129755</v>
      </c>
      <c r="T190">
        <f t="shared" si="88"/>
        <v>47.774300441826213</v>
      </c>
      <c r="X190" s="27">
        <v>8</v>
      </c>
      <c r="Y190">
        <v>1659</v>
      </c>
      <c r="Z190">
        <v>51546</v>
      </c>
      <c r="AA190">
        <f t="shared" si="89"/>
        <v>31.070524412296564</v>
      </c>
      <c r="AE190" s="27">
        <v>30</v>
      </c>
      <c r="AF190">
        <v>2297</v>
      </c>
      <c r="AG190">
        <v>71321</v>
      </c>
      <c r="AH190">
        <f t="shared" si="90"/>
        <v>31.049629952111449</v>
      </c>
      <c r="AL190" s="27">
        <v>4</v>
      </c>
      <c r="AM190">
        <v>883</v>
      </c>
      <c r="AN190">
        <v>81890</v>
      </c>
      <c r="AO190">
        <f t="shared" si="91"/>
        <v>92.740656851642129</v>
      </c>
      <c r="AS190" s="27">
        <v>27</v>
      </c>
      <c r="AT190">
        <v>1906</v>
      </c>
      <c r="AU190">
        <v>144738</v>
      </c>
      <c r="AV190">
        <f t="shared" si="92"/>
        <v>75.938090241343133</v>
      </c>
      <c r="AZ190" s="27">
        <v>25</v>
      </c>
      <c r="BA190">
        <v>1569</v>
      </c>
      <c r="BB190">
        <v>102934</v>
      </c>
      <c r="BC190">
        <f t="shared" si="93"/>
        <v>65.60484384958572</v>
      </c>
      <c r="BG190" s="27">
        <v>35</v>
      </c>
      <c r="BH190">
        <v>6639</v>
      </c>
      <c r="BI190">
        <v>666601</v>
      </c>
      <c r="BJ190">
        <f t="shared" si="94"/>
        <v>100.40683837927399</v>
      </c>
      <c r="BN190" s="27">
        <v>10</v>
      </c>
      <c r="BO190">
        <v>976</v>
      </c>
      <c r="BP190">
        <v>58966</v>
      </c>
      <c r="BQ190">
        <f t="shared" si="95"/>
        <v>60.415983606557376</v>
      </c>
      <c r="BU190" s="27">
        <v>26</v>
      </c>
      <c r="BV190">
        <v>1243</v>
      </c>
      <c r="BW190">
        <v>24142</v>
      </c>
      <c r="BX190">
        <f t="shared" si="96"/>
        <v>19.422365245374095</v>
      </c>
      <c r="CB190" s="27">
        <v>18</v>
      </c>
      <c r="CC190">
        <v>2230</v>
      </c>
      <c r="CD190">
        <v>98854</v>
      </c>
      <c r="CE190">
        <f t="shared" si="97"/>
        <v>44.329147982062779</v>
      </c>
      <c r="CI190" s="27">
        <v>20</v>
      </c>
      <c r="CJ190">
        <v>1233</v>
      </c>
      <c r="CK190">
        <v>25077</v>
      </c>
      <c r="CL190">
        <f t="shared" si="98"/>
        <v>20.338199513381994</v>
      </c>
      <c r="CO190" t="s">
        <v>234</v>
      </c>
      <c r="CP190" s="27">
        <v>1</v>
      </c>
      <c r="CQ190">
        <v>201</v>
      </c>
      <c r="CR190">
        <v>16688</v>
      </c>
      <c r="CS190">
        <f t="shared" si="99"/>
        <v>83.024875621890544</v>
      </c>
      <c r="CW190" s="27">
        <v>8</v>
      </c>
      <c r="CX190">
        <v>2168</v>
      </c>
      <c r="CY190">
        <v>215459</v>
      </c>
      <c r="CZ190">
        <f t="shared" si="100"/>
        <v>99.381457564575641</v>
      </c>
      <c r="DD190" s="27">
        <v>23</v>
      </c>
      <c r="DE190">
        <v>1225</v>
      </c>
      <c r="DF190">
        <v>144934</v>
      </c>
      <c r="DG190">
        <f t="shared" si="101"/>
        <v>118.31346938775511</v>
      </c>
      <c r="DK190" s="27">
        <v>18</v>
      </c>
      <c r="DL190">
        <v>1147</v>
      </c>
      <c r="DM190">
        <v>170854</v>
      </c>
      <c r="DN190">
        <f t="shared" si="102"/>
        <v>148.95727986050568</v>
      </c>
      <c r="DR190" s="27">
        <v>5</v>
      </c>
      <c r="DS190">
        <v>1593</v>
      </c>
      <c r="DT190">
        <v>87487</v>
      </c>
      <c r="DU190">
        <f t="shared" si="103"/>
        <v>54.919648462021343</v>
      </c>
      <c r="DY190" s="27">
        <v>5</v>
      </c>
      <c r="DZ190">
        <v>903</v>
      </c>
      <c r="EA190">
        <v>36220</v>
      </c>
      <c r="EB190">
        <f t="shared" si="104"/>
        <v>40.110741971207091</v>
      </c>
    </row>
    <row r="191" spans="10:132" x14ac:dyDescent="0.25">
      <c r="J191" s="27">
        <v>20</v>
      </c>
      <c r="K191">
        <v>2459</v>
      </c>
      <c r="L191">
        <v>51502</v>
      </c>
      <c r="M191">
        <f t="shared" si="87"/>
        <v>20.944286295241969</v>
      </c>
      <c r="Q191" s="27">
        <v>8</v>
      </c>
      <c r="R191">
        <v>2793</v>
      </c>
      <c r="S191">
        <v>51828</v>
      </c>
      <c r="T191">
        <f t="shared" si="88"/>
        <v>18.556390977443609</v>
      </c>
      <c r="X191" s="27">
        <v>9</v>
      </c>
      <c r="Y191">
        <v>1809</v>
      </c>
      <c r="Z191">
        <v>70302</v>
      </c>
      <c r="AA191">
        <f t="shared" si="89"/>
        <v>38.862354892205637</v>
      </c>
      <c r="AE191" s="27">
        <v>31</v>
      </c>
      <c r="AF191">
        <v>2524</v>
      </c>
      <c r="AG191">
        <v>125116</v>
      </c>
      <c r="AH191">
        <f t="shared" si="90"/>
        <v>49.570522979397779</v>
      </c>
      <c r="AL191" s="27">
        <v>5</v>
      </c>
      <c r="AM191">
        <v>1201</v>
      </c>
      <c r="AN191">
        <v>59459</v>
      </c>
      <c r="AO191">
        <f t="shared" si="91"/>
        <v>49.507910074937556</v>
      </c>
      <c r="AS191" s="27">
        <v>28</v>
      </c>
      <c r="AT191">
        <v>1966</v>
      </c>
      <c r="AU191">
        <v>163909</v>
      </c>
      <c r="AV191">
        <f t="shared" si="92"/>
        <v>83.371820956256357</v>
      </c>
      <c r="AZ191" s="27">
        <v>26</v>
      </c>
      <c r="BA191">
        <v>1577</v>
      </c>
      <c r="BB191">
        <v>152967</v>
      </c>
      <c r="BC191">
        <f t="shared" si="93"/>
        <v>96.998731769181987</v>
      </c>
      <c r="BG191" s="27">
        <v>36</v>
      </c>
      <c r="BH191">
        <v>14306</v>
      </c>
      <c r="BI191">
        <v>1079355</v>
      </c>
      <c r="BJ191">
        <f t="shared" si="94"/>
        <v>75.44771424577101</v>
      </c>
      <c r="BN191" s="27">
        <v>11</v>
      </c>
      <c r="BO191">
        <v>1123</v>
      </c>
      <c r="BP191">
        <v>127211</v>
      </c>
      <c r="BQ191">
        <f t="shared" si="95"/>
        <v>113.27782724844167</v>
      </c>
      <c r="BU191" s="27">
        <v>27</v>
      </c>
      <c r="BV191">
        <v>1244</v>
      </c>
      <c r="BW191">
        <v>49767</v>
      </c>
      <c r="BX191">
        <f t="shared" si="96"/>
        <v>40.005627009646304</v>
      </c>
      <c r="CB191" s="27">
        <v>19</v>
      </c>
      <c r="CC191">
        <v>2241</v>
      </c>
      <c r="CD191">
        <v>100508</v>
      </c>
      <c r="CE191">
        <f t="shared" si="97"/>
        <v>44.849620705042391</v>
      </c>
      <c r="CI191" s="27">
        <v>21</v>
      </c>
      <c r="CJ191">
        <v>1266</v>
      </c>
      <c r="CK191">
        <v>14934</v>
      </c>
      <c r="CL191">
        <f t="shared" si="98"/>
        <v>11.796208530805687</v>
      </c>
      <c r="CP191" s="27">
        <v>2</v>
      </c>
      <c r="CQ191">
        <v>221</v>
      </c>
      <c r="CR191">
        <v>12447</v>
      </c>
      <c r="CS191">
        <f t="shared" si="99"/>
        <v>56.321266968325794</v>
      </c>
      <c r="CW191" s="27">
        <v>9</v>
      </c>
      <c r="CX191">
        <v>2172</v>
      </c>
      <c r="CY191">
        <v>13024</v>
      </c>
      <c r="CZ191">
        <f t="shared" si="100"/>
        <v>5.9963167587476978</v>
      </c>
      <c r="DD191" s="27">
        <v>24</v>
      </c>
      <c r="DE191">
        <v>1243</v>
      </c>
      <c r="DF191">
        <v>97239</v>
      </c>
      <c r="DG191">
        <f t="shared" si="101"/>
        <v>78.229283990345934</v>
      </c>
      <c r="DK191" s="27">
        <v>19</v>
      </c>
      <c r="DL191">
        <v>1207</v>
      </c>
      <c r="DM191">
        <v>153807</v>
      </c>
      <c r="DN191">
        <f t="shared" si="102"/>
        <v>127.42916321458161</v>
      </c>
      <c r="DR191" s="27">
        <v>6</v>
      </c>
      <c r="DS191">
        <v>1720</v>
      </c>
      <c r="DT191">
        <v>61634</v>
      </c>
      <c r="DU191">
        <f t="shared" si="103"/>
        <v>35.833720930232559</v>
      </c>
      <c r="DY191" s="27">
        <v>6</v>
      </c>
      <c r="DZ191">
        <v>942</v>
      </c>
      <c r="EA191">
        <v>108692</v>
      </c>
      <c r="EB191">
        <f t="shared" si="104"/>
        <v>115.38428874734608</v>
      </c>
    </row>
    <row r="192" spans="10:132" x14ac:dyDescent="0.25">
      <c r="J192" s="27">
        <v>21</v>
      </c>
      <c r="K192">
        <v>2521</v>
      </c>
      <c r="L192">
        <v>74598</v>
      </c>
      <c r="M192">
        <f t="shared" si="87"/>
        <v>29.590638635462117</v>
      </c>
      <c r="Q192" s="27">
        <v>9</v>
      </c>
      <c r="R192">
        <v>2813</v>
      </c>
      <c r="S192">
        <v>117249</v>
      </c>
      <c r="T192">
        <f t="shared" si="88"/>
        <v>41.681123355847852</v>
      </c>
      <c r="X192" s="27">
        <v>10</v>
      </c>
      <c r="Y192">
        <v>1925</v>
      </c>
      <c r="Z192">
        <v>160333</v>
      </c>
      <c r="AA192">
        <f t="shared" si="89"/>
        <v>83.289870129870124</v>
      </c>
      <c r="AD192" t="s">
        <v>233</v>
      </c>
      <c r="AE192" s="27">
        <v>1</v>
      </c>
      <c r="AF192">
        <v>115</v>
      </c>
      <c r="AG192">
        <v>5965</v>
      </c>
      <c r="AH192">
        <f t="shared" si="90"/>
        <v>51.869565217391305</v>
      </c>
      <c r="AL192" s="27">
        <v>6</v>
      </c>
      <c r="AM192">
        <v>1933</v>
      </c>
      <c r="AN192">
        <v>145768</v>
      </c>
      <c r="AO192">
        <f t="shared" si="91"/>
        <v>75.41024314536989</v>
      </c>
      <c r="AS192" s="27">
        <v>29</v>
      </c>
      <c r="AT192">
        <v>1969</v>
      </c>
      <c r="AU192">
        <v>208309</v>
      </c>
      <c r="AV192">
        <f t="shared" si="92"/>
        <v>105.79431183341798</v>
      </c>
      <c r="AZ192" s="27">
        <v>27</v>
      </c>
      <c r="BA192">
        <v>1652</v>
      </c>
      <c r="BB192">
        <v>138991</v>
      </c>
      <c r="BC192">
        <f t="shared" si="93"/>
        <v>84.134987893462466</v>
      </c>
      <c r="BF192" t="s">
        <v>233</v>
      </c>
      <c r="BG192" s="27">
        <v>1</v>
      </c>
      <c r="BH192">
        <v>622</v>
      </c>
      <c r="BI192">
        <v>23919</v>
      </c>
      <c r="BJ192">
        <f t="shared" si="94"/>
        <v>38.454983922829584</v>
      </c>
      <c r="BN192" s="27">
        <v>12</v>
      </c>
      <c r="BO192">
        <v>1139</v>
      </c>
      <c r="BP192">
        <v>153260</v>
      </c>
      <c r="BQ192">
        <f t="shared" si="95"/>
        <v>134.55662862159789</v>
      </c>
      <c r="BU192" s="27">
        <v>28</v>
      </c>
      <c r="BV192">
        <v>1248</v>
      </c>
      <c r="BW192">
        <v>17586</v>
      </c>
      <c r="BX192">
        <f t="shared" si="96"/>
        <v>14.091346153846153</v>
      </c>
      <c r="CB192" s="27">
        <v>20</v>
      </c>
      <c r="CC192">
        <v>2335</v>
      </c>
      <c r="CD192">
        <v>103289</v>
      </c>
      <c r="CE192">
        <f t="shared" si="97"/>
        <v>44.235117773019269</v>
      </c>
      <c r="CI192" s="27">
        <v>22</v>
      </c>
      <c r="CJ192">
        <v>1295</v>
      </c>
      <c r="CK192">
        <v>11713</v>
      </c>
      <c r="CL192">
        <f t="shared" si="98"/>
        <v>9.044787644787645</v>
      </c>
      <c r="CP192" s="27">
        <v>3</v>
      </c>
      <c r="CQ192">
        <v>426</v>
      </c>
      <c r="CR192">
        <v>23140</v>
      </c>
      <c r="CS192">
        <f t="shared" si="99"/>
        <v>54.31924882629108</v>
      </c>
      <c r="CW192" s="27">
        <v>10</v>
      </c>
      <c r="CX192">
        <v>2209</v>
      </c>
      <c r="CY192">
        <v>238478</v>
      </c>
      <c r="CZ192">
        <f t="shared" si="100"/>
        <v>107.95744680851064</v>
      </c>
      <c r="DD192" s="27">
        <v>25</v>
      </c>
      <c r="DE192">
        <v>1302</v>
      </c>
      <c r="DF192">
        <v>63127</v>
      </c>
      <c r="DG192">
        <f t="shared" si="101"/>
        <v>48.484639016897084</v>
      </c>
      <c r="DK192" s="27">
        <v>20</v>
      </c>
      <c r="DL192">
        <v>1321</v>
      </c>
      <c r="DM192">
        <v>122477</v>
      </c>
      <c r="DN192">
        <f t="shared" si="102"/>
        <v>92.715367146101443</v>
      </c>
      <c r="DR192" s="27">
        <v>7</v>
      </c>
      <c r="DS192">
        <v>1905</v>
      </c>
      <c r="DT192">
        <v>115920</v>
      </c>
      <c r="DU192">
        <f t="shared" si="103"/>
        <v>60.8503937007874</v>
      </c>
      <c r="DY192" s="27">
        <v>7</v>
      </c>
      <c r="DZ192">
        <v>974</v>
      </c>
      <c r="EA192">
        <v>32750</v>
      </c>
      <c r="EB192">
        <f t="shared" si="104"/>
        <v>33.624229979466122</v>
      </c>
    </row>
    <row r="193" spans="9:132" x14ac:dyDescent="0.25">
      <c r="J193" s="27">
        <v>22</v>
      </c>
      <c r="K193">
        <v>2710</v>
      </c>
      <c r="L193">
        <v>218716</v>
      </c>
      <c r="M193">
        <f t="shared" si="87"/>
        <v>80.707011070110696</v>
      </c>
      <c r="Q193" s="27">
        <v>10</v>
      </c>
      <c r="R193">
        <v>2876</v>
      </c>
      <c r="S193">
        <v>367712</v>
      </c>
      <c r="T193">
        <f t="shared" si="88"/>
        <v>127.85535465924896</v>
      </c>
      <c r="X193" s="27">
        <v>11</v>
      </c>
      <c r="Y193">
        <v>1970</v>
      </c>
      <c r="Z193">
        <v>120271</v>
      </c>
      <c r="AA193">
        <f t="shared" si="89"/>
        <v>61.051269035532997</v>
      </c>
      <c r="AE193" s="27">
        <v>2</v>
      </c>
      <c r="AF193">
        <v>1078</v>
      </c>
      <c r="AG193">
        <v>57913</v>
      </c>
      <c r="AH193">
        <f t="shared" si="90"/>
        <v>53.722634508348797</v>
      </c>
      <c r="AL193" s="27">
        <v>7</v>
      </c>
      <c r="AM193">
        <v>1945</v>
      </c>
      <c r="AN193">
        <v>6100</v>
      </c>
      <c r="AO193">
        <f t="shared" si="91"/>
        <v>3.1362467866323906</v>
      </c>
      <c r="AS193" s="27">
        <v>30</v>
      </c>
      <c r="AT193">
        <v>2067</v>
      </c>
      <c r="AU193">
        <v>132128</v>
      </c>
      <c r="AV193">
        <f t="shared" si="92"/>
        <v>63.922593130140299</v>
      </c>
      <c r="AZ193" s="27">
        <v>28</v>
      </c>
      <c r="BA193">
        <v>1665</v>
      </c>
      <c r="BB193">
        <v>129772</v>
      </c>
      <c r="BC193">
        <f t="shared" si="93"/>
        <v>77.941141141141145</v>
      </c>
      <c r="BG193" s="27">
        <v>2</v>
      </c>
      <c r="BH193">
        <v>1267</v>
      </c>
      <c r="BI193">
        <v>47933</v>
      </c>
      <c r="BJ193">
        <f t="shared" si="94"/>
        <v>37.8318863456985</v>
      </c>
      <c r="BN193" s="27">
        <v>13</v>
      </c>
      <c r="BO193">
        <v>1177</v>
      </c>
      <c r="BP193">
        <v>17811</v>
      </c>
      <c r="BQ193">
        <f t="shared" si="95"/>
        <v>15.132540356839423</v>
      </c>
      <c r="BU193" s="27">
        <v>29</v>
      </c>
      <c r="BV193">
        <v>1261</v>
      </c>
      <c r="BW193">
        <v>20334</v>
      </c>
      <c r="BX193">
        <f t="shared" si="96"/>
        <v>16.125297383029341</v>
      </c>
      <c r="CB193" s="27">
        <v>21</v>
      </c>
      <c r="CC193">
        <v>2436</v>
      </c>
      <c r="CD193">
        <v>39053</v>
      </c>
      <c r="CE193">
        <f t="shared" si="97"/>
        <v>16.0316091954023</v>
      </c>
      <c r="CI193" s="27">
        <v>23</v>
      </c>
      <c r="CJ193">
        <v>1402</v>
      </c>
      <c r="CK193">
        <v>151597</v>
      </c>
      <c r="CL193">
        <f t="shared" si="98"/>
        <v>108.12910128388017</v>
      </c>
      <c r="CP193" s="27">
        <v>4</v>
      </c>
      <c r="CQ193">
        <v>474</v>
      </c>
      <c r="CR193">
        <v>23532</v>
      </c>
      <c r="CS193">
        <f t="shared" si="99"/>
        <v>49.645569620253163</v>
      </c>
      <c r="CW193" s="27">
        <v>11</v>
      </c>
      <c r="CX193">
        <v>2319</v>
      </c>
      <c r="CY193">
        <v>61364</v>
      </c>
      <c r="CZ193">
        <f t="shared" si="100"/>
        <v>26.461405778352738</v>
      </c>
      <c r="DD193" s="27">
        <v>26</v>
      </c>
      <c r="DE193">
        <v>1309</v>
      </c>
      <c r="DF193">
        <v>129664</v>
      </c>
      <c r="DG193">
        <f t="shared" si="101"/>
        <v>99.055767761650117</v>
      </c>
      <c r="DK193" s="27">
        <v>21</v>
      </c>
      <c r="DL193">
        <v>1649</v>
      </c>
      <c r="DM193">
        <v>93214</v>
      </c>
      <c r="DN193">
        <f t="shared" si="102"/>
        <v>56.527592480291084</v>
      </c>
      <c r="DR193" s="27">
        <v>8</v>
      </c>
      <c r="DS193">
        <v>1968</v>
      </c>
      <c r="DT193">
        <v>161366</v>
      </c>
      <c r="DU193">
        <f t="shared" si="103"/>
        <v>81.994918699186996</v>
      </c>
      <c r="DY193" s="27">
        <v>8</v>
      </c>
      <c r="DZ193">
        <v>980</v>
      </c>
      <c r="EA193">
        <v>42884</v>
      </c>
      <c r="EB193">
        <f t="shared" si="104"/>
        <v>43.759183673469387</v>
      </c>
    </row>
    <row r="194" spans="9:132" x14ac:dyDescent="0.25">
      <c r="J194" s="27">
        <v>23</v>
      </c>
      <c r="K194">
        <v>2823</v>
      </c>
      <c r="L194">
        <v>331351</v>
      </c>
      <c r="M194">
        <f t="shared" si="87"/>
        <v>117.37548707049238</v>
      </c>
      <c r="Q194" s="27">
        <v>11</v>
      </c>
      <c r="R194">
        <v>3092</v>
      </c>
      <c r="S194">
        <v>383971</v>
      </c>
      <c r="T194">
        <f t="shared" si="88"/>
        <v>124.18208279430789</v>
      </c>
      <c r="X194" s="27">
        <v>12</v>
      </c>
      <c r="Y194">
        <v>2385</v>
      </c>
      <c r="Z194">
        <v>343077</v>
      </c>
      <c r="AA194">
        <f t="shared" si="89"/>
        <v>143.84779874213837</v>
      </c>
      <c r="AE194" s="27">
        <v>3</v>
      </c>
      <c r="AF194">
        <v>1103</v>
      </c>
      <c r="AG194">
        <v>41141</v>
      </c>
      <c r="AH194">
        <f t="shared" si="90"/>
        <v>37.299184043517677</v>
      </c>
      <c r="AL194" s="27">
        <v>8</v>
      </c>
      <c r="AM194">
        <v>1983</v>
      </c>
      <c r="AN194">
        <v>164872</v>
      </c>
      <c r="AO194">
        <f t="shared" si="91"/>
        <v>83.142713061018654</v>
      </c>
      <c r="AS194" s="27">
        <v>31</v>
      </c>
      <c r="AT194">
        <v>2084</v>
      </c>
      <c r="AU194">
        <v>105677</v>
      </c>
      <c r="AV194">
        <f t="shared" si="92"/>
        <v>50.70873320537428</v>
      </c>
      <c r="AZ194" s="27">
        <v>29</v>
      </c>
      <c r="BA194">
        <v>1862</v>
      </c>
      <c r="BB194">
        <v>156118</v>
      </c>
      <c r="BC194">
        <f t="shared" si="93"/>
        <v>83.844253490870031</v>
      </c>
      <c r="BG194" s="27">
        <v>3</v>
      </c>
      <c r="BH194">
        <v>1583</v>
      </c>
      <c r="BI194">
        <v>45465</v>
      </c>
      <c r="BJ194">
        <f t="shared" si="94"/>
        <v>28.720783322804802</v>
      </c>
      <c r="BN194" s="27">
        <v>14</v>
      </c>
      <c r="BO194">
        <v>1291</v>
      </c>
      <c r="BP194">
        <v>220284</v>
      </c>
      <c r="BQ194">
        <f t="shared" si="95"/>
        <v>170.63051897753678</v>
      </c>
      <c r="BU194" s="27">
        <v>30</v>
      </c>
      <c r="BV194">
        <v>1311</v>
      </c>
      <c r="BW194">
        <v>65701</v>
      </c>
      <c r="BX194">
        <f t="shared" si="96"/>
        <v>50.115179252479024</v>
      </c>
      <c r="CB194" s="27">
        <v>22</v>
      </c>
      <c r="CC194">
        <v>2480</v>
      </c>
      <c r="CD194">
        <v>108197</v>
      </c>
      <c r="CE194">
        <f t="shared" si="97"/>
        <v>43.627822580645159</v>
      </c>
      <c r="CI194" s="27">
        <v>24</v>
      </c>
      <c r="CJ194">
        <v>1402</v>
      </c>
      <c r="CK194">
        <v>552</v>
      </c>
      <c r="CL194">
        <f t="shared" si="98"/>
        <v>0.39372325249643364</v>
      </c>
      <c r="CP194" s="27">
        <v>5</v>
      </c>
      <c r="CQ194">
        <v>593</v>
      </c>
      <c r="CR194">
        <v>18240</v>
      </c>
      <c r="CS194">
        <f t="shared" si="99"/>
        <v>30.75885328836425</v>
      </c>
      <c r="CW194" s="27">
        <v>12</v>
      </c>
      <c r="CX194">
        <v>2355</v>
      </c>
      <c r="CY194">
        <v>177476</v>
      </c>
      <c r="CZ194">
        <f t="shared" si="100"/>
        <v>75.361358811040333</v>
      </c>
      <c r="DD194" s="27">
        <v>27</v>
      </c>
      <c r="DE194">
        <v>1340</v>
      </c>
      <c r="DF194">
        <v>53379</v>
      </c>
      <c r="DG194">
        <f t="shared" si="101"/>
        <v>39.835074626865669</v>
      </c>
      <c r="DK194" s="27">
        <v>22</v>
      </c>
      <c r="DL194">
        <v>1651</v>
      </c>
      <c r="DM194">
        <v>109574</v>
      </c>
      <c r="DN194">
        <f t="shared" si="102"/>
        <v>66.368261659600236</v>
      </c>
      <c r="DR194" s="27">
        <v>9</v>
      </c>
      <c r="DS194">
        <v>2030</v>
      </c>
      <c r="DT194">
        <v>89922</v>
      </c>
      <c r="DU194">
        <f t="shared" si="103"/>
        <v>44.296551724137935</v>
      </c>
      <c r="DY194" s="27">
        <v>9</v>
      </c>
      <c r="DZ194">
        <v>1003</v>
      </c>
      <c r="EA194">
        <v>7394</v>
      </c>
      <c r="EB194">
        <f t="shared" si="104"/>
        <v>7.3718843469591224</v>
      </c>
    </row>
    <row r="195" spans="9:132" x14ac:dyDescent="0.25">
      <c r="J195" s="27">
        <v>24</v>
      </c>
      <c r="K195">
        <v>2830</v>
      </c>
      <c r="L195">
        <v>283690</v>
      </c>
      <c r="M195">
        <f t="shared" si="87"/>
        <v>100.24381625441696</v>
      </c>
      <c r="Q195" s="27">
        <v>12</v>
      </c>
      <c r="R195">
        <v>3103</v>
      </c>
      <c r="S195">
        <v>382232</v>
      </c>
      <c r="T195">
        <f t="shared" si="88"/>
        <v>123.18143731872381</v>
      </c>
      <c r="X195" s="27">
        <v>13</v>
      </c>
      <c r="Y195">
        <v>2437</v>
      </c>
      <c r="Z195">
        <v>146330</v>
      </c>
      <c r="AA195">
        <f t="shared" si="89"/>
        <v>60.045137464095198</v>
      </c>
      <c r="AE195" s="27">
        <v>4</v>
      </c>
      <c r="AF195">
        <v>1272</v>
      </c>
      <c r="AG195">
        <v>76218</v>
      </c>
      <c r="AH195">
        <f t="shared" si="90"/>
        <v>59.919811320754718</v>
      </c>
      <c r="AL195" s="27">
        <v>9</v>
      </c>
      <c r="AM195">
        <v>2013</v>
      </c>
      <c r="AN195">
        <v>243015</v>
      </c>
      <c r="AO195">
        <f t="shared" si="91"/>
        <v>120.72280178837556</v>
      </c>
      <c r="AS195" s="27">
        <v>32</v>
      </c>
      <c r="AT195">
        <v>2121</v>
      </c>
      <c r="AU195">
        <v>122251</v>
      </c>
      <c r="AV195">
        <f t="shared" si="92"/>
        <v>57.638378123526635</v>
      </c>
      <c r="AZ195" s="27">
        <v>30</v>
      </c>
      <c r="BA195">
        <v>1877</v>
      </c>
      <c r="BB195">
        <v>210394</v>
      </c>
      <c r="BC195">
        <f t="shared" si="93"/>
        <v>112.09057005860416</v>
      </c>
      <c r="BG195" s="27">
        <v>4</v>
      </c>
      <c r="BH195">
        <v>2028</v>
      </c>
      <c r="BI195">
        <v>74737</v>
      </c>
      <c r="BJ195">
        <f t="shared" si="94"/>
        <v>36.852564102564102</v>
      </c>
      <c r="BN195" s="27">
        <v>15</v>
      </c>
      <c r="BO195">
        <v>1302</v>
      </c>
      <c r="BP195">
        <v>95540</v>
      </c>
      <c r="BQ195">
        <f t="shared" si="95"/>
        <v>73.379416282642083</v>
      </c>
      <c r="BU195" s="27">
        <v>31</v>
      </c>
      <c r="BV195">
        <v>1317</v>
      </c>
      <c r="BW195">
        <v>36285</v>
      </c>
      <c r="BX195">
        <f t="shared" si="96"/>
        <v>27.551252847380411</v>
      </c>
      <c r="CB195" s="27">
        <v>23</v>
      </c>
      <c r="CC195">
        <v>2508</v>
      </c>
      <c r="CD195">
        <v>94417</v>
      </c>
      <c r="CE195">
        <f t="shared" si="97"/>
        <v>37.646331738436999</v>
      </c>
      <c r="CI195" s="27">
        <v>25</v>
      </c>
      <c r="CJ195">
        <v>1491</v>
      </c>
      <c r="CK195">
        <v>3114</v>
      </c>
      <c r="CL195">
        <f t="shared" si="98"/>
        <v>2.0885311871227366</v>
      </c>
      <c r="CP195" s="27">
        <v>6</v>
      </c>
      <c r="CQ195">
        <v>626</v>
      </c>
      <c r="CR195">
        <v>28730</v>
      </c>
      <c r="CS195">
        <f t="shared" si="99"/>
        <v>45.894568690095845</v>
      </c>
      <c r="CW195" s="27">
        <v>13</v>
      </c>
      <c r="CX195">
        <v>2361</v>
      </c>
      <c r="CY195">
        <v>120081</v>
      </c>
      <c r="CZ195">
        <f t="shared" si="100"/>
        <v>50.860228716645487</v>
      </c>
      <c r="DD195" s="27">
        <v>28</v>
      </c>
      <c r="DE195">
        <v>1360</v>
      </c>
      <c r="DF195">
        <v>121567</v>
      </c>
      <c r="DG195">
        <f t="shared" si="101"/>
        <v>89.387500000000003</v>
      </c>
      <c r="DK195" s="27">
        <v>23</v>
      </c>
      <c r="DL195">
        <v>1814</v>
      </c>
      <c r="DM195">
        <v>112215</v>
      </c>
      <c r="DN195">
        <f t="shared" si="102"/>
        <v>61.860529217199556</v>
      </c>
      <c r="DR195" s="27">
        <v>10</v>
      </c>
      <c r="DS195">
        <v>2181</v>
      </c>
      <c r="DT195">
        <v>134850</v>
      </c>
      <c r="DU195">
        <f t="shared" si="103"/>
        <v>61.829436038514444</v>
      </c>
      <c r="DY195" s="27">
        <v>10</v>
      </c>
      <c r="DZ195">
        <v>1274</v>
      </c>
      <c r="EA195">
        <v>85244</v>
      </c>
      <c r="EB195">
        <f t="shared" si="104"/>
        <v>66.910518053375199</v>
      </c>
    </row>
    <row r="196" spans="9:132" x14ac:dyDescent="0.25">
      <c r="J196" s="27">
        <v>25</v>
      </c>
      <c r="K196">
        <v>2867</v>
      </c>
      <c r="L196">
        <v>317078</v>
      </c>
      <c r="M196">
        <f t="shared" si="87"/>
        <v>110.59574468085107</v>
      </c>
      <c r="Q196" s="27">
        <v>13</v>
      </c>
      <c r="R196">
        <v>3105</v>
      </c>
      <c r="S196">
        <v>365948</v>
      </c>
      <c r="T196">
        <f t="shared" si="88"/>
        <v>117.85764895330112</v>
      </c>
      <c r="X196" s="27">
        <v>14</v>
      </c>
      <c r="Y196">
        <v>2442</v>
      </c>
      <c r="Z196">
        <v>64603</v>
      </c>
      <c r="AA196">
        <f t="shared" si="89"/>
        <v>26.454954954954953</v>
      </c>
      <c r="AE196" s="27">
        <v>5</v>
      </c>
      <c r="AF196">
        <v>1338</v>
      </c>
      <c r="AG196">
        <v>130677</v>
      </c>
      <c r="AH196">
        <f t="shared" si="90"/>
        <v>97.665919282511211</v>
      </c>
      <c r="AL196" s="27">
        <v>10</v>
      </c>
      <c r="AM196">
        <v>2164</v>
      </c>
      <c r="AN196">
        <v>197360</v>
      </c>
      <c r="AO196">
        <f t="shared" si="91"/>
        <v>91.201478743068392</v>
      </c>
      <c r="AS196" s="27">
        <v>33</v>
      </c>
      <c r="AT196">
        <v>2340</v>
      </c>
      <c r="AU196">
        <v>54306</v>
      </c>
      <c r="AV196">
        <f t="shared" si="92"/>
        <v>23.207692307692309</v>
      </c>
      <c r="AZ196" s="27">
        <v>31</v>
      </c>
      <c r="BA196">
        <v>2192</v>
      </c>
      <c r="BB196">
        <v>124107</v>
      </c>
      <c r="BC196">
        <f t="shared" si="93"/>
        <v>56.618156934306569</v>
      </c>
      <c r="BG196" s="27">
        <v>5</v>
      </c>
      <c r="BH196">
        <v>2698</v>
      </c>
      <c r="BI196">
        <v>98616</v>
      </c>
      <c r="BJ196">
        <f t="shared" si="94"/>
        <v>36.551519644180871</v>
      </c>
      <c r="BN196" s="27">
        <v>16</v>
      </c>
      <c r="BO196">
        <v>1342</v>
      </c>
      <c r="BP196">
        <v>107516</v>
      </c>
      <c r="BQ196">
        <f t="shared" si="95"/>
        <v>80.116244411326377</v>
      </c>
      <c r="BU196" s="27">
        <v>32</v>
      </c>
      <c r="BV196">
        <v>1384</v>
      </c>
      <c r="BW196">
        <v>17596</v>
      </c>
      <c r="BX196">
        <f t="shared" si="96"/>
        <v>12.713872832369942</v>
      </c>
      <c r="CB196" s="27">
        <v>24</v>
      </c>
      <c r="CC196">
        <v>2537</v>
      </c>
      <c r="CD196">
        <v>56752</v>
      </c>
      <c r="CE196">
        <f t="shared" si="97"/>
        <v>22.369728025226646</v>
      </c>
      <c r="CI196" s="27">
        <v>26</v>
      </c>
      <c r="CJ196">
        <v>1576</v>
      </c>
      <c r="CK196">
        <v>44566</v>
      </c>
      <c r="CL196">
        <f t="shared" si="98"/>
        <v>28.277918781725887</v>
      </c>
      <c r="CP196" s="27">
        <v>7</v>
      </c>
      <c r="CQ196">
        <v>816</v>
      </c>
      <c r="CR196">
        <v>119787</v>
      </c>
      <c r="CS196">
        <f t="shared" si="99"/>
        <v>146.79779411764707</v>
      </c>
      <c r="CW196" s="27">
        <v>14</v>
      </c>
      <c r="CX196">
        <v>2378</v>
      </c>
      <c r="CY196">
        <v>108151</v>
      </c>
      <c r="CZ196">
        <f t="shared" si="100"/>
        <v>45.479814970563496</v>
      </c>
      <c r="DD196" s="27">
        <v>29</v>
      </c>
      <c r="DE196">
        <v>1376</v>
      </c>
      <c r="DF196">
        <v>1413</v>
      </c>
      <c r="DG196">
        <f t="shared" si="101"/>
        <v>1.026889534883721</v>
      </c>
      <c r="DK196" s="27">
        <v>24</v>
      </c>
      <c r="DL196">
        <v>2948</v>
      </c>
      <c r="DM196">
        <v>351697</v>
      </c>
      <c r="DN196">
        <f t="shared" si="102"/>
        <v>119.30020352781547</v>
      </c>
      <c r="DR196" s="27">
        <v>11</v>
      </c>
      <c r="DS196">
        <v>2220</v>
      </c>
      <c r="DT196">
        <v>72757</v>
      </c>
      <c r="DU196">
        <f t="shared" si="103"/>
        <v>32.773423423423424</v>
      </c>
      <c r="DY196" s="27">
        <v>11</v>
      </c>
      <c r="DZ196">
        <v>1308</v>
      </c>
      <c r="EA196">
        <v>137127</v>
      </c>
      <c r="EB196">
        <f t="shared" si="104"/>
        <v>104.83715596330275</v>
      </c>
    </row>
    <row r="197" spans="9:132" x14ac:dyDescent="0.25">
      <c r="J197" s="27">
        <v>26</v>
      </c>
      <c r="K197">
        <v>2870</v>
      </c>
      <c r="L197">
        <v>76453</v>
      </c>
      <c r="M197">
        <f t="shared" si="87"/>
        <v>26.638675958188152</v>
      </c>
      <c r="Q197" s="27">
        <v>14</v>
      </c>
      <c r="R197">
        <v>3186</v>
      </c>
      <c r="S197">
        <v>37084</v>
      </c>
      <c r="T197">
        <f t="shared" si="88"/>
        <v>11.639673571876962</v>
      </c>
      <c r="X197" s="27">
        <v>15</v>
      </c>
      <c r="Y197">
        <v>2455</v>
      </c>
      <c r="Z197">
        <v>320092</v>
      </c>
      <c r="AA197">
        <f t="shared" si="89"/>
        <v>130.38370672097759</v>
      </c>
      <c r="AE197" s="27">
        <v>6</v>
      </c>
      <c r="AF197">
        <v>1359</v>
      </c>
      <c r="AG197">
        <v>46652</v>
      </c>
      <c r="AH197">
        <f t="shared" si="90"/>
        <v>34.328182487122888</v>
      </c>
      <c r="AL197" s="27">
        <v>11</v>
      </c>
      <c r="AM197">
        <v>2173</v>
      </c>
      <c r="AN197">
        <v>215176</v>
      </c>
      <c r="AO197">
        <f t="shared" si="91"/>
        <v>99.022549470777733</v>
      </c>
      <c r="AS197" s="27">
        <v>34</v>
      </c>
      <c r="AT197">
        <v>2368</v>
      </c>
      <c r="AU197">
        <v>149500</v>
      </c>
      <c r="AV197">
        <f t="shared" si="92"/>
        <v>63.133445945945944</v>
      </c>
      <c r="AZ197" s="27">
        <v>32</v>
      </c>
      <c r="BA197">
        <v>2255</v>
      </c>
      <c r="BB197">
        <v>216944</v>
      </c>
      <c r="BC197">
        <f t="shared" si="93"/>
        <v>96.205764966740574</v>
      </c>
      <c r="BG197" s="27">
        <v>6</v>
      </c>
      <c r="BH197">
        <v>2791</v>
      </c>
      <c r="BI197">
        <v>127055</v>
      </c>
      <c r="BJ197">
        <f t="shared" si="94"/>
        <v>45.523109996417055</v>
      </c>
      <c r="BN197" s="27">
        <v>17</v>
      </c>
      <c r="BO197">
        <v>1531</v>
      </c>
      <c r="BP197">
        <v>180041</v>
      </c>
      <c r="BQ197">
        <f t="shared" si="95"/>
        <v>117.59699542782495</v>
      </c>
      <c r="BU197" s="27">
        <v>33</v>
      </c>
      <c r="BV197">
        <v>1410</v>
      </c>
      <c r="BW197">
        <v>117148</v>
      </c>
      <c r="BX197">
        <f t="shared" si="96"/>
        <v>83.083687943262404</v>
      </c>
      <c r="CB197" s="27">
        <v>25</v>
      </c>
      <c r="CC197">
        <v>2676</v>
      </c>
      <c r="CD197">
        <v>10096</v>
      </c>
      <c r="CE197">
        <f t="shared" si="97"/>
        <v>3.7727952167414052</v>
      </c>
      <c r="CI197" s="27">
        <v>27</v>
      </c>
      <c r="CJ197">
        <v>1732</v>
      </c>
      <c r="CK197">
        <v>1813</v>
      </c>
      <c r="CL197">
        <f t="shared" si="98"/>
        <v>1.0467667436489607</v>
      </c>
      <c r="CP197" s="27">
        <v>8</v>
      </c>
      <c r="CQ197">
        <v>910</v>
      </c>
      <c r="CR197">
        <v>87599</v>
      </c>
      <c r="CS197">
        <f t="shared" si="99"/>
        <v>96.262637362637363</v>
      </c>
      <c r="CW197" s="27">
        <v>15</v>
      </c>
      <c r="CX197">
        <v>2431</v>
      </c>
      <c r="CY197">
        <v>164863</v>
      </c>
      <c r="CZ197">
        <f t="shared" si="100"/>
        <v>67.816947758124229</v>
      </c>
      <c r="DD197" s="27">
        <v>30</v>
      </c>
      <c r="DE197">
        <v>1454</v>
      </c>
      <c r="DF197">
        <v>131559</v>
      </c>
      <c r="DG197">
        <f t="shared" si="101"/>
        <v>90.480742778541952</v>
      </c>
      <c r="DJ197" t="s">
        <v>233</v>
      </c>
      <c r="DK197" s="27">
        <v>1</v>
      </c>
      <c r="DL197">
        <v>119</v>
      </c>
      <c r="DM197">
        <v>15067</v>
      </c>
      <c r="DN197">
        <f t="shared" si="102"/>
        <v>126.61344537815125</v>
      </c>
      <c r="DR197" s="27">
        <v>12</v>
      </c>
      <c r="DS197">
        <v>2363</v>
      </c>
      <c r="DT197">
        <v>24938</v>
      </c>
      <c r="DU197">
        <f t="shared" si="103"/>
        <v>10.553533643673296</v>
      </c>
      <c r="DY197" s="27">
        <v>12</v>
      </c>
      <c r="DZ197">
        <v>1325</v>
      </c>
      <c r="EA197">
        <v>78851</v>
      </c>
      <c r="EB197">
        <f t="shared" si="104"/>
        <v>59.510188679245282</v>
      </c>
    </row>
    <row r="198" spans="9:132" x14ac:dyDescent="0.25">
      <c r="J198" s="27">
        <v>27</v>
      </c>
      <c r="K198">
        <v>3250</v>
      </c>
      <c r="L198">
        <v>290585</v>
      </c>
      <c r="M198">
        <f t="shared" si="87"/>
        <v>89.410769230769233</v>
      </c>
      <c r="Q198" s="27">
        <v>15</v>
      </c>
      <c r="R198">
        <v>3189</v>
      </c>
      <c r="S198">
        <v>173299</v>
      </c>
      <c r="T198">
        <f t="shared" si="88"/>
        <v>54.34274067105676</v>
      </c>
      <c r="X198" s="27">
        <v>16</v>
      </c>
      <c r="Y198">
        <v>2526</v>
      </c>
      <c r="Z198">
        <v>145388</v>
      </c>
      <c r="AA198">
        <f t="shared" si="89"/>
        <v>57.556611243072048</v>
      </c>
      <c r="AE198" s="27">
        <v>7</v>
      </c>
      <c r="AF198">
        <v>1361</v>
      </c>
      <c r="AG198">
        <v>98700</v>
      </c>
      <c r="AH198">
        <f t="shared" si="90"/>
        <v>72.520205731080083</v>
      </c>
      <c r="AL198" s="27">
        <v>12</v>
      </c>
      <c r="AM198">
        <v>2184</v>
      </c>
      <c r="AN198">
        <v>106622</v>
      </c>
      <c r="AO198">
        <f t="shared" si="91"/>
        <v>48.819597069597073</v>
      </c>
      <c r="AS198" s="27">
        <v>35</v>
      </c>
      <c r="AT198">
        <v>2415</v>
      </c>
      <c r="AU198">
        <v>129852</v>
      </c>
      <c r="AV198">
        <f t="shared" si="92"/>
        <v>53.768944099378885</v>
      </c>
      <c r="AZ198" s="27">
        <v>33</v>
      </c>
      <c r="BA198">
        <v>2346</v>
      </c>
      <c r="BB198">
        <v>115986</v>
      </c>
      <c r="BC198">
        <f t="shared" si="93"/>
        <v>49.43989769820972</v>
      </c>
      <c r="BG198" s="27">
        <v>7</v>
      </c>
      <c r="BH198">
        <v>2801</v>
      </c>
      <c r="BI198">
        <v>150806</v>
      </c>
      <c r="BJ198">
        <f t="shared" si="94"/>
        <v>53.840057122456265</v>
      </c>
      <c r="BN198" s="27">
        <v>18</v>
      </c>
      <c r="BO198">
        <v>1635</v>
      </c>
      <c r="BP198">
        <v>33217</v>
      </c>
      <c r="BQ198">
        <f t="shared" si="95"/>
        <v>20.316207951070336</v>
      </c>
      <c r="BU198" s="27">
        <v>34</v>
      </c>
      <c r="BV198">
        <v>1434</v>
      </c>
      <c r="BW198">
        <v>6211</v>
      </c>
      <c r="BX198">
        <f t="shared" si="96"/>
        <v>4.331241283124128</v>
      </c>
      <c r="CB198" s="27">
        <v>26</v>
      </c>
      <c r="CC198">
        <v>2684</v>
      </c>
      <c r="CD198">
        <v>108870</v>
      </c>
      <c r="CE198">
        <f t="shared" si="97"/>
        <v>40.56259314456036</v>
      </c>
      <c r="CI198" s="27">
        <v>28</v>
      </c>
      <c r="CJ198">
        <v>1952</v>
      </c>
      <c r="CK198">
        <v>70464</v>
      </c>
      <c r="CL198">
        <f t="shared" si="98"/>
        <v>36.098360655737707</v>
      </c>
      <c r="CP198" s="27">
        <v>9</v>
      </c>
      <c r="CQ198">
        <v>956</v>
      </c>
      <c r="CR198">
        <v>77533</v>
      </c>
      <c r="CS198">
        <f t="shared" si="99"/>
        <v>81.10146443514644</v>
      </c>
      <c r="CW198" s="27">
        <v>16</v>
      </c>
      <c r="CX198">
        <v>2554</v>
      </c>
      <c r="CY198">
        <v>5673</v>
      </c>
      <c r="CZ198">
        <f t="shared" si="100"/>
        <v>2.221221613155834</v>
      </c>
      <c r="DD198" s="27">
        <v>31</v>
      </c>
      <c r="DE198">
        <v>1455</v>
      </c>
      <c r="DF198">
        <v>61068</v>
      </c>
      <c r="DG198">
        <f t="shared" si="101"/>
        <v>41.971134020618557</v>
      </c>
      <c r="DK198" s="27">
        <v>2</v>
      </c>
      <c r="DL198">
        <v>214</v>
      </c>
      <c r="DM198">
        <v>1308</v>
      </c>
      <c r="DN198">
        <f t="shared" si="102"/>
        <v>6.1121495327102799</v>
      </c>
      <c r="DR198" s="27">
        <v>13</v>
      </c>
      <c r="DS198">
        <v>2595</v>
      </c>
      <c r="DT198">
        <v>271795</v>
      </c>
      <c r="DU198">
        <f t="shared" si="103"/>
        <v>104.73795761078998</v>
      </c>
      <c r="DY198" s="27">
        <v>13</v>
      </c>
      <c r="DZ198">
        <v>1498</v>
      </c>
      <c r="EA198">
        <v>174740</v>
      </c>
      <c r="EB198">
        <f t="shared" si="104"/>
        <v>116.64886515353805</v>
      </c>
    </row>
    <row r="199" spans="9:132" x14ac:dyDescent="0.25">
      <c r="J199" s="27">
        <v>28</v>
      </c>
      <c r="K199">
        <v>3504</v>
      </c>
      <c r="L199">
        <v>206014</v>
      </c>
      <c r="M199">
        <f t="shared" si="87"/>
        <v>58.793949771689498</v>
      </c>
      <c r="Q199" s="27">
        <v>16</v>
      </c>
      <c r="R199">
        <v>3359</v>
      </c>
      <c r="S199">
        <v>153895</v>
      </c>
      <c r="T199">
        <f t="shared" si="88"/>
        <v>45.815718963977375</v>
      </c>
      <c r="X199" s="27">
        <v>17</v>
      </c>
      <c r="Y199">
        <v>2782</v>
      </c>
      <c r="Z199">
        <v>172001</v>
      </c>
      <c r="AA199">
        <f t="shared" si="89"/>
        <v>61.826383896477353</v>
      </c>
      <c r="AE199" s="27">
        <v>8</v>
      </c>
      <c r="AF199">
        <v>1468</v>
      </c>
      <c r="AG199">
        <v>15741</v>
      </c>
      <c r="AH199">
        <f t="shared" si="90"/>
        <v>10.72275204359673</v>
      </c>
      <c r="AL199" s="27">
        <v>13</v>
      </c>
      <c r="AM199">
        <v>2198</v>
      </c>
      <c r="AN199">
        <v>48412</v>
      </c>
      <c r="AO199">
        <f t="shared" si="91"/>
        <v>22.02547770700637</v>
      </c>
      <c r="AS199" s="27">
        <v>36</v>
      </c>
      <c r="AT199">
        <v>3134</v>
      </c>
      <c r="AU199">
        <v>208261</v>
      </c>
      <c r="AV199">
        <f t="shared" si="92"/>
        <v>66.452137843012125</v>
      </c>
      <c r="AZ199" s="27">
        <v>34</v>
      </c>
      <c r="BA199">
        <v>2375</v>
      </c>
      <c r="BB199">
        <v>274076</v>
      </c>
      <c r="BC199">
        <f t="shared" si="93"/>
        <v>115.40042105263159</v>
      </c>
      <c r="BG199" s="27">
        <v>8</v>
      </c>
      <c r="BH199">
        <v>2950</v>
      </c>
      <c r="BI199">
        <v>125067</v>
      </c>
      <c r="BJ199">
        <f t="shared" si="94"/>
        <v>42.395593220338981</v>
      </c>
      <c r="BN199" s="27">
        <v>19</v>
      </c>
      <c r="BO199">
        <v>1660</v>
      </c>
      <c r="BP199">
        <v>141127</v>
      </c>
      <c r="BQ199">
        <f t="shared" si="95"/>
        <v>85.016265060240968</v>
      </c>
      <c r="BU199" s="27">
        <v>35</v>
      </c>
      <c r="BV199">
        <v>1492</v>
      </c>
      <c r="BW199">
        <v>15941</v>
      </c>
      <c r="BX199">
        <f t="shared" si="96"/>
        <v>10.6843163538874</v>
      </c>
      <c r="CB199" s="27">
        <v>27</v>
      </c>
      <c r="CC199">
        <v>2699</v>
      </c>
      <c r="CD199">
        <v>1416</v>
      </c>
      <c r="CE199">
        <f t="shared" si="97"/>
        <v>0.52463875509447944</v>
      </c>
      <c r="CI199" s="27">
        <v>29</v>
      </c>
      <c r="CJ199">
        <v>2217</v>
      </c>
      <c r="CK199">
        <v>26443</v>
      </c>
      <c r="CL199">
        <f t="shared" si="98"/>
        <v>11.927379341452413</v>
      </c>
      <c r="CP199" s="27">
        <v>10</v>
      </c>
      <c r="CQ199">
        <v>964</v>
      </c>
      <c r="CR199">
        <v>81920</v>
      </c>
      <c r="CS199">
        <f t="shared" si="99"/>
        <v>84.979253112033192</v>
      </c>
      <c r="CW199" s="27">
        <v>17</v>
      </c>
      <c r="CX199">
        <v>2566</v>
      </c>
      <c r="CY199">
        <v>13653</v>
      </c>
      <c r="CZ199">
        <f t="shared" si="100"/>
        <v>5.3207326578332035</v>
      </c>
      <c r="DD199" s="27">
        <v>32</v>
      </c>
      <c r="DE199">
        <v>1567</v>
      </c>
      <c r="DF199">
        <v>114695</v>
      </c>
      <c r="DG199">
        <f t="shared" si="101"/>
        <v>73.194001276324187</v>
      </c>
      <c r="DK199" s="27">
        <v>3</v>
      </c>
      <c r="DL199">
        <v>372</v>
      </c>
      <c r="DM199">
        <v>13647</v>
      </c>
      <c r="DN199">
        <f t="shared" si="102"/>
        <v>36.685483870967744</v>
      </c>
      <c r="DR199" s="27">
        <v>14</v>
      </c>
      <c r="DS199">
        <v>2640</v>
      </c>
      <c r="DT199">
        <v>135590</v>
      </c>
      <c r="DU199">
        <f t="shared" si="103"/>
        <v>51.359848484848484</v>
      </c>
      <c r="DY199" s="27">
        <v>14</v>
      </c>
      <c r="DZ199">
        <v>1632</v>
      </c>
      <c r="EA199">
        <v>31324</v>
      </c>
      <c r="EB199">
        <f t="shared" si="104"/>
        <v>19.193627450980394</v>
      </c>
    </row>
    <row r="200" spans="9:132" x14ac:dyDescent="0.25">
      <c r="J200" s="27">
        <v>29</v>
      </c>
      <c r="K200">
        <v>4162</v>
      </c>
      <c r="L200">
        <v>634076</v>
      </c>
      <c r="M200">
        <f t="shared" si="87"/>
        <v>152.34887073522344</v>
      </c>
      <c r="Q200" s="27">
        <v>17</v>
      </c>
      <c r="R200">
        <v>3390</v>
      </c>
      <c r="S200">
        <v>366525</v>
      </c>
      <c r="T200">
        <f t="shared" si="88"/>
        <v>108.11946902654867</v>
      </c>
      <c r="X200" s="27">
        <v>18</v>
      </c>
      <c r="Y200">
        <v>2834</v>
      </c>
      <c r="Z200">
        <v>402529</v>
      </c>
      <c r="AA200">
        <f t="shared" si="89"/>
        <v>142.03563867325335</v>
      </c>
      <c r="AE200" s="27">
        <v>9</v>
      </c>
      <c r="AF200">
        <v>1958</v>
      </c>
      <c r="AG200">
        <v>93423</v>
      </c>
      <c r="AH200">
        <f t="shared" si="90"/>
        <v>47.713483146067418</v>
      </c>
      <c r="AL200" s="27">
        <v>14</v>
      </c>
      <c r="AM200">
        <v>2278</v>
      </c>
      <c r="AN200">
        <v>311425</v>
      </c>
      <c r="AO200">
        <f t="shared" si="91"/>
        <v>136.70983318700615</v>
      </c>
      <c r="AS200" s="27">
        <v>37</v>
      </c>
      <c r="AT200">
        <v>3243</v>
      </c>
      <c r="AU200">
        <v>306849</v>
      </c>
      <c r="AV200">
        <f t="shared" si="92"/>
        <v>94.618871415356153</v>
      </c>
      <c r="AZ200" s="27">
        <v>35</v>
      </c>
      <c r="BA200">
        <v>2515</v>
      </c>
      <c r="BB200">
        <v>263614</v>
      </c>
      <c r="BC200">
        <f t="shared" si="93"/>
        <v>104.81669980119284</v>
      </c>
      <c r="BG200" s="27">
        <v>9</v>
      </c>
      <c r="BH200">
        <v>3312</v>
      </c>
      <c r="BI200">
        <v>479728</v>
      </c>
      <c r="BJ200">
        <f t="shared" si="94"/>
        <v>144.84541062801932</v>
      </c>
      <c r="BN200" s="27">
        <v>20</v>
      </c>
      <c r="BO200">
        <v>1701</v>
      </c>
      <c r="BP200">
        <v>208914</v>
      </c>
      <c r="BQ200">
        <f t="shared" si="95"/>
        <v>122.81834215167548</v>
      </c>
      <c r="BU200" s="27">
        <v>36</v>
      </c>
      <c r="BV200">
        <v>1534</v>
      </c>
      <c r="BW200">
        <v>3017</v>
      </c>
      <c r="BX200">
        <f t="shared" si="96"/>
        <v>1.9667535853976532</v>
      </c>
      <c r="CB200" s="27">
        <v>28</v>
      </c>
      <c r="CC200">
        <v>2703</v>
      </c>
      <c r="CD200">
        <v>116329</v>
      </c>
      <c r="CE200">
        <f t="shared" si="97"/>
        <v>43.036995930447652</v>
      </c>
      <c r="CI200" s="27">
        <v>30</v>
      </c>
      <c r="CJ200">
        <v>2542</v>
      </c>
      <c r="CK200">
        <v>56350</v>
      </c>
      <c r="CL200">
        <f t="shared" si="98"/>
        <v>22.167584579071598</v>
      </c>
      <c r="CP200" s="27">
        <v>11</v>
      </c>
      <c r="CQ200">
        <v>1051</v>
      </c>
      <c r="CR200">
        <v>70915</v>
      </c>
      <c r="CS200">
        <f t="shared" si="99"/>
        <v>67.473834443387247</v>
      </c>
      <c r="CW200" s="27">
        <v>18</v>
      </c>
      <c r="CX200">
        <v>2623</v>
      </c>
      <c r="CY200">
        <v>37737</v>
      </c>
      <c r="CZ200">
        <f t="shared" si="100"/>
        <v>14.386961494471979</v>
      </c>
      <c r="DD200" s="27">
        <v>33</v>
      </c>
      <c r="DE200">
        <v>1639</v>
      </c>
      <c r="DF200">
        <v>37651</v>
      </c>
      <c r="DG200">
        <f t="shared" si="101"/>
        <v>22.971934106162294</v>
      </c>
      <c r="DK200" s="27">
        <v>4</v>
      </c>
      <c r="DL200">
        <v>621</v>
      </c>
      <c r="DM200">
        <v>41818</v>
      </c>
      <c r="DN200">
        <f t="shared" si="102"/>
        <v>67.339774557165867</v>
      </c>
      <c r="DR200" s="27">
        <v>15</v>
      </c>
      <c r="DS200">
        <v>2648</v>
      </c>
      <c r="DT200">
        <v>73937</v>
      </c>
      <c r="DU200">
        <f t="shared" si="103"/>
        <v>27.921827794561935</v>
      </c>
      <c r="DY200" s="27">
        <v>15</v>
      </c>
      <c r="DZ200">
        <v>2007</v>
      </c>
      <c r="EA200">
        <v>120386</v>
      </c>
      <c r="EB200">
        <f t="shared" si="104"/>
        <v>59.983059292476334</v>
      </c>
    </row>
    <row r="201" spans="9:132" x14ac:dyDescent="0.25">
      <c r="I201" t="s">
        <v>233</v>
      </c>
      <c r="J201" s="27">
        <v>1</v>
      </c>
      <c r="K201">
        <v>1326</v>
      </c>
      <c r="L201">
        <v>158017</v>
      </c>
      <c r="M201">
        <f t="shared" si="87"/>
        <v>119.16817496229261</v>
      </c>
      <c r="Q201" s="27">
        <v>18</v>
      </c>
      <c r="R201">
        <v>3441</v>
      </c>
      <c r="S201">
        <v>441672</v>
      </c>
      <c r="T201">
        <f t="shared" si="88"/>
        <v>128.35571054925893</v>
      </c>
      <c r="X201" s="27">
        <v>19</v>
      </c>
      <c r="Y201">
        <v>3313</v>
      </c>
      <c r="Z201">
        <v>336090</v>
      </c>
      <c r="AA201">
        <f t="shared" si="89"/>
        <v>101.44581949894355</v>
      </c>
      <c r="AE201" s="27">
        <v>10</v>
      </c>
      <c r="AF201">
        <v>2010</v>
      </c>
      <c r="AG201">
        <v>160639</v>
      </c>
      <c r="AH201">
        <f t="shared" si="90"/>
        <v>79.919900497512444</v>
      </c>
      <c r="AL201" s="27">
        <v>15</v>
      </c>
      <c r="AM201">
        <v>2285</v>
      </c>
      <c r="AN201">
        <v>277526</v>
      </c>
      <c r="AO201">
        <f t="shared" si="91"/>
        <v>121.45557986870897</v>
      </c>
      <c r="AS201" s="27">
        <v>38</v>
      </c>
      <c r="AT201">
        <v>3345</v>
      </c>
      <c r="AU201">
        <v>350822</v>
      </c>
      <c r="AV201">
        <f t="shared" si="92"/>
        <v>104.87952167414051</v>
      </c>
      <c r="AZ201" s="27">
        <v>36</v>
      </c>
      <c r="BA201">
        <v>2547</v>
      </c>
      <c r="BB201">
        <v>275136</v>
      </c>
      <c r="BC201">
        <f t="shared" si="93"/>
        <v>108.02355712603062</v>
      </c>
      <c r="BG201" s="27">
        <v>10</v>
      </c>
      <c r="BH201">
        <v>3650</v>
      </c>
      <c r="BI201">
        <v>253798</v>
      </c>
      <c r="BJ201">
        <f t="shared" si="94"/>
        <v>69.533698630136982</v>
      </c>
      <c r="BN201" s="27">
        <v>21</v>
      </c>
      <c r="BO201">
        <v>1717</v>
      </c>
      <c r="BP201">
        <v>52526</v>
      </c>
      <c r="BQ201">
        <f t="shared" si="95"/>
        <v>30.591729761211415</v>
      </c>
      <c r="BU201" s="27">
        <v>37</v>
      </c>
      <c r="BV201">
        <v>1768</v>
      </c>
      <c r="BW201">
        <v>53010</v>
      </c>
      <c r="BX201">
        <f t="shared" si="96"/>
        <v>29.983031674208146</v>
      </c>
      <c r="CB201" s="27">
        <v>29</v>
      </c>
      <c r="CC201">
        <v>2890</v>
      </c>
      <c r="CD201">
        <v>110733</v>
      </c>
      <c r="CE201">
        <f t="shared" si="97"/>
        <v>38.3159169550173</v>
      </c>
      <c r="CI201" s="27">
        <v>31</v>
      </c>
      <c r="CJ201">
        <v>2654</v>
      </c>
      <c r="CK201">
        <v>59532</v>
      </c>
      <c r="CL201">
        <f t="shared" si="98"/>
        <v>22.431047475508667</v>
      </c>
      <c r="CP201" s="27">
        <v>12</v>
      </c>
      <c r="CQ201">
        <v>1065</v>
      </c>
      <c r="CR201">
        <v>28134</v>
      </c>
      <c r="CS201">
        <f t="shared" si="99"/>
        <v>26.416901408450705</v>
      </c>
      <c r="CW201" s="27">
        <v>19</v>
      </c>
      <c r="CX201">
        <v>2639</v>
      </c>
      <c r="CY201">
        <v>92504</v>
      </c>
      <c r="CZ201">
        <f t="shared" si="100"/>
        <v>35.052671466464567</v>
      </c>
      <c r="DD201" s="27">
        <v>34</v>
      </c>
      <c r="DE201">
        <v>1672</v>
      </c>
      <c r="DF201">
        <v>115159</v>
      </c>
      <c r="DG201">
        <f t="shared" si="101"/>
        <v>68.875</v>
      </c>
      <c r="DK201" s="27">
        <v>5</v>
      </c>
      <c r="DL201">
        <v>733</v>
      </c>
      <c r="DM201">
        <v>13782</v>
      </c>
      <c r="DN201">
        <f t="shared" si="102"/>
        <v>18.80218281036835</v>
      </c>
      <c r="DR201" s="27">
        <v>16</v>
      </c>
      <c r="DS201">
        <v>2731</v>
      </c>
      <c r="DT201">
        <v>74684</v>
      </c>
      <c r="DU201">
        <f t="shared" si="103"/>
        <v>27.346759428780665</v>
      </c>
      <c r="DY201" s="27">
        <v>16</v>
      </c>
      <c r="DZ201">
        <v>2142</v>
      </c>
      <c r="EA201">
        <v>101627</v>
      </c>
      <c r="EB201">
        <f t="shared" si="104"/>
        <v>47.444911297852471</v>
      </c>
    </row>
    <row r="202" spans="9:132" x14ac:dyDescent="0.25">
      <c r="J202" s="27">
        <v>2</v>
      </c>
      <c r="K202">
        <v>1608</v>
      </c>
      <c r="L202">
        <v>138801</v>
      </c>
      <c r="M202">
        <f t="shared" si="87"/>
        <v>86.319029850746276</v>
      </c>
      <c r="Q202" s="27">
        <v>19</v>
      </c>
      <c r="R202">
        <v>3827</v>
      </c>
      <c r="S202">
        <v>236134</v>
      </c>
      <c r="T202">
        <f t="shared" si="88"/>
        <v>61.702116540371051</v>
      </c>
      <c r="X202" s="27">
        <v>20</v>
      </c>
      <c r="Y202">
        <v>3481</v>
      </c>
      <c r="Z202">
        <v>326189</v>
      </c>
      <c r="AA202">
        <f t="shared" si="89"/>
        <v>93.705544383797758</v>
      </c>
      <c r="AE202" s="27">
        <v>11</v>
      </c>
      <c r="AF202">
        <v>2048</v>
      </c>
      <c r="AG202">
        <v>182960</v>
      </c>
      <c r="AH202">
        <f t="shared" si="90"/>
        <v>89.3359375</v>
      </c>
      <c r="AL202" s="27">
        <v>16</v>
      </c>
      <c r="AM202">
        <v>2317</v>
      </c>
      <c r="AN202">
        <v>162616</v>
      </c>
      <c r="AO202">
        <f t="shared" si="91"/>
        <v>70.183858437634868</v>
      </c>
      <c r="AS202" s="27">
        <v>39</v>
      </c>
      <c r="AT202">
        <v>4635</v>
      </c>
      <c r="AU202">
        <v>490207</v>
      </c>
      <c r="AV202">
        <f t="shared" si="92"/>
        <v>105.76202804746494</v>
      </c>
      <c r="AZ202" s="27">
        <v>37</v>
      </c>
      <c r="BA202">
        <v>2676</v>
      </c>
      <c r="BB202">
        <v>228204</v>
      </c>
      <c r="BC202">
        <f t="shared" si="93"/>
        <v>85.278026905829591</v>
      </c>
      <c r="BG202" s="27">
        <v>11</v>
      </c>
      <c r="BH202">
        <v>3836</v>
      </c>
      <c r="BI202">
        <v>377583</v>
      </c>
      <c r="BJ202">
        <f t="shared" si="94"/>
        <v>98.431438998957248</v>
      </c>
      <c r="BN202" s="27">
        <v>22</v>
      </c>
      <c r="BO202">
        <v>1764</v>
      </c>
      <c r="BP202">
        <v>221147</v>
      </c>
      <c r="BQ202">
        <f t="shared" si="95"/>
        <v>125.36678004535148</v>
      </c>
      <c r="BU202" s="27">
        <v>38</v>
      </c>
      <c r="BV202">
        <v>2041</v>
      </c>
      <c r="BW202">
        <v>113771</v>
      </c>
      <c r="BX202">
        <f t="shared" si="96"/>
        <v>55.742773150416461</v>
      </c>
      <c r="CB202" s="27">
        <v>30</v>
      </c>
      <c r="CC202">
        <v>2894</v>
      </c>
      <c r="CD202">
        <v>78198</v>
      </c>
      <c r="CE202">
        <f t="shared" si="97"/>
        <v>27.020732550103663</v>
      </c>
      <c r="CH202" t="s">
        <v>233</v>
      </c>
      <c r="CI202" s="27">
        <v>1</v>
      </c>
      <c r="CJ202">
        <v>261</v>
      </c>
      <c r="CK202">
        <v>13370</v>
      </c>
      <c r="CL202">
        <f t="shared" si="98"/>
        <v>51.226053639846747</v>
      </c>
      <c r="CP202" s="27">
        <v>13</v>
      </c>
      <c r="CQ202">
        <v>1110</v>
      </c>
      <c r="CR202">
        <v>2139</v>
      </c>
      <c r="CS202">
        <f t="shared" si="99"/>
        <v>1.9270270270270271</v>
      </c>
      <c r="CW202" s="27">
        <v>20</v>
      </c>
      <c r="CX202">
        <v>2666</v>
      </c>
      <c r="CY202">
        <v>188212</v>
      </c>
      <c r="CZ202">
        <f t="shared" si="100"/>
        <v>70.597149287321827</v>
      </c>
      <c r="DD202" s="27">
        <v>35</v>
      </c>
      <c r="DE202">
        <v>1802</v>
      </c>
      <c r="DF202">
        <v>87025</v>
      </c>
      <c r="DG202">
        <f t="shared" si="101"/>
        <v>48.293562708102108</v>
      </c>
      <c r="DK202" s="27">
        <v>6</v>
      </c>
      <c r="DL202">
        <v>745</v>
      </c>
      <c r="DM202">
        <v>71273</v>
      </c>
      <c r="DN202">
        <f t="shared" si="102"/>
        <v>95.668456375838929</v>
      </c>
      <c r="DR202" s="27">
        <v>17</v>
      </c>
      <c r="DS202">
        <v>2747</v>
      </c>
      <c r="DT202">
        <v>75957</v>
      </c>
      <c r="DU202">
        <f t="shared" si="103"/>
        <v>27.650891882053148</v>
      </c>
      <c r="DY202" s="27">
        <v>17</v>
      </c>
      <c r="DZ202">
        <v>2212</v>
      </c>
      <c r="EA202">
        <v>178078</v>
      </c>
      <c r="EB202">
        <f t="shared" si="104"/>
        <v>80.505424954792048</v>
      </c>
    </row>
    <row r="203" spans="9:132" x14ac:dyDescent="0.25">
      <c r="J203" s="27">
        <v>3</v>
      </c>
      <c r="K203">
        <v>1696</v>
      </c>
      <c r="L203">
        <v>189712</v>
      </c>
      <c r="M203">
        <f t="shared" si="87"/>
        <v>111.85849056603773</v>
      </c>
      <c r="Q203" s="27">
        <v>20</v>
      </c>
      <c r="R203">
        <v>4011</v>
      </c>
      <c r="S203">
        <v>273537</v>
      </c>
      <c r="T203">
        <f t="shared" si="88"/>
        <v>68.19670905011219</v>
      </c>
      <c r="X203" s="27">
        <v>21</v>
      </c>
      <c r="Y203">
        <v>4406</v>
      </c>
      <c r="Z203">
        <v>147953</v>
      </c>
      <c r="AA203">
        <f t="shared" si="89"/>
        <v>33.579891057648659</v>
      </c>
      <c r="AE203" s="27">
        <v>12</v>
      </c>
      <c r="AF203">
        <v>2174</v>
      </c>
      <c r="AG203">
        <v>127025</v>
      </c>
      <c r="AH203">
        <f t="shared" si="90"/>
        <v>58.429162833486657</v>
      </c>
      <c r="AL203" s="27">
        <v>17</v>
      </c>
      <c r="AM203">
        <v>2347</v>
      </c>
      <c r="AN203">
        <v>198579</v>
      </c>
      <c r="AO203">
        <f t="shared" si="91"/>
        <v>84.609714529186192</v>
      </c>
      <c r="AR203" t="s">
        <v>233</v>
      </c>
      <c r="AS203" s="27">
        <v>1</v>
      </c>
      <c r="AT203">
        <v>359</v>
      </c>
      <c r="AU203">
        <v>25168</v>
      </c>
      <c r="AV203">
        <f t="shared" si="92"/>
        <v>70.105849582172695</v>
      </c>
      <c r="AZ203" s="27">
        <v>38</v>
      </c>
      <c r="BA203">
        <v>3071</v>
      </c>
      <c r="BB203">
        <v>347537</v>
      </c>
      <c r="BC203">
        <f t="shared" si="93"/>
        <v>113.16737219146857</v>
      </c>
      <c r="BG203" s="27">
        <v>12</v>
      </c>
      <c r="BH203">
        <v>3884</v>
      </c>
      <c r="BI203">
        <v>326830</v>
      </c>
      <c r="BJ203">
        <f t="shared" si="94"/>
        <v>84.147785787847582</v>
      </c>
      <c r="BN203" s="27">
        <v>23</v>
      </c>
      <c r="BO203">
        <v>1899</v>
      </c>
      <c r="BP203">
        <v>276849</v>
      </c>
      <c r="BQ203">
        <f t="shared" si="95"/>
        <v>145.78672985781989</v>
      </c>
      <c r="BU203" s="27">
        <v>39</v>
      </c>
      <c r="BV203">
        <v>2215</v>
      </c>
      <c r="BW203">
        <v>114199</v>
      </c>
      <c r="BX203">
        <f t="shared" si="96"/>
        <v>51.557110609480816</v>
      </c>
      <c r="CB203" s="27">
        <v>31</v>
      </c>
      <c r="CC203">
        <v>2967</v>
      </c>
      <c r="CD203">
        <v>85159</v>
      </c>
      <c r="CE203">
        <f t="shared" si="97"/>
        <v>28.7020559487698</v>
      </c>
      <c r="CI203" s="27">
        <v>2</v>
      </c>
      <c r="CJ203">
        <v>518</v>
      </c>
      <c r="CK203">
        <v>29693</v>
      </c>
      <c r="CL203">
        <f t="shared" si="98"/>
        <v>57.322393822393821</v>
      </c>
      <c r="CP203" s="27">
        <v>14</v>
      </c>
      <c r="CQ203">
        <v>1122</v>
      </c>
      <c r="CR203">
        <v>72411</v>
      </c>
      <c r="CS203">
        <f t="shared" si="99"/>
        <v>64.537433155080208</v>
      </c>
      <c r="CW203" s="27">
        <v>21</v>
      </c>
      <c r="CX203">
        <v>2742</v>
      </c>
      <c r="CY203">
        <v>156608</v>
      </c>
      <c r="CZ203">
        <f t="shared" si="100"/>
        <v>57.114514952589353</v>
      </c>
      <c r="DD203" s="27">
        <v>36</v>
      </c>
      <c r="DE203">
        <v>2139</v>
      </c>
      <c r="DF203">
        <v>154848</v>
      </c>
      <c r="DG203">
        <f t="shared" si="101"/>
        <v>72.392706872370269</v>
      </c>
      <c r="DK203" s="27">
        <v>7</v>
      </c>
      <c r="DL203">
        <v>800</v>
      </c>
      <c r="DM203">
        <v>23878</v>
      </c>
      <c r="DN203">
        <f t="shared" si="102"/>
        <v>29.8475</v>
      </c>
      <c r="DR203" s="27">
        <v>18</v>
      </c>
      <c r="DS203">
        <v>2774</v>
      </c>
      <c r="DT203">
        <v>56586</v>
      </c>
      <c r="DU203">
        <f t="shared" si="103"/>
        <v>20.398702235039654</v>
      </c>
      <c r="DY203" s="27">
        <v>18</v>
      </c>
      <c r="DZ203">
        <v>2237</v>
      </c>
      <c r="EA203">
        <v>85167</v>
      </c>
      <c r="EB203">
        <f t="shared" si="104"/>
        <v>38.071971390254802</v>
      </c>
    </row>
    <row r="204" spans="9:132" ht="15.75" x14ac:dyDescent="0.25">
      <c r="J204" s="27">
        <v>4</v>
      </c>
      <c r="K204">
        <v>1847</v>
      </c>
      <c r="L204">
        <v>145943</v>
      </c>
      <c r="M204">
        <f t="shared" ref="M204:M218" si="105">L204/K204</f>
        <v>79.016242555495396</v>
      </c>
      <c r="Q204" s="27">
        <v>21</v>
      </c>
      <c r="R204">
        <v>4127</v>
      </c>
      <c r="S204">
        <v>383027</v>
      </c>
      <c r="T204">
        <f t="shared" ref="T204:T235" si="106">S204/R204</f>
        <v>92.810031499878846</v>
      </c>
      <c r="X204" s="46"/>
      <c r="Y204" s="7"/>
      <c r="Z204" s="7"/>
      <c r="AE204" s="27">
        <v>13</v>
      </c>
      <c r="AF204">
        <v>2330</v>
      </c>
      <c r="AG204">
        <v>173920</v>
      </c>
      <c r="AH204">
        <f t="shared" ref="AH204:AH212" si="107">AG204/AF204</f>
        <v>74.643776824034333</v>
      </c>
      <c r="AL204" s="27">
        <v>18</v>
      </c>
      <c r="AM204">
        <v>2371</v>
      </c>
      <c r="AN204">
        <v>134550</v>
      </c>
      <c r="AO204">
        <f t="shared" ref="AO204:AO235" si="108">AN204/AM204</f>
        <v>56.748207507380855</v>
      </c>
      <c r="AS204" s="27">
        <v>2</v>
      </c>
      <c r="AT204">
        <v>462</v>
      </c>
      <c r="AU204">
        <v>9175</v>
      </c>
      <c r="AV204">
        <f t="shared" ref="AV204:AV235" si="109">AU204/AT204</f>
        <v>19.859307359307358</v>
      </c>
      <c r="AZ204" s="27">
        <v>39</v>
      </c>
      <c r="BA204">
        <v>4093</v>
      </c>
      <c r="BB204">
        <v>539838</v>
      </c>
      <c r="BC204">
        <f t="shared" ref="BC204:BC232" si="110">BB204/BA204</f>
        <v>131.89298802834108</v>
      </c>
      <c r="BG204" s="27">
        <v>13</v>
      </c>
      <c r="BH204">
        <v>4010</v>
      </c>
      <c r="BI204">
        <v>275863</v>
      </c>
      <c r="BJ204">
        <f t="shared" ref="BJ204:BJ219" si="111">BI204/BH204</f>
        <v>68.793765586034908</v>
      </c>
      <c r="BN204" s="27">
        <v>24</v>
      </c>
      <c r="BO204">
        <v>1989</v>
      </c>
      <c r="BP204">
        <v>40540</v>
      </c>
      <c r="BQ204">
        <f t="shared" ref="BQ204:BQ209" si="112">BP204/BO204</f>
        <v>20.382101558572145</v>
      </c>
      <c r="BU204" s="27">
        <v>40</v>
      </c>
      <c r="BV204">
        <v>2485</v>
      </c>
      <c r="BW204">
        <v>78142</v>
      </c>
      <c r="BX204">
        <f t="shared" ref="BX204:BX235" si="113">BW204/BV204</f>
        <v>31.445472837022134</v>
      </c>
      <c r="CB204" s="27">
        <v>32</v>
      </c>
      <c r="CC204">
        <v>3011</v>
      </c>
      <c r="CD204">
        <v>36085</v>
      </c>
      <c r="CE204">
        <f t="shared" ref="CE204:CE235" si="114">CD204/CC204</f>
        <v>11.984390567917636</v>
      </c>
      <c r="CI204" s="27">
        <v>3</v>
      </c>
      <c r="CJ204">
        <v>719</v>
      </c>
      <c r="CK204">
        <v>5584</v>
      </c>
      <c r="CL204">
        <f t="shared" ref="CL204:CL227" si="115">CK204/CJ204</f>
        <v>7.7663421418636993</v>
      </c>
      <c r="CP204" s="27">
        <v>15</v>
      </c>
      <c r="CQ204">
        <v>1150</v>
      </c>
      <c r="CR204">
        <v>104597</v>
      </c>
      <c r="CS204">
        <f t="shared" ref="CS204:CS235" si="116">CR204/CQ204</f>
        <v>90.953913043478266</v>
      </c>
      <c r="CW204" s="27">
        <v>22</v>
      </c>
      <c r="CX204">
        <v>2774</v>
      </c>
      <c r="CY204">
        <v>305100</v>
      </c>
      <c r="CZ204">
        <f t="shared" ref="CZ204:CZ235" si="117">CY204/CX204</f>
        <v>109.98558038932948</v>
      </c>
      <c r="DD204" s="27">
        <v>37</v>
      </c>
      <c r="DE204">
        <v>2506</v>
      </c>
      <c r="DF204">
        <v>80969</v>
      </c>
      <c r="DG204">
        <f t="shared" ref="DG204:DG235" si="118">DF204/DE204</f>
        <v>32.31005586592179</v>
      </c>
      <c r="DK204" s="27">
        <v>8</v>
      </c>
      <c r="DL204">
        <v>893</v>
      </c>
      <c r="DM204">
        <v>9384</v>
      </c>
      <c r="DN204">
        <f t="shared" ref="DN204:DN230" si="119">DM204/DL204</f>
        <v>10.508398656215006</v>
      </c>
      <c r="DR204" s="27">
        <v>19</v>
      </c>
      <c r="DS204">
        <v>2838</v>
      </c>
      <c r="DT204">
        <v>563996</v>
      </c>
      <c r="DU204">
        <f t="shared" ref="DU204:DU230" si="120">DT204/DS204</f>
        <v>198.73009161381253</v>
      </c>
      <c r="DY204" s="27">
        <v>19</v>
      </c>
      <c r="DZ204">
        <v>2956</v>
      </c>
      <c r="EA204">
        <v>460956</v>
      </c>
      <c r="EB204">
        <f t="shared" ref="EB204:EB206" si="121">EA204/DZ204</f>
        <v>155.93910690121785</v>
      </c>
    </row>
    <row r="205" spans="9:132" ht="15.75" x14ac:dyDescent="0.25">
      <c r="J205" s="27">
        <v>5</v>
      </c>
      <c r="K205">
        <v>1914</v>
      </c>
      <c r="L205">
        <v>208154</v>
      </c>
      <c r="M205">
        <f t="shared" si="105"/>
        <v>108.7533960292581</v>
      </c>
      <c r="Q205" s="27">
        <v>22</v>
      </c>
      <c r="R205">
        <v>4713</v>
      </c>
      <c r="S205">
        <v>255300</v>
      </c>
      <c r="T205">
        <f t="shared" si="106"/>
        <v>54.169318905155954</v>
      </c>
      <c r="X205" s="46"/>
      <c r="Y205" s="7"/>
      <c r="Z205" s="7"/>
      <c r="AE205" s="27">
        <v>14</v>
      </c>
      <c r="AF205">
        <v>2335</v>
      </c>
      <c r="AG205">
        <v>72841</v>
      </c>
      <c r="AH205">
        <f t="shared" si="107"/>
        <v>31.195289079229124</v>
      </c>
      <c r="AL205" s="27">
        <v>19</v>
      </c>
      <c r="AM205">
        <v>2383</v>
      </c>
      <c r="AN205">
        <v>152061</v>
      </c>
      <c r="AO205">
        <f t="shared" si="108"/>
        <v>63.810742761225349</v>
      </c>
      <c r="AS205" s="27">
        <v>3</v>
      </c>
      <c r="AT205">
        <v>654</v>
      </c>
      <c r="AU205">
        <v>50821</v>
      </c>
      <c r="AV205">
        <f t="shared" si="109"/>
        <v>77.707951070336392</v>
      </c>
      <c r="AZ205" s="27">
        <v>40</v>
      </c>
      <c r="BA205">
        <v>4326</v>
      </c>
      <c r="BB205">
        <v>437167</v>
      </c>
      <c r="BC205">
        <f t="shared" si="110"/>
        <v>101.05570966250578</v>
      </c>
      <c r="BG205" s="27">
        <v>14</v>
      </c>
      <c r="BH205">
        <v>4030</v>
      </c>
      <c r="BI205">
        <v>305397</v>
      </c>
      <c r="BJ205">
        <f t="shared" si="111"/>
        <v>75.780893300248138</v>
      </c>
      <c r="BN205" s="27">
        <v>25</v>
      </c>
      <c r="BO205">
        <v>2044</v>
      </c>
      <c r="BP205">
        <v>235543</v>
      </c>
      <c r="BQ205">
        <f t="shared" si="112"/>
        <v>115.23630136986301</v>
      </c>
      <c r="BU205" s="27">
        <v>41</v>
      </c>
      <c r="BV205">
        <v>2672</v>
      </c>
      <c r="BW205">
        <v>18509</v>
      </c>
      <c r="BX205">
        <f t="shared" si="113"/>
        <v>6.9270209580838324</v>
      </c>
      <c r="CB205" s="27">
        <v>33</v>
      </c>
      <c r="CC205">
        <v>3071</v>
      </c>
      <c r="CD205">
        <v>20337</v>
      </c>
      <c r="CE205">
        <f t="shared" si="114"/>
        <v>6.6222728752849234</v>
      </c>
      <c r="CI205" s="27">
        <v>4</v>
      </c>
      <c r="CJ205">
        <v>807</v>
      </c>
      <c r="CK205">
        <v>22396</v>
      </c>
      <c r="CL205">
        <f t="shared" si="115"/>
        <v>27.752168525402727</v>
      </c>
      <c r="CP205" s="27">
        <v>16</v>
      </c>
      <c r="CQ205">
        <v>1150</v>
      </c>
      <c r="CR205">
        <v>81461</v>
      </c>
      <c r="CS205">
        <f t="shared" si="116"/>
        <v>70.835652173913047</v>
      </c>
      <c r="CW205" s="27">
        <v>23</v>
      </c>
      <c r="CX205">
        <v>2810</v>
      </c>
      <c r="CY205">
        <v>142613</v>
      </c>
      <c r="CZ205">
        <f t="shared" si="117"/>
        <v>50.751957295373664</v>
      </c>
      <c r="DD205" s="27">
        <v>38</v>
      </c>
      <c r="DE205">
        <v>2955</v>
      </c>
      <c r="DF205">
        <v>227534</v>
      </c>
      <c r="DG205">
        <f t="shared" si="118"/>
        <v>76.999661590524539</v>
      </c>
      <c r="DK205" s="27">
        <v>9</v>
      </c>
      <c r="DL205">
        <v>913</v>
      </c>
      <c r="DM205">
        <v>58928</v>
      </c>
      <c r="DN205">
        <f t="shared" si="119"/>
        <v>64.543263964950711</v>
      </c>
      <c r="DR205" s="27">
        <v>20</v>
      </c>
      <c r="DS205">
        <v>2928</v>
      </c>
      <c r="DT205">
        <v>163803</v>
      </c>
      <c r="DU205">
        <f t="shared" si="120"/>
        <v>55.943647540983605</v>
      </c>
      <c r="DY205" s="27">
        <v>20</v>
      </c>
      <c r="DZ205">
        <v>3193</v>
      </c>
      <c r="EA205">
        <v>394818</v>
      </c>
      <c r="EB205">
        <f t="shared" si="121"/>
        <v>123.65111180707798</v>
      </c>
    </row>
    <row r="206" spans="9:132" ht="15.75" x14ac:dyDescent="0.25">
      <c r="J206" s="27">
        <v>6</v>
      </c>
      <c r="K206">
        <v>1969</v>
      </c>
      <c r="L206">
        <v>155275</v>
      </c>
      <c r="M206">
        <f t="shared" si="105"/>
        <v>78.85982732351448</v>
      </c>
      <c r="Q206" s="27">
        <v>23</v>
      </c>
      <c r="R206">
        <v>5339</v>
      </c>
      <c r="S206">
        <v>81137</v>
      </c>
      <c r="T206">
        <f t="shared" si="106"/>
        <v>15.197040644315415</v>
      </c>
      <c r="X206" s="46"/>
      <c r="Y206" s="7"/>
      <c r="Z206" s="7"/>
      <c r="AE206" s="27">
        <v>15</v>
      </c>
      <c r="AF206">
        <v>2448</v>
      </c>
      <c r="AG206">
        <v>152769</v>
      </c>
      <c r="AH206">
        <f t="shared" si="107"/>
        <v>62.405637254901961</v>
      </c>
      <c r="AL206" s="27">
        <v>20</v>
      </c>
      <c r="AM206">
        <v>2446</v>
      </c>
      <c r="AN206">
        <v>127938</v>
      </c>
      <c r="AO206">
        <f t="shared" si="108"/>
        <v>52.304987735077681</v>
      </c>
      <c r="AS206" s="27">
        <v>4</v>
      </c>
      <c r="AT206">
        <v>842</v>
      </c>
      <c r="AU206">
        <v>77223</v>
      </c>
      <c r="AV206">
        <f t="shared" si="109"/>
        <v>91.713776722090259</v>
      </c>
      <c r="AZ206" s="27">
        <v>41</v>
      </c>
      <c r="BA206">
        <v>5007</v>
      </c>
      <c r="BB206">
        <v>643593</v>
      </c>
      <c r="BC206">
        <f t="shared" si="110"/>
        <v>128.53864589574596</v>
      </c>
      <c r="BG206" s="27">
        <v>15</v>
      </c>
      <c r="BH206">
        <v>4127</v>
      </c>
      <c r="BI206">
        <v>317388</v>
      </c>
      <c r="BJ206">
        <f t="shared" si="111"/>
        <v>76.905258056699779</v>
      </c>
      <c r="BN206" s="27">
        <v>26</v>
      </c>
      <c r="BO206">
        <v>2105</v>
      </c>
      <c r="BP206">
        <v>94204</v>
      </c>
      <c r="BQ206">
        <f t="shared" si="112"/>
        <v>44.752494061757723</v>
      </c>
      <c r="BT206" t="s">
        <v>233</v>
      </c>
      <c r="BU206" s="27">
        <v>1</v>
      </c>
      <c r="BV206">
        <v>360</v>
      </c>
      <c r="BW206">
        <v>7514</v>
      </c>
      <c r="BX206">
        <f t="shared" si="113"/>
        <v>20.872222222222224</v>
      </c>
      <c r="CB206" s="27">
        <v>34</v>
      </c>
      <c r="CC206">
        <v>3138</v>
      </c>
      <c r="CD206">
        <v>54468</v>
      </c>
      <c r="CE206">
        <f t="shared" si="114"/>
        <v>17.357552581261949</v>
      </c>
      <c r="CI206" s="27">
        <v>5</v>
      </c>
      <c r="CJ206">
        <v>931</v>
      </c>
      <c r="CK206">
        <v>61332</v>
      </c>
      <c r="CL206">
        <f t="shared" si="115"/>
        <v>65.877551020408163</v>
      </c>
      <c r="CP206" s="27">
        <v>17</v>
      </c>
      <c r="CQ206">
        <v>1150</v>
      </c>
      <c r="CR206">
        <v>60696</v>
      </c>
      <c r="CS206">
        <f t="shared" si="116"/>
        <v>52.779130434782608</v>
      </c>
      <c r="CW206" s="27">
        <v>24</v>
      </c>
      <c r="CX206">
        <v>2940</v>
      </c>
      <c r="CY206">
        <v>107414</v>
      </c>
      <c r="CZ206">
        <f t="shared" si="117"/>
        <v>36.535374149659866</v>
      </c>
      <c r="DD206" s="27">
        <v>39</v>
      </c>
      <c r="DE206">
        <v>3960</v>
      </c>
      <c r="DF206">
        <v>371199</v>
      </c>
      <c r="DG206">
        <f t="shared" si="118"/>
        <v>93.73712121212121</v>
      </c>
      <c r="DK206" s="27">
        <v>10</v>
      </c>
      <c r="DL206">
        <v>941</v>
      </c>
      <c r="DM206">
        <v>65119</v>
      </c>
      <c r="DN206">
        <f t="shared" si="119"/>
        <v>69.201912858661004</v>
      </c>
      <c r="DR206" s="27">
        <v>21</v>
      </c>
      <c r="DS206">
        <v>2948</v>
      </c>
      <c r="DT206">
        <v>273934</v>
      </c>
      <c r="DU206">
        <f t="shared" si="120"/>
        <v>92.92198100407056</v>
      </c>
      <c r="DY206" s="27">
        <v>21</v>
      </c>
      <c r="DZ206">
        <v>6459</v>
      </c>
      <c r="EA206">
        <v>477470</v>
      </c>
      <c r="EB206">
        <f t="shared" si="121"/>
        <v>73.923207926923666</v>
      </c>
    </row>
    <row r="207" spans="9:132" ht="15.75" x14ac:dyDescent="0.25">
      <c r="J207" s="27">
        <v>7</v>
      </c>
      <c r="K207">
        <v>1983</v>
      </c>
      <c r="L207">
        <v>117103</v>
      </c>
      <c r="M207">
        <f t="shared" si="105"/>
        <v>59.053454362077659</v>
      </c>
      <c r="Q207" s="27">
        <v>24</v>
      </c>
      <c r="R207">
        <v>5629</v>
      </c>
      <c r="S207">
        <v>330898</v>
      </c>
      <c r="T207">
        <f t="shared" si="106"/>
        <v>58.784508793746667</v>
      </c>
      <c r="X207" s="46"/>
      <c r="Y207" s="7"/>
      <c r="Z207" s="7"/>
      <c r="AE207" s="27">
        <v>16</v>
      </c>
      <c r="AF207">
        <v>2449</v>
      </c>
      <c r="AG207">
        <v>363850</v>
      </c>
      <c r="AH207">
        <f t="shared" si="107"/>
        <v>148.5708452429563</v>
      </c>
      <c r="AL207" s="27">
        <v>21</v>
      </c>
      <c r="AM207">
        <v>2455</v>
      </c>
      <c r="AN207">
        <v>75922</v>
      </c>
      <c r="AO207">
        <f t="shared" si="108"/>
        <v>30.925458248472506</v>
      </c>
      <c r="AS207" s="27">
        <v>5</v>
      </c>
      <c r="AT207">
        <v>964</v>
      </c>
      <c r="AU207">
        <v>74556</v>
      </c>
      <c r="AV207">
        <f t="shared" si="109"/>
        <v>77.340248962655608</v>
      </c>
      <c r="AY207" t="s">
        <v>233</v>
      </c>
      <c r="AZ207" s="27">
        <v>1</v>
      </c>
      <c r="BA207">
        <v>542</v>
      </c>
      <c r="BB207">
        <v>1922</v>
      </c>
      <c r="BC207">
        <f t="shared" si="110"/>
        <v>3.5461254612546127</v>
      </c>
      <c r="BG207" s="27">
        <v>16</v>
      </c>
      <c r="BH207">
        <v>4179</v>
      </c>
      <c r="BI207">
        <v>240390</v>
      </c>
      <c r="BJ207">
        <f t="shared" si="111"/>
        <v>57.523330940416365</v>
      </c>
      <c r="BN207" s="27">
        <v>27</v>
      </c>
      <c r="BO207">
        <v>2482</v>
      </c>
      <c r="BP207">
        <v>224924</v>
      </c>
      <c r="BQ207">
        <f t="shared" si="112"/>
        <v>90.622078968573732</v>
      </c>
      <c r="BU207" s="27">
        <v>2</v>
      </c>
      <c r="BV207">
        <v>600</v>
      </c>
      <c r="BW207">
        <v>34695</v>
      </c>
      <c r="BX207">
        <f t="shared" si="113"/>
        <v>57.825000000000003</v>
      </c>
      <c r="CB207" s="27">
        <v>35</v>
      </c>
      <c r="CC207">
        <v>3159</v>
      </c>
      <c r="CD207">
        <v>2043</v>
      </c>
      <c r="CE207">
        <f t="shared" si="114"/>
        <v>0.64672364672364668</v>
      </c>
      <c r="CI207" s="27">
        <v>6</v>
      </c>
      <c r="CJ207">
        <v>957</v>
      </c>
      <c r="CK207">
        <v>58655</v>
      </c>
      <c r="CL207">
        <f t="shared" si="115"/>
        <v>61.290491118077327</v>
      </c>
      <c r="CP207" s="27">
        <v>18</v>
      </c>
      <c r="CQ207">
        <v>1169</v>
      </c>
      <c r="CR207">
        <v>163510</v>
      </c>
      <c r="CS207">
        <f t="shared" si="116"/>
        <v>139.87168520102651</v>
      </c>
      <c r="CW207" s="27">
        <v>25</v>
      </c>
      <c r="CX207">
        <v>3060</v>
      </c>
      <c r="CY207">
        <v>404406</v>
      </c>
      <c r="CZ207">
        <f t="shared" si="117"/>
        <v>132.15882352941176</v>
      </c>
      <c r="DC207" t="s">
        <v>233</v>
      </c>
      <c r="DD207" s="27">
        <v>1</v>
      </c>
      <c r="DE207">
        <v>112</v>
      </c>
      <c r="DF207">
        <v>562</v>
      </c>
      <c r="DG207">
        <f t="shared" si="118"/>
        <v>5.0178571428571432</v>
      </c>
      <c r="DK207" s="27">
        <v>11</v>
      </c>
      <c r="DL207">
        <v>961</v>
      </c>
      <c r="DM207">
        <v>46564</v>
      </c>
      <c r="DN207">
        <f t="shared" si="119"/>
        <v>48.453694068678459</v>
      </c>
      <c r="DR207" s="27">
        <v>22</v>
      </c>
      <c r="DS207">
        <v>2977</v>
      </c>
      <c r="DT207">
        <v>257572</v>
      </c>
      <c r="DU207">
        <f t="shared" si="120"/>
        <v>86.520658380920395</v>
      </c>
      <c r="DY207" s="46"/>
      <c r="DZ207" s="7"/>
      <c r="EA207" s="7"/>
    </row>
    <row r="208" spans="9:132" ht="15.75" x14ac:dyDescent="0.25">
      <c r="J208" s="27">
        <v>8</v>
      </c>
      <c r="K208">
        <v>1994</v>
      </c>
      <c r="L208">
        <v>123187</v>
      </c>
      <c r="M208">
        <f t="shared" si="105"/>
        <v>61.778836509528588</v>
      </c>
      <c r="Q208" s="27">
        <v>25</v>
      </c>
      <c r="R208">
        <v>5672</v>
      </c>
      <c r="S208">
        <v>369213</v>
      </c>
      <c r="T208">
        <f t="shared" si="106"/>
        <v>65.09397038081805</v>
      </c>
      <c r="X208" s="46"/>
      <c r="Y208" s="7"/>
      <c r="Z208" s="7"/>
      <c r="AE208" s="27">
        <v>17</v>
      </c>
      <c r="AF208">
        <v>2589</v>
      </c>
      <c r="AG208">
        <v>280295</v>
      </c>
      <c r="AH208">
        <f t="shared" si="107"/>
        <v>108.26380842023947</v>
      </c>
      <c r="AL208" s="27">
        <v>22</v>
      </c>
      <c r="AM208">
        <v>2495</v>
      </c>
      <c r="AN208">
        <v>119529</v>
      </c>
      <c r="AO208">
        <f t="shared" si="108"/>
        <v>47.907414829659317</v>
      </c>
      <c r="AS208" s="27">
        <v>6</v>
      </c>
      <c r="AT208">
        <v>1003</v>
      </c>
      <c r="AU208">
        <v>91231</v>
      </c>
      <c r="AV208">
        <f t="shared" si="109"/>
        <v>90.958125623130613</v>
      </c>
      <c r="AZ208" s="27">
        <v>2</v>
      </c>
      <c r="BA208">
        <v>621</v>
      </c>
      <c r="BB208">
        <v>70741</v>
      </c>
      <c r="BC208">
        <f t="shared" si="110"/>
        <v>113.914653784219</v>
      </c>
      <c r="BG208" s="27">
        <v>17</v>
      </c>
      <c r="BH208">
        <v>4210</v>
      </c>
      <c r="BI208">
        <v>575917</v>
      </c>
      <c r="BJ208">
        <f t="shared" si="111"/>
        <v>136.79738717339669</v>
      </c>
      <c r="BN208" s="27">
        <v>28</v>
      </c>
      <c r="BO208">
        <v>3527</v>
      </c>
      <c r="BP208">
        <v>256487</v>
      </c>
      <c r="BQ208">
        <f t="shared" si="112"/>
        <v>72.721009356393537</v>
      </c>
      <c r="BU208" s="27">
        <v>3</v>
      </c>
      <c r="BV208">
        <v>743</v>
      </c>
      <c r="BW208">
        <v>25752</v>
      </c>
      <c r="BX208">
        <f t="shared" si="113"/>
        <v>34.659488559892331</v>
      </c>
      <c r="CB208" s="27">
        <v>36</v>
      </c>
      <c r="CC208">
        <v>3195</v>
      </c>
      <c r="CD208">
        <v>62950</v>
      </c>
      <c r="CE208">
        <f t="shared" si="114"/>
        <v>19.702660406885759</v>
      </c>
      <c r="CI208" s="27">
        <v>7</v>
      </c>
      <c r="CJ208">
        <v>1016</v>
      </c>
      <c r="CK208">
        <v>61476</v>
      </c>
      <c r="CL208">
        <f t="shared" si="115"/>
        <v>60.50787401574803</v>
      </c>
      <c r="CP208" s="27">
        <v>19</v>
      </c>
      <c r="CQ208">
        <v>1171</v>
      </c>
      <c r="CR208">
        <v>13045</v>
      </c>
      <c r="CS208">
        <f t="shared" si="116"/>
        <v>11.140051238257898</v>
      </c>
      <c r="CW208" s="27">
        <v>26</v>
      </c>
      <c r="CX208">
        <v>3082</v>
      </c>
      <c r="CY208">
        <v>52431</v>
      </c>
      <c r="CZ208">
        <f t="shared" si="117"/>
        <v>17.012005191434135</v>
      </c>
      <c r="DD208" s="27">
        <v>2</v>
      </c>
      <c r="DE208">
        <v>119</v>
      </c>
      <c r="DF208">
        <v>7590</v>
      </c>
      <c r="DG208">
        <f t="shared" si="118"/>
        <v>63.781512605042018</v>
      </c>
      <c r="DK208" s="27">
        <v>12</v>
      </c>
      <c r="DL208">
        <v>989</v>
      </c>
      <c r="DM208">
        <v>114009</v>
      </c>
      <c r="DN208">
        <f t="shared" si="119"/>
        <v>115.27704752275025</v>
      </c>
      <c r="DR208" s="27">
        <v>23</v>
      </c>
      <c r="DS208">
        <v>2996</v>
      </c>
      <c r="DT208">
        <v>417742</v>
      </c>
      <c r="DU208">
        <f t="shared" si="120"/>
        <v>139.4332443257677</v>
      </c>
      <c r="DY208" s="46"/>
      <c r="DZ208" s="7"/>
      <c r="EA208" s="7"/>
    </row>
    <row r="209" spans="10:131" ht="15.75" x14ac:dyDescent="0.25">
      <c r="J209" s="27">
        <v>9</v>
      </c>
      <c r="K209">
        <v>2066</v>
      </c>
      <c r="L209">
        <v>161413</v>
      </c>
      <c r="M209">
        <f t="shared" si="105"/>
        <v>78.128267182962247</v>
      </c>
      <c r="Q209" s="27">
        <v>26</v>
      </c>
      <c r="R209">
        <v>5920</v>
      </c>
      <c r="S209">
        <v>752530</v>
      </c>
      <c r="T209">
        <f t="shared" si="106"/>
        <v>127.11655405405405</v>
      </c>
      <c r="X209" s="46"/>
      <c r="Y209" s="7"/>
      <c r="Z209" s="7"/>
      <c r="AE209" s="27">
        <v>18</v>
      </c>
      <c r="AF209">
        <v>2607</v>
      </c>
      <c r="AG209">
        <v>83499</v>
      </c>
      <c r="AH209">
        <f t="shared" si="107"/>
        <v>32.028768699654776</v>
      </c>
      <c r="AL209" s="27">
        <v>23</v>
      </c>
      <c r="AM209">
        <v>2525</v>
      </c>
      <c r="AN209">
        <v>140521</v>
      </c>
      <c r="AO209">
        <f t="shared" si="108"/>
        <v>55.651881188118814</v>
      </c>
      <c r="AS209" s="27">
        <v>7</v>
      </c>
      <c r="AT209">
        <v>1087</v>
      </c>
      <c r="AU209">
        <v>78057</v>
      </c>
      <c r="AV209">
        <f t="shared" si="109"/>
        <v>71.809567617295315</v>
      </c>
      <c r="AZ209" s="27">
        <v>3</v>
      </c>
      <c r="BA209">
        <v>693</v>
      </c>
      <c r="BB209">
        <v>88522</v>
      </c>
      <c r="BC209">
        <f t="shared" si="110"/>
        <v>127.73737373737374</v>
      </c>
      <c r="BG209" s="27">
        <v>18</v>
      </c>
      <c r="BH209">
        <v>4476</v>
      </c>
      <c r="BI209">
        <v>184972</v>
      </c>
      <c r="BJ209">
        <f t="shared" si="111"/>
        <v>41.325290437890978</v>
      </c>
      <c r="BN209" s="27">
        <v>29</v>
      </c>
      <c r="BO209">
        <v>3862</v>
      </c>
      <c r="BP209">
        <v>397487</v>
      </c>
      <c r="BQ209">
        <f t="shared" si="112"/>
        <v>102.92257897462454</v>
      </c>
      <c r="BU209" s="27">
        <v>4</v>
      </c>
      <c r="BV209">
        <v>894</v>
      </c>
      <c r="BW209">
        <v>26557</v>
      </c>
      <c r="BX209">
        <f t="shared" si="113"/>
        <v>29.705816554809843</v>
      </c>
      <c r="CB209" s="27">
        <v>37</v>
      </c>
      <c r="CC209">
        <v>3209</v>
      </c>
      <c r="CD209">
        <v>239015</v>
      </c>
      <c r="CE209">
        <f t="shared" si="114"/>
        <v>74.482704892489878</v>
      </c>
      <c r="CI209" s="27">
        <v>8</v>
      </c>
      <c r="CJ209">
        <v>1037</v>
      </c>
      <c r="CK209">
        <v>26827</v>
      </c>
      <c r="CL209">
        <f t="shared" si="115"/>
        <v>25.869816779170684</v>
      </c>
      <c r="CP209" s="27">
        <v>20</v>
      </c>
      <c r="CQ209">
        <v>1179</v>
      </c>
      <c r="CR209">
        <v>75341</v>
      </c>
      <c r="CS209">
        <f t="shared" si="116"/>
        <v>63.902459711620018</v>
      </c>
      <c r="CW209" s="27">
        <v>27</v>
      </c>
      <c r="CX209">
        <v>3134</v>
      </c>
      <c r="CY209">
        <v>157285</v>
      </c>
      <c r="CZ209">
        <f t="shared" si="117"/>
        <v>50.186662412252716</v>
      </c>
      <c r="DD209" s="27">
        <v>3</v>
      </c>
      <c r="DE209">
        <v>177</v>
      </c>
      <c r="DF209">
        <v>3090</v>
      </c>
      <c r="DG209">
        <f t="shared" si="118"/>
        <v>17.457627118644069</v>
      </c>
      <c r="DK209" s="27">
        <v>13</v>
      </c>
      <c r="DL209">
        <v>1011</v>
      </c>
      <c r="DM209">
        <v>9742</v>
      </c>
      <c r="DN209">
        <f t="shared" si="119"/>
        <v>9.6360039564787332</v>
      </c>
      <c r="DR209" s="27">
        <v>24</v>
      </c>
      <c r="DS209">
        <v>3000</v>
      </c>
      <c r="DT209">
        <v>96093</v>
      </c>
      <c r="DU209">
        <f t="shared" si="120"/>
        <v>32.030999999999999</v>
      </c>
      <c r="DY209" s="46"/>
      <c r="DZ209" s="7"/>
      <c r="EA209" s="7"/>
    </row>
    <row r="210" spans="10:131" ht="15.75" x14ac:dyDescent="0.25">
      <c r="J210" s="27">
        <v>10</v>
      </c>
      <c r="K210">
        <v>2092</v>
      </c>
      <c r="L210">
        <v>126905</v>
      </c>
      <c r="M210">
        <f t="shared" si="105"/>
        <v>60.662045889101336</v>
      </c>
      <c r="Q210" s="27">
        <v>27</v>
      </c>
      <c r="R210">
        <v>6429</v>
      </c>
      <c r="S210">
        <v>416560</v>
      </c>
      <c r="T210">
        <f t="shared" si="106"/>
        <v>64.793902628713639</v>
      </c>
      <c r="X210" s="46"/>
      <c r="Y210" s="7"/>
      <c r="Z210" s="7"/>
      <c r="AE210" s="27">
        <v>19</v>
      </c>
      <c r="AF210">
        <v>2784</v>
      </c>
      <c r="AG210">
        <v>150529</v>
      </c>
      <c r="AH210">
        <f t="shared" si="107"/>
        <v>54.069324712643677</v>
      </c>
      <c r="AL210" s="27">
        <v>24</v>
      </c>
      <c r="AM210">
        <v>2552</v>
      </c>
      <c r="AN210">
        <v>219178</v>
      </c>
      <c r="AO210">
        <f t="shared" si="108"/>
        <v>85.884796238244519</v>
      </c>
      <c r="AS210" s="27">
        <v>8</v>
      </c>
      <c r="AT210">
        <v>1154</v>
      </c>
      <c r="AU210">
        <v>73190</v>
      </c>
      <c r="AV210">
        <f t="shared" si="109"/>
        <v>63.422876949740036</v>
      </c>
      <c r="AZ210" s="27">
        <v>4</v>
      </c>
      <c r="BA210">
        <v>758</v>
      </c>
      <c r="BB210">
        <v>110013</v>
      </c>
      <c r="BC210">
        <f t="shared" si="110"/>
        <v>145.1358839050132</v>
      </c>
      <c r="BG210" s="27">
        <v>19</v>
      </c>
      <c r="BH210">
        <v>5104</v>
      </c>
      <c r="BI210">
        <v>26831</v>
      </c>
      <c r="BJ210">
        <f t="shared" si="111"/>
        <v>5.2568573667711602</v>
      </c>
      <c r="BN210" s="46"/>
      <c r="BO210" s="7"/>
      <c r="BP210" s="7"/>
      <c r="BU210" s="27">
        <v>5</v>
      </c>
      <c r="BV210">
        <v>919</v>
      </c>
      <c r="BW210">
        <v>44440</v>
      </c>
      <c r="BX210">
        <f t="shared" si="113"/>
        <v>48.356909684439607</v>
      </c>
      <c r="CB210" s="27">
        <v>38</v>
      </c>
      <c r="CC210">
        <v>3294</v>
      </c>
      <c r="CD210">
        <v>202046</v>
      </c>
      <c r="CE210">
        <f t="shared" si="114"/>
        <v>61.337583485124469</v>
      </c>
      <c r="CI210" s="27">
        <v>9</v>
      </c>
      <c r="CJ210">
        <v>1051</v>
      </c>
      <c r="CK210">
        <v>49658</v>
      </c>
      <c r="CL210">
        <f t="shared" si="115"/>
        <v>47.248334919124645</v>
      </c>
      <c r="CP210" s="27">
        <v>21</v>
      </c>
      <c r="CQ210">
        <v>1190</v>
      </c>
      <c r="CR210">
        <v>83177</v>
      </c>
      <c r="CS210">
        <f t="shared" si="116"/>
        <v>69.896638655462183</v>
      </c>
      <c r="CW210" s="27">
        <v>28</v>
      </c>
      <c r="CX210">
        <v>3154</v>
      </c>
      <c r="CY210">
        <v>247381</v>
      </c>
      <c r="CZ210">
        <f t="shared" si="117"/>
        <v>78.434051997463541</v>
      </c>
      <c r="DD210" s="27">
        <v>4</v>
      </c>
      <c r="DE210">
        <v>204</v>
      </c>
      <c r="DF210">
        <v>4362</v>
      </c>
      <c r="DG210">
        <f t="shared" si="118"/>
        <v>21.382352941176471</v>
      </c>
      <c r="DK210" s="27">
        <v>14</v>
      </c>
      <c r="DL210">
        <v>1047</v>
      </c>
      <c r="DM210">
        <v>114918</v>
      </c>
      <c r="DN210">
        <f t="shared" si="119"/>
        <v>109.75931232091691</v>
      </c>
      <c r="DR210" s="27">
        <v>25</v>
      </c>
      <c r="DS210">
        <v>3089</v>
      </c>
      <c r="DT210">
        <v>155071</v>
      </c>
      <c r="DU210">
        <f t="shared" si="120"/>
        <v>50.201035933959211</v>
      </c>
      <c r="DY210" s="46"/>
      <c r="DZ210" s="7"/>
      <c r="EA210" s="7"/>
    </row>
    <row r="211" spans="10:131" ht="15.75" x14ac:dyDescent="0.25">
      <c r="J211" s="27">
        <v>11</v>
      </c>
      <c r="K211">
        <v>2191</v>
      </c>
      <c r="L211">
        <v>138485</v>
      </c>
      <c r="M211">
        <f t="shared" si="105"/>
        <v>63.206298493838432</v>
      </c>
      <c r="Q211" s="27">
        <v>28</v>
      </c>
      <c r="R211">
        <v>11201</v>
      </c>
      <c r="S211">
        <v>1235877</v>
      </c>
      <c r="T211">
        <f t="shared" si="106"/>
        <v>110.33630925810195</v>
      </c>
      <c r="X211" s="46"/>
      <c r="Y211" s="7"/>
      <c r="Z211" s="7"/>
      <c r="AE211" s="27">
        <v>20</v>
      </c>
      <c r="AF211">
        <v>2900</v>
      </c>
      <c r="AG211">
        <v>93565</v>
      </c>
      <c r="AH211">
        <f t="shared" si="107"/>
        <v>32.263793103448279</v>
      </c>
      <c r="AL211" s="27">
        <v>25</v>
      </c>
      <c r="AM211">
        <v>2559</v>
      </c>
      <c r="AN211">
        <v>109196</v>
      </c>
      <c r="AO211">
        <f t="shared" si="108"/>
        <v>42.671355998436887</v>
      </c>
      <c r="AS211" s="27">
        <v>9</v>
      </c>
      <c r="AT211">
        <v>1156</v>
      </c>
      <c r="AU211">
        <v>60995</v>
      </c>
      <c r="AV211">
        <f t="shared" si="109"/>
        <v>52.76384083044983</v>
      </c>
      <c r="AZ211" s="27">
        <v>5</v>
      </c>
      <c r="BA211">
        <v>814</v>
      </c>
      <c r="BB211">
        <v>89578</v>
      </c>
      <c r="BC211">
        <f t="shared" si="110"/>
        <v>110.04668304668304</v>
      </c>
      <c r="BG211" s="27">
        <v>20</v>
      </c>
      <c r="BH211">
        <v>5177</v>
      </c>
      <c r="BI211">
        <v>811078</v>
      </c>
      <c r="BJ211">
        <f t="shared" si="111"/>
        <v>156.6694997102569</v>
      </c>
      <c r="BN211" s="46"/>
      <c r="BO211" s="7"/>
      <c r="BP211" s="7"/>
      <c r="BU211" s="27">
        <v>6</v>
      </c>
      <c r="BV211">
        <v>954</v>
      </c>
      <c r="BW211">
        <v>45105</v>
      </c>
      <c r="BX211">
        <f t="shared" si="113"/>
        <v>47.279874213836479</v>
      </c>
      <c r="CB211" s="27">
        <v>39</v>
      </c>
      <c r="CC211">
        <v>3328</v>
      </c>
      <c r="CD211">
        <v>13891</v>
      </c>
      <c r="CE211">
        <f t="shared" si="114"/>
        <v>4.173978365384615</v>
      </c>
      <c r="CI211" s="27">
        <v>10</v>
      </c>
      <c r="CJ211">
        <v>1076</v>
      </c>
      <c r="CK211">
        <v>32803</v>
      </c>
      <c r="CL211">
        <f t="shared" si="115"/>
        <v>30.486059479553905</v>
      </c>
      <c r="CP211" s="27">
        <v>22</v>
      </c>
      <c r="CQ211">
        <v>1214</v>
      </c>
      <c r="CR211">
        <v>61850</v>
      </c>
      <c r="CS211">
        <f t="shared" si="116"/>
        <v>50.947281713344317</v>
      </c>
      <c r="CW211" s="27">
        <v>29</v>
      </c>
      <c r="CX211">
        <v>3187</v>
      </c>
      <c r="CY211">
        <v>254309</v>
      </c>
      <c r="CZ211">
        <f t="shared" si="117"/>
        <v>79.795732663947291</v>
      </c>
      <c r="DD211" s="27">
        <v>5</v>
      </c>
      <c r="DE211">
        <v>254</v>
      </c>
      <c r="DF211">
        <v>10676</v>
      </c>
      <c r="DG211">
        <f t="shared" si="118"/>
        <v>42.031496062992126</v>
      </c>
      <c r="DK211" s="27">
        <v>15</v>
      </c>
      <c r="DL211">
        <v>1068</v>
      </c>
      <c r="DM211">
        <v>109759</v>
      </c>
      <c r="DN211">
        <f t="shared" si="119"/>
        <v>102.77059925093633</v>
      </c>
      <c r="DR211" s="27">
        <v>26</v>
      </c>
      <c r="DS211">
        <v>3226</v>
      </c>
      <c r="DT211">
        <v>135026</v>
      </c>
      <c r="DU211">
        <f t="shared" si="120"/>
        <v>41.855548667079972</v>
      </c>
      <c r="DY211" s="46"/>
      <c r="DZ211" s="7"/>
      <c r="EA211" s="7"/>
    </row>
    <row r="212" spans="10:131" ht="15.75" x14ac:dyDescent="0.25">
      <c r="J212" s="27">
        <v>12</v>
      </c>
      <c r="K212">
        <v>2232</v>
      </c>
      <c r="L212">
        <v>137361</v>
      </c>
      <c r="M212">
        <f t="shared" si="105"/>
        <v>61.541666666666664</v>
      </c>
      <c r="P212" t="s">
        <v>233</v>
      </c>
      <c r="Q212" s="27">
        <v>1</v>
      </c>
      <c r="R212">
        <v>118</v>
      </c>
      <c r="S212">
        <v>1429</v>
      </c>
      <c r="T212">
        <f t="shared" si="106"/>
        <v>12.110169491525424</v>
      </c>
      <c r="X212" s="46"/>
      <c r="Y212" s="7"/>
      <c r="Z212" s="7"/>
      <c r="AE212" s="27">
        <v>21</v>
      </c>
      <c r="AF212">
        <v>3178</v>
      </c>
      <c r="AG212">
        <v>269796</v>
      </c>
      <c r="AH212">
        <f t="shared" si="107"/>
        <v>84.89490245437382</v>
      </c>
      <c r="AL212" s="27">
        <v>26</v>
      </c>
      <c r="AM212">
        <v>2670</v>
      </c>
      <c r="AN212">
        <v>167358</v>
      </c>
      <c r="AO212">
        <f t="shared" si="108"/>
        <v>62.680898876404491</v>
      </c>
      <c r="AS212" s="27">
        <v>10</v>
      </c>
      <c r="AT212">
        <v>1159</v>
      </c>
      <c r="AU212">
        <v>84873</v>
      </c>
      <c r="AV212">
        <f t="shared" si="109"/>
        <v>73.229508196721312</v>
      </c>
      <c r="AZ212" s="27">
        <v>6</v>
      </c>
      <c r="BA212">
        <v>907</v>
      </c>
      <c r="BB212">
        <v>157972</v>
      </c>
      <c r="BC212">
        <f t="shared" si="110"/>
        <v>174.16979051819183</v>
      </c>
      <c r="BG212" s="27">
        <v>21</v>
      </c>
      <c r="BH212">
        <v>5669</v>
      </c>
      <c r="BI212">
        <v>276396</v>
      </c>
      <c r="BJ212">
        <f t="shared" si="111"/>
        <v>48.755688834009526</v>
      </c>
      <c r="BN212" s="27"/>
      <c r="BU212" s="27">
        <v>7</v>
      </c>
      <c r="BV212">
        <v>966</v>
      </c>
      <c r="BW212">
        <v>33530</v>
      </c>
      <c r="BX212">
        <f t="shared" si="113"/>
        <v>34.710144927536234</v>
      </c>
      <c r="CB212" s="27">
        <v>40</v>
      </c>
      <c r="CC212">
        <v>3380</v>
      </c>
      <c r="CD212">
        <v>4887</v>
      </c>
      <c r="CE212">
        <f t="shared" si="114"/>
        <v>1.4458579881656806</v>
      </c>
      <c r="CI212" s="27">
        <v>11</v>
      </c>
      <c r="CJ212">
        <v>1084</v>
      </c>
      <c r="CK212">
        <v>39853</v>
      </c>
      <c r="CL212">
        <f t="shared" si="115"/>
        <v>36.764760147601478</v>
      </c>
      <c r="CP212" s="27">
        <v>23</v>
      </c>
      <c r="CQ212">
        <v>1218</v>
      </c>
      <c r="CR212">
        <v>34569</v>
      </c>
      <c r="CS212">
        <f t="shared" si="116"/>
        <v>28.381773399014779</v>
      </c>
      <c r="CW212" s="27">
        <v>30</v>
      </c>
      <c r="CX212">
        <v>3213</v>
      </c>
      <c r="CY212">
        <v>339919</v>
      </c>
      <c r="CZ212">
        <f t="shared" si="117"/>
        <v>105.79489573607221</v>
      </c>
      <c r="DD212" s="27">
        <v>6</v>
      </c>
      <c r="DE212">
        <v>503</v>
      </c>
      <c r="DF212">
        <v>9510</v>
      </c>
      <c r="DG212">
        <f t="shared" si="118"/>
        <v>18.906560636182903</v>
      </c>
      <c r="DK212" s="27">
        <v>16</v>
      </c>
      <c r="DL212">
        <v>1128</v>
      </c>
      <c r="DM212">
        <v>69967</v>
      </c>
      <c r="DN212">
        <f t="shared" si="119"/>
        <v>62.027482269503544</v>
      </c>
      <c r="DR212" s="27">
        <v>27</v>
      </c>
      <c r="DS212">
        <v>3435</v>
      </c>
      <c r="DT212">
        <v>76829</v>
      </c>
      <c r="DU212">
        <f t="shared" si="120"/>
        <v>22.366521106259096</v>
      </c>
      <c r="DY212" s="46"/>
      <c r="DZ212" s="7"/>
      <c r="EA212" s="7"/>
    </row>
    <row r="213" spans="10:131" ht="15.75" x14ac:dyDescent="0.25">
      <c r="J213" s="27">
        <v>13</v>
      </c>
      <c r="K213">
        <v>2286</v>
      </c>
      <c r="L213">
        <v>290754</v>
      </c>
      <c r="M213">
        <f t="shared" si="105"/>
        <v>127.18897637795276</v>
      </c>
      <c r="Q213" s="27">
        <v>2</v>
      </c>
      <c r="R213">
        <v>888</v>
      </c>
      <c r="S213">
        <v>29683</v>
      </c>
      <c r="T213">
        <f t="shared" si="106"/>
        <v>33.426801801801801</v>
      </c>
      <c r="X213" s="46"/>
      <c r="Y213" s="7"/>
      <c r="Z213" s="7"/>
      <c r="AE213" s="46"/>
      <c r="AF213" s="7"/>
      <c r="AG213" s="7"/>
      <c r="AL213" s="27">
        <v>27</v>
      </c>
      <c r="AM213">
        <v>2688</v>
      </c>
      <c r="AN213">
        <v>127664</v>
      </c>
      <c r="AO213">
        <f t="shared" si="108"/>
        <v>47.49404761904762</v>
      </c>
      <c r="AS213" s="27">
        <v>11</v>
      </c>
      <c r="AT213">
        <v>1160</v>
      </c>
      <c r="AU213">
        <v>53918</v>
      </c>
      <c r="AV213">
        <f t="shared" si="109"/>
        <v>46.481034482758623</v>
      </c>
      <c r="AZ213" s="27">
        <v>7</v>
      </c>
      <c r="BA213">
        <v>1019</v>
      </c>
      <c r="BB213">
        <v>105907</v>
      </c>
      <c r="BC213">
        <f t="shared" si="110"/>
        <v>103.93228655544651</v>
      </c>
      <c r="BG213" s="27">
        <v>22</v>
      </c>
      <c r="BH213">
        <v>6615</v>
      </c>
      <c r="BI213">
        <v>368220</v>
      </c>
      <c r="BJ213">
        <f t="shared" si="111"/>
        <v>55.66439909297052</v>
      </c>
      <c r="BN213" s="27"/>
      <c r="BU213" s="27">
        <v>8</v>
      </c>
      <c r="BV213">
        <v>1003</v>
      </c>
      <c r="BW213">
        <v>29189</v>
      </c>
      <c r="BX213">
        <f t="shared" si="113"/>
        <v>29.101694915254239</v>
      </c>
      <c r="CB213" s="27">
        <v>41</v>
      </c>
      <c r="CC213">
        <v>3412</v>
      </c>
      <c r="CD213">
        <v>52714</v>
      </c>
      <c r="CE213">
        <f t="shared" si="114"/>
        <v>15.449589683470105</v>
      </c>
      <c r="CI213" s="27">
        <v>12</v>
      </c>
      <c r="CJ213">
        <v>1087</v>
      </c>
      <c r="CK213">
        <v>45479</v>
      </c>
      <c r="CL213">
        <f t="shared" si="115"/>
        <v>41.839006439742413</v>
      </c>
      <c r="CP213" s="27">
        <v>24</v>
      </c>
      <c r="CQ213">
        <v>1218</v>
      </c>
      <c r="CR213">
        <v>58910</v>
      </c>
      <c r="CS213">
        <f t="shared" si="116"/>
        <v>48.366174055829227</v>
      </c>
      <c r="CW213" s="27">
        <v>31</v>
      </c>
      <c r="CX213">
        <v>3275</v>
      </c>
      <c r="CY213">
        <v>380704</v>
      </c>
      <c r="CZ213">
        <f t="shared" si="117"/>
        <v>116.2454961832061</v>
      </c>
      <c r="DD213" s="27">
        <v>7</v>
      </c>
      <c r="DE213">
        <v>833</v>
      </c>
      <c r="DF213">
        <v>29207</v>
      </c>
      <c r="DG213">
        <f t="shared" si="118"/>
        <v>35.062424969987994</v>
      </c>
      <c r="DK213" s="27">
        <v>17</v>
      </c>
      <c r="DL213">
        <v>1197</v>
      </c>
      <c r="DM213">
        <v>172790</v>
      </c>
      <c r="DN213">
        <f t="shared" si="119"/>
        <v>144.35254803675858</v>
      </c>
      <c r="DR213" s="27">
        <v>28</v>
      </c>
      <c r="DS213">
        <v>3605</v>
      </c>
      <c r="DT213">
        <v>495444</v>
      </c>
      <c r="DU213">
        <f t="shared" si="120"/>
        <v>137.43245492371705</v>
      </c>
      <c r="DY213" s="46"/>
      <c r="DZ213" s="7"/>
      <c r="EA213" s="7"/>
    </row>
    <row r="214" spans="10:131" ht="15.75" x14ac:dyDescent="0.25">
      <c r="J214" s="27">
        <v>14</v>
      </c>
      <c r="K214">
        <v>2359</v>
      </c>
      <c r="L214">
        <v>119112</v>
      </c>
      <c r="M214">
        <f t="shared" si="105"/>
        <v>50.492581602373889</v>
      </c>
      <c r="Q214" s="27">
        <v>3</v>
      </c>
      <c r="R214">
        <v>1027</v>
      </c>
      <c r="S214">
        <v>48585</v>
      </c>
      <c r="T214">
        <f t="shared" si="106"/>
        <v>47.307692307692307</v>
      </c>
      <c r="X214" s="46"/>
      <c r="Y214" s="7"/>
      <c r="Z214" s="7"/>
      <c r="AE214" s="46"/>
      <c r="AF214" s="7"/>
      <c r="AG214" s="7"/>
      <c r="AL214" s="27">
        <v>28</v>
      </c>
      <c r="AM214">
        <v>2722</v>
      </c>
      <c r="AN214">
        <v>33401</v>
      </c>
      <c r="AO214">
        <f t="shared" si="108"/>
        <v>12.270756796473181</v>
      </c>
      <c r="AS214" s="27">
        <v>12</v>
      </c>
      <c r="AT214">
        <v>1219</v>
      </c>
      <c r="AU214">
        <v>80135</v>
      </c>
      <c r="AV214">
        <f t="shared" si="109"/>
        <v>65.738310090237903</v>
      </c>
      <c r="AZ214" s="27">
        <v>8</v>
      </c>
      <c r="BA214">
        <v>1217</v>
      </c>
      <c r="BB214">
        <v>37529</v>
      </c>
      <c r="BC214">
        <f t="shared" si="110"/>
        <v>30.837304847986854</v>
      </c>
      <c r="BG214" s="27">
        <v>23</v>
      </c>
      <c r="BH214">
        <v>6688</v>
      </c>
      <c r="BI214">
        <v>747975</v>
      </c>
      <c r="BJ214">
        <f t="shared" si="111"/>
        <v>111.83836722488039</v>
      </c>
      <c r="BN214" s="27"/>
      <c r="BU214" s="27">
        <v>9</v>
      </c>
      <c r="BV214">
        <v>1018</v>
      </c>
      <c r="BW214">
        <v>32824</v>
      </c>
      <c r="BX214">
        <f t="shared" si="113"/>
        <v>32.243614931237722</v>
      </c>
      <c r="CB214" s="27">
        <v>42</v>
      </c>
      <c r="CC214">
        <v>3421</v>
      </c>
      <c r="CD214">
        <v>177028</v>
      </c>
      <c r="CE214">
        <f t="shared" si="114"/>
        <v>51.747442268342589</v>
      </c>
      <c r="CI214" s="27">
        <v>13</v>
      </c>
      <c r="CJ214">
        <v>1102</v>
      </c>
      <c r="CK214">
        <v>34181</v>
      </c>
      <c r="CL214">
        <f t="shared" si="115"/>
        <v>31.017241379310345</v>
      </c>
      <c r="CP214" s="27">
        <v>25</v>
      </c>
      <c r="CQ214">
        <v>1237</v>
      </c>
      <c r="CR214">
        <v>64338</v>
      </c>
      <c r="CS214">
        <f t="shared" si="116"/>
        <v>52.011317704122881</v>
      </c>
      <c r="CW214" s="27">
        <v>32</v>
      </c>
      <c r="CX214">
        <v>3429</v>
      </c>
      <c r="CY214">
        <v>52825</v>
      </c>
      <c r="CZ214">
        <f t="shared" si="117"/>
        <v>15.405365995917178</v>
      </c>
      <c r="DD214" s="27">
        <v>8</v>
      </c>
      <c r="DE214">
        <v>842</v>
      </c>
      <c r="DF214">
        <v>27265</v>
      </c>
      <c r="DG214">
        <f t="shared" si="118"/>
        <v>32.381235154394297</v>
      </c>
      <c r="DK214" s="27">
        <v>18</v>
      </c>
      <c r="DL214">
        <v>1239</v>
      </c>
      <c r="DM214">
        <v>118436</v>
      </c>
      <c r="DN214">
        <f t="shared" si="119"/>
        <v>95.589991928974982</v>
      </c>
      <c r="DR214" s="27">
        <v>29</v>
      </c>
      <c r="DS214">
        <v>4391</v>
      </c>
      <c r="DT214">
        <v>671767</v>
      </c>
      <c r="DU214">
        <f t="shared" si="120"/>
        <v>152.98724664085628</v>
      </c>
      <c r="DY214" s="46"/>
      <c r="DZ214" s="7"/>
      <c r="EA214" s="7"/>
    </row>
    <row r="215" spans="10:131" ht="15.75" x14ac:dyDescent="0.25">
      <c r="J215" s="27">
        <v>15</v>
      </c>
      <c r="K215">
        <v>2423</v>
      </c>
      <c r="L215">
        <v>204079</v>
      </c>
      <c r="M215">
        <f t="shared" si="105"/>
        <v>84.225753198514241</v>
      </c>
      <c r="Q215" s="27">
        <v>4</v>
      </c>
      <c r="R215">
        <v>1188</v>
      </c>
      <c r="S215">
        <v>57120</v>
      </c>
      <c r="T215">
        <f t="shared" si="106"/>
        <v>48.080808080808083</v>
      </c>
      <c r="X215" s="46"/>
      <c r="Y215" s="7"/>
      <c r="Z215" s="7"/>
      <c r="AE215" s="46"/>
      <c r="AF215" s="7"/>
      <c r="AG215" s="7"/>
      <c r="AL215" s="27">
        <v>29</v>
      </c>
      <c r="AM215">
        <v>2763</v>
      </c>
      <c r="AN215">
        <v>126376</v>
      </c>
      <c r="AO215">
        <f t="shared" si="108"/>
        <v>45.738689829895044</v>
      </c>
      <c r="AS215" s="27">
        <v>13</v>
      </c>
      <c r="AT215">
        <v>1222</v>
      </c>
      <c r="AU215">
        <v>133100</v>
      </c>
      <c r="AV215">
        <f t="shared" si="109"/>
        <v>108.91980360065466</v>
      </c>
      <c r="AZ215" s="27">
        <v>9</v>
      </c>
      <c r="BA215">
        <v>1274</v>
      </c>
      <c r="BB215">
        <v>114696</v>
      </c>
      <c r="BC215">
        <f t="shared" si="110"/>
        <v>90.028257456828882</v>
      </c>
      <c r="BG215" s="27">
        <v>24</v>
      </c>
      <c r="BH215">
        <v>6724</v>
      </c>
      <c r="BI215">
        <v>966771</v>
      </c>
      <c r="BJ215">
        <f t="shared" si="111"/>
        <v>143.77914931588342</v>
      </c>
      <c r="BN215" s="27"/>
      <c r="BU215" s="27">
        <v>10</v>
      </c>
      <c r="BV215">
        <v>1022</v>
      </c>
      <c r="BW215">
        <v>11468</v>
      </c>
      <c r="BX215">
        <f t="shared" si="113"/>
        <v>11.221135029354208</v>
      </c>
      <c r="CB215" s="27">
        <v>43</v>
      </c>
      <c r="CC215">
        <v>3823</v>
      </c>
      <c r="CD215">
        <v>107760</v>
      </c>
      <c r="CE215">
        <f t="shared" si="114"/>
        <v>28.187287470572848</v>
      </c>
      <c r="CI215" s="27">
        <v>14</v>
      </c>
      <c r="CJ215">
        <v>1103</v>
      </c>
      <c r="CK215">
        <v>21423</v>
      </c>
      <c r="CL215">
        <f t="shared" si="115"/>
        <v>19.422484134179509</v>
      </c>
      <c r="CP215" s="27">
        <v>26</v>
      </c>
      <c r="CQ215">
        <v>1237</v>
      </c>
      <c r="CR215">
        <v>67805</v>
      </c>
      <c r="CS215">
        <f t="shared" si="116"/>
        <v>54.814066289409865</v>
      </c>
      <c r="CW215" s="27">
        <v>33</v>
      </c>
      <c r="CX215">
        <v>3485</v>
      </c>
      <c r="CY215">
        <v>374959</v>
      </c>
      <c r="CZ215">
        <f t="shared" si="117"/>
        <v>107.5922525107604</v>
      </c>
      <c r="DD215" s="27">
        <v>9</v>
      </c>
      <c r="DE215">
        <v>903</v>
      </c>
      <c r="DF215">
        <v>77327</v>
      </c>
      <c r="DG215">
        <f t="shared" si="118"/>
        <v>85.633444075304539</v>
      </c>
      <c r="DK215" s="27">
        <v>19</v>
      </c>
      <c r="DL215">
        <v>1286</v>
      </c>
      <c r="DM215">
        <v>222037</v>
      </c>
      <c r="DN215">
        <f t="shared" si="119"/>
        <v>172.65707620528772</v>
      </c>
      <c r="DR215" s="27">
        <v>30</v>
      </c>
      <c r="DS215">
        <v>5094</v>
      </c>
      <c r="DT215">
        <v>325889</v>
      </c>
      <c r="DU215">
        <f t="shared" si="120"/>
        <v>63.975068708284255</v>
      </c>
      <c r="DY215" s="46"/>
      <c r="DZ215" s="7"/>
      <c r="EA215" s="7"/>
    </row>
    <row r="216" spans="10:131" ht="15.75" x14ac:dyDescent="0.25">
      <c r="J216" s="27">
        <v>16</v>
      </c>
      <c r="K216">
        <v>2601</v>
      </c>
      <c r="L216">
        <v>328668</v>
      </c>
      <c r="M216">
        <f t="shared" si="105"/>
        <v>126.36216839677047</v>
      </c>
      <c r="Q216" s="27">
        <v>5</v>
      </c>
      <c r="R216">
        <v>1258</v>
      </c>
      <c r="S216">
        <v>67534</v>
      </c>
      <c r="T216">
        <f t="shared" si="106"/>
        <v>53.683624801271861</v>
      </c>
      <c r="X216" s="46"/>
      <c r="Y216" s="7"/>
      <c r="Z216" s="7"/>
      <c r="AE216" s="46"/>
      <c r="AF216" s="7"/>
      <c r="AG216" s="7"/>
      <c r="AL216" s="27">
        <v>30</v>
      </c>
      <c r="AM216">
        <v>2834</v>
      </c>
      <c r="AN216">
        <v>80546</v>
      </c>
      <c r="AO216">
        <f t="shared" si="108"/>
        <v>28.421312632321808</v>
      </c>
      <c r="AS216" s="27">
        <v>14</v>
      </c>
      <c r="AT216">
        <v>1226</v>
      </c>
      <c r="AU216">
        <v>46860</v>
      </c>
      <c r="AV216">
        <f t="shared" si="109"/>
        <v>38.221859706362153</v>
      </c>
      <c r="AZ216" s="27">
        <v>10</v>
      </c>
      <c r="BA216">
        <v>1379</v>
      </c>
      <c r="BB216">
        <v>109249</v>
      </c>
      <c r="BC216">
        <f t="shared" si="110"/>
        <v>79.223350253807112</v>
      </c>
      <c r="BG216" s="27">
        <v>25</v>
      </c>
      <c r="BH216">
        <v>6952</v>
      </c>
      <c r="BI216">
        <v>669310</v>
      </c>
      <c r="BJ216">
        <f t="shared" si="111"/>
        <v>96.2758918296893</v>
      </c>
      <c r="BN216" s="27"/>
      <c r="BU216" s="27">
        <v>11</v>
      </c>
      <c r="BV216">
        <v>1026</v>
      </c>
      <c r="BW216">
        <v>36656</v>
      </c>
      <c r="BX216">
        <f t="shared" si="113"/>
        <v>35.7270955165692</v>
      </c>
      <c r="CB216" s="27">
        <v>44</v>
      </c>
      <c r="CC216">
        <v>3979</v>
      </c>
      <c r="CD216">
        <v>18920</v>
      </c>
      <c r="CE216">
        <f t="shared" si="114"/>
        <v>4.7549635586830865</v>
      </c>
      <c r="CI216" s="27">
        <v>15</v>
      </c>
      <c r="CJ216">
        <v>1104</v>
      </c>
      <c r="CK216">
        <v>98313</v>
      </c>
      <c r="CL216">
        <f t="shared" si="115"/>
        <v>89.051630434782609</v>
      </c>
      <c r="CP216" s="27">
        <v>27</v>
      </c>
      <c r="CQ216">
        <v>1244</v>
      </c>
      <c r="CR216">
        <v>18479</v>
      </c>
      <c r="CS216">
        <f t="shared" si="116"/>
        <v>14.854501607717042</v>
      </c>
      <c r="CW216" s="27">
        <v>34</v>
      </c>
      <c r="CX216">
        <v>3582</v>
      </c>
      <c r="CY216">
        <v>245265</v>
      </c>
      <c r="CZ216">
        <f t="shared" si="117"/>
        <v>68.471524288107204</v>
      </c>
      <c r="DD216" s="27">
        <v>10</v>
      </c>
      <c r="DE216">
        <v>915</v>
      </c>
      <c r="DF216">
        <v>103792</v>
      </c>
      <c r="DG216">
        <f t="shared" si="118"/>
        <v>113.43387978142077</v>
      </c>
      <c r="DK216" s="27">
        <v>20</v>
      </c>
      <c r="DL216">
        <v>1356</v>
      </c>
      <c r="DM216">
        <v>166925</v>
      </c>
      <c r="DN216">
        <f t="shared" si="119"/>
        <v>123.10103244837758</v>
      </c>
      <c r="DR216" s="27">
        <v>31</v>
      </c>
      <c r="DS216">
        <v>5200</v>
      </c>
      <c r="DT216">
        <v>270681</v>
      </c>
      <c r="DU216">
        <f t="shared" si="120"/>
        <v>52.054038461538461</v>
      </c>
      <c r="DY216" s="46"/>
      <c r="DZ216" s="7"/>
      <c r="EA216" s="7"/>
    </row>
    <row r="217" spans="10:131" ht="15.75" x14ac:dyDescent="0.25">
      <c r="J217" s="27">
        <v>17</v>
      </c>
      <c r="K217">
        <v>2647</v>
      </c>
      <c r="L217">
        <v>344049</v>
      </c>
      <c r="M217">
        <f t="shared" si="105"/>
        <v>129.9769550434454</v>
      </c>
      <c r="Q217" s="27">
        <v>6</v>
      </c>
      <c r="R217">
        <v>1309</v>
      </c>
      <c r="S217">
        <v>38562</v>
      </c>
      <c r="T217">
        <f t="shared" si="106"/>
        <v>29.45912910618793</v>
      </c>
      <c r="X217" s="46"/>
      <c r="Y217" s="7"/>
      <c r="Z217" s="7"/>
      <c r="AE217" s="46"/>
      <c r="AF217" s="7"/>
      <c r="AG217" s="7"/>
      <c r="AL217" s="27">
        <v>31</v>
      </c>
      <c r="AM217">
        <v>2876</v>
      </c>
      <c r="AN217">
        <v>191493</v>
      </c>
      <c r="AO217">
        <f t="shared" si="108"/>
        <v>66.583101529902649</v>
      </c>
      <c r="AS217" s="27">
        <v>15</v>
      </c>
      <c r="AT217">
        <v>1230</v>
      </c>
      <c r="AU217">
        <v>70025</v>
      </c>
      <c r="AV217">
        <f t="shared" si="109"/>
        <v>56.930894308943088</v>
      </c>
      <c r="AZ217" s="27">
        <v>11</v>
      </c>
      <c r="BA217">
        <v>1685</v>
      </c>
      <c r="BB217">
        <v>159449</v>
      </c>
      <c r="BC217">
        <f t="shared" si="110"/>
        <v>94.628486646884269</v>
      </c>
      <c r="BG217" s="27">
        <v>26</v>
      </c>
      <c r="BH217">
        <v>7166</v>
      </c>
      <c r="BI217">
        <v>948262</v>
      </c>
      <c r="BJ217">
        <f t="shared" si="111"/>
        <v>132.32793748255651</v>
      </c>
      <c r="BN217" s="27"/>
      <c r="BU217" s="27">
        <v>12</v>
      </c>
      <c r="BV217">
        <v>1039</v>
      </c>
      <c r="BW217">
        <v>22748</v>
      </c>
      <c r="BX217">
        <f t="shared" si="113"/>
        <v>21.894128970163617</v>
      </c>
      <c r="CB217" s="27">
        <v>45</v>
      </c>
      <c r="CC217">
        <v>4392</v>
      </c>
      <c r="CD217">
        <v>299493</v>
      </c>
      <c r="CE217">
        <f t="shared" si="114"/>
        <v>68.19057377049181</v>
      </c>
      <c r="CI217" s="27">
        <v>16</v>
      </c>
      <c r="CJ217">
        <v>1137</v>
      </c>
      <c r="CK217">
        <v>11767</v>
      </c>
      <c r="CL217">
        <f t="shared" si="115"/>
        <v>10.349164467897976</v>
      </c>
      <c r="CP217" s="27">
        <v>28</v>
      </c>
      <c r="CQ217">
        <v>1269</v>
      </c>
      <c r="CR217">
        <v>7187</v>
      </c>
      <c r="CS217">
        <f t="shared" si="116"/>
        <v>5.6635145784081953</v>
      </c>
      <c r="CW217" s="27">
        <v>35</v>
      </c>
      <c r="CX217">
        <v>3654</v>
      </c>
      <c r="CY217">
        <v>33084</v>
      </c>
      <c r="CZ217">
        <f t="shared" si="117"/>
        <v>9.054187192118226</v>
      </c>
      <c r="DD217" s="27">
        <v>11</v>
      </c>
      <c r="DE217">
        <v>937</v>
      </c>
      <c r="DF217">
        <v>63137</v>
      </c>
      <c r="DG217">
        <f t="shared" si="118"/>
        <v>67.382070437566696</v>
      </c>
      <c r="DK217" s="27">
        <v>21</v>
      </c>
      <c r="DL217">
        <v>1364</v>
      </c>
      <c r="DM217">
        <v>173802</v>
      </c>
      <c r="DN217">
        <f t="shared" si="119"/>
        <v>127.4208211143695</v>
      </c>
      <c r="DR217" s="27">
        <v>32</v>
      </c>
      <c r="DS217">
        <v>6298</v>
      </c>
      <c r="DT217">
        <v>642119</v>
      </c>
      <c r="DU217">
        <f t="shared" si="120"/>
        <v>101.95601778342331</v>
      </c>
      <c r="DY217" s="46"/>
      <c r="DZ217" s="7"/>
      <c r="EA217" s="7"/>
    </row>
    <row r="218" spans="10:131" ht="15.75" x14ac:dyDescent="0.25">
      <c r="J218" s="27">
        <v>18</v>
      </c>
      <c r="K218">
        <v>2922</v>
      </c>
      <c r="L218">
        <v>368908</v>
      </c>
      <c r="M218">
        <f t="shared" si="105"/>
        <v>126.25188227241615</v>
      </c>
      <c r="Q218" s="27">
        <v>7</v>
      </c>
      <c r="R218">
        <v>2244</v>
      </c>
      <c r="S218">
        <v>50729</v>
      </c>
      <c r="T218">
        <f t="shared" si="106"/>
        <v>22.606506238859179</v>
      </c>
      <c r="X218" s="46"/>
      <c r="Y218" s="7"/>
      <c r="Z218" s="7"/>
      <c r="AE218" s="46"/>
      <c r="AF218" s="7"/>
      <c r="AG218" s="7"/>
      <c r="AL218" s="27">
        <v>32</v>
      </c>
      <c r="AM218">
        <v>3015</v>
      </c>
      <c r="AN218">
        <v>10423</v>
      </c>
      <c r="AO218">
        <f t="shared" si="108"/>
        <v>3.4570480928689884</v>
      </c>
      <c r="AS218" s="27">
        <v>16</v>
      </c>
      <c r="AT218">
        <v>1252</v>
      </c>
      <c r="AU218">
        <v>61453</v>
      </c>
      <c r="AV218">
        <f t="shared" si="109"/>
        <v>49.083865814696487</v>
      </c>
      <c r="AZ218" s="27">
        <v>12</v>
      </c>
      <c r="BA218">
        <v>1827</v>
      </c>
      <c r="BB218">
        <v>138106</v>
      </c>
      <c r="BC218">
        <f t="shared" si="110"/>
        <v>75.591680350301047</v>
      </c>
      <c r="BG218" s="27">
        <v>27</v>
      </c>
      <c r="BH218">
        <v>7239</v>
      </c>
      <c r="BI218">
        <v>431444</v>
      </c>
      <c r="BJ218">
        <f t="shared" si="111"/>
        <v>59.599944743749134</v>
      </c>
      <c r="BN218" s="27"/>
      <c r="BU218" s="27">
        <v>13</v>
      </c>
      <c r="BV218">
        <v>1045</v>
      </c>
      <c r="BW218">
        <v>50964</v>
      </c>
      <c r="BX218">
        <f t="shared" si="113"/>
        <v>48.76937799043062</v>
      </c>
      <c r="CB218" s="27">
        <v>46</v>
      </c>
      <c r="CC218">
        <v>5047</v>
      </c>
      <c r="CD218">
        <v>389375</v>
      </c>
      <c r="CE218">
        <f t="shared" si="114"/>
        <v>77.149791955617204</v>
      </c>
      <c r="CI218" s="27">
        <v>17</v>
      </c>
      <c r="CJ218">
        <v>1151</v>
      </c>
      <c r="CK218">
        <v>29955</v>
      </c>
      <c r="CL218">
        <f t="shared" si="115"/>
        <v>26.0251954821894</v>
      </c>
      <c r="CP218" s="27">
        <v>29</v>
      </c>
      <c r="CQ218">
        <v>1284</v>
      </c>
      <c r="CR218">
        <v>226583</v>
      </c>
      <c r="CS218">
        <f t="shared" si="116"/>
        <v>176.46651090342678</v>
      </c>
      <c r="CW218" s="27">
        <v>36</v>
      </c>
      <c r="CX218">
        <v>3761</v>
      </c>
      <c r="CY218">
        <v>79285</v>
      </c>
      <c r="CZ218">
        <f t="shared" si="117"/>
        <v>21.080829566604628</v>
      </c>
      <c r="DD218" s="27">
        <v>12</v>
      </c>
      <c r="DE218">
        <v>969</v>
      </c>
      <c r="DF218">
        <v>44703</v>
      </c>
      <c r="DG218">
        <f t="shared" si="118"/>
        <v>46.133126934984517</v>
      </c>
      <c r="DK218" s="27">
        <v>22</v>
      </c>
      <c r="DL218">
        <v>1383</v>
      </c>
      <c r="DM218">
        <v>187790</v>
      </c>
      <c r="DN218">
        <f t="shared" si="119"/>
        <v>135.78452639190166</v>
      </c>
      <c r="DR218" s="27">
        <v>33</v>
      </c>
      <c r="DS218">
        <v>6964</v>
      </c>
      <c r="DT218">
        <v>255061</v>
      </c>
      <c r="DU218">
        <f t="shared" si="120"/>
        <v>36.625646180356114</v>
      </c>
      <c r="DY218" s="46"/>
      <c r="DZ218" s="7"/>
      <c r="EA218" s="7"/>
    </row>
    <row r="219" spans="10:131" ht="15.75" x14ac:dyDescent="0.25">
      <c r="J219" s="27"/>
      <c r="Q219" s="27">
        <v>8</v>
      </c>
      <c r="R219">
        <v>2295</v>
      </c>
      <c r="S219">
        <v>196184</v>
      </c>
      <c r="T219">
        <f t="shared" si="106"/>
        <v>85.483224400871464</v>
      </c>
      <c r="X219" s="46"/>
      <c r="Y219" s="7"/>
      <c r="Z219" s="7"/>
      <c r="AE219" s="46"/>
      <c r="AF219" s="7"/>
      <c r="AG219" s="7"/>
      <c r="AL219" s="27">
        <v>33</v>
      </c>
      <c r="AM219">
        <v>3199</v>
      </c>
      <c r="AN219">
        <v>48440</v>
      </c>
      <c r="AO219">
        <f t="shared" si="108"/>
        <v>15.142231947483589</v>
      </c>
      <c r="AS219" s="27">
        <v>17</v>
      </c>
      <c r="AT219">
        <v>1401</v>
      </c>
      <c r="AU219">
        <v>31572</v>
      </c>
      <c r="AV219">
        <f t="shared" si="109"/>
        <v>22.535331905781586</v>
      </c>
      <c r="AZ219" s="27">
        <v>13</v>
      </c>
      <c r="BA219">
        <v>1883</v>
      </c>
      <c r="BB219">
        <v>178057</v>
      </c>
      <c r="BC219">
        <f t="shared" si="110"/>
        <v>94.560276155071691</v>
      </c>
      <c r="BG219" s="27">
        <v>28</v>
      </c>
      <c r="BH219">
        <v>10440</v>
      </c>
      <c r="BI219">
        <v>828984</v>
      </c>
      <c r="BJ219">
        <f t="shared" si="111"/>
        <v>79.404597701149427</v>
      </c>
      <c r="BN219" s="27"/>
      <c r="BU219" s="27">
        <v>14</v>
      </c>
      <c r="BV219">
        <v>1048</v>
      </c>
      <c r="BW219">
        <v>28983</v>
      </c>
      <c r="BX219">
        <f t="shared" si="113"/>
        <v>27.65553435114504</v>
      </c>
      <c r="CB219" s="27">
        <v>47</v>
      </c>
      <c r="CC219">
        <v>5490</v>
      </c>
      <c r="CD219">
        <v>228266</v>
      </c>
      <c r="CE219">
        <f t="shared" si="114"/>
        <v>41.57850637522769</v>
      </c>
      <c r="CI219" s="27">
        <v>18</v>
      </c>
      <c r="CJ219">
        <v>1170</v>
      </c>
      <c r="CK219">
        <v>37888</v>
      </c>
      <c r="CL219">
        <f t="shared" si="115"/>
        <v>32.382905982905982</v>
      </c>
      <c r="CP219" s="27">
        <v>30</v>
      </c>
      <c r="CQ219">
        <v>1299</v>
      </c>
      <c r="CR219">
        <v>48516</v>
      </c>
      <c r="CS219">
        <f t="shared" si="116"/>
        <v>37.348729792147807</v>
      </c>
      <c r="CW219" s="27">
        <v>37</v>
      </c>
      <c r="CX219">
        <v>3867</v>
      </c>
      <c r="CY219">
        <v>450584</v>
      </c>
      <c r="CZ219">
        <f t="shared" si="117"/>
        <v>116.52029997414016</v>
      </c>
      <c r="DD219" s="27">
        <v>13</v>
      </c>
      <c r="DE219">
        <v>1003</v>
      </c>
      <c r="DF219">
        <v>111447</v>
      </c>
      <c r="DG219">
        <f t="shared" si="118"/>
        <v>111.1136590229312</v>
      </c>
      <c r="DK219" s="27">
        <v>23</v>
      </c>
      <c r="DL219">
        <v>1464</v>
      </c>
      <c r="DM219">
        <v>152893</v>
      </c>
      <c r="DN219">
        <f t="shared" si="119"/>
        <v>104.43510928961749</v>
      </c>
      <c r="DR219" s="46">
        <v>17</v>
      </c>
      <c r="DS219" s="7">
        <v>3246</v>
      </c>
      <c r="DT219" s="7">
        <v>359251</v>
      </c>
      <c r="DU219">
        <f t="shared" si="120"/>
        <v>110.67498459642637</v>
      </c>
      <c r="DY219" s="46"/>
      <c r="DZ219" s="7"/>
      <c r="EA219" s="7"/>
    </row>
    <row r="220" spans="10:131" ht="15.75" x14ac:dyDescent="0.25">
      <c r="J220" s="27"/>
      <c r="Q220" s="27">
        <v>9</v>
      </c>
      <c r="R220">
        <v>2361</v>
      </c>
      <c r="S220">
        <v>119335</v>
      </c>
      <c r="T220">
        <f t="shared" si="106"/>
        <v>50.544260906395593</v>
      </c>
      <c r="X220" s="46"/>
      <c r="Y220" s="7"/>
      <c r="Z220" s="7"/>
      <c r="AE220" s="46"/>
      <c r="AF220" s="7"/>
      <c r="AG220" s="7"/>
      <c r="AL220" s="27">
        <v>34</v>
      </c>
      <c r="AM220">
        <v>3290</v>
      </c>
      <c r="AN220">
        <v>348465</v>
      </c>
      <c r="AO220">
        <f t="shared" si="108"/>
        <v>105.91641337386018</v>
      </c>
      <c r="AS220" s="27">
        <v>18</v>
      </c>
      <c r="AT220">
        <v>1405</v>
      </c>
      <c r="AU220">
        <v>73572</v>
      </c>
      <c r="AV220">
        <f t="shared" si="109"/>
        <v>52.364412811387901</v>
      </c>
      <c r="AZ220" s="27">
        <v>14</v>
      </c>
      <c r="BA220">
        <v>1976</v>
      </c>
      <c r="BB220">
        <v>205686</v>
      </c>
      <c r="BC220">
        <f t="shared" si="110"/>
        <v>104.09210526315789</v>
      </c>
      <c r="BG220" s="46"/>
      <c r="BH220" s="7"/>
      <c r="BI220" s="7"/>
      <c r="BN220" s="27"/>
      <c r="BU220" s="27">
        <v>15</v>
      </c>
      <c r="BV220">
        <v>1071</v>
      </c>
      <c r="BW220">
        <v>58814</v>
      </c>
      <c r="BX220">
        <f t="shared" si="113"/>
        <v>54.915032679738559</v>
      </c>
      <c r="CB220" s="27">
        <v>48</v>
      </c>
      <c r="CC220">
        <v>5529</v>
      </c>
      <c r="CD220">
        <v>206101</v>
      </c>
      <c r="CE220">
        <f t="shared" si="114"/>
        <v>37.276361005606802</v>
      </c>
      <c r="CI220" s="27">
        <v>19</v>
      </c>
      <c r="CJ220">
        <v>1193</v>
      </c>
      <c r="CK220">
        <v>9385</v>
      </c>
      <c r="CL220">
        <f t="shared" si="115"/>
        <v>7.8667225481978207</v>
      </c>
      <c r="CP220" s="27">
        <v>31</v>
      </c>
      <c r="CQ220">
        <v>1309</v>
      </c>
      <c r="CR220">
        <v>128698</v>
      </c>
      <c r="CS220">
        <f t="shared" si="116"/>
        <v>98.317799847211617</v>
      </c>
      <c r="CW220" s="27">
        <v>38</v>
      </c>
      <c r="CX220">
        <v>3930</v>
      </c>
      <c r="CY220">
        <v>248085</v>
      </c>
      <c r="CZ220">
        <f t="shared" si="117"/>
        <v>63.125954198473281</v>
      </c>
      <c r="DD220" s="27">
        <v>14</v>
      </c>
      <c r="DE220">
        <v>1073</v>
      </c>
      <c r="DF220">
        <v>73733</v>
      </c>
      <c r="DG220">
        <f t="shared" si="118"/>
        <v>68.716682199440825</v>
      </c>
      <c r="DK220" s="27">
        <v>24</v>
      </c>
      <c r="DL220">
        <v>1494</v>
      </c>
      <c r="DM220">
        <v>144232</v>
      </c>
      <c r="DN220">
        <f t="shared" si="119"/>
        <v>96.540829986613119</v>
      </c>
      <c r="DR220" s="46">
        <v>18</v>
      </c>
      <c r="DS220" s="7">
        <v>3307</v>
      </c>
      <c r="DT220" s="7">
        <v>425455</v>
      </c>
      <c r="DU220">
        <f t="shared" si="120"/>
        <v>128.65285757484125</v>
      </c>
      <c r="DY220" s="46"/>
      <c r="DZ220" s="7"/>
      <c r="EA220" s="7"/>
    </row>
    <row r="221" spans="10:131" ht="15.75" x14ac:dyDescent="0.25">
      <c r="J221" s="27"/>
      <c r="Q221" s="27">
        <v>10</v>
      </c>
      <c r="R221">
        <v>2384</v>
      </c>
      <c r="S221">
        <v>389156</v>
      </c>
      <c r="T221">
        <f t="shared" si="106"/>
        <v>163.23657718120805</v>
      </c>
      <c r="X221" s="46"/>
      <c r="Y221" s="7"/>
      <c r="Z221" s="7"/>
      <c r="AE221" s="46"/>
      <c r="AF221" s="7"/>
      <c r="AG221" s="7"/>
      <c r="AL221" s="27">
        <v>35</v>
      </c>
      <c r="AM221">
        <v>3303</v>
      </c>
      <c r="AN221">
        <v>194816</v>
      </c>
      <c r="AO221">
        <f t="shared" si="108"/>
        <v>58.981531940660005</v>
      </c>
      <c r="AS221" s="27">
        <v>19</v>
      </c>
      <c r="AT221">
        <v>1575</v>
      </c>
      <c r="AU221">
        <v>109190</v>
      </c>
      <c r="AV221">
        <f t="shared" si="109"/>
        <v>69.326984126984129</v>
      </c>
      <c r="AZ221" s="27">
        <v>15</v>
      </c>
      <c r="BA221">
        <v>2128</v>
      </c>
      <c r="BB221">
        <v>152570</v>
      </c>
      <c r="BC221">
        <f t="shared" si="110"/>
        <v>71.696428571428569</v>
      </c>
      <c r="BG221" s="46"/>
      <c r="BH221" s="7"/>
      <c r="BI221" s="7"/>
      <c r="BN221" s="27"/>
      <c r="BU221" s="27">
        <v>16</v>
      </c>
      <c r="BV221">
        <v>1078</v>
      </c>
      <c r="BW221">
        <v>55269</v>
      </c>
      <c r="BX221">
        <f t="shared" si="113"/>
        <v>51.269944341372913</v>
      </c>
      <c r="CB221" s="27">
        <v>49</v>
      </c>
      <c r="CC221">
        <v>8870</v>
      </c>
      <c r="CD221">
        <v>464439</v>
      </c>
      <c r="CE221">
        <f t="shared" si="114"/>
        <v>52.36065388951522</v>
      </c>
      <c r="CI221" s="27">
        <v>20</v>
      </c>
      <c r="CJ221">
        <v>1195</v>
      </c>
      <c r="CK221">
        <v>10381</v>
      </c>
      <c r="CL221">
        <f t="shared" si="115"/>
        <v>8.687029288702929</v>
      </c>
      <c r="CP221" s="27">
        <v>32</v>
      </c>
      <c r="CQ221">
        <v>1365</v>
      </c>
      <c r="CR221">
        <v>39238</v>
      </c>
      <c r="CS221">
        <f t="shared" si="116"/>
        <v>28.745787545787547</v>
      </c>
      <c r="CW221" s="27">
        <v>39</v>
      </c>
      <c r="CX221">
        <v>4161</v>
      </c>
      <c r="CY221">
        <v>140023</v>
      </c>
      <c r="CZ221">
        <f t="shared" si="117"/>
        <v>33.651285748618122</v>
      </c>
      <c r="DD221" s="27">
        <v>15</v>
      </c>
      <c r="DE221">
        <v>1075</v>
      </c>
      <c r="DF221">
        <v>24992</v>
      </c>
      <c r="DG221">
        <f t="shared" si="118"/>
        <v>23.248372093023256</v>
      </c>
      <c r="DK221" s="27">
        <v>25</v>
      </c>
      <c r="DL221">
        <v>1515</v>
      </c>
      <c r="DM221">
        <v>199088</v>
      </c>
      <c r="DN221">
        <f t="shared" si="119"/>
        <v>131.41122112211221</v>
      </c>
      <c r="DR221" s="46">
        <v>19</v>
      </c>
      <c r="DS221" s="7">
        <v>3350</v>
      </c>
      <c r="DT221" s="7">
        <v>337539</v>
      </c>
      <c r="DU221">
        <f t="shared" si="120"/>
        <v>100.75791044776119</v>
      </c>
      <c r="DY221" s="46"/>
      <c r="DZ221" s="7"/>
      <c r="EA221" s="7"/>
    </row>
    <row r="222" spans="10:131" ht="15.75" x14ac:dyDescent="0.25">
      <c r="J222" s="27"/>
      <c r="Q222" s="27">
        <v>11</v>
      </c>
      <c r="R222">
        <v>2407</v>
      </c>
      <c r="S222">
        <v>63565</v>
      </c>
      <c r="T222">
        <f t="shared" si="106"/>
        <v>26.408392189447444</v>
      </c>
      <c r="X222" s="46"/>
      <c r="Y222" s="7"/>
      <c r="Z222" s="7"/>
      <c r="AE222" s="46"/>
      <c r="AF222" s="7"/>
      <c r="AG222" s="7"/>
      <c r="AL222" s="27">
        <v>36</v>
      </c>
      <c r="AM222">
        <v>3324</v>
      </c>
      <c r="AN222">
        <v>400362</v>
      </c>
      <c r="AO222">
        <f t="shared" si="108"/>
        <v>120.44584837545126</v>
      </c>
      <c r="AS222" s="27">
        <v>20</v>
      </c>
      <c r="AT222">
        <v>1762</v>
      </c>
      <c r="AU222">
        <v>269271</v>
      </c>
      <c r="AV222">
        <f t="shared" si="109"/>
        <v>152.82122587968217</v>
      </c>
      <c r="AZ222" s="27">
        <v>16</v>
      </c>
      <c r="BA222">
        <v>2316</v>
      </c>
      <c r="BB222">
        <v>337765</v>
      </c>
      <c r="BC222">
        <f t="shared" si="110"/>
        <v>145.83981001727116</v>
      </c>
      <c r="BG222" s="46"/>
      <c r="BH222" s="7"/>
      <c r="BI222" s="7"/>
      <c r="BN222" s="27"/>
      <c r="BU222" s="27">
        <v>17</v>
      </c>
      <c r="BV222">
        <v>1118</v>
      </c>
      <c r="BW222">
        <v>63757</v>
      </c>
      <c r="BX222">
        <f t="shared" si="113"/>
        <v>57.027728085867622</v>
      </c>
      <c r="CA222" t="s">
        <v>233</v>
      </c>
      <c r="CB222" s="27">
        <v>1</v>
      </c>
      <c r="CC222">
        <v>186</v>
      </c>
      <c r="CD222">
        <v>1591</v>
      </c>
      <c r="CE222">
        <f t="shared" si="114"/>
        <v>8.5537634408602159</v>
      </c>
      <c r="CI222" s="27">
        <v>21</v>
      </c>
      <c r="CJ222">
        <v>1215</v>
      </c>
      <c r="CK222">
        <v>31891</v>
      </c>
      <c r="CL222">
        <f t="shared" si="115"/>
        <v>26.247736625514403</v>
      </c>
      <c r="CP222" s="27">
        <v>33</v>
      </c>
      <c r="CQ222">
        <v>1390</v>
      </c>
      <c r="CR222">
        <v>84625</v>
      </c>
      <c r="CS222">
        <f t="shared" si="116"/>
        <v>60.881294964028775</v>
      </c>
      <c r="CW222" s="27">
        <v>40</v>
      </c>
      <c r="CX222">
        <v>4177</v>
      </c>
      <c r="CY222">
        <v>452928</v>
      </c>
      <c r="CZ222">
        <f t="shared" si="117"/>
        <v>108.43380416566914</v>
      </c>
      <c r="DD222" s="27">
        <v>16</v>
      </c>
      <c r="DE222">
        <v>1088</v>
      </c>
      <c r="DF222">
        <v>45462</v>
      </c>
      <c r="DG222">
        <f t="shared" si="118"/>
        <v>41.784926470588232</v>
      </c>
      <c r="DK222" s="27">
        <v>26</v>
      </c>
      <c r="DL222">
        <v>1517</v>
      </c>
      <c r="DM222">
        <v>43087</v>
      </c>
      <c r="DN222">
        <f t="shared" si="119"/>
        <v>28.402768622280817</v>
      </c>
      <c r="DR222" s="46">
        <v>20</v>
      </c>
      <c r="DS222" s="7">
        <v>3420</v>
      </c>
      <c r="DT222" s="7">
        <v>436944</v>
      </c>
      <c r="DU222">
        <f t="shared" si="120"/>
        <v>127.76140350877193</v>
      </c>
      <c r="DY222" s="46"/>
      <c r="DZ222" s="7"/>
      <c r="EA222" s="7"/>
    </row>
    <row r="223" spans="10:131" ht="15.75" x14ac:dyDescent="0.25">
      <c r="J223" s="27"/>
      <c r="Q223" s="27">
        <v>12</v>
      </c>
      <c r="R223">
        <v>2416</v>
      </c>
      <c r="S223">
        <v>122771</v>
      </c>
      <c r="T223">
        <f t="shared" si="106"/>
        <v>50.815811258278146</v>
      </c>
      <c r="X223" s="46"/>
      <c r="Y223" s="7"/>
      <c r="Z223" s="7"/>
      <c r="AE223" s="46"/>
      <c r="AF223" s="7"/>
      <c r="AG223" s="7"/>
      <c r="AL223" s="27">
        <v>37</v>
      </c>
      <c r="AM223">
        <v>3570</v>
      </c>
      <c r="AN223">
        <v>294550</v>
      </c>
      <c r="AO223">
        <f t="shared" si="108"/>
        <v>82.50700280112045</v>
      </c>
      <c r="AS223" s="27">
        <v>21</v>
      </c>
      <c r="AT223">
        <v>2002</v>
      </c>
      <c r="AU223">
        <v>55269</v>
      </c>
      <c r="AV223">
        <f t="shared" si="109"/>
        <v>27.606893106893107</v>
      </c>
      <c r="AZ223" s="27">
        <v>17</v>
      </c>
      <c r="BA223">
        <v>2322</v>
      </c>
      <c r="BB223">
        <v>214521</v>
      </c>
      <c r="BC223">
        <f t="shared" si="110"/>
        <v>92.386304909560721</v>
      </c>
      <c r="BG223" s="46"/>
      <c r="BH223" s="7"/>
      <c r="BI223" s="7"/>
      <c r="BN223" s="27"/>
      <c r="BU223" s="27">
        <v>18</v>
      </c>
      <c r="BV223">
        <v>1119</v>
      </c>
      <c r="BW223">
        <v>52676</v>
      </c>
      <c r="BX223">
        <f t="shared" si="113"/>
        <v>47.074173369079539</v>
      </c>
      <c r="CB223" s="27">
        <v>2</v>
      </c>
      <c r="CC223">
        <v>1779</v>
      </c>
      <c r="CD223">
        <v>6714</v>
      </c>
      <c r="CE223">
        <f t="shared" si="114"/>
        <v>3.7740303541315345</v>
      </c>
      <c r="CI223" s="27">
        <v>22</v>
      </c>
      <c r="CJ223">
        <v>2092</v>
      </c>
      <c r="CK223">
        <v>62459</v>
      </c>
      <c r="CL223">
        <f t="shared" si="115"/>
        <v>29.856118546845124</v>
      </c>
      <c r="CP223" s="27">
        <v>34</v>
      </c>
      <c r="CQ223">
        <v>1395</v>
      </c>
      <c r="CR223">
        <v>63759</v>
      </c>
      <c r="CS223">
        <f t="shared" si="116"/>
        <v>45.705376344086019</v>
      </c>
      <c r="CW223" s="27">
        <v>41</v>
      </c>
      <c r="CX223">
        <v>4263</v>
      </c>
      <c r="CY223">
        <v>328886</v>
      </c>
      <c r="CZ223">
        <f t="shared" si="117"/>
        <v>77.148956134177809</v>
      </c>
      <c r="DD223" s="27">
        <v>17</v>
      </c>
      <c r="DE223">
        <v>1112</v>
      </c>
      <c r="DF223">
        <v>17074</v>
      </c>
      <c r="DG223">
        <f t="shared" si="118"/>
        <v>15.35431654676259</v>
      </c>
      <c r="DK223" s="27">
        <v>27</v>
      </c>
      <c r="DL223">
        <v>1576</v>
      </c>
      <c r="DM223">
        <v>97180</v>
      </c>
      <c r="DN223">
        <f t="shared" si="119"/>
        <v>61.662436548223347</v>
      </c>
      <c r="DR223" s="46">
        <v>21</v>
      </c>
      <c r="DS223" s="7">
        <v>3467</v>
      </c>
      <c r="DT223" s="7">
        <v>319274</v>
      </c>
      <c r="DU223">
        <f t="shared" si="120"/>
        <v>92.089414479376984</v>
      </c>
      <c r="DY223" s="46"/>
      <c r="DZ223" s="7"/>
      <c r="EA223" s="7"/>
    </row>
    <row r="224" spans="10:131" ht="15.75" x14ac:dyDescent="0.25">
      <c r="J224" s="27"/>
      <c r="Q224" s="27">
        <v>13</v>
      </c>
      <c r="R224">
        <v>2451</v>
      </c>
      <c r="S224">
        <v>137719</v>
      </c>
      <c r="T224">
        <f t="shared" si="106"/>
        <v>56.188902488780087</v>
      </c>
      <c r="X224" s="46"/>
      <c r="Y224" s="7"/>
      <c r="Z224" s="7"/>
      <c r="AE224" s="46"/>
      <c r="AF224" s="7"/>
      <c r="AG224" s="7"/>
      <c r="AL224" s="27">
        <v>38</v>
      </c>
      <c r="AM224">
        <v>3610</v>
      </c>
      <c r="AN224">
        <v>794772</v>
      </c>
      <c r="AO224">
        <f t="shared" si="108"/>
        <v>220.15844875346261</v>
      </c>
      <c r="AS224" s="27">
        <v>22</v>
      </c>
      <c r="AT224">
        <v>2025</v>
      </c>
      <c r="AU224">
        <v>169714</v>
      </c>
      <c r="AV224">
        <f t="shared" si="109"/>
        <v>83.809382716049384</v>
      </c>
      <c r="AZ224" s="27">
        <v>18</v>
      </c>
      <c r="BA224">
        <v>2373</v>
      </c>
      <c r="BB224">
        <v>184967</v>
      </c>
      <c r="BC224">
        <f t="shared" si="110"/>
        <v>77.946481247366208</v>
      </c>
      <c r="BG224" s="46"/>
      <c r="BH224" s="7"/>
      <c r="BI224" s="7"/>
      <c r="BN224" s="27"/>
      <c r="BU224" s="27">
        <v>19</v>
      </c>
      <c r="BV224">
        <v>1146</v>
      </c>
      <c r="BW224">
        <v>38979</v>
      </c>
      <c r="BX224">
        <f t="shared" si="113"/>
        <v>34.013089005235599</v>
      </c>
      <c r="CB224" s="27">
        <v>3</v>
      </c>
      <c r="CC224">
        <v>1983</v>
      </c>
      <c r="CD224">
        <v>210974</v>
      </c>
      <c r="CE224">
        <f t="shared" si="114"/>
        <v>106.39132627332324</v>
      </c>
      <c r="CI224" s="27">
        <v>23</v>
      </c>
      <c r="CJ224">
        <v>2346</v>
      </c>
      <c r="CK224">
        <v>155845</v>
      </c>
      <c r="CL224">
        <f t="shared" si="115"/>
        <v>66.430093776641087</v>
      </c>
      <c r="CP224" s="27">
        <v>35</v>
      </c>
      <c r="CQ224">
        <v>1416</v>
      </c>
      <c r="CR224">
        <v>84326</v>
      </c>
      <c r="CS224">
        <f t="shared" si="116"/>
        <v>59.552259887005647</v>
      </c>
      <c r="CW224" s="27">
        <v>42</v>
      </c>
      <c r="CX224">
        <v>4543</v>
      </c>
      <c r="CY224">
        <v>391239</v>
      </c>
      <c r="CZ224">
        <f t="shared" si="117"/>
        <v>86.119084305524979</v>
      </c>
      <c r="DD224" s="27">
        <v>18</v>
      </c>
      <c r="DE224">
        <v>1115</v>
      </c>
      <c r="DF224">
        <v>98530</v>
      </c>
      <c r="DG224">
        <f t="shared" si="118"/>
        <v>88.367713004484301</v>
      </c>
      <c r="DK224" s="27">
        <v>28</v>
      </c>
      <c r="DL224">
        <v>1769</v>
      </c>
      <c r="DM224">
        <v>79191</v>
      </c>
      <c r="DN224">
        <f t="shared" si="119"/>
        <v>44.765969474279252</v>
      </c>
      <c r="DR224" s="46">
        <v>22</v>
      </c>
      <c r="DS224" s="7">
        <v>3705</v>
      </c>
      <c r="DT224" s="7">
        <v>485582</v>
      </c>
      <c r="DU224">
        <f t="shared" si="120"/>
        <v>131.06126855600539</v>
      </c>
      <c r="DY224" s="46"/>
      <c r="DZ224" s="7"/>
      <c r="EA224" s="7"/>
    </row>
    <row r="225" spans="10:131" ht="15.75" x14ac:dyDescent="0.25">
      <c r="J225" s="27"/>
      <c r="Q225" s="27">
        <v>14</v>
      </c>
      <c r="R225">
        <v>2452</v>
      </c>
      <c r="S225">
        <v>158585</v>
      </c>
      <c r="T225">
        <f t="shared" si="106"/>
        <v>64.675774877650895</v>
      </c>
      <c r="X225" s="46"/>
      <c r="Y225" s="7"/>
      <c r="Z225" s="7"/>
      <c r="AE225" s="46"/>
      <c r="AF225" s="7"/>
      <c r="AG225" s="7"/>
      <c r="AL225" s="27">
        <v>39</v>
      </c>
      <c r="AM225">
        <v>3692</v>
      </c>
      <c r="AN225">
        <v>405407</v>
      </c>
      <c r="AO225">
        <f t="shared" si="108"/>
        <v>109.80687973997833</v>
      </c>
      <c r="AS225" s="27">
        <v>23</v>
      </c>
      <c r="AT225">
        <v>2069</v>
      </c>
      <c r="AU225">
        <v>207622</v>
      </c>
      <c r="AV225">
        <f t="shared" si="109"/>
        <v>100.34896085065249</v>
      </c>
      <c r="AZ225" s="27">
        <v>19</v>
      </c>
      <c r="BA225">
        <v>2430</v>
      </c>
      <c r="BB225">
        <v>91916</v>
      </c>
      <c r="BC225">
        <f t="shared" si="110"/>
        <v>37.825514403292182</v>
      </c>
      <c r="BG225" s="46"/>
      <c r="BH225" s="7"/>
      <c r="BI225" s="7"/>
      <c r="BN225" s="27"/>
      <c r="BU225" s="27">
        <v>20</v>
      </c>
      <c r="BV225">
        <v>1150</v>
      </c>
      <c r="BW225">
        <v>48061</v>
      </c>
      <c r="BX225">
        <f t="shared" si="113"/>
        <v>41.792173913043477</v>
      </c>
      <c r="CB225" s="27">
        <v>4</v>
      </c>
      <c r="CC225">
        <v>2228</v>
      </c>
      <c r="CD225">
        <v>56530</v>
      </c>
      <c r="CE225">
        <f t="shared" si="114"/>
        <v>25.372531418312388</v>
      </c>
      <c r="CI225" s="27">
        <v>24</v>
      </c>
      <c r="CJ225">
        <v>2440</v>
      </c>
      <c r="CK225">
        <v>36027</v>
      </c>
      <c r="CL225">
        <f t="shared" si="115"/>
        <v>14.76516393442623</v>
      </c>
      <c r="CP225" s="27">
        <v>36</v>
      </c>
      <c r="CQ225">
        <v>1483</v>
      </c>
      <c r="CR225">
        <v>91774</v>
      </c>
      <c r="CS225">
        <f t="shared" si="116"/>
        <v>61.884018880647339</v>
      </c>
      <c r="CW225" s="27">
        <v>43</v>
      </c>
      <c r="CX225">
        <v>5016</v>
      </c>
      <c r="CY225">
        <v>288386</v>
      </c>
      <c r="CZ225">
        <f t="shared" si="117"/>
        <v>57.493221690590111</v>
      </c>
      <c r="DD225" s="27">
        <v>19</v>
      </c>
      <c r="DE225">
        <v>1126</v>
      </c>
      <c r="DF225">
        <v>28716</v>
      </c>
      <c r="DG225">
        <f t="shared" si="118"/>
        <v>25.50266429840142</v>
      </c>
      <c r="DK225" s="27">
        <v>29</v>
      </c>
      <c r="DL225">
        <v>1818</v>
      </c>
      <c r="DM225">
        <v>82293</v>
      </c>
      <c r="DN225">
        <f t="shared" si="119"/>
        <v>45.265676567656769</v>
      </c>
      <c r="DR225" s="46">
        <v>23</v>
      </c>
      <c r="DS225" s="7">
        <v>3735</v>
      </c>
      <c r="DT225" s="7">
        <v>389420</v>
      </c>
      <c r="DU225">
        <f t="shared" si="120"/>
        <v>104.2623828647925</v>
      </c>
      <c r="DY225" s="46"/>
      <c r="DZ225" s="7"/>
      <c r="EA225" s="7"/>
    </row>
    <row r="226" spans="10:131" ht="15.75" x14ac:dyDescent="0.25">
      <c r="J226" s="27"/>
      <c r="Q226" s="27">
        <v>15</v>
      </c>
      <c r="R226">
        <v>2508</v>
      </c>
      <c r="S226">
        <v>91948</v>
      </c>
      <c r="T226">
        <f t="shared" si="106"/>
        <v>36.661881977671449</v>
      </c>
      <c r="X226" s="27"/>
      <c r="AE226" s="46"/>
      <c r="AF226" s="7"/>
      <c r="AG226" s="7"/>
      <c r="AL226" s="27">
        <v>40</v>
      </c>
      <c r="AM226">
        <v>3711</v>
      </c>
      <c r="AN226">
        <v>238753</v>
      </c>
      <c r="AO226">
        <f t="shared" si="108"/>
        <v>64.336566963082731</v>
      </c>
      <c r="AS226" s="27">
        <v>24</v>
      </c>
      <c r="AT226">
        <v>2090</v>
      </c>
      <c r="AU226">
        <v>197179</v>
      </c>
      <c r="AV226">
        <f t="shared" si="109"/>
        <v>94.344019138755982</v>
      </c>
      <c r="AZ226" s="27">
        <v>20</v>
      </c>
      <c r="BA226">
        <v>2497</v>
      </c>
      <c r="BB226">
        <v>150149</v>
      </c>
      <c r="BC226">
        <f t="shared" si="110"/>
        <v>60.131758109731678</v>
      </c>
      <c r="BG226" s="46"/>
      <c r="BH226" s="7"/>
      <c r="BI226" s="7"/>
      <c r="BN226" s="27"/>
      <c r="BU226" s="27">
        <v>21</v>
      </c>
      <c r="BV226">
        <v>1160</v>
      </c>
      <c r="BW226">
        <v>9783</v>
      </c>
      <c r="BX226">
        <f t="shared" si="113"/>
        <v>8.4336206896551715</v>
      </c>
      <c r="CB226" s="27">
        <v>5</v>
      </c>
      <c r="CC226">
        <v>2260</v>
      </c>
      <c r="CD226">
        <v>26481</v>
      </c>
      <c r="CE226">
        <f t="shared" si="114"/>
        <v>11.717256637168141</v>
      </c>
      <c r="CI226" s="27">
        <v>25</v>
      </c>
      <c r="CJ226">
        <v>2442</v>
      </c>
      <c r="CK226">
        <v>54217</v>
      </c>
      <c r="CL226">
        <f t="shared" si="115"/>
        <v>22.201883701883702</v>
      </c>
      <c r="CP226" s="27">
        <v>37</v>
      </c>
      <c r="CQ226">
        <v>1769</v>
      </c>
      <c r="CR226">
        <v>232108</v>
      </c>
      <c r="CS226">
        <f t="shared" si="116"/>
        <v>131.20859242509891</v>
      </c>
      <c r="CV226" t="s">
        <v>233</v>
      </c>
      <c r="CW226" s="27">
        <v>1</v>
      </c>
      <c r="CX226">
        <v>194</v>
      </c>
      <c r="CY226">
        <v>3505</v>
      </c>
      <c r="CZ226">
        <f t="shared" si="117"/>
        <v>18.067010309278352</v>
      </c>
      <c r="DD226" s="27">
        <v>20</v>
      </c>
      <c r="DE226">
        <v>1134</v>
      </c>
      <c r="DF226">
        <v>66997</v>
      </c>
      <c r="DG226">
        <f t="shared" si="118"/>
        <v>59.080246913580247</v>
      </c>
      <c r="DK226" s="27">
        <v>30</v>
      </c>
      <c r="DL226">
        <v>1875</v>
      </c>
      <c r="DM226">
        <v>79369</v>
      </c>
      <c r="DN226">
        <f t="shared" si="119"/>
        <v>42.330133333333336</v>
      </c>
      <c r="DR226" s="46">
        <v>24</v>
      </c>
      <c r="DS226" s="7">
        <v>4297</v>
      </c>
      <c r="DT226" s="7">
        <v>485266</v>
      </c>
      <c r="DU226">
        <f t="shared" si="120"/>
        <v>112.93134745171049</v>
      </c>
      <c r="DY226" s="46"/>
      <c r="DZ226" s="7"/>
      <c r="EA226" s="7"/>
    </row>
    <row r="227" spans="10:131" ht="15.75" x14ac:dyDescent="0.25">
      <c r="J227" s="27"/>
      <c r="Q227" s="27">
        <v>16</v>
      </c>
      <c r="R227">
        <v>2512</v>
      </c>
      <c r="S227">
        <v>152881</v>
      </c>
      <c r="T227">
        <f t="shared" si="106"/>
        <v>60.860270700636946</v>
      </c>
      <c r="X227" s="27"/>
      <c r="AE227" s="46"/>
      <c r="AF227" s="7"/>
      <c r="AG227" s="7"/>
      <c r="AL227" s="27">
        <v>41</v>
      </c>
      <c r="AM227">
        <v>3836</v>
      </c>
      <c r="AN227">
        <v>70649</v>
      </c>
      <c r="AO227">
        <f t="shared" si="108"/>
        <v>18.417361835245046</v>
      </c>
      <c r="AS227" s="27">
        <v>25</v>
      </c>
      <c r="AT227">
        <v>2250</v>
      </c>
      <c r="AU227">
        <v>168493</v>
      </c>
      <c r="AV227">
        <f t="shared" si="109"/>
        <v>74.885777777777776</v>
      </c>
      <c r="AZ227" s="27">
        <v>21</v>
      </c>
      <c r="BA227">
        <v>2609</v>
      </c>
      <c r="BB227">
        <v>351548</v>
      </c>
      <c r="BC227">
        <f t="shared" si="110"/>
        <v>134.74434649290916</v>
      </c>
      <c r="BG227" s="46"/>
      <c r="BH227" s="7"/>
      <c r="BI227" s="7"/>
      <c r="BN227" s="27"/>
      <c r="BU227" s="27">
        <v>22</v>
      </c>
      <c r="BV227">
        <v>1179</v>
      </c>
      <c r="BW227">
        <v>38613</v>
      </c>
      <c r="BX227">
        <f t="shared" si="113"/>
        <v>32.75063613231552</v>
      </c>
      <c r="CB227" s="27">
        <v>6</v>
      </c>
      <c r="CC227">
        <v>2311</v>
      </c>
      <c r="CD227">
        <v>20000</v>
      </c>
      <c r="CE227">
        <f t="shared" si="114"/>
        <v>8.6542622241453913</v>
      </c>
      <c r="CI227" s="27">
        <v>26</v>
      </c>
      <c r="CJ227">
        <v>2494</v>
      </c>
      <c r="CK227">
        <v>119442</v>
      </c>
      <c r="CL227">
        <f t="shared" si="115"/>
        <v>47.891740176423419</v>
      </c>
      <c r="CP227" s="27">
        <v>38</v>
      </c>
      <c r="CQ227">
        <v>1832</v>
      </c>
      <c r="CR227">
        <v>75544</v>
      </c>
      <c r="CS227">
        <f t="shared" si="116"/>
        <v>41.235807860262007</v>
      </c>
      <c r="CW227" s="27">
        <v>2</v>
      </c>
      <c r="CX227">
        <v>288</v>
      </c>
      <c r="CY227">
        <v>6741</v>
      </c>
      <c r="CZ227">
        <f t="shared" si="117"/>
        <v>23.40625</v>
      </c>
      <c r="DD227" s="27">
        <v>21</v>
      </c>
      <c r="DE227">
        <v>1145</v>
      </c>
      <c r="DF227">
        <v>11970</v>
      </c>
      <c r="DG227">
        <f t="shared" si="118"/>
        <v>10.454148471615721</v>
      </c>
      <c r="DK227" s="27">
        <v>31</v>
      </c>
      <c r="DL227">
        <v>1946</v>
      </c>
      <c r="DM227">
        <v>211364</v>
      </c>
      <c r="DN227">
        <f t="shared" si="119"/>
        <v>108.61459403905447</v>
      </c>
      <c r="DR227" s="46">
        <v>25</v>
      </c>
      <c r="DS227" s="7">
        <v>4333</v>
      </c>
      <c r="DT227" s="7">
        <v>376385</v>
      </c>
      <c r="DU227">
        <f t="shared" si="120"/>
        <v>86.864758827602117</v>
      </c>
      <c r="DY227" s="46"/>
      <c r="DZ227" s="7"/>
      <c r="EA227" s="7"/>
    </row>
    <row r="228" spans="10:131" ht="15.75" x14ac:dyDescent="0.25">
      <c r="J228" s="27"/>
      <c r="Q228" s="27">
        <v>17</v>
      </c>
      <c r="R228">
        <v>2514</v>
      </c>
      <c r="S228">
        <v>132896</v>
      </c>
      <c r="T228">
        <f t="shared" si="106"/>
        <v>52.862370723945901</v>
      </c>
      <c r="X228" s="27"/>
      <c r="AE228" s="46"/>
      <c r="AF228" s="7"/>
      <c r="AG228" s="7"/>
      <c r="AL228" s="27">
        <v>42</v>
      </c>
      <c r="AM228">
        <v>3881</v>
      </c>
      <c r="AN228">
        <v>395337</v>
      </c>
      <c r="AO228">
        <f t="shared" si="108"/>
        <v>101.86472558618912</v>
      </c>
      <c r="AS228" s="27">
        <v>26</v>
      </c>
      <c r="AT228">
        <v>2303</v>
      </c>
      <c r="AU228">
        <v>178557</v>
      </c>
      <c r="AV228">
        <f t="shared" si="109"/>
        <v>77.53234910985671</v>
      </c>
      <c r="AZ228" s="27">
        <v>22</v>
      </c>
      <c r="BA228">
        <v>2611</v>
      </c>
      <c r="BB228">
        <v>252485</v>
      </c>
      <c r="BC228">
        <f t="shared" si="110"/>
        <v>96.700497893527384</v>
      </c>
      <c r="BG228" s="46"/>
      <c r="BH228" s="7"/>
      <c r="BI228" s="7"/>
      <c r="BN228" s="27"/>
      <c r="BU228" s="27">
        <v>23</v>
      </c>
      <c r="BV228">
        <v>1186</v>
      </c>
      <c r="BW228">
        <v>47620</v>
      </c>
      <c r="BX228">
        <f t="shared" si="113"/>
        <v>40.151770657672849</v>
      </c>
      <c r="CB228" s="27">
        <v>7</v>
      </c>
      <c r="CC228">
        <v>2413</v>
      </c>
      <c r="CD228">
        <v>18857</v>
      </c>
      <c r="CE228">
        <f t="shared" si="114"/>
        <v>7.8147534189805219</v>
      </c>
      <c r="CI228" s="46"/>
      <c r="CJ228" s="7"/>
      <c r="CK228" s="7"/>
      <c r="CP228" s="27">
        <v>39</v>
      </c>
      <c r="CQ228">
        <v>1896</v>
      </c>
      <c r="CR228">
        <v>212701</v>
      </c>
      <c r="CS228">
        <f t="shared" si="116"/>
        <v>112.18407172995781</v>
      </c>
      <c r="CW228" s="27">
        <v>3</v>
      </c>
      <c r="CX228">
        <v>645</v>
      </c>
      <c r="CY228">
        <v>35061</v>
      </c>
      <c r="CZ228">
        <f t="shared" si="117"/>
        <v>54.358139534883719</v>
      </c>
      <c r="DD228" s="27">
        <v>22</v>
      </c>
      <c r="DE228">
        <v>1154</v>
      </c>
      <c r="DF228">
        <v>17623</v>
      </c>
      <c r="DG228">
        <f t="shared" si="118"/>
        <v>15.271230502599654</v>
      </c>
      <c r="DK228" s="27">
        <v>32</v>
      </c>
      <c r="DL228">
        <v>2153</v>
      </c>
      <c r="DM228">
        <v>233990</v>
      </c>
      <c r="DN228">
        <f t="shared" si="119"/>
        <v>108.6809103576405</v>
      </c>
      <c r="DR228" s="46">
        <v>26</v>
      </c>
      <c r="DS228" s="7">
        <v>4665</v>
      </c>
      <c r="DT228" s="7">
        <v>639121</v>
      </c>
      <c r="DU228">
        <f t="shared" si="120"/>
        <v>137.00342979635585</v>
      </c>
      <c r="DY228" s="46"/>
      <c r="DZ228" s="7"/>
      <c r="EA228" s="7"/>
    </row>
    <row r="229" spans="10:131" ht="15.75" x14ac:dyDescent="0.25">
      <c r="J229" s="27"/>
      <c r="Q229" s="27">
        <v>18</v>
      </c>
      <c r="R229">
        <v>2614</v>
      </c>
      <c r="S229">
        <v>173671</v>
      </c>
      <c r="T229">
        <f t="shared" si="106"/>
        <v>66.438791124713077</v>
      </c>
      <c r="X229" s="27"/>
      <c r="AE229" s="27"/>
      <c r="AL229" s="27">
        <v>43</v>
      </c>
      <c r="AM229">
        <v>4052</v>
      </c>
      <c r="AN229">
        <v>269538</v>
      </c>
      <c r="AO229">
        <f t="shared" si="108"/>
        <v>66.51974333662389</v>
      </c>
      <c r="AS229" s="27">
        <v>27</v>
      </c>
      <c r="AT229">
        <v>2508</v>
      </c>
      <c r="AU229">
        <v>234561</v>
      </c>
      <c r="AV229">
        <f t="shared" si="109"/>
        <v>93.525119617224874</v>
      </c>
      <c r="AZ229" s="27">
        <v>23</v>
      </c>
      <c r="BA229">
        <v>2807</v>
      </c>
      <c r="BB229">
        <v>119776</v>
      </c>
      <c r="BC229">
        <f t="shared" si="110"/>
        <v>42.670466690416816</v>
      </c>
      <c r="BG229" s="46"/>
      <c r="BH229" s="7"/>
      <c r="BI229" s="7"/>
      <c r="BN229" s="27"/>
      <c r="BU229" s="27">
        <v>24</v>
      </c>
      <c r="BV229">
        <v>1199</v>
      </c>
      <c r="BW229">
        <v>17272</v>
      </c>
      <c r="BX229">
        <f t="shared" si="113"/>
        <v>14.405337781484571</v>
      </c>
      <c r="CB229" s="27">
        <v>8</v>
      </c>
      <c r="CC229">
        <v>2454</v>
      </c>
      <c r="CD229">
        <v>106514</v>
      </c>
      <c r="CE229">
        <f t="shared" si="114"/>
        <v>43.404237978810109</v>
      </c>
      <c r="CI229" s="46"/>
      <c r="CJ229" s="7"/>
      <c r="CK229" s="7"/>
      <c r="CP229" s="27">
        <v>40</v>
      </c>
      <c r="CQ229">
        <v>2061</v>
      </c>
      <c r="CR229">
        <v>140310</v>
      </c>
      <c r="CS229">
        <f t="shared" si="116"/>
        <v>68.078602620087338</v>
      </c>
      <c r="CW229" s="27">
        <v>4</v>
      </c>
      <c r="CX229">
        <v>952</v>
      </c>
      <c r="CY229">
        <v>31551</v>
      </c>
      <c r="CZ229">
        <f t="shared" si="117"/>
        <v>33.141806722689076</v>
      </c>
      <c r="DD229" s="27">
        <v>23</v>
      </c>
      <c r="DE229">
        <v>1162</v>
      </c>
      <c r="DF229">
        <v>189571</v>
      </c>
      <c r="DG229">
        <f t="shared" si="118"/>
        <v>163.14199655765921</v>
      </c>
      <c r="DK229" s="27">
        <v>33</v>
      </c>
      <c r="DL229">
        <v>2451</v>
      </c>
      <c r="DM229">
        <v>53316</v>
      </c>
      <c r="DN229">
        <f t="shared" si="119"/>
        <v>21.752753977968176</v>
      </c>
      <c r="DR229" s="46">
        <v>27</v>
      </c>
      <c r="DS229" s="7">
        <v>5313</v>
      </c>
      <c r="DT229" s="7">
        <v>429893</v>
      </c>
      <c r="DU229">
        <f t="shared" si="120"/>
        <v>80.913419913419915</v>
      </c>
      <c r="DY229" s="46"/>
      <c r="DZ229" s="7"/>
      <c r="EA229" s="7"/>
    </row>
    <row r="230" spans="10:131" ht="15.75" x14ac:dyDescent="0.25">
      <c r="J230" s="27"/>
      <c r="Q230" s="27">
        <v>19</v>
      </c>
      <c r="R230">
        <v>2630</v>
      </c>
      <c r="S230">
        <v>270931</v>
      </c>
      <c r="T230">
        <f t="shared" si="106"/>
        <v>103.01558935361217</v>
      </c>
      <c r="X230" s="27"/>
      <c r="AE230" s="27"/>
      <c r="AL230" s="27">
        <v>44</v>
      </c>
      <c r="AM230">
        <v>4587</v>
      </c>
      <c r="AN230">
        <v>67771</v>
      </c>
      <c r="AO230">
        <f t="shared" si="108"/>
        <v>14.774580335731414</v>
      </c>
      <c r="AS230" s="27">
        <v>28</v>
      </c>
      <c r="AT230">
        <v>2589</v>
      </c>
      <c r="AU230">
        <v>367960</v>
      </c>
      <c r="AV230">
        <f t="shared" si="109"/>
        <v>142.12437234453458</v>
      </c>
      <c r="AZ230" s="27">
        <v>24</v>
      </c>
      <c r="BA230">
        <v>2889</v>
      </c>
      <c r="BB230">
        <v>389334</v>
      </c>
      <c r="BC230">
        <f t="shared" si="110"/>
        <v>134.76427829698858</v>
      </c>
      <c r="BG230" s="46"/>
      <c r="BH230" s="7"/>
      <c r="BI230" s="7"/>
      <c r="BN230" s="27"/>
      <c r="BU230" s="27">
        <v>25</v>
      </c>
      <c r="BV230">
        <v>1203</v>
      </c>
      <c r="BW230">
        <v>43142</v>
      </c>
      <c r="BX230">
        <f t="shared" si="113"/>
        <v>35.862011637572735</v>
      </c>
      <c r="CB230" s="27">
        <v>9</v>
      </c>
      <c r="CC230">
        <v>2484</v>
      </c>
      <c r="CD230">
        <v>100989</v>
      </c>
      <c r="CE230">
        <f t="shared" si="114"/>
        <v>40.655797101449274</v>
      </c>
      <c r="CI230" s="46"/>
      <c r="CJ230" s="7"/>
      <c r="CK230" s="7"/>
      <c r="CP230" s="27">
        <v>41</v>
      </c>
      <c r="CQ230">
        <v>2239</v>
      </c>
      <c r="CR230">
        <v>155153</v>
      </c>
      <c r="CS230">
        <f t="shared" si="116"/>
        <v>69.295667708798575</v>
      </c>
      <c r="CW230" s="27">
        <v>5</v>
      </c>
      <c r="CX230">
        <v>1309</v>
      </c>
      <c r="CY230">
        <v>70636</v>
      </c>
      <c r="CZ230">
        <f t="shared" si="117"/>
        <v>53.961802902979372</v>
      </c>
      <c r="DD230" s="27">
        <v>24</v>
      </c>
      <c r="DE230">
        <v>1183</v>
      </c>
      <c r="DF230">
        <v>33475</v>
      </c>
      <c r="DG230">
        <f t="shared" si="118"/>
        <v>28.296703296703296</v>
      </c>
      <c r="DK230" s="27">
        <v>34</v>
      </c>
      <c r="DL230">
        <v>2452</v>
      </c>
      <c r="DM230">
        <v>90728</v>
      </c>
      <c r="DN230">
        <f t="shared" si="119"/>
        <v>37.001631321370311</v>
      </c>
      <c r="DR230" s="46">
        <v>28</v>
      </c>
      <c r="DS230" s="7">
        <v>6002</v>
      </c>
      <c r="DT230" s="7">
        <v>601247</v>
      </c>
      <c r="DU230">
        <f t="shared" si="120"/>
        <v>100.17444185271576</v>
      </c>
      <c r="DY230" s="46"/>
      <c r="DZ230" s="7"/>
      <c r="EA230" s="7"/>
    </row>
    <row r="231" spans="10:131" ht="15.75" x14ac:dyDescent="0.25">
      <c r="J231" s="27"/>
      <c r="Q231" s="27">
        <v>20</v>
      </c>
      <c r="R231">
        <v>2807</v>
      </c>
      <c r="S231">
        <v>87848</v>
      </c>
      <c r="T231">
        <f t="shared" si="106"/>
        <v>31.296045600285002</v>
      </c>
      <c r="X231" s="27"/>
      <c r="AE231" s="27"/>
      <c r="AL231" s="27">
        <v>45</v>
      </c>
      <c r="AM231">
        <v>4777</v>
      </c>
      <c r="AN231">
        <v>511329</v>
      </c>
      <c r="AO231">
        <f t="shared" si="108"/>
        <v>107.03977391668411</v>
      </c>
      <c r="AS231" s="27">
        <v>29</v>
      </c>
      <c r="AT231">
        <v>2594</v>
      </c>
      <c r="AU231">
        <v>132734</v>
      </c>
      <c r="AV231">
        <f t="shared" si="109"/>
        <v>51.169622205088665</v>
      </c>
      <c r="AZ231" s="27">
        <v>25</v>
      </c>
      <c r="BA231">
        <v>3411</v>
      </c>
      <c r="BB231">
        <v>437473</v>
      </c>
      <c r="BC231">
        <f t="shared" si="110"/>
        <v>128.2535913221929</v>
      </c>
      <c r="BG231" s="46"/>
      <c r="BH231" s="7"/>
      <c r="BI231" s="7"/>
      <c r="BN231" s="27"/>
      <c r="BU231" s="27">
        <v>26</v>
      </c>
      <c r="BV231">
        <v>1216</v>
      </c>
      <c r="BW231">
        <v>37499</v>
      </c>
      <c r="BX231">
        <f t="shared" si="113"/>
        <v>30.83799342105263</v>
      </c>
      <c r="CB231" s="27">
        <v>10</v>
      </c>
      <c r="CC231">
        <v>2492</v>
      </c>
      <c r="CD231">
        <v>63752</v>
      </c>
      <c r="CE231">
        <f t="shared" si="114"/>
        <v>25.582664526484752</v>
      </c>
      <c r="CI231" s="46"/>
      <c r="CJ231" s="7"/>
      <c r="CK231" s="7"/>
      <c r="CP231" s="27">
        <v>42</v>
      </c>
      <c r="CQ231">
        <v>3318</v>
      </c>
      <c r="CR231">
        <v>381615</v>
      </c>
      <c r="CS231">
        <f t="shared" si="116"/>
        <v>115.01356238698011</v>
      </c>
      <c r="CW231" s="27">
        <v>6</v>
      </c>
      <c r="CX231">
        <v>1654</v>
      </c>
      <c r="CY231">
        <v>50127</v>
      </c>
      <c r="CZ231">
        <f t="shared" si="117"/>
        <v>30.30652962515115</v>
      </c>
      <c r="DD231" s="27">
        <v>25</v>
      </c>
      <c r="DE231">
        <v>1183</v>
      </c>
      <c r="DF231">
        <v>48364</v>
      </c>
      <c r="DG231">
        <f t="shared" si="118"/>
        <v>40.882502113271343</v>
      </c>
      <c r="DK231" s="27"/>
      <c r="DR231" s="27"/>
      <c r="DY231" s="46"/>
      <c r="DZ231" s="7"/>
      <c r="EA231" s="7"/>
    </row>
    <row r="232" spans="10:131" ht="15.75" x14ac:dyDescent="0.25">
      <c r="J232" s="27"/>
      <c r="Q232" s="27">
        <v>21</v>
      </c>
      <c r="R232">
        <v>2828</v>
      </c>
      <c r="S232">
        <v>122686</v>
      </c>
      <c r="T232">
        <f t="shared" si="106"/>
        <v>43.382602545968879</v>
      </c>
      <c r="X232" s="27"/>
      <c r="AE232" s="27"/>
      <c r="AL232" s="27">
        <v>46</v>
      </c>
      <c r="AM232">
        <v>4996</v>
      </c>
      <c r="AN232">
        <v>272006</v>
      </c>
      <c r="AO232">
        <f t="shared" si="108"/>
        <v>54.444755804643712</v>
      </c>
      <c r="AS232" s="27">
        <v>30</v>
      </c>
      <c r="AT232">
        <v>2899</v>
      </c>
      <c r="AU232">
        <v>503872</v>
      </c>
      <c r="AV232">
        <f t="shared" si="109"/>
        <v>173.8088996205588</v>
      </c>
      <c r="AZ232" s="27">
        <v>26</v>
      </c>
      <c r="BA232">
        <v>3416</v>
      </c>
      <c r="BB232">
        <v>297664</v>
      </c>
      <c r="BC232">
        <f t="shared" si="110"/>
        <v>87.138173302107731</v>
      </c>
      <c r="BG232" s="46"/>
      <c r="BH232" s="7"/>
      <c r="BI232" s="7"/>
      <c r="BN232" s="27"/>
      <c r="BU232" s="27">
        <v>27</v>
      </c>
      <c r="BV232">
        <v>1248</v>
      </c>
      <c r="BW232">
        <v>53685</v>
      </c>
      <c r="BX232">
        <f t="shared" si="113"/>
        <v>43.01682692307692</v>
      </c>
      <c r="CB232" s="27">
        <v>11</v>
      </c>
      <c r="CC232">
        <v>2513</v>
      </c>
      <c r="CD232">
        <v>33530</v>
      </c>
      <c r="CE232">
        <f t="shared" si="114"/>
        <v>13.342618384401113</v>
      </c>
      <c r="CI232" s="46"/>
      <c r="CJ232" s="7"/>
      <c r="CK232" s="7"/>
      <c r="CO232" t="s">
        <v>233</v>
      </c>
      <c r="CP232" s="27">
        <v>1</v>
      </c>
      <c r="CQ232">
        <v>68</v>
      </c>
      <c r="CR232">
        <v>1296</v>
      </c>
      <c r="CS232">
        <f t="shared" si="116"/>
        <v>19.058823529411764</v>
      </c>
      <c r="CW232" s="27">
        <v>7</v>
      </c>
      <c r="CX232">
        <v>2106</v>
      </c>
      <c r="CY232">
        <v>16155</v>
      </c>
      <c r="CZ232">
        <f t="shared" si="117"/>
        <v>7.6709401709401712</v>
      </c>
      <c r="DD232" s="27">
        <v>26</v>
      </c>
      <c r="DE232">
        <v>1186</v>
      </c>
      <c r="DF232">
        <v>26016</v>
      </c>
      <c r="DG232">
        <f t="shared" si="118"/>
        <v>21.93591905564924</v>
      </c>
      <c r="DK232" s="27"/>
      <c r="DR232" s="27"/>
      <c r="DY232" s="27"/>
    </row>
    <row r="233" spans="10:131" ht="15.75" x14ac:dyDescent="0.25">
      <c r="J233" s="27"/>
      <c r="Q233" s="27">
        <v>22</v>
      </c>
      <c r="R233">
        <v>2839</v>
      </c>
      <c r="S233">
        <v>40104</v>
      </c>
      <c r="T233">
        <f t="shared" si="106"/>
        <v>14.126100739697076</v>
      </c>
      <c r="X233" s="27"/>
      <c r="AE233" s="27"/>
      <c r="AL233" s="27">
        <v>47</v>
      </c>
      <c r="AM233">
        <v>6332</v>
      </c>
      <c r="AN233">
        <v>771505</v>
      </c>
      <c r="AO233">
        <f t="shared" si="108"/>
        <v>121.84222994314592</v>
      </c>
      <c r="AS233" s="27">
        <v>31</v>
      </c>
      <c r="AT233">
        <v>2928</v>
      </c>
      <c r="AU233">
        <v>355065</v>
      </c>
      <c r="AV233">
        <f t="shared" si="109"/>
        <v>121.26536885245902</v>
      </c>
      <c r="AZ233" s="27"/>
      <c r="BG233" s="46"/>
      <c r="BH233" s="7"/>
      <c r="BI233" s="7"/>
      <c r="BN233" s="27"/>
      <c r="BU233" s="27">
        <v>28</v>
      </c>
      <c r="BV233">
        <v>1251</v>
      </c>
      <c r="BW233">
        <v>47396</v>
      </c>
      <c r="BX233">
        <f t="shared" si="113"/>
        <v>37.886490807354114</v>
      </c>
      <c r="CB233" s="27">
        <v>12</v>
      </c>
      <c r="CC233">
        <v>2516</v>
      </c>
      <c r="CD233">
        <v>276624</v>
      </c>
      <c r="CE233">
        <f t="shared" si="114"/>
        <v>109.94594594594595</v>
      </c>
      <c r="CI233" s="46"/>
      <c r="CJ233" s="7"/>
      <c r="CK233" s="7"/>
      <c r="CP233" s="27">
        <v>2</v>
      </c>
      <c r="CQ233">
        <v>209</v>
      </c>
      <c r="CR233">
        <v>7051</v>
      </c>
      <c r="CS233">
        <f t="shared" si="116"/>
        <v>33.736842105263158</v>
      </c>
      <c r="CW233" s="27">
        <v>8</v>
      </c>
      <c r="CX233">
        <v>2244</v>
      </c>
      <c r="CY233">
        <v>79834</v>
      </c>
      <c r="CZ233">
        <f t="shared" si="117"/>
        <v>35.576648841354725</v>
      </c>
      <c r="DD233" s="27">
        <v>27</v>
      </c>
      <c r="DE233">
        <v>1191</v>
      </c>
      <c r="DF233">
        <v>135722</v>
      </c>
      <c r="DG233">
        <f t="shared" si="118"/>
        <v>113.95633921074727</v>
      </c>
      <c r="DK233" s="27"/>
      <c r="DR233" s="27"/>
      <c r="DY233" s="27"/>
    </row>
    <row r="234" spans="10:131" ht="15.75" x14ac:dyDescent="0.25">
      <c r="J234" s="27"/>
      <c r="Q234" s="27">
        <v>23</v>
      </c>
      <c r="R234">
        <v>2863</v>
      </c>
      <c r="S234">
        <v>446068</v>
      </c>
      <c r="T234">
        <f t="shared" si="106"/>
        <v>155.8044009779951</v>
      </c>
      <c r="X234" s="27"/>
      <c r="AE234" s="27"/>
      <c r="AL234" s="27">
        <v>48</v>
      </c>
      <c r="AM234">
        <v>7202</v>
      </c>
      <c r="AN234">
        <v>1128902</v>
      </c>
      <c r="AO234">
        <f t="shared" si="108"/>
        <v>156.74840322132741</v>
      </c>
      <c r="AS234" s="27">
        <v>32</v>
      </c>
      <c r="AT234">
        <v>3114</v>
      </c>
      <c r="AU234">
        <v>164427</v>
      </c>
      <c r="AV234">
        <f t="shared" si="109"/>
        <v>52.802504816955683</v>
      </c>
      <c r="AZ234" s="27"/>
      <c r="BG234" s="46"/>
      <c r="BH234" s="7"/>
      <c r="BI234" s="7"/>
      <c r="BN234" s="27"/>
      <c r="BU234" s="27">
        <v>29</v>
      </c>
      <c r="BV234">
        <v>1271</v>
      </c>
      <c r="BW234">
        <v>21466</v>
      </c>
      <c r="BX234">
        <f t="shared" si="113"/>
        <v>16.889063729346972</v>
      </c>
      <c r="CB234" s="27">
        <v>13</v>
      </c>
      <c r="CC234">
        <v>2562</v>
      </c>
      <c r="CD234">
        <v>15293</v>
      </c>
      <c r="CE234">
        <f t="shared" si="114"/>
        <v>5.9691647150663547</v>
      </c>
      <c r="CI234" s="46"/>
      <c r="CJ234" s="7"/>
      <c r="CK234" s="7"/>
      <c r="CP234" s="27">
        <v>3</v>
      </c>
      <c r="CQ234">
        <v>233</v>
      </c>
      <c r="CR234">
        <v>4489</v>
      </c>
      <c r="CS234">
        <f t="shared" si="116"/>
        <v>19.266094420600858</v>
      </c>
      <c r="CW234" s="27">
        <v>9</v>
      </c>
      <c r="CX234">
        <v>2369</v>
      </c>
      <c r="CY234">
        <v>115786</v>
      </c>
      <c r="CZ234">
        <f t="shared" si="117"/>
        <v>48.875474883917263</v>
      </c>
      <c r="DD234" s="27">
        <v>28</v>
      </c>
      <c r="DE234">
        <v>1214</v>
      </c>
      <c r="DF234">
        <v>127151</v>
      </c>
      <c r="DG234">
        <f t="shared" si="118"/>
        <v>104.73723228995058</v>
      </c>
      <c r="DK234" s="27"/>
      <c r="DR234" s="27"/>
      <c r="DY234" s="27"/>
    </row>
    <row r="235" spans="10:131" ht="15.75" x14ac:dyDescent="0.25">
      <c r="J235" s="27"/>
      <c r="Q235" s="27">
        <v>24</v>
      </c>
      <c r="R235">
        <v>2893</v>
      </c>
      <c r="S235">
        <v>109252</v>
      </c>
      <c r="T235">
        <f t="shared" si="106"/>
        <v>37.764258555133082</v>
      </c>
      <c r="X235" s="27"/>
      <c r="AE235" s="27"/>
      <c r="AK235" t="s">
        <v>233</v>
      </c>
      <c r="AL235" s="27">
        <v>1</v>
      </c>
      <c r="AM235">
        <v>315</v>
      </c>
      <c r="AN235">
        <v>1083</v>
      </c>
      <c r="AO235">
        <f t="shared" si="108"/>
        <v>3.4380952380952383</v>
      </c>
      <c r="AS235" s="27">
        <v>33</v>
      </c>
      <c r="AT235">
        <v>3228</v>
      </c>
      <c r="AU235">
        <v>412201</v>
      </c>
      <c r="AV235">
        <f t="shared" si="109"/>
        <v>127.6954770755886</v>
      </c>
      <c r="AZ235" s="27"/>
      <c r="BG235" s="46"/>
      <c r="BH235" s="7"/>
      <c r="BI235" s="7"/>
      <c r="BN235" s="27"/>
      <c r="BU235" s="27">
        <v>30</v>
      </c>
      <c r="BV235">
        <v>1320</v>
      </c>
      <c r="BW235">
        <v>28858</v>
      </c>
      <c r="BX235">
        <f t="shared" si="113"/>
        <v>21.862121212121213</v>
      </c>
      <c r="CB235" s="27">
        <v>14</v>
      </c>
      <c r="CC235">
        <v>2602</v>
      </c>
      <c r="CD235">
        <v>58644</v>
      </c>
      <c r="CE235">
        <f t="shared" si="114"/>
        <v>22.5380476556495</v>
      </c>
      <c r="CI235" s="46"/>
      <c r="CJ235" s="7"/>
      <c r="CK235" s="7"/>
      <c r="CP235" s="27">
        <v>4</v>
      </c>
      <c r="CQ235">
        <v>318</v>
      </c>
      <c r="CR235">
        <v>18171</v>
      </c>
      <c r="CS235">
        <f t="shared" si="116"/>
        <v>57.141509433962263</v>
      </c>
      <c r="CW235" s="27">
        <v>10</v>
      </c>
      <c r="CX235">
        <v>2393</v>
      </c>
      <c r="CY235">
        <v>163227</v>
      </c>
      <c r="CZ235">
        <f t="shared" si="117"/>
        <v>68.210196406184707</v>
      </c>
      <c r="DD235" s="27">
        <v>29</v>
      </c>
      <c r="DE235">
        <v>1246</v>
      </c>
      <c r="DF235">
        <v>73608</v>
      </c>
      <c r="DG235">
        <f t="shared" si="118"/>
        <v>59.075441412520064</v>
      </c>
      <c r="DK235" s="27"/>
      <c r="DR235" s="27"/>
      <c r="DY235" s="27"/>
    </row>
    <row r="236" spans="10:131" ht="15.75" x14ac:dyDescent="0.25">
      <c r="J236" s="27"/>
      <c r="Q236" s="27">
        <v>25</v>
      </c>
      <c r="R236">
        <v>2934</v>
      </c>
      <c r="S236">
        <v>248232</v>
      </c>
      <c r="T236">
        <f t="shared" ref="T236:T255" si="122">S236/R236</f>
        <v>84.605316973415128</v>
      </c>
      <c r="X236" s="27"/>
      <c r="AE236" s="27"/>
      <c r="AL236" s="27">
        <v>2</v>
      </c>
      <c r="AM236">
        <v>318</v>
      </c>
      <c r="AN236">
        <v>23523</v>
      </c>
      <c r="AO236">
        <f t="shared" ref="AO236:AO267" si="123">AN236/AM236</f>
        <v>73.971698113207552</v>
      </c>
      <c r="AS236" s="27"/>
      <c r="AZ236" s="27"/>
      <c r="BG236" s="46"/>
      <c r="BH236" s="7"/>
      <c r="BI236" s="7"/>
      <c r="BN236" s="27"/>
      <c r="BU236" s="27">
        <v>31</v>
      </c>
      <c r="BV236">
        <v>1351</v>
      </c>
      <c r="BW236">
        <v>44914</v>
      </c>
      <c r="BX236">
        <f t="shared" ref="BX236:BX241" si="124">BW236/BV236</f>
        <v>33.245003700962251</v>
      </c>
      <c r="CB236" s="27">
        <v>15</v>
      </c>
      <c r="CC236">
        <v>2626</v>
      </c>
      <c r="CD236">
        <v>78715</v>
      </c>
      <c r="CE236">
        <f t="shared" ref="CE236:CE255" si="125">CD236/CC236</f>
        <v>29.975247524752476</v>
      </c>
      <c r="CI236" s="46"/>
      <c r="CJ236" s="7"/>
      <c r="CK236" s="7"/>
      <c r="CP236" s="27">
        <v>5</v>
      </c>
      <c r="CQ236">
        <v>331</v>
      </c>
      <c r="CR236">
        <v>10981</v>
      </c>
      <c r="CS236">
        <f t="shared" ref="CS236:CS267" si="126">CR236/CQ236</f>
        <v>33.175226586102717</v>
      </c>
      <c r="CW236" s="27">
        <v>11</v>
      </c>
      <c r="CX236">
        <v>2450</v>
      </c>
      <c r="CY236">
        <v>99235</v>
      </c>
      <c r="CZ236">
        <f t="shared" ref="CZ236:CZ264" si="127">CY236/CX236</f>
        <v>40.504081632653062</v>
      </c>
      <c r="DD236" s="27">
        <v>30</v>
      </c>
      <c r="DE236">
        <v>1256</v>
      </c>
      <c r="DF236">
        <v>140852</v>
      </c>
      <c r="DG236">
        <f t="shared" ref="DG236:DG244" si="128">DF236/DE236</f>
        <v>112.14331210191082</v>
      </c>
      <c r="DK236" s="27"/>
      <c r="DR236" s="27"/>
      <c r="DY236" s="27"/>
    </row>
    <row r="237" spans="10:131" ht="15.75" x14ac:dyDescent="0.25">
      <c r="J237" s="27"/>
      <c r="Q237" s="27">
        <v>26</v>
      </c>
      <c r="R237">
        <v>3030</v>
      </c>
      <c r="S237">
        <v>222619</v>
      </c>
      <c r="T237">
        <f t="shared" si="122"/>
        <v>73.471617161716168</v>
      </c>
      <c r="X237" s="27"/>
      <c r="AE237" s="27"/>
      <c r="AL237" s="27">
        <v>3</v>
      </c>
      <c r="AM237">
        <v>356</v>
      </c>
      <c r="AN237">
        <v>20986</v>
      </c>
      <c r="AO237">
        <f t="shared" si="123"/>
        <v>58.949438202247194</v>
      </c>
      <c r="AS237" s="27"/>
      <c r="AZ237" s="27"/>
      <c r="BG237" s="46"/>
      <c r="BH237" s="7"/>
      <c r="BI237" s="7"/>
      <c r="BN237" s="27"/>
      <c r="BU237" s="27">
        <v>32</v>
      </c>
      <c r="BV237">
        <v>1356</v>
      </c>
      <c r="BW237">
        <v>56523</v>
      </c>
      <c r="BX237">
        <f t="shared" si="124"/>
        <v>41.68362831858407</v>
      </c>
      <c r="CB237" s="27">
        <v>16</v>
      </c>
      <c r="CC237">
        <v>2664</v>
      </c>
      <c r="CD237">
        <v>173306</v>
      </c>
      <c r="CE237">
        <f t="shared" si="125"/>
        <v>65.054804804804803</v>
      </c>
      <c r="CI237" s="46"/>
      <c r="CJ237" s="7"/>
      <c r="CK237" s="7"/>
      <c r="CP237" s="27">
        <v>6</v>
      </c>
      <c r="CQ237">
        <v>372</v>
      </c>
      <c r="CR237">
        <v>19801</v>
      </c>
      <c r="CS237">
        <f t="shared" si="126"/>
        <v>53.228494623655912</v>
      </c>
      <c r="CW237" s="27">
        <v>12</v>
      </c>
      <c r="CX237">
        <v>2533</v>
      </c>
      <c r="CY237">
        <v>1173</v>
      </c>
      <c r="CZ237">
        <f t="shared" si="127"/>
        <v>0.46308724832214765</v>
      </c>
      <c r="DD237" s="27">
        <v>31</v>
      </c>
      <c r="DE237">
        <v>1259</v>
      </c>
      <c r="DF237">
        <v>167619</v>
      </c>
      <c r="DG237">
        <f t="shared" si="128"/>
        <v>133.13661636219223</v>
      </c>
      <c r="DK237" s="27"/>
      <c r="DR237" s="27"/>
      <c r="DY237" s="27"/>
    </row>
    <row r="238" spans="10:131" ht="15.75" x14ac:dyDescent="0.25">
      <c r="J238" s="27"/>
      <c r="Q238" s="27">
        <v>27</v>
      </c>
      <c r="R238">
        <v>3042</v>
      </c>
      <c r="S238">
        <v>42455</v>
      </c>
      <c r="T238">
        <f t="shared" si="122"/>
        <v>13.956278763971072</v>
      </c>
      <c r="X238" s="27"/>
      <c r="AE238" s="27"/>
      <c r="AL238" s="27">
        <v>4</v>
      </c>
      <c r="AM238">
        <v>406</v>
      </c>
      <c r="AN238">
        <v>29675</v>
      </c>
      <c r="AO238">
        <f t="shared" si="123"/>
        <v>73.091133004926107</v>
      </c>
      <c r="AS238" s="27"/>
      <c r="AZ238" s="27"/>
      <c r="BG238" s="46"/>
      <c r="BH238" s="7"/>
      <c r="BI238" s="7"/>
      <c r="BN238" s="27"/>
      <c r="BU238" s="27">
        <v>33</v>
      </c>
      <c r="BV238">
        <v>1388</v>
      </c>
      <c r="BW238">
        <v>32537</v>
      </c>
      <c r="BX238">
        <f t="shared" si="124"/>
        <v>23.441642651296831</v>
      </c>
      <c r="CB238" s="27">
        <v>17</v>
      </c>
      <c r="CC238">
        <v>2677</v>
      </c>
      <c r="CD238">
        <v>98798</v>
      </c>
      <c r="CE238">
        <f t="shared" si="125"/>
        <v>36.906238326484868</v>
      </c>
      <c r="CI238" s="46"/>
      <c r="CJ238" s="7"/>
      <c r="CK238" s="7"/>
      <c r="CP238" s="27">
        <v>7</v>
      </c>
      <c r="CQ238">
        <v>706</v>
      </c>
      <c r="CR238">
        <v>55694</v>
      </c>
      <c r="CS238">
        <f t="shared" si="126"/>
        <v>78.886685552407926</v>
      </c>
      <c r="CW238" s="27">
        <v>13</v>
      </c>
      <c r="CX238">
        <v>2692</v>
      </c>
      <c r="CY238">
        <v>136649</v>
      </c>
      <c r="CZ238">
        <f t="shared" si="127"/>
        <v>50.761144130757799</v>
      </c>
      <c r="DD238" s="27">
        <v>32</v>
      </c>
      <c r="DE238">
        <v>1326</v>
      </c>
      <c r="DF238">
        <v>177936</v>
      </c>
      <c r="DG238">
        <f t="shared" si="128"/>
        <v>134.19004524886878</v>
      </c>
      <c r="DK238" s="27"/>
      <c r="DR238" s="27"/>
      <c r="DY238" s="27"/>
    </row>
    <row r="239" spans="10:131" ht="15.75" x14ac:dyDescent="0.25">
      <c r="J239" s="27"/>
      <c r="Q239" s="27">
        <v>28</v>
      </c>
      <c r="R239">
        <v>3097</v>
      </c>
      <c r="S239">
        <v>34894</v>
      </c>
      <c r="T239">
        <f t="shared" si="122"/>
        <v>11.267032612205361</v>
      </c>
      <c r="X239" s="27"/>
      <c r="AE239" s="27"/>
      <c r="AL239" s="27">
        <v>5</v>
      </c>
      <c r="AM239">
        <v>586</v>
      </c>
      <c r="AN239">
        <v>2204</v>
      </c>
      <c r="AO239">
        <f t="shared" si="123"/>
        <v>3.7610921501706485</v>
      </c>
      <c r="AS239" s="27"/>
      <c r="AZ239" s="27"/>
      <c r="BG239" s="46"/>
      <c r="BH239" s="7"/>
      <c r="BI239" s="7"/>
      <c r="BN239" s="27"/>
      <c r="BU239" s="27">
        <v>34</v>
      </c>
      <c r="BV239">
        <v>1394</v>
      </c>
      <c r="BW239">
        <v>17981</v>
      </c>
      <c r="BX239">
        <f t="shared" si="124"/>
        <v>12.898852223816355</v>
      </c>
      <c r="CB239" s="27">
        <v>18</v>
      </c>
      <c r="CC239">
        <v>2709</v>
      </c>
      <c r="CD239">
        <v>72656</v>
      </c>
      <c r="CE239">
        <f t="shared" si="125"/>
        <v>26.820228866740493</v>
      </c>
      <c r="CI239" s="46"/>
      <c r="CJ239" s="7"/>
      <c r="CK239" s="7"/>
      <c r="CP239" s="27">
        <v>8</v>
      </c>
      <c r="CQ239">
        <v>783</v>
      </c>
      <c r="CR239">
        <v>108295</v>
      </c>
      <c r="CS239">
        <f t="shared" si="126"/>
        <v>138.30779054916985</v>
      </c>
      <c r="CW239" s="27">
        <v>14</v>
      </c>
      <c r="CX239">
        <v>2732</v>
      </c>
      <c r="CY239">
        <v>544455</v>
      </c>
      <c r="CZ239">
        <f t="shared" si="127"/>
        <v>199.28806734992679</v>
      </c>
      <c r="DD239" s="27">
        <v>33</v>
      </c>
      <c r="DE239">
        <v>1424</v>
      </c>
      <c r="DF239">
        <v>220088</v>
      </c>
      <c r="DG239">
        <f t="shared" si="128"/>
        <v>154.5561797752809</v>
      </c>
      <c r="DK239" s="27"/>
      <c r="DR239" s="27"/>
      <c r="DY239" s="27"/>
    </row>
    <row r="240" spans="10:131" ht="15.75" x14ac:dyDescent="0.25">
      <c r="J240" s="27"/>
      <c r="Q240" s="27">
        <v>29</v>
      </c>
      <c r="R240">
        <v>3397</v>
      </c>
      <c r="S240">
        <v>128890</v>
      </c>
      <c r="T240">
        <f t="shared" si="122"/>
        <v>37.942302031204001</v>
      </c>
      <c r="X240" s="27"/>
      <c r="AE240" s="27"/>
      <c r="AL240" s="27">
        <v>6</v>
      </c>
      <c r="AM240">
        <v>693</v>
      </c>
      <c r="AN240">
        <v>19384</v>
      </c>
      <c r="AO240">
        <f t="shared" si="123"/>
        <v>27.971139971139973</v>
      </c>
      <c r="AS240" s="27"/>
      <c r="AZ240" s="27"/>
      <c r="BG240" s="46"/>
      <c r="BH240" s="7"/>
      <c r="BI240" s="7"/>
      <c r="BN240" s="27"/>
      <c r="BU240" s="27">
        <v>35</v>
      </c>
      <c r="BV240">
        <v>1643</v>
      </c>
      <c r="BW240">
        <v>97249</v>
      </c>
      <c r="BX240">
        <f t="shared" si="124"/>
        <v>59.189896530736455</v>
      </c>
      <c r="CB240" s="27">
        <v>19</v>
      </c>
      <c r="CC240">
        <v>2766</v>
      </c>
      <c r="CD240">
        <v>39987</v>
      </c>
      <c r="CE240">
        <f t="shared" si="125"/>
        <v>14.456616052060738</v>
      </c>
      <c r="CI240" s="46"/>
      <c r="CJ240" s="7"/>
      <c r="CK240" s="7"/>
      <c r="CP240" s="27">
        <v>9</v>
      </c>
      <c r="CQ240">
        <v>806</v>
      </c>
      <c r="CR240">
        <v>25936</v>
      </c>
      <c r="CS240">
        <f t="shared" si="126"/>
        <v>32.178660049627794</v>
      </c>
      <c r="CW240" s="27">
        <v>15</v>
      </c>
      <c r="CX240">
        <v>2735</v>
      </c>
      <c r="CY240">
        <v>49580</v>
      </c>
      <c r="CZ240">
        <f t="shared" si="127"/>
        <v>18.127970749542961</v>
      </c>
      <c r="DD240" s="27">
        <v>34</v>
      </c>
      <c r="DE240">
        <v>1702</v>
      </c>
      <c r="DF240">
        <v>93622</v>
      </c>
      <c r="DG240">
        <f t="shared" si="128"/>
        <v>55.007050528789662</v>
      </c>
      <c r="DK240" s="27"/>
      <c r="DR240" s="27"/>
      <c r="DY240" s="27"/>
    </row>
    <row r="241" spans="10:129" ht="15.75" x14ac:dyDescent="0.25">
      <c r="J241" s="27"/>
      <c r="Q241" s="27">
        <v>30</v>
      </c>
      <c r="R241">
        <v>3428</v>
      </c>
      <c r="S241">
        <v>355923</v>
      </c>
      <c r="T241">
        <f t="shared" si="122"/>
        <v>103.8281796966161</v>
      </c>
      <c r="X241" s="27"/>
      <c r="AE241" s="27"/>
      <c r="AL241" s="27">
        <v>7</v>
      </c>
      <c r="AM241">
        <v>907</v>
      </c>
      <c r="AN241">
        <v>81791</v>
      </c>
      <c r="AO241">
        <f t="shared" si="123"/>
        <v>90.177508269018745</v>
      </c>
      <c r="AS241" s="27"/>
      <c r="AZ241" s="27"/>
      <c r="BG241" s="46"/>
      <c r="BH241" s="7"/>
      <c r="BI241" s="7"/>
      <c r="BN241" s="27"/>
      <c r="BU241" s="27">
        <v>36</v>
      </c>
      <c r="BV241">
        <v>2474</v>
      </c>
      <c r="BW241">
        <v>89646</v>
      </c>
      <c r="BX241">
        <f t="shared" si="124"/>
        <v>36.235246564268394</v>
      </c>
      <c r="CB241" s="27">
        <v>20</v>
      </c>
      <c r="CC241">
        <v>2848</v>
      </c>
      <c r="CD241">
        <v>57912</v>
      </c>
      <c r="CE241">
        <f t="shared" si="125"/>
        <v>20.334269662921347</v>
      </c>
      <c r="CI241" s="46"/>
      <c r="CJ241" s="7"/>
      <c r="CK241" s="7"/>
      <c r="CP241" s="27">
        <v>10</v>
      </c>
      <c r="CQ241">
        <v>828</v>
      </c>
      <c r="CR241">
        <v>50610</v>
      </c>
      <c r="CS241">
        <f t="shared" si="126"/>
        <v>61.123188405797102</v>
      </c>
      <c r="CW241" s="27">
        <v>16</v>
      </c>
      <c r="CX241">
        <v>2748</v>
      </c>
      <c r="CY241">
        <v>136437</v>
      </c>
      <c r="CZ241">
        <f t="shared" si="127"/>
        <v>49.64956331877729</v>
      </c>
      <c r="DD241" s="27">
        <v>35</v>
      </c>
      <c r="DE241">
        <v>1931</v>
      </c>
      <c r="DF241">
        <v>63865</v>
      </c>
      <c r="DG241">
        <f t="shared" si="128"/>
        <v>33.073537027446918</v>
      </c>
      <c r="DK241" s="27"/>
      <c r="DR241" s="27"/>
      <c r="DY241" s="27"/>
    </row>
    <row r="242" spans="10:129" ht="15.75" x14ac:dyDescent="0.25">
      <c r="J242" s="27"/>
      <c r="Q242" s="27">
        <v>31</v>
      </c>
      <c r="R242">
        <v>3480</v>
      </c>
      <c r="S242">
        <v>452192</v>
      </c>
      <c r="T242">
        <f t="shared" si="122"/>
        <v>129.94022988505748</v>
      </c>
      <c r="X242" s="27"/>
      <c r="AE242" s="27"/>
      <c r="AL242" s="27">
        <v>8</v>
      </c>
      <c r="AM242">
        <v>942</v>
      </c>
      <c r="AN242">
        <v>104210</v>
      </c>
      <c r="AO242">
        <f t="shared" si="123"/>
        <v>110.62632696390658</v>
      </c>
      <c r="AS242" s="27"/>
      <c r="AZ242" s="27"/>
      <c r="BG242" s="46"/>
      <c r="BH242" s="7"/>
      <c r="BI242" s="7"/>
      <c r="BN242" s="27"/>
      <c r="BU242" s="46"/>
      <c r="BV242" s="7"/>
      <c r="BW242" s="7"/>
      <c r="CB242" s="27">
        <v>21</v>
      </c>
      <c r="CC242">
        <v>2878</v>
      </c>
      <c r="CD242">
        <v>39297</v>
      </c>
      <c r="CE242">
        <f t="shared" si="125"/>
        <v>13.654273801250868</v>
      </c>
      <c r="CI242" s="46"/>
      <c r="CJ242" s="7"/>
      <c r="CK242" s="7"/>
      <c r="CP242" s="27">
        <v>11</v>
      </c>
      <c r="CQ242">
        <v>835</v>
      </c>
      <c r="CR242">
        <v>2310</v>
      </c>
      <c r="CS242">
        <f t="shared" si="126"/>
        <v>2.7664670658682633</v>
      </c>
      <c r="CW242" s="27">
        <v>17</v>
      </c>
      <c r="CX242">
        <v>2837</v>
      </c>
      <c r="CY242">
        <v>109695</v>
      </c>
      <c r="CZ242">
        <f t="shared" si="127"/>
        <v>38.665844201621432</v>
      </c>
      <c r="DD242" s="27">
        <v>36</v>
      </c>
      <c r="DE242">
        <v>2024</v>
      </c>
      <c r="DF242">
        <v>117638</v>
      </c>
      <c r="DG242">
        <f t="shared" si="128"/>
        <v>58.121541501976282</v>
      </c>
      <c r="DK242" s="27"/>
      <c r="DR242" s="27"/>
      <c r="DY242" s="27"/>
    </row>
    <row r="243" spans="10:129" ht="15.75" x14ac:dyDescent="0.25">
      <c r="J243" s="27"/>
      <c r="L243" s="1"/>
      <c r="Q243" s="27">
        <v>32</v>
      </c>
      <c r="R243">
        <v>3525</v>
      </c>
      <c r="S243">
        <v>87020</v>
      </c>
      <c r="T243">
        <f t="shared" si="122"/>
        <v>24.686524822695034</v>
      </c>
      <c r="X243" s="27"/>
      <c r="AE243" s="27"/>
      <c r="AL243" s="27">
        <v>9</v>
      </c>
      <c r="AM243">
        <v>1290</v>
      </c>
      <c r="AN243">
        <v>114292</v>
      </c>
      <c r="AO243">
        <f t="shared" si="123"/>
        <v>88.598449612403101</v>
      </c>
      <c r="AS243" s="27"/>
      <c r="AZ243" s="27"/>
      <c r="BG243" s="27"/>
      <c r="BN243" s="27"/>
      <c r="BU243" s="46"/>
      <c r="BV243" s="7"/>
      <c r="BW243" s="7"/>
      <c r="CB243" s="27">
        <v>22</v>
      </c>
      <c r="CC243">
        <v>2993</v>
      </c>
      <c r="CD243">
        <v>104962</v>
      </c>
      <c r="CE243">
        <f t="shared" si="125"/>
        <v>35.069161376545274</v>
      </c>
      <c r="CI243" s="46"/>
      <c r="CJ243" s="7"/>
      <c r="CK243" s="7"/>
      <c r="CP243" s="27">
        <v>12</v>
      </c>
      <c r="CQ243">
        <v>838</v>
      </c>
      <c r="CR243">
        <v>60675</v>
      </c>
      <c r="CS243">
        <f t="shared" si="126"/>
        <v>72.404534606205246</v>
      </c>
      <c r="CW243" s="27">
        <v>18</v>
      </c>
      <c r="CX243">
        <v>2853</v>
      </c>
      <c r="CY243">
        <v>6594</v>
      </c>
      <c r="CZ243">
        <f t="shared" si="127"/>
        <v>2.3112513144058884</v>
      </c>
      <c r="DD243" s="27">
        <v>37</v>
      </c>
      <c r="DE243">
        <v>2042</v>
      </c>
      <c r="DF243">
        <v>163625</v>
      </c>
      <c r="DG243">
        <f t="shared" si="128"/>
        <v>80.129774730656223</v>
      </c>
      <c r="DK243" s="27"/>
      <c r="DR243" s="27"/>
      <c r="DY243" s="27"/>
    </row>
    <row r="244" spans="10:129" ht="15.75" x14ac:dyDescent="0.25">
      <c r="J244" s="27"/>
      <c r="Q244" s="27">
        <v>33</v>
      </c>
      <c r="R244">
        <v>3759</v>
      </c>
      <c r="S244">
        <v>184249</v>
      </c>
      <c r="T244">
        <f t="shared" si="122"/>
        <v>49.015429635541366</v>
      </c>
      <c r="X244" s="27"/>
      <c r="AE244" s="27"/>
      <c r="AL244" s="27">
        <v>10</v>
      </c>
      <c r="AM244">
        <v>1343</v>
      </c>
      <c r="AN244">
        <v>11184</v>
      </c>
      <c r="AO244">
        <f t="shared" si="123"/>
        <v>8.3276247207743861</v>
      </c>
      <c r="AS244" s="27"/>
      <c r="AZ244" s="27"/>
      <c r="BG244" s="27"/>
      <c r="BN244" s="27"/>
      <c r="BU244" s="46"/>
      <c r="BV244" s="7"/>
      <c r="BW244" s="7"/>
      <c r="CB244" s="27">
        <v>23</v>
      </c>
      <c r="CC244">
        <v>3108</v>
      </c>
      <c r="CD244">
        <v>271725</v>
      </c>
      <c r="CE244">
        <f t="shared" si="125"/>
        <v>87.427606177606179</v>
      </c>
      <c r="CI244" s="46"/>
      <c r="CJ244" s="7"/>
      <c r="CK244" s="7"/>
      <c r="CP244" s="27">
        <v>13</v>
      </c>
      <c r="CQ244">
        <v>891</v>
      </c>
      <c r="CR244">
        <v>55336</v>
      </c>
      <c r="CS244">
        <f t="shared" si="126"/>
        <v>62.105499438832773</v>
      </c>
      <c r="CW244" s="27">
        <v>19</v>
      </c>
      <c r="CX244">
        <v>2947</v>
      </c>
      <c r="CY244">
        <v>100171</v>
      </c>
      <c r="CZ244">
        <f t="shared" si="127"/>
        <v>33.990838140481848</v>
      </c>
      <c r="DD244" s="27">
        <v>38</v>
      </c>
      <c r="DE244">
        <v>2844</v>
      </c>
      <c r="DF244">
        <v>236763</v>
      </c>
      <c r="DG244">
        <f t="shared" si="128"/>
        <v>83.25</v>
      </c>
      <c r="DK244" s="27"/>
      <c r="DR244" s="27"/>
      <c r="DY244" s="27"/>
    </row>
    <row r="245" spans="10:129" ht="15.75" x14ac:dyDescent="0.25">
      <c r="J245" s="27"/>
      <c r="Q245" s="27">
        <v>34</v>
      </c>
      <c r="R245">
        <v>3765</v>
      </c>
      <c r="S245">
        <v>236852</v>
      </c>
      <c r="T245">
        <f t="shared" si="122"/>
        <v>62.908897742363877</v>
      </c>
      <c r="X245" s="27"/>
      <c r="AE245" s="27"/>
      <c r="AL245" s="27">
        <v>11</v>
      </c>
      <c r="AM245">
        <v>1593</v>
      </c>
      <c r="AN245">
        <v>186181</v>
      </c>
      <c r="AO245">
        <f t="shared" si="123"/>
        <v>116.87445072190835</v>
      </c>
      <c r="AS245" s="27"/>
      <c r="AZ245" s="27"/>
      <c r="BG245" s="27"/>
      <c r="BN245" s="27"/>
      <c r="BU245" s="46"/>
      <c r="BV245" s="7"/>
      <c r="BW245" s="7"/>
      <c r="CB245" s="27">
        <v>24</v>
      </c>
      <c r="CC245">
        <v>3260</v>
      </c>
      <c r="CD245">
        <v>5972</v>
      </c>
      <c r="CE245">
        <f t="shared" si="125"/>
        <v>1.8319018404907976</v>
      </c>
      <c r="CI245" s="46"/>
      <c r="CJ245" s="7"/>
      <c r="CK245" s="7"/>
      <c r="CP245" s="27">
        <v>14</v>
      </c>
      <c r="CQ245">
        <v>891</v>
      </c>
      <c r="CR245">
        <v>23528</v>
      </c>
      <c r="CS245">
        <f t="shared" si="126"/>
        <v>26.406285072951739</v>
      </c>
      <c r="CW245" s="27">
        <v>20</v>
      </c>
      <c r="CX245">
        <v>3000</v>
      </c>
      <c r="CY245">
        <v>165643</v>
      </c>
      <c r="CZ245">
        <f t="shared" si="127"/>
        <v>55.214333333333336</v>
      </c>
      <c r="DD245" s="46"/>
      <c r="DE245" s="7"/>
      <c r="DF245" s="7"/>
      <c r="DK245" s="27"/>
      <c r="DR245" s="27"/>
      <c r="DY245" s="27"/>
    </row>
    <row r="246" spans="10:129" ht="15.75" x14ac:dyDescent="0.25">
      <c r="J246" s="27"/>
      <c r="Q246" s="27">
        <v>35</v>
      </c>
      <c r="R246">
        <v>3771</v>
      </c>
      <c r="S246">
        <v>130541</v>
      </c>
      <c r="T246">
        <f t="shared" si="122"/>
        <v>34.617077698223284</v>
      </c>
      <c r="X246" s="27"/>
      <c r="AE246" s="27"/>
      <c r="AL246" s="27">
        <v>12</v>
      </c>
      <c r="AM246">
        <v>1619</v>
      </c>
      <c r="AN246">
        <v>195239</v>
      </c>
      <c r="AO246">
        <f t="shared" si="123"/>
        <v>120.59234095120445</v>
      </c>
      <c r="AS246" s="27"/>
      <c r="AZ246" s="27"/>
      <c r="BG246" s="27"/>
      <c r="BN246" s="27"/>
      <c r="BU246" s="46"/>
      <c r="BV246" s="7"/>
      <c r="BW246" s="7"/>
      <c r="CB246" s="27">
        <v>25</v>
      </c>
      <c r="CC246">
        <v>3274</v>
      </c>
      <c r="CD246">
        <v>62067</v>
      </c>
      <c r="CE246">
        <f t="shared" si="125"/>
        <v>18.957544288332315</v>
      </c>
      <c r="CI246" s="46"/>
      <c r="CJ246" s="7"/>
      <c r="CK246" s="7"/>
      <c r="CP246" s="27">
        <v>15</v>
      </c>
      <c r="CQ246">
        <v>929</v>
      </c>
      <c r="CR246">
        <v>4195</v>
      </c>
      <c r="CS246">
        <f t="shared" si="126"/>
        <v>4.5156081808396129</v>
      </c>
      <c r="CW246" s="27">
        <v>21</v>
      </c>
      <c r="CX246">
        <v>3009</v>
      </c>
      <c r="CY246">
        <v>109773</v>
      </c>
      <c r="CZ246">
        <f t="shared" si="127"/>
        <v>36.481555333998003</v>
      </c>
      <c r="DD246" s="46"/>
      <c r="DE246" s="7"/>
      <c r="DF246" s="7"/>
      <c r="DK246" s="27"/>
      <c r="DR246" s="27"/>
      <c r="DY246" s="27"/>
    </row>
    <row r="247" spans="10:129" ht="15.75" x14ac:dyDescent="0.25">
      <c r="J247" s="27"/>
      <c r="Q247" s="27">
        <v>36</v>
      </c>
      <c r="R247">
        <v>3914</v>
      </c>
      <c r="S247">
        <v>234530</v>
      </c>
      <c r="T247">
        <f t="shared" si="122"/>
        <v>59.920797138477262</v>
      </c>
      <c r="X247" s="27"/>
      <c r="AE247" s="27"/>
      <c r="AL247" s="27">
        <v>13</v>
      </c>
      <c r="AM247">
        <v>1774</v>
      </c>
      <c r="AN247">
        <v>196843</v>
      </c>
      <c r="AO247">
        <f t="shared" si="123"/>
        <v>110.95997745208568</v>
      </c>
      <c r="AS247" s="27"/>
      <c r="AZ247" s="27"/>
      <c r="BG247" s="27"/>
      <c r="BN247" s="27"/>
      <c r="BU247" s="46"/>
      <c r="BV247" s="7"/>
      <c r="BW247" s="7"/>
      <c r="CB247" s="27">
        <v>26</v>
      </c>
      <c r="CC247">
        <v>3323</v>
      </c>
      <c r="CD247">
        <v>2059</v>
      </c>
      <c r="CE247">
        <f t="shared" si="125"/>
        <v>0.61962082455612399</v>
      </c>
      <c r="CI247" s="46"/>
      <c r="CJ247" s="7"/>
      <c r="CK247" s="7"/>
      <c r="CP247" s="27">
        <v>16</v>
      </c>
      <c r="CQ247">
        <v>934</v>
      </c>
      <c r="CR247">
        <v>17586</v>
      </c>
      <c r="CS247">
        <f t="shared" si="126"/>
        <v>18.828693790149892</v>
      </c>
      <c r="CW247" s="27">
        <v>22</v>
      </c>
      <c r="CX247">
        <v>3176</v>
      </c>
      <c r="CY247">
        <v>63491</v>
      </c>
      <c r="CZ247">
        <f t="shared" si="127"/>
        <v>19.990869017632242</v>
      </c>
      <c r="DD247" s="46"/>
      <c r="DE247" s="7"/>
      <c r="DF247" s="7"/>
      <c r="DK247" s="27"/>
      <c r="DR247" s="27"/>
      <c r="DY247" s="27"/>
    </row>
    <row r="248" spans="10:129" ht="15.75" x14ac:dyDescent="0.25">
      <c r="J248" s="27"/>
      <c r="Q248" s="27">
        <v>37</v>
      </c>
      <c r="R248">
        <v>4135</v>
      </c>
      <c r="S248">
        <v>394586</v>
      </c>
      <c r="T248">
        <f t="shared" si="122"/>
        <v>95.425876662636028</v>
      </c>
      <c r="X248" s="27"/>
      <c r="AE248" s="27"/>
      <c r="AL248" s="27">
        <v>14</v>
      </c>
      <c r="AM248">
        <v>1835</v>
      </c>
      <c r="AN248">
        <v>200216</v>
      </c>
      <c r="AO248">
        <f t="shared" si="123"/>
        <v>109.10953678474114</v>
      </c>
      <c r="AS248" s="27"/>
      <c r="AZ248" s="27"/>
      <c r="BG248" s="27"/>
      <c r="BN248" s="27"/>
      <c r="BU248" s="46"/>
      <c r="BV248" s="7"/>
      <c r="BW248" s="7"/>
      <c r="CB248" s="27">
        <v>27</v>
      </c>
      <c r="CC248">
        <v>3393</v>
      </c>
      <c r="CD248">
        <v>29101</v>
      </c>
      <c r="CE248">
        <f t="shared" si="125"/>
        <v>8.5767757147067485</v>
      </c>
      <c r="CI248" s="46"/>
      <c r="CJ248" s="7"/>
      <c r="CK248" s="7"/>
      <c r="CP248" s="27">
        <v>17</v>
      </c>
      <c r="CQ248">
        <v>938</v>
      </c>
      <c r="CR248">
        <v>140582</v>
      </c>
      <c r="CS248">
        <f t="shared" si="126"/>
        <v>149.87420042643924</v>
      </c>
      <c r="CW248" s="27">
        <v>23</v>
      </c>
      <c r="CX248">
        <v>3267</v>
      </c>
      <c r="CY248">
        <v>214430</v>
      </c>
      <c r="CZ248">
        <f t="shared" si="127"/>
        <v>65.635139271502908</v>
      </c>
      <c r="DD248" s="46"/>
      <c r="DE248" s="7"/>
      <c r="DF248" s="7"/>
      <c r="DK248" s="27"/>
      <c r="DR248" s="27"/>
      <c r="DY248" s="27"/>
    </row>
    <row r="249" spans="10:129" ht="15.75" x14ac:dyDescent="0.25">
      <c r="J249" s="27"/>
      <c r="Q249" s="27">
        <v>38</v>
      </c>
      <c r="R249">
        <v>4337</v>
      </c>
      <c r="S249">
        <v>332537</v>
      </c>
      <c r="T249">
        <f t="shared" si="122"/>
        <v>76.67442932902928</v>
      </c>
      <c r="X249" s="27"/>
      <c r="AE249" s="27"/>
      <c r="AL249" s="27">
        <v>15</v>
      </c>
      <c r="AM249">
        <v>1893</v>
      </c>
      <c r="AN249">
        <v>206413</v>
      </c>
      <c r="AO249">
        <f t="shared" si="123"/>
        <v>109.04014791336503</v>
      </c>
      <c r="AS249" s="27"/>
      <c r="AZ249" s="27"/>
      <c r="BG249" s="27"/>
      <c r="BN249" s="27"/>
      <c r="BU249" s="46"/>
      <c r="BV249" s="7"/>
      <c r="BW249" s="7"/>
      <c r="CB249" s="27">
        <v>28</v>
      </c>
      <c r="CC249">
        <v>3519</v>
      </c>
      <c r="CD249">
        <v>29368</v>
      </c>
      <c r="CE249">
        <f t="shared" si="125"/>
        <v>8.3455527138391581</v>
      </c>
      <c r="CI249" s="46"/>
      <c r="CJ249" s="7"/>
      <c r="CK249" s="7"/>
      <c r="CP249" s="27">
        <v>18</v>
      </c>
      <c r="CQ249">
        <v>940</v>
      </c>
      <c r="CR249">
        <v>47180</v>
      </c>
      <c r="CS249">
        <f t="shared" si="126"/>
        <v>50.191489361702125</v>
      </c>
      <c r="CW249" s="27">
        <v>24</v>
      </c>
      <c r="CX249">
        <v>3280</v>
      </c>
      <c r="CY249">
        <v>378511</v>
      </c>
      <c r="CZ249">
        <f t="shared" si="127"/>
        <v>115.39969512195123</v>
      </c>
      <c r="DD249" s="46"/>
      <c r="DE249" s="7"/>
      <c r="DF249" s="7"/>
      <c r="DK249" s="27"/>
      <c r="DR249" s="27"/>
      <c r="DY249" s="27"/>
    </row>
    <row r="250" spans="10:129" ht="15.75" x14ac:dyDescent="0.25">
      <c r="J250" s="27"/>
      <c r="Q250" s="27">
        <v>39</v>
      </c>
      <c r="R250">
        <v>4338</v>
      </c>
      <c r="S250">
        <v>216930</v>
      </c>
      <c r="T250">
        <f t="shared" si="122"/>
        <v>50.006915629322272</v>
      </c>
      <c r="X250" s="27"/>
      <c r="AE250" s="27"/>
      <c r="AL250" s="27">
        <v>16</v>
      </c>
      <c r="AM250">
        <v>1932</v>
      </c>
      <c r="AN250">
        <v>108547</v>
      </c>
      <c r="AO250">
        <f t="shared" si="123"/>
        <v>56.18374741200828</v>
      </c>
      <c r="AS250" s="27"/>
      <c r="AZ250" s="27"/>
      <c r="BG250" s="27"/>
      <c r="BN250" s="27"/>
      <c r="BU250" s="46"/>
      <c r="BV250" s="7"/>
      <c r="BW250" s="7"/>
      <c r="CB250" s="27">
        <v>29</v>
      </c>
      <c r="CC250">
        <v>3869</v>
      </c>
      <c r="CD250">
        <v>3376</v>
      </c>
      <c r="CE250">
        <f t="shared" si="125"/>
        <v>0.87257689325407084</v>
      </c>
      <c r="CI250" s="46"/>
      <c r="CJ250" s="7"/>
      <c r="CK250" s="7"/>
      <c r="CP250" s="27">
        <v>19</v>
      </c>
      <c r="CQ250">
        <v>953</v>
      </c>
      <c r="CR250">
        <v>36927</v>
      </c>
      <c r="CS250">
        <f t="shared" si="126"/>
        <v>38.74816369359916</v>
      </c>
      <c r="CW250" s="27">
        <v>25</v>
      </c>
      <c r="CX250">
        <v>3281</v>
      </c>
      <c r="CY250">
        <v>273650</v>
      </c>
      <c r="CZ250">
        <f t="shared" si="127"/>
        <v>83.40444986284669</v>
      </c>
      <c r="DD250" s="46"/>
      <c r="DE250" s="7"/>
      <c r="DF250" s="7"/>
      <c r="DK250" s="27"/>
      <c r="DR250" s="27"/>
      <c r="DY250" s="27"/>
    </row>
    <row r="251" spans="10:129" ht="15.75" x14ac:dyDescent="0.25">
      <c r="J251" s="27"/>
      <c r="Q251" s="27">
        <v>40</v>
      </c>
      <c r="R251">
        <v>4732</v>
      </c>
      <c r="S251">
        <v>156902</v>
      </c>
      <c r="T251">
        <f t="shared" si="122"/>
        <v>33.157650042265423</v>
      </c>
      <c r="X251" s="27"/>
      <c r="AE251" s="27"/>
      <c r="AL251" s="27">
        <v>17</v>
      </c>
      <c r="AM251">
        <v>2004</v>
      </c>
      <c r="AN251">
        <v>98074</v>
      </c>
      <c r="AO251">
        <f t="shared" si="123"/>
        <v>48.939121756487026</v>
      </c>
      <c r="AS251" s="27"/>
      <c r="AZ251" s="27"/>
      <c r="BG251" s="27"/>
      <c r="BN251" s="27"/>
      <c r="BU251" s="46"/>
      <c r="BV251" s="7"/>
      <c r="BW251" s="7"/>
      <c r="CB251" s="27">
        <v>30</v>
      </c>
      <c r="CC251">
        <v>4950</v>
      </c>
      <c r="CD251">
        <v>229198</v>
      </c>
      <c r="CE251">
        <f t="shared" si="125"/>
        <v>46.302626262626262</v>
      </c>
      <c r="CI251" s="46"/>
      <c r="CJ251" s="7"/>
      <c r="CK251" s="7"/>
      <c r="CP251" s="27">
        <v>20</v>
      </c>
      <c r="CQ251">
        <v>967</v>
      </c>
      <c r="CR251">
        <v>59928</v>
      </c>
      <c r="CS251">
        <f t="shared" si="126"/>
        <v>61.973112719751811</v>
      </c>
      <c r="CW251" s="27">
        <v>26</v>
      </c>
      <c r="CX251">
        <v>3284</v>
      </c>
      <c r="CY251">
        <v>449</v>
      </c>
      <c r="CZ251">
        <f t="shared" si="127"/>
        <v>0.13672350791717416</v>
      </c>
      <c r="DD251" s="46"/>
      <c r="DE251" s="7"/>
      <c r="DF251" s="7"/>
      <c r="DK251" s="27"/>
      <c r="DR251" s="27"/>
      <c r="DY251" s="27"/>
    </row>
    <row r="252" spans="10:129" ht="15.75" x14ac:dyDescent="0.25">
      <c r="J252" s="27"/>
      <c r="Q252" s="27">
        <v>41</v>
      </c>
      <c r="R252">
        <v>4812</v>
      </c>
      <c r="S252">
        <v>303624</v>
      </c>
      <c r="T252">
        <f t="shared" si="122"/>
        <v>63.097256857855363</v>
      </c>
      <c r="X252" s="27"/>
      <c r="AE252" s="27"/>
      <c r="AL252" s="27">
        <v>18</v>
      </c>
      <c r="AM252">
        <v>2011</v>
      </c>
      <c r="AN252">
        <v>268738</v>
      </c>
      <c r="AO252">
        <f t="shared" si="123"/>
        <v>133.63401292889111</v>
      </c>
      <c r="AS252" s="27"/>
      <c r="AZ252" s="27"/>
      <c r="BG252" s="27"/>
      <c r="BN252" s="27"/>
      <c r="BU252" s="46"/>
      <c r="BV252" s="7"/>
      <c r="BW252" s="7"/>
      <c r="CB252" s="27">
        <v>31</v>
      </c>
      <c r="CC252">
        <v>5220</v>
      </c>
      <c r="CD252">
        <v>109464</v>
      </c>
      <c r="CE252">
        <f t="shared" si="125"/>
        <v>20.970114942528735</v>
      </c>
      <c r="CI252" s="46"/>
      <c r="CJ252" s="7"/>
      <c r="CK252" s="7"/>
      <c r="CP252" s="27">
        <v>21</v>
      </c>
      <c r="CQ252">
        <v>977</v>
      </c>
      <c r="CR252">
        <v>92914</v>
      </c>
      <c r="CS252">
        <f t="shared" si="126"/>
        <v>95.101330603889451</v>
      </c>
      <c r="CW252" s="27">
        <v>27</v>
      </c>
      <c r="CX252">
        <v>3434</v>
      </c>
      <c r="CY252">
        <v>103691</v>
      </c>
      <c r="CZ252">
        <f t="shared" si="127"/>
        <v>30.195398951659872</v>
      </c>
      <c r="DD252" s="46"/>
      <c r="DE252" s="7"/>
      <c r="DF252" s="7"/>
      <c r="DK252" s="27"/>
      <c r="DR252" s="27"/>
      <c r="DY252" s="27"/>
    </row>
    <row r="253" spans="10:129" ht="15.75" x14ac:dyDescent="0.25">
      <c r="J253" s="27"/>
      <c r="Q253" s="27">
        <v>42</v>
      </c>
      <c r="R253">
        <v>5713</v>
      </c>
      <c r="S253">
        <v>422091</v>
      </c>
      <c r="T253">
        <f t="shared" si="122"/>
        <v>73.88254857342902</v>
      </c>
      <c r="X253" s="27"/>
      <c r="AE253" s="27"/>
      <c r="AL253" s="27">
        <v>19</v>
      </c>
      <c r="AM253">
        <v>2012</v>
      </c>
      <c r="AN253">
        <v>191754</v>
      </c>
      <c r="AO253">
        <f t="shared" si="123"/>
        <v>95.305168986083501</v>
      </c>
      <c r="AS253" s="27"/>
      <c r="AZ253" s="27"/>
      <c r="BG253" s="27"/>
      <c r="BN253" s="27"/>
      <c r="BU253" s="46"/>
      <c r="BV253" s="7"/>
      <c r="BW253" s="7"/>
      <c r="CB253" s="27">
        <v>32</v>
      </c>
      <c r="CC253">
        <v>5753</v>
      </c>
      <c r="CD253">
        <v>310243</v>
      </c>
      <c r="CE253">
        <f t="shared" si="125"/>
        <v>53.927168433860594</v>
      </c>
      <c r="CI253" s="46"/>
      <c r="CJ253" s="7"/>
      <c r="CK253" s="7"/>
      <c r="CP253" s="27">
        <v>22</v>
      </c>
      <c r="CQ253">
        <v>988</v>
      </c>
      <c r="CR253">
        <v>42143</v>
      </c>
      <c r="CS253">
        <f t="shared" si="126"/>
        <v>42.654858299595141</v>
      </c>
      <c r="CW253" s="27">
        <v>28</v>
      </c>
      <c r="CX253">
        <v>3445</v>
      </c>
      <c r="CY253">
        <v>139041</v>
      </c>
      <c r="CZ253">
        <f t="shared" si="127"/>
        <v>40.360232220609582</v>
      </c>
      <c r="DD253" s="46"/>
      <c r="DE253" s="7"/>
      <c r="DF253" s="7"/>
      <c r="DK253" s="27"/>
      <c r="DR253" s="27"/>
      <c r="DY253" s="27"/>
    </row>
    <row r="254" spans="10:129" ht="15.75" x14ac:dyDescent="0.25">
      <c r="J254" s="27"/>
      <c r="Q254" s="27">
        <v>43</v>
      </c>
      <c r="R254">
        <v>6201</v>
      </c>
      <c r="S254">
        <v>734113</v>
      </c>
      <c r="T254">
        <f t="shared" si="122"/>
        <v>118.38622802773746</v>
      </c>
      <c r="X254" s="27"/>
      <c r="AE254" s="27"/>
      <c r="AL254" s="27">
        <v>20</v>
      </c>
      <c r="AM254">
        <v>2035</v>
      </c>
      <c r="AN254">
        <v>154450</v>
      </c>
      <c r="AO254">
        <f t="shared" si="123"/>
        <v>75.896805896805901</v>
      </c>
      <c r="AS254" s="27"/>
      <c r="AZ254" s="27"/>
      <c r="BG254" s="27"/>
      <c r="BN254" s="27"/>
      <c r="BU254" s="46"/>
      <c r="BV254" s="7"/>
      <c r="BW254" s="7"/>
      <c r="CB254" s="27">
        <v>33</v>
      </c>
      <c r="CC254">
        <v>5798</v>
      </c>
      <c r="CD254">
        <v>60053</v>
      </c>
      <c r="CE254">
        <f t="shared" si="125"/>
        <v>10.357537081752328</v>
      </c>
      <c r="CI254" s="46"/>
      <c r="CJ254" s="7"/>
      <c r="CK254" s="7"/>
      <c r="CP254" s="27">
        <v>23</v>
      </c>
      <c r="CQ254">
        <v>1007</v>
      </c>
      <c r="CR254">
        <v>29328</v>
      </c>
      <c r="CS254">
        <f t="shared" si="126"/>
        <v>29.124131082423037</v>
      </c>
      <c r="CW254" s="27">
        <v>29</v>
      </c>
      <c r="CX254">
        <v>3455</v>
      </c>
      <c r="CY254">
        <v>111413</v>
      </c>
      <c r="CZ254">
        <f t="shared" si="127"/>
        <v>32.24688856729378</v>
      </c>
      <c r="DD254" s="46"/>
      <c r="DE254" s="7"/>
      <c r="DF254" s="7"/>
      <c r="DK254" s="27"/>
      <c r="DR254" s="27"/>
      <c r="DY254" s="27"/>
    </row>
    <row r="255" spans="10:129" ht="15.75" x14ac:dyDescent="0.25">
      <c r="J255" s="27"/>
      <c r="Q255" s="27">
        <v>44</v>
      </c>
      <c r="R255">
        <v>6449</v>
      </c>
      <c r="S255">
        <v>750644</v>
      </c>
      <c r="T255">
        <f t="shared" si="122"/>
        <v>116.39696076911149</v>
      </c>
      <c r="X255" s="27"/>
      <c r="AE255" s="27"/>
      <c r="AL255" s="27">
        <v>21</v>
      </c>
      <c r="AM255">
        <v>2049</v>
      </c>
      <c r="AN255">
        <v>76772</v>
      </c>
      <c r="AO255">
        <f t="shared" si="123"/>
        <v>37.468033186920451</v>
      </c>
      <c r="AS255" s="27"/>
      <c r="AZ255" s="27"/>
      <c r="BG255" s="27"/>
      <c r="BN255" s="27"/>
      <c r="BU255" s="46"/>
      <c r="BV255" s="7"/>
      <c r="BW255" s="7"/>
      <c r="CB255" s="27">
        <v>34</v>
      </c>
      <c r="CC255">
        <v>6348</v>
      </c>
      <c r="CD255">
        <v>80384</v>
      </c>
      <c r="CE255">
        <f t="shared" si="125"/>
        <v>12.662885948330183</v>
      </c>
      <c r="CI255" s="46"/>
      <c r="CJ255" s="7"/>
      <c r="CK255" s="7"/>
      <c r="CP255" s="27">
        <v>24</v>
      </c>
      <c r="CQ255">
        <v>1011</v>
      </c>
      <c r="CR255">
        <v>94281</v>
      </c>
      <c r="CS255">
        <f t="shared" si="126"/>
        <v>93.255192878338278</v>
      </c>
      <c r="CW255" s="27">
        <v>30</v>
      </c>
      <c r="CX255">
        <v>3515</v>
      </c>
      <c r="CY255">
        <v>128502</v>
      </c>
      <c r="CZ255">
        <f t="shared" si="127"/>
        <v>36.558179231863441</v>
      </c>
      <c r="DD255" s="46"/>
      <c r="DE255" s="7"/>
      <c r="DF255" s="7"/>
      <c r="DK255" s="27"/>
      <c r="DR255" s="27"/>
      <c r="DY255" s="27"/>
    </row>
    <row r="256" spans="10:129" ht="15.75" x14ac:dyDescent="0.25">
      <c r="J256" s="27"/>
      <c r="Q256" s="27"/>
      <c r="X256" s="27"/>
      <c r="AE256" s="27"/>
      <c r="AL256" s="27">
        <v>22</v>
      </c>
      <c r="AM256">
        <v>2112</v>
      </c>
      <c r="AN256">
        <v>52810</v>
      </c>
      <c r="AO256">
        <f t="shared" si="123"/>
        <v>25.004734848484848</v>
      </c>
      <c r="AS256" s="27"/>
      <c r="AZ256" s="27"/>
      <c r="BG256" s="27"/>
      <c r="BN256" s="27"/>
      <c r="BU256" s="46"/>
      <c r="BV256" s="7"/>
      <c r="BW256" s="7"/>
      <c r="CB256" s="27"/>
      <c r="CI256" s="46"/>
      <c r="CJ256" s="7"/>
      <c r="CK256" s="7"/>
      <c r="CP256" s="27">
        <v>25</v>
      </c>
      <c r="CQ256">
        <v>1022</v>
      </c>
      <c r="CR256">
        <v>48867</v>
      </c>
      <c r="CS256">
        <f t="shared" si="126"/>
        <v>47.815068493150683</v>
      </c>
      <c r="CW256" s="27">
        <v>31</v>
      </c>
      <c r="CX256">
        <v>3595</v>
      </c>
      <c r="CY256">
        <v>304452</v>
      </c>
      <c r="CZ256">
        <f t="shared" si="127"/>
        <v>84.687621696801116</v>
      </c>
      <c r="DD256" s="46"/>
      <c r="DE256" s="7"/>
      <c r="DF256" s="7"/>
      <c r="DK256" s="27"/>
      <c r="DR256" s="27"/>
      <c r="DY256" s="27"/>
    </row>
    <row r="257" spans="10:129" ht="15.75" x14ac:dyDescent="0.25">
      <c r="J257" s="27"/>
      <c r="Q257" s="27"/>
      <c r="X257" s="27"/>
      <c r="AE257" s="27"/>
      <c r="AL257" s="27">
        <v>23</v>
      </c>
      <c r="AM257">
        <v>2147</v>
      </c>
      <c r="AN257">
        <v>163470</v>
      </c>
      <c r="AO257">
        <f t="shared" si="123"/>
        <v>76.13879832324173</v>
      </c>
      <c r="AS257" s="27"/>
      <c r="AZ257" s="27"/>
      <c r="BG257" s="27"/>
      <c r="BN257" s="27"/>
      <c r="BU257" s="46"/>
      <c r="BV257" s="7"/>
      <c r="BW257" s="7"/>
      <c r="CB257" s="27"/>
      <c r="CI257" s="46"/>
      <c r="CJ257" s="7"/>
      <c r="CK257" s="7"/>
      <c r="CP257" s="27">
        <v>26</v>
      </c>
      <c r="CQ257">
        <v>1038</v>
      </c>
      <c r="CR257">
        <v>10733</v>
      </c>
      <c r="CS257">
        <f t="shared" si="126"/>
        <v>10.340077071290944</v>
      </c>
      <c r="CW257" s="27">
        <v>32</v>
      </c>
      <c r="CX257">
        <v>3633</v>
      </c>
      <c r="CY257">
        <v>189305</v>
      </c>
      <c r="CZ257">
        <f t="shared" si="127"/>
        <v>52.107074043490229</v>
      </c>
      <c r="DD257" s="46"/>
      <c r="DE257" s="7"/>
      <c r="DF257" s="7"/>
      <c r="DK257" s="27"/>
      <c r="DR257" s="27"/>
      <c r="DY257" s="27"/>
    </row>
    <row r="258" spans="10:129" ht="15.75" x14ac:dyDescent="0.25">
      <c r="J258" s="27"/>
      <c r="Q258" s="27"/>
      <c r="X258" s="27"/>
      <c r="AE258" s="27"/>
      <c r="AL258" s="27">
        <v>24</v>
      </c>
      <c r="AM258">
        <v>2274</v>
      </c>
      <c r="AN258">
        <v>141332</v>
      </c>
      <c r="AO258">
        <f t="shared" si="123"/>
        <v>62.15127528583993</v>
      </c>
      <c r="AS258" s="27"/>
      <c r="AZ258" s="27"/>
      <c r="BG258" s="27"/>
      <c r="BN258" s="27"/>
      <c r="BU258" s="46"/>
      <c r="BV258" s="7"/>
      <c r="BW258" s="7"/>
      <c r="CB258" s="27"/>
      <c r="CI258" s="46"/>
      <c r="CJ258" s="7"/>
      <c r="CK258" s="7"/>
      <c r="CP258" s="27">
        <v>27</v>
      </c>
      <c r="CQ258">
        <v>1075</v>
      </c>
      <c r="CR258">
        <v>29963</v>
      </c>
      <c r="CS258">
        <f t="shared" si="126"/>
        <v>27.872558139534885</v>
      </c>
      <c r="CW258" s="27">
        <v>33</v>
      </c>
      <c r="CX258">
        <v>3739</v>
      </c>
      <c r="CY258">
        <v>96589</v>
      </c>
      <c r="CZ258">
        <f t="shared" si="127"/>
        <v>25.832843006151379</v>
      </c>
      <c r="DD258" s="46"/>
      <c r="DE258" s="7"/>
      <c r="DF258" s="7"/>
      <c r="DK258" s="27"/>
      <c r="DR258" s="27"/>
      <c r="DY258" s="27"/>
    </row>
    <row r="259" spans="10:129" ht="15.75" x14ac:dyDescent="0.25">
      <c r="J259" s="27"/>
      <c r="Q259" s="27"/>
      <c r="X259" s="27"/>
      <c r="AE259" s="27"/>
      <c r="AL259" s="27">
        <v>25</v>
      </c>
      <c r="AM259">
        <v>2277</v>
      </c>
      <c r="AN259">
        <v>197989</v>
      </c>
      <c r="AO259">
        <f t="shared" si="123"/>
        <v>86.951690821256037</v>
      </c>
      <c r="AS259" s="27"/>
      <c r="AZ259" s="27"/>
      <c r="BG259" s="27"/>
      <c r="BN259" s="27"/>
      <c r="BU259" s="46"/>
      <c r="BV259" s="7"/>
      <c r="BW259" s="7"/>
      <c r="CB259" s="27"/>
      <c r="CI259" s="46"/>
      <c r="CJ259" s="7"/>
      <c r="CK259" s="7"/>
      <c r="CP259" s="27">
        <v>28</v>
      </c>
      <c r="CQ259">
        <v>1083</v>
      </c>
      <c r="CR259">
        <v>17950</v>
      </c>
      <c r="CS259">
        <f t="shared" si="126"/>
        <v>16.574330563250232</v>
      </c>
      <c r="CW259" s="27">
        <v>34</v>
      </c>
      <c r="CX259">
        <v>3740</v>
      </c>
      <c r="CY259">
        <v>192923</v>
      </c>
      <c r="CZ259">
        <f t="shared" si="127"/>
        <v>51.583689839572195</v>
      </c>
      <c r="DD259" s="46"/>
      <c r="DE259" s="7"/>
      <c r="DF259" s="7"/>
      <c r="DK259" s="27"/>
      <c r="DR259" s="27"/>
      <c r="DY259" s="27"/>
    </row>
    <row r="260" spans="10:129" ht="15.75" x14ac:dyDescent="0.25">
      <c r="J260" s="27"/>
      <c r="Q260" s="27"/>
      <c r="X260" s="27"/>
      <c r="AE260" s="27"/>
      <c r="AL260" s="27">
        <v>26</v>
      </c>
      <c r="AM260">
        <v>2328</v>
      </c>
      <c r="AN260">
        <v>154865</v>
      </c>
      <c r="AO260">
        <f t="shared" si="123"/>
        <v>66.522766323024058</v>
      </c>
      <c r="AS260" s="27"/>
      <c r="AZ260" s="27"/>
      <c r="BG260" s="27"/>
      <c r="BN260" s="27"/>
      <c r="BU260" s="46"/>
      <c r="BV260" s="7"/>
      <c r="BW260" s="7"/>
      <c r="CB260" s="27"/>
      <c r="CI260" s="46"/>
      <c r="CJ260" s="7"/>
      <c r="CK260" s="7"/>
      <c r="CP260" s="27">
        <v>29</v>
      </c>
      <c r="CQ260">
        <v>1090</v>
      </c>
      <c r="CR260">
        <v>110232</v>
      </c>
      <c r="CS260">
        <f t="shared" si="126"/>
        <v>101.13027522935779</v>
      </c>
      <c r="CW260" s="27">
        <v>35</v>
      </c>
      <c r="CX260">
        <v>3794</v>
      </c>
      <c r="CY260">
        <v>359821</v>
      </c>
      <c r="CZ260">
        <f t="shared" si="127"/>
        <v>94.839483394833948</v>
      </c>
      <c r="DD260" s="46"/>
      <c r="DE260" s="7"/>
      <c r="DF260" s="7"/>
      <c r="DK260" s="27"/>
      <c r="DR260" s="27"/>
      <c r="DY260" s="27"/>
    </row>
    <row r="261" spans="10:129" ht="15.75" x14ac:dyDescent="0.25">
      <c r="J261" s="27"/>
      <c r="Q261" s="27"/>
      <c r="X261" s="27"/>
      <c r="AE261" s="27"/>
      <c r="AL261" s="27">
        <v>27</v>
      </c>
      <c r="AM261">
        <v>2428</v>
      </c>
      <c r="AN261">
        <v>167967</v>
      </c>
      <c r="AO261">
        <f t="shared" si="123"/>
        <v>69.17915980230643</v>
      </c>
      <c r="AS261" s="27"/>
      <c r="AZ261" s="27"/>
      <c r="BG261" s="27"/>
      <c r="BN261" s="27"/>
      <c r="BU261" s="46"/>
      <c r="BV261" s="7"/>
      <c r="BW261" s="7"/>
      <c r="CB261" s="27"/>
      <c r="CI261" s="46"/>
      <c r="CJ261" s="7"/>
      <c r="CK261" s="7"/>
      <c r="CP261" s="27">
        <v>30</v>
      </c>
      <c r="CQ261">
        <v>1114</v>
      </c>
      <c r="CR261">
        <v>37129</v>
      </c>
      <c r="CS261">
        <f t="shared" si="126"/>
        <v>33.329443447037704</v>
      </c>
      <c r="CW261" s="27">
        <v>36</v>
      </c>
      <c r="CX261">
        <v>3870</v>
      </c>
      <c r="CY261">
        <v>286715</v>
      </c>
      <c r="CZ261">
        <f t="shared" si="127"/>
        <v>74.086563307493535</v>
      </c>
      <c r="DD261" s="27"/>
      <c r="DK261" s="27"/>
      <c r="DR261" s="27"/>
      <c r="DY261" s="27"/>
    </row>
    <row r="262" spans="10:129" ht="15.75" x14ac:dyDescent="0.25">
      <c r="J262" s="27"/>
      <c r="Q262" s="27"/>
      <c r="X262" s="27"/>
      <c r="AE262" s="27"/>
      <c r="AL262" s="27">
        <v>28</v>
      </c>
      <c r="AM262">
        <v>2458</v>
      </c>
      <c r="AN262">
        <v>15002</v>
      </c>
      <c r="AO262">
        <f t="shared" si="123"/>
        <v>6.1033360455655004</v>
      </c>
      <c r="AS262" s="27"/>
      <c r="AZ262" s="27"/>
      <c r="BG262" s="27"/>
      <c r="BN262" s="27"/>
      <c r="BU262" s="46"/>
      <c r="BV262" s="7"/>
      <c r="BW262" s="7"/>
      <c r="CB262" s="27"/>
      <c r="CI262" s="46"/>
      <c r="CJ262" s="7"/>
      <c r="CK262" s="7"/>
      <c r="CP262" s="27">
        <v>31</v>
      </c>
      <c r="CQ262">
        <v>1116</v>
      </c>
      <c r="CR262">
        <v>50925</v>
      </c>
      <c r="CS262">
        <f t="shared" si="126"/>
        <v>45.631720430107528</v>
      </c>
      <c r="CW262" s="27">
        <v>37</v>
      </c>
      <c r="CX262">
        <v>4761</v>
      </c>
      <c r="CY262">
        <v>356686</v>
      </c>
      <c r="CZ262">
        <f t="shared" si="127"/>
        <v>74.918294475950432</v>
      </c>
      <c r="DD262" s="27"/>
      <c r="DK262" s="27"/>
      <c r="DR262" s="27"/>
      <c r="DY262" s="27"/>
    </row>
    <row r="263" spans="10:129" ht="15.75" x14ac:dyDescent="0.25">
      <c r="J263" s="27"/>
      <c r="Q263" s="27"/>
      <c r="X263" s="27"/>
      <c r="AE263" s="27"/>
      <c r="AL263" s="27">
        <v>29</v>
      </c>
      <c r="AM263">
        <v>2717</v>
      </c>
      <c r="AN263">
        <v>269066</v>
      </c>
      <c r="AO263">
        <f t="shared" si="123"/>
        <v>99.030548398969458</v>
      </c>
      <c r="AS263" s="27"/>
      <c r="AZ263" s="27"/>
      <c r="BG263" s="27"/>
      <c r="BN263" s="27"/>
      <c r="BU263" s="46"/>
      <c r="BV263" s="7"/>
      <c r="BW263" s="7"/>
      <c r="CB263" s="27"/>
      <c r="CI263" s="46"/>
      <c r="CJ263" s="7"/>
      <c r="CK263" s="7"/>
      <c r="CP263" s="27">
        <v>32</v>
      </c>
      <c r="CQ263">
        <v>1128</v>
      </c>
      <c r="CR263">
        <v>74024</v>
      </c>
      <c r="CS263">
        <f t="shared" si="126"/>
        <v>65.62411347517731</v>
      </c>
      <c r="CW263" s="27">
        <v>38</v>
      </c>
      <c r="CX263">
        <v>8054</v>
      </c>
      <c r="CY263">
        <v>435149</v>
      </c>
      <c r="CZ263">
        <f t="shared" si="127"/>
        <v>54.028929724360566</v>
      </c>
      <c r="DD263" s="27"/>
      <c r="DK263" s="27"/>
      <c r="DR263" s="27"/>
      <c r="DY263" s="27"/>
    </row>
    <row r="264" spans="10:129" ht="15.75" x14ac:dyDescent="0.25">
      <c r="J264" s="27"/>
      <c r="Q264" s="27"/>
      <c r="X264" s="27"/>
      <c r="AE264" s="27"/>
      <c r="AL264" s="27">
        <v>30</v>
      </c>
      <c r="AM264">
        <v>2756</v>
      </c>
      <c r="AN264">
        <v>287569</v>
      </c>
      <c r="AO264">
        <f t="shared" si="123"/>
        <v>104.34288824383164</v>
      </c>
      <c r="AS264" s="27"/>
      <c r="AZ264" s="27"/>
      <c r="BG264" s="27"/>
      <c r="BN264" s="27"/>
      <c r="BU264" s="46"/>
      <c r="BV264" s="7"/>
      <c r="BW264" s="7"/>
      <c r="CB264" s="27"/>
      <c r="CI264" s="46"/>
      <c r="CJ264" s="7"/>
      <c r="CK264" s="7"/>
      <c r="CP264" s="27">
        <v>33</v>
      </c>
      <c r="CQ264">
        <v>1132</v>
      </c>
      <c r="CR264">
        <v>59965</v>
      </c>
      <c r="CS264">
        <f t="shared" si="126"/>
        <v>52.972614840989401</v>
      </c>
      <c r="CW264" s="27">
        <v>39</v>
      </c>
      <c r="CX264">
        <v>19447</v>
      </c>
      <c r="CY264">
        <v>1248475</v>
      </c>
      <c r="CZ264">
        <f t="shared" si="127"/>
        <v>64.198848151385818</v>
      </c>
      <c r="DD264" s="27"/>
      <c r="DK264" s="27"/>
      <c r="DR264" s="27"/>
      <c r="DY264" s="27"/>
    </row>
    <row r="265" spans="10:129" ht="15.75" x14ac:dyDescent="0.25">
      <c r="J265" s="27"/>
      <c r="Q265" s="27"/>
      <c r="X265" s="27"/>
      <c r="AE265" s="27"/>
      <c r="AL265" s="27">
        <v>31</v>
      </c>
      <c r="AM265">
        <v>2915</v>
      </c>
      <c r="AN265">
        <v>207266</v>
      </c>
      <c r="AO265">
        <f t="shared" si="123"/>
        <v>71.103259005145802</v>
      </c>
      <c r="AS265" s="27"/>
      <c r="AZ265" s="27"/>
      <c r="BG265" s="27"/>
      <c r="BN265" s="27"/>
      <c r="BU265" s="46"/>
      <c r="BV265" s="7"/>
      <c r="BW265" s="7"/>
      <c r="CB265" s="27"/>
      <c r="CI265" s="46"/>
      <c r="CJ265" s="7"/>
      <c r="CK265" s="7"/>
      <c r="CP265" s="27">
        <v>34</v>
      </c>
      <c r="CQ265">
        <v>1134</v>
      </c>
      <c r="CR265">
        <v>21477</v>
      </c>
      <c r="CS265">
        <f t="shared" si="126"/>
        <v>18.93915343915344</v>
      </c>
      <c r="CW265" s="46"/>
      <c r="CX265" s="7"/>
      <c r="CY265" s="7"/>
      <c r="DD265" s="27"/>
      <c r="DK265" s="27"/>
      <c r="DR265" s="27"/>
      <c r="DY265" s="27"/>
    </row>
    <row r="266" spans="10:129" ht="15.75" x14ac:dyDescent="0.25">
      <c r="J266" s="27"/>
      <c r="Q266" s="27"/>
      <c r="X266" s="27"/>
      <c r="AE266" s="27"/>
      <c r="AL266" s="27">
        <v>32</v>
      </c>
      <c r="AM266">
        <v>3136</v>
      </c>
      <c r="AN266">
        <v>272375</v>
      </c>
      <c r="AO266">
        <f t="shared" si="123"/>
        <v>86.854272959183675</v>
      </c>
      <c r="AS266" s="27"/>
      <c r="AZ266" s="27"/>
      <c r="BG266" s="27"/>
      <c r="BN266" s="27"/>
      <c r="BU266" s="46"/>
      <c r="BV266" s="7"/>
      <c r="BW266" s="7"/>
      <c r="CB266" s="27"/>
      <c r="CI266" s="27"/>
      <c r="CP266" s="27">
        <v>35</v>
      </c>
      <c r="CQ266">
        <v>1167</v>
      </c>
      <c r="CR266">
        <v>47187</v>
      </c>
      <c r="CS266">
        <f t="shared" si="126"/>
        <v>40.434447300771211</v>
      </c>
      <c r="CW266" s="46"/>
      <c r="CX266" s="7"/>
      <c r="CY266" s="7"/>
      <c r="DD266" s="27"/>
      <c r="DK266" s="27"/>
      <c r="DR266" s="27"/>
      <c r="DY266" s="27"/>
    </row>
    <row r="267" spans="10:129" ht="15.75" x14ac:dyDescent="0.25">
      <c r="J267" s="27"/>
      <c r="Q267" s="27"/>
      <c r="X267" s="27"/>
      <c r="AE267" s="27"/>
      <c r="AL267" s="27">
        <v>33</v>
      </c>
      <c r="AM267">
        <v>3236</v>
      </c>
      <c r="AN267">
        <v>105130</v>
      </c>
      <c r="AO267">
        <f t="shared" si="123"/>
        <v>32.487639060568604</v>
      </c>
      <c r="AS267" s="27"/>
      <c r="AZ267" s="27"/>
      <c r="BG267" s="27"/>
      <c r="BN267" s="27"/>
      <c r="BU267" s="46"/>
      <c r="BV267" s="7"/>
      <c r="BW267" s="7"/>
      <c r="CB267" s="27"/>
      <c r="CI267" s="27"/>
      <c r="CP267" s="27">
        <v>36</v>
      </c>
      <c r="CQ267">
        <v>1195</v>
      </c>
      <c r="CR267">
        <v>85901</v>
      </c>
      <c r="CS267">
        <f t="shared" si="126"/>
        <v>71.883682008368197</v>
      </c>
      <c r="CW267" s="46"/>
      <c r="CX267" s="7"/>
      <c r="CY267" s="7"/>
      <c r="DD267" s="27"/>
      <c r="DK267" s="27"/>
      <c r="DR267" s="27"/>
      <c r="DY267" s="27"/>
    </row>
    <row r="268" spans="10:129" ht="15.75" x14ac:dyDescent="0.25">
      <c r="J268" s="27"/>
      <c r="Q268" s="27"/>
      <c r="X268" s="27"/>
      <c r="AE268" s="27"/>
      <c r="AL268" s="27">
        <v>34</v>
      </c>
      <c r="AM268">
        <v>3366</v>
      </c>
      <c r="AN268">
        <v>158565</v>
      </c>
      <c r="AO268">
        <f t="shared" ref="AO268:AO287" si="129">AN268/AM268</f>
        <v>47.107843137254903</v>
      </c>
      <c r="AS268" s="27"/>
      <c r="AZ268" s="27"/>
      <c r="BG268" s="27"/>
      <c r="BN268" s="27"/>
      <c r="BU268" s="46"/>
      <c r="BV268" s="7"/>
      <c r="BW268" s="7"/>
      <c r="CB268" s="27"/>
      <c r="CI268" s="27"/>
      <c r="CP268" s="27">
        <v>37</v>
      </c>
      <c r="CQ268">
        <v>1216</v>
      </c>
      <c r="CR268">
        <v>60258</v>
      </c>
      <c r="CS268">
        <f t="shared" ref="CS268:CS283" si="130">CR268/CQ268</f>
        <v>49.554276315789473</v>
      </c>
      <c r="CW268" s="46"/>
      <c r="CX268" s="7"/>
      <c r="CY268" s="7"/>
      <c r="DD268" s="27"/>
      <c r="DK268" s="27"/>
      <c r="DR268" s="27"/>
      <c r="DY268" s="27"/>
    </row>
    <row r="269" spans="10:129" ht="15.75" x14ac:dyDescent="0.25">
      <c r="J269" s="27"/>
      <c r="Q269" s="27"/>
      <c r="X269" s="27"/>
      <c r="AE269" s="27"/>
      <c r="AL269" s="27">
        <v>35</v>
      </c>
      <c r="AM269">
        <v>3541</v>
      </c>
      <c r="AN269">
        <v>248956</v>
      </c>
      <c r="AO269">
        <f t="shared" si="129"/>
        <v>70.306693024569327</v>
      </c>
      <c r="AS269" s="27"/>
      <c r="AZ269" s="27"/>
      <c r="BG269" s="27"/>
      <c r="BN269" s="27"/>
      <c r="BU269" s="46"/>
      <c r="BV269" s="7"/>
      <c r="BW269" s="7"/>
      <c r="CB269" s="27"/>
      <c r="CI269" s="27"/>
      <c r="CP269" s="27">
        <v>38</v>
      </c>
      <c r="CQ269">
        <v>1261</v>
      </c>
      <c r="CR269">
        <v>29854</v>
      </c>
      <c r="CS269">
        <f t="shared" si="130"/>
        <v>23.674861221252975</v>
      </c>
      <c r="CW269" s="27"/>
      <c r="DD269" s="27"/>
      <c r="DK269" s="27"/>
      <c r="DR269" s="27"/>
      <c r="DY269" s="27"/>
    </row>
    <row r="270" spans="10:129" ht="15.75" x14ac:dyDescent="0.25">
      <c r="J270" s="27"/>
      <c r="Q270" s="27"/>
      <c r="X270" s="27"/>
      <c r="AE270" s="27"/>
      <c r="AL270" s="27">
        <v>36</v>
      </c>
      <c r="AM270">
        <v>3550</v>
      </c>
      <c r="AN270">
        <v>298697</v>
      </c>
      <c r="AO270">
        <f t="shared" si="129"/>
        <v>84.14</v>
      </c>
      <c r="AS270" s="27"/>
      <c r="AZ270" s="27"/>
      <c r="BG270" s="27"/>
      <c r="BN270" s="27"/>
      <c r="BU270" s="46"/>
      <c r="BV270" s="7"/>
      <c r="BW270" s="7"/>
      <c r="CB270" s="27"/>
      <c r="CI270" s="27"/>
      <c r="CP270" s="27">
        <v>39</v>
      </c>
      <c r="CQ270">
        <v>1269</v>
      </c>
      <c r="CR270">
        <v>48619</v>
      </c>
      <c r="CS270">
        <f t="shared" si="130"/>
        <v>38.312844759653274</v>
      </c>
      <c r="CW270" s="27"/>
      <c r="DD270" s="27"/>
      <c r="DK270" s="27"/>
      <c r="DR270" s="27"/>
      <c r="DY270" s="27"/>
    </row>
    <row r="271" spans="10:129" ht="15.75" x14ac:dyDescent="0.25">
      <c r="J271" s="27"/>
      <c r="Q271" s="27"/>
      <c r="X271" s="27"/>
      <c r="AE271" s="27"/>
      <c r="AL271" s="27">
        <v>37</v>
      </c>
      <c r="AM271">
        <v>3578</v>
      </c>
      <c r="AN271">
        <v>290618</v>
      </c>
      <c r="AO271">
        <f t="shared" si="129"/>
        <v>81.223588596981557</v>
      </c>
      <c r="AS271" s="27"/>
      <c r="AZ271" s="27"/>
      <c r="BG271" s="27"/>
      <c r="BN271" s="27"/>
      <c r="BU271" s="46"/>
      <c r="BV271" s="7"/>
      <c r="BW271" s="7"/>
      <c r="CB271" s="27"/>
      <c r="CI271" s="27"/>
      <c r="CP271" s="27">
        <v>40</v>
      </c>
      <c r="CQ271">
        <v>1309</v>
      </c>
      <c r="CR271">
        <v>56692</v>
      </c>
      <c r="CS271">
        <f t="shared" si="130"/>
        <v>43.309396485867076</v>
      </c>
      <c r="CW271" s="27"/>
      <c r="DD271" s="27"/>
      <c r="DK271" s="27"/>
      <c r="DR271" s="27"/>
      <c r="DY271" s="27"/>
    </row>
    <row r="272" spans="10:129" ht="15.75" x14ac:dyDescent="0.25">
      <c r="J272" s="27"/>
      <c r="Q272" s="27"/>
      <c r="X272" s="27"/>
      <c r="AE272" s="27"/>
      <c r="AL272" s="27">
        <v>38</v>
      </c>
      <c r="AM272">
        <v>3586</v>
      </c>
      <c r="AN272">
        <v>415593</v>
      </c>
      <c r="AO272">
        <f t="shared" si="129"/>
        <v>115.89319576129392</v>
      </c>
      <c r="AS272" s="27"/>
      <c r="AZ272" s="27"/>
      <c r="BG272" s="27"/>
      <c r="BN272" s="27"/>
      <c r="BU272" s="46"/>
      <c r="BV272" s="7"/>
      <c r="BW272" s="7"/>
      <c r="CB272" s="27"/>
      <c r="CI272" s="27"/>
      <c r="CP272" s="27">
        <v>41</v>
      </c>
      <c r="CQ272">
        <v>1328</v>
      </c>
      <c r="CR272">
        <v>63875</v>
      </c>
      <c r="CS272">
        <f t="shared" si="130"/>
        <v>48.098644578313255</v>
      </c>
      <c r="CW272" s="27"/>
      <c r="DD272" s="27"/>
      <c r="DK272" s="27"/>
      <c r="DR272" s="27"/>
      <c r="DY272" s="27"/>
    </row>
    <row r="273" spans="10:129" ht="15.75" x14ac:dyDescent="0.25">
      <c r="J273" s="27"/>
      <c r="Q273" s="27"/>
      <c r="X273" s="27"/>
      <c r="AE273" s="27"/>
      <c r="AL273" s="27">
        <v>39</v>
      </c>
      <c r="AM273">
        <v>3617</v>
      </c>
      <c r="AN273">
        <v>325350</v>
      </c>
      <c r="AO273">
        <f t="shared" si="129"/>
        <v>89.950235001382367</v>
      </c>
      <c r="AS273" s="27"/>
      <c r="AZ273" s="27"/>
      <c r="BG273" s="27"/>
      <c r="BN273" s="27"/>
      <c r="BU273" s="46"/>
      <c r="BV273" s="7"/>
      <c r="BW273" s="7"/>
      <c r="CB273" s="27"/>
      <c r="CI273" s="27"/>
      <c r="CP273" s="27">
        <v>42</v>
      </c>
      <c r="CQ273">
        <v>1329</v>
      </c>
      <c r="CR273">
        <v>107557</v>
      </c>
      <c r="CS273">
        <f t="shared" si="130"/>
        <v>80.930775018811133</v>
      </c>
      <c r="CW273" s="27"/>
      <c r="DD273" s="27"/>
      <c r="DK273" s="27"/>
      <c r="DR273" s="27"/>
      <c r="DY273" s="27"/>
    </row>
    <row r="274" spans="10:129" x14ac:dyDescent="0.25">
      <c r="J274" s="27"/>
      <c r="Q274" s="27"/>
      <c r="X274" s="27"/>
      <c r="AE274" s="27"/>
      <c r="AL274" s="27">
        <v>40</v>
      </c>
      <c r="AM274">
        <v>4007</v>
      </c>
      <c r="AN274">
        <v>351245</v>
      </c>
      <c r="AO274">
        <f t="shared" si="129"/>
        <v>87.657848764661836</v>
      </c>
      <c r="AS274" s="27"/>
      <c r="AZ274" s="27"/>
      <c r="BG274" s="27"/>
      <c r="BN274" s="27"/>
      <c r="BU274" s="27"/>
      <c r="CB274" s="27"/>
      <c r="CI274" s="27"/>
      <c r="CP274" s="27">
        <v>43</v>
      </c>
      <c r="CQ274">
        <v>1425</v>
      </c>
      <c r="CR274">
        <v>195987</v>
      </c>
      <c r="CS274">
        <f t="shared" si="130"/>
        <v>137.53473684210527</v>
      </c>
      <c r="CW274" s="27"/>
      <c r="DD274" s="27"/>
      <c r="DK274" s="27"/>
      <c r="DR274" s="27"/>
      <c r="DY274" s="27"/>
    </row>
    <row r="275" spans="10:129" x14ac:dyDescent="0.25">
      <c r="J275" s="27"/>
      <c r="Q275" s="27"/>
      <c r="X275" s="27"/>
      <c r="AE275" s="27"/>
      <c r="AL275" s="27">
        <v>41</v>
      </c>
      <c r="AM275">
        <v>4199</v>
      </c>
      <c r="AN275">
        <v>373406</v>
      </c>
      <c r="AO275">
        <f t="shared" si="129"/>
        <v>88.927363658013817</v>
      </c>
      <c r="AS275" s="27"/>
      <c r="AZ275" s="27"/>
      <c r="BG275" s="27"/>
      <c r="BN275" s="27"/>
      <c r="BU275" s="27"/>
      <c r="CB275" s="27"/>
      <c r="CI275" s="27"/>
      <c r="CP275" s="27">
        <v>44</v>
      </c>
      <c r="CQ275">
        <v>1645</v>
      </c>
      <c r="CR275">
        <v>119268</v>
      </c>
      <c r="CS275">
        <f t="shared" si="130"/>
        <v>72.503343465045589</v>
      </c>
      <c r="CW275" s="27"/>
      <c r="DD275" s="27"/>
      <c r="DK275" s="27"/>
      <c r="DR275" s="27"/>
      <c r="DY275" s="27"/>
    </row>
    <row r="276" spans="10:129" x14ac:dyDescent="0.25">
      <c r="J276" s="27"/>
      <c r="Q276" s="27"/>
      <c r="X276" s="27"/>
      <c r="AE276" s="27"/>
      <c r="AL276" s="27">
        <v>42</v>
      </c>
      <c r="AM276">
        <v>4255</v>
      </c>
      <c r="AN276">
        <v>66554</v>
      </c>
      <c r="AO276">
        <f t="shared" si="129"/>
        <v>15.641363102232667</v>
      </c>
      <c r="AS276" s="27"/>
      <c r="AZ276" s="27"/>
      <c r="BG276" s="27"/>
      <c r="BN276" s="27"/>
      <c r="BU276" s="27"/>
      <c r="CB276" s="27"/>
      <c r="CI276" s="27"/>
      <c r="CP276" s="27">
        <v>45</v>
      </c>
      <c r="CQ276">
        <v>1695</v>
      </c>
      <c r="CR276">
        <v>84441</v>
      </c>
      <c r="CS276">
        <f t="shared" si="130"/>
        <v>49.817699115044249</v>
      </c>
      <c r="CW276" s="27"/>
      <c r="DD276" s="27"/>
      <c r="DK276" s="27"/>
      <c r="DR276" s="27"/>
      <c r="DY276" s="27"/>
    </row>
    <row r="277" spans="10:129" x14ac:dyDescent="0.25">
      <c r="J277" s="27"/>
      <c r="Q277" s="27"/>
      <c r="X277" s="27"/>
      <c r="AE277" s="27"/>
      <c r="AL277" s="27">
        <v>43</v>
      </c>
      <c r="AM277">
        <v>4416</v>
      </c>
      <c r="AN277">
        <v>355765</v>
      </c>
      <c r="AO277">
        <f t="shared" si="129"/>
        <v>80.56272644927536</v>
      </c>
      <c r="AS277" s="27"/>
      <c r="AZ277" s="27"/>
      <c r="BG277" s="27"/>
      <c r="BN277" s="27"/>
      <c r="BU277" s="27"/>
      <c r="CB277" s="27"/>
      <c r="CI277" s="27"/>
      <c r="CP277" s="27">
        <v>46</v>
      </c>
      <c r="CQ277">
        <v>1727</v>
      </c>
      <c r="CR277">
        <v>72135</v>
      </c>
      <c r="CS277">
        <f t="shared" si="130"/>
        <v>41.768963520555879</v>
      </c>
      <c r="CW277" s="27"/>
      <c r="DD277" s="27"/>
      <c r="DK277" s="27"/>
      <c r="DR277" s="27"/>
      <c r="DY277" s="27"/>
    </row>
    <row r="278" spans="10:129" x14ac:dyDescent="0.25">
      <c r="J278" s="27"/>
      <c r="Q278" s="27"/>
      <c r="X278" s="27"/>
      <c r="AE278" s="27"/>
      <c r="AL278" s="27">
        <v>44</v>
      </c>
      <c r="AM278">
        <v>4426</v>
      </c>
      <c r="AN278">
        <v>480415</v>
      </c>
      <c r="AO278">
        <f t="shared" si="129"/>
        <v>108.54383190239494</v>
      </c>
      <c r="AS278" s="27"/>
      <c r="AZ278" s="27"/>
      <c r="BG278" s="27"/>
      <c r="BN278" s="27"/>
      <c r="BU278" s="27"/>
      <c r="CB278" s="27"/>
      <c r="CI278" s="27"/>
      <c r="CP278" s="27">
        <v>47</v>
      </c>
      <c r="CQ278">
        <v>1981</v>
      </c>
      <c r="CR278">
        <v>143474</v>
      </c>
      <c r="CS278">
        <f t="shared" si="130"/>
        <v>72.42503785966683</v>
      </c>
      <c r="CW278" s="27"/>
      <c r="DD278" s="27"/>
      <c r="DK278" s="27"/>
      <c r="DR278" s="27"/>
      <c r="DY278" s="27"/>
    </row>
    <row r="279" spans="10:129" x14ac:dyDescent="0.25">
      <c r="J279" s="27"/>
      <c r="Q279" s="27"/>
      <c r="X279" s="27"/>
      <c r="AE279" s="27"/>
      <c r="AL279" s="27">
        <v>45</v>
      </c>
      <c r="AM279">
        <v>4464</v>
      </c>
      <c r="AN279">
        <v>305995</v>
      </c>
      <c r="AO279">
        <f t="shared" si="129"/>
        <v>68.54726702508961</v>
      </c>
      <c r="AS279" s="27"/>
      <c r="AZ279" s="27"/>
      <c r="BG279" s="27"/>
      <c r="BN279" s="27"/>
      <c r="BU279" s="27"/>
      <c r="CB279" s="27"/>
      <c r="CI279" s="27"/>
      <c r="CP279" s="27">
        <v>48</v>
      </c>
      <c r="CQ279">
        <v>2009</v>
      </c>
      <c r="CR279">
        <v>186595</v>
      </c>
      <c r="CS279">
        <f t="shared" si="130"/>
        <v>92.879542060726735</v>
      </c>
      <c r="CW279" s="27"/>
      <c r="DD279" s="27"/>
      <c r="DK279" s="27"/>
      <c r="DR279" s="27"/>
      <c r="DY279" s="27"/>
    </row>
    <row r="280" spans="10:129" x14ac:dyDescent="0.25">
      <c r="J280" s="27"/>
      <c r="Q280" s="27"/>
      <c r="X280" s="27"/>
      <c r="AE280" s="27"/>
      <c r="AL280" s="27">
        <v>46</v>
      </c>
      <c r="AM280">
        <v>4821</v>
      </c>
      <c r="AN280">
        <v>366181</v>
      </c>
      <c r="AO280">
        <f t="shared" si="129"/>
        <v>75.955403443269034</v>
      </c>
      <c r="AS280" s="27"/>
      <c r="AZ280" s="27"/>
      <c r="BG280" s="27"/>
      <c r="BN280" s="27"/>
      <c r="BU280" s="27"/>
      <c r="CB280" s="27"/>
      <c r="CI280" s="27"/>
      <c r="CP280" s="27">
        <v>49</v>
      </c>
      <c r="CQ280">
        <v>2019</v>
      </c>
      <c r="CR280">
        <v>126516</v>
      </c>
      <c r="CS280">
        <f t="shared" si="130"/>
        <v>62.662704309063891</v>
      </c>
      <c r="CW280" s="27"/>
      <c r="DD280" s="27"/>
      <c r="DK280" s="27"/>
      <c r="DR280" s="27"/>
      <c r="DY280" s="27"/>
    </row>
    <row r="281" spans="10:129" x14ac:dyDescent="0.25">
      <c r="J281" s="27"/>
      <c r="Q281" s="27"/>
      <c r="X281" s="27"/>
      <c r="AE281" s="27"/>
      <c r="AL281" s="27">
        <v>47</v>
      </c>
      <c r="AM281">
        <v>5371</v>
      </c>
      <c r="AN281">
        <v>363201</v>
      </c>
      <c r="AO281">
        <f t="shared" si="129"/>
        <v>67.622602867250052</v>
      </c>
      <c r="AS281" s="27"/>
      <c r="AZ281" s="27"/>
      <c r="BG281" s="27"/>
      <c r="BN281" s="27"/>
      <c r="BU281" s="27"/>
      <c r="CB281" s="27"/>
      <c r="CI281" s="27"/>
      <c r="CP281" s="27">
        <v>50</v>
      </c>
      <c r="CQ281">
        <v>2039</v>
      </c>
      <c r="CR281">
        <v>51709</v>
      </c>
      <c r="CS281">
        <f t="shared" si="130"/>
        <v>25.35998038254046</v>
      </c>
      <c r="CW281" s="27"/>
      <c r="DD281" s="27"/>
      <c r="DK281" s="27"/>
      <c r="DR281" s="27"/>
      <c r="DY281" s="27"/>
    </row>
    <row r="282" spans="10:129" x14ac:dyDescent="0.25">
      <c r="J282" s="27"/>
      <c r="Q282" s="27"/>
      <c r="X282" s="27"/>
      <c r="AE282" s="27"/>
      <c r="AL282" s="27">
        <v>48</v>
      </c>
      <c r="AM282">
        <v>5404</v>
      </c>
      <c r="AN282">
        <v>621229</v>
      </c>
      <c r="AO282">
        <f t="shared" si="129"/>
        <v>114.95725388601036</v>
      </c>
      <c r="AS282" s="27"/>
      <c r="AZ282" s="27"/>
      <c r="BG282" s="27"/>
      <c r="BN282" s="27"/>
      <c r="BU282" s="27"/>
      <c r="CB282" s="27"/>
      <c r="CI282" s="27"/>
      <c r="CP282" s="27">
        <v>51</v>
      </c>
      <c r="CQ282">
        <v>2152</v>
      </c>
      <c r="CR282">
        <v>162957</v>
      </c>
      <c r="CS282">
        <f t="shared" si="130"/>
        <v>75.72351301115242</v>
      </c>
      <c r="CW282" s="27"/>
      <c r="DD282" s="27"/>
      <c r="DK282" s="27"/>
      <c r="DR282" s="27"/>
      <c r="DY282" s="27"/>
    </row>
    <row r="283" spans="10:129" x14ac:dyDescent="0.25">
      <c r="J283" s="27"/>
      <c r="Q283" s="27"/>
      <c r="X283" s="27"/>
      <c r="AE283" s="27"/>
      <c r="AL283" s="27">
        <v>49</v>
      </c>
      <c r="AM283">
        <v>5454</v>
      </c>
      <c r="AN283">
        <v>626155</v>
      </c>
      <c r="AO283">
        <f t="shared" si="129"/>
        <v>114.80656398973231</v>
      </c>
      <c r="AS283" s="27"/>
      <c r="AZ283" s="27"/>
      <c r="BG283" s="27"/>
      <c r="BN283" s="27"/>
      <c r="BU283" s="27"/>
      <c r="CB283" s="27"/>
      <c r="CI283" s="27"/>
      <c r="CP283" s="27">
        <v>52</v>
      </c>
      <c r="CQ283">
        <v>2243</v>
      </c>
      <c r="CR283">
        <v>141603</v>
      </c>
      <c r="CS283">
        <f t="shared" si="130"/>
        <v>63.131074453856442</v>
      </c>
      <c r="CW283" s="27"/>
      <c r="DD283" s="27"/>
      <c r="DK283" s="27"/>
      <c r="DR283" s="27"/>
      <c r="DY283" s="27"/>
    </row>
    <row r="284" spans="10:129" x14ac:dyDescent="0.25">
      <c r="J284" s="27"/>
      <c r="Q284" s="27"/>
      <c r="X284" s="27"/>
      <c r="AE284" s="27"/>
      <c r="AL284" s="27">
        <v>50</v>
      </c>
      <c r="AM284">
        <v>5784</v>
      </c>
      <c r="AN284">
        <v>71553</v>
      </c>
      <c r="AO284">
        <f t="shared" si="129"/>
        <v>12.370850622406639</v>
      </c>
      <c r="AS284" s="27"/>
      <c r="AZ284" s="27"/>
      <c r="BG284" s="27"/>
      <c r="BN284" s="27"/>
      <c r="BU284" s="27"/>
      <c r="CB284" s="27"/>
      <c r="CI284" s="27"/>
      <c r="CP284" s="27"/>
      <c r="CW284" s="27"/>
      <c r="DD284" s="27"/>
      <c r="DK284" s="27"/>
      <c r="DR284" s="27"/>
      <c r="DY284" s="27"/>
    </row>
    <row r="285" spans="10:129" x14ac:dyDescent="0.25">
      <c r="J285" s="27"/>
      <c r="Q285" s="27"/>
      <c r="X285" s="27"/>
      <c r="AE285" s="27"/>
      <c r="AL285" s="27">
        <v>51</v>
      </c>
      <c r="AM285">
        <v>5809</v>
      </c>
      <c r="AN285">
        <v>529439</v>
      </c>
      <c r="AO285">
        <f t="shared" si="129"/>
        <v>91.141160268548802</v>
      </c>
      <c r="AS285" s="27"/>
      <c r="AZ285" s="27"/>
      <c r="BG285" s="27"/>
      <c r="BN285" s="27"/>
      <c r="BU285" s="27"/>
      <c r="CB285" s="27"/>
      <c r="CI285" s="27"/>
      <c r="CP285" s="27"/>
      <c r="CW285" s="27"/>
      <c r="DD285" s="27"/>
      <c r="DK285" s="27"/>
      <c r="DR285" s="27"/>
      <c r="DY285" s="27"/>
    </row>
    <row r="286" spans="10:129" x14ac:dyDescent="0.25">
      <c r="J286" s="27"/>
      <c r="Q286" s="27"/>
      <c r="X286" s="27"/>
      <c r="AE286" s="27"/>
      <c r="AL286" s="27">
        <v>52</v>
      </c>
      <c r="AM286">
        <v>6888</v>
      </c>
      <c r="AN286">
        <v>627483</v>
      </c>
      <c r="AO286">
        <f t="shared" si="129"/>
        <v>91.097996515679441</v>
      </c>
      <c r="AS286" s="27"/>
      <c r="AZ286" s="27"/>
      <c r="BG286" s="27"/>
      <c r="BN286" s="27"/>
      <c r="BU286" s="27"/>
      <c r="CB286" s="27"/>
      <c r="CI286" s="27"/>
      <c r="CP286" s="27"/>
      <c r="CW286" s="27"/>
      <c r="DD286" s="27"/>
      <c r="DK286" s="27"/>
      <c r="DR286" s="27"/>
      <c r="DY286" s="27"/>
    </row>
    <row r="287" spans="10:129" x14ac:dyDescent="0.25">
      <c r="J287" s="27"/>
      <c r="Q287" s="27"/>
      <c r="X287" s="27"/>
      <c r="AE287" s="27"/>
      <c r="AL287" s="27">
        <v>53</v>
      </c>
      <c r="AM287">
        <v>7151</v>
      </c>
      <c r="AN287">
        <v>268072</v>
      </c>
      <c r="AO287">
        <f t="shared" si="129"/>
        <v>37.487344427352816</v>
      </c>
      <c r="AS287" s="27"/>
      <c r="AZ287" s="27"/>
      <c r="BG287" s="27"/>
      <c r="BN287" s="27"/>
      <c r="BU287" s="27"/>
      <c r="CB287" s="27"/>
      <c r="CI287" s="27"/>
      <c r="CP287" s="27"/>
      <c r="CW287" s="27"/>
      <c r="DD287" s="27"/>
      <c r="DK287" s="27"/>
      <c r="DR287" s="27"/>
      <c r="DY287" s="27"/>
    </row>
    <row r="288" spans="10:129" x14ac:dyDescent="0.25">
      <c r="J288" s="27"/>
      <c r="Q288" s="27"/>
      <c r="X288" s="27"/>
      <c r="AE288" s="27"/>
      <c r="AL288" s="27"/>
      <c r="AS288" s="27"/>
      <c r="AZ288" s="27"/>
      <c r="BG288" s="27"/>
      <c r="BN288" s="27"/>
      <c r="BU288" s="27"/>
      <c r="CB288" s="27"/>
      <c r="CI288" s="27"/>
      <c r="CP288" s="27"/>
      <c r="CW288" s="27"/>
      <c r="DD288" s="27"/>
      <c r="DK288" s="27"/>
      <c r="DR288" s="27"/>
      <c r="DY288" s="27"/>
    </row>
    <row r="289" spans="10:129" x14ac:dyDescent="0.25">
      <c r="J289" s="27"/>
      <c r="Q289" s="27"/>
      <c r="X289" s="27"/>
      <c r="AE289" s="27"/>
      <c r="AL289" s="27"/>
      <c r="AS289" s="27"/>
      <c r="AZ289" s="27"/>
      <c r="BG289" s="27"/>
      <c r="BN289" s="27"/>
      <c r="BU289" s="27"/>
      <c r="CB289" s="27"/>
      <c r="CI289" s="27"/>
      <c r="CP289" s="27"/>
      <c r="CW289" s="27"/>
      <c r="DD289" s="27"/>
      <c r="DK289" s="27"/>
      <c r="DR289" s="27"/>
      <c r="DY289" s="27"/>
    </row>
    <row r="290" spans="10:129" x14ac:dyDescent="0.25">
      <c r="J290" s="27"/>
      <c r="Q290" s="27"/>
      <c r="X290" s="27"/>
      <c r="AE290" s="27"/>
      <c r="AL290" s="27"/>
      <c r="AS290" s="27"/>
      <c r="AZ290" s="27"/>
      <c r="BG290" s="27"/>
      <c r="BN290" s="27"/>
      <c r="BU290" s="27"/>
      <c r="CB290" s="27"/>
      <c r="CI290" s="27"/>
      <c r="CP290" s="27"/>
      <c r="CW290" s="27"/>
      <c r="DD290" s="27"/>
      <c r="DK290" s="27"/>
      <c r="DR290" s="27"/>
      <c r="DY290" s="27"/>
    </row>
    <row r="291" spans="10:129" x14ac:dyDescent="0.25">
      <c r="J291" s="27"/>
      <c r="Q291" s="27"/>
      <c r="X291" s="27"/>
      <c r="AE291" s="27"/>
      <c r="AL291" s="27"/>
      <c r="AS291" s="27"/>
      <c r="AZ291" s="27"/>
      <c r="BG291" s="27"/>
      <c r="BN291" s="27"/>
      <c r="BU291" s="27"/>
      <c r="CB291" s="27"/>
      <c r="CI291" s="27"/>
      <c r="CP291" s="27"/>
      <c r="CW291" s="27"/>
      <c r="DD291" s="27"/>
      <c r="DK291" s="27"/>
      <c r="DR291" s="27"/>
      <c r="DY291" s="27"/>
    </row>
    <row r="292" spans="10:129" x14ac:dyDescent="0.25">
      <c r="J292" s="27"/>
      <c r="Q292" s="27"/>
      <c r="X292" s="27"/>
      <c r="AE292" s="27"/>
      <c r="AL292" s="27"/>
      <c r="AS292" s="27"/>
      <c r="AZ292" s="27"/>
      <c r="BG292" s="27"/>
      <c r="BN292" s="27"/>
      <c r="BU292" s="27"/>
      <c r="CB292" s="27"/>
      <c r="CI292" s="27"/>
      <c r="CP292" s="27"/>
      <c r="CW292" s="27"/>
      <c r="DD292" s="27"/>
      <c r="DK292" s="27"/>
      <c r="DR292" s="27"/>
      <c r="DY292" s="27"/>
    </row>
    <row r="293" spans="10:129" x14ac:dyDescent="0.25">
      <c r="J293" s="27"/>
      <c r="Q293" s="27"/>
      <c r="X293" s="27"/>
      <c r="AE293" s="27"/>
      <c r="AL293" s="27"/>
      <c r="AS293" s="27"/>
      <c r="AZ293" s="27"/>
      <c r="BG293" s="27"/>
      <c r="BN293" s="27"/>
      <c r="BU293" s="27"/>
      <c r="CB293" s="27"/>
      <c r="CI293" s="27"/>
      <c r="CP293" s="27"/>
      <c r="CW293" s="27"/>
      <c r="DD293" s="27"/>
      <c r="DK293" s="27"/>
      <c r="DR293" s="27"/>
      <c r="DY293" s="27"/>
    </row>
    <row r="294" spans="10:129" x14ac:dyDescent="0.25">
      <c r="J294" s="27"/>
      <c r="Q294" s="27"/>
      <c r="X294" s="27"/>
      <c r="AE294" s="27"/>
      <c r="AL294" s="27"/>
      <c r="AS294" s="27"/>
      <c r="AZ294" s="27"/>
      <c r="BG294" s="27"/>
      <c r="BN294" s="27"/>
      <c r="BU294" s="27"/>
      <c r="CB294" s="27"/>
      <c r="CI294" s="27"/>
      <c r="CP294" s="27"/>
      <c r="CW294" s="27"/>
      <c r="DD294" s="27"/>
      <c r="DK294" s="27"/>
      <c r="DR294" s="27"/>
      <c r="DY294" s="27"/>
    </row>
    <row r="295" spans="10:129" x14ac:dyDescent="0.25">
      <c r="J295" s="27"/>
      <c r="Q295" s="27"/>
      <c r="X295" s="27"/>
      <c r="AE295" s="27"/>
      <c r="AL295" s="27"/>
      <c r="AS295" s="27"/>
      <c r="AZ295" s="27"/>
      <c r="BG295" s="27"/>
      <c r="BN295" s="27"/>
      <c r="BU295" s="27"/>
      <c r="CB295" s="27"/>
      <c r="CI295" s="27"/>
      <c r="CP295" s="27"/>
      <c r="CW295" s="27"/>
      <c r="DD295" s="27"/>
      <c r="DK295" s="27"/>
      <c r="DR295" s="27"/>
      <c r="DY295" s="27"/>
    </row>
    <row r="296" spans="10:129" x14ac:dyDescent="0.25">
      <c r="J296" s="27"/>
      <c r="Q296" s="27"/>
      <c r="X296" s="27"/>
      <c r="AE296" s="27"/>
      <c r="AL296" s="27"/>
      <c r="AS296" s="27"/>
      <c r="AZ296" s="27"/>
      <c r="BG296" s="27"/>
      <c r="BN296" s="27"/>
      <c r="BU296" s="27"/>
      <c r="CB296" s="27"/>
      <c r="CI296" s="27"/>
      <c r="CP296" s="27"/>
      <c r="CW296" s="27"/>
      <c r="DD296" s="27"/>
      <c r="DK296" s="27"/>
      <c r="DR296" s="27"/>
      <c r="DY296" s="27"/>
    </row>
    <row r="297" spans="10:129" x14ac:dyDescent="0.25">
      <c r="J297" s="27"/>
      <c r="Q297" s="27"/>
      <c r="X297" s="27"/>
      <c r="AE297" s="27"/>
      <c r="AL297" s="27"/>
      <c r="AS297" s="27"/>
      <c r="AZ297" s="27"/>
      <c r="BG297" s="27"/>
      <c r="BN297" s="27"/>
      <c r="BU297" s="27"/>
      <c r="CB297" s="27"/>
      <c r="CI297" s="27"/>
      <c r="CP297" s="27"/>
      <c r="CW297" s="27"/>
      <c r="DD297" s="27"/>
      <c r="DK297" s="27"/>
      <c r="DR297" s="27"/>
      <c r="DY297" s="27"/>
    </row>
    <row r="298" spans="10:129" x14ac:dyDescent="0.25">
      <c r="J298" s="27"/>
      <c r="Q298" s="27"/>
      <c r="X298" s="27"/>
      <c r="AE298" s="27"/>
      <c r="AL298" s="27"/>
      <c r="AS298" s="27"/>
      <c r="AZ298" s="27"/>
      <c r="BG298" s="27"/>
      <c r="BN298" s="27"/>
      <c r="BU298" s="27"/>
      <c r="CB298" s="27"/>
      <c r="CI298" s="27"/>
      <c r="CP298" s="27"/>
      <c r="CW298" s="27"/>
      <c r="DD298" s="27"/>
      <c r="DK298" s="27"/>
      <c r="DR298" s="27"/>
      <c r="DY298" s="27"/>
    </row>
    <row r="299" spans="10:129" x14ac:dyDescent="0.25">
      <c r="J299" s="27"/>
      <c r="Q299" s="27"/>
      <c r="X299" s="27"/>
      <c r="AE299" s="27"/>
      <c r="AL299" s="27"/>
      <c r="AS299" s="27"/>
      <c r="AZ299" s="27"/>
      <c r="BG299" s="27"/>
      <c r="BN299" s="27"/>
      <c r="BU299" s="27"/>
      <c r="CB299" s="27"/>
      <c r="CI299" s="27"/>
      <c r="CP299" s="27"/>
      <c r="CW299" s="27"/>
      <c r="DD299" s="27"/>
      <c r="DK299" s="27"/>
      <c r="DR299" s="27"/>
      <c r="DY299" s="27"/>
    </row>
    <row r="300" spans="10:129" x14ac:dyDescent="0.25">
      <c r="J300" s="27"/>
      <c r="Q300" s="27"/>
      <c r="X300" s="27"/>
      <c r="AE300" s="27"/>
      <c r="AL300" s="27"/>
      <c r="AS300" s="27"/>
      <c r="AZ300" s="27"/>
      <c r="BG300" s="27"/>
      <c r="BN300" s="27"/>
      <c r="BU300" s="27"/>
      <c r="CB300" s="27"/>
      <c r="CI300" s="27"/>
      <c r="CP300" s="27"/>
      <c r="CW300" s="27"/>
      <c r="DD300" s="27"/>
      <c r="DK300" s="27"/>
      <c r="DR300" s="27"/>
      <c r="DY300" s="27"/>
    </row>
    <row r="301" spans="10:129" x14ac:dyDescent="0.25">
      <c r="J301" s="27"/>
      <c r="Q301" s="27"/>
      <c r="X301" s="27"/>
      <c r="AE301" s="27"/>
      <c r="AL301" s="27"/>
      <c r="AS301" s="27"/>
      <c r="AZ301" s="27"/>
      <c r="BG301" s="27"/>
      <c r="BN301" s="27"/>
      <c r="BU301" s="27"/>
      <c r="CB301" s="27"/>
      <c r="CI301" s="27"/>
      <c r="CP301" s="27"/>
      <c r="CW301" s="27"/>
      <c r="DD301" s="27"/>
      <c r="DK301" s="27"/>
      <c r="DR301" s="27"/>
      <c r="DY301" s="27"/>
    </row>
    <row r="302" spans="10:129" x14ac:dyDescent="0.25">
      <c r="J302" s="27"/>
      <c r="Q302" s="27"/>
      <c r="X302" s="27"/>
      <c r="AE302" s="27"/>
      <c r="AL302" s="27"/>
      <c r="AS302" s="27"/>
      <c r="AZ302" s="27"/>
      <c r="BG302" s="27"/>
      <c r="BN302" s="27"/>
      <c r="BU302" s="27"/>
      <c r="CB302" s="27"/>
      <c r="CI302" s="27"/>
      <c r="CP302" s="27"/>
      <c r="CW302" s="27"/>
      <c r="DD302" s="27"/>
      <c r="DK302" s="27"/>
      <c r="DR302" s="27"/>
      <c r="DY302" s="27"/>
    </row>
    <row r="303" spans="10:129" x14ac:dyDescent="0.25">
      <c r="J303" s="27"/>
      <c r="Q303" s="27"/>
      <c r="X303" s="27"/>
      <c r="AE303" s="27"/>
      <c r="AL303" s="27"/>
      <c r="AS303" s="27"/>
      <c r="AZ303" s="27"/>
      <c r="BG303" s="27"/>
      <c r="BN303" s="27"/>
      <c r="BU303" s="27"/>
      <c r="CB303" s="27"/>
      <c r="CI303" s="27"/>
      <c r="CP303" s="27"/>
      <c r="CW303" s="27"/>
      <c r="DD303" s="27"/>
      <c r="DK303" s="27"/>
      <c r="DR303" s="27"/>
      <c r="DY303" s="27"/>
    </row>
    <row r="304" spans="10:129" x14ac:dyDescent="0.25">
      <c r="J304" s="27"/>
      <c r="Q304" s="27"/>
      <c r="X304" s="27"/>
      <c r="AE304" s="27"/>
      <c r="AL304" s="27"/>
      <c r="AS304" s="27"/>
      <c r="AZ304" s="27"/>
      <c r="BG304" s="27"/>
      <c r="BN304" s="27"/>
      <c r="BU304" s="27"/>
      <c r="CB304" s="27"/>
      <c r="CI304" s="27"/>
      <c r="CP304" s="27"/>
      <c r="CW304" s="27"/>
      <c r="DD304" s="27"/>
      <c r="DK304" s="27"/>
      <c r="DR304" s="27"/>
      <c r="DY304" s="27"/>
    </row>
    <row r="305" spans="10:129" x14ac:dyDescent="0.25">
      <c r="J305" s="27"/>
      <c r="Q305" s="27"/>
      <c r="X305" s="27"/>
      <c r="AE305" s="27"/>
      <c r="AL305" s="27"/>
      <c r="AS305" s="27"/>
      <c r="AZ305" s="27"/>
      <c r="BG305" s="27"/>
      <c r="BN305" s="27"/>
      <c r="BU305" s="27"/>
      <c r="CB305" s="27"/>
      <c r="CI305" s="27"/>
      <c r="CP305" s="27"/>
      <c r="CW305" s="27"/>
      <c r="DD305" s="27"/>
      <c r="DK305" s="27"/>
      <c r="DR305" s="27"/>
      <c r="DY305" s="27"/>
    </row>
    <row r="306" spans="10:129" x14ac:dyDescent="0.25">
      <c r="J306" s="27"/>
      <c r="Q306" s="27"/>
      <c r="X306" s="27"/>
      <c r="AE306" s="27"/>
      <c r="AL306" s="27"/>
      <c r="AS306" s="27"/>
      <c r="AZ306" s="27"/>
      <c r="BG306" s="27"/>
      <c r="BN306" s="27"/>
      <c r="BU306" s="27"/>
      <c r="CB306" s="27"/>
      <c r="CI306" s="27"/>
      <c r="CP306" s="27"/>
      <c r="CW306" s="27"/>
      <c r="DD306" s="27"/>
      <c r="DK306" s="27"/>
      <c r="DR306" s="27"/>
      <c r="DY306" s="27"/>
    </row>
    <row r="307" spans="10:129" x14ac:dyDescent="0.25">
      <c r="J307" s="27"/>
      <c r="Q307" s="27"/>
      <c r="X307" s="27"/>
      <c r="AE307" s="27"/>
      <c r="AL307" s="27"/>
      <c r="AS307" s="27"/>
      <c r="AZ307" s="27"/>
      <c r="BG307" s="27"/>
      <c r="BN307" s="27"/>
      <c r="BU307" s="27"/>
      <c r="CB307" s="27"/>
      <c r="CI307" s="27"/>
      <c r="CP307" s="27"/>
      <c r="CW307" s="27"/>
      <c r="DD307" s="27"/>
      <c r="DK307" s="27"/>
      <c r="DR307" s="27"/>
      <c r="DY307" s="27"/>
    </row>
    <row r="308" spans="10:129" x14ac:dyDescent="0.25">
      <c r="J308" s="27"/>
      <c r="Q308" s="27"/>
      <c r="X308" s="27"/>
      <c r="AE308" s="27"/>
      <c r="AL308" s="27"/>
      <c r="AS308" s="27"/>
      <c r="AZ308" s="27"/>
      <c r="BG308" s="27"/>
      <c r="BN308" s="27"/>
      <c r="BU308" s="27"/>
      <c r="CB308" s="27"/>
      <c r="CI308" s="27"/>
      <c r="CP308" s="27"/>
      <c r="CW308" s="27"/>
      <c r="DD308" s="27"/>
      <c r="DK308" s="27"/>
      <c r="DR308" s="27"/>
      <c r="DY308" s="27"/>
    </row>
    <row r="309" spans="10:129" x14ac:dyDescent="0.25">
      <c r="J309" s="27"/>
      <c r="Q309" s="27"/>
      <c r="X309" s="27"/>
      <c r="AE309" s="27"/>
      <c r="AL309" s="27"/>
      <c r="AS309" s="27"/>
      <c r="AZ309" s="27"/>
      <c r="BG309" s="27"/>
      <c r="BN309" s="27"/>
      <c r="BU309" s="27"/>
      <c r="CB309" s="27"/>
      <c r="CI309" s="27"/>
      <c r="CP309" s="27"/>
      <c r="CW309" s="27"/>
      <c r="DD309" s="27"/>
      <c r="DK309" s="27"/>
      <c r="DR309" s="27"/>
      <c r="DY309" s="27"/>
    </row>
    <row r="310" spans="10:129" x14ac:dyDescent="0.25">
      <c r="J310" s="27"/>
      <c r="Q310" s="27"/>
      <c r="X310" s="27"/>
      <c r="AE310" s="27"/>
      <c r="AL310" s="27"/>
      <c r="AS310" s="27"/>
      <c r="AZ310" s="27"/>
      <c r="BG310" s="27"/>
      <c r="BN310" s="27"/>
      <c r="BU310" s="27"/>
      <c r="CB310" s="27"/>
      <c r="CI310" s="27"/>
      <c r="CP310" s="27"/>
      <c r="CW310" s="27"/>
      <c r="DD310" s="27"/>
      <c r="DK310" s="27"/>
      <c r="DR310" s="27"/>
      <c r="DY310" s="27"/>
    </row>
    <row r="311" spans="10:129" x14ac:dyDescent="0.25">
      <c r="J311" s="27"/>
      <c r="Q311" s="27"/>
      <c r="X311" s="27"/>
      <c r="AE311" s="27"/>
      <c r="AL311" s="27"/>
      <c r="AS311" s="27"/>
      <c r="AZ311" s="27"/>
      <c r="BG311" s="27"/>
      <c r="BN311" s="27"/>
      <c r="BU311" s="27"/>
      <c r="CB311" s="27"/>
      <c r="CI311" s="27"/>
      <c r="CP311" s="27"/>
      <c r="CW311" s="27"/>
      <c r="DD311" s="27"/>
      <c r="DK311" s="27"/>
      <c r="DR311" s="27"/>
      <c r="DY311" s="27"/>
    </row>
    <row r="312" spans="10:129" x14ac:dyDescent="0.25">
      <c r="J312" s="27"/>
      <c r="Q312" s="27"/>
      <c r="X312" s="27"/>
      <c r="AE312" s="27"/>
      <c r="AL312" s="27"/>
      <c r="AS312" s="27"/>
      <c r="AZ312" s="27"/>
      <c r="BG312" s="27"/>
      <c r="BN312" s="27"/>
      <c r="BU312" s="27"/>
      <c r="CB312" s="27"/>
      <c r="CI312" s="27"/>
      <c r="CP312" s="27"/>
      <c r="CW312" s="27"/>
      <c r="DD312" s="27"/>
      <c r="DK312" s="27"/>
      <c r="DR312" s="27"/>
      <c r="DY312" s="27"/>
    </row>
    <row r="313" spans="10:129" x14ac:dyDescent="0.25">
      <c r="J313" s="27"/>
      <c r="Q313" s="27"/>
      <c r="X313" s="27"/>
      <c r="AE313" s="27"/>
      <c r="AL313" s="27"/>
      <c r="AS313" s="27"/>
      <c r="AZ313" s="27"/>
      <c r="BG313" s="27"/>
      <c r="BN313" s="27"/>
      <c r="BU313" s="27"/>
      <c r="CB313" s="27"/>
      <c r="CI313" s="27"/>
      <c r="CP313" s="27"/>
      <c r="CW313" s="27"/>
      <c r="DD313" s="27"/>
      <c r="DK313" s="27"/>
      <c r="DR313" s="27"/>
      <c r="DY313" s="27"/>
    </row>
    <row r="314" spans="10:129" x14ac:dyDescent="0.25">
      <c r="J314" s="27"/>
      <c r="Q314" s="27"/>
      <c r="X314" s="27"/>
      <c r="AE314" s="27"/>
      <c r="AL314" s="27"/>
      <c r="AS314" s="27"/>
      <c r="AZ314" s="27"/>
      <c r="BG314" s="27"/>
      <c r="BN314" s="27"/>
      <c r="BU314" s="27"/>
      <c r="CB314" s="27"/>
      <c r="CI314" s="27"/>
      <c r="CP314" s="27"/>
      <c r="CW314" s="27"/>
      <c r="DD314" s="27"/>
      <c r="DK314" s="27"/>
      <c r="DR314" s="27"/>
      <c r="DY314" s="27"/>
    </row>
    <row r="315" spans="10:129" x14ac:dyDescent="0.25">
      <c r="J315" s="27"/>
      <c r="Q315" s="27"/>
      <c r="X315" s="27"/>
      <c r="AE315" s="27"/>
      <c r="AL315" s="27"/>
      <c r="AS315" s="27"/>
      <c r="AZ315" s="27"/>
      <c r="BG315" s="27"/>
      <c r="BN315" s="27"/>
      <c r="BU315" s="27"/>
      <c r="CB315" s="27"/>
      <c r="CI315" s="27"/>
      <c r="CP315" s="27"/>
      <c r="CW315" s="27"/>
      <c r="DD315" s="27"/>
      <c r="DK315" s="27"/>
      <c r="DR315" s="27"/>
      <c r="DY315" s="27"/>
    </row>
    <row r="316" spans="10:129" x14ac:dyDescent="0.25">
      <c r="J316" s="27"/>
      <c r="Q316" s="27"/>
      <c r="X316" s="27"/>
      <c r="AE316" s="27"/>
      <c r="AL316" s="27"/>
      <c r="AS316" s="27"/>
      <c r="AZ316" s="27"/>
      <c r="BG316" s="27"/>
      <c r="BN316" s="27"/>
      <c r="BU316" s="27"/>
      <c r="CB316" s="27"/>
      <c r="CI316" s="27"/>
      <c r="CP316" s="27"/>
      <c r="CW316" s="27"/>
      <c r="DD316" s="27"/>
      <c r="DK316" s="27"/>
      <c r="DR316" s="27"/>
      <c r="DY316" s="27"/>
    </row>
    <row r="317" spans="10:129" x14ac:dyDescent="0.25">
      <c r="J317" s="27"/>
      <c r="Q317" s="27"/>
      <c r="X317" s="27"/>
      <c r="AE317" s="27"/>
      <c r="AL317" s="27"/>
      <c r="AS317" s="27"/>
      <c r="AZ317" s="27"/>
      <c r="BG317" s="27"/>
      <c r="BN317" s="27"/>
      <c r="BU317" s="27"/>
      <c r="CB317" s="27"/>
      <c r="CI317" s="27"/>
      <c r="CP317" s="27"/>
      <c r="CW317" s="27"/>
      <c r="DD317" s="27"/>
      <c r="DK317" s="27"/>
      <c r="DR317" s="27"/>
      <c r="DY317" s="27"/>
    </row>
    <row r="318" spans="10:129" x14ac:dyDescent="0.25">
      <c r="J318" s="27"/>
      <c r="Q318" s="27"/>
      <c r="X318" s="27"/>
      <c r="AE318" s="27"/>
      <c r="AL318" s="27"/>
      <c r="AS318" s="27"/>
      <c r="AZ318" s="27"/>
      <c r="BG318" s="27"/>
      <c r="BN318" s="27"/>
      <c r="BU318" s="27"/>
      <c r="CB318" s="27"/>
      <c r="CI318" s="27"/>
      <c r="CP318" s="27"/>
      <c r="CW318" s="27"/>
      <c r="DD318" s="27"/>
      <c r="DK318" s="27"/>
      <c r="DR318" s="27"/>
      <c r="DY318" s="27"/>
    </row>
    <row r="319" spans="10:129" x14ac:dyDescent="0.25">
      <c r="J319" s="27"/>
      <c r="Q319" s="27"/>
      <c r="X319" s="27"/>
      <c r="AE319" s="27"/>
      <c r="AL319" s="27"/>
      <c r="AS319" s="27"/>
      <c r="AZ319" s="27"/>
      <c r="BG319" s="27"/>
      <c r="BN319" s="27"/>
      <c r="BU319" s="27"/>
      <c r="CB319" s="27"/>
      <c r="CI319" s="27"/>
      <c r="CP319" s="27"/>
      <c r="CW319" s="27"/>
      <c r="DD319" s="27"/>
      <c r="DK319" s="27"/>
      <c r="DR319" s="27"/>
      <c r="DY319" s="27"/>
    </row>
    <row r="320" spans="10:129" x14ac:dyDescent="0.25">
      <c r="J320" s="27"/>
      <c r="Q320" s="27"/>
      <c r="X320" s="27"/>
      <c r="AE320" s="27"/>
      <c r="AL320" s="27"/>
      <c r="AS320" s="27"/>
      <c r="AZ320" s="27"/>
      <c r="BG320" s="27"/>
      <c r="BN320" s="27"/>
      <c r="BU320" s="27"/>
      <c r="CB320" s="27"/>
      <c r="CI320" s="27"/>
      <c r="CP320" s="27"/>
      <c r="CW320" s="27"/>
      <c r="DD320" s="27"/>
      <c r="DK320" s="27"/>
      <c r="DR320" s="27"/>
      <c r="DY320" s="27"/>
    </row>
    <row r="321" spans="10:129" x14ac:dyDescent="0.25">
      <c r="J321" s="27"/>
      <c r="Q321" s="27"/>
      <c r="X321" s="27"/>
      <c r="AE321" s="27"/>
      <c r="AL321" s="27"/>
      <c r="AS321" s="27"/>
      <c r="AZ321" s="27"/>
      <c r="BG321" s="27"/>
      <c r="BN321" s="27"/>
      <c r="BU321" s="27"/>
      <c r="CB321" s="27"/>
      <c r="CI321" s="27"/>
      <c r="CP321" s="27"/>
      <c r="CW321" s="27"/>
      <c r="DD321" s="27"/>
      <c r="DK321" s="27"/>
      <c r="DR321" s="27"/>
      <c r="DY321" s="27"/>
    </row>
    <row r="322" spans="10:129" x14ac:dyDescent="0.25">
      <c r="J322" s="27"/>
      <c r="Q322" s="27"/>
      <c r="X322" s="27"/>
      <c r="AE322" s="27"/>
      <c r="AL322" s="27"/>
      <c r="AS322" s="27"/>
      <c r="AZ322" s="27"/>
      <c r="BG322" s="27"/>
      <c r="BN322" s="27"/>
      <c r="BU322" s="27"/>
      <c r="CB322" s="27"/>
      <c r="CI322" s="27"/>
      <c r="CP322" s="27"/>
      <c r="CW322" s="27"/>
      <c r="DD322" s="27"/>
      <c r="DK322" s="27"/>
      <c r="DR322" s="27"/>
      <c r="DY322" s="27"/>
    </row>
    <row r="323" spans="10:129" x14ac:dyDescent="0.25">
      <c r="J323" s="27"/>
      <c r="Q323" s="27"/>
      <c r="X323" s="27"/>
      <c r="AE323" s="27"/>
      <c r="AL323" s="27"/>
      <c r="AS323" s="27"/>
      <c r="AZ323" s="27"/>
      <c r="BG323" s="27"/>
      <c r="BN323" s="27"/>
      <c r="BU323" s="27"/>
      <c r="CB323" s="27"/>
      <c r="CI323" s="27"/>
      <c r="CP323" s="27"/>
      <c r="CW323" s="27"/>
      <c r="DD323" s="27"/>
      <c r="DK323" s="27"/>
      <c r="DR323" s="27"/>
      <c r="DY323" s="27"/>
    </row>
    <row r="324" spans="10:129" x14ac:dyDescent="0.25">
      <c r="J324" s="27"/>
      <c r="Q324" s="27"/>
      <c r="X324" s="27"/>
      <c r="AE324" s="27"/>
      <c r="AL324" s="27"/>
      <c r="AS324" s="27"/>
      <c r="AZ324" s="27"/>
      <c r="BG324" s="27"/>
      <c r="BN324" s="27"/>
      <c r="BU324" s="27"/>
      <c r="CB324" s="27"/>
      <c r="CI324" s="27"/>
      <c r="CP324" s="27"/>
      <c r="CW324" s="27"/>
      <c r="DD324" s="27"/>
      <c r="DK324" s="27"/>
      <c r="DR324" s="27"/>
      <c r="DY324" s="27"/>
    </row>
    <row r="325" spans="10:129" x14ac:dyDescent="0.25">
      <c r="J325" s="27"/>
      <c r="Q325" s="27"/>
      <c r="X325" s="27"/>
      <c r="AE325" s="27"/>
      <c r="AL325" s="27"/>
      <c r="AS325" s="27"/>
      <c r="AZ325" s="27"/>
      <c r="BG325" s="27"/>
      <c r="BN325" s="27"/>
      <c r="BU325" s="27"/>
      <c r="CB325" s="27"/>
      <c r="CI325" s="27"/>
      <c r="CP325" s="27"/>
      <c r="CW325" s="27"/>
      <c r="DD325" s="27"/>
      <c r="DK325" s="27"/>
      <c r="DR325" s="27"/>
      <c r="DY325" s="27"/>
    </row>
    <row r="326" spans="10:129" x14ac:dyDescent="0.25">
      <c r="J326" s="27"/>
      <c r="Q326" s="27"/>
      <c r="X326" s="27"/>
      <c r="AE326" s="27"/>
      <c r="AL326" s="27"/>
      <c r="AS326" s="27"/>
      <c r="AZ326" s="27"/>
      <c r="BG326" s="27"/>
      <c r="BN326" s="27"/>
      <c r="BU326" s="27"/>
      <c r="CB326" s="27"/>
      <c r="CI326" s="27"/>
      <c r="CP326" s="27"/>
      <c r="CW326" s="27"/>
      <c r="DD326" s="27"/>
      <c r="DK326" s="27"/>
      <c r="DR326" s="27"/>
      <c r="DY326" s="27"/>
    </row>
    <row r="327" spans="10:129" x14ac:dyDescent="0.25">
      <c r="J327" s="27"/>
      <c r="Q327" s="27"/>
      <c r="X327" s="27"/>
      <c r="AE327" s="27"/>
      <c r="AL327" s="27"/>
      <c r="AS327" s="27"/>
      <c r="AZ327" s="27"/>
      <c r="BG327" s="27"/>
      <c r="BN327" s="27"/>
      <c r="BU327" s="27"/>
      <c r="CB327" s="27"/>
      <c r="CI327" s="27"/>
      <c r="CP327" s="27"/>
      <c r="CW327" s="27"/>
      <c r="DD327" s="27"/>
      <c r="DK327" s="27"/>
      <c r="DR327" s="27"/>
      <c r="DY327" s="27"/>
    </row>
    <row r="328" spans="10:129" x14ac:dyDescent="0.25">
      <c r="J328" s="27"/>
      <c r="Q328" s="27"/>
      <c r="X328" s="27"/>
      <c r="AE328" s="27"/>
      <c r="AL328" s="27"/>
      <c r="AS328" s="27"/>
      <c r="AZ328" s="27"/>
      <c r="BG328" s="27"/>
      <c r="BN328" s="27"/>
      <c r="BU328" s="27"/>
      <c r="CB328" s="27"/>
      <c r="CI328" s="27"/>
      <c r="CP328" s="27"/>
      <c r="CW328" s="27"/>
      <c r="DD328" s="27"/>
      <c r="DK328" s="27"/>
      <c r="DR328" s="27"/>
      <c r="DY328" s="27"/>
    </row>
    <row r="329" spans="10:129" x14ac:dyDescent="0.25">
      <c r="J329" s="27"/>
      <c r="Q329" s="27"/>
      <c r="X329" s="27"/>
      <c r="AE329" s="27"/>
      <c r="AL329" s="27"/>
      <c r="AS329" s="27"/>
      <c r="AZ329" s="27"/>
      <c r="BG329" s="27"/>
      <c r="BN329" s="27"/>
      <c r="BU329" s="27"/>
      <c r="CB329" s="27"/>
      <c r="CI329" s="27"/>
      <c r="CP329" s="27"/>
      <c r="CW329" s="27"/>
      <c r="DD329" s="27"/>
      <c r="DK329" s="27"/>
      <c r="DR329" s="27"/>
      <c r="DY329" s="27"/>
    </row>
    <row r="330" spans="10:129" x14ac:dyDescent="0.25">
      <c r="J330" s="27"/>
      <c r="Q330" s="27"/>
      <c r="X330" s="27"/>
      <c r="AE330" s="27"/>
      <c r="AL330" s="27"/>
      <c r="AS330" s="27"/>
      <c r="AZ330" s="27"/>
      <c r="BG330" s="27"/>
      <c r="BN330" s="27"/>
      <c r="BU330" s="27"/>
      <c r="CB330" s="27"/>
      <c r="CI330" s="27"/>
      <c r="CP330" s="27"/>
      <c r="CW330" s="27"/>
      <c r="DD330" s="27"/>
      <c r="DK330" s="27"/>
      <c r="DR330" s="27"/>
      <c r="DY330" s="27"/>
    </row>
    <row r="331" spans="10:129" x14ac:dyDescent="0.25">
      <c r="J331" s="27"/>
      <c r="Q331" s="27"/>
      <c r="X331" s="27"/>
      <c r="AE331" s="27"/>
      <c r="AL331" s="27"/>
      <c r="AS331" s="27"/>
      <c r="AZ331" s="27"/>
      <c r="BG331" s="27"/>
      <c r="BN331" s="27"/>
      <c r="BU331" s="27"/>
      <c r="CB331" s="27"/>
      <c r="CI331" s="27"/>
      <c r="CP331" s="27"/>
      <c r="CW331" s="27"/>
      <c r="DD331" s="27"/>
      <c r="DK331" s="27"/>
      <c r="DR331" s="27"/>
      <c r="DY331" s="27"/>
    </row>
    <row r="332" spans="10:129" x14ac:dyDescent="0.25">
      <c r="J332" s="27"/>
      <c r="Q332" s="27"/>
      <c r="X332" s="27"/>
      <c r="AE332" s="27"/>
      <c r="AL332" s="27"/>
      <c r="AS332" s="27"/>
      <c r="AZ332" s="27"/>
      <c r="BG332" s="27"/>
      <c r="BN332" s="27"/>
      <c r="BU332" s="27"/>
      <c r="CB332" s="27"/>
      <c r="CI332" s="27"/>
      <c r="CP332" s="27"/>
      <c r="CW332" s="27"/>
      <c r="DD332" s="27"/>
      <c r="DK332" s="27"/>
      <c r="DR332" s="27"/>
      <c r="DY332" s="27"/>
    </row>
    <row r="333" spans="10:129" x14ac:dyDescent="0.25">
      <c r="J333" s="27"/>
      <c r="Q333" s="27"/>
      <c r="X333" s="27"/>
      <c r="AE333" s="27"/>
      <c r="AL333" s="27"/>
      <c r="AS333" s="27"/>
      <c r="AZ333" s="27"/>
      <c r="BG333" s="27"/>
      <c r="BN333" s="27"/>
      <c r="BU333" s="27"/>
      <c r="CB333" s="27"/>
      <c r="CI333" s="27"/>
      <c r="CP333" s="27"/>
      <c r="CW333" s="27"/>
      <c r="DD333" s="27"/>
      <c r="DK333" s="27"/>
      <c r="DR333" s="27"/>
      <c r="DY333" s="27"/>
    </row>
    <row r="334" spans="10:129" x14ac:dyDescent="0.25">
      <c r="J334" s="27"/>
      <c r="Q334" s="27"/>
      <c r="X334" s="27"/>
      <c r="AE334" s="27"/>
      <c r="AL334" s="27"/>
      <c r="AS334" s="27"/>
      <c r="AZ334" s="27"/>
      <c r="BG334" s="27"/>
      <c r="BN334" s="27"/>
      <c r="BU334" s="27"/>
      <c r="CB334" s="27"/>
      <c r="CI334" s="27"/>
      <c r="CP334" s="27"/>
      <c r="CW334" s="27"/>
      <c r="DD334" s="27"/>
      <c r="DK334" s="27"/>
      <c r="DR334" s="27"/>
      <c r="DY334" s="27"/>
    </row>
    <row r="335" spans="10:129" x14ac:dyDescent="0.25">
      <c r="J335" s="27"/>
      <c r="Q335" s="27"/>
      <c r="X335" s="27"/>
      <c r="AE335" s="27"/>
      <c r="AL335" s="27"/>
      <c r="AS335" s="27"/>
      <c r="AZ335" s="27"/>
      <c r="BG335" s="27"/>
      <c r="BN335" s="27"/>
      <c r="BU335" s="27"/>
      <c r="CB335" s="27"/>
      <c r="CI335" s="27"/>
      <c r="CP335" s="27"/>
      <c r="CW335" s="27"/>
      <c r="DD335" s="27"/>
      <c r="DK335" s="27"/>
      <c r="DR335" s="27"/>
      <c r="DY335" s="27"/>
    </row>
    <row r="336" spans="10:129" x14ac:dyDescent="0.25">
      <c r="J336" s="27"/>
      <c r="Q336" s="27"/>
      <c r="X336" s="27"/>
      <c r="AE336" s="27"/>
      <c r="AL336" s="27"/>
      <c r="AS336" s="27"/>
      <c r="AZ336" s="27"/>
      <c r="BG336" s="27"/>
      <c r="BN336" s="27"/>
      <c r="BU336" s="27"/>
      <c r="CB336" s="27"/>
      <c r="CI336" s="27"/>
      <c r="CP336" s="27"/>
      <c r="CW336" s="27"/>
      <c r="DD336" s="27"/>
      <c r="DK336" s="27"/>
      <c r="DR336" s="27"/>
      <c r="DY336" s="27"/>
    </row>
    <row r="337" spans="10:129" x14ac:dyDescent="0.25">
      <c r="J337" s="27"/>
      <c r="Q337" s="27"/>
      <c r="X337" s="27"/>
      <c r="AE337" s="27"/>
      <c r="AL337" s="27"/>
      <c r="AS337" s="27"/>
      <c r="AZ337" s="27"/>
      <c r="BG337" s="27"/>
      <c r="BN337" s="27"/>
      <c r="BU337" s="27"/>
      <c r="CB337" s="27"/>
      <c r="CI337" s="27"/>
      <c r="CP337" s="27"/>
      <c r="CW337" s="27"/>
      <c r="DD337" s="27"/>
      <c r="DK337" s="27"/>
      <c r="DR337" s="27"/>
      <c r="DY337" s="27"/>
    </row>
    <row r="338" spans="10:129" x14ac:dyDescent="0.25">
      <c r="J338" s="27"/>
      <c r="Q338" s="27"/>
      <c r="X338" s="27"/>
      <c r="AE338" s="27"/>
      <c r="AL338" s="27"/>
      <c r="AS338" s="27"/>
      <c r="AZ338" s="27"/>
      <c r="BG338" s="27"/>
      <c r="BN338" s="27"/>
      <c r="BU338" s="27"/>
      <c r="CB338" s="27"/>
      <c r="CI338" s="27"/>
      <c r="CP338" s="27"/>
      <c r="CW338" s="27"/>
      <c r="DD338" s="27"/>
      <c r="DK338" s="27"/>
      <c r="DR338" s="27"/>
      <c r="DY338" s="27"/>
    </row>
    <row r="339" spans="10:129" x14ac:dyDescent="0.25">
      <c r="J339" s="27"/>
      <c r="Q339" s="27"/>
      <c r="X339" s="27"/>
      <c r="AE339" s="27"/>
      <c r="AL339" s="27"/>
      <c r="AS339" s="27"/>
      <c r="AZ339" s="27"/>
      <c r="BG339" s="27"/>
      <c r="BN339" s="27"/>
      <c r="BU339" s="27"/>
      <c r="CB339" s="27"/>
      <c r="CI339" s="27"/>
      <c r="CP339" s="27"/>
      <c r="CW339" s="27"/>
      <c r="DD339" s="27"/>
      <c r="DK339" s="27"/>
      <c r="DR339" s="27"/>
      <c r="DY339" s="27"/>
    </row>
    <row r="340" spans="10:129" x14ac:dyDescent="0.25">
      <c r="J340" s="27"/>
      <c r="Q340" s="27"/>
      <c r="X340" s="27"/>
      <c r="AE340" s="27"/>
      <c r="AL340" s="27"/>
      <c r="AS340" s="27"/>
      <c r="AZ340" s="27"/>
      <c r="BG340" s="27"/>
      <c r="BN340" s="27"/>
      <c r="BU340" s="27"/>
      <c r="CB340" s="27"/>
      <c r="CI340" s="27"/>
      <c r="CP340" s="27"/>
      <c r="CW340" s="27"/>
      <c r="DD340" s="27"/>
      <c r="DK340" s="27"/>
      <c r="DR340" s="27"/>
      <c r="DY340" s="27"/>
    </row>
    <row r="341" spans="10:129" x14ac:dyDescent="0.25">
      <c r="J341" s="27"/>
      <c r="Q341" s="27"/>
      <c r="X341" s="27"/>
      <c r="AE341" s="27"/>
      <c r="AL341" s="27"/>
      <c r="AS341" s="27"/>
      <c r="AZ341" s="27"/>
      <c r="BG341" s="27"/>
      <c r="BN341" s="27"/>
      <c r="BU341" s="27"/>
      <c r="CB341" s="27"/>
      <c r="CI341" s="27"/>
      <c r="CP341" s="27"/>
      <c r="CW341" s="27"/>
      <c r="DD341" s="27"/>
      <c r="DK341" s="27"/>
      <c r="DR341" s="27"/>
      <c r="DY341" s="27"/>
    </row>
    <row r="342" spans="10:129" x14ac:dyDescent="0.25">
      <c r="J342" s="27"/>
      <c r="Q342" s="27"/>
      <c r="X342" s="27"/>
      <c r="AE342" s="27"/>
      <c r="AL342" s="27"/>
      <c r="AS342" s="27"/>
      <c r="AZ342" s="27"/>
      <c r="BG342" s="27"/>
      <c r="BN342" s="27"/>
      <c r="BU342" s="27"/>
      <c r="CB342" s="27"/>
      <c r="CI342" s="27"/>
      <c r="CP342" s="27"/>
      <c r="CW342" s="27"/>
      <c r="DD342" s="27"/>
      <c r="DK342" s="27"/>
      <c r="DR342" s="27"/>
      <c r="DY342" s="27"/>
    </row>
    <row r="343" spans="10:129" x14ac:dyDescent="0.25">
      <c r="J343" s="27"/>
      <c r="Q343" s="27"/>
      <c r="X343" s="27"/>
      <c r="AE343" s="27"/>
      <c r="AL343" s="27"/>
      <c r="AS343" s="27"/>
      <c r="AZ343" s="27"/>
      <c r="BG343" s="27"/>
      <c r="BN343" s="27"/>
      <c r="BU343" s="27"/>
      <c r="CB343" s="27"/>
      <c r="CI343" s="27"/>
      <c r="CP343" s="27"/>
      <c r="CW343" s="27"/>
      <c r="DD343" s="27"/>
      <c r="DK343" s="27"/>
      <c r="DR343" s="27"/>
      <c r="DY343" s="27"/>
    </row>
    <row r="344" spans="10:129" x14ac:dyDescent="0.25">
      <c r="J344" s="27"/>
      <c r="Q344" s="27"/>
      <c r="X344" s="27"/>
      <c r="AE344" s="27"/>
      <c r="AL344" s="27"/>
      <c r="AS344" s="27"/>
      <c r="AZ344" s="27"/>
      <c r="BG344" s="27"/>
      <c r="BN344" s="27"/>
      <c r="BU344" s="27"/>
      <c r="CB344" s="27"/>
      <c r="CI344" s="27"/>
      <c r="CP344" s="27"/>
      <c r="CW344" s="27"/>
      <c r="DD344" s="27"/>
      <c r="DK344" s="27"/>
      <c r="DR344" s="27"/>
      <c r="DY344" s="27"/>
    </row>
    <row r="345" spans="10:129" x14ac:dyDescent="0.25">
      <c r="J345" s="27"/>
      <c r="Q345" s="27"/>
      <c r="X345" s="27"/>
      <c r="AE345" s="27"/>
      <c r="AL345" s="27"/>
      <c r="AS345" s="27"/>
      <c r="AZ345" s="27"/>
      <c r="BG345" s="27"/>
      <c r="BN345" s="27"/>
      <c r="BU345" s="27"/>
      <c r="CB345" s="27"/>
      <c r="CI345" s="27"/>
      <c r="CP345" s="27"/>
      <c r="CW345" s="27"/>
      <c r="DD345" s="27"/>
      <c r="DK345" s="27"/>
      <c r="DR345" s="27"/>
      <c r="DY345" s="27"/>
    </row>
    <row r="346" spans="10:129" x14ac:dyDescent="0.25">
      <c r="J346" s="27"/>
      <c r="Q346" s="27"/>
      <c r="X346" s="27"/>
      <c r="AE346" s="27"/>
      <c r="AL346" s="27"/>
      <c r="AS346" s="27"/>
      <c r="AZ346" s="27"/>
      <c r="BG346" s="27"/>
      <c r="BN346" s="27"/>
      <c r="BU346" s="27"/>
      <c r="CB346" s="27"/>
      <c r="CI346" s="27"/>
      <c r="CP346" s="27"/>
      <c r="CW346" s="27"/>
      <c r="DD346" s="27"/>
      <c r="DK346" s="27"/>
      <c r="DR346" s="27"/>
      <c r="DY346" s="27"/>
    </row>
    <row r="347" spans="10:129" x14ac:dyDescent="0.25">
      <c r="J347" s="27"/>
      <c r="Q347" s="27"/>
      <c r="X347" s="27"/>
      <c r="AE347" s="27"/>
      <c r="AL347" s="27"/>
      <c r="AS347" s="27"/>
      <c r="AZ347" s="27"/>
      <c r="BG347" s="27"/>
      <c r="BN347" s="27"/>
      <c r="BU347" s="27"/>
      <c r="CB347" s="27"/>
      <c r="CI347" s="27"/>
      <c r="CP347" s="27"/>
      <c r="CW347" s="27"/>
      <c r="DD347" s="27"/>
      <c r="DK347" s="27"/>
      <c r="DR347" s="27"/>
      <c r="DY347" s="27"/>
    </row>
    <row r="348" spans="10:129" x14ac:dyDescent="0.25">
      <c r="J348" s="27"/>
      <c r="Q348" s="27"/>
      <c r="X348" s="27"/>
      <c r="AE348" s="27"/>
      <c r="AL348" s="27"/>
      <c r="AS348" s="27"/>
      <c r="AZ348" s="27"/>
      <c r="BG348" s="27"/>
      <c r="BN348" s="27"/>
      <c r="BU348" s="27"/>
      <c r="CB348" s="27"/>
      <c r="CI348" s="27"/>
      <c r="CP348" s="27"/>
      <c r="CW348" s="27"/>
      <c r="DD348" s="27"/>
      <c r="DK348" s="27"/>
      <c r="DR348" s="27"/>
      <c r="DY348" s="27"/>
    </row>
    <row r="349" spans="10:129" x14ac:dyDescent="0.25">
      <c r="J349" s="27"/>
      <c r="Q349" s="27"/>
      <c r="X349" s="27"/>
      <c r="AE349" s="27"/>
      <c r="AL349" s="27"/>
      <c r="AS349" s="27"/>
      <c r="AZ349" s="27"/>
      <c r="BG349" s="27"/>
      <c r="BN349" s="27"/>
      <c r="BU349" s="27"/>
      <c r="CB349" s="27"/>
      <c r="CI349" s="27"/>
      <c r="CP349" s="27"/>
      <c r="CW349" s="27"/>
      <c r="DD349" s="27"/>
      <c r="DK349" s="27"/>
      <c r="DR349" s="27"/>
      <c r="DY349" s="27"/>
    </row>
    <row r="350" spans="10:129" x14ac:dyDescent="0.25">
      <c r="J350" s="27"/>
      <c r="Q350" s="27"/>
      <c r="X350" s="27"/>
      <c r="AE350" s="27"/>
      <c r="AL350" s="27"/>
      <c r="AS350" s="27"/>
      <c r="AZ350" s="27"/>
      <c r="BG350" s="27"/>
      <c r="BN350" s="27"/>
      <c r="BU350" s="27"/>
      <c r="CB350" s="27"/>
      <c r="CI350" s="27"/>
      <c r="CP350" s="27"/>
      <c r="CW350" s="27"/>
      <c r="DD350" s="27"/>
      <c r="DK350" s="27"/>
      <c r="DR350" s="27"/>
      <c r="DY350" s="27"/>
    </row>
    <row r="351" spans="10:129" x14ac:dyDescent="0.25">
      <c r="J351" s="27"/>
      <c r="Q351" s="27"/>
      <c r="X351" s="27"/>
      <c r="AE351" s="27"/>
      <c r="AL351" s="27"/>
      <c r="AS351" s="27"/>
      <c r="AZ351" s="27"/>
      <c r="BG351" s="27"/>
      <c r="BN351" s="27"/>
      <c r="BU351" s="27"/>
      <c r="CB351" s="27"/>
      <c r="CI351" s="27"/>
      <c r="CP351" s="27"/>
      <c r="CW351" s="27"/>
      <c r="DD351" s="27"/>
      <c r="DK351" s="27"/>
      <c r="DR351" s="27"/>
      <c r="DY351" s="27"/>
    </row>
    <row r="352" spans="10:129" x14ac:dyDescent="0.25">
      <c r="J352" s="27"/>
      <c r="Q352" s="27"/>
      <c r="X352" s="27"/>
      <c r="AE352" s="27"/>
      <c r="AL352" s="27"/>
      <c r="AS352" s="27"/>
      <c r="AZ352" s="27"/>
      <c r="BG352" s="27"/>
      <c r="BN352" s="27"/>
      <c r="BU352" s="27"/>
      <c r="CB352" s="27"/>
      <c r="CI352" s="27"/>
      <c r="CP352" s="27"/>
      <c r="CW352" s="27"/>
      <c r="DD352" s="27"/>
      <c r="DK352" s="27"/>
      <c r="DR352" s="27"/>
      <c r="DY352" s="27"/>
    </row>
    <row r="353" spans="10:129" x14ac:dyDescent="0.25">
      <c r="J353" s="27"/>
      <c r="Q353" s="27"/>
      <c r="X353" s="27"/>
      <c r="AE353" s="27"/>
      <c r="AL353" s="27"/>
      <c r="AS353" s="27"/>
      <c r="AZ353" s="27"/>
      <c r="BG353" s="27"/>
      <c r="BN353" s="27"/>
      <c r="BU353" s="27"/>
      <c r="CB353" s="27"/>
      <c r="CI353" s="27"/>
      <c r="CP353" s="27"/>
      <c r="CW353" s="27"/>
      <c r="DD353" s="27"/>
      <c r="DK353" s="27"/>
      <c r="DR353" s="27"/>
      <c r="DY353" s="27"/>
    </row>
    <row r="354" spans="10:129" x14ac:dyDescent="0.25">
      <c r="J354" s="27"/>
      <c r="Q354" s="27"/>
      <c r="X354" s="27"/>
      <c r="AE354" s="27"/>
      <c r="AL354" s="27"/>
      <c r="AS354" s="27"/>
      <c r="AZ354" s="27"/>
      <c r="BG354" s="27"/>
      <c r="BN354" s="27"/>
      <c r="BU354" s="27"/>
      <c r="CB354" s="27"/>
      <c r="CI354" s="27"/>
      <c r="CP354" s="27"/>
      <c r="CW354" s="27"/>
      <c r="DD354" s="27"/>
      <c r="DK354" s="27"/>
      <c r="DR354" s="27"/>
      <c r="DY354" s="27"/>
    </row>
    <row r="355" spans="10:129" x14ac:dyDescent="0.25">
      <c r="J355" s="27"/>
      <c r="Q355" s="27"/>
      <c r="X355" s="27"/>
      <c r="AE355" s="27"/>
      <c r="AL355" s="27"/>
      <c r="AS355" s="27"/>
      <c r="AZ355" s="27"/>
      <c r="BG355" s="27"/>
      <c r="BN355" s="27"/>
      <c r="BU355" s="27"/>
      <c r="CB355" s="27"/>
      <c r="CI355" s="27"/>
      <c r="CP355" s="27"/>
      <c r="CW355" s="27"/>
      <c r="DD355" s="27"/>
      <c r="DK355" s="27"/>
      <c r="DR355" s="27"/>
      <c r="DY355" s="27"/>
    </row>
    <row r="356" spans="10:129" x14ac:dyDescent="0.25">
      <c r="J356" s="27"/>
      <c r="Q356" s="27"/>
      <c r="X356" s="27"/>
      <c r="AE356" s="27"/>
      <c r="AL356" s="27"/>
      <c r="AS356" s="27"/>
      <c r="AZ356" s="27"/>
      <c r="BG356" s="27"/>
      <c r="BN356" s="27"/>
      <c r="BU356" s="27"/>
      <c r="CB356" s="27"/>
      <c r="CI356" s="27"/>
      <c r="CP356" s="27"/>
      <c r="CW356" s="27"/>
      <c r="DD356" s="27"/>
      <c r="DK356" s="27"/>
      <c r="DR356" s="27"/>
      <c r="DY356" s="27"/>
    </row>
    <row r="357" spans="10:129" x14ac:dyDescent="0.25">
      <c r="J357" s="27"/>
      <c r="Q357" s="27"/>
      <c r="X357" s="27"/>
      <c r="AE357" s="27"/>
      <c r="AL357" s="27"/>
      <c r="AS357" s="27"/>
      <c r="AZ357" s="27"/>
      <c r="BG357" s="27"/>
      <c r="BN357" s="27"/>
      <c r="BU357" s="27"/>
      <c r="CB357" s="27"/>
      <c r="CI357" s="27"/>
      <c r="CP357" s="27"/>
      <c r="CW357" s="27"/>
      <c r="DD357" s="27"/>
      <c r="DK357" s="27"/>
      <c r="DR357" s="27"/>
      <c r="DY357" s="27"/>
    </row>
    <row r="358" spans="10:129" x14ac:dyDescent="0.25">
      <c r="J358" s="27"/>
      <c r="Q358" s="27"/>
      <c r="X358" s="27"/>
      <c r="AE358" s="27"/>
      <c r="AL358" s="27"/>
      <c r="AS358" s="27"/>
      <c r="AZ358" s="27"/>
      <c r="BG358" s="27"/>
      <c r="BN358" s="27"/>
      <c r="BU358" s="27"/>
      <c r="CB358" s="27"/>
      <c r="CI358" s="27"/>
      <c r="CP358" s="27"/>
      <c r="CW358" s="27"/>
      <c r="DD358" s="27"/>
      <c r="DK358" s="27"/>
      <c r="DR358" s="27"/>
      <c r="DY358" s="27"/>
    </row>
    <row r="359" spans="10:129" x14ac:dyDescent="0.25">
      <c r="J359" s="27"/>
      <c r="Q359" s="27"/>
      <c r="X359" s="27"/>
      <c r="AE359" s="27"/>
      <c r="AL359" s="27"/>
      <c r="AS359" s="27"/>
      <c r="AZ359" s="27"/>
      <c r="BG359" s="27"/>
      <c r="BN359" s="27"/>
      <c r="BU359" s="27"/>
      <c r="CB359" s="27"/>
      <c r="CI359" s="27"/>
      <c r="CP359" s="27"/>
      <c r="CW359" s="27"/>
      <c r="DD359" s="27"/>
      <c r="DK359" s="27"/>
      <c r="DR359" s="27"/>
      <c r="DY359" s="27"/>
    </row>
    <row r="360" spans="10:129" x14ac:dyDescent="0.25">
      <c r="J360" s="27"/>
      <c r="Q360" s="27"/>
      <c r="X360" s="27"/>
      <c r="AE360" s="27"/>
      <c r="AL360" s="27"/>
      <c r="AS360" s="27"/>
      <c r="AZ360" s="27"/>
      <c r="BG360" s="27"/>
      <c r="BN360" s="27"/>
      <c r="BU360" s="27"/>
      <c r="CB360" s="27"/>
      <c r="CI360" s="27"/>
      <c r="CP360" s="27"/>
      <c r="CW360" s="27"/>
      <c r="DD360" s="27"/>
      <c r="DK360" s="27"/>
      <c r="DR360" s="27"/>
      <c r="DY360" s="27"/>
    </row>
    <row r="361" spans="10:129" x14ac:dyDescent="0.25">
      <c r="J361" s="27"/>
      <c r="Q361" s="27"/>
      <c r="X361" s="27"/>
      <c r="AE361" s="27"/>
      <c r="AL361" s="27"/>
      <c r="AS361" s="27"/>
      <c r="AZ361" s="27"/>
      <c r="BG361" s="27"/>
      <c r="BN361" s="27"/>
      <c r="BU361" s="27"/>
      <c r="CB361" s="27"/>
      <c r="CI361" s="27"/>
      <c r="CP361" s="27"/>
      <c r="CW361" s="27"/>
      <c r="DD361" s="27"/>
      <c r="DK361" s="27"/>
      <c r="DR361" s="27"/>
      <c r="DY361" s="27"/>
    </row>
    <row r="362" spans="10:129" x14ac:dyDescent="0.25">
      <c r="J362" s="27"/>
      <c r="Q362" s="27"/>
      <c r="X362" s="27"/>
      <c r="AE362" s="27"/>
      <c r="AL362" s="27"/>
      <c r="AS362" s="27"/>
      <c r="AZ362" s="27"/>
      <c r="BG362" s="27"/>
      <c r="BN362" s="27"/>
      <c r="BU362" s="27"/>
      <c r="CB362" s="27"/>
      <c r="CI362" s="27"/>
      <c r="CP362" s="27"/>
      <c r="CW362" s="27"/>
      <c r="DD362" s="27"/>
      <c r="DK362" s="27"/>
      <c r="DR362" s="27"/>
      <c r="DY362" s="27"/>
    </row>
    <row r="363" spans="10:129" x14ac:dyDescent="0.25">
      <c r="J363" s="27"/>
      <c r="Q363" s="27"/>
      <c r="X363" s="27"/>
      <c r="AE363" s="27"/>
      <c r="AL363" s="27"/>
      <c r="AS363" s="27"/>
      <c r="AZ363" s="27"/>
      <c r="BG363" s="27"/>
      <c r="BN363" s="27"/>
      <c r="BU363" s="27"/>
      <c r="CB363" s="27"/>
      <c r="CI363" s="27"/>
      <c r="CP363" s="27"/>
      <c r="CW363" s="27"/>
      <c r="DD363" s="27"/>
      <c r="DK363" s="27"/>
      <c r="DR363" s="27"/>
      <c r="DY363" s="27"/>
    </row>
    <row r="364" spans="10:129" x14ac:dyDescent="0.25">
      <c r="J364" s="27"/>
      <c r="Q364" s="27"/>
      <c r="X364" s="27"/>
      <c r="AE364" s="27"/>
      <c r="AL364" s="27"/>
      <c r="AS364" s="27"/>
      <c r="AZ364" s="27"/>
      <c r="BG364" s="27"/>
      <c r="BN364" s="27"/>
      <c r="BU364" s="27"/>
      <c r="CB364" s="27"/>
      <c r="CI364" s="27"/>
      <c r="CP364" s="27"/>
      <c r="CW364" s="27"/>
      <c r="DD364" s="27"/>
      <c r="DK364" s="27"/>
      <c r="DR364" s="27"/>
      <c r="DY364" s="27"/>
    </row>
    <row r="365" spans="10:129" x14ac:dyDescent="0.25">
      <c r="J365" s="27"/>
      <c r="Q365" s="27"/>
      <c r="X365" s="27"/>
      <c r="AE365" s="27"/>
      <c r="AL365" s="27"/>
      <c r="AS365" s="27"/>
      <c r="AZ365" s="27"/>
      <c r="BG365" s="27"/>
      <c r="BN365" s="27"/>
      <c r="BU365" s="27"/>
      <c r="CB365" s="27"/>
      <c r="CI365" s="27"/>
      <c r="CP365" s="27"/>
      <c r="CW365" s="27"/>
      <c r="DD365" s="27"/>
      <c r="DK365" s="27"/>
      <c r="DR365" s="27"/>
      <c r="DY365" s="27"/>
    </row>
    <row r="366" spans="10:129" x14ac:dyDescent="0.25">
      <c r="J366" s="27"/>
      <c r="Q366" s="27"/>
      <c r="X366" s="27"/>
      <c r="AE366" s="27"/>
      <c r="AL366" s="27"/>
      <c r="AS366" s="27"/>
      <c r="AZ366" s="27"/>
      <c r="BG366" s="27"/>
      <c r="BN366" s="27"/>
      <c r="BU366" s="27"/>
      <c r="CB366" s="27"/>
      <c r="CI366" s="27"/>
      <c r="CP366" s="27"/>
      <c r="CW366" s="27"/>
      <c r="DD366" s="27"/>
      <c r="DK366" s="27"/>
      <c r="DR366" s="27"/>
      <c r="DY366" s="27"/>
    </row>
    <row r="367" spans="10:129" x14ac:dyDescent="0.25">
      <c r="J367" s="27"/>
      <c r="Q367" s="27"/>
      <c r="X367" s="27"/>
      <c r="AE367" s="27"/>
      <c r="AL367" s="27"/>
      <c r="AS367" s="27"/>
      <c r="AZ367" s="27"/>
      <c r="BG367" s="27"/>
      <c r="BN367" s="27"/>
      <c r="BU367" s="27"/>
      <c r="CB367" s="27"/>
      <c r="CI367" s="27"/>
      <c r="CP367" s="27"/>
      <c r="CW367" s="27"/>
      <c r="DD367" s="27"/>
      <c r="DK367" s="27"/>
      <c r="DR367" s="27"/>
      <c r="DY367" s="27"/>
    </row>
    <row r="368" spans="10:129" x14ac:dyDescent="0.25">
      <c r="J368" s="27"/>
      <c r="Q368" s="27"/>
      <c r="X368" s="27"/>
      <c r="AE368" s="27"/>
      <c r="AL368" s="27"/>
      <c r="AS368" s="27"/>
      <c r="AZ368" s="27"/>
      <c r="BG368" s="27"/>
      <c r="BN368" s="27"/>
      <c r="BU368" s="27"/>
      <c r="CB368" s="27"/>
      <c r="CI368" s="27"/>
      <c r="CP368" s="27"/>
      <c r="CW368" s="27"/>
      <c r="DD368" s="27"/>
      <c r="DK368" s="27"/>
      <c r="DR368" s="27"/>
      <c r="DY368" s="27"/>
    </row>
    <row r="369" spans="10:129" x14ac:dyDescent="0.25">
      <c r="J369" s="27"/>
      <c r="Q369" s="27"/>
      <c r="X369" s="27"/>
      <c r="AE369" s="27"/>
      <c r="AL369" s="27"/>
      <c r="AS369" s="27"/>
      <c r="AZ369" s="27"/>
      <c r="BG369" s="27"/>
      <c r="BN369" s="27"/>
      <c r="BU369" s="27"/>
      <c r="CB369" s="27"/>
      <c r="CI369" s="27"/>
      <c r="CP369" s="27"/>
      <c r="CW369" s="27"/>
      <c r="DD369" s="27"/>
      <c r="DK369" s="27"/>
      <c r="DR369" s="27"/>
      <c r="DY369" s="27"/>
    </row>
    <row r="370" spans="10:129" x14ac:dyDescent="0.25">
      <c r="J370" s="27"/>
      <c r="Q370" s="27"/>
      <c r="X370" s="27"/>
      <c r="AE370" s="27"/>
      <c r="AL370" s="27"/>
      <c r="AS370" s="27"/>
      <c r="AZ370" s="27"/>
      <c r="BG370" s="27"/>
      <c r="BN370" s="27"/>
      <c r="BU370" s="27"/>
      <c r="CB370" s="27"/>
      <c r="CI370" s="27"/>
      <c r="CP370" s="27"/>
      <c r="CW370" s="27"/>
      <c r="DD370" s="27"/>
      <c r="DK370" s="27"/>
      <c r="DR370" s="27"/>
      <c r="DY370" s="27"/>
    </row>
    <row r="371" spans="10:129" x14ac:dyDescent="0.25">
      <c r="J371" s="27"/>
      <c r="Q371" s="27"/>
      <c r="X371" s="27"/>
      <c r="AE371" s="27"/>
      <c r="AL371" s="27"/>
      <c r="AS371" s="27"/>
      <c r="AZ371" s="27"/>
      <c r="BG371" s="27"/>
      <c r="BN371" s="27"/>
      <c r="BU371" s="27"/>
      <c r="CB371" s="27"/>
      <c r="CI371" s="27"/>
      <c r="CP371" s="27"/>
      <c r="CW371" s="27"/>
      <c r="DD371" s="27"/>
      <c r="DK371" s="27"/>
      <c r="DR371" s="27"/>
      <c r="DY371" s="27"/>
    </row>
    <row r="372" spans="10:129" x14ac:dyDescent="0.25">
      <c r="J372" s="27"/>
      <c r="Q372" s="27"/>
      <c r="X372" s="27"/>
      <c r="AE372" s="27"/>
      <c r="AL372" s="27"/>
      <c r="AS372" s="27"/>
      <c r="AZ372" s="27"/>
      <c r="BG372" s="27"/>
      <c r="BN372" s="27"/>
      <c r="BU372" s="27"/>
      <c r="CB372" s="27"/>
      <c r="CI372" s="27"/>
      <c r="CP372" s="27"/>
      <c r="CW372" s="27"/>
      <c r="DD372" s="27"/>
      <c r="DK372" s="27"/>
      <c r="DR372" s="27"/>
      <c r="DY372" s="27"/>
    </row>
    <row r="373" spans="10:129" x14ac:dyDescent="0.25">
      <c r="J373" s="27"/>
      <c r="Q373" s="27"/>
      <c r="X373" s="27"/>
      <c r="AE373" s="27"/>
      <c r="AL373" s="27"/>
      <c r="AS373" s="27"/>
      <c r="AZ373" s="27"/>
      <c r="BG373" s="27"/>
      <c r="BN373" s="27"/>
      <c r="BU373" s="27"/>
      <c r="CB373" s="27"/>
      <c r="CI373" s="27"/>
      <c r="CP373" s="27"/>
      <c r="CW373" s="27"/>
      <c r="DD373" s="27"/>
      <c r="DK373" s="27"/>
      <c r="DR373" s="27"/>
      <c r="DY373" s="27"/>
    </row>
    <row r="374" spans="10:129" x14ac:dyDescent="0.25">
      <c r="J374" s="27"/>
      <c r="Q374" s="27"/>
      <c r="X374" s="27"/>
      <c r="AE374" s="27"/>
      <c r="AL374" s="27"/>
      <c r="AS374" s="27"/>
      <c r="AZ374" s="27"/>
      <c r="BG374" s="27"/>
      <c r="BN374" s="27"/>
      <c r="BU374" s="27"/>
      <c r="CB374" s="27"/>
      <c r="CI374" s="27"/>
      <c r="CP374" s="27"/>
      <c r="CW374" s="27"/>
      <c r="DD374" s="27"/>
      <c r="DK374" s="27"/>
      <c r="DR374" s="27"/>
      <c r="DY374" s="27"/>
    </row>
    <row r="375" spans="10:129" x14ac:dyDescent="0.25">
      <c r="J375" s="27"/>
      <c r="Q375" s="27"/>
      <c r="X375" s="27"/>
      <c r="AE375" s="27"/>
      <c r="AL375" s="27"/>
      <c r="AS375" s="27"/>
      <c r="AZ375" s="27"/>
      <c r="BG375" s="27"/>
      <c r="BN375" s="27"/>
      <c r="BU375" s="27"/>
      <c r="CB375" s="27"/>
      <c r="CI375" s="27"/>
      <c r="CP375" s="27"/>
      <c r="CW375" s="27"/>
      <c r="DD375" s="27"/>
      <c r="DK375" s="27"/>
      <c r="DR375" s="27"/>
      <c r="DY375" s="27"/>
    </row>
    <row r="376" spans="10:129" x14ac:dyDescent="0.25">
      <c r="J376" s="27"/>
      <c r="Q376" s="27"/>
      <c r="X376" s="27"/>
      <c r="AE376" s="27"/>
      <c r="AL376" s="27"/>
      <c r="AS376" s="27"/>
      <c r="AZ376" s="27"/>
      <c r="BG376" s="27"/>
      <c r="BN376" s="27"/>
      <c r="BU376" s="27"/>
      <c r="CB376" s="27"/>
      <c r="CI376" s="27"/>
      <c r="CP376" s="27"/>
      <c r="CW376" s="27"/>
      <c r="DD376" s="27"/>
      <c r="DK376" s="27"/>
      <c r="DR376" s="27"/>
      <c r="DY376" s="27"/>
    </row>
    <row r="377" spans="10:129" x14ac:dyDescent="0.25">
      <c r="J377" s="27"/>
      <c r="Q377" s="27"/>
      <c r="X377" s="27"/>
      <c r="AE377" s="27"/>
      <c r="AL377" s="27"/>
      <c r="AS377" s="27"/>
      <c r="AZ377" s="27"/>
      <c r="BG377" s="27"/>
      <c r="BN377" s="27"/>
      <c r="BU377" s="27"/>
      <c r="CB377" s="27"/>
      <c r="CI377" s="27"/>
      <c r="CP377" s="27"/>
      <c r="CW377" s="27"/>
      <c r="DD377" s="27"/>
      <c r="DK377" s="27"/>
      <c r="DR377" s="27"/>
      <c r="DY377" s="27"/>
    </row>
    <row r="378" spans="10:129" x14ac:dyDescent="0.25">
      <c r="J378" s="27"/>
      <c r="Q378" s="27"/>
      <c r="X378" s="27"/>
      <c r="AE378" s="27"/>
      <c r="AL378" s="27"/>
      <c r="AS378" s="27"/>
      <c r="AZ378" s="27"/>
      <c r="BG378" s="27"/>
      <c r="BN378" s="27"/>
      <c r="BU378" s="27"/>
      <c r="CB378" s="27"/>
      <c r="CI378" s="27"/>
      <c r="CP378" s="27"/>
      <c r="CW378" s="27"/>
      <c r="DD378" s="27"/>
      <c r="DK378" s="27"/>
      <c r="DR378" s="27"/>
      <c r="DY378" s="27"/>
    </row>
    <row r="379" spans="10:129" x14ac:dyDescent="0.25">
      <c r="J379" s="27"/>
      <c r="Q379" s="27"/>
      <c r="X379" s="27"/>
      <c r="AE379" s="27"/>
      <c r="AL379" s="27"/>
      <c r="AS379" s="27"/>
      <c r="AZ379" s="27"/>
      <c r="BG379" s="27"/>
      <c r="BN379" s="27"/>
      <c r="BU379" s="27"/>
      <c r="CB379" s="27"/>
      <c r="CI379" s="27"/>
      <c r="CP379" s="27"/>
      <c r="CW379" s="27"/>
      <c r="DD379" s="27"/>
      <c r="DK379" s="27"/>
      <c r="DR379" s="27"/>
      <c r="DY379" s="27"/>
    </row>
    <row r="380" spans="10:129" x14ac:dyDescent="0.25">
      <c r="J380" s="27"/>
      <c r="Q380" s="27"/>
      <c r="X380" s="27"/>
      <c r="AE380" s="27"/>
      <c r="AL380" s="27"/>
      <c r="AS380" s="27"/>
      <c r="AZ380" s="27"/>
      <c r="BG380" s="27"/>
      <c r="BN380" s="27"/>
      <c r="BU380" s="27"/>
      <c r="CB380" s="27"/>
      <c r="CI380" s="27"/>
      <c r="CP380" s="27"/>
      <c r="CW380" s="27"/>
      <c r="DD380" s="27"/>
      <c r="DK380" s="27"/>
      <c r="DR380" s="27"/>
      <c r="DY380" s="27"/>
    </row>
    <row r="381" spans="10:129" x14ac:dyDescent="0.25">
      <c r="J381" s="27"/>
      <c r="Q381" s="27"/>
      <c r="X381" s="27"/>
      <c r="AE381" s="27"/>
      <c r="AL381" s="27"/>
      <c r="AS381" s="27"/>
      <c r="AZ381" s="27"/>
      <c r="BG381" s="27"/>
      <c r="BN381" s="27"/>
      <c r="BU381" s="27"/>
      <c r="CB381" s="27"/>
      <c r="CI381" s="27"/>
      <c r="CP381" s="27"/>
      <c r="CW381" s="27"/>
      <c r="DD381" s="27"/>
      <c r="DK381" s="27"/>
      <c r="DR381" s="27"/>
      <c r="DY381" s="27"/>
    </row>
    <row r="382" spans="10:129" x14ac:dyDescent="0.25">
      <c r="J382" s="27"/>
      <c r="Q382" s="27"/>
      <c r="X382" s="27"/>
      <c r="AE382" s="27"/>
      <c r="AL382" s="27"/>
      <c r="AS382" s="27"/>
      <c r="AZ382" s="27"/>
      <c r="BG382" s="27"/>
      <c r="BN382" s="27"/>
      <c r="BU382" s="27"/>
      <c r="CB382" s="27"/>
      <c r="CI382" s="27"/>
      <c r="CP382" s="27"/>
      <c r="CW382" s="27"/>
      <c r="DD382" s="27"/>
      <c r="DK382" s="27"/>
      <c r="DR382" s="27"/>
      <c r="DY382" s="27"/>
    </row>
    <row r="383" spans="10:129" x14ac:dyDescent="0.25">
      <c r="J383" s="27"/>
      <c r="Q383" s="27"/>
      <c r="X383" s="27"/>
      <c r="AE383" s="27"/>
      <c r="AL383" s="27"/>
      <c r="AS383" s="27"/>
      <c r="AZ383" s="27"/>
      <c r="BG383" s="27"/>
      <c r="BN383" s="27"/>
      <c r="BU383" s="27"/>
      <c r="CB383" s="27"/>
      <c r="CI383" s="27"/>
      <c r="CP383" s="27"/>
      <c r="CW383" s="27"/>
      <c r="DD383" s="27"/>
      <c r="DK383" s="27"/>
      <c r="DR383" s="27"/>
      <c r="DY383" s="27"/>
    </row>
    <row r="384" spans="10:129" x14ac:dyDescent="0.25">
      <c r="J384" s="27"/>
      <c r="Q384" s="27"/>
      <c r="X384" s="27"/>
      <c r="AE384" s="27"/>
      <c r="AL384" s="27"/>
      <c r="AS384" s="27"/>
      <c r="AZ384" s="27"/>
      <c r="BG384" s="27"/>
      <c r="BN384" s="27"/>
      <c r="BU384" s="27"/>
      <c r="CB384" s="27"/>
      <c r="CI384" s="27"/>
      <c r="CP384" s="27"/>
      <c r="CW384" s="27"/>
      <c r="DD384" s="27"/>
      <c r="DK384" s="27"/>
      <c r="DR384" s="27"/>
      <c r="DY384" s="27"/>
    </row>
    <row r="385" spans="10:129" x14ac:dyDescent="0.25">
      <c r="J385" s="27"/>
      <c r="Q385" s="27"/>
      <c r="X385" s="27"/>
      <c r="AE385" s="27"/>
      <c r="AL385" s="27"/>
      <c r="AS385" s="27"/>
      <c r="AZ385" s="27"/>
      <c r="BG385" s="27"/>
      <c r="BN385" s="27"/>
      <c r="BU385" s="27"/>
      <c r="CB385" s="27"/>
      <c r="CI385" s="27"/>
      <c r="CP385" s="27"/>
      <c r="CW385" s="27"/>
      <c r="DD385" s="27"/>
      <c r="DK385" s="27"/>
      <c r="DR385" s="27"/>
      <c r="DY385" s="27"/>
    </row>
    <row r="386" spans="10:129" x14ac:dyDescent="0.25">
      <c r="J386" s="27"/>
      <c r="Q386" s="27"/>
      <c r="X386" s="27"/>
      <c r="AE386" s="27"/>
      <c r="AL386" s="27"/>
      <c r="AS386" s="27"/>
      <c r="AZ386" s="27"/>
      <c r="BG386" s="27"/>
      <c r="BN386" s="27"/>
      <c r="BU386" s="27"/>
      <c r="CB386" s="27"/>
      <c r="CI386" s="27"/>
      <c r="CP386" s="27"/>
      <c r="CW386" s="27"/>
      <c r="DD386" s="27"/>
      <c r="DK386" s="27"/>
      <c r="DR386" s="27"/>
      <c r="DY386" s="27"/>
    </row>
    <row r="387" spans="10:129" x14ac:dyDescent="0.25">
      <c r="J387" s="27"/>
      <c r="Q387" s="27"/>
      <c r="X387" s="27"/>
      <c r="AE387" s="27"/>
      <c r="AL387" s="27"/>
      <c r="AS387" s="27"/>
      <c r="AZ387" s="27"/>
      <c r="BG387" s="27"/>
      <c r="BN387" s="27"/>
      <c r="BU387" s="27"/>
      <c r="CB387" s="27"/>
      <c r="CI387" s="27"/>
      <c r="CP387" s="27"/>
      <c r="CW387" s="27"/>
      <c r="DD387" s="27"/>
      <c r="DK387" s="27"/>
      <c r="DR387" s="27"/>
      <c r="DY387" s="27"/>
    </row>
    <row r="388" spans="10:129" x14ac:dyDescent="0.25">
      <c r="J388" s="27"/>
      <c r="Q388" s="27"/>
      <c r="X388" s="27"/>
      <c r="AE388" s="27"/>
      <c r="AL388" s="27"/>
      <c r="AS388" s="27"/>
      <c r="AZ388" s="27"/>
      <c r="BG388" s="27"/>
      <c r="BN388" s="27"/>
      <c r="BU388" s="27"/>
      <c r="CB388" s="27"/>
      <c r="CI388" s="27"/>
      <c r="CP388" s="27"/>
      <c r="CW388" s="27"/>
      <c r="DD388" s="27"/>
      <c r="DK388" s="27"/>
      <c r="DR388" s="27"/>
      <c r="DY388" s="27"/>
    </row>
    <row r="389" spans="10:129" x14ac:dyDescent="0.25">
      <c r="J389" s="27"/>
      <c r="Q389" s="27"/>
      <c r="X389" s="27"/>
      <c r="AE389" s="27"/>
      <c r="AL389" s="27"/>
      <c r="AS389" s="27"/>
      <c r="AZ389" s="27"/>
      <c r="BG389" s="27"/>
      <c r="BN389" s="27"/>
      <c r="BU389" s="27"/>
      <c r="CB389" s="27"/>
      <c r="CI389" s="27"/>
      <c r="CP389" s="27"/>
      <c r="CW389" s="27"/>
      <c r="DD389" s="27"/>
      <c r="DK389" s="27"/>
      <c r="DR389" s="27"/>
      <c r="DY389" s="27"/>
    </row>
    <row r="390" spans="10:129" x14ac:dyDescent="0.25">
      <c r="J390" s="27"/>
      <c r="Q390" s="27"/>
      <c r="X390" s="27"/>
      <c r="AE390" s="27"/>
      <c r="AL390" s="27"/>
      <c r="AS390" s="27"/>
      <c r="AZ390" s="27"/>
      <c r="BG390" s="27"/>
      <c r="BN390" s="27"/>
      <c r="BU390" s="27"/>
      <c r="CB390" s="27"/>
      <c r="CI390" s="27"/>
      <c r="CP390" s="27"/>
      <c r="CW390" s="27"/>
      <c r="DD390" s="27"/>
      <c r="DK390" s="27"/>
      <c r="DR390" s="27"/>
      <c r="DY390" s="27"/>
    </row>
    <row r="391" spans="10:129" x14ac:dyDescent="0.25">
      <c r="J391" s="27"/>
      <c r="Q391" s="27"/>
      <c r="X391" s="27"/>
      <c r="AE391" s="27"/>
      <c r="AL391" s="27"/>
      <c r="AS391" s="27"/>
      <c r="AZ391" s="27"/>
      <c r="BG391" s="27"/>
      <c r="BN391" s="27"/>
      <c r="BU391" s="27"/>
      <c r="CB391" s="27"/>
      <c r="CI391" s="27"/>
      <c r="CP391" s="27"/>
      <c r="CW391" s="27"/>
      <c r="DD391" s="27"/>
      <c r="DK391" s="27"/>
      <c r="DR391" s="27"/>
      <c r="DY391" s="27"/>
    </row>
    <row r="392" spans="10:129" x14ac:dyDescent="0.25">
      <c r="J392" s="27"/>
      <c r="Q392" s="27"/>
      <c r="X392" s="27"/>
      <c r="AE392" s="27"/>
      <c r="AL392" s="27"/>
      <c r="AS392" s="27"/>
      <c r="AZ392" s="27"/>
      <c r="BG392" s="27"/>
      <c r="BN392" s="27"/>
      <c r="BU392" s="27"/>
      <c r="CB392" s="27"/>
      <c r="CI392" s="27"/>
      <c r="CP392" s="27"/>
      <c r="CW392" s="27"/>
      <c r="DD392" s="27"/>
      <c r="DK392" s="27"/>
      <c r="DR392" s="27"/>
      <c r="DY392" s="27"/>
    </row>
    <row r="393" spans="10:129" x14ac:dyDescent="0.25">
      <c r="J393" s="27"/>
      <c r="Q393" s="27"/>
      <c r="X393" s="27"/>
      <c r="AE393" s="27"/>
      <c r="AL393" s="27"/>
      <c r="AS393" s="27"/>
      <c r="AZ393" s="27"/>
      <c r="BG393" s="27"/>
      <c r="BN393" s="27"/>
      <c r="BU393" s="27"/>
      <c r="CB393" s="27"/>
      <c r="CI393" s="27"/>
      <c r="CP393" s="27"/>
      <c r="CW393" s="27"/>
      <c r="DD393" s="27"/>
      <c r="DK393" s="27"/>
      <c r="DR393" s="27"/>
      <c r="DY393" s="27"/>
    </row>
    <row r="394" spans="10:129" x14ac:dyDescent="0.25">
      <c r="J394" s="27"/>
      <c r="Q394" s="27"/>
      <c r="X394" s="27"/>
      <c r="AE394" s="27"/>
      <c r="AL394" s="27"/>
      <c r="AS394" s="27"/>
      <c r="AZ394" s="27"/>
      <c r="BG394" s="27"/>
      <c r="BN394" s="27"/>
      <c r="BU394" s="27"/>
      <c r="CB394" s="27"/>
      <c r="CI394" s="27"/>
      <c r="CP394" s="27"/>
      <c r="CW394" s="27"/>
      <c r="DD394" s="27"/>
      <c r="DK394" s="27"/>
      <c r="DR394" s="27"/>
      <c r="DY394" s="27"/>
    </row>
    <row r="395" spans="10:129" x14ac:dyDescent="0.25">
      <c r="J395" s="27"/>
      <c r="Q395" s="27"/>
      <c r="X395" s="27"/>
      <c r="AE395" s="27"/>
      <c r="AL395" s="27"/>
      <c r="AS395" s="27"/>
      <c r="AZ395" s="27"/>
      <c r="BG395" s="27"/>
      <c r="BN395" s="27"/>
      <c r="BU395" s="27"/>
      <c r="CB395" s="27"/>
      <c r="CI395" s="27"/>
      <c r="CP395" s="27"/>
      <c r="CW395" s="27"/>
      <c r="DD395" s="27"/>
      <c r="DK395" s="27"/>
      <c r="DR395" s="27"/>
      <c r="DY395" s="27"/>
    </row>
    <row r="396" spans="10:129" x14ac:dyDescent="0.25">
      <c r="J396" s="27"/>
      <c r="Q396" s="27"/>
      <c r="X396" s="27"/>
      <c r="AE396" s="27"/>
      <c r="AL396" s="27"/>
      <c r="AS396" s="27"/>
      <c r="AZ396" s="27"/>
      <c r="BG396" s="27"/>
      <c r="BN396" s="27"/>
      <c r="BU396" s="27"/>
      <c r="CB396" s="27"/>
      <c r="CI396" s="27"/>
      <c r="CP396" s="27"/>
      <c r="CW396" s="27"/>
      <c r="DD396" s="27"/>
      <c r="DK396" s="27"/>
      <c r="DR396" s="27"/>
      <c r="DY396" s="27"/>
    </row>
    <row r="397" spans="10:129" x14ac:dyDescent="0.25">
      <c r="J397" s="27"/>
      <c r="Q397" s="27"/>
      <c r="X397" s="27"/>
      <c r="AE397" s="27"/>
      <c r="AL397" s="27"/>
      <c r="AS397" s="27"/>
      <c r="AZ397" s="27"/>
      <c r="BG397" s="27"/>
      <c r="BN397" s="27"/>
      <c r="BU397" s="27"/>
      <c r="CB397" s="27"/>
      <c r="CI397" s="27"/>
      <c r="CP397" s="27"/>
      <c r="CW397" s="27"/>
      <c r="DD397" s="27"/>
      <c r="DK397" s="27"/>
      <c r="DR397" s="27"/>
      <c r="DY397" s="27"/>
    </row>
    <row r="398" spans="10:129" x14ac:dyDescent="0.25">
      <c r="J398" s="27"/>
      <c r="Q398" s="27"/>
      <c r="X398" s="27"/>
      <c r="AE398" s="27"/>
      <c r="AL398" s="27"/>
      <c r="AS398" s="27"/>
      <c r="AZ398" s="27"/>
      <c r="BG398" s="27"/>
      <c r="BN398" s="27"/>
      <c r="BU398" s="27"/>
      <c r="CB398" s="27"/>
      <c r="CI398" s="27"/>
      <c r="CP398" s="27"/>
      <c r="CW398" s="27"/>
      <c r="DD398" s="27"/>
      <c r="DK398" s="27"/>
      <c r="DR398" s="27"/>
      <c r="DY398" s="27"/>
    </row>
    <row r="399" spans="10:129" x14ac:dyDescent="0.25">
      <c r="J399" s="27"/>
      <c r="Q399" s="27"/>
      <c r="X399" s="27"/>
      <c r="AE399" s="27"/>
      <c r="AL399" s="27"/>
      <c r="AS399" s="27"/>
      <c r="AZ399" s="27"/>
      <c r="BG399" s="27"/>
      <c r="BN399" s="27"/>
      <c r="BU399" s="27"/>
      <c r="CB399" s="27"/>
      <c r="CI399" s="27"/>
      <c r="CP399" s="27"/>
      <c r="CW399" s="27"/>
      <c r="DD399" s="27"/>
      <c r="DK399" s="27"/>
      <c r="DR399" s="27"/>
      <c r="DY399" s="27"/>
    </row>
    <row r="400" spans="10:129" x14ac:dyDescent="0.25">
      <c r="J400" s="27"/>
      <c r="Q400" s="27"/>
      <c r="X400" s="27"/>
      <c r="AE400" s="27"/>
      <c r="AL400" s="27"/>
      <c r="AS400" s="27"/>
      <c r="AZ400" s="27"/>
      <c r="BG400" s="27"/>
      <c r="BN400" s="27"/>
      <c r="BU400" s="27"/>
      <c r="CB400" s="27"/>
      <c r="CI400" s="27"/>
      <c r="CP400" s="27"/>
      <c r="CW400" s="27"/>
      <c r="DD400" s="27"/>
      <c r="DK400" s="27"/>
      <c r="DR400" s="27"/>
      <c r="DY400" s="27"/>
    </row>
    <row r="401" spans="10:129" x14ac:dyDescent="0.25">
      <c r="J401" s="27"/>
      <c r="Q401" s="27"/>
      <c r="X401" s="27"/>
      <c r="AE401" s="27"/>
      <c r="AL401" s="27"/>
      <c r="AS401" s="27"/>
      <c r="AZ401" s="27"/>
      <c r="BG401" s="27"/>
      <c r="BN401" s="27"/>
      <c r="BU401" s="27"/>
      <c r="CB401" s="27"/>
      <c r="CI401" s="27"/>
      <c r="CP401" s="27"/>
      <c r="CW401" s="27"/>
      <c r="DD401" s="27"/>
      <c r="DK401" s="27"/>
      <c r="DR401" s="27"/>
      <c r="DY401" s="27"/>
    </row>
    <row r="402" spans="10:129" x14ac:dyDescent="0.25">
      <c r="J402" s="27"/>
      <c r="Q402" s="27"/>
      <c r="X402" s="27"/>
      <c r="AE402" s="27"/>
      <c r="AL402" s="27"/>
      <c r="AS402" s="27"/>
      <c r="AZ402" s="27"/>
      <c r="BG402" s="27"/>
      <c r="BN402" s="27"/>
      <c r="BU402" s="27"/>
      <c r="CB402" s="27"/>
      <c r="CI402" s="27"/>
      <c r="CP402" s="27"/>
      <c r="CW402" s="27"/>
      <c r="DD402" s="27"/>
      <c r="DK402" s="27"/>
      <c r="DR402" s="27"/>
      <c r="DY402" s="27"/>
    </row>
    <row r="403" spans="10:129" x14ac:dyDescent="0.25">
      <c r="J403" s="27"/>
      <c r="Q403" s="27"/>
      <c r="X403" s="27"/>
      <c r="AE403" s="27"/>
      <c r="AL403" s="27"/>
      <c r="AS403" s="27"/>
      <c r="AZ403" s="27"/>
      <c r="BG403" s="27"/>
      <c r="BN403" s="27"/>
      <c r="BU403" s="27"/>
      <c r="CB403" s="27"/>
      <c r="CI403" s="27"/>
      <c r="CP403" s="27"/>
      <c r="CW403" s="27"/>
      <c r="DD403" s="27"/>
      <c r="DK403" s="27"/>
      <c r="DR403" s="27"/>
      <c r="DY403" s="27"/>
    </row>
    <row r="404" spans="10:129" x14ac:dyDescent="0.25">
      <c r="J404" s="27"/>
      <c r="Q404" s="27"/>
      <c r="X404" s="27"/>
      <c r="AE404" s="27"/>
      <c r="AL404" s="27"/>
      <c r="AS404" s="27"/>
      <c r="AZ404" s="27"/>
      <c r="BG404" s="27"/>
      <c r="BN404" s="27"/>
      <c r="BU404" s="27"/>
      <c r="CB404" s="27"/>
      <c r="CI404" s="27"/>
      <c r="CP404" s="27"/>
      <c r="CW404" s="27"/>
      <c r="DD404" s="27"/>
      <c r="DK404" s="27"/>
      <c r="DR404" s="27"/>
      <c r="DY404" s="27"/>
    </row>
    <row r="405" spans="10:129" x14ac:dyDescent="0.25">
      <c r="J405" s="27"/>
      <c r="Q405" s="27"/>
      <c r="X405" s="27"/>
      <c r="AE405" s="27"/>
      <c r="AL405" s="27"/>
      <c r="AS405" s="27"/>
      <c r="AZ405" s="27"/>
      <c r="BG405" s="27"/>
      <c r="BN405" s="27"/>
      <c r="BU405" s="27"/>
      <c r="CB405" s="27"/>
      <c r="CI405" s="27"/>
      <c r="CP405" s="27"/>
      <c r="CW405" s="27"/>
      <c r="DD405" s="27"/>
      <c r="DK405" s="27"/>
      <c r="DR405" s="27"/>
      <c r="DY405" s="27"/>
    </row>
    <row r="406" spans="10:129" x14ac:dyDescent="0.25">
      <c r="J406" s="27"/>
      <c r="Q406" s="27"/>
      <c r="X406" s="27"/>
      <c r="AE406" s="27"/>
      <c r="AL406" s="27"/>
      <c r="AS406" s="27"/>
      <c r="AZ406" s="27"/>
      <c r="BG406" s="27"/>
      <c r="BN406" s="27"/>
      <c r="BU406" s="27"/>
      <c r="CB406" s="27"/>
      <c r="CI406" s="27"/>
      <c r="CP406" s="27"/>
      <c r="CW406" s="27"/>
      <c r="DD406" s="27"/>
      <c r="DK406" s="27"/>
      <c r="DR406" s="27"/>
      <c r="DY406" s="27"/>
    </row>
    <row r="407" spans="10:129" x14ac:dyDescent="0.25">
      <c r="J407" s="27"/>
      <c r="Q407" s="27"/>
      <c r="X407" s="27"/>
      <c r="AE407" s="27"/>
      <c r="AL407" s="27"/>
      <c r="AS407" s="27"/>
      <c r="AZ407" s="27"/>
      <c r="BG407" s="27"/>
      <c r="BN407" s="27"/>
      <c r="BU407" s="27"/>
      <c r="CB407" s="27"/>
      <c r="CI407" s="27"/>
      <c r="CP407" s="27"/>
      <c r="CW407" s="27"/>
      <c r="DD407" s="27"/>
      <c r="DK407" s="27"/>
      <c r="DR407" s="27"/>
      <c r="DY407" s="27"/>
    </row>
    <row r="408" spans="10:129" x14ac:dyDescent="0.25">
      <c r="J408" s="27"/>
      <c r="Q408" s="27"/>
      <c r="X408" s="27"/>
      <c r="AE408" s="27"/>
      <c r="AL408" s="27"/>
      <c r="AS408" s="27"/>
      <c r="AZ408" s="27"/>
      <c r="BG408" s="27"/>
      <c r="BN408" s="27"/>
      <c r="BU408" s="27"/>
      <c r="CB408" s="27"/>
      <c r="CI408" s="27"/>
      <c r="CP408" s="27"/>
      <c r="CW408" s="27"/>
      <c r="DD408" s="27"/>
      <c r="DK408" s="27"/>
      <c r="DR408" s="27"/>
      <c r="DY408" s="27"/>
    </row>
    <row r="409" spans="10:129" x14ac:dyDescent="0.25">
      <c r="J409" s="27"/>
      <c r="Q409" s="27"/>
      <c r="X409" s="27"/>
      <c r="AE409" s="27"/>
      <c r="AL409" s="27"/>
      <c r="AS409" s="27"/>
      <c r="AZ409" s="27"/>
      <c r="BG409" s="27"/>
      <c r="BN409" s="27"/>
      <c r="BU409" s="27"/>
      <c r="CB409" s="27"/>
      <c r="CI409" s="27"/>
      <c r="CP409" s="27"/>
      <c r="CW409" s="27"/>
      <c r="DD409" s="27"/>
      <c r="DK409" s="27"/>
      <c r="DR409" s="27"/>
      <c r="DY409" s="27"/>
    </row>
    <row r="410" spans="10:129" x14ac:dyDescent="0.25">
      <c r="J410" s="27"/>
      <c r="Q410" s="27"/>
      <c r="X410" s="27"/>
      <c r="AE410" s="27"/>
      <c r="AL410" s="27"/>
      <c r="AS410" s="27"/>
      <c r="AZ410" s="27"/>
      <c r="BG410" s="27"/>
      <c r="BN410" s="27"/>
      <c r="BU410" s="27"/>
      <c r="CB410" s="27"/>
      <c r="CI410" s="27"/>
      <c r="CP410" s="27"/>
      <c r="CW410" s="27"/>
      <c r="DD410" s="27"/>
      <c r="DK410" s="27"/>
      <c r="DR410" s="27"/>
      <c r="DY410" s="27"/>
    </row>
    <row r="411" spans="10:129" x14ac:dyDescent="0.25">
      <c r="J411" s="27"/>
      <c r="Q411" s="27"/>
      <c r="X411" s="27"/>
      <c r="AE411" s="27"/>
      <c r="AL411" s="27"/>
      <c r="AS411" s="27"/>
      <c r="AZ411" s="27"/>
      <c r="BG411" s="27"/>
      <c r="BN411" s="27"/>
      <c r="BU411" s="27"/>
      <c r="CB411" s="27"/>
      <c r="CI411" s="27"/>
      <c r="CP411" s="27"/>
      <c r="CW411" s="27"/>
      <c r="DD411" s="27"/>
      <c r="DK411" s="27"/>
      <c r="DR411" s="27"/>
      <c r="DY411" s="27"/>
    </row>
    <row r="412" spans="10:129" x14ac:dyDescent="0.25">
      <c r="J412" s="27"/>
      <c r="Q412" s="27"/>
      <c r="X412" s="27"/>
      <c r="AE412" s="27"/>
      <c r="AL412" s="27"/>
      <c r="AS412" s="27"/>
      <c r="AZ412" s="27"/>
      <c r="BG412" s="27"/>
      <c r="BN412" s="27"/>
      <c r="BU412" s="27"/>
      <c r="CB412" s="27"/>
      <c r="CI412" s="27"/>
      <c r="CP412" s="27"/>
      <c r="CW412" s="27"/>
      <c r="DD412" s="27"/>
      <c r="DK412" s="27"/>
      <c r="DR412" s="27"/>
      <c r="DY412" s="27"/>
    </row>
    <row r="413" spans="10:129" x14ac:dyDescent="0.25">
      <c r="J413" s="27"/>
      <c r="Q413" s="27"/>
      <c r="X413" s="27"/>
      <c r="AE413" s="27"/>
      <c r="AL413" s="27"/>
      <c r="AS413" s="27"/>
      <c r="AZ413" s="27"/>
      <c r="BG413" s="27"/>
      <c r="BN413" s="27"/>
      <c r="BU413" s="27"/>
      <c r="CB413" s="27"/>
      <c r="CI413" s="27"/>
      <c r="CP413" s="27"/>
      <c r="CW413" s="27"/>
      <c r="DD413" s="27"/>
      <c r="DK413" s="27"/>
      <c r="DR413" s="27"/>
      <c r="DY413" s="27"/>
    </row>
    <row r="414" spans="10:129" x14ac:dyDescent="0.25">
      <c r="J414" s="27"/>
      <c r="Q414" s="27"/>
      <c r="X414" s="27"/>
      <c r="AE414" s="27"/>
      <c r="AL414" s="27"/>
      <c r="AS414" s="27"/>
      <c r="AZ414" s="27"/>
      <c r="BG414" s="27"/>
      <c r="BN414" s="27"/>
      <c r="BU414" s="27"/>
      <c r="CB414" s="27"/>
      <c r="CI414" s="27"/>
      <c r="CP414" s="27"/>
      <c r="CW414" s="27"/>
      <c r="DD414" s="27"/>
      <c r="DK414" s="27"/>
      <c r="DR414" s="27"/>
      <c r="DY414" s="27"/>
    </row>
    <row r="415" spans="10:129" x14ac:dyDescent="0.25">
      <c r="J415" s="27"/>
      <c r="Q415" s="27"/>
      <c r="X415" s="27"/>
      <c r="AE415" s="27"/>
      <c r="AL415" s="27"/>
      <c r="AS415" s="27"/>
      <c r="AZ415" s="27"/>
      <c r="BG415" s="27"/>
      <c r="BN415" s="27"/>
      <c r="BU415" s="27"/>
      <c r="CB415" s="27"/>
      <c r="CI415" s="27"/>
      <c r="CP415" s="27"/>
      <c r="CW415" s="27"/>
      <c r="DD415" s="27"/>
      <c r="DK415" s="27"/>
      <c r="DR415" s="27"/>
      <c r="DY415" s="27"/>
    </row>
    <row r="416" spans="10:129" x14ac:dyDescent="0.25">
      <c r="J416" s="27"/>
      <c r="Q416" s="27"/>
      <c r="X416" s="27"/>
      <c r="AE416" s="27"/>
      <c r="AL416" s="27"/>
      <c r="AS416" s="27"/>
      <c r="AZ416" s="27"/>
      <c r="BG416" s="27"/>
      <c r="BN416" s="27"/>
      <c r="BU416" s="27"/>
      <c r="CB416" s="27"/>
      <c r="CI416" s="27"/>
      <c r="CP416" s="27"/>
      <c r="CW416" s="27"/>
      <c r="DD416" s="27"/>
      <c r="DK416" s="27"/>
      <c r="DR416" s="27"/>
      <c r="DY416" s="27"/>
    </row>
    <row r="417" spans="10:129" x14ac:dyDescent="0.25">
      <c r="J417" s="27"/>
      <c r="Q417" s="27"/>
      <c r="X417" s="27"/>
      <c r="AE417" s="27"/>
      <c r="AL417" s="27"/>
      <c r="AS417" s="27"/>
      <c r="AZ417" s="27"/>
      <c r="BG417" s="27"/>
      <c r="BN417" s="27"/>
      <c r="BU417" s="27"/>
      <c r="CB417" s="27"/>
      <c r="CI417" s="27"/>
      <c r="CP417" s="27"/>
      <c r="CW417" s="27"/>
      <c r="DD417" s="27"/>
      <c r="DK417" s="27"/>
      <c r="DR417" s="27"/>
      <c r="DY417" s="27"/>
    </row>
    <row r="418" spans="10:129" x14ac:dyDescent="0.25">
      <c r="J418" s="27"/>
      <c r="Q418" s="27"/>
      <c r="X418" s="27"/>
      <c r="AE418" s="27"/>
      <c r="AL418" s="27"/>
      <c r="AS418" s="27"/>
      <c r="AZ418" s="27"/>
      <c r="BG418" s="27"/>
      <c r="BN418" s="27"/>
      <c r="BU418" s="27"/>
      <c r="CB418" s="27"/>
      <c r="CI418" s="27"/>
      <c r="CP418" s="27"/>
      <c r="CW418" s="27"/>
      <c r="DD418" s="27"/>
      <c r="DK418" s="27"/>
      <c r="DR418" s="27"/>
      <c r="DY418" s="27"/>
    </row>
    <row r="419" spans="10:129" x14ac:dyDescent="0.25">
      <c r="J419" s="27"/>
      <c r="Q419" s="27"/>
      <c r="X419" s="27"/>
      <c r="AE419" s="27"/>
      <c r="AL419" s="27"/>
      <c r="AS419" s="27"/>
      <c r="AZ419" s="27"/>
      <c r="BG419" s="27"/>
      <c r="BN419" s="27"/>
      <c r="BU419" s="27"/>
      <c r="CB419" s="27"/>
      <c r="CI419" s="27"/>
      <c r="CP419" s="27"/>
      <c r="CW419" s="27"/>
      <c r="DD419" s="27"/>
      <c r="DK419" s="27"/>
      <c r="DR419" s="27"/>
      <c r="DY419" s="27"/>
    </row>
    <row r="420" spans="10:129" x14ac:dyDescent="0.25">
      <c r="J420" s="27"/>
      <c r="Q420" s="27"/>
      <c r="X420" s="27"/>
      <c r="AE420" s="27"/>
      <c r="AL420" s="27"/>
      <c r="AS420" s="27"/>
      <c r="AZ420" s="27"/>
      <c r="BG420" s="27"/>
      <c r="BN420" s="27"/>
      <c r="BU420" s="27"/>
      <c r="CB420" s="27"/>
      <c r="CI420" s="27"/>
      <c r="CP420" s="27"/>
      <c r="CW420" s="27"/>
      <c r="DD420" s="27"/>
      <c r="DK420" s="27"/>
      <c r="DR420" s="27"/>
      <c r="DY420" s="27"/>
    </row>
    <row r="421" spans="10:129" x14ac:dyDescent="0.25">
      <c r="J421" s="27"/>
      <c r="Q421" s="27"/>
      <c r="X421" s="27"/>
      <c r="AE421" s="27"/>
      <c r="AL421" s="27"/>
      <c r="AS421" s="27"/>
      <c r="AZ421" s="27"/>
      <c r="BG421" s="27"/>
      <c r="BN421" s="27"/>
      <c r="BU421" s="27"/>
      <c r="CB421" s="27"/>
      <c r="CI421" s="27"/>
      <c r="CP421" s="27"/>
      <c r="CW421" s="27"/>
      <c r="DD421" s="27"/>
      <c r="DK421" s="27"/>
      <c r="DR421" s="27"/>
      <c r="DY421" s="27"/>
    </row>
    <row r="422" spans="10:129" x14ac:dyDescent="0.25">
      <c r="J422" s="27"/>
      <c r="Q422" s="27"/>
      <c r="X422" s="27"/>
      <c r="AE422" s="27"/>
      <c r="AL422" s="27"/>
      <c r="AS422" s="27"/>
      <c r="AZ422" s="27"/>
      <c r="BG422" s="27"/>
      <c r="BN422" s="27"/>
      <c r="BU422" s="27"/>
      <c r="CB422" s="27"/>
      <c r="CI422" s="27"/>
      <c r="CP422" s="27"/>
      <c r="CW422" s="27"/>
      <c r="DD422" s="27"/>
      <c r="DK422" s="27"/>
      <c r="DR422" s="27"/>
      <c r="DY422" s="27"/>
    </row>
    <row r="423" spans="10:129" x14ac:dyDescent="0.25">
      <c r="J423" s="27"/>
      <c r="Q423" s="27"/>
      <c r="X423" s="27"/>
      <c r="AE423" s="27"/>
      <c r="AL423" s="27"/>
      <c r="AS423" s="27"/>
      <c r="AZ423" s="27"/>
      <c r="BG423" s="27"/>
      <c r="BN423" s="27"/>
      <c r="BU423" s="27"/>
      <c r="CB423" s="27"/>
      <c r="CI423" s="27"/>
      <c r="CP423" s="27"/>
      <c r="CW423" s="27"/>
      <c r="DD423" s="27"/>
      <c r="DK423" s="27"/>
      <c r="DR423" s="27"/>
      <c r="DY423" s="27"/>
    </row>
    <row r="424" spans="10:129" x14ac:dyDescent="0.25">
      <c r="J424" s="27"/>
      <c r="Q424" s="27"/>
      <c r="X424" s="27"/>
      <c r="AE424" s="27"/>
      <c r="AL424" s="27"/>
      <c r="AS424" s="27"/>
      <c r="AZ424" s="27"/>
      <c r="BG424" s="27"/>
      <c r="BN424" s="27"/>
      <c r="BU424" s="27"/>
      <c r="CB424" s="27"/>
      <c r="CI424" s="27"/>
      <c r="CP424" s="27"/>
      <c r="CW424" s="27"/>
      <c r="DD424" s="27"/>
      <c r="DK424" s="27"/>
      <c r="DR424" s="27"/>
      <c r="DY424" s="27"/>
    </row>
    <row r="425" spans="10:129" x14ac:dyDescent="0.25">
      <c r="J425" s="27"/>
      <c r="Q425" s="27"/>
      <c r="X425" s="27"/>
      <c r="AE425" s="27"/>
      <c r="AL425" s="27"/>
      <c r="AS425" s="27"/>
      <c r="AZ425" s="27"/>
      <c r="BG425" s="27"/>
      <c r="BN425" s="27"/>
      <c r="BU425" s="27"/>
      <c r="CB425" s="27"/>
      <c r="CI425" s="27"/>
      <c r="CP425" s="27"/>
      <c r="CW425" s="27"/>
      <c r="DD425" s="27"/>
      <c r="DK425" s="27"/>
      <c r="DR425" s="27"/>
      <c r="DY425" s="27"/>
    </row>
    <row r="426" spans="10:129" x14ac:dyDescent="0.25">
      <c r="J426" s="27"/>
      <c r="Q426" s="27"/>
      <c r="X426" s="27"/>
      <c r="AE426" s="27"/>
      <c r="AL426" s="27"/>
      <c r="AS426" s="27"/>
      <c r="AZ426" s="27"/>
      <c r="BG426" s="27"/>
      <c r="BN426" s="27"/>
      <c r="BU426" s="27"/>
      <c r="CB426" s="27"/>
      <c r="CI426" s="27"/>
      <c r="CP426" s="27"/>
      <c r="CW426" s="27"/>
      <c r="DD426" s="27"/>
      <c r="DK426" s="27"/>
      <c r="DR426" s="27"/>
      <c r="DY426" s="27"/>
    </row>
    <row r="427" spans="10:129" x14ac:dyDescent="0.25">
      <c r="J427" s="27"/>
      <c r="Q427" s="27"/>
      <c r="X427" s="27"/>
      <c r="AE427" s="27"/>
      <c r="AL427" s="27"/>
      <c r="AS427" s="27"/>
      <c r="AZ427" s="27"/>
      <c r="BG427" s="27"/>
      <c r="BN427" s="27"/>
      <c r="BU427" s="27"/>
      <c r="CB427" s="27"/>
      <c r="CI427" s="27"/>
      <c r="CP427" s="27"/>
      <c r="CW427" s="27"/>
      <c r="DD427" s="27"/>
      <c r="DK427" s="27"/>
      <c r="DR427" s="27"/>
      <c r="DY427" s="27"/>
    </row>
    <row r="428" spans="10:129" x14ac:dyDescent="0.25">
      <c r="J428" s="27"/>
      <c r="Q428" s="27"/>
      <c r="X428" s="27"/>
      <c r="AE428" s="27"/>
      <c r="AL428" s="27"/>
      <c r="AS428" s="27"/>
      <c r="AZ428" s="27"/>
      <c r="BG428" s="27"/>
      <c r="BN428" s="27"/>
      <c r="BU428" s="27"/>
      <c r="CB428" s="27"/>
      <c r="CI428" s="27"/>
      <c r="CP428" s="27"/>
      <c r="CW428" s="27"/>
      <c r="DD428" s="27"/>
      <c r="DK428" s="27"/>
      <c r="DR428" s="27"/>
      <c r="DY428" s="27"/>
    </row>
    <row r="429" spans="10:129" x14ac:dyDescent="0.25">
      <c r="J429" s="27"/>
      <c r="Q429" s="27"/>
      <c r="X429" s="27"/>
      <c r="AE429" s="27"/>
      <c r="AL429" s="27"/>
      <c r="AS429" s="27"/>
      <c r="AZ429" s="27"/>
      <c r="BG429" s="27"/>
      <c r="BN429" s="27"/>
      <c r="BU429" s="27"/>
      <c r="CB429" s="27"/>
      <c r="CI429" s="27"/>
      <c r="CP429" s="27"/>
      <c r="CW429" s="27"/>
      <c r="DD429" s="27"/>
      <c r="DK429" s="27"/>
      <c r="DR429" s="27"/>
      <c r="DY429" s="27"/>
    </row>
    <row r="430" spans="10:129" x14ac:dyDescent="0.25">
      <c r="J430" s="27"/>
      <c r="Q430" s="27"/>
      <c r="X430" s="27"/>
      <c r="AE430" s="27"/>
      <c r="AL430" s="27"/>
      <c r="AS430" s="27"/>
      <c r="AZ430" s="27"/>
      <c r="BG430" s="27"/>
      <c r="BN430" s="27"/>
      <c r="BU430" s="27"/>
      <c r="CB430" s="27"/>
      <c r="CI430" s="27"/>
      <c r="CP430" s="27"/>
      <c r="CW430" s="27"/>
      <c r="DD430" s="27"/>
      <c r="DK430" s="27"/>
      <c r="DR430" s="27"/>
      <c r="DY430" s="27"/>
    </row>
    <row r="431" spans="10:129" x14ac:dyDescent="0.25">
      <c r="J431" s="27"/>
      <c r="Q431" s="27"/>
      <c r="X431" s="27"/>
      <c r="AE431" s="27"/>
      <c r="AL431" s="27"/>
      <c r="AS431" s="27"/>
      <c r="AZ431" s="27"/>
      <c r="BG431" s="27"/>
      <c r="BN431" s="27"/>
      <c r="BU431" s="27"/>
      <c r="CB431" s="27"/>
      <c r="CI431" s="27"/>
      <c r="CP431" s="27"/>
      <c r="CW431" s="27"/>
      <c r="DD431" s="27"/>
      <c r="DK431" s="27"/>
      <c r="DR431" s="27"/>
      <c r="DY431" s="27"/>
    </row>
    <row r="432" spans="10:129" x14ac:dyDescent="0.25">
      <c r="J432" s="27"/>
      <c r="Q432" s="27"/>
      <c r="X432" s="27"/>
      <c r="AE432" s="27"/>
      <c r="AL432" s="27"/>
      <c r="AS432" s="27"/>
      <c r="AZ432" s="27"/>
      <c r="BG432" s="27"/>
      <c r="BN432" s="27"/>
      <c r="BU432" s="27"/>
      <c r="CB432" s="27"/>
      <c r="CI432" s="27"/>
      <c r="CP432" s="27"/>
      <c r="CW432" s="27"/>
      <c r="DD432" s="27"/>
      <c r="DK432" s="27"/>
      <c r="DR432" s="27"/>
      <c r="DY432" s="27"/>
    </row>
    <row r="433" spans="10:129" x14ac:dyDescent="0.25">
      <c r="J433" s="27"/>
      <c r="Q433" s="27"/>
      <c r="X433" s="27"/>
      <c r="AE433" s="27"/>
      <c r="AL433" s="27"/>
      <c r="AS433" s="27"/>
      <c r="AZ433" s="27"/>
      <c r="BG433" s="27"/>
      <c r="BN433" s="27"/>
      <c r="BU433" s="27"/>
      <c r="CB433" s="27"/>
      <c r="CI433" s="27"/>
      <c r="CP433" s="27"/>
      <c r="CW433" s="27"/>
      <c r="DD433" s="27"/>
      <c r="DK433" s="27"/>
      <c r="DR433" s="27"/>
      <c r="DY433" s="27"/>
    </row>
    <row r="434" spans="10:129" x14ac:dyDescent="0.25">
      <c r="J434" s="27"/>
      <c r="Q434" s="27"/>
      <c r="X434" s="27"/>
      <c r="AE434" s="27"/>
      <c r="AL434" s="27"/>
      <c r="AS434" s="27"/>
      <c r="AZ434" s="27"/>
      <c r="BG434" s="27"/>
      <c r="BN434" s="27"/>
      <c r="BU434" s="27"/>
      <c r="CB434" s="27"/>
      <c r="CI434" s="27"/>
      <c r="CP434" s="27"/>
      <c r="CW434" s="27"/>
      <c r="DD434" s="27"/>
      <c r="DK434" s="27"/>
      <c r="DR434" s="27"/>
      <c r="DY434" s="27"/>
    </row>
    <row r="435" spans="10:129" x14ac:dyDescent="0.25">
      <c r="J435" s="27"/>
      <c r="Q435" s="27"/>
      <c r="X435" s="27"/>
      <c r="AE435" s="27"/>
      <c r="AL435" s="27"/>
      <c r="AS435" s="27"/>
      <c r="AZ435" s="27"/>
      <c r="BG435" s="27"/>
      <c r="BN435" s="27"/>
      <c r="BU435" s="27"/>
      <c r="CB435" s="27"/>
      <c r="CI435" s="27"/>
      <c r="CP435" s="27"/>
      <c r="CW435" s="27"/>
      <c r="DD435" s="27"/>
      <c r="DK435" s="27"/>
      <c r="DR435" s="27"/>
      <c r="DY435" s="27"/>
    </row>
    <row r="436" spans="10:129" x14ac:dyDescent="0.25">
      <c r="J436" s="27"/>
      <c r="Q436" s="27"/>
      <c r="X436" s="27"/>
      <c r="AE436" s="27"/>
      <c r="AL436" s="27"/>
      <c r="AS436" s="27"/>
      <c r="AZ436" s="27"/>
      <c r="BG436" s="27"/>
      <c r="BN436" s="27"/>
      <c r="BU436" s="27"/>
      <c r="CB436" s="27"/>
      <c r="CI436" s="27"/>
      <c r="CP436" s="27"/>
      <c r="CW436" s="27"/>
      <c r="DD436" s="27"/>
      <c r="DK436" s="27"/>
      <c r="DR436" s="27"/>
      <c r="DY436" s="27"/>
    </row>
    <row r="437" spans="10:129" x14ac:dyDescent="0.25">
      <c r="J437" s="27"/>
      <c r="Q437" s="27"/>
      <c r="X437" s="27"/>
      <c r="AE437" s="27"/>
      <c r="AL437" s="27"/>
      <c r="AS437" s="27"/>
      <c r="AZ437" s="27"/>
      <c r="BG437" s="27"/>
      <c r="BN437" s="27"/>
      <c r="BU437" s="27"/>
      <c r="CB437" s="27"/>
      <c r="CI437" s="27"/>
      <c r="CP437" s="27"/>
      <c r="CW437" s="27"/>
      <c r="DD437" s="27"/>
      <c r="DK437" s="27"/>
      <c r="DR437" s="27"/>
      <c r="DY437" s="27"/>
    </row>
    <row r="438" spans="10:129" x14ac:dyDescent="0.25">
      <c r="J438" s="27"/>
      <c r="Q438" s="27"/>
      <c r="X438" s="27"/>
      <c r="AE438" s="27"/>
      <c r="AL438" s="27"/>
      <c r="AS438" s="27"/>
      <c r="AZ438" s="27"/>
      <c r="BG438" s="27"/>
      <c r="BN438" s="27"/>
      <c r="BU438" s="27"/>
      <c r="CB438" s="27"/>
      <c r="CI438" s="27"/>
      <c r="CP438" s="27"/>
      <c r="CW438" s="27"/>
      <c r="DD438" s="27"/>
      <c r="DK438" s="27"/>
      <c r="DR438" s="27"/>
      <c r="DY438" s="27"/>
    </row>
    <row r="439" spans="10:129" x14ac:dyDescent="0.25">
      <c r="J439" s="27"/>
      <c r="Q439" s="27"/>
      <c r="X439" s="27"/>
      <c r="AE439" s="27"/>
      <c r="AL439" s="27"/>
      <c r="AS439" s="27"/>
      <c r="AZ439" s="27"/>
      <c r="BG439" s="27"/>
      <c r="BN439" s="27"/>
      <c r="BU439" s="27"/>
      <c r="CB439" s="27"/>
      <c r="CI439" s="27"/>
      <c r="CP439" s="27"/>
      <c r="CW439" s="27"/>
      <c r="DD439" s="27"/>
      <c r="DK439" s="27"/>
      <c r="DR439" s="27"/>
      <c r="DY439" s="27"/>
    </row>
    <row r="440" spans="10:129" x14ac:dyDescent="0.25">
      <c r="J440" s="27"/>
      <c r="Q440" s="27"/>
      <c r="X440" s="27"/>
      <c r="AE440" s="27"/>
      <c r="AL440" s="27"/>
      <c r="AS440" s="27"/>
      <c r="AZ440" s="27"/>
      <c r="BG440" s="27"/>
      <c r="BN440" s="27"/>
      <c r="BU440" s="27"/>
      <c r="CB440" s="27"/>
      <c r="CI440" s="27"/>
      <c r="CP440" s="27"/>
      <c r="CW440" s="27"/>
      <c r="DD440" s="27"/>
      <c r="DK440" s="27"/>
      <c r="DR440" s="27"/>
      <c r="DY440" s="27"/>
    </row>
    <row r="441" spans="10:129" x14ac:dyDescent="0.25">
      <c r="J441" s="27"/>
      <c r="Q441" s="27"/>
      <c r="X441" s="27"/>
      <c r="AE441" s="27"/>
      <c r="AL441" s="27"/>
      <c r="AS441" s="27"/>
      <c r="AZ441" s="27"/>
      <c r="BG441" s="27"/>
      <c r="BN441" s="27"/>
      <c r="BU441" s="27"/>
      <c r="CB441" s="27"/>
      <c r="CI441" s="27"/>
      <c r="CP441" s="27"/>
      <c r="CW441" s="27"/>
      <c r="DD441" s="27"/>
      <c r="DK441" s="27"/>
      <c r="DR441" s="27"/>
      <c r="DY441" s="27"/>
    </row>
    <row r="442" spans="10:129" x14ac:dyDescent="0.25">
      <c r="J442" s="27"/>
      <c r="Q442" s="27"/>
      <c r="X442" s="27"/>
      <c r="AE442" s="27"/>
      <c r="AL442" s="27"/>
      <c r="AS442" s="27"/>
      <c r="AZ442" s="27"/>
      <c r="BG442" s="27"/>
      <c r="BN442" s="27"/>
      <c r="BU442" s="27"/>
      <c r="CB442" s="27"/>
      <c r="CI442" s="27"/>
      <c r="CP442" s="27"/>
      <c r="CW442" s="27"/>
      <c r="DD442" s="27"/>
      <c r="DK442" s="27"/>
      <c r="DR442" s="27"/>
      <c r="DY442" s="27"/>
    </row>
    <row r="443" spans="10:129" x14ac:dyDescent="0.25">
      <c r="J443" s="27"/>
      <c r="Q443" s="27"/>
      <c r="X443" s="27"/>
      <c r="AE443" s="27"/>
      <c r="AL443" s="27"/>
      <c r="AS443" s="27"/>
      <c r="AZ443" s="27"/>
      <c r="BG443" s="27"/>
      <c r="BN443" s="27"/>
      <c r="BU443" s="27"/>
      <c r="CB443" s="27"/>
      <c r="CI443" s="27"/>
      <c r="CP443" s="27"/>
      <c r="CW443" s="27"/>
      <c r="DD443" s="27"/>
      <c r="DK443" s="27"/>
      <c r="DR443" s="27"/>
      <c r="DY443" s="27"/>
    </row>
    <row r="444" spans="10:129" x14ac:dyDescent="0.25">
      <c r="J444" s="27"/>
      <c r="Q444" s="27"/>
      <c r="X444" s="27"/>
      <c r="AE444" s="27"/>
      <c r="AL444" s="27"/>
      <c r="AS444" s="27"/>
      <c r="AZ444" s="27"/>
      <c r="BG444" s="27"/>
      <c r="BN444" s="27"/>
      <c r="BU444" s="27"/>
      <c r="CB444" s="27"/>
      <c r="CI444" s="27"/>
      <c r="CP444" s="27"/>
      <c r="CW444" s="27"/>
      <c r="DD444" s="27"/>
      <c r="DK444" s="27"/>
      <c r="DR444" s="27"/>
      <c r="DY444" s="27"/>
    </row>
    <row r="445" spans="10:129" x14ac:dyDescent="0.25">
      <c r="J445" s="27"/>
      <c r="Q445" s="27"/>
      <c r="X445" s="27"/>
      <c r="AE445" s="27"/>
      <c r="AL445" s="27"/>
      <c r="AS445" s="27"/>
      <c r="AZ445" s="27"/>
      <c r="BG445" s="27"/>
      <c r="BN445" s="27"/>
      <c r="BU445" s="27"/>
      <c r="CB445" s="27"/>
      <c r="CI445" s="27"/>
      <c r="CP445" s="27"/>
      <c r="CW445" s="27"/>
      <c r="DD445" s="27"/>
      <c r="DK445" s="27"/>
      <c r="DR445" s="27"/>
      <c r="DY445" s="27"/>
    </row>
    <row r="446" spans="10:129" x14ac:dyDescent="0.25">
      <c r="J446" s="27"/>
      <c r="Q446" s="27"/>
      <c r="X446" s="27"/>
      <c r="AE446" s="27"/>
      <c r="AL446" s="27"/>
      <c r="AS446" s="27"/>
      <c r="AZ446" s="27"/>
      <c r="BG446" s="27"/>
      <c r="BN446" s="27"/>
      <c r="BU446" s="27"/>
      <c r="CB446" s="27"/>
      <c r="CI446" s="27"/>
      <c r="CP446" s="27"/>
      <c r="CW446" s="27"/>
      <c r="DD446" s="27"/>
      <c r="DK446" s="27"/>
      <c r="DR446" s="27"/>
      <c r="DY446" s="27"/>
    </row>
    <row r="447" spans="10:129" x14ac:dyDescent="0.25">
      <c r="J447" s="27"/>
      <c r="Q447" s="27"/>
      <c r="X447" s="27"/>
      <c r="AE447" s="27"/>
      <c r="AL447" s="27"/>
      <c r="AS447" s="27"/>
      <c r="AZ447" s="27"/>
      <c r="BG447" s="27"/>
      <c r="BN447" s="27"/>
      <c r="BU447" s="27"/>
      <c r="CB447" s="27"/>
      <c r="CI447" s="27"/>
      <c r="CP447" s="27"/>
      <c r="CW447" s="27"/>
      <c r="DD447" s="27"/>
      <c r="DK447" s="27"/>
      <c r="DR447" s="27"/>
      <c r="DY447" s="27"/>
    </row>
    <row r="448" spans="10:129" x14ac:dyDescent="0.25">
      <c r="J448" s="27"/>
      <c r="Q448" s="27"/>
      <c r="X448" s="27"/>
      <c r="AE448" s="27"/>
      <c r="AL448" s="27"/>
      <c r="AS448" s="27"/>
      <c r="AZ448" s="27"/>
      <c r="BG448" s="27"/>
      <c r="BN448" s="27"/>
      <c r="BU448" s="27"/>
      <c r="CB448" s="27"/>
      <c r="CI448" s="27"/>
      <c r="CP448" s="27"/>
      <c r="CW448" s="27"/>
      <c r="DD448" s="27"/>
      <c r="DK448" s="27"/>
      <c r="DR448" s="27"/>
      <c r="DY448" s="27"/>
    </row>
    <row r="449" spans="10:129" x14ac:dyDescent="0.25">
      <c r="J449" s="27"/>
      <c r="Q449" s="27"/>
      <c r="X449" s="27"/>
      <c r="AE449" s="27"/>
      <c r="AL449" s="27"/>
      <c r="AS449" s="27"/>
      <c r="AZ449" s="27"/>
      <c r="BG449" s="27"/>
      <c r="BN449" s="27"/>
      <c r="BU449" s="27"/>
      <c r="CB449" s="27"/>
      <c r="CI449" s="27"/>
      <c r="CP449" s="27"/>
      <c r="CW449" s="27"/>
      <c r="DD449" s="27"/>
      <c r="DK449" s="27"/>
      <c r="DR449" s="27"/>
      <c r="DY449" s="27"/>
    </row>
    <row r="450" spans="10:129" x14ac:dyDescent="0.25">
      <c r="J450" s="27"/>
      <c r="Q450" s="27"/>
      <c r="X450" s="27"/>
      <c r="AE450" s="27"/>
      <c r="AL450" s="27"/>
      <c r="AS450" s="27"/>
      <c r="AZ450" s="27"/>
      <c r="BG450" s="27"/>
      <c r="BN450" s="27"/>
      <c r="BU450" s="27"/>
      <c r="CB450" s="27"/>
      <c r="CI450" s="27"/>
      <c r="CP450" s="27"/>
      <c r="CW450" s="27"/>
      <c r="DD450" s="27"/>
      <c r="DK450" s="27"/>
      <c r="DR450" s="27"/>
      <c r="DY450" s="27"/>
    </row>
    <row r="451" spans="10:129" x14ac:dyDescent="0.25">
      <c r="J451" s="27"/>
      <c r="Q451" s="27"/>
      <c r="X451" s="27"/>
      <c r="AE451" s="27"/>
      <c r="AL451" s="27"/>
      <c r="AS451" s="27"/>
      <c r="AZ451" s="27"/>
      <c r="BG451" s="27"/>
      <c r="BN451" s="27"/>
      <c r="BU451" s="27"/>
      <c r="CB451" s="27"/>
      <c r="CI451" s="27"/>
      <c r="CP451" s="27"/>
      <c r="CW451" s="27"/>
      <c r="DD451" s="27"/>
      <c r="DK451" s="27"/>
      <c r="DR451" s="27"/>
      <c r="DY451" s="27"/>
    </row>
    <row r="452" spans="10:129" x14ac:dyDescent="0.25">
      <c r="J452" s="27"/>
      <c r="Q452" s="27"/>
      <c r="X452" s="27"/>
      <c r="AE452" s="27"/>
      <c r="AL452" s="27"/>
      <c r="AS452" s="27"/>
      <c r="AZ452" s="27"/>
      <c r="BG452" s="27"/>
      <c r="BN452" s="27"/>
      <c r="BU452" s="27"/>
      <c r="CB452" s="27"/>
      <c r="CI452" s="27"/>
      <c r="CP452" s="27"/>
      <c r="CW452" s="27"/>
      <c r="DD452" s="27"/>
      <c r="DK452" s="27"/>
      <c r="DR452" s="27"/>
      <c r="DY452" s="27"/>
    </row>
    <row r="453" spans="10:129" x14ac:dyDescent="0.25">
      <c r="J453" s="27"/>
      <c r="Q453" s="27"/>
      <c r="X453" s="27"/>
      <c r="AE453" s="27"/>
      <c r="AL453" s="27"/>
      <c r="AS453" s="27"/>
      <c r="AZ453" s="27"/>
      <c r="BG453" s="27"/>
      <c r="BN453" s="27"/>
      <c r="BU453" s="27"/>
      <c r="CB453" s="27"/>
      <c r="CI453" s="27"/>
      <c r="CP453" s="27"/>
      <c r="CW453" s="27"/>
      <c r="DD453" s="27"/>
      <c r="DK453" s="27"/>
      <c r="DR453" s="27"/>
      <c r="DY453" s="27"/>
    </row>
    <row r="454" spans="10:129" x14ac:dyDescent="0.25">
      <c r="J454" s="27"/>
      <c r="Q454" s="27"/>
      <c r="X454" s="27"/>
      <c r="AE454" s="27"/>
      <c r="AL454" s="27"/>
      <c r="AS454" s="27"/>
      <c r="AZ454" s="27"/>
      <c r="BG454" s="27"/>
      <c r="BN454" s="27"/>
      <c r="BU454" s="27"/>
      <c r="CB454" s="27"/>
      <c r="CI454" s="27"/>
      <c r="CP454" s="27"/>
      <c r="CW454" s="27"/>
      <c r="DD454" s="27"/>
      <c r="DK454" s="27"/>
      <c r="DR454" s="27"/>
      <c r="DY454" s="27"/>
    </row>
    <row r="455" spans="10:129" x14ac:dyDescent="0.25">
      <c r="J455" s="27"/>
      <c r="Q455" s="27"/>
      <c r="X455" s="27"/>
      <c r="AE455" s="27"/>
      <c r="AL455" s="27"/>
      <c r="AS455" s="27"/>
      <c r="AZ455" s="27"/>
      <c r="BG455" s="27"/>
      <c r="BN455" s="27"/>
      <c r="BU455" s="27"/>
      <c r="CB455" s="27"/>
      <c r="CI455" s="27"/>
      <c r="CP455" s="27"/>
      <c r="CW455" s="27"/>
      <c r="DD455" s="27"/>
      <c r="DK455" s="27"/>
      <c r="DR455" s="27"/>
      <c r="DY455" s="27"/>
    </row>
    <row r="456" spans="10:129" x14ac:dyDescent="0.25">
      <c r="J456" s="27"/>
      <c r="Q456" s="27"/>
      <c r="X456" s="27"/>
      <c r="AE456" s="27"/>
      <c r="AL456" s="27"/>
      <c r="AS456" s="27"/>
      <c r="AZ456" s="27"/>
      <c r="BG456" s="27"/>
      <c r="BN456" s="27"/>
      <c r="BU456" s="27"/>
      <c r="CB456" s="27"/>
      <c r="CI456" s="27"/>
      <c r="CP456" s="27"/>
      <c r="CW456" s="27"/>
      <c r="DD456" s="27"/>
      <c r="DK456" s="27"/>
      <c r="DR456" s="27"/>
      <c r="DY456" s="27"/>
    </row>
    <row r="457" spans="10:129" x14ac:dyDescent="0.25">
      <c r="J457" s="27"/>
      <c r="Q457" s="27"/>
      <c r="X457" s="27"/>
      <c r="AE457" s="27"/>
      <c r="AL457" s="27"/>
      <c r="AS457" s="27"/>
      <c r="AZ457" s="27"/>
      <c r="BG457" s="27"/>
      <c r="BN457" s="27"/>
      <c r="BU457" s="27"/>
      <c r="CB457" s="27"/>
      <c r="CI457" s="27"/>
      <c r="CP457" s="27"/>
      <c r="CW457" s="27"/>
      <c r="DD457" s="27"/>
      <c r="DK457" s="27"/>
      <c r="DR457" s="27"/>
      <c r="DY457" s="27"/>
    </row>
    <row r="458" spans="10:129" x14ac:dyDescent="0.25">
      <c r="J458" s="27"/>
      <c r="Q458" s="27"/>
      <c r="X458" s="27"/>
      <c r="AE458" s="27"/>
      <c r="AL458" s="27"/>
      <c r="AS458" s="27"/>
      <c r="AZ458" s="27"/>
      <c r="BG458" s="27"/>
      <c r="BN458" s="27"/>
      <c r="BU458" s="27"/>
      <c r="CB458" s="27"/>
      <c r="CI458" s="27"/>
      <c r="CP458" s="27"/>
      <c r="CW458" s="27"/>
      <c r="DD458" s="27"/>
      <c r="DK458" s="27"/>
      <c r="DR458" s="27"/>
      <c r="DY458" s="27"/>
    </row>
    <row r="459" spans="10:129" x14ac:dyDescent="0.25">
      <c r="J459" s="27"/>
      <c r="Q459" s="27"/>
      <c r="X459" s="27"/>
      <c r="AE459" s="27"/>
      <c r="AL459" s="27"/>
      <c r="AS459" s="27"/>
      <c r="AZ459" s="27"/>
      <c r="BG459" s="27"/>
      <c r="BN459" s="27"/>
      <c r="BU459" s="27"/>
      <c r="CB459" s="27"/>
      <c r="CI459" s="27"/>
      <c r="CP459" s="27"/>
      <c r="CW459" s="27"/>
      <c r="DD459" s="27"/>
      <c r="DK459" s="27"/>
      <c r="DR459" s="27"/>
      <c r="DY459" s="27"/>
    </row>
    <row r="460" spans="10:129" x14ac:dyDescent="0.25">
      <c r="J460" s="27"/>
      <c r="Q460" s="27"/>
      <c r="X460" s="27"/>
      <c r="AE460" s="27"/>
      <c r="AL460" s="27"/>
      <c r="AS460" s="27"/>
      <c r="AZ460" s="27"/>
      <c r="BG460" s="27"/>
      <c r="BN460" s="27"/>
      <c r="BU460" s="27"/>
      <c r="CB460" s="27"/>
      <c r="CI460" s="27"/>
      <c r="CP460" s="27"/>
      <c r="CW460" s="27"/>
      <c r="DD460" s="27"/>
      <c r="DK460" s="27"/>
      <c r="DR460" s="27"/>
      <c r="DY460" s="27"/>
    </row>
    <row r="461" spans="10:129" x14ac:dyDescent="0.25">
      <c r="J461" s="27"/>
      <c r="Q461" s="27"/>
      <c r="X461" s="27"/>
      <c r="AE461" s="27"/>
      <c r="AL461" s="27"/>
      <c r="AS461" s="27"/>
      <c r="AZ461" s="27"/>
      <c r="BG461" s="27"/>
      <c r="BN461" s="27"/>
      <c r="BU461" s="27"/>
      <c r="CB461" s="27"/>
      <c r="CI461" s="27"/>
      <c r="CP461" s="27"/>
      <c r="CW461" s="27"/>
      <c r="DD461" s="27"/>
      <c r="DK461" s="27"/>
      <c r="DR461" s="27"/>
      <c r="DY461" s="27"/>
    </row>
    <row r="462" spans="10:129" x14ac:dyDescent="0.25">
      <c r="J462" s="27"/>
      <c r="Q462" s="27"/>
      <c r="X462" s="27"/>
      <c r="AE462" s="27"/>
      <c r="AL462" s="27"/>
      <c r="AS462" s="27"/>
      <c r="AZ462" s="27"/>
      <c r="BG462" s="27"/>
      <c r="BN462" s="27"/>
      <c r="BU462" s="27"/>
      <c r="CB462" s="27"/>
      <c r="CI462" s="27"/>
      <c r="CP462" s="27"/>
      <c r="CW462" s="27"/>
      <c r="DD462" s="27"/>
      <c r="DK462" s="27"/>
      <c r="DR462" s="27"/>
      <c r="DY462" s="27"/>
    </row>
    <row r="463" spans="10:129" x14ac:dyDescent="0.25">
      <c r="J463" s="27"/>
      <c r="Q463" s="27"/>
      <c r="X463" s="27"/>
      <c r="AE463" s="27"/>
      <c r="AL463" s="27"/>
      <c r="AS463" s="27"/>
      <c r="AZ463" s="27"/>
      <c r="BG463" s="27"/>
      <c r="BN463" s="27"/>
      <c r="BU463" s="27"/>
      <c r="CB463" s="27"/>
      <c r="CI463" s="27"/>
      <c r="CP463" s="27"/>
      <c r="CW463" s="27"/>
      <c r="DD463" s="27"/>
      <c r="DK463" s="27"/>
      <c r="DR463" s="27"/>
      <c r="DY463" s="27"/>
    </row>
    <row r="464" spans="10:129" x14ac:dyDescent="0.25">
      <c r="J464" s="27"/>
      <c r="Q464" s="27"/>
      <c r="X464" s="27"/>
      <c r="AE464" s="27"/>
      <c r="AL464" s="27"/>
      <c r="AS464" s="27"/>
      <c r="AZ464" s="27"/>
      <c r="BG464" s="27"/>
      <c r="BN464" s="27"/>
      <c r="BU464" s="27"/>
      <c r="CB464" s="27"/>
      <c r="CI464" s="27"/>
      <c r="CP464" s="27"/>
      <c r="CW464" s="27"/>
      <c r="DD464" s="27"/>
      <c r="DK464" s="27"/>
      <c r="DR464" s="27"/>
      <c r="DY464" s="27"/>
    </row>
    <row r="465" spans="10:129" x14ac:dyDescent="0.25">
      <c r="J465" s="27"/>
      <c r="Q465" s="27"/>
      <c r="X465" s="27"/>
      <c r="AE465" s="27"/>
      <c r="AL465" s="27"/>
      <c r="AS465" s="27"/>
      <c r="AZ465" s="27"/>
      <c r="BG465" s="27"/>
      <c r="BN465" s="27"/>
      <c r="BU465" s="27"/>
      <c r="CB465" s="27"/>
      <c r="CI465" s="27"/>
      <c r="CP465" s="27"/>
      <c r="CW465" s="27"/>
      <c r="DD465" s="27"/>
      <c r="DK465" s="27"/>
      <c r="DR465" s="27"/>
      <c r="DY465" s="27"/>
    </row>
    <row r="466" spans="10:129" x14ac:dyDescent="0.25">
      <c r="J466" s="27"/>
      <c r="Q466" s="27"/>
      <c r="X466" s="27"/>
      <c r="AE466" s="27"/>
      <c r="AL466" s="27"/>
      <c r="AS466" s="27"/>
      <c r="AZ466" s="27"/>
      <c r="BG466" s="27"/>
      <c r="BN466" s="27"/>
      <c r="BU466" s="27"/>
      <c r="CB466" s="27"/>
      <c r="CI466" s="27"/>
      <c r="CP466" s="27"/>
      <c r="CW466" s="27"/>
      <c r="DD466" s="27"/>
      <c r="DK466" s="27"/>
      <c r="DR466" s="27"/>
      <c r="DY466" s="27"/>
    </row>
    <row r="467" spans="10:129" x14ac:dyDescent="0.25">
      <c r="J467" s="27"/>
      <c r="Q467" s="27"/>
      <c r="X467" s="27"/>
      <c r="AE467" s="27"/>
      <c r="AL467" s="27"/>
      <c r="AS467" s="27"/>
      <c r="AZ467" s="27"/>
      <c r="BG467" s="27"/>
      <c r="BN467" s="27"/>
      <c r="BU467" s="27"/>
      <c r="CB467" s="27"/>
      <c r="CI467" s="27"/>
      <c r="CP467" s="27"/>
      <c r="CW467" s="27"/>
      <c r="DD467" s="27"/>
      <c r="DK467" s="27"/>
      <c r="DR467" s="27"/>
      <c r="DY467" s="27"/>
    </row>
    <row r="468" spans="10:129" x14ac:dyDescent="0.25">
      <c r="J468" s="27"/>
      <c r="Q468" s="27"/>
      <c r="X468" s="27"/>
      <c r="AE468" s="27"/>
      <c r="AL468" s="27"/>
      <c r="AS468" s="27"/>
      <c r="AZ468" s="27"/>
      <c r="BG468" s="27"/>
      <c r="BN468" s="27"/>
      <c r="BU468" s="27"/>
      <c r="CB468" s="27"/>
      <c r="CI468" s="27"/>
      <c r="CP468" s="27"/>
      <c r="CW468" s="27"/>
      <c r="DD468" s="27"/>
      <c r="DK468" s="27"/>
      <c r="DR468" s="27"/>
      <c r="DY468" s="27"/>
    </row>
    <row r="469" spans="10:129" x14ac:dyDescent="0.25">
      <c r="J469" s="27"/>
      <c r="Q469" s="27"/>
      <c r="X469" s="27"/>
      <c r="AE469" s="27"/>
      <c r="AL469" s="27"/>
      <c r="AS469" s="27"/>
      <c r="AZ469" s="27"/>
      <c r="BG469" s="27"/>
      <c r="BN469" s="27"/>
      <c r="BU469" s="27"/>
      <c r="CB469" s="27"/>
      <c r="CI469" s="27"/>
      <c r="CP469" s="27"/>
      <c r="CW469" s="27"/>
      <c r="DD469" s="27"/>
      <c r="DK469" s="27"/>
      <c r="DR469" s="27"/>
      <c r="DY469" s="27"/>
    </row>
    <row r="470" spans="10:129" x14ac:dyDescent="0.25">
      <c r="J470" s="27"/>
      <c r="Q470" s="27"/>
      <c r="X470" s="27"/>
      <c r="AE470" s="27"/>
      <c r="AL470" s="27"/>
      <c r="AS470" s="27"/>
      <c r="AZ470" s="27"/>
      <c r="BG470" s="27"/>
      <c r="BN470" s="27"/>
      <c r="BU470" s="27"/>
      <c r="CB470" s="27"/>
      <c r="CI470" s="27"/>
      <c r="CP470" s="27"/>
      <c r="CW470" s="27"/>
      <c r="DD470" s="27"/>
      <c r="DK470" s="27"/>
      <c r="DR470" s="27"/>
      <c r="DY470" s="27"/>
    </row>
    <row r="471" spans="10:129" x14ac:dyDescent="0.25">
      <c r="J471" s="27"/>
      <c r="Q471" s="27"/>
      <c r="X471" s="27"/>
      <c r="AE471" s="27"/>
      <c r="AL471" s="27"/>
      <c r="AS471" s="27"/>
      <c r="AZ471" s="27"/>
      <c r="BG471" s="27"/>
      <c r="BN471" s="27"/>
      <c r="BU471" s="27"/>
      <c r="CB471" s="27"/>
      <c r="CI471" s="27"/>
      <c r="CP471" s="27"/>
      <c r="CW471" s="27"/>
      <c r="DD471" s="27"/>
      <c r="DK471" s="27"/>
      <c r="DR471" s="27"/>
      <c r="DY471" s="27"/>
    </row>
    <row r="472" spans="10:129" x14ac:dyDescent="0.25">
      <c r="J472" s="27"/>
      <c r="Q472" s="27"/>
      <c r="X472" s="27"/>
      <c r="AE472" s="27"/>
      <c r="AL472" s="27"/>
      <c r="AS472" s="27"/>
      <c r="AZ472" s="27"/>
      <c r="BG472" s="27"/>
      <c r="BN472" s="27"/>
      <c r="BU472" s="27"/>
      <c r="CB472" s="27"/>
      <c r="CI472" s="27"/>
      <c r="CP472" s="27"/>
      <c r="CW472" s="27"/>
      <c r="DD472" s="27"/>
      <c r="DK472" s="27"/>
      <c r="DR472" s="27"/>
      <c r="DY472" s="27"/>
    </row>
    <row r="473" spans="10:129" x14ac:dyDescent="0.25">
      <c r="J473" s="27"/>
      <c r="Q473" s="27"/>
      <c r="X473" s="27"/>
      <c r="AE473" s="27"/>
      <c r="AL473" s="27"/>
      <c r="AS473" s="27"/>
      <c r="AZ473" s="27"/>
      <c r="BG473" s="27"/>
      <c r="BN473" s="27"/>
      <c r="BU473" s="27"/>
      <c r="CB473" s="27"/>
      <c r="CI473" s="27"/>
      <c r="CP473" s="27"/>
      <c r="CW473" s="27"/>
      <c r="DD473" s="27"/>
      <c r="DK473" s="27"/>
      <c r="DR473" s="27"/>
      <c r="DY473" s="27"/>
    </row>
    <row r="474" spans="10:129" x14ac:dyDescent="0.25">
      <c r="J474" s="27"/>
      <c r="Q474" s="27"/>
      <c r="X474" s="27"/>
      <c r="AE474" s="27"/>
      <c r="AL474" s="27"/>
      <c r="AS474" s="27"/>
      <c r="AZ474" s="27"/>
      <c r="BG474" s="27"/>
      <c r="BN474" s="27"/>
      <c r="BU474" s="27"/>
      <c r="CB474" s="27"/>
      <c r="CI474" s="27"/>
      <c r="CP474" s="27"/>
      <c r="CW474" s="27"/>
      <c r="DD474" s="27"/>
      <c r="DK474" s="27"/>
      <c r="DR474" s="27"/>
      <c r="DY474" s="27"/>
    </row>
    <row r="475" spans="10:129" x14ac:dyDescent="0.25">
      <c r="J475" s="27"/>
      <c r="Q475" s="27"/>
      <c r="X475" s="27"/>
      <c r="AE475" s="27"/>
      <c r="AL475" s="27"/>
      <c r="AS475" s="27"/>
      <c r="AZ475" s="27"/>
      <c r="BG475" s="27"/>
      <c r="BN475" s="27"/>
      <c r="BU475" s="27"/>
      <c r="CB475" s="27"/>
      <c r="CI475" s="27"/>
      <c r="CP475" s="27"/>
      <c r="CW475" s="27"/>
      <c r="DD475" s="27"/>
      <c r="DK475" s="27"/>
      <c r="DR475" s="27"/>
      <c r="DY475" s="27"/>
    </row>
    <row r="476" spans="10:129" x14ac:dyDescent="0.25">
      <c r="J476" s="27"/>
      <c r="Q476" s="27"/>
      <c r="X476" s="27"/>
      <c r="AE476" s="27"/>
      <c r="AL476" s="27"/>
      <c r="AS476" s="27"/>
      <c r="AZ476" s="27"/>
      <c r="BG476" s="27"/>
      <c r="BN476" s="27"/>
      <c r="BU476" s="27"/>
      <c r="CB476" s="27"/>
      <c r="CI476" s="27"/>
      <c r="CP476" s="27"/>
      <c r="CW476" s="27"/>
      <c r="DD476" s="27"/>
      <c r="DK476" s="27"/>
      <c r="DR476" s="27"/>
      <c r="DY476" s="27"/>
    </row>
    <row r="477" spans="10:129" x14ac:dyDescent="0.25">
      <c r="J477" s="27"/>
      <c r="Q477" s="27"/>
      <c r="X477" s="27"/>
      <c r="AE477" s="27"/>
      <c r="AL477" s="27"/>
      <c r="AS477" s="27"/>
      <c r="AZ477" s="27"/>
      <c r="BG477" s="27"/>
      <c r="BN477" s="27"/>
      <c r="BU477" s="27"/>
      <c r="CB477" s="27"/>
      <c r="CI477" s="27"/>
      <c r="CP477" s="27"/>
      <c r="CW477" s="27"/>
      <c r="DD477" s="27"/>
      <c r="DK477" s="27"/>
      <c r="DR477" s="27"/>
      <c r="DY477" s="27"/>
    </row>
    <row r="478" spans="10:129" x14ac:dyDescent="0.25">
      <c r="J478" s="27"/>
      <c r="Q478" s="27"/>
      <c r="X478" s="27"/>
      <c r="AE478" s="27"/>
      <c r="AL478" s="27"/>
      <c r="AS478" s="27"/>
      <c r="AZ478" s="27"/>
      <c r="BG478" s="27"/>
      <c r="BN478" s="27"/>
      <c r="BU478" s="27"/>
      <c r="CB478" s="27"/>
      <c r="CI478" s="27"/>
      <c r="CP478" s="27"/>
      <c r="CW478" s="27"/>
      <c r="DD478" s="27"/>
      <c r="DK478" s="27"/>
      <c r="DR478" s="27"/>
      <c r="DY478" s="27"/>
    </row>
    <row r="479" spans="10:129" x14ac:dyDescent="0.25">
      <c r="J479" s="27"/>
      <c r="Q479" s="27"/>
      <c r="X479" s="27"/>
      <c r="AE479" s="27"/>
      <c r="AL479" s="27"/>
      <c r="AS479" s="27"/>
      <c r="AZ479" s="27"/>
      <c r="BG479" s="27"/>
      <c r="BN479" s="27"/>
      <c r="BU479" s="27"/>
      <c r="CB479" s="27"/>
      <c r="CI479" s="27"/>
      <c r="CP479" s="27"/>
      <c r="CW479" s="27"/>
      <c r="DD479" s="27"/>
      <c r="DK479" s="27"/>
      <c r="DR479" s="27"/>
      <c r="DY479" s="27"/>
    </row>
    <row r="480" spans="10:129" x14ac:dyDescent="0.25">
      <c r="J480" s="27"/>
      <c r="Q480" s="27"/>
      <c r="X480" s="27"/>
      <c r="AE480" s="27"/>
      <c r="AL480" s="27"/>
      <c r="AS480" s="27"/>
      <c r="AZ480" s="27"/>
      <c r="BG480" s="27"/>
      <c r="BN480" s="27"/>
      <c r="BU480" s="27"/>
      <c r="CB480" s="27"/>
      <c r="CI480" s="27"/>
      <c r="CP480" s="27"/>
      <c r="CW480" s="27"/>
      <c r="DD480" s="27"/>
      <c r="DK480" s="27"/>
      <c r="DR480" s="27"/>
      <c r="DY480" s="27"/>
    </row>
    <row r="481" spans="10:129" x14ac:dyDescent="0.25">
      <c r="J481" s="27"/>
      <c r="Q481" s="27"/>
      <c r="X481" s="27"/>
      <c r="AE481" s="27"/>
      <c r="AL481" s="27"/>
      <c r="AS481" s="27"/>
      <c r="AZ481" s="27"/>
      <c r="BG481" s="27"/>
      <c r="BN481" s="27"/>
      <c r="BU481" s="27"/>
      <c r="CB481" s="27"/>
      <c r="CI481" s="27"/>
      <c r="CP481" s="27"/>
      <c r="CW481" s="27"/>
      <c r="DD481" s="27"/>
      <c r="DK481" s="27"/>
      <c r="DR481" s="27"/>
      <c r="DY481" s="27"/>
    </row>
    <row r="482" spans="10:129" x14ac:dyDescent="0.25">
      <c r="J482" s="27"/>
      <c r="Q482" s="27"/>
      <c r="X482" s="27"/>
      <c r="AE482" s="27"/>
      <c r="AL482" s="27"/>
      <c r="AS482" s="27"/>
      <c r="AZ482" s="27"/>
      <c r="BG482" s="27"/>
      <c r="BN482" s="27"/>
      <c r="BU482" s="27"/>
      <c r="CB482" s="27"/>
      <c r="CI482" s="27"/>
      <c r="CP482" s="27"/>
      <c r="CW482" s="27"/>
      <c r="DD482" s="27"/>
      <c r="DK482" s="27"/>
      <c r="DR482" s="27"/>
      <c r="DY482" s="27"/>
    </row>
    <row r="483" spans="10:129" x14ac:dyDescent="0.25">
      <c r="J483" s="27"/>
      <c r="Q483" s="27"/>
      <c r="X483" s="27"/>
      <c r="AE483" s="27"/>
      <c r="AL483" s="27"/>
      <c r="AS483" s="27"/>
      <c r="AZ483" s="27"/>
      <c r="BG483" s="27"/>
      <c r="BN483" s="27"/>
      <c r="BU483" s="27"/>
      <c r="CB483" s="27"/>
      <c r="CI483" s="27"/>
      <c r="CP483" s="27"/>
      <c r="CW483" s="27"/>
      <c r="DD483" s="27"/>
      <c r="DK483" s="27"/>
      <c r="DR483" s="27"/>
      <c r="DY483" s="27"/>
    </row>
    <row r="484" spans="10:129" x14ac:dyDescent="0.25">
      <c r="J484" s="27"/>
      <c r="Q484" s="27"/>
      <c r="X484" s="27"/>
      <c r="AE484" s="27"/>
      <c r="AL484" s="27"/>
      <c r="AS484" s="27"/>
      <c r="AZ484" s="27"/>
      <c r="BG484" s="27"/>
      <c r="BN484" s="27"/>
      <c r="BU484" s="27"/>
      <c r="CB484" s="27"/>
      <c r="CI484" s="27"/>
      <c r="CP484" s="27"/>
      <c r="CW484" s="27"/>
      <c r="DD484" s="27"/>
      <c r="DK484" s="27"/>
      <c r="DR484" s="27"/>
      <c r="DY484" s="27"/>
    </row>
    <row r="485" spans="10:129" x14ac:dyDescent="0.25">
      <c r="J485" s="27"/>
      <c r="Q485" s="27"/>
      <c r="X485" s="27"/>
      <c r="AE485" s="27"/>
      <c r="AL485" s="27"/>
      <c r="AS485" s="27"/>
      <c r="AZ485" s="27"/>
      <c r="BG485" s="27"/>
      <c r="BN485" s="27"/>
      <c r="BU485" s="27"/>
      <c r="CB485" s="27"/>
      <c r="CI485" s="27"/>
      <c r="CP485" s="27"/>
      <c r="CW485" s="27"/>
      <c r="DD485" s="27"/>
      <c r="DK485" s="27"/>
      <c r="DR485" s="27"/>
      <c r="DY485" s="27"/>
    </row>
    <row r="486" spans="10:129" x14ac:dyDescent="0.25">
      <c r="J486" s="27"/>
      <c r="Q486" s="27"/>
      <c r="X486" s="27"/>
      <c r="AE486" s="27"/>
      <c r="AL486" s="27"/>
      <c r="AS486" s="27"/>
      <c r="AZ486" s="27"/>
      <c r="BG486" s="27"/>
      <c r="BN486" s="27"/>
      <c r="BU486" s="27"/>
      <c r="CB486" s="27"/>
      <c r="CI486" s="27"/>
      <c r="CP486" s="27"/>
      <c r="CW486" s="27"/>
      <c r="DD486" s="27"/>
      <c r="DK486" s="27"/>
      <c r="DR486" s="27"/>
      <c r="DY486" s="27"/>
    </row>
    <row r="487" spans="10:129" x14ac:dyDescent="0.25">
      <c r="J487" s="27"/>
      <c r="Q487" s="27"/>
      <c r="X487" s="27"/>
      <c r="AE487" s="27"/>
      <c r="AL487" s="27"/>
      <c r="AS487" s="27"/>
      <c r="AZ487" s="27"/>
      <c r="BG487" s="27"/>
      <c r="BN487" s="27"/>
      <c r="BU487" s="27"/>
      <c r="CB487" s="27"/>
      <c r="CI487" s="27"/>
      <c r="CP487" s="27"/>
      <c r="CW487" s="27"/>
      <c r="DD487" s="27"/>
      <c r="DK487" s="27"/>
      <c r="DR487" s="27"/>
      <c r="DY487" s="27"/>
    </row>
    <row r="488" spans="10:129" x14ac:dyDescent="0.25">
      <c r="J488" s="27"/>
      <c r="Q488" s="27"/>
      <c r="X488" s="27"/>
      <c r="AE488" s="27"/>
      <c r="AL488" s="27"/>
      <c r="AS488" s="27"/>
      <c r="AZ488" s="27"/>
      <c r="BG488" s="27"/>
      <c r="BN488" s="27"/>
      <c r="BU488" s="27"/>
      <c r="CB488" s="27"/>
      <c r="CI488" s="27"/>
      <c r="CP488" s="27"/>
      <c r="CW488" s="27"/>
      <c r="DD488" s="27"/>
      <c r="DK488" s="27"/>
      <c r="DR488" s="27"/>
      <c r="DY488" s="27"/>
    </row>
    <row r="489" spans="10:129" x14ac:dyDescent="0.25">
      <c r="J489" s="27"/>
      <c r="Q489" s="27"/>
      <c r="X489" s="27"/>
      <c r="AE489" s="27"/>
      <c r="AL489" s="27"/>
      <c r="AS489" s="27"/>
      <c r="AZ489" s="27"/>
      <c r="BG489" s="27"/>
      <c r="BN489" s="27"/>
      <c r="BU489" s="27"/>
      <c r="CB489" s="27"/>
      <c r="CI489" s="27"/>
      <c r="CP489" s="27"/>
      <c r="CW489" s="27"/>
      <c r="DD489" s="27"/>
      <c r="DK489" s="27"/>
      <c r="DR489" s="27"/>
      <c r="DY489" s="27"/>
    </row>
    <row r="490" spans="10:129" x14ac:dyDescent="0.25">
      <c r="J490" s="27"/>
      <c r="Q490" s="27"/>
      <c r="X490" s="27"/>
      <c r="AE490" s="27"/>
      <c r="AL490" s="27"/>
      <c r="AS490" s="27"/>
      <c r="AZ490" s="27"/>
      <c r="BG490" s="27"/>
      <c r="BN490" s="27"/>
      <c r="BU490" s="27"/>
      <c r="CB490" s="27"/>
      <c r="CI490" s="27"/>
      <c r="CP490" s="27"/>
      <c r="CW490" s="27"/>
      <c r="DD490" s="27"/>
      <c r="DK490" s="27"/>
      <c r="DR490" s="27"/>
      <c r="DY490" s="27"/>
    </row>
    <row r="491" spans="10:129" x14ac:dyDescent="0.25">
      <c r="J491" s="27"/>
      <c r="Q491" s="27"/>
      <c r="X491" s="27"/>
      <c r="AE491" s="27"/>
      <c r="AL491" s="27"/>
      <c r="AS491" s="27"/>
      <c r="AZ491" s="27"/>
      <c r="BG491" s="27"/>
      <c r="BN491" s="27"/>
      <c r="BU491" s="27"/>
      <c r="CB491" s="27"/>
      <c r="CI491" s="27"/>
      <c r="CP491" s="27"/>
      <c r="CW491" s="27"/>
      <c r="DD491" s="27"/>
      <c r="DK491" s="27"/>
      <c r="DR491" s="27"/>
      <c r="DY491" s="27"/>
    </row>
    <row r="492" spans="10:129" x14ac:dyDescent="0.25">
      <c r="J492" s="27"/>
      <c r="Q492" s="27"/>
      <c r="X492" s="27"/>
      <c r="AE492" s="27"/>
      <c r="AL492" s="27"/>
      <c r="AS492" s="27"/>
      <c r="AZ492" s="27"/>
      <c r="BG492" s="27"/>
      <c r="BN492" s="27"/>
      <c r="BU492" s="27"/>
      <c r="CB492" s="27"/>
      <c r="CI492" s="27"/>
      <c r="CP492" s="27"/>
      <c r="CW492" s="27"/>
      <c r="DD492" s="27"/>
      <c r="DK492" s="27"/>
      <c r="DR492" s="27"/>
      <c r="DY492" s="27"/>
    </row>
    <row r="493" spans="10:129" x14ac:dyDescent="0.25">
      <c r="J493" s="27"/>
      <c r="Q493" s="27"/>
      <c r="X493" s="27"/>
      <c r="AE493" s="27"/>
      <c r="AL493" s="27"/>
      <c r="AS493" s="27"/>
      <c r="AZ493" s="27"/>
      <c r="BG493" s="27"/>
      <c r="BN493" s="27"/>
      <c r="BU493" s="27"/>
      <c r="CB493" s="27"/>
      <c r="CI493" s="27"/>
      <c r="CP493" s="27"/>
      <c r="CW493" s="27"/>
      <c r="DD493" s="27"/>
      <c r="DK493" s="27"/>
      <c r="DR493" s="27"/>
      <c r="DY493" s="27"/>
    </row>
    <row r="494" spans="10:129" x14ac:dyDescent="0.25">
      <c r="J494" s="27"/>
      <c r="Q494" s="27"/>
      <c r="X494" s="27"/>
      <c r="AE494" s="27"/>
      <c r="AL494" s="27"/>
      <c r="AS494" s="27"/>
      <c r="AZ494" s="27"/>
      <c r="BG494" s="27"/>
      <c r="BN494" s="27"/>
      <c r="BU494" s="27"/>
      <c r="CB494" s="27"/>
      <c r="CI494" s="27"/>
      <c r="CP494" s="27"/>
      <c r="CW494" s="27"/>
      <c r="DD494" s="27"/>
      <c r="DK494" s="27"/>
      <c r="DR494" s="27"/>
      <c r="DY494" s="27"/>
    </row>
    <row r="495" spans="10:129" x14ac:dyDescent="0.25">
      <c r="J495" s="27"/>
      <c r="Q495" s="27"/>
      <c r="X495" s="27"/>
      <c r="AE495" s="27"/>
      <c r="AL495" s="27"/>
      <c r="AS495" s="27"/>
      <c r="AZ495" s="27"/>
      <c r="BG495" s="27"/>
      <c r="BN495" s="27"/>
      <c r="BU495" s="27"/>
      <c r="CB495" s="27"/>
      <c r="CI495" s="27"/>
      <c r="CP495" s="27"/>
      <c r="CW495" s="27"/>
      <c r="DD495" s="27"/>
      <c r="DK495" s="27"/>
      <c r="DR495" s="27"/>
      <c r="DY495" s="27"/>
    </row>
    <row r="496" spans="10:129" x14ac:dyDescent="0.25">
      <c r="J496" s="27"/>
      <c r="Q496" s="27"/>
      <c r="X496" s="27"/>
      <c r="AE496" s="27"/>
      <c r="AL496" s="27"/>
      <c r="AS496" s="27"/>
      <c r="AZ496" s="27"/>
      <c r="BG496" s="27"/>
      <c r="BN496" s="27"/>
      <c r="BU496" s="27"/>
      <c r="CB496" s="27"/>
      <c r="CI496" s="27"/>
      <c r="CP496" s="27"/>
      <c r="CW496" s="27"/>
      <c r="DD496" s="27"/>
      <c r="DK496" s="27"/>
      <c r="DR496" s="27"/>
      <c r="DY496" s="27"/>
    </row>
    <row r="497" spans="10:129" x14ac:dyDescent="0.25">
      <c r="J497" s="27"/>
      <c r="Q497" s="27"/>
      <c r="X497" s="27"/>
      <c r="AE497" s="27"/>
      <c r="AL497" s="27"/>
      <c r="AS497" s="27"/>
      <c r="AZ497" s="27"/>
      <c r="BG497" s="27"/>
      <c r="BN497" s="27"/>
      <c r="BU497" s="27"/>
      <c r="CB497" s="27"/>
      <c r="CI497" s="27"/>
      <c r="CP497" s="27"/>
      <c r="CW497" s="27"/>
      <c r="DD497" s="27"/>
      <c r="DK497" s="27"/>
      <c r="DR497" s="27"/>
      <c r="DY497" s="27"/>
    </row>
    <row r="498" spans="10:129" x14ac:dyDescent="0.25">
      <c r="J498" s="27"/>
      <c r="Q498" s="27"/>
      <c r="X498" s="27"/>
      <c r="AE498" s="27"/>
      <c r="AL498" s="27"/>
      <c r="AS498" s="27"/>
      <c r="AZ498" s="27"/>
      <c r="BG498" s="27"/>
      <c r="BN498" s="27"/>
      <c r="BU498" s="27"/>
      <c r="CB498" s="27"/>
      <c r="CI498" s="27"/>
      <c r="CP498" s="27"/>
      <c r="CW498" s="27"/>
      <c r="DD498" s="27"/>
      <c r="DK498" s="27"/>
      <c r="DR498" s="27"/>
      <c r="DY498" s="27"/>
    </row>
    <row r="499" spans="10:129" x14ac:dyDescent="0.25">
      <c r="J499" s="27"/>
      <c r="Q499" s="27"/>
      <c r="X499" s="27"/>
      <c r="AE499" s="27"/>
      <c r="AL499" s="27"/>
      <c r="AS499" s="27"/>
      <c r="AZ499" s="27"/>
      <c r="BG499" s="27"/>
      <c r="BN499" s="27"/>
      <c r="BU499" s="27"/>
      <c r="CB499" s="27"/>
      <c r="CI499" s="27"/>
      <c r="CP499" s="27"/>
      <c r="CW499" s="27"/>
      <c r="DD499" s="27"/>
      <c r="DK499" s="27"/>
      <c r="DR499" s="27"/>
      <c r="DY499" s="27"/>
    </row>
    <row r="500" spans="10:129" x14ac:dyDescent="0.25">
      <c r="J500" s="27"/>
      <c r="Q500" s="27"/>
      <c r="X500" s="27"/>
      <c r="AE500" s="27"/>
      <c r="AL500" s="27"/>
      <c r="AS500" s="27"/>
      <c r="AZ500" s="27"/>
      <c r="BG500" s="27"/>
      <c r="BN500" s="27"/>
      <c r="BU500" s="27"/>
      <c r="CB500" s="27"/>
      <c r="CI500" s="27"/>
      <c r="CP500" s="27"/>
      <c r="CW500" s="27"/>
      <c r="DD500" s="27"/>
      <c r="DK500" s="27"/>
      <c r="DR500" s="27"/>
      <c r="DY500" s="27"/>
    </row>
    <row r="501" spans="10:129" x14ac:dyDescent="0.25">
      <c r="J501" s="27"/>
      <c r="Q501" s="27"/>
      <c r="X501" s="27"/>
      <c r="AE501" s="27"/>
      <c r="AL501" s="27"/>
      <c r="AS501" s="27"/>
      <c r="AZ501" s="27"/>
      <c r="BG501" s="27"/>
      <c r="BN501" s="27"/>
      <c r="BU501" s="27"/>
      <c r="CB501" s="27"/>
      <c r="CI501" s="27"/>
      <c r="CP501" s="27"/>
      <c r="CW501" s="27"/>
      <c r="DD501" s="27"/>
      <c r="DK501" s="27"/>
      <c r="DR501" s="27"/>
      <c r="DY501" s="27"/>
    </row>
    <row r="502" spans="10:129" x14ac:dyDescent="0.25">
      <c r="J502" s="27"/>
      <c r="Q502" s="27"/>
      <c r="X502" s="27"/>
      <c r="AE502" s="27"/>
      <c r="AL502" s="27"/>
      <c r="AS502" s="27"/>
      <c r="AZ502" s="27"/>
      <c r="BG502" s="27"/>
      <c r="BN502" s="27"/>
      <c r="BU502" s="27"/>
      <c r="CB502" s="27"/>
      <c r="CI502" s="27"/>
      <c r="CP502" s="27"/>
      <c r="CW502" s="27"/>
      <c r="DD502" s="27"/>
      <c r="DK502" s="27"/>
      <c r="DR502" s="27"/>
      <c r="DY502" s="27"/>
    </row>
    <row r="503" spans="10:129" x14ac:dyDescent="0.25">
      <c r="J503" s="27"/>
      <c r="Q503" s="27"/>
      <c r="X503" s="27"/>
      <c r="AE503" s="27"/>
      <c r="AL503" s="27"/>
      <c r="AS503" s="27"/>
      <c r="AZ503" s="27"/>
      <c r="BG503" s="27"/>
      <c r="BN503" s="27"/>
      <c r="BU503" s="27"/>
      <c r="CB503" s="27"/>
      <c r="CI503" s="27"/>
      <c r="CP503" s="27"/>
      <c r="CW503" s="27"/>
      <c r="DD503" s="27"/>
      <c r="DK503" s="27"/>
      <c r="DR503" s="27"/>
      <c r="DY503" s="27"/>
    </row>
    <row r="504" spans="10:129" x14ac:dyDescent="0.25">
      <c r="J504" s="27"/>
      <c r="Q504" s="27"/>
      <c r="X504" s="27"/>
      <c r="AE504" s="27"/>
      <c r="AL504" s="27"/>
      <c r="AS504" s="27"/>
      <c r="AZ504" s="27"/>
      <c r="BG504" s="27"/>
      <c r="BN504" s="27"/>
      <c r="BU504" s="27"/>
      <c r="CB504" s="27"/>
      <c r="CI504" s="27"/>
      <c r="CP504" s="27"/>
      <c r="CW504" s="27"/>
      <c r="DD504" s="27"/>
      <c r="DK504" s="27"/>
      <c r="DR504" s="27"/>
      <c r="DY504" s="27"/>
    </row>
    <row r="505" spans="10:129" x14ac:dyDescent="0.25">
      <c r="J505" s="27"/>
      <c r="Q505" s="27"/>
      <c r="X505" s="27"/>
      <c r="AE505" s="27"/>
      <c r="AL505" s="27"/>
      <c r="AS505" s="27"/>
      <c r="AZ505" s="27"/>
      <c r="BG505" s="27"/>
      <c r="BN505" s="27"/>
      <c r="BU505" s="27"/>
      <c r="CB505" s="27"/>
      <c r="CI505" s="27"/>
      <c r="CP505" s="27"/>
      <c r="CW505" s="27"/>
      <c r="DD505" s="27"/>
      <c r="DK505" s="27"/>
      <c r="DR505" s="27"/>
      <c r="DY505" s="27"/>
    </row>
    <row r="506" spans="10:129" x14ac:dyDescent="0.25">
      <c r="J506" s="27"/>
      <c r="Q506" s="27"/>
      <c r="X506" s="27"/>
      <c r="AE506" s="27"/>
      <c r="AL506" s="27"/>
      <c r="AS506" s="27"/>
      <c r="AZ506" s="27"/>
      <c r="BG506" s="27"/>
      <c r="BN506" s="27"/>
      <c r="BU506" s="27"/>
      <c r="CB506" s="27"/>
      <c r="CI506" s="27"/>
      <c r="CP506" s="27"/>
      <c r="CW506" s="27"/>
      <c r="DD506" s="27"/>
      <c r="DK506" s="27"/>
      <c r="DR506" s="27"/>
      <c r="DY506" s="27"/>
    </row>
    <row r="507" spans="10:129" x14ac:dyDescent="0.25">
      <c r="J507" s="27"/>
      <c r="Q507" s="27"/>
      <c r="X507" s="27"/>
      <c r="AE507" s="27"/>
      <c r="AL507" s="27"/>
      <c r="AS507" s="27"/>
      <c r="AZ507" s="27"/>
      <c r="BG507" s="27"/>
      <c r="BN507" s="27"/>
      <c r="BU507" s="27"/>
      <c r="CB507" s="27"/>
      <c r="CI507" s="27"/>
      <c r="CP507" s="27"/>
      <c r="CW507" s="27"/>
      <c r="DD507" s="27"/>
      <c r="DK507" s="27"/>
      <c r="DR507" s="27"/>
      <c r="DY507" s="27"/>
    </row>
    <row r="508" spans="10:129" x14ac:dyDescent="0.25">
      <c r="J508" s="27"/>
      <c r="Q508" s="27"/>
      <c r="X508" s="27"/>
      <c r="AE508" s="27"/>
      <c r="AL508" s="27"/>
      <c r="AS508" s="27"/>
      <c r="AZ508" s="27"/>
      <c r="BG508" s="27"/>
      <c r="BN508" s="27"/>
      <c r="BU508" s="27"/>
      <c r="CB508" s="27"/>
      <c r="CI508" s="27"/>
      <c r="CP508" s="27"/>
      <c r="CW508" s="27"/>
      <c r="DD508" s="27"/>
      <c r="DK508" s="27"/>
      <c r="DR508" s="27"/>
      <c r="DY508" s="27"/>
    </row>
    <row r="509" spans="10:129" x14ac:dyDescent="0.25">
      <c r="J509" s="27"/>
      <c r="Q509" s="27"/>
      <c r="X509" s="27"/>
      <c r="AE509" s="27"/>
      <c r="AL509" s="27"/>
      <c r="AS509" s="27"/>
      <c r="AZ509" s="27"/>
      <c r="BG509" s="27"/>
      <c r="BN509" s="27"/>
      <c r="BU509" s="27"/>
      <c r="CB509" s="27"/>
      <c r="CI509" s="27"/>
      <c r="CP509" s="27"/>
      <c r="CW509" s="27"/>
      <c r="DD509" s="27"/>
      <c r="DK509" s="27"/>
      <c r="DR509" s="27"/>
      <c r="DY509" s="27"/>
    </row>
    <row r="510" spans="10:129" x14ac:dyDescent="0.25">
      <c r="J510" s="27"/>
      <c r="Q510" s="27"/>
      <c r="X510" s="27"/>
      <c r="AE510" s="27"/>
      <c r="AL510" s="27"/>
      <c r="AS510" s="27"/>
      <c r="AZ510" s="27"/>
      <c r="BG510" s="27"/>
      <c r="BN510" s="27"/>
      <c r="BU510" s="27"/>
      <c r="CB510" s="27"/>
      <c r="CI510" s="27"/>
      <c r="CP510" s="27"/>
      <c r="CW510" s="27"/>
      <c r="DD510" s="27"/>
      <c r="DK510" s="27"/>
      <c r="DR510" s="27"/>
      <c r="DY510" s="27"/>
    </row>
    <row r="511" spans="10:129" x14ac:dyDescent="0.25">
      <c r="J511" s="27"/>
      <c r="Q511" s="27"/>
      <c r="X511" s="27"/>
      <c r="AE511" s="27"/>
      <c r="AL511" s="27"/>
      <c r="AS511" s="27"/>
      <c r="AZ511" s="27"/>
      <c r="BG511" s="27"/>
      <c r="BN511" s="27"/>
      <c r="BU511" s="27"/>
      <c r="CB511" s="27"/>
      <c r="CI511" s="27"/>
      <c r="CP511" s="27"/>
      <c r="CW511" s="27"/>
      <c r="DD511" s="27"/>
      <c r="DK511" s="27"/>
      <c r="DR511" s="27"/>
      <c r="DY511" s="27"/>
    </row>
    <row r="512" spans="10:129" x14ac:dyDescent="0.25">
      <c r="J512" s="27"/>
      <c r="Q512" s="27"/>
      <c r="X512" s="27"/>
      <c r="AE512" s="27"/>
      <c r="AL512" s="27"/>
      <c r="AS512" s="27"/>
      <c r="AZ512" s="27"/>
      <c r="BG512" s="27"/>
      <c r="BN512" s="27"/>
      <c r="BU512" s="27"/>
      <c r="CB512" s="27"/>
      <c r="CI512" s="27"/>
      <c r="CP512" s="27"/>
      <c r="CW512" s="27"/>
      <c r="DD512" s="27"/>
      <c r="DK512" s="27"/>
      <c r="DR512" s="27"/>
      <c r="DY512" s="27"/>
    </row>
    <row r="513" spans="10:129" x14ac:dyDescent="0.25">
      <c r="J513" s="27"/>
      <c r="Q513" s="27"/>
      <c r="X513" s="27"/>
      <c r="AE513" s="27"/>
      <c r="AL513" s="27"/>
      <c r="AS513" s="27"/>
      <c r="AZ513" s="27"/>
      <c r="BG513" s="27"/>
      <c r="BN513" s="27"/>
      <c r="BU513" s="27"/>
      <c r="CB513" s="27"/>
      <c r="CI513" s="27"/>
      <c r="CP513" s="27"/>
      <c r="CW513" s="27"/>
      <c r="DD513" s="27"/>
      <c r="DK513" s="27"/>
      <c r="DR513" s="27"/>
      <c r="DY513" s="27"/>
    </row>
    <row r="514" spans="10:129" x14ac:dyDescent="0.25">
      <c r="J514" s="27"/>
      <c r="Q514" s="27"/>
      <c r="X514" s="27"/>
      <c r="AE514" s="27"/>
      <c r="AL514" s="27"/>
      <c r="AS514" s="27"/>
      <c r="AZ514" s="27"/>
      <c r="BG514" s="27"/>
      <c r="BN514" s="27"/>
      <c r="BU514" s="27"/>
      <c r="CB514" s="27"/>
      <c r="CI514" s="27"/>
      <c r="CP514" s="27"/>
      <c r="CW514" s="27"/>
      <c r="DD514" s="27"/>
      <c r="DK514" s="27"/>
      <c r="DR514" s="27"/>
      <c r="DY514" s="27"/>
    </row>
    <row r="515" spans="10:129" x14ac:dyDescent="0.25">
      <c r="J515" s="27"/>
      <c r="Q515" s="27"/>
      <c r="X515" s="27"/>
      <c r="AE515" s="27"/>
      <c r="AL515" s="27"/>
      <c r="AS515" s="27"/>
      <c r="AZ515" s="27"/>
      <c r="BG515" s="27"/>
      <c r="BN515" s="27"/>
      <c r="BU515" s="27"/>
      <c r="CB515" s="27"/>
      <c r="CI515" s="27"/>
      <c r="CP515" s="27"/>
      <c r="CW515" s="27"/>
      <c r="DD515" s="27"/>
      <c r="DK515" s="27"/>
      <c r="DR515" s="27"/>
      <c r="DY515" s="27"/>
    </row>
    <row r="516" spans="10:129" x14ac:dyDescent="0.25">
      <c r="J516" s="27"/>
      <c r="Q516" s="27"/>
      <c r="X516" s="27"/>
      <c r="AE516" s="27"/>
      <c r="AL516" s="27"/>
      <c r="AS516" s="27"/>
      <c r="AZ516" s="27"/>
      <c r="BG516" s="27"/>
      <c r="BN516" s="27"/>
      <c r="BU516" s="27"/>
      <c r="CB516" s="27"/>
      <c r="CI516" s="27"/>
      <c r="CP516" s="27"/>
      <c r="CW516" s="27"/>
      <c r="DD516" s="27"/>
      <c r="DK516" s="27"/>
      <c r="DR516" s="27"/>
      <c r="DY516" s="27"/>
    </row>
    <row r="517" spans="10:129" x14ac:dyDescent="0.25">
      <c r="J517" s="27"/>
      <c r="Q517" s="27"/>
      <c r="X517" s="27"/>
      <c r="AE517" s="27"/>
      <c r="AL517" s="27"/>
      <c r="AS517" s="27"/>
      <c r="AZ517" s="27"/>
      <c r="BG517" s="27"/>
      <c r="BN517" s="27"/>
      <c r="BU517" s="27"/>
      <c r="CB517" s="27"/>
      <c r="CI517" s="27"/>
      <c r="CP517" s="27"/>
      <c r="CW517" s="27"/>
      <c r="DD517" s="27"/>
      <c r="DK517" s="27"/>
      <c r="DR517" s="27"/>
      <c r="DY517" s="27"/>
    </row>
    <row r="518" spans="10:129" x14ac:dyDescent="0.25">
      <c r="J518" s="27"/>
      <c r="Q518" s="27"/>
      <c r="X518" s="27"/>
      <c r="AE518" s="27"/>
      <c r="AL518" s="27"/>
      <c r="AS518" s="27"/>
      <c r="AZ518" s="27"/>
      <c r="BG518" s="27"/>
      <c r="BN518" s="27"/>
      <c r="BU518" s="27"/>
      <c r="CB518" s="27"/>
      <c r="CI518" s="27"/>
      <c r="CP518" s="27"/>
      <c r="CW518" s="27"/>
      <c r="DD518" s="27"/>
      <c r="DK518" s="27"/>
      <c r="DR518" s="27"/>
      <c r="DY518" s="27"/>
    </row>
    <row r="519" spans="10:129" x14ac:dyDescent="0.25">
      <c r="J519" s="27"/>
      <c r="Q519" s="27"/>
      <c r="X519" s="27"/>
      <c r="AE519" s="27"/>
      <c r="AL519" s="27"/>
      <c r="AS519" s="27"/>
      <c r="AZ519" s="27"/>
      <c r="BG519" s="27"/>
      <c r="BN519" s="27"/>
      <c r="BU519" s="27"/>
      <c r="CB519" s="27"/>
      <c r="CI519" s="27"/>
      <c r="CP519" s="27"/>
      <c r="CW519" s="27"/>
      <c r="DD519" s="27"/>
      <c r="DK519" s="27"/>
      <c r="DR519" s="27"/>
      <c r="DY519" s="27"/>
    </row>
    <row r="520" spans="10:129" x14ac:dyDescent="0.25">
      <c r="J520" s="27"/>
      <c r="Q520" s="27"/>
      <c r="X520" s="27"/>
      <c r="AE520" s="27"/>
      <c r="AL520" s="27"/>
      <c r="AS520" s="27"/>
      <c r="AZ520" s="27"/>
      <c r="BG520" s="27"/>
      <c r="BN520" s="27"/>
      <c r="BU520" s="27"/>
      <c r="CB520" s="27"/>
      <c r="CI520" s="27"/>
      <c r="CP520" s="27"/>
      <c r="CW520" s="27"/>
      <c r="DD520" s="27"/>
      <c r="DK520" s="27"/>
      <c r="DR520" s="27"/>
      <c r="DY520" s="27"/>
    </row>
    <row r="521" spans="10:129" x14ac:dyDescent="0.25">
      <c r="J521" s="27"/>
      <c r="Q521" s="27"/>
      <c r="X521" s="27"/>
      <c r="AE521" s="27"/>
      <c r="AL521" s="27"/>
      <c r="AS521" s="27"/>
      <c r="AZ521" s="27"/>
      <c r="BG521" s="27"/>
      <c r="BN521" s="27"/>
      <c r="BU521" s="27"/>
      <c r="CB521" s="27"/>
      <c r="CI521" s="27"/>
      <c r="CP521" s="27"/>
      <c r="CW521" s="27"/>
      <c r="DD521" s="27"/>
      <c r="DK521" s="27"/>
      <c r="DR521" s="27"/>
      <c r="DY521" s="27"/>
    </row>
    <row r="522" spans="10:129" x14ac:dyDescent="0.25">
      <c r="J522" s="27"/>
      <c r="Q522" s="27"/>
      <c r="X522" s="27"/>
      <c r="AE522" s="27"/>
      <c r="AL522" s="27"/>
      <c r="AS522" s="27"/>
      <c r="AZ522" s="27"/>
      <c r="BG522" s="27"/>
      <c r="BN522" s="27"/>
      <c r="BU522" s="27"/>
      <c r="CB522" s="27"/>
      <c r="CI522" s="27"/>
      <c r="CP522" s="27"/>
      <c r="CW522" s="27"/>
      <c r="DD522" s="27"/>
      <c r="DK522" s="27"/>
      <c r="DR522" s="27"/>
      <c r="DY522" s="27"/>
    </row>
    <row r="523" spans="10:129" x14ac:dyDescent="0.25">
      <c r="J523" s="27"/>
      <c r="Q523" s="27"/>
      <c r="X523" s="27"/>
      <c r="AE523" s="27"/>
      <c r="AL523" s="27"/>
      <c r="AS523" s="27"/>
      <c r="AZ523" s="27"/>
      <c r="BG523" s="27"/>
      <c r="BN523" s="27"/>
      <c r="BU523" s="27"/>
      <c r="CB523" s="27"/>
      <c r="CI523" s="27"/>
      <c r="CP523" s="27"/>
      <c r="CW523" s="27"/>
      <c r="DD523" s="27"/>
      <c r="DK523" s="27"/>
      <c r="DR523" s="27"/>
      <c r="DY523" s="27"/>
    </row>
    <row r="524" spans="10:129" x14ac:dyDescent="0.25">
      <c r="J524" s="27"/>
      <c r="Q524" s="27"/>
      <c r="X524" s="27"/>
      <c r="AE524" s="27"/>
      <c r="AL524" s="27"/>
      <c r="AS524" s="27"/>
      <c r="AZ524" s="27"/>
      <c r="BG524" s="27"/>
      <c r="BN524" s="27"/>
      <c r="BU524" s="27"/>
      <c r="CB524" s="27"/>
      <c r="CI524" s="27"/>
      <c r="CP524" s="27"/>
      <c r="CW524" s="27"/>
      <c r="DD524" s="27"/>
      <c r="DK524" s="27"/>
      <c r="DR524" s="27"/>
      <c r="DY524" s="27"/>
    </row>
    <row r="525" spans="10:129" x14ac:dyDescent="0.25">
      <c r="J525" s="27"/>
      <c r="Q525" s="27"/>
      <c r="X525" s="27"/>
      <c r="AE525" s="27"/>
      <c r="AL525" s="27"/>
      <c r="AS525" s="27"/>
      <c r="AZ525" s="27"/>
      <c r="BG525" s="27"/>
      <c r="BN525" s="27"/>
      <c r="BU525" s="27"/>
      <c r="CB525" s="27"/>
      <c r="CI525" s="27"/>
      <c r="CP525" s="27"/>
      <c r="CW525" s="27"/>
      <c r="DD525" s="27"/>
      <c r="DK525" s="27"/>
      <c r="DR525" s="27"/>
      <c r="DY525" s="27"/>
    </row>
    <row r="526" spans="10:129" x14ac:dyDescent="0.25">
      <c r="J526" s="27"/>
      <c r="Q526" s="27"/>
      <c r="X526" s="27"/>
      <c r="AE526" s="27"/>
      <c r="AL526" s="27"/>
      <c r="AS526" s="27"/>
      <c r="AZ526" s="27"/>
      <c r="BG526" s="27"/>
      <c r="BN526" s="27"/>
      <c r="BU526" s="27"/>
      <c r="CB526" s="27"/>
      <c r="CI526" s="27"/>
      <c r="CP526" s="27"/>
      <c r="CW526" s="27"/>
      <c r="DD526" s="27"/>
      <c r="DK526" s="27"/>
      <c r="DR526" s="27"/>
      <c r="DY526" s="27"/>
    </row>
    <row r="527" spans="10:129" x14ac:dyDescent="0.25">
      <c r="J527" s="27"/>
      <c r="Q527" s="27"/>
      <c r="X527" s="27"/>
      <c r="AE527" s="27"/>
      <c r="AL527" s="27"/>
      <c r="AS527" s="27"/>
      <c r="AZ527" s="27"/>
      <c r="BG527" s="27"/>
      <c r="BN527" s="27"/>
      <c r="BU527" s="27"/>
      <c r="CB527" s="27"/>
      <c r="CI527" s="27"/>
      <c r="CP527" s="27"/>
      <c r="CW527" s="27"/>
      <c r="DD527" s="27"/>
      <c r="DK527" s="27"/>
      <c r="DR527" s="27"/>
      <c r="DY527" s="27"/>
    </row>
    <row r="528" spans="10:129" x14ac:dyDescent="0.25">
      <c r="J528" s="27"/>
      <c r="Q528" s="27"/>
      <c r="X528" s="27"/>
      <c r="AE528" s="27"/>
      <c r="AL528" s="27"/>
      <c r="AS528" s="27"/>
      <c r="AZ528" s="27"/>
      <c r="BG528" s="27"/>
      <c r="BN528" s="27"/>
      <c r="BU528" s="27"/>
      <c r="CB528" s="27"/>
      <c r="CI528" s="27"/>
      <c r="CP528" s="27"/>
      <c r="CW528" s="27"/>
      <c r="DD528" s="27"/>
      <c r="DK528" s="27"/>
      <c r="DR528" s="27"/>
      <c r="DY528" s="27"/>
    </row>
    <row r="529" spans="10:129" x14ac:dyDescent="0.25">
      <c r="J529" s="27"/>
      <c r="Q529" s="27"/>
      <c r="X529" s="27"/>
      <c r="AE529" s="27"/>
      <c r="AL529" s="27"/>
      <c r="AS529" s="27"/>
      <c r="AZ529" s="27"/>
      <c r="BG529" s="27"/>
      <c r="BN529" s="27"/>
      <c r="BU529" s="27"/>
      <c r="CB529" s="27"/>
      <c r="CI529" s="27"/>
      <c r="CP529" s="27"/>
      <c r="CW529" s="27"/>
      <c r="DD529" s="27"/>
      <c r="DK529" s="27"/>
      <c r="DR529" s="27"/>
      <c r="DY529" s="27"/>
    </row>
    <row r="530" spans="10:129" x14ac:dyDescent="0.25">
      <c r="J530" s="27"/>
      <c r="Q530" s="27"/>
      <c r="X530" s="27"/>
      <c r="AE530" s="27"/>
      <c r="AL530" s="27"/>
      <c r="AS530" s="27"/>
      <c r="AZ530" s="27"/>
      <c r="BG530" s="27"/>
      <c r="BN530" s="27"/>
      <c r="BU530" s="27"/>
      <c r="CB530" s="27"/>
      <c r="CI530" s="27"/>
      <c r="CP530" s="27"/>
      <c r="CW530" s="27"/>
      <c r="DD530" s="27"/>
      <c r="DK530" s="27"/>
      <c r="DR530" s="27"/>
      <c r="DY530" s="27"/>
    </row>
    <row r="531" spans="10:129" x14ac:dyDescent="0.25">
      <c r="J531" s="27"/>
      <c r="Q531" s="27"/>
      <c r="X531" s="27"/>
      <c r="AE531" s="27"/>
      <c r="AL531" s="27"/>
      <c r="AS531" s="27"/>
      <c r="AZ531" s="27"/>
      <c r="BG531" s="27"/>
      <c r="BN531" s="27"/>
      <c r="BU531" s="27"/>
      <c r="CB531" s="27"/>
      <c r="CI531" s="27"/>
      <c r="CP531" s="27"/>
      <c r="CW531" s="27"/>
      <c r="DD531" s="27"/>
      <c r="DK531" s="27"/>
      <c r="DR531" s="27"/>
      <c r="DY531" s="27"/>
    </row>
    <row r="532" spans="10:129" x14ac:dyDescent="0.25">
      <c r="J532" s="27"/>
      <c r="Q532" s="27"/>
      <c r="X532" s="27"/>
      <c r="AE532" s="27"/>
      <c r="AL532" s="27"/>
      <c r="AS532" s="27"/>
      <c r="AZ532" s="27"/>
      <c r="BG532" s="27"/>
      <c r="BN532" s="27"/>
      <c r="BU532" s="27"/>
      <c r="CB532" s="27"/>
      <c r="CI532" s="27"/>
      <c r="CP532" s="27"/>
      <c r="CW532" s="27"/>
      <c r="DD532" s="27"/>
      <c r="DK532" s="27"/>
      <c r="DR532" s="27"/>
      <c r="DY532" s="27"/>
    </row>
    <row r="533" spans="10:129" x14ac:dyDescent="0.25">
      <c r="J533" s="27"/>
      <c r="Q533" s="27"/>
      <c r="X533" s="27"/>
      <c r="AE533" s="27"/>
      <c r="AL533" s="27"/>
      <c r="AS533" s="27"/>
      <c r="AZ533" s="27"/>
      <c r="BG533" s="27"/>
      <c r="BN533" s="27"/>
      <c r="BU533" s="27"/>
      <c r="CB533" s="27"/>
      <c r="CI533" s="27"/>
      <c r="CP533" s="27"/>
      <c r="CW533" s="27"/>
      <c r="DD533" s="27"/>
      <c r="DK533" s="27"/>
      <c r="DR533" s="27"/>
      <c r="DY533" s="27"/>
    </row>
    <row r="534" spans="10:129" x14ac:dyDescent="0.25">
      <c r="J534" s="27"/>
      <c r="Q534" s="27"/>
      <c r="X534" s="27"/>
      <c r="AE534" s="27"/>
      <c r="AL534" s="27"/>
      <c r="AS534" s="27"/>
      <c r="AZ534" s="27"/>
      <c r="BG534" s="27"/>
      <c r="BN534" s="27"/>
      <c r="BU534" s="27"/>
      <c r="CB534" s="27"/>
      <c r="CI534" s="27"/>
      <c r="CP534" s="27"/>
      <c r="CW534" s="27"/>
      <c r="DD534" s="27"/>
      <c r="DK534" s="27"/>
      <c r="DR534" s="27"/>
      <c r="DY534" s="27"/>
    </row>
    <row r="535" spans="10:129" x14ac:dyDescent="0.25">
      <c r="J535" s="27"/>
      <c r="Q535" s="27"/>
      <c r="X535" s="27"/>
      <c r="AE535" s="27"/>
      <c r="AL535" s="27"/>
      <c r="AS535" s="27"/>
      <c r="AZ535" s="27"/>
      <c r="BG535" s="27"/>
      <c r="BN535" s="27"/>
      <c r="BU535" s="27"/>
      <c r="CB535" s="27"/>
      <c r="CI535" s="27"/>
      <c r="CP535" s="27"/>
      <c r="CW535" s="27"/>
      <c r="DD535" s="27"/>
      <c r="DK535" s="27"/>
      <c r="DR535" s="27"/>
      <c r="DY535" s="27"/>
    </row>
    <row r="536" spans="10:129" x14ac:dyDescent="0.25">
      <c r="J536" s="27"/>
      <c r="Q536" s="27"/>
      <c r="X536" s="27"/>
      <c r="AE536" s="27"/>
      <c r="AL536" s="27"/>
      <c r="AS536" s="27"/>
      <c r="AZ536" s="27"/>
      <c r="BG536" s="27"/>
      <c r="BN536" s="27"/>
      <c r="BU536" s="27"/>
      <c r="CB536" s="27"/>
      <c r="CI536" s="27"/>
      <c r="CP536" s="27"/>
      <c r="CW536" s="27"/>
      <c r="DD536" s="27"/>
      <c r="DK536" s="27"/>
      <c r="DR536" s="27"/>
      <c r="DY536" s="27"/>
    </row>
    <row r="537" spans="10:129" x14ac:dyDescent="0.25">
      <c r="J537" s="27"/>
      <c r="Q537" s="27"/>
      <c r="X537" s="27"/>
      <c r="AE537" s="27"/>
      <c r="AL537" s="27"/>
      <c r="AS537" s="27"/>
      <c r="AZ537" s="27"/>
      <c r="BG537" s="27"/>
      <c r="BN537" s="27"/>
      <c r="BU537" s="27"/>
      <c r="CB537" s="27"/>
      <c r="CI537" s="27"/>
      <c r="CP537" s="27"/>
      <c r="CW537" s="27"/>
      <c r="DD537" s="27"/>
      <c r="DK537" s="27"/>
      <c r="DR537" s="27"/>
      <c r="DY537" s="27"/>
    </row>
    <row r="538" spans="10:129" x14ac:dyDescent="0.25">
      <c r="J538" s="27"/>
      <c r="Q538" s="27"/>
      <c r="X538" s="27"/>
      <c r="AE538" s="27"/>
      <c r="AL538" s="27"/>
      <c r="AS538" s="27"/>
      <c r="AZ538" s="27"/>
      <c r="BG538" s="27"/>
      <c r="BN538" s="27"/>
      <c r="BU538" s="27"/>
      <c r="CB538" s="27"/>
      <c r="CI538" s="27"/>
      <c r="CP538" s="27"/>
      <c r="CW538" s="27"/>
      <c r="DD538" s="27"/>
      <c r="DK538" s="27"/>
      <c r="DR538" s="27"/>
      <c r="DY538" s="27"/>
    </row>
    <row r="539" spans="10:129" x14ac:dyDescent="0.25">
      <c r="J539" s="27"/>
      <c r="Q539" s="27"/>
      <c r="X539" s="27"/>
      <c r="AE539" s="27"/>
      <c r="AL539" s="27"/>
      <c r="AS539" s="27"/>
      <c r="AZ539" s="27"/>
      <c r="BG539" s="27"/>
      <c r="BN539" s="27"/>
      <c r="BU539" s="27"/>
      <c r="CB539" s="27"/>
      <c r="CI539" s="27"/>
      <c r="CP539" s="27"/>
      <c r="CW539" s="27"/>
      <c r="DD539" s="27"/>
      <c r="DK539" s="27"/>
      <c r="DR539" s="27"/>
      <c r="DY539" s="27"/>
    </row>
    <row r="540" spans="10:129" x14ac:dyDescent="0.25">
      <c r="J540" s="27"/>
      <c r="Q540" s="27"/>
      <c r="X540" s="27"/>
      <c r="AE540" s="27"/>
      <c r="AL540" s="27"/>
      <c r="AS540" s="27"/>
      <c r="AZ540" s="27"/>
      <c r="BG540" s="27"/>
      <c r="BN540" s="27"/>
      <c r="BU540" s="27"/>
      <c r="CB540" s="27"/>
      <c r="CI540" s="27"/>
      <c r="CP540" s="27"/>
      <c r="CW540" s="27"/>
      <c r="DD540" s="27"/>
      <c r="DK540" s="27"/>
      <c r="DR540" s="27"/>
      <c r="DY540" s="27"/>
    </row>
    <row r="541" spans="10:129" x14ac:dyDescent="0.25">
      <c r="J541" s="27"/>
      <c r="Q541" s="27"/>
      <c r="X541" s="27"/>
      <c r="AE541" s="27"/>
      <c r="AL541" s="27"/>
      <c r="AS541" s="27"/>
      <c r="AZ541" s="27"/>
      <c r="BG541" s="27"/>
      <c r="BN541" s="27"/>
      <c r="BU541" s="27"/>
      <c r="CB541" s="27"/>
      <c r="CI541" s="27"/>
      <c r="CP541" s="27"/>
      <c r="CW541" s="27"/>
      <c r="DD541" s="27"/>
      <c r="DK541" s="27"/>
      <c r="DR541" s="27"/>
      <c r="DY541" s="27"/>
    </row>
    <row r="542" spans="10:129" x14ac:dyDescent="0.25">
      <c r="J542" s="27"/>
      <c r="Q542" s="27"/>
      <c r="X542" s="27"/>
      <c r="AE542" s="27"/>
      <c r="AL542" s="27"/>
      <c r="AS542" s="27"/>
      <c r="AZ542" s="27"/>
      <c r="BG542" s="27"/>
      <c r="BN542" s="27"/>
      <c r="BU542" s="27"/>
      <c r="CB542" s="27"/>
      <c r="CI542" s="27"/>
      <c r="CP542" s="27"/>
      <c r="CW542" s="27"/>
      <c r="DD542" s="27"/>
      <c r="DK542" s="27"/>
      <c r="DR542" s="27"/>
      <c r="DY542" s="27"/>
    </row>
    <row r="543" spans="10:129" x14ac:dyDescent="0.25">
      <c r="J543" s="27"/>
      <c r="Q543" s="27"/>
      <c r="X543" s="27"/>
      <c r="AE543" s="27"/>
      <c r="AL543" s="27"/>
      <c r="AS543" s="27"/>
      <c r="AZ543" s="27"/>
      <c r="BG543" s="27"/>
      <c r="BN543" s="27"/>
      <c r="BU543" s="27"/>
      <c r="CB543" s="27"/>
      <c r="CI543" s="27"/>
      <c r="CP543" s="27"/>
      <c r="CW543" s="27"/>
      <c r="DD543" s="27"/>
      <c r="DK543" s="27"/>
      <c r="DR543" s="27"/>
      <c r="DY543" s="27"/>
    </row>
    <row r="544" spans="10:129" x14ac:dyDescent="0.25">
      <c r="J544" s="27"/>
      <c r="Q544" s="27"/>
      <c r="X544" s="27"/>
      <c r="AE544" s="27"/>
      <c r="AL544" s="27"/>
      <c r="AS544" s="27"/>
      <c r="AZ544" s="27"/>
      <c r="BG544" s="27"/>
      <c r="BN544" s="27"/>
      <c r="BU544" s="27"/>
      <c r="CB544" s="27"/>
      <c r="CI544" s="27"/>
      <c r="CP544" s="27"/>
      <c r="CW544" s="27"/>
      <c r="DD544" s="27"/>
      <c r="DK544" s="27"/>
      <c r="DR544" s="27"/>
      <c r="DY544" s="27"/>
    </row>
    <row r="545" spans="10:129" x14ac:dyDescent="0.25">
      <c r="J545" s="27"/>
      <c r="Q545" s="27"/>
      <c r="X545" s="27"/>
      <c r="AE545" s="27"/>
      <c r="AL545" s="27"/>
      <c r="AS545" s="27"/>
      <c r="AZ545" s="27"/>
      <c r="BG545" s="27"/>
      <c r="BN545" s="27"/>
      <c r="BU545" s="27"/>
      <c r="CB545" s="27"/>
      <c r="CI545" s="27"/>
      <c r="CP545" s="27"/>
      <c r="CW545" s="27"/>
      <c r="DD545" s="27"/>
      <c r="DK545" s="27"/>
      <c r="DR545" s="27"/>
      <c r="DY545" s="27"/>
    </row>
    <row r="546" spans="10:129" x14ac:dyDescent="0.25">
      <c r="J546" s="27"/>
      <c r="Q546" s="27"/>
      <c r="X546" s="27"/>
      <c r="AE546" s="27"/>
      <c r="AL546" s="27"/>
      <c r="AS546" s="27"/>
      <c r="AZ546" s="27"/>
      <c r="BG546" s="27"/>
      <c r="BN546" s="27"/>
      <c r="BU546" s="27"/>
      <c r="CB546" s="27"/>
      <c r="CI546" s="27"/>
      <c r="CP546" s="27"/>
      <c r="CW546" s="27"/>
      <c r="DD546" s="27"/>
      <c r="DK546" s="27"/>
      <c r="DR546" s="27"/>
      <c r="DY546" s="27"/>
    </row>
    <row r="547" spans="10:129" x14ac:dyDescent="0.25">
      <c r="J547" s="27"/>
      <c r="Q547" s="27"/>
      <c r="X547" s="27"/>
      <c r="AE547" s="27"/>
      <c r="AL547" s="27"/>
      <c r="AS547" s="27"/>
      <c r="AZ547" s="27"/>
      <c r="BG547" s="27"/>
      <c r="BN547" s="27"/>
      <c r="BU547" s="27"/>
      <c r="CB547" s="27"/>
      <c r="CI547" s="27"/>
      <c r="CP547" s="27"/>
      <c r="CW547" s="27"/>
      <c r="DD547" s="27"/>
      <c r="DK547" s="27"/>
      <c r="DR547" s="27"/>
      <c r="DY547" s="27"/>
    </row>
    <row r="548" spans="10:129" x14ac:dyDescent="0.25">
      <c r="J548" s="27"/>
      <c r="Q548" s="27"/>
      <c r="X548" s="27"/>
      <c r="AE548" s="27"/>
      <c r="AL548" s="27"/>
      <c r="AS548" s="27"/>
      <c r="AZ548" s="27"/>
      <c r="BG548" s="27"/>
      <c r="BN548" s="27"/>
      <c r="BU548" s="27"/>
      <c r="CB548" s="27"/>
      <c r="CI548" s="27"/>
      <c r="CP548" s="27"/>
      <c r="CW548" s="27"/>
      <c r="DD548" s="27"/>
      <c r="DK548" s="27"/>
      <c r="DR548" s="27"/>
      <c r="DY548" s="27"/>
    </row>
    <row r="549" spans="10:129" x14ac:dyDescent="0.25">
      <c r="J549" s="27"/>
      <c r="Q549" s="27"/>
      <c r="X549" s="27"/>
      <c r="AE549" s="27"/>
      <c r="AL549" s="27"/>
      <c r="AS549" s="27"/>
      <c r="AZ549" s="27"/>
      <c r="BG549" s="27"/>
      <c r="BN549" s="27"/>
      <c r="BU549" s="27"/>
      <c r="CB549" s="27"/>
      <c r="CI549" s="27"/>
      <c r="CP549" s="27"/>
      <c r="CW549" s="27"/>
      <c r="DD549" s="27"/>
      <c r="DK549" s="27"/>
      <c r="DR549" s="27"/>
      <c r="DY549" s="27"/>
    </row>
    <row r="550" spans="10:129" x14ac:dyDescent="0.25">
      <c r="J550" s="27"/>
      <c r="Q550" s="27"/>
      <c r="X550" s="27"/>
      <c r="AE550" s="27"/>
      <c r="AL550" s="27"/>
      <c r="AS550" s="27"/>
      <c r="AZ550" s="27"/>
      <c r="BG550" s="27"/>
      <c r="BN550" s="27"/>
      <c r="BU550" s="27"/>
      <c r="CB550" s="27"/>
      <c r="CI550" s="27"/>
      <c r="CP550" s="27"/>
      <c r="CW550" s="27"/>
      <c r="DD550" s="27"/>
      <c r="DK550" s="27"/>
      <c r="DR550" s="27"/>
      <c r="DY550" s="27"/>
    </row>
    <row r="551" spans="10:129" x14ac:dyDescent="0.25">
      <c r="J551" s="27"/>
      <c r="Q551" s="27"/>
      <c r="X551" s="27"/>
      <c r="AE551" s="27"/>
      <c r="AL551" s="27"/>
      <c r="AS551" s="27"/>
      <c r="AZ551" s="27"/>
      <c r="BG551" s="27"/>
      <c r="BN551" s="27"/>
      <c r="BU551" s="27"/>
      <c r="CB551" s="27"/>
      <c r="CI551" s="27"/>
      <c r="CP551" s="27"/>
      <c r="CW551" s="27"/>
      <c r="DD551" s="27"/>
      <c r="DK551" s="27"/>
      <c r="DR551" s="27"/>
      <c r="DY551" s="27"/>
    </row>
    <row r="552" spans="10:129" x14ac:dyDescent="0.25">
      <c r="J552" s="27"/>
      <c r="Q552" s="27"/>
      <c r="X552" s="27"/>
      <c r="AE552" s="27"/>
      <c r="AL552" s="27"/>
      <c r="AS552" s="27"/>
      <c r="AZ552" s="27"/>
      <c r="BG552" s="27"/>
      <c r="BN552" s="27"/>
      <c r="BU552" s="27"/>
      <c r="CB552" s="27"/>
      <c r="CI552" s="27"/>
      <c r="CP552" s="27"/>
      <c r="CW552" s="27"/>
      <c r="DD552" s="27"/>
      <c r="DK552" s="27"/>
      <c r="DR552" s="27"/>
      <c r="DY552" s="27"/>
    </row>
    <row r="553" spans="10:129" x14ac:dyDescent="0.25">
      <c r="J553" s="27"/>
      <c r="Q553" s="27"/>
      <c r="X553" s="27"/>
      <c r="AE553" s="27"/>
      <c r="AL553" s="27"/>
      <c r="AS553" s="27"/>
      <c r="AZ553" s="27"/>
      <c r="BG553" s="27"/>
      <c r="BN553" s="27"/>
      <c r="BU553" s="27"/>
      <c r="CB553" s="27"/>
      <c r="CI553" s="27"/>
      <c r="CP553" s="27"/>
      <c r="CW553" s="27"/>
      <c r="DD553" s="27"/>
      <c r="DK553" s="27"/>
      <c r="DR553" s="27"/>
      <c r="DY553" s="27"/>
    </row>
    <row r="554" spans="10:129" x14ac:dyDescent="0.25">
      <c r="J554" s="27"/>
      <c r="Q554" s="27"/>
      <c r="X554" s="27"/>
      <c r="AE554" s="27"/>
      <c r="AL554" s="27"/>
      <c r="AS554" s="27"/>
      <c r="AZ554" s="27"/>
      <c r="BG554" s="27"/>
      <c r="BN554" s="27"/>
      <c r="BU554" s="27"/>
      <c r="CB554" s="27"/>
      <c r="CI554" s="27"/>
      <c r="CP554" s="27"/>
      <c r="CW554" s="27"/>
      <c r="DD554" s="27"/>
      <c r="DK554" s="27"/>
      <c r="DR554" s="27"/>
      <c r="DY554" s="27"/>
    </row>
    <row r="555" spans="10:129" x14ac:dyDescent="0.25">
      <c r="J555" s="27"/>
      <c r="Q555" s="27"/>
      <c r="X555" s="27"/>
      <c r="AE555" s="27"/>
      <c r="AL555" s="27"/>
      <c r="AS555" s="27"/>
      <c r="AZ555" s="27"/>
      <c r="BG555" s="27"/>
      <c r="BN555" s="27"/>
      <c r="BU555" s="27"/>
      <c r="CB555" s="27"/>
      <c r="CI555" s="27"/>
      <c r="CP555" s="27"/>
      <c r="CW555" s="27"/>
      <c r="DD555" s="27"/>
      <c r="DK555" s="27"/>
      <c r="DR555" s="27"/>
      <c r="DY555" s="27"/>
    </row>
    <row r="556" spans="10:129" x14ac:dyDescent="0.25">
      <c r="J556" s="27"/>
      <c r="Q556" s="27"/>
      <c r="X556" s="27"/>
      <c r="AE556" s="27"/>
      <c r="AL556" s="27"/>
      <c r="AS556" s="27"/>
      <c r="AZ556" s="27"/>
      <c r="BG556" s="27"/>
      <c r="BN556" s="27"/>
      <c r="BU556" s="27"/>
      <c r="CB556" s="27"/>
      <c r="CI556" s="27"/>
      <c r="CP556" s="27"/>
      <c r="CW556" s="27"/>
      <c r="DD556" s="27"/>
      <c r="DK556" s="27"/>
      <c r="DR556" s="27"/>
      <c r="DY556" s="27"/>
    </row>
    <row r="557" spans="10:129" x14ac:dyDescent="0.25">
      <c r="J557" s="27"/>
      <c r="Q557" s="27"/>
      <c r="X557" s="27"/>
      <c r="AE557" s="27"/>
      <c r="AL557" s="27"/>
      <c r="AS557" s="27"/>
      <c r="AZ557" s="27"/>
      <c r="BG557" s="27"/>
      <c r="BN557" s="27"/>
      <c r="BU557" s="27"/>
      <c r="CB557" s="27"/>
      <c r="CI557" s="27"/>
      <c r="CP557" s="27"/>
      <c r="CW557" s="27"/>
      <c r="DD557" s="27"/>
      <c r="DK557" s="27"/>
      <c r="DR557" s="27"/>
      <c r="DY557" s="27"/>
    </row>
    <row r="558" spans="10:129" x14ac:dyDescent="0.25">
      <c r="J558" s="27"/>
      <c r="Q558" s="27"/>
      <c r="X558" s="27"/>
      <c r="AE558" s="27"/>
      <c r="AL558" s="27"/>
      <c r="AS558" s="27"/>
      <c r="AZ558" s="27"/>
      <c r="BG558" s="27"/>
      <c r="BN558" s="27"/>
      <c r="BU558" s="27"/>
      <c r="CB558" s="27"/>
      <c r="CI558" s="27"/>
      <c r="CP558" s="27"/>
      <c r="CW558" s="27"/>
      <c r="DD558" s="27"/>
      <c r="DK558" s="27"/>
      <c r="DR558" s="27"/>
      <c r="DY558" s="27"/>
    </row>
    <row r="559" spans="10:129" x14ac:dyDescent="0.25">
      <c r="J559" s="27"/>
      <c r="Q559" s="27"/>
      <c r="X559" s="27"/>
      <c r="AE559" s="27"/>
      <c r="AL559" s="27"/>
      <c r="AS559" s="27"/>
      <c r="AZ559" s="27"/>
      <c r="BG559" s="27"/>
      <c r="BN559" s="27"/>
      <c r="BU559" s="27"/>
      <c r="CB559" s="27"/>
      <c r="CI559" s="27"/>
      <c r="CP559" s="27"/>
      <c r="CW559" s="27"/>
      <c r="DD559" s="27"/>
      <c r="DK559" s="27"/>
      <c r="DR559" s="27"/>
      <c r="DY559" s="27"/>
    </row>
    <row r="560" spans="10:129" x14ac:dyDescent="0.25">
      <c r="J560" s="27"/>
      <c r="Q560" s="27"/>
      <c r="X560" s="27"/>
      <c r="AE560" s="27"/>
      <c r="AL560" s="27"/>
      <c r="AS560" s="27"/>
      <c r="AZ560" s="27"/>
      <c r="BG560" s="27"/>
      <c r="BN560" s="27"/>
      <c r="BU560" s="27"/>
      <c r="CB560" s="27"/>
      <c r="CI560" s="27"/>
      <c r="CP560" s="27"/>
      <c r="CW560" s="27"/>
      <c r="DD560" s="27"/>
      <c r="DK560" s="27"/>
      <c r="DR560" s="27"/>
      <c r="DY560" s="27"/>
    </row>
    <row r="561" spans="10:129" x14ac:dyDescent="0.25">
      <c r="J561" s="27"/>
      <c r="Q561" s="27"/>
      <c r="X561" s="27"/>
      <c r="AE561" s="27"/>
      <c r="AL561" s="27"/>
      <c r="AS561" s="27"/>
      <c r="AZ561" s="27"/>
      <c r="BG561" s="27"/>
      <c r="BN561" s="27"/>
      <c r="BU561" s="27"/>
      <c r="CB561" s="27"/>
      <c r="CI561" s="27"/>
      <c r="CP561" s="27"/>
      <c r="CW561" s="27"/>
      <c r="DD561" s="27"/>
      <c r="DK561" s="27"/>
      <c r="DR561" s="27"/>
      <c r="DY561" s="27"/>
    </row>
    <row r="562" spans="10:129" x14ac:dyDescent="0.25">
      <c r="J562" s="27"/>
      <c r="Q562" s="27"/>
      <c r="X562" s="27"/>
      <c r="AE562" s="27"/>
      <c r="AL562" s="27"/>
      <c r="AS562" s="27"/>
      <c r="AZ562" s="27"/>
      <c r="BG562" s="27"/>
      <c r="BN562" s="27"/>
      <c r="BU562" s="27"/>
      <c r="CB562" s="27"/>
      <c r="CI562" s="27"/>
      <c r="CP562" s="27"/>
      <c r="CW562" s="27"/>
      <c r="DD562" s="27"/>
      <c r="DK562" s="27"/>
      <c r="DR562" s="27"/>
      <c r="DY562" s="27"/>
    </row>
    <row r="563" spans="10:129" x14ac:dyDescent="0.25">
      <c r="J563" s="27"/>
      <c r="Q563" s="27"/>
      <c r="X563" s="27"/>
      <c r="AE563" s="27"/>
      <c r="AL563" s="27"/>
      <c r="AS563" s="27"/>
      <c r="AZ563" s="27"/>
      <c r="BG563" s="27"/>
      <c r="BN563" s="27"/>
      <c r="BU563" s="27"/>
      <c r="CB563" s="27"/>
      <c r="CI563" s="27"/>
      <c r="CP563" s="27"/>
      <c r="CW563" s="27"/>
      <c r="DD563" s="27"/>
      <c r="DK563" s="27"/>
      <c r="DR563" s="27"/>
      <c r="DY563" s="27"/>
    </row>
    <row r="564" spans="10:129" x14ac:dyDescent="0.25">
      <c r="J564" s="27"/>
      <c r="Q564" s="27"/>
      <c r="X564" s="27"/>
      <c r="AE564" s="27"/>
      <c r="AL564" s="27"/>
      <c r="AS564" s="27"/>
      <c r="AZ564" s="27"/>
      <c r="BG564" s="27"/>
      <c r="BN564" s="27"/>
      <c r="BU564" s="27"/>
      <c r="CB564" s="27"/>
      <c r="CI564" s="27"/>
      <c r="CP564" s="27"/>
      <c r="CW564" s="27"/>
      <c r="DD564" s="27"/>
      <c r="DK564" s="27"/>
      <c r="DR564" s="27"/>
      <c r="DY564" s="27"/>
    </row>
    <row r="565" spans="10:129" x14ac:dyDescent="0.25">
      <c r="J565" s="27"/>
      <c r="Q565" s="27"/>
      <c r="X565" s="27"/>
      <c r="AE565" s="27"/>
      <c r="AL565" s="27"/>
      <c r="AS565" s="27"/>
      <c r="AZ565" s="27"/>
      <c r="BG565" s="27"/>
      <c r="BN565" s="27"/>
      <c r="BU565" s="27"/>
      <c r="CB565" s="27"/>
      <c r="CI565" s="27"/>
      <c r="CP565" s="27"/>
      <c r="CW565" s="27"/>
      <c r="DD565" s="27"/>
      <c r="DK565" s="27"/>
      <c r="DR565" s="27"/>
      <c r="DY565" s="27"/>
    </row>
    <row r="566" spans="10:129" x14ac:dyDescent="0.25">
      <c r="J566" s="27"/>
      <c r="Q566" s="27"/>
      <c r="X566" s="27"/>
      <c r="AE566" s="27"/>
      <c r="AL566" s="27"/>
      <c r="AS566" s="27"/>
      <c r="AZ566" s="27"/>
      <c r="BG566" s="27"/>
      <c r="BN566" s="27"/>
      <c r="BU566" s="27"/>
      <c r="CB566" s="27"/>
      <c r="CI566" s="27"/>
      <c r="CP566" s="27"/>
      <c r="CW566" s="27"/>
      <c r="DD566" s="27"/>
      <c r="DK566" s="27"/>
      <c r="DR566" s="27"/>
      <c r="DY566" s="27"/>
    </row>
    <row r="567" spans="10:129" x14ac:dyDescent="0.25">
      <c r="J567" s="27"/>
      <c r="Q567" s="27"/>
      <c r="X567" s="27"/>
      <c r="AE567" s="27"/>
      <c r="AL567" s="27"/>
      <c r="AS567" s="27"/>
      <c r="AZ567" s="27"/>
      <c r="BG567" s="27"/>
      <c r="BN567" s="27"/>
      <c r="BU567" s="27"/>
      <c r="CB567" s="27"/>
      <c r="CI567" s="27"/>
      <c r="CP567" s="27"/>
      <c r="CW567" s="27"/>
      <c r="DD567" s="27"/>
      <c r="DK567" s="27"/>
      <c r="DR567" s="27"/>
      <c r="DY567" s="27"/>
    </row>
    <row r="568" spans="10:129" x14ac:dyDescent="0.25">
      <c r="J568" s="27"/>
      <c r="Q568" s="27"/>
      <c r="X568" s="27"/>
      <c r="AE568" s="27"/>
      <c r="AL568" s="27"/>
      <c r="AS568" s="27"/>
      <c r="AZ568" s="27"/>
      <c r="BG568" s="27"/>
      <c r="BN568" s="27"/>
      <c r="BU568" s="27"/>
      <c r="CB568" s="27"/>
      <c r="CI568" s="27"/>
      <c r="CP568" s="27"/>
      <c r="CW568" s="27"/>
      <c r="DD568" s="27"/>
      <c r="DK568" s="27"/>
      <c r="DR568" s="27"/>
      <c r="DY568" s="27"/>
    </row>
    <row r="569" spans="10:129" x14ac:dyDescent="0.25">
      <c r="J569" s="27"/>
      <c r="Q569" s="27"/>
      <c r="X569" s="27"/>
      <c r="AE569" s="27"/>
      <c r="AL569" s="27"/>
      <c r="AS569" s="27"/>
      <c r="AZ569" s="27"/>
      <c r="BG569" s="27"/>
      <c r="BN569" s="27"/>
      <c r="BU569" s="27"/>
      <c r="CB569" s="27"/>
      <c r="CI569" s="27"/>
      <c r="CP569" s="27"/>
      <c r="CW569" s="27"/>
      <c r="DD569" s="27"/>
      <c r="DK569" s="27"/>
      <c r="DR569" s="27"/>
      <c r="DY569" s="27"/>
    </row>
    <row r="570" spans="10:129" x14ac:dyDescent="0.25">
      <c r="J570" s="27"/>
      <c r="Q570" s="27"/>
      <c r="X570" s="27"/>
      <c r="AE570" s="27"/>
      <c r="AL570" s="27"/>
      <c r="AS570" s="27"/>
      <c r="AZ570" s="27"/>
      <c r="BG570" s="27"/>
      <c r="BN570" s="27"/>
      <c r="BU570" s="27"/>
      <c r="CB570" s="27"/>
      <c r="CI570" s="27"/>
      <c r="CP570" s="27"/>
      <c r="CW570" s="27"/>
      <c r="DD570" s="27"/>
      <c r="DK570" s="27"/>
      <c r="DR570" s="27"/>
      <c r="DY570" s="27"/>
    </row>
    <row r="571" spans="10:129" x14ac:dyDescent="0.25">
      <c r="J571" s="27"/>
      <c r="Q571" s="27"/>
      <c r="X571" s="27"/>
      <c r="AE571" s="27"/>
      <c r="AL571" s="27"/>
      <c r="AS571" s="27"/>
      <c r="AZ571" s="27"/>
      <c r="BG571" s="27"/>
      <c r="BN571" s="27"/>
      <c r="BU571" s="27"/>
      <c r="CB571" s="27"/>
      <c r="CI571" s="27"/>
      <c r="CP571" s="27"/>
      <c r="CW571" s="27"/>
      <c r="DD571" s="27"/>
      <c r="DK571" s="27"/>
      <c r="DR571" s="27"/>
      <c r="DY571" s="27"/>
    </row>
    <row r="572" spans="10:129" x14ac:dyDescent="0.25">
      <c r="J572" s="27"/>
      <c r="Q572" s="27"/>
      <c r="X572" s="27"/>
      <c r="AE572" s="27"/>
      <c r="AL572" s="27"/>
      <c r="AS572" s="27"/>
      <c r="AZ572" s="27"/>
      <c r="BG572" s="27"/>
      <c r="BN572" s="27"/>
      <c r="BU572" s="27"/>
      <c r="CB572" s="27"/>
      <c r="CI572" s="27"/>
      <c r="CP572" s="27"/>
      <c r="CW572" s="27"/>
      <c r="DD572" s="27"/>
      <c r="DK572" s="27"/>
      <c r="DR572" s="27"/>
      <c r="DY572" s="27"/>
    </row>
    <row r="573" spans="10:129" x14ac:dyDescent="0.25">
      <c r="J573" s="27"/>
      <c r="Q573" s="27"/>
      <c r="X573" s="27"/>
      <c r="AE573" s="27"/>
      <c r="AL573" s="27"/>
      <c r="AS573" s="27"/>
      <c r="AZ573" s="27"/>
      <c r="BG573" s="27"/>
      <c r="BN573" s="27"/>
      <c r="BU573" s="27"/>
      <c r="CB573" s="27"/>
      <c r="CI573" s="27"/>
      <c r="CP573" s="27"/>
      <c r="CW573" s="27"/>
      <c r="DD573" s="27"/>
      <c r="DK573" s="27"/>
      <c r="DR573" s="27"/>
      <c r="DY573" s="27"/>
    </row>
    <row r="574" spans="10:129" x14ac:dyDescent="0.25">
      <c r="J574" s="27"/>
      <c r="Q574" s="27"/>
      <c r="X574" s="27"/>
      <c r="AE574" s="27"/>
      <c r="AL574" s="27"/>
      <c r="AS574" s="27"/>
      <c r="AZ574" s="27"/>
      <c r="BG574" s="27"/>
      <c r="BN574" s="27"/>
      <c r="BU574" s="27"/>
      <c r="CB574" s="27"/>
      <c r="CI574" s="27"/>
      <c r="CP574" s="27"/>
      <c r="CW574" s="27"/>
      <c r="DD574" s="27"/>
      <c r="DK574" s="27"/>
      <c r="DR574" s="27"/>
      <c r="DY574" s="27"/>
    </row>
    <row r="575" spans="10:129" x14ac:dyDescent="0.25">
      <c r="J575" s="27"/>
      <c r="Q575" s="27"/>
      <c r="X575" s="27"/>
      <c r="AE575" s="27"/>
      <c r="AL575" s="27"/>
      <c r="AS575" s="27"/>
      <c r="AZ575" s="27"/>
      <c r="BG575" s="27"/>
      <c r="BN575" s="27"/>
      <c r="BU575" s="27"/>
      <c r="CB575" s="27"/>
      <c r="CI575" s="27"/>
      <c r="CP575" s="27"/>
      <c r="CW575" s="27"/>
      <c r="DD575" s="27"/>
      <c r="DK575" s="27"/>
      <c r="DR575" s="27"/>
      <c r="DY575" s="27"/>
    </row>
    <row r="576" spans="10:129" x14ac:dyDescent="0.25">
      <c r="J576" s="27"/>
      <c r="Q576" s="27"/>
      <c r="X576" s="27"/>
      <c r="AE576" s="27"/>
      <c r="AL576" s="27"/>
      <c r="AS576" s="27"/>
      <c r="AZ576" s="27"/>
      <c r="BG576" s="27"/>
      <c r="BN576" s="27"/>
      <c r="BU576" s="27"/>
      <c r="CB576" s="27"/>
      <c r="CI576" s="27"/>
      <c r="CP576" s="27"/>
      <c r="CW576" s="27"/>
      <c r="DD576" s="27"/>
      <c r="DK576" s="27"/>
      <c r="DR576" s="27"/>
      <c r="DY576" s="27"/>
    </row>
    <row r="577" spans="10:129" x14ac:dyDescent="0.25">
      <c r="J577" s="27"/>
      <c r="Q577" s="27"/>
      <c r="X577" s="27"/>
      <c r="AE577" s="27"/>
      <c r="AL577" s="27"/>
      <c r="AS577" s="27"/>
      <c r="AZ577" s="27"/>
      <c r="BG577" s="27"/>
      <c r="BN577" s="27"/>
      <c r="BU577" s="27"/>
      <c r="CB577" s="27"/>
      <c r="CI577" s="27"/>
      <c r="CP577" s="27"/>
      <c r="CW577" s="27"/>
      <c r="DD577" s="27"/>
      <c r="DK577" s="27"/>
      <c r="DR577" s="27"/>
      <c r="DY577" s="27"/>
    </row>
    <row r="578" spans="10:129" x14ac:dyDescent="0.25">
      <c r="J578" s="27"/>
      <c r="Q578" s="27"/>
      <c r="X578" s="27"/>
      <c r="AE578" s="27"/>
      <c r="AL578" s="27"/>
      <c r="AS578" s="27"/>
      <c r="AZ578" s="27"/>
      <c r="BG578" s="27"/>
      <c r="BN578" s="27"/>
      <c r="BU578" s="27"/>
      <c r="CB578" s="27"/>
      <c r="CI578" s="27"/>
      <c r="CP578" s="27"/>
      <c r="CW578" s="27"/>
      <c r="DD578" s="27"/>
      <c r="DK578" s="27"/>
      <c r="DR578" s="27"/>
      <c r="DY578" s="27"/>
    </row>
    <row r="579" spans="10:129" x14ac:dyDescent="0.25">
      <c r="J579" s="27"/>
      <c r="Q579" s="27"/>
      <c r="X579" s="27"/>
      <c r="AE579" s="27"/>
      <c r="AL579" s="27"/>
      <c r="AS579" s="27"/>
      <c r="AZ579" s="27"/>
      <c r="BG579" s="27"/>
      <c r="BN579" s="27"/>
      <c r="BU579" s="27"/>
      <c r="CB579" s="27"/>
      <c r="CI579" s="27"/>
      <c r="CP579" s="27"/>
      <c r="CW579" s="27"/>
      <c r="DD579" s="27"/>
      <c r="DK579" s="27"/>
      <c r="DR579" s="27"/>
      <c r="DY579" s="27"/>
    </row>
    <row r="580" spans="10:129" x14ac:dyDescent="0.25">
      <c r="J580" s="27"/>
      <c r="Q580" s="27"/>
      <c r="X580" s="27"/>
      <c r="AE580" s="27"/>
      <c r="AL580" s="27"/>
      <c r="AS580" s="27"/>
      <c r="AZ580" s="27"/>
      <c r="BG580" s="27"/>
      <c r="BN580" s="27"/>
      <c r="BU580" s="27"/>
      <c r="CB580" s="27"/>
      <c r="CI580" s="27"/>
      <c r="CP580" s="27"/>
      <c r="CW580" s="27"/>
      <c r="DD580" s="27"/>
      <c r="DK580" s="27"/>
      <c r="DR580" s="27"/>
      <c r="DY580" s="27"/>
    </row>
    <row r="581" spans="10:129" x14ac:dyDescent="0.25">
      <c r="J581" s="27"/>
      <c r="Q581" s="27"/>
      <c r="X581" s="27"/>
      <c r="AE581" s="27"/>
      <c r="AL581" s="27"/>
      <c r="AS581" s="27"/>
      <c r="AZ581" s="27"/>
      <c r="BG581" s="27"/>
      <c r="BN581" s="27"/>
      <c r="BU581" s="27"/>
      <c r="CB581" s="27"/>
      <c r="CI581" s="27"/>
      <c r="CP581" s="27"/>
      <c r="CW581" s="27"/>
      <c r="DD581" s="27"/>
      <c r="DK581" s="27"/>
      <c r="DR581" s="27"/>
      <c r="DY581" s="27"/>
    </row>
    <row r="582" spans="10:129" x14ac:dyDescent="0.25">
      <c r="J582" s="27"/>
      <c r="Q582" s="27"/>
      <c r="X582" s="27"/>
      <c r="AE582" s="27"/>
      <c r="AL582" s="27"/>
      <c r="AS582" s="27"/>
      <c r="AZ582" s="27"/>
      <c r="BG582" s="27"/>
      <c r="BN582" s="27"/>
      <c r="BU582" s="27"/>
      <c r="CB582" s="27"/>
      <c r="CI582" s="27"/>
      <c r="CP582" s="27"/>
      <c r="CW582" s="27"/>
      <c r="DD582" s="27"/>
      <c r="DK582" s="27"/>
      <c r="DR582" s="27"/>
      <c r="DY582" s="27"/>
    </row>
    <row r="583" spans="10:129" x14ac:dyDescent="0.25">
      <c r="J583" s="27"/>
      <c r="Q583" s="27"/>
      <c r="X583" s="27"/>
      <c r="AE583" s="27"/>
      <c r="AL583" s="27"/>
      <c r="AS583" s="27"/>
      <c r="AZ583" s="27"/>
      <c r="BG583" s="27"/>
      <c r="BN583" s="27"/>
      <c r="BU583" s="27"/>
      <c r="CB583" s="27"/>
      <c r="CI583" s="27"/>
      <c r="CP583" s="27"/>
      <c r="CW583" s="27"/>
      <c r="DD583" s="27"/>
      <c r="DK583" s="27"/>
      <c r="DR583" s="27"/>
      <c r="DY583" s="27"/>
    </row>
    <row r="584" spans="10:129" x14ac:dyDescent="0.25">
      <c r="J584" s="27"/>
      <c r="Q584" s="27"/>
      <c r="X584" s="27"/>
      <c r="AE584" s="27"/>
      <c r="AL584" s="27"/>
      <c r="AS584" s="27"/>
      <c r="AZ584" s="27"/>
      <c r="BG584" s="27"/>
      <c r="BN584" s="27"/>
      <c r="BU584" s="27"/>
      <c r="CB584" s="27"/>
      <c r="CI584" s="27"/>
      <c r="CP584" s="27"/>
      <c r="CW584" s="27"/>
      <c r="DD584" s="27"/>
      <c r="DK584" s="27"/>
      <c r="DR584" s="27"/>
      <c r="DY584" s="27"/>
    </row>
    <row r="585" spans="10:129" x14ac:dyDescent="0.25">
      <c r="J585" s="27"/>
      <c r="Q585" s="27"/>
      <c r="X585" s="27"/>
      <c r="AE585" s="27"/>
      <c r="AL585" s="27"/>
      <c r="AS585" s="27"/>
      <c r="AZ585" s="27"/>
      <c r="BG585" s="27"/>
      <c r="BN585" s="27"/>
      <c r="BU585" s="27"/>
      <c r="CB585" s="27"/>
      <c r="CI585" s="27"/>
      <c r="CP585" s="27"/>
      <c r="CW585" s="27"/>
      <c r="DD585" s="27"/>
      <c r="DK585" s="27"/>
      <c r="DR585" s="27"/>
      <c r="DY585" s="27"/>
    </row>
    <row r="586" spans="10:129" x14ac:dyDescent="0.25">
      <c r="J586" s="27"/>
      <c r="Q586" s="27"/>
      <c r="X586" s="27"/>
      <c r="AE586" s="27"/>
      <c r="AL586" s="27"/>
      <c r="AS586" s="27"/>
      <c r="AZ586" s="27"/>
      <c r="BG586" s="27"/>
      <c r="BN586" s="27"/>
      <c r="BU586" s="27"/>
      <c r="CB586" s="27"/>
      <c r="CI586" s="27"/>
      <c r="CP586" s="27"/>
      <c r="CW586" s="27"/>
      <c r="DD586" s="27"/>
      <c r="DK586" s="27"/>
      <c r="DR586" s="27"/>
      <c r="DY586" s="27"/>
    </row>
    <row r="587" spans="10:129" x14ac:dyDescent="0.25">
      <c r="J587" s="27"/>
      <c r="Q587" s="27"/>
      <c r="X587" s="27"/>
      <c r="AE587" s="27"/>
      <c r="AL587" s="27"/>
      <c r="AS587" s="27"/>
      <c r="AZ587" s="27"/>
      <c r="BG587" s="27"/>
      <c r="BN587" s="27"/>
      <c r="BU587" s="27"/>
      <c r="CB587" s="27"/>
      <c r="CI587" s="27"/>
      <c r="CP587" s="27"/>
      <c r="CW587" s="27"/>
      <c r="DD587" s="27"/>
      <c r="DK587" s="27"/>
      <c r="DR587" s="27"/>
      <c r="DY587" s="27"/>
    </row>
    <row r="588" spans="10:129" x14ac:dyDescent="0.25">
      <c r="J588" s="27"/>
      <c r="Q588" s="27"/>
      <c r="X588" s="27"/>
      <c r="AE588" s="27"/>
      <c r="AL588" s="27"/>
      <c r="AS588" s="27"/>
      <c r="AZ588" s="27"/>
      <c r="BG588" s="27"/>
      <c r="BN588" s="27"/>
      <c r="BU588" s="27"/>
      <c r="CB588" s="27"/>
      <c r="CI588" s="27"/>
      <c r="CP588" s="27"/>
      <c r="CW588" s="27"/>
      <c r="DD588" s="27"/>
      <c r="DK588" s="27"/>
      <c r="DR588" s="27"/>
      <c r="DY588" s="27"/>
    </row>
    <row r="589" spans="10:129" x14ac:dyDescent="0.25">
      <c r="J589" s="27"/>
      <c r="Q589" s="27"/>
      <c r="X589" s="27"/>
      <c r="AE589" s="27"/>
      <c r="AL589" s="27"/>
      <c r="AS589" s="27"/>
      <c r="AZ589" s="27"/>
      <c r="BG589" s="27"/>
      <c r="BN589" s="27"/>
      <c r="BU589" s="27"/>
      <c r="CB589" s="27"/>
      <c r="CI589" s="27"/>
      <c r="CP589" s="27"/>
      <c r="CW589" s="27"/>
      <c r="DD589" s="27"/>
      <c r="DK589" s="27"/>
      <c r="DR589" s="27"/>
      <c r="DY589" s="27"/>
    </row>
    <row r="590" spans="10:129" x14ac:dyDescent="0.25">
      <c r="J590" s="27"/>
      <c r="Q590" s="27"/>
      <c r="X590" s="27"/>
      <c r="AE590" s="27"/>
      <c r="AL590" s="27"/>
      <c r="AS590" s="27"/>
      <c r="AZ590" s="27"/>
      <c r="BG590" s="27"/>
      <c r="BN590" s="27"/>
      <c r="BU590" s="27"/>
      <c r="CB590" s="27"/>
      <c r="CI590" s="27"/>
      <c r="CP590" s="27"/>
      <c r="CW590" s="27"/>
      <c r="DD590" s="27"/>
      <c r="DK590" s="27"/>
      <c r="DR590" s="27"/>
      <c r="DY590" s="27"/>
    </row>
    <row r="591" spans="10:129" x14ac:dyDescent="0.25">
      <c r="J591" s="27"/>
      <c r="Q591" s="27"/>
      <c r="X591" s="27"/>
      <c r="AE591" s="27"/>
      <c r="AL591" s="27"/>
      <c r="AS591" s="27"/>
      <c r="AZ591" s="27"/>
      <c r="BG591" s="27"/>
      <c r="BN591" s="27"/>
      <c r="BU591" s="27"/>
      <c r="CB591" s="27"/>
      <c r="CI591" s="27"/>
      <c r="CP591" s="27"/>
      <c r="CW591" s="27"/>
      <c r="DD591" s="27"/>
      <c r="DK591" s="27"/>
      <c r="DR591" s="27"/>
      <c r="DY591" s="27"/>
    </row>
    <row r="592" spans="10:129" x14ac:dyDescent="0.25">
      <c r="J592" s="27"/>
      <c r="Q592" s="27"/>
      <c r="X592" s="27"/>
      <c r="AE592" s="27"/>
      <c r="AL592" s="27"/>
      <c r="AS592" s="27"/>
      <c r="AZ592" s="27"/>
      <c r="BG592" s="27"/>
      <c r="BN592" s="27"/>
      <c r="BU592" s="27"/>
      <c r="CB592" s="27"/>
      <c r="CI592" s="27"/>
      <c r="CP592" s="27"/>
      <c r="CW592" s="27"/>
      <c r="DD592" s="27"/>
      <c r="DK592" s="27"/>
      <c r="DR592" s="27"/>
      <c r="DY592" s="27"/>
    </row>
    <row r="593" spans="10:129" x14ac:dyDescent="0.25">
      <c r="J593" s="27"/>
      <c r="Q593" s="27"/>
      <c r="X593" s="27"/>
      <c r="AE593" s="27"/>
      <c r="AL593" s="27"/>
      <c r="AS593" s="27"/>
      <c r="AZ593" s="27"/>
      <c r="BG593" s="27"/>
      <c r="BN593" s="27"/>
      <c r="BU593" s="27"/>
      <c r="CB593" s="27"/>
      <c r="CI593" s="27"/>
      <c r="CP593" s="27"/>
      <c r="CW593" s="27"/>
      <c r="DD593" s="27"/>
      <c r="DK593" s="27"/>
      <c r="DR593" s="27"/>
      <c r="DY593" s="27"/>
    </row>
    <row r="594" spans="10:129" x14ac:dyDescent="0.25">
      <c r="J594" s="27"/>
      <c r="Q594" s="27"/>
      <c r="X594" s="27"/>
      <c r="AE594" s="27"/>
      <c r="AL594" s="27"/>
      <c r="AS594" s="27"/>
      <c r="AZ594" s="27"/>
      <c r="BG594" s="27"/>
      <c r="BN594" s="27"/>
      <c r="BU594" s="27"/>
      <c r="CB594" s="27"/>
      <c r="CI594" s="27"/>
      <c r="CP594" s="27"/>
      <c r="CW594" s="27"/>
      <c r="DD594" s="27"/>
      <c r="DK594" s="27"/>
      <c r="DR594" s="27"/>
      <c r="DY594" s="27"/>
    </row>
    <row r="595" spans="10:129" x14ac:dyDescent="0.25">
      <c r="J595" s="27"/>
      <c r="Q595" s="27"/>
      <c r="X595" s="27"/>
      <c r="AE595" s="27"/>
      <c r="AL595" s="27"/>
      <c r="AS595" s="27"/>
      <c r="AZ595" s="27"/>
      <c r="BG595" s="27"/>
      <c r="BN595" s="27"/>
      <c r="BU595" s="27"/>
      <c r="CB595" s="27"/>
      <c r="CI595" s="27"/>
      <c r="CP595" s="27"/>
      <c r="CW595" s="27"/>
      <c r="DD595" s="27"/>
      <c r="DK595" s="27"/>
      <c r="DR595" s="27"/>
      <c r="DY595" s="27"/>
    </row>
    <row r="596" spans="10:129" x14ac:dyDescent="0.25">
      <c r="J596" s="27"/>
      <c r="Q596" s="27"/>
      <c r="X596" s="27"/>
      <c r="AE596" s="27"/>
      <c r="AL596" s="27"/>
      <c r="AS596" s="27"/>
      <c r="AZ596" s="27"/>
      <c r="BG596" s="27"/>
      <c r="BN596" s="27"/>
      <c r="BU596" s="27"/>
      <c r="CB596" s="27"/>
      <c r="CI596" s="27"/>
      <c r="CP596" s="27"/>
      <c r="CW596" s="27"/>
      <c r="DD596" s="27"/>
      <c r="DK596" s="27"/>
      <c r="DR596" s="27"/>
      <c r="DY596" s="27"/>
    </row>
    <row r="597" spans="10:129" x14ac:dyDescent="0.25">
      <c r="J597" s="27"/>
      <c r="Q597" s="27"/>
      <c r="X597" s="27"/>
      <c r="AE597" s="27"/>
      <c r="AL597" s="27"/>
      <c r="AS597" s="27"/>
      <c r="AZ597" s="27"/>
      <c r="BG597" s="27"/>
      <c r="BN597" s="27"/>
      <c r="BU597" s="27"/>
      <c r="CB597" s="27"/>
      <c r="CI597" s="27"/>
      <c r="CP597" s="27"/>
      <c r="CW597" s="27"/>
      <c r="DD597" s="27"/>
      <c r="DK597" s="27"/>
      <c r="DR597" s="27"/>
      <c r="DY597" s="27"/>
    </row>
    <row r="598" spans="10:129" x14ac:dyDescent="0.25">
      <c r="J598" s="27"/>
      <c r="Q598" s="27"/>
      <c r="X598" s="27"/>
      <c r="AE598" s="27"/>
      <c r="AL598" s="27"/>
      <c r="AS598" s="27"/>
      <c r="AZ598" s="27"/>
      <c r="BG598" s="27"/>
      <c r="BN598" s="27"/>
      <c r="BU598" s="27"/>
      <c r="CB598" s="27"/>
      <c r="CI598" s="27"/>
      <c r="CP598" s="27"/>
      <c r="CW598" s="27"/>
      <c r="DD598" s="27"/>
      <c r="DK598" s="27"/>
      <c r="DR598" s="27"/>
      <c r="DY598" s="27"/>
    </row>
    <row r="599" spans="10:129" x14ac:dyDescent="0.25">
      <c r="J599" s="27"/>
      <c r="Q599" s="27"/>
      <c r="X599" s="27"/>
      <c r="AE599" s="27"/>
      <c r="AL599" s="27"/>
      <c r="AS599" s="27"/>
      <c r="AZ599" s="27"/>
      <c r="BG599" s="27"/>
      <c r="BN599" s="27"/>
      <c r="BU599" s="27"/>
      <c r="CB599" s="27"/>
      <c r="CI599" s="27"/>
      <c r="CP599" s="27"/>
      <c r="CW599" s="27"/>
      <c r="DD599" s="27"/>
      <c r="DK599" s="27"/>
      <c r="DR599" s="27"/>
      <c r="DY599" s="27"/>
    </row>
    <row r="600" spans="10:129" x14ac:dyDescent="0.25">
      <c r="J600" s="27"/>
      <c r="Q600" s="27"/>
      <c r="X600" s="27"/>
      <c r="AE600" s="27"/>
      <c r="AL600" s="27"/>
      <c r="AS600" s="27"/>
      <c r="AZ600" s="27"/>
      <c r="BG600" s="27"/>
      <c r="BN600" s="27"/>
      <c r="BU600" s="27"/>
      <c r="CB600" s="27"/>
      <c r="CI600" s="27"/>
      <c r="CP600" s="27"/>
      <c r="CW600" s="27"/>
      <c r="DD600" s="27"/>
      <c r="DK600" s="27"/>
      <c r="DR600" s="27"/>
      <c r="DY600" s="27"/>
    </row>
    <row r="601" spans="10:129" x14ac:dyDescent="0.25">
      <c r="J601" s="27"/>
      <c r="Q601" s="27"/>
      <c r="X601" s="27"/>
      <c r="AE601" s="27"/>
      <c r="AL601" s="27"/>
      <c r="AS601" s="27"/>
      <c r="AZ601" s="27"/>
      <c r="BG601" s="27"/>
      <c r="BN601" s="27"/>
      <c r="BU601" s="27"/>
      <c r="CB601" s="27"/>
      <c r="CI601" s="27"/>
      <c r="CP601" s="27"/>
      <c r="CW601" s="27"/>
      <c r="DD601" s="27"/>
      <c r="DK601" s="27"/>
      <c r="DR601" s="27"/>
      <c r="DY601" s="27"/>
    </row>
    <row r="602" spans="10:129" x14ac:dyDescent="0.25">
      <c r="J602" s="27"/>
      <c r="Q602" s="27"/>
      <c r="X602" s="27"/>
      <c r="AE602" s="27"/>
      <c r="AL602" s="27"/>
      <c r="AS602" s="27"/>
      <c r="AZ602" s="27"/>
      <c r="BG602" s="27"/>
      <c r="BN602" s="27"/>
      <c r="BU602" s="27"/>
      <c r="CB602" s="27"/>
      <c r="CI602" s="27"/>
      <c r="CP602" s="27"/>
      <c r="CW602" s="27"/>
      <c r="DD602" s="27"/>
      <c r="DK602" s="27"/>
      <c r="DR602" s="27"/>
      <c r="DY602" s="27"/>
    </row>
    <row r="603" spans="10:129" x14ac:dyDescent="0.25">
      <c r="J603" s="27"/>
      <c r="Q603" s="27"/>
      <c r="X603" s="27"/>
      <c r="AE603" s="27"/>
      <c r="AL603" s="27"/>
      <c r="AS603" s="27"/>
      <c r="AZ603" s="27"/>
      <c r="BG603" s="27"/>
      <c r="BN603" s="27"/>
      <c r="BU603" s="27"/>
      <c r="CB603" s="27"/>
      <c r="CI603" s="27"/>
      <c r="CP603" s="27"/>
      <c r="CW603" s="27"/>
      <c r="DD603" s="27"/>
      <c r="DK603" s="27"/>
      <c r="DR603" s="27"/>
      <c r="DY603" s="27"/>
    </row>
    <row r="604" spans="10:129" x14ac:dyDescent="0.25">
      <c r="J604" s="27"/>
      <c r="Q604" s="27"/>
      <c r="X604" s="27"/>
      <c r="AE604" s="27"/>
      <c r="AL604" s="27"/>
      <c r="AS604" s="27"/>
      <c r="AZ604" s="27"/>
      <c r="BG604" s="27"/>
      <c r="BN604" s="27"/>
      <c r="BU604" s="27"/>
      <c r="CB604" s="27"/>
      <c r="CI604" s="27"/>
      <c r="CP604" s="27"/>
      <c r="CW604" s="27"/>
      <c r="DD604" s="27"/>
      <c r="DK604" s="27"/>
      <c r="DR604" s="27"/>
      <c r="DY604" s="27"/>
    </row>
    <row r="605" spans="10:129" x14ac:dyDescent="0.25">
      <c r="J605" s="27"/>
      <c r="Q605" s="27"/>
      <c r="X605" s="27"/>
      <c r="AE605" s="27"/>
      <c r="AL605" s="27"/>
      <c r="AS605" s="27"/>
      <c r="AZ605" s="27"/>
      <c r="BG605" s="27"/>
      <c r="BN605" s="27"/>
      <c r="BU605" s="27"/>
      <c r="CB605" s="27"/>
      <c r="CI605" s="27"/>
      <c r="CP605" s="27"/>
      <c r="CW605" s="27"/>
      <c r="DD605" s="27"/>
      <c r="DK605" s="27"/>
      <c r="DR605" s="27"/>
      <c r="DY605" s="27"/>
    </row>
    <row r="606" spans="10:129" x14ac:dyDescent="0.25">
      <c r="J606" s="27"/>
      <c r="Q606" s="27"/>
      <c r="X606" s="27"/>
      <c r="AE606" s="27"/>
      <c r="AL606" s="27"/>
      <c r="AS606" s="27"/>
      <c r="AZ606" s="27"/>
      <c r="BG606" s="27"/>
      <c r="BN606" s="27"/>
      <c r="BU606" s="27"/>
      <c r="CB606" s="27"/>
      <c r="CI606" s="27"/>
      <c r="CP606" s="27"/>
      <c r="CW606" s="27"/>
      <c r="DD606" s="27"/>
      <c r="DK606" s="27"/>
      <c r="DR606" s="27"/>
      <c r="DY606" s="27"/>
    </row>
    <row r="607" spans="10:129" x14ac:dyDescent="0.25">
      <c r="J607" s="27"/>
      <c r="Q607" s="27"/>
      <c r="X607" s="27"/>
      <c r="AE607" s="27"/>
      <c r="AL607" s="27"/>
      <c r="AS607" s="27"/>
      <c r="AZ607" s="27"/>
      <c r="BG607" s="27"/>
      <c r="BN607" s="27"/>
      <c r="BU607" s="27"/>
      <c r="CB607" s="27"/>
      <c r="CI607" s="27"/>
      <c r="CP607" s="27"/>
      <c r="CW607" s="27"/>
      <c r="DD607" s="27"/>
      <c r="DK607" s="27"/>
      <c r="DR607" s="27"/>
      <c r="DY607" s="27"/>
    </row>
    <row r="608" spans="10:129" x14ac:dyDescent="0.25">
      <c r="J608" s="27"/>
      <c r="Q608" s="27"/>
      <c r="X608" s="27"/>
      <c r="AE608" s="27"/>
      <c r="AL608" s="27"/>
      <c r="AS608" s="27"/>
      <c r="AZ608" s="27"/>
      <c r="BG608" s="27"/>
      <c r="BN608" s="27"/>
      <c r="BU608" s="27"/>
      <c r="CB608" s="27"/>
      <c r="CI608" s="27"/>
      <c r="CP608" s="27"/>
      <c r="CW608" s="27"/>
      <c r="DD608" s="27"/>
      <c r="DK608" s="27"/>
      <c r="DR608" s="27"/>
      <c r="DY608" s="27"/>
    </row>
    <row r="609" spans="10:129" x14ac:dyDescent="0.25">
      <c r="J609" s="27"/>
      <c r="Q609" s="27"/>
      <c r="X609" s="27"/>
      <c r="AE609" s="27"/>
      <c r="AL609" s="27"/>
      <c r="AS609" s="27"/>
      <c r="AZ609" s="27"/>
      <c r="BG609" s="27"/>
      <c r="BN609" s="27"/>
      <c r="BU609" s="27"/>
      <c r="CB609" s="27"/>
      <c r="CI609" s="27"/>
      <c r="CP609" s="27"/>
      <c r="CW609" s="27"/>
      <c r="DD609" s="27"/>
      <c r="DK609" s="27"/>
      <c r="DR609" s="27"/>
      <c r="DY609" s="27"/>
    </row>
    <row r="610" spans="10:129" x14ac:dyDescent="0.25">
      <c r="J610" s="27"/>
      <c r="Q610" s="27"/>
      <c r="X610" s="27"/>
      <c r="AE610" s="27"/>
      <c r="AL610" s="27"/>
      <c r="AS610" s="27"/>
      <c r="AZ610" s="27"/>
      <c r="BG610" s="27"/>
      <c r="BN610" s="27"/>
      <c r="BU610" s="27"/>
      <c r="CB610" s="27"/>
      <c r="CI610" s="27"/>
      <c r="CP610" s="27"/>
      <c r="CW610" s="27"/>
      <c r="DD610" s="27"/>
      <c r="DK610" s="27"/>
      <c r="DR610" s="27"/>
      <c r="DY610" s="27"/>
    </row>
    <row r="611" spans="10:129" x14ac:dyDescent="0.25">
      <c r="J611" s="27"/>
      <c r="Q611" s="27"/>
      <c r="X611" s="27"/>
      <c r="AE611" s="27"/>
      <c r="AL611" s="27"/>
      <c r="AS611" s="27"/>
      <c r="AZ611" s="27"/>
      <c r="BG611" s="27"/>
      <c r="BN611" s="27"/>
      <c r="BU611" s="27"/>
      <c r="CB611" s="27"/>
      <c r="CI611" s="27"/>
      <c r="CP611" s="27"/>
      <c r="CW611" s="27"/>
      <c r="DD611" s="27"/>
      <c r="DK611" s="27"/>
      <c r="DR611" s="27"/>
      <c r="DY611" s="27"/>
    </row>
    <row r="612" spans="10:129" x14ac:dyDescent="0.25">
      <c r="J612" s="27"/>
      <c r="Q612" s="27"/>
      <c r="X612" s="27"/>
      <c r="AE612" s="27"/>
      <c r="AL612" s="27"/>
      <c r="AS612" s="27"/>
      <c r="AZ612" s="27"/>
      <c r="BG612" s="27"/>
      <c r="BN612" s="27"/>
      <c r="BU612" s="27"/>
      <c r="CB612" s="27"/>
      <c r="CI612" s="27"/>
      <c r="CP612" s="27"/>
      <c r="CW612" s="27"/>
      <c r="DD612" s="27"/>
      <c r="DK612" s="27"/>
      <c r="DR612" s="27"/>
      <c r="DY612" s="27"/>
    </row>
    <row r="613" spans="10:129" x14ac:dyDescent="0.25">
      <c r="J613" s="27"/>
      <c r="Q613" s="27"/>
      <c r="X613" s="27"/>
      <c r="AE613" s="27"/>
      <c r="AL613" s="27"/>
      <c r="AS613" s="27"/>
      <c r="AZ613" s="27"/>
      <c r="BG613" s="27"/>
      <c r="BN613" s="27"/>
      <c r="BU613" s="27"/>
      <c r="CB613" s="27"/>
      <c r="CI613" s="27"/>
      <c r="CP613" s="27"/>
      <c r="CW613" s="27"/>
      <c r="DD613" s="27"/>
      <c r="DK613" s="27"/>
      <c r="DR613" s="27"/>
      <c r="DY613" s="27"/>
    </row>
    <row r="614" spans="10:129" x14ac:dyDescent="0.25">
      <c r="J614" s="27"/>
      <c r="Q614" s="27"/>
      <c r="X614" s="27"/>
      <c r="AE614" s="27"/>
      <c r="AL614" s="27"/>
      <c r="AS614" s="27"/>
      <c r="AZ614" s="27"/>
      <c r="BG614" s="27"/>
      <c r="BN614" s="27"/>
      <c r="BU614" s="27"/>
      <c r="CB614" s="27"/>
      <c r="CI614" s="27"/>
      <c r="CP614" s="27"/>
      <c r="CW614" s="27"/>
      <c r="DD614" s="27"/>
      <c r="DK614" s="27"/>
      <c r="DR614" s="27"/>
      <c r="DY614" s="27"/>
    </row>
    <row r="615" spans="10:129" x14ac:dyDescent="0.25">
      <c r="J615" s="27"/>
      <c r="Q615" s="27"/>
      <c r="X615" s="27"/>
      <c r="AE615" s="27"/>
      <c r="AL615" s="27"/>
      <c r="AS615" s="27"/>
      <c r="AZ615" s="27"/>
      <c r="BG615" s="27"/>
      <c r="BN615" s="27"/>
      <c r="BU615" s="27"/>
      <c r="CB615" s="27"/>
      <c r="CI615" s="27"/>
      <c r="CP615" s="27"/>
      <c r="CW615" s="27"/>
      <c r="DD615" s="27"/>
      <c r="DK615" s="27"/>
      <c r="DR615" s="27"/>
      <c r="DY615" s="27"/>
    </row>
    <row r="616" spans="10:129" x14ac:dyDescent="0.25">
      <c r="J616" s="27"/>
      <c r="Q616" s="27"/>
      <c r="X616" s="27"/>
      <c r="AE616" s="27"/>
      <c r="AL616" s="27"/>
      <c r="AS616" s="27"/>
      <c r="AZ616" s="27"/>
      <c r="BG616" s="27"/>
      <c r="BN616" s="27"/>
      <c r="BU616" s="27"/>
      <c r="CB616" s="27"/>
      <c r="CI616" s="27"/>
      <c r="CP616" s="27"/>
      <c r="CW616" s="27"/>
      <c r="DD616" s="27"/>
      <c r="DK616" s="27"/>
      <c r="DR616" s="27"/>
      <c r="DY616" s="27"/>
    </row>
    <row r="617" spans="10:129" x14ac:dyDescent="0.25">
      <c r="J617" s="27"/>
      <c r="Q617" s="27"/>
      <c r="X617" s="27"/>
      <c r="AE617" s="27"/>
      <c r="AL617" s="27"/>
      <c r="AS617" s="27"/>
      <c r="AZ617" s="27"/>
      <c r="BG617" s="27"/>
      <c r="BN617" s="27"/>
      <c r="BU617" s="27"/>
      <c r="CB617" s="27"/>
      <c r="CI617" s="27"/>
      <c r="CP617" s="27"/>
      <c r="CW617" s="27"/>
      <c r="DD617" s="27"/>
      <c r="DK617" s="27"/>
      <c r="DR617" s="27"/>
      <c r="DY617" s="27"/>
    </row>
    <row r="618" spans="10:129" x14ac:dyDescent="0.25">
      <c r="J618" s="27"/>
      <c r="Q618" s="27"/>
      <c r="X618" s="27"/>
      <c r="AE618" s="27"/>
      <c r="AL618" s="27"/>
      <c r="AS618" s="27"/>
      <c r="AZ618" s="27"/>
      <c r="BG618" s="27"/>
      <c r="BN618" s="27"/>
      <c r="BU618" s="27"/>
      <c r="CB618" s="27"/>
      <c r="CI618" s="27"/>
      <c r="CP618" s="27"/>
      <c r="CW618" s="27"/>
      <c r="DD618" s="27"/>
      <c r="DK618" s="27"/>
      <c r="DR618" s="27"/>
      <c r="DY618" s="27"/>
    </row>
    <row r="619" spans="10:129" x14ac:dyDescent="0.25">
      <c r="J619" s="27"/>
      <c r="Q619" s="27"/>
      <c r="X619" s="27"/>
      <c r="AE619" s="27"/>
      <c r="AL619" s="27"/>
      <c r="AS619" s="27"/>
      <c r="AZ619" s="27"/>
      <c r="BG619" s="27"/>
      <c r="BN619" s="27"/>
      <c r="BU619" s="27"/>
      <c r="CB619" s="27"/>
      <c r="CI619" s="27"/>
      <c r="CP619" s="27"/>
      <c r="CW619" s="27"/>
      <c r="DD619" s="27"/>
      <c r="DK619" s="27"/>
      <c r="DR619" s="27"/>
      <c r="DY619" s="27"/>
    </row>
    <row r="620" spans="10:129" x14ac:dyDescent="0.25">
      <c r="J620" s="27"/>
      <c r="Q620" s="27"/>
      <c r="X620" s="27"/>
      <c r="AE620" s="27"/>
      <c r="AL620" s="27"/>
      <c r="AS620" s="27"/>
      <c r="AZ620" s="27"/>
      <c r="BG620" s="27"/>
      <c r="BN620" s="27"/>
      <c r="BU620" s="27"/>
      <c r="CB620" s="27"/>
      <c r="CI620" s="27"/>
      <c r="CP620" s="27"/>
      <c r="CW620" s="27"/>
      <c r="DD620" s="27"/>
      <c r="DK620" s="27"/>
      <c r="DR620" s="27"/>
      <c r="DY620" s="27"/>
    </row>
    <row r="621" spans="10:129" x14ac:dyDescent="0.25">
      <c r="J621" s="27"/>
      <c r="Q621" s="27"/>
      <c r="X621" s="27"/>
      <c r="AE621" s="27"/>
      <c r="AL621" s="27"/>
      <c r="AS621" s="27"/>
      <c r="AZ621" s="27"/>
      <c r="BG621" s="27"/>
      <c r="BN621" s="27"/>
      <c r="BU621" s="27"/>
      <c r="CB621" s="27"/>
      <c r="CI621" s="27"/>
      <c r="CP621" s="27"/>
      <c r="CW621" s="27"/>
      <c r="DD621" s="27"/>
      <c r="DK621" s="27"/>
      <c r="DR621" s="27"/>
      <c r="DY621" s="27"/>
    </row>
    <row r="622" spans="10:129" x14ac:dyDescent="0.25">
      <c r="J622" s="27"/>
      <c r="Q622" s="27"/>
      <c r="X622" s="27"/>
      <c r="AE622" s="27"/>
      <c r="AL622" s="27"/>
      <c r="AS622" s="27"/>
      <c r="AZ622" s="27"/>
      <c r="BG622" s="27"/>
      <c r="BN622" s="27"/>
      <c r="BU622" s="27"/>
      <c r="CB622" s="27"/>
      <c r="CI622" s="27"/>
      <c r="CP622" s="27"/>
      <c r="CW622" s="27"/>
      <c r="DD622" s="27"/>
      <c r="DK622" s="27"/>
      <c r="DR622" s="27"/>
      <c r="DY622" s="27"/>
    </row>
    <row r="623" spans="10:129" x14ac:dyDescent="0.25">
      <c r="J623" s="27"/>
      <c r="Q623" s="27"/>
      <c r="X623" s="27"/>
      <c r="AE623" s="27"/>
      <c r="AL623" s="27"/>
      <c r="AS623" s="27"/>
      <c r="AZ623" s="27"/>
      <c r="BG623" s="27"/>
      <c r="BN623" s="27"/>
      <c r="BU623" s="27"/>
      <c r="CB623" s="27"/>
      <c r="CI623" s="27"/>
      <c r="CP623" s="27"/>
      <c r="CW623" s="27"/>
      <c r="DD623" s="27"/>
      <c r="DK623" s="27"/>
      <c r="DR623" s="27"/>
      <c r="DY623" s="27"/>
    </row>
    <row r="624" spans="10:129" x14ac:dyDescent="0.25">
      <c r="J624" s="27"/>
      <c r="Q624" s="27"/>
      <c r="X624" s="27"/>
      <c r="AE624" s="27"/>
      <c r="AL624" s="27"/>
      <c r="AS624" s="27"/>
      <c r="AZ624" s="27"/>
      <c r="BG624" s="27"/>
      <c r="BN624" s="27"/>
      <c r="BU624" s="27"/>
      <c r="CB624" s="27"/>
      <c r="CI624" s="27"/>
      <c r="CP624" s="27"/>
      <c r="CW624" s="27"/>
      <c r="DD624" s="27"/>
      <c r="DK624" s="27"/>
      <c r="DR624" s="27"/>
      <c r="DY624" s="27"/>
    </row>
    <row r="625" spans="10:129" x14ac:dyDescent="0.25">
      <c r="J625" s="27"/>
      <c r="Q625" s="27"/>
      <c r="X625" s="27"/>
      <c r="AE625" s="27"/>
      <c r="AL625" s="27"/>
      <c r="AS625" s="27"/>
      <c r="AZ625" s="27"/>
      <c r="BG625" s="27"/>
      <c r="BN625" s="27"/>
      <c r="BU625" s="27"/>
      <c r="CB625" s="27"/>
      <c r="CI625" s="27"/>
      <c r="CP625" s="27"/>
      <c r="CW625" s="27"/>
      <c r="DD625" s="27"/>
      <c r="DK625" s="27"/>
      <c r="DR625" s="27"/>
      <c r="DY625" s="27"/>
    </row>
    <row r="626" spans="10:129" x14ac:dyDescent="0.25">
      <c r="J626" s="27"/>
      <c r="Q626" s="27"/>
      <c r="X626" s="27"/>
      <c r="AE626" s="27"/>
      <c r="AL626" s="27"/>
      <c r="AS626" s="27"/>
      <c r="AZ626" s="27"/>
      <c r="BG626" s="27"/>
      <c r="BN626" s="27"/>
      <c r="BU626" s="27"/>
      <c r="CB626" s="27"/>
      <c r="CI626" s="27"/>
      <c r="CP626" s="27"/>
      <c r="CW626" s="27"/>
      <c r="DD626" s="27"/>
      <c r="DK626" s="27"/>
      <c r="DR626" s="27"/>
      <c r="DY626" s="27"/>
    </row>
    <row r="627" spans="10:129" x14ac:dyDescent="0.25">
      <c r="J627" s="27"/>
      <c r="Q627" s="27"/>
      <c r="X627" s="27"/>
      <c r="AE627" s="27"/>
      <c r="AL627" s="27"/>
      <c r="AS627" s="27"/>
      <c r="AZ627" s="27"/>
      <c r="BG627" s="27"/>
      <c r="BN627" s="27"/>
      <c r="BU627" s="27"/>
      <c r="CB627" s="27"/>
      <c r="CI627" s="27"/>
      <c r="CP627" s="27"/>
      <c r="CW627" s="27"/>
      <c r="DD627" s="27"/>
      <c r="DK627" s="27"/>
      <c r="DR627" s="27"/>
      <c r="DY627" s="27"/>
    </row>
    <row r="628" spans="10:129" x14ac:dyDescent="0.25">
      <c r="J628" s="27"/>
      <c r="Q628" s="27"/>
      <c r="X628" s="27"/>
      <c r="AE628" s="27"/>
      <c r="AL628" s="27"/>
      <c r="AS628" s="27"/>
      <c r="AZ628" s="27"/>
      <c r="BG628" s="27"/>
      <c r="BN628" s="27"/>
      <c r="BU628" s="27"/>
      <c r="CB628" s="27"/>
      <c r="CI628" s="27"/>
      <c r="CP628" s="27"/>
      <c r="CW628" s="27"/>
      <c r="DD628" s="27"/>
      <c r="DK628" s="27"/>
      <c r="DR628" s="27"/>
      <c r="DY628" s="27"/>
    </row>
    <row r="629" spans="10:129" x14ac:dyDescent="0.25">
      <c r="J629" s="27"/>
      <c r="Q629" s="27"/>
      <c r="X629" s="27"/>
      <c r="AE629" s="27"/>
      <c r="AL629" s="27"/>
      <c r="AS629" s="27"/>
      <c r="AZ629" s="27"/>
      <c r="BG629" s="27"/>
      <c r="BN629" s="27"/>
      <c r="BU629" s="27"/>
      <c r="CB629" s="27"/>
      <c r="CI629" s="27"/>
      <c r="CP629" s="27"/>
      <c r="CW629" s="27"/>
      <c r="DD629" s="27"/>
      <c r="DK629" s="27"/>
      <c r="DR629" s="27"/>
      <c r="DY629" s="27"/>
    </row>
    <row r="630" spans="10:129" x14ac:dyDescent="0.25">
      <c r="J630" s="27"/>
      <c r="Q630" s="27"/>
      <c r="X630" s="27"/>
      <c r="AE630" s="27"/>
      <c r="AL630" s="27"/>
      <c r="AS630" s="27"/>
      <c r="AZ630" s="27"/>
      <c r="BG630" s="27"/>
      <c r="BN630" s="27"/>
      <c r="BU630" s="27"/>
      <c r="CB630" s="27"/>
      <c r="CI630" s="27"/>
      <c r="CP630" s="27"/>
      <c r="CW630" s="27"/>
      <c r="DD630" s="27"/>
      <c r="DK630" s="27"/>
      <c r="DR630" s="27"/>
      <c r="DY630" s="27"/>
    </row>
    <row r="631" spans="10:129" x14ac:dyDescent="0.25">
      <c r="J631" s="27"/>
      <c r="Q631" s="27"/>
      <c r="X631" s="27"/>
      <c r="AE631" s="27"/>
      <c r="AL631" s="27"/>
      <c r="AS631" s="27"/>
      <c r="AZ631" s="27"/>
      <c r="BG631" s="27"/>
      <c r="BN631" s="27"/>
      <c r="BU631" s="27"/>
      <c r="CB631" s="27"/>
      <c r="CI631" s="27"/>
      <c r="CP631" s="27"/>
      <c r="CW631" s="27"/>
      <c r="DD631" s="27"/>
      <c r="DK631" s="27"/>
      <c r="DR631" s="27"/>
      <c r="DY631" s="27"/>
    </row>
    <row r="632" spans="10:129" x14ac:dyDescent="0.25">
      <c r="J632" s="27"/>
      <c r="Q632" s="27"/>
      <c r="X632" s="27"/>
      <c r="AE632" s="27"/>
      <c r="AL632" s="27"/>
      <c r="AS632" s="27"/>
      <c r="AZ632" s="27"/>
      <c r="BG632" s="27"/>
      <c r="BN632" s="27"/>
      <c r="BU632" s="27"/>
      <c r="CB632" s="27"/>
      <c r="CI632" s="27"/>
      <c r="CP632" s="27"/>
      <c r="CW632" s="27"/>
      <c r="DD632" s="27"/>
      <c r="DK632" s="27"/>
      <c r="DR632" s="27"/>
      <c r="DY632" s="27"/>
    </row>
    <row r="633" spans="10:129" x14ac:dyDescent="0.25">
      <c r="J633" s="27"/>
      <c r="Q633" s="27"/>
      <c r="X633" s="27"/>
      <c r="AE633" s="27"/>
      <c r="AL633" s="27"/>
      <c r="AS633" s="27"/>
      <c r="AZ633" s="27"/>
      <c r="BG633" s="27"/>
      <c r="BN633" s="27"/>
      <c r="BU633" s="27"/>
      <c r="CB633" s="27"/>
      <c r="CI633" s="27"/>
      <c r="CP633" s="27"/>
      <c r="CW633" s="27"/>
      <c r="DD633" s="27"/>
      <c r="DK633" s="27"/>
      <c r="DR633" s="27"/>
      <c r="DY633" s="27"/>
    </row>
    <row r="634" spans="10:129" x14ac:dyDescent="0.25">
      <c r="J634" s="27"/>
      <c r="Q634" s="27"/>
      <c r="X634" s="27"/>
      <c r="AE634" s="27"/>
      <c r="AL634" s="27"/>
      <c r="AS634" s="27"/>
      <c r="AZ634" s="27"/>
      <c r="BG634" s="27"/>
      <c r="BN634" s="27"/>
      <c r="BU634" s="27"/>
      <c r="CB634" s="27"/>
      <c r="CI634" s="27"/>
      <c r="CP634" s="27"/>
      <c r="CW634" s="27"/>
      <c r="DD634" s="27"/>
      <c r="DK634" s="27"/>
      <c r="DR634" s="27"/>
      <c r="DY634" s="27"/>
    </row>
    <row r="635" spans="10:129" x14ac:dyDescent="0.25">
      <c r="J635" s="27"/>
      <c r="Q635" s="27"/>
      <c r="X635" s="27"/>
      <c r="AE635" s="27"/>
      <c r="AL635" s="27"/>
      <c r="AS635" s="27"/>
      <c r="AZ635" s="27"/>
      <c r="BG635" s="27"/>
      <c r="BN635" s="27"/>
      <c r="BU635" s="27"/>
      <c r="CB635" s="27"/>
      <c r="CI635" s="27"/>
      <c r="CP635" s="27"/>
      <c r="CW635" s="27"/>
      <c r="DD635" s="27"/>
      <c r="DK635" s="27"/>
      <c r="DR635" s="27"/>
      <c r="DY635" s="27"/>
    </row>
    <row r="636" spans="10:129" x14ac:dyDescent="0.25">
      <c r="J636" s="27"/>
      <c r="Q636" s="27"/>
      <c r="X636" s="27"/>
      <c r="AE636" s="27"/>
      <c r="AL636" s="27"/>
      <c r="AS636" s="27"/>
      <c r="AZ636" s="27"/>
      <c r="BG636" s="27"/>
      <c r="BN636" s="27"/>
      <c r="BU636" s="27"/>
      <c r="CB636" s="27"/>
      <c r="CI636" s="27"/>
      <c r="CP636" s="27"/>
      <c r="CW636" s="27"/>
      <c r="DD636" s="27"/>
      <c r="DK636" s="27"/>
      <c r="DR636" s="27"/>
      <c r="DY636" s="27"/>
    </row>
    <row r="637" spans="10:129" x14ac:dyDescent="0.25">
      <c r="J637" s="27"/>
      <c r="Q637" s="27"/>
      <c r="X637" s="27"/>
      <c r="AE637" s="27"/>
      <c r="AL637" s="27"/>
      <c r="AS637" s="27"/>
      <c r="AZ637" s="27"/>
      <c r="BG637" s="27"/>
      <c r="BN637" s="27"/>
      <c r="BU637" s="27"/>
      <c r="CB637" s="27"/>
      <c r="CI637" s="27"/>
      <c r="CP637" s="27"/>
      <c r="CW637" s="27"/>
      <c r="DD637" s="27"/>
      <c r="DK637" s="27"/>
      <c r="DR637" s="27"/>
      <c r="DY637" s="27"/>
    </row>
    <row r="638" spans="10:129" x14ac:dyDescent="0.25">
      <c r="J638" s="27"/>
      <c r="Q638" s="27"/>
      <c r="X638" s="27"/>
      <c r="AE638" s="27"/>
      <c r="AL638" s="27"/>
      <c r="AS638" s="27"/>
      <c r="AZ638" s="27"/>
      <c r="BG638" s="27"/>
      <c r="BN638" s="27"/>
      <c r="BU638" s="27"/>
      <c r="CB638" s="27"/>
      <c r="CI638" s="27"/>
      <c r="CP638" s="27"/>
      <c r="CW638" s="27"/>
      <c r="DD638" s="27"/>
      <c r="DK638" s="27"/>
      <c r="DR638" s="27"/>
      <c r="DY638" s="27"/>
    </row>
    <row r="639" spans="10:129" x14ac:dyDescent="0.25">
      <c r="J639" s="27"/>
      <c r="Q639" s="27"/>
      <c r="X639" s="27"/>
      <c r="AE639" s="27"/>
      <c r="AL639" s="27"/>
      <c r="AS639" s="27"/>
      <c r="AZ639" s="27"/>
      <c r="BG639" s="27"/>
      <c r="BN639" s="27"/>
      <c r="BU639" s="27"/>
      <c r="CB639" s="27"/>
      <c r="CI639" s="27"/>
      <c r="CP639" s="27"/>
      <c r="CW639" s="27"/>
      <c r="DD639" s="27"/>
      <c r="DK639" s="27"/>
      <c r="DR639" s="27"/>
      <c r="DY639" s="27"/>
    </row>
    <row r="640" spans="10:129" x14ac:dyDescent="0.25">
      <c r="J640" s="27"/>
      <c r="Q640" s="27"/>
      <c r="X640" s="27"/>
      <c r="AE640" s="27"/>
      <c r="AL640" s="27"/>
      <c r="AS640" s="27"/>
      <c r="AZ640" s="27"/>
      <c r="BG640" s="27"/>
      <c r="BN640" s="27"/>
      <c r="BU640" s="27"/>
      <c r="CB640" s="27"/>
      <c r="CI640" s="27"/>
      <c r="CP640" s="27"/>
      <c r="CW640" s="27"/>
      <c r="DD640" s="27"/>
      <c r="DK640" s="27"/>
      <c r="DR640" s="27"/>
      <c r="DY640" s="27"/>
    </row>
    <row r="641" spans="10:129" x14ac:dyDescent="0.25">
      <c r="J641" s="27"/>
      <c r="Q641" s="27"/>
      <c r="X641" s="27"/>
      <c r="AE641" s="27"/>
      <c r="AL641" s="27"/>
      <c r="AS641" s="27"/>
      <c r="AZ641" s="27"/>
      <c r="BG641" s="27"/>
      <c r="BN641" s="27"/>
      <c r="BU641" s="27"/>
      <c r="CB641" s="27"/>
      <c r="CI641" s="27"/>
      <c r="CP641" s="27"/>
      <c r="CW641" s="27"/>
      <c r="DD641" s="27"/>
      <c r="DK641" s="27"/>
      <c r="DR641" s="27"/>
      <c r="DY641" s="27"/>
    </row>
    <row r="642" spans="10:129" x14ac:dyDescent="0.25">
      <c r="J642" s="27"/>
      <c r="Q642" s="27"/>
      <c r="X642" s="27"/>
      <c r="AE642" s="27"/>
      <c r="AL642" s="27"/>
      <c r="AS642" s="27"/>
      <c r="AZ642" s="27"/>
      <c r="BG642" s="27"/>
      <c r="BN642" s="27"/>
      <c r="BU642" s="27"/>
      <c r="CB642" s="27"/>
      <c r="CI642" s="27"/>
      <c r="CP642" s="27"/>
      <c r="CW642" s="27"/>
      <c r="DD642" s="27"/>
      <c r="DK642" s="27"/>
      <c r="DR642" s="27"/>
      <c r="DY642" s="27"/>
    </row>
    <row r="643" spans="10:129" x14ac:dyDescent="0.25">
      <c r="J643" s="27"/>
      <c r="Q643" s="27"/>
      <c r="X643" s="27"/>
      <c r="AE643" s="27"/>
      <c r="AL643" s="27"/>
      <c r="AS643" s="27"/>
      <c r="AZ643" s="27"/>
      <c r="BG643" s="27"/>
      <c r="BN643" s="27"/>
      <c r="BU643" s="27"/>
      <c r="CB643" s="27"/>
      <c r="CI643" s="27"/>
      <c r="CP643" s="27"/>
      <c r="CW643" s="27"/>
      <c r="DD643" s="27"/>
      <c r="DK643" s="27"/>
      <c r="DR643" s="27"/>
      <c r="DY643" s="27"/>
    </row>
    <row r="644" spans="10:129" x14ac:dyDescent="0.25">
      <c r="J644" s="27"/>
      <c r="Q644" s="27"/>
      <c r="X644" s="27"/>
      <c r="AE644" s="27"/>
      <c r="AL644" s="27"/>
      <c r="AS644" s="27"/>
      <c r="AZ644" s="27"/>
      <c r="BG644" s="27"/>
      <c r="BN644" s="27"/>
      <c r="BU644" s="27"/>
      <c r="CB644" s="27"/>
      <c r="CI644" s="27"/>
      <c r="CP644" s="27"/>
      <c r="CW644" s="27"/>
      <c r="DD644" s="27"/>
      <c r="DK644" s="27"/>
      <c r="DR644" s="27"/>
      <c r="DY644" s="27"/>
    </row>
    <row r="645" spans="10:129" x14ac:dyDescent="0.25">
      <c r="J645" s="27"/>
      <c r="Q645" s="27"/>
      <c r="X645" s="27"/>
      <c r="AE645" s="27"/>
      <c r="AL645" s="27"/>
      <c r="AS645" s="27"/>
      <c r="AZ645" s="27"/>
      <c r="BG645" s="27"/>
      <c r="BN645" s="27"/>
      <c r="BU645" s="27"/>
      <c r="CB645" s="27"/>
      <c r="CI645" s="27"/>
      <c r="CP645" s="27"/>
      <c r="CW645" s="27"/>
      <c r="DD645" s="27"/>
      <c r="DK645" s="27"/>
      <c r="DR645" s="27"/>
      <c r="DY645" s="27"/>
    </row>
    <row r="646" spans="10:129" x14ac:dyDescent="0.25">
      <c r="J646" s="27"/>
      <c r="Q646" s="27"/>
      <c r="X646" s="27"/>
      <c r="AE646" s="27"/>
      <c r="AL646" s="27"/>
      <c r="AS646" s="27"/>
      <c r="AZ646" s="27"/>
      <c r="BG646" s="27"/>
      <c r="BN646" s="27"/>
      <c r="BU646" s="27"/>
      <c r="CB646" s="27"/>
      <c r="CI646" s="27"/>
      <c r="CP646" s="27"/>
      <c r="CW646" s="27"/>
      <c r="DD646" s="27"/>
      <c r="DK646" s="27"/>
      <c r="DR646" s="27"/>
      <c r="DY646" s="27"/>
    </row>
    <row r="647" spans="10:129" x14ac:dyDescent="0.25">
      <c r="J647" s="27"/>
      <c r="Q647" s="27"/>
      <c r="X647" s="27"/>
      <c r="AE647" s="27"/>
      <c r="AL647" s="27"/>
      <c r="AS647" s="27"/>
      <c r="AZ647" s="27"/>
      <c r="BG647" s="27"/>
      <c r="BN647" s="27"/>
      <c r="BU647" s="27"/>
      <c r="CB647" s="27"/>
      <c r="CI647" s="27"/>
      <c r="CP647" s="27"/>
      <c r="CW647" s="27"/>
      <c r="DD647" s="27"/>
      <c r="DK647" s="27"/>
      <c r="DR647" s="27"/>
      <c r="DY647" s="27"/>
    </row>
    <row r="648" spans="10:129" x14ac:dyDescent="0.25">
      <c r="J648" s="27"/>
      <c r="Q648" s="27"/>
      <c r="X648" s="27"/>
      <c r="AE648" s="27"/>
      <c r="AL648" s="27"/>
      <c r="AS648" s="27"/>
      <c r="AZ648" s="27"/>
      <c r="BG648" s="27"/>
      <c r="BN648" s="27"/>
      <c r="BU648" s="27"/>
      <c r="CB648" s="27"/>
      <c r="CI648" s="27"/>
      <c r="CP648" s="27"/>
      <c r="CW648" s="27"/>
      <c r="DD648" s="27"/>
      <c r="DK648" s="27"/>
      <c r="DR648" s="27"/>
      <c r="DY648" s="27"/>
    </row>
    <row r="649" spans="10:129" x14ac:dyDescent="0.25">
      <c r="J649" s="27"/>
      <c r="Q649" s="27"/>
      <c r="X649" s="27"/>
      <c r="AE649" s="27"/>
      <c r="AL649" s="27"/>
      <c r="AS649" s="27"/>
      <c r="AZ649" s="27"/>
      <c r="BG649" s="27"/>
      <c r="BN649" s="27"/>
      <c r="BU649" s="27"/>
      <c r="CB649" s="27"/>
      <c r="CI649" s="27"/>
      <c r="CP649" s="27"/>
      <c r="CW649" s="27"/>
      <c r="DD649" s="27"/>
      <c r="DK649" s="27"/>
      <c r="DR649" s="27"/>
      <c r="DY649" s="27"/>
    </row>
    <row r="650" spans="10:129" x14ac:dyDescent="0.25">
      <c r="J650" s="27"/>
      <c r="Q650" s="27"/>
      <c r="X650" s="27"/>
      <c r="AE650" s="27"/>
      <c r="AL650" s="27"/>
      <c r="AS650" s="27"/>
      <c r="AZ650" s="27"/>
      <c r="BG650" s="27"/>
      <c r="BN650" s="27"/>
      <c r="BU650" s="27"/>
      <c r="CB650" s="27"/>
      <c r="CI650" s="27"/>
      <c r="CP650" s="27"/>
      <c r="CW650" s="27"/>
      <c r="DD650" s="27"/>
      <c r="DK650" s="27"/>
      <c r="DR650" s="27"/>
      <c r="DY650" s="27"/>
    </row>
    <row r="651" spans="10:129" x14ac:dyDescent="0.25">
      <c r="J651" s="27"/>
      <c r="Q651" s="27"/>
      <c r="X651" s="27"/>
      <c r="AE651" s="27"/>
      <c r="AL651" s="27"/>
      <c r="AS651" s="27"/>
      <c r="AZ651" s="27"/>
      <c r="BG651" s="27"/>
      <c r="BN651" s="27"/>
      <c r="BU651" s="27"/>
      <c r="CB651" s="27"/>
      <c r="CI651" s="27"/>
      <c r="CP651" s="27"/>
      <c r="CW651" s="27"/>
      <c r="DD651" s="27"/>
      <c r="DK651" s="27"/>
      <c r="DR651" s="27"/>
      <c r="DY651" s="27"/>
    </row>
    <row r="652" spans="10:129" x14ac:dyDescent="0.25">
      <c r="J652" s="27"/>
      <c r="Q652" s="27"/>
      <c r="X652" s="27"/>
      <c r="AE652" s="27"/>
      <c r="AL652" s="27"/>
      <c r="AS652" s="27"/>
      <c r="AZ652" s="27"/>
      <c r="BG652" s="27"/>
      <c r="BN652" s="27"/>
      <c r="BU652" s="27"/>
      <c r="CB652" s="27"/>
      <c r="CI652" s="27"/>
      <c r="CP652" s="27"/>
      <c r="CW652" s="27"/>
      <c r="DD652" s="27"/>
      <c r="DK652" s="27"/>
      <c r="DR652" s="27"/>
      <c r="DY652" s="27"/>
    </row>
    <row r="653" spans="10:129" x14ac:dyDescent="0.25">
      <c r="J653" s="27"/>
      <c r="Q653" s="27"/>
      <c r="X653" s="27"/>
      <c r="AE653" s="27"/>
      <c r="AL653" s="27"/>
      <c r="AS653" s="27"/>
      <c r="AZ653" s="27"/>
      <c r="BG653" s="27"/>
      <c r="BN653" s="27"/>
      <c r="BU653" s="27"/>
      <c r="CB653" s="27"/>
      <c r="CI653" s="27"/>
      <c r="CP653" s="27"/>
      <c r="CW653" s="27"/>
      <c r="DD653" s="27"/>
      <c r="DK653" s="27"/>
      <c r="DR653" s="27"/>
      <c r="DY653" s="27"/>
    </row>
    <row r="654" spans="10:129" x14ac:dyDescent="0.25">
      <c r="J654" s="27"/>
      <c r="Q654" s="27"/>
      <c r="X654" s="27"/>
      <c r="AE654" s="27"/>
      <c r="AL654" s="27"/>
      <c r="AS654" s="27"/>
      <c r="AZ654" s="27"/>
      <c r="BG654" s="27"/>
      <c r="BN654" s="27"/>
      <c r="BU654" s="27"/>
      <c r="CB654" s="27"/>
      <c r="CI654" s="27"/>
      <c r="CP654" s="27"/>
      <c r="CW654" s="27"/>
      <c r="DD654" s="27"/>
      <c r="DK654" s="27"/>
      <c r="DR654" s="27"/>
      <c r="DY654" s="27"/>
    </row>
    <row r="655" spans="10:129" x14ac:dyDescent="0.25">
      <c r="J655" s="27"/>
      <c r="Q655" s="27"/>
      <c r="X655" s="27"/>
      <c r="AE655" s="27"/>
      <c r="AL655" s="27"/>
      <c r="AS655" s="27"/>
      <c r="AZ655" s="27"/>
      <c r="BG655" s="27"/>
      <c r="BN655" s="27"/>
      <c r="BU655" s="27"/>
      <c r="CB655" s="27"/>
      <c r="CI655" s="27"/>
      <c r="CP655" s="27"/>
      <c r="CW655" s="27"/>
      <c r="DD655" s="27"/>
      <c r="DK655" s="27"/>
      <c r="DR655" s="27"/>
      <c r="DY655" s="27"/>
    </row>
    <row r="656" spans="10:129" x14ac:dyDescent="0.25">
      <c r="J656" s="27"/>
      <c r="Q656" s="27"/>
      <c r="X656" s="27"/>
      <c r="AE656" s="27"/>
      <c r="AL656" s="27"/>
      <c r="AS656" s="27"/>
      <c r="AZ656" s="27"/>
      <c r="BG656" s="27"/>
      <c r="BN656" s="27"/>
      <c r="BU656" s="27"/>
      <c r="CB656" s="27"/>
      <c r="CI656" s="27"/>
      <c r="CP656" s="27"/>
      <c r="CW656" s="27"/>
      <c r="DD656" s="27"/>
      <c r="DK656" s="27"/>
      <c r="DR656" s="27"/>
      <c r="DY656" s="27"/>
    </row>
    <row r="657" spans="10:129" x14ac:dyDescent="0.25">
      <c r="J657" s="27"/>
      <c r="Q657" s="27"/>
      <c r="X657" s="27"/>
      <c r="AE657" s="27"/>
      <c r="AL657" s="27"/>
      <c r="AS657" s="27"/>
      <c r="AZ657" s="27"/>
      <c r="BG657" s="27"/>
      <c r="BN657" s="27"/>
      <c r="BU657" s="27"/>
      <c r="CB657" s="27"/>
      <c r="CI657" s="27"/>
      <c r="CP657" s="27"/>
      <c r="CW657" s="27"/>
      <c r="DD657" s="27"/>
      <c r="DK657" s="27"/>
      <c r="DR657" s="27"/>
      <c r="DY657" s="27"/>
    </row>
    <row r="658" spans="10:129" x14ac:dyDescent="0.25">
      <c r="J658" s="27"/>
      <c r="Q658" s="27"/>
      <c r="X658" s="27"/>
      <c r="AE658" s="27"/>
      <c r="AL658" s="27"/>
      <c r="AS658" s="27"/>
      <c r="AZ658" s="27"/>
      <c r="BG658" s="27"/>
      <c r="BN658" s="27"/>
      <c r="BU658" s="27"/>
      <c r="CB658" s="27"/>
      <c r="CI658" s="27"/>
      <c r="CP658" s="27"/>
      <c r="CW658" s="27"/>
      <c r="DD658" s="27"/>
      <c r="DK658" s="27"/>
      <c r="DR658" s="27"/>
      <c r="DY658" s="27"/>
    </row>
    <row r="659" spans="10:129" x14ac:dyDescent="0.25">
      <c r="J659" s="27"/>
      <c r="Q659" s="27"/>
      <c r="X659" s="27"/>
      <c r="AE659" s="27"/>
      <c r="AL659" s="27"/>
      <c r="AS659" s="27"/>
      <c r="AZ659" s="27"/>
      <c r="BG659" s="27"/>
      <c r="BN659" s="27"/>
      <c r="BU659" s="27"/>
      <c r="CB659" s="27"/>
      <c r="CI659" s="27"/>
      <c r="CP659" s="27"/>
      <c r="CW659" s="27"/>
      <c r="DD659" s="27"/>
      <c r="DK659" s="27"/>
      <c r="DR659" s="27"/>
      <c r="DY659" s="27"/>
    </row>
    <row r="660" spans="10:129" x14ac:dyDescent="0.25">
      <c r="J660" s="27"/>
      <c r="Q660" s="27"/>
      <c r="X660" s="27"/>
      <c r="AE660" s="27"/>
      <c r="AL660" s="27"/>
      <c r="AS660" s="27"/>
      <c r="AZ660" s="27"/>
      <c r="BG660" s="27"/>
      <c r="BN660" s="27"/>
      <c r="BU660" s="27"/>
      <c r="CB660" s="27"/>
      <c r="CI660" s="27"/>
      <c r="CP660" s="27"/>
      <c r="CW660" s="27"/>
      <c r="DD660" s="27"/>
      <c r="DK660" s="27"/>
      <c r="DR660" s="27"/>
      <c r="DY660" s="27"/>
    </row>
    <row r="661" spans="10:129" x14ac:dyDescent="0.25">
      <c r="J661" s="27"/>
      <c r="Q661" s="27"/>
      <c r="X661" s="27"/>
      <c r="AE661" s="27"/>
      <c r="AL661" s="27"/>
      <c r="AS661" s="27"/>
      <c r="AZ661" s="27"/>
      <c r="BG661" s="27"/>
      <c r="BN661" s="27"/>
      <c r="BU661" s="27"/>
      <c r="CB661" s="27"/>
      <c r="CI661" s="27"/>
      <c r="CP661" s="27"/>
      <c r="CW661" s="27"/>
      <c r="DD661" s="27"/>
      <c r="DK661" s="27"/>
      <c r="DR661" s="27"/>
      <c r="DY661" s="27"/>
    </row>
    <row r="662" spans="10:129" x14ac:dyDescent="0.25">
      <c r="J662" s="27"/>
      <c r="Q662" s="27"/>
      <c r="X662" s="27"/>
      <c r="AE662" s="27"/>
      <c r="AL662" s="27"/>
      <c r="AS662" s="27"/>
      <c r="AZ662" s="27"/>
      <c r="BG662" s="27"/>
      <c r="BN662" s="27"/>
      <c r="BU662" s="27"/>
      <c r="CB662" s="27"/>
      <c r="CI662" s="27"/>
      <c r="CP662" s="27"/>
      <c r="CW662" s="27"/>
      <c r="DD662" s="27"/>
      <c r="DK662" s="27"/>
      <c r="DR662" s="27"/>
      <c r="DY662" s="27"/>
    </row>
    <row r="663" spans="10:129" x14ac:dyDescent="0.25">
      <c r="J663" s="27"/>
      <c r="Q663" s="27"/>
      <c r="X663" s="27"/>
      <c r="AE663" s="27"/>
      <c r="AL663" s="27"/>
      <c r="AS663" s="27"/>
      <c r="AZ663" s="27"/>
      <c r="BG663" s="27"/>
      <c r="BN663" s="27"/>
      <c r="BU663" s="27"/>
      <c r="CB663" s="27"/>
      <c r="CI663" s="27"/>
      <c r="CP663" s="27"/>
      <c r="CW663" s="27"/>
      <c r="DD663" s="27"/>
      <c r="DK663" s="27"/>
      <c r="DR663" s="27"/>
      <c r="DY663" s="27"/>
    </row>
    <row r="664" spans="10:129" x14ac:dyDescent="0.25">
      <c r="J664" s="27"/>
      <c r="Q664" s="27"/>
      <c r="X664" s="27"/>
      <c r="AE664" s="27"/>
      <c r="AL664" s="27"/>
      <c r="AS664" s="27"/>
      <c r="AZ664" s="27"/>
      <c r="BG664" s="27"/>
      <c r="BN664" s="27"/>
      <c r="BU664" s="27"/>
      <c r="CB664" s="27"/>
      <c r="CI664" s="27"/>
      <c r="CP664" s="27"/>
      <c r="CW664" s="27"/>
      <c r="DD664" s="27"/>
      <c r="DK664" s="27"/>
      <c r="DR664" s="27"/>
      <c r="DY664" s="27"/>
    </row>
    <row r="665" spans="10:129" x14ac:dyDescent="0.25">
      <c r="J665" s="27"/>
      <c r="Q665" s="27"/>
      <c r="X665" s="27"/>
      <c r="AE665" s="27"/>
      <c r="AL665" s="27"/>
      <c r="AS665" s="27"/>
      <c r="AZ665" s="27"/>
      <c r="BG665" s="27"/>
      <c r="BN665" s="27"/>
      <c r="BU665" s="27"/>
      <c r="CB665" s="27"/>
      <c r="CI665" s="27"/>
      <c r="CP665" s="27"/>
      <c r="CW665" s="27"/>
      <c r="DD665" s="27"/>
      <c r="DK665" s="27"/>
      <c r="DR665" s="27"/>
      <c r="DY665" s="27"/>
    </row>
    <row r="666" spans="10:129" x14ac:dyDescent="0.25">
      <c r="J666" s="27"/>
      <c r="Q666" s="27"/>
      <c r="X666" s="27"/>
      <c r="AE666" s="27"/>
      <c r="AL666" s="27"/>
      <c r="AS666" s="27"/>
      <c r="AZ666" s="27"/>
      <c r="BG666" s="27"/>
      <c r="BN666" s="27"/>
      <c r="BU666" s="27"/>
      <c r="CB666" s="27"/>
      <c r="CI666" s="27"/>
      <c r="CP666" s="27"/>
      <c r="CW666" s="27"/>
      <c r="DD666" s="27"/>
      <c r="DK666" s="27"/>
      <c r="DR666" s="27"/>
      <c r="DY666" s="27"/>
    </row>
    <row r="667" spans="10:129" x14ac:dyDescent="0.25">
      <c r="J667" s="27"/>
      <c r="Q667" s="27"/>
      <c r="X667" s="27"/>
      <c r="AE667" s="27"/>
      <c r="AL667" s="27"/>
      <c r="AS667" s="27"/>
      <c r="AZ667" s="27"/>
      <c r="BG667" s="27"/>
      <c r="BN667" s="27"/>
      <c r="BU667" s="27"/>
      <c r="CB667" s="27"/>
      <c r="CI667" s="27"/>
      <c r="CP667" s="27"/>
      <c r="CW667" s="27"/>
      <c r="DD667" s="27"/>
      <c r="DK667" s="27"/>
      <c r="DR667" s="27"/>
      <c r="DY667" s="27"/>
    </row>
    <row r="668" spans="10:129" x14ac:dyDescent="0.25">
      <c r="J668" s="27"/>
      <c r="Q668" s="27"/>
      <c r="X668" s="27"/>
      <c r="AE668" s="27"/>
      <c r="AL668" s="27"/>
      <c r="AS668" s="27"/>
      <c r="AZ668" s="27"/>
      <c r="BG668" s="27"/>
      <c r="BN668" s="27"/>
      <c r="BU668" s="27"/>
      <c r="CB668" s="27"/>
      <c r="CI668" s="27"/>
      <c r="CP668" s="27"/>
      <c r="CW668" s="27"/>
      <c r="DD668" s="27"/>
      <c r="DK668" s="27"/>
      <c r="DR668" s="27"/>
      <c r="DY668" s="27"/>
    </row>
    <row r="669" spans="10:129" x14ac:dyDescent="0.25">
      <c r="J669" s="27"/>
      <c r="Q669" s="27"/>
      <c r="X669" s="27"/>
      <c r="AE669" s="27"/>
      <c r="AL669" s="27"/>
      <c r="AS669" s="27"/>
      <c r="AZ669" s="27"/>
      <c r="BG669" s="27"/>
      <c r="BN669" s="27"/>
      <c r="BU669" s="27"/>
      <c r="CB669" s="27"/>
      <c r="CI669" s="27"/>
      <c r="CP669" s="27"/>
      <c r="CW669" s="27"/>
      <c r="DD669" s="27"/>
      <c r="DK669" s="27"/>
      <c r="DR669" s="27"/>
      <c r="DY669" s="27"/>
    </row>
    <row r="670" spans="10:129" x14ac:dyDescent="0.25">
      <c r="J670" s="27"/>
      <c r="Q670" s="27"/>
      <c r="X670" s="27"/>
      <c r="AE670" s="27"/>
      <c r="AL670" s="27"/>
      <c r="AS670" s="27"/>
      <c r="AZ670" s="27"/>
      <c r="BG670" s="27"/>
      <c r="BN670" s="27"/>
      <c r="BU670" s="27"/>
      <c r="CB670" s="27"/>
      <c r="CI670" s="27"/>
      <c r="CP670" s="27"/>
      <c r="CW670" s="27"/>
      <c r="DD670" s="27"/>
      <c r="DK670" s="27"/>
      <c r="DR670" s="27"/>
      <c r="DY670" s="27"/>
    </row>
    <row r="671" spans="10:129" x14ac:dyDescent="0.25">
      <c r="J671" s="27"/>
      <c r="Q671" s="27"/>
      <c r="X671" s="27"/>
      <c r="AE671" s="27"/>
      <c r="AL671" s="27"/>
      <c r="AS671" s="27"/>
      <c r="AZ671" s="27"/>
      <c r="BG671" s="27"/>
      <c r="BN671" s="27"/>
      <c r="BU671" s="27"/>
      <c r="CB671" s="27"/>
      <c r="CI671" s="27"/>
      <c r="CP671" s="27"/>
      <c r="CW671" s="27"/>
      <c r="DD671" s="27"/>
      <c r="DK671" s="27"/>
      <c r="DR671" s="27"/>
      <c r="DY671" s="27"/>
    </row>
    <row r="672" spans="10:129" x14ac:dyDescent="0.25">
      <c r="J672" s="27"/>
      <c r="Q672" s="27"/>
      <c r="X672" s="27"/>
      <c r="AE672" s="27"/>
      <c r="AL672" s="27"/>
      <c r="AS672" s="27"/>
      <c r="AZ672" s="27"/>
      <c r="BG672" s="27"/>
      <c r="BN672" s="27"/>
      <c r="BU672" s="27"/>
      <c r="CB672" s="27"/>
      <c r="CI672" s="27"/>
      <c r="CP672" s="27"/>
      <c r="CW672" s="27"/>
      <c r="DD672" s="27"/>
      <c r="DK672" s="27"/>
      <c r="DR672" s="27"/>
      <c r="DY672" s="27"/>
    </row>
    <row r="673" spans="10:129" x14ac:dyDescent="0.25">
      <c r="J673" s="27"/>
      <c r="Q673" s="27"/>
      <c r="X673" s="27"/>
      <c r="AE673" s="27"/>
      <c r="AL673" s="27"/>
      <c r="AS673" s="27"/>
      <c r="AZ673" s="27"/>
      <c r="BG673" s="27"/>
      <c r="BN673" s="27"/>
      <c r="BU673" s="27"/>
      <c r="CB673" s="27"/>
      <c r="CI673" s="27"/>
      <c r="CP673" s="27"/>
      <c r="CW673" s="27"/>
      <c r="DD673" s="27"/>
      <c r="DK673" s="27"/>
      <c r="DR673" s="27"/>
      <c r="DY673" s="27"/>
    </row>
    <row r="674" spans="10:129" x14ac:dyDescent="0.25">
      <c r="J674" s="27"/>
      <c r="Q674" s="27"/>
      <c r="X674" s="27"/>
      <c r="AE674" s="27"/>
      <c r="AL674" s="27"/>
      <c r="AS674" s="27"/>
      <c r="AZ674" s="27"/>
      <c r="BG674" s="27"/>
      <c r="BN674" s="27"/>
      <c r="BU674" s="27"/>
      <c r="CB674" s="27"/>
      <c r="CI674" s="27"/>
      <c r="CP674" s="27"/>
      <c r="CW674" s="27"/>
      <c r="DD674" s="27"/>
      <c r="DK674" s="27"/>
      <c r="DR674" s="27"/>
      <c r="DY674" s="27"/>
    </row>
    <row r="675" spans="10:129" x14ac:dyDescent="0.25">
      <c r="J675" s="27"/>
      <c r="Q675" s="27"/>
      <c r="X675" s="27"/>
      <c r="AE675" s="27"/>
      <c r="AL675" s="27"/>
      <c r="AS675" s="27"/>
      <c r="AZ675" s="27"/>
      <c r="BG675" s="27"/>
      <c r="BN675" s="27"/>
      <c r="BU675" s="27"/>
      <c r="CB675" s="27"/>
      <c r="CI675" s="27"/>
      <c r="CP675" s="27"/>
      <c r="CW675" s="27"/>
      <c r="DD675" s="27"/>
      <c r="DK675" s="27"/>
      <c r="DR675" s="27"/>
      <c r="DY675" s="27"/>
    </row>
    <row r="676" spans="10:129" x14ac:dyDescent="0.25">
      <c r="J676" s="27"/>
      <c r="Q676" s="27"/>
      <c r="X676" s="27"/>
      <c r="AE676" s="27"/>
      <c r="AL676" s="27"/>
      <c r="AS676" s="27"/>
      <c r="AZ676" s="27"/>
      <c r="BG676" s="27"/>
      <c r="BN676" s="27"/>
      <c r="BU676" s="27"/>
      <c r="CB676" s="27"/>
      <c r="CI676" s="27"/>
      <c r="CP676" s="27"/>
      <c r="CW676" s="27"/>
      <c r="DD676" s="27"/>
      <c r="DK676" s="27"/>
      <c r="DR676" s="27"/>
      <c r="DY676" s="27"/>
    </row>
    <row r="677" spans="10:129" x14ac:dyDescent="0.25">
      <c r="J677" s="27"/>
      <c r="Q677" s="27"/>
      <c r="X677" s="27"/>
      <c r="AE677" s="27"/>
      <c r="AL677" s="27"/>
      <c r="AS677" s="27"/>
      <c r="AZ677" s="27"/>
      <c r="BG677" s="27"/>
      <c r="BN677" s="27"/>
      <c r="BU677" s="27"/>
      <c r="CB677" s="27"/>
      <c r="CI677" s="27"/>
      <c r="CP677" s="27"/>
      <c r="CW677" s="27"/>
      <c r="DD677" s="27"/>
      <c r="DK677" s="27"/>
      <c r="DR677" s="27"/>
      <c r="DY677" s="27"/>
    </row>
    <row r="678" spans="10:129" x14ac:dyDescent="0.25">
      <c r="J678" s="27"/>
      <c r="Q678" s="27"/>
      <c r="X678" s="27"/>
      <c r="AE678" s="27"/>
      <c r="AL678" s="27"/>
      <c r="AS678" s="27"/>
      <c r="AZ678" s="27"/>
      <c r="BG678" s="27"/>
      <c r="BN678" s="27"/>
      <c r="BU678" s="27"/>
      <c r="CB678" s="27"/>
      <c r="CI678" s="27"/>
      <c r="CP678" s="27"/>
      <c r="CW678" s="27"/>
      <c r="DD678" s="27"/>
      <c r="DK678" s="27"/>
      <c r="DR678" s="27"/>
      <c r="DY678" s="27"/>
    </row>
    <row r="679" spans="10:129" x14ac:dyDescent="0.25">
      <c r="J679" s="27"/>
      <c r="Q679" s="27"/>
      <c r="X679" s="27"/>
      <c r="AE679" s="27"/>
      <c r="AL679" s="27"/>
      <c r="AS679" s="27"/>
      <c r="AZ679" s="27"/>
      <c r="BG679" s="27"/>
      <c r="BN679" s="27"/>
      <c r="BU679" s="27"/>
      <c r="CB679" s="27"/>
      <c r="CI679" s="27"/>
      <c r="CP679" s="27"/>
      <c r="CW679" s="27"/>
      <c r="DD679" s="27"/>
      <c r="DK679" s="27"/>
      <c r="DR679" s="27"/>
      <c r="DY679" s="27"/>
    </row>
    <row r="680" spans="10:129" x14ac:dyDescent="0.25">
      <c r="J680" s="27"/>
      <c r="Q680" s="27"/>
      <c r="X680" s="27"/>
      <c r="AE680" s="27"/>
      <c r="AL680" s="27"/>
      <c r="AS680" s="27"/>
      <c r="AZ680" s="27"/>
      <c r="BG680" s="27"/>
      <c r="BN680" s="27"/>
      <c r="BU680" s="27"/>
      <c r="CB680" s="27"/>
      <c r="CI680" s="27"/>
      <c r="CP680" s="27"/>
      <c r="CW680" s="27"/>
      <c r="DD680" s="27"/>
      <c r="DK680" s="27"/>
      <c r="DR680" s="27"/>
      <c r="DY680" s="27"/>
    </row>
    <row r="681" spans="10:129" x14ac:dyDescent="0.25">
      <c r="J681" s="27"/>
      <c r="Q681" s="27"/>
      <c r="X681" s="27"/>
      <c r="AE681" s="27"/>
      <c r="AL681" s="27"/>
      <c r="AS681" s="27"/>
      <c r="AZ681" s="27"/>
      <c r="BG681" s="27"/>
      <c r="BN681" s="27"/>
      <c r="BU681" s="27"/>
      <c r="CB681" s="27"/>
      <c r="CI681" s="27"/>
      <c r="CP681" s="27"/>
      <c r="CW681" s="27"/>
      <c r="DD681" s="27"/>
      <c r="DK681" s="27"/>
      <c r="DR681" s="27"/>
      <c r="DY681" s="27"/>
    </row>
    <row r="682" spans="10:129" x14ac:dyDescent="0.25">
      <c r="J682" s="27"/>
      <c r="Q682" s="27"/>
      <c r="X682" s="27"/>
      <c r="AE682" s="27"/>
      <c r="AL682" s="27"/>
      <c r="AS682" s="27"/>
      <c r="AZ682" s="27"/>
      <c r="BG682" s="27"/>
      <c r="BN682" s="27"/>
      <c r="BU682" s="27"/>
      <c r="CB682" s="27"/>
      <c r="CI682" s="27"/>
      <c r="CP682" s="27"/>
      <c r="CW682" s="27"/>
      <c r="DD682" s="27"/>
      <c r="DK682" s="27"/>
      <c r="DR682" s="27"/>
      <c r="DY682" s="27"/>
    </row>
    <row r="683" spans="10:129" x14ac:dyDescent="0.25">
      <c r="J683" s="27"/>
      <c r="Q683" s="27"/>
      <c r="X683" s="27"/>
      <c r="AE683" s="27"/>
      <c r="AL683" s="27"/>
      <c r="AS683" s="27"/>
      <c r="AZ683" s="27"/>
      <c r="BG683" s="27"/>
      <c r="BN683" s="27"/>
      <c r="BU683" s="27"/>
      <c r="CB683" s="27"/>
      <c r="CI683" s="27"/>
      <c r="CP683" s="27"/>
      <c r="CW683" s="27"/>
      <c r="DD683" s="27"/>
      <c r="DK683" s="27"/>
      <c r="DR683" s="27"/>
      <c r="DY683" s="27"/>
    </row>
    <row r="684" spans="10:129" x14ac:dyDescent="0.25">
      <c r="J684" s="27"/>
      <c r="Q684" s="27"/>
      <c r="X684" s="27"/>
      <c r="AE684" s="27"/>
      <c r="AL684" s="27"/>
      <c r="AS684" s="27"/>
      <c r="AZ684" s="27"/>
      <c r="BG684" s="27"/>
      <c r="BN684" s="27"/>
      <c r="BU684" s="27"/>
      <c r="CB684" s="27"/>
      <c r="CI684" s="27"/>
      <c r="CP684" s="27"/>
      <c r="CW684" s="27"/>
      <c r="DD684" s="27"/>
      <c r="DK684" s="27"/>
      <c r="DR684" s="27"/>
      <c r="DY684" s="27"/>
    </row>
    <row r="685" spans="10:129" x14ac:dyDescent="0.25">
      <c r="J685" s="27"/>
      <c r="Q685" s="27"/>
      <c r="X685" s="27"/>
      <c r="AE685" s="27"/>
      <c r="AL685" s="27"/>
      <c r="AS685" s="27"/>
      <c r="AZ685" s="27"/>
      <c r="BG685" s="27"/>
      <c r="BN685" s="27"/>
      <c r="BU685" s="27"/>
      <c r="CB685" s="27"/>
      <c r="CI685" s="27"/>
      <c r="CP685" s="27"/>
      <c r="CW685" s="27"/>
      <c r="DD685" s="27"/>
      <c r="DK685" s="27"/>
      <c r="DR685" s="27"/>
      <c r="DY685" s="27"/>
    </row>
    <row r="686" spans="10:129" x14ac:dyDescent="0.25">
      <c r="J686" s="27"/>
      <c r="Q686" s="27"/>
      <c r="X686" s="27"/>
      <c r="AE686" s="27"/>
      <c r="AL686" s="27"/>
      <c r="AS686" s="27"/>
      <c r="AZ686" s="27"/>
      <c r="BG686" s="27"/>
      <c r="BN686" s="27"/>
      <c r="BU686" s="27"/>
      <c r="CB686" s="27"/>
      <c r="CI686" s="27"/>
      <c r="CP686" s="27"/>
      <c r="CW686" s="27"/>
      <c r="DD686" s="27"/>
      <c r="DK686" s="27"/>
      <c r="DR686" s="27"/>
      <c r="DY686" s="27"/>
    </row>
    <row r="687" spans="10:129" x14ac:dyDescent="0.25">
      <c r="J687" s="27"/>
      <c r="Q687" s="27"/>
      <c r="X687" s="27"/>
      <c r="AE687" s="27"/>
      <c r="AL687" s="27"/>
      <c r="AS687" s="27"/>
      <c r="AZ687" s="27"/>
      <c r="BG687" s="27"/>
      <c r="BN687" s="27"/>
      <c r="BU687" s="27"/>
      <c r="CB687" s="27"/>
      <c r="CI687" s="27"/>
      <c r="CP687" s="27"/>
      <c r="CW687" s="27"/>
      <c r="DD687" s="27"/>
      <c r="DK687" s="27"/>
      <c r="DR687" s="27"/>
      <c r="DY687" s="27"/>
    </row>
    <row r="688" spans="10:129" x14ac:dyDescent="0.25">
      <c r="J688" s="27"/>
      <c r="Q688" s="27"/>
      <c r="X688" s="27"/>
      <c r="AE688" s="27"/>
      <c r="AL688" s="27"/>
      <c r="AS688" s="27"/>
      <c r="AZ688" s="27"/>
      <c r="BG688" s="27"/>
      <c r="BN688" s="27"/>
      <c r="BU688" s="27"/>
      <c r="CB688" s="27"/>
      <c r="CI688" s="27"/>
      <c r="CP688" s="27"/>
      <c r="CW688" s="27"/>
      <c r="DD688" s="27"/>
      <c r="DK688" s="27"/>
      <c r="DR688" s="27"/>
      <c r="DY688" s="27"/>
    </row>
    <row r="689" spans="10:129" x14ac:dyDescent="0.25">
      <c r="J689" s="27"/>
      <c r="Q689" s="27"/>
      <c r="X689" s="27"/>
      <c r="AE689" s="27"/>
      <c r="AL689" s="27"/>
      <c r="AS689" s="27"/>
      <c r="AZ689" s="27"/>
      <c r="BG689" s="27"/>
      <c r="BN689" s="27"/>
      <c r="BU689" s="27"/>
      <c r="CB689" s="27"/>
      <c r="CI689" s="27"/>
      <c r="CP689" s="27"/>
      <c r="CW689" s="27"/>
      <c r="DD689" s="27"/>
      <c r="DK689" s="27"/>
      <c r="DR689" s="27"/>
      <c r="DY689" s="27"/>
    </row>
    <row r="690" spans="10:129" x14ac:dyDescent="0.25">
      <c r="J690" s="27"/>
      <c r="Q690" s="27"/>
      <c r="X690" s="27"/>
      <c r="AE690" s="27"/>
      <c r="AL690" s="27"/>
      <c r="AS690" s="27"/>
      <c r="AZ690" s="27"/>
      <c r="BG690" s="27"/>
      <c r="BN690" s="27"/>
      <c r="BU690" s="27"/>
      <c r="CB690" s="27"/>
      <c r="CI690" s="27"/>
      <c r="CP690" s="27"/>
      <c r="CW690" s="27"/>
      <c r="DD690" s="27"/>
      <c r="DK690" s="27"/>
      <c r="DR690" s="27"/>
      <c r="DY690" s="27"/>
    </row>
    <row r="691" spans="10:129" x14ac:dyDescent="0.25">
      <c r="J691" s="27"/>
      <c r="Q691" s="27"/>
      <c r="X691" s="27"/>
      <c r="AE691" s="27"/>
      <c r="AL691" s="27"/>
      <c r="AS691" s="27"/>
      <c r="AZ691" s="27"/>
      <c r="BG691" s="27"/>
      <c r="BN691" s="27"/>
      <c r="BU691" s="27"/>
      <c r="CB691" s="27"/>
      <c r="CI691" s="27"/>
      <c r="CP691" s="27"/>
      <c r="CW691" s="27"/>
      <c r="DD691" s="27"/>
      <c r="DK691" s="27"/>
      <c r="DR691" s="27"/>
      <c r="DY691" s="27"/>
    </row>
    <row r="692" spans="10:129" x14ac:dyDescent="0.25">
      <c r="J692" s="27"/>
      <c r="Q692" s="27"/>
      <c r="X692" s="27"/>
      <c r="AE692" s="27"/>
      <c r="AL692" s="27"/>
      <c r="AS692" s="27"/>
      <c r="AZ692" s="27"/>
      <c r="BG692" s="27"/>
      <c r="BN692" s="27"/>
      <c r="BU692" s="27"/>
      <c r="CB692" s="27"/>
      <c r="CI692" s="27"/>
      <c r="CP692" s="27"/>
      <c r="CW692" s="27"/>
      <c r="DD692" s="27"/>
      <c r="DK692" s="27"/>
      <c r="DR692" s="27"/>
      <c r="DY692" s="27"/>
    </row>
    <row r="693" spans="10:129" x14ac:dyDescent="0.25">
      <c r="J693" s="27"/>
      <c r="Q693" s="27"/>
      <c r="X693" s="27"/>
      <c r="AE693" s="27"/>
      <c r="AL693" s="27"/>
      <c r="AS693" s="27"/>
      <c r="AZ693" s="27"/>
      <c r="BG693" s="27"/>
      <c r="BN693" s="27"/>
      <c r="BU693" s="27"/>
      <c r="CB693" s="27"/>
      <c r="CI693" s="27"/>
      <c r="CP693" s="27"/>
      <c r="CW693" s="27"/>
      <c r="DD693" s="27"/>
      <c r="DK693" s="27"/>
      <c r="DR693" s="27"/>
      <c r="DY693" s="27"/>
    </row>
    <row r="694" spans="10:129" x14ac:dyDescent="0.25">
      <c r="J694" s="27"/>
      <c r="Q694" s="27"/>
      <c r="X694" s="27"/>
      <c r="AE694" s="27"/>
      <c r="AL694" s="27"/>
      <c r="AS694" s="27"/>
      <c r="AZ694" s="27"/>
      <c r="BG694" s="27"/>
      <c r="BN694" s="27"/>
      <c r="BU694" s="27"/>
      <c r="CB694" s="27"/>
      <c r="CI694" s="27"/>
      <c r="CP694" s="27"/>
      <c r="CW694" s="27"/>
      <c r="DD694" s="27"/>
      <c r="DK694" s="27"/>
      <c r="DR694" s="27"/>
      <c r="DY694" s="27"/>
    </row>
    <row r="695" spans="10:129" x14ac:dyDescent="0.25">
      <c r="J695" s="27"/>
      <c r="Q695" s="27"/>
      <c r="X695" s="27"/>
      <c r="AE695" s="27"/>
      <c r="AL695" s="27"/>
      <c r="AS695" s="27"/>
      <c r="AZ695" s="27"/>
      <c r="BG695" s="27"/>
      <c r="BN695" s="27"/>
      <c r="BU695" s="27"/>
      <c r="CB695" s="27"/>
      <c r="CI695" s="27"/>
      <c r="CP695" s="27"/>
      <c r="CW695" s="27"/>
      <c r="DD695" s="27"/>
      <c r="DK695" s="27"/>
      <c r="DR695" s="27"/>
      <c r="DY695" s="27"/>
    </row>
    <row r="696" spans="10:129" x14ac:dyDescent="0.25">
      <c r="J696" s="27"/>
      <c r="Q696" s="27"/>
      <c r="X696" s="27"/>
      <c r="AE696" s="27"/>
      <c r="AL696" s="27"/>
      <c r="AS696" s="27"/>
      <c r="AZ696" s="27"/>
      <c r="BG696" s="27"/>
      <c r="BN696" s="27"/>
      <c r="BU696" s="27"/>
      <c r="CB696" s="27"/>
      <c r="CI696" s="27"/>
      <c r="CP696" s="27"/>
      <c r="CW696" s="27"/>
      <c r="DD696" s="27"/>
      <c r="DK696" s="27"/>
      <c r="DR696" s="27"/>
      <c r="DY696" s="27"/>
    </row>
    <row r="697" spans="10:129" x14ac:dyDescent="0.25">
      <c r="J697" s="27"/>
      <c r="Q697" s="27"/>
      <c r="X697" s="27"/>
      <c r="AE697" s="27"/>
      <c r="AL697" s="27"/>
      <c r="AS697" s="27"/>
      <c r="AZ697" s="27"/>
      <c r="BG697" s="27"/>
      <c r="BN697" s="27"/>
      <c r="BU697" s="27"/>
      <c r="CB697" s="27"/>
      <c r="CI697" s="27"/>
      <c r="CP697" s="27"/>
      <c r="CW697" s="27"/>
      <c r="DD697" s="27"/>
      <c r="DK697" s="27"/>
      <c r="DR697" s="27"/>
      <c r="DY697" s="27"/>
    </row>
    <row r="698" spans="10:129" x14ac:dyDescent="0.25">
      <c r="J698" s="27"/>
      <c r="Q698" s="27"/>
      <c r="X698" s="27"/>
      <c r="AE698" s="27"/>
      <c r="AL698" s="27"/>
      <c r="AS698" s="27"/>
      <c r="AZ698" s="27"/>
      <c r="BG698" s="27"/>
      <c r="BN698" s="27"/>
      <c r="BU698" s="27"/>
      <c r="CB698" s="27"/>
      <c r="CI698" s="27"/>
      <c r="CP698" s="27"/>
      <c r="CW698" s="27"/>
      <c r="DD698" s="27"/>
      <c r="DK698" s="27"/>
      <c r="DR698" s="27"/>
      <c r="DY698" s="27"/>
    </row>
    <row r="699" spans="10:129" x14ac:dyDescent="0.25">
      <c r="J699" s="27"/>
      <c r="Q699" s="27"/>
      <c r="X699" s="27"/>
      <c r="AE699" s="27"/>
      <c r="AL699" s="27"/>
      <c r="AS699" s="27"/>
      <c r="AZ699" s="27"/>
      <c r="BG699" s="27"/>
      <c r="BN699" s="27"/>
      <c r="BU699" s="27"/>
      <c r="CB699" s="27"/>
      <c r="CI699" s="27"/>
      <c r="CP699" s="27"/>
      <c r="CW699" s="27"/>
      <c r="DD699" s="27"/>
      <c r="DK699" s="27"/>
      <c r="DR699" s="27"/>
      <c r="DY699" s="27"/>
    </row>
    <row r="700" spans="10:129" x14ac:dyDescent="0.25">
      <c r="J700" s="27"/>
      <c r="Q700" s="27"/>
      <c r="X700" s="27"/>
      <c r="AE700" s="27"/>
      <c r="AL700" s="27"/>
      <c r="AS700" s="27"/>
      <c r="AZ700" s="27"/>
      <c r="BG700" s="27"/>
      <c r="BN700" s="27"/>
      <c r="BU700" s="27"/>
      <c r="CB700" s="27"/>
      <c r="CI700" s="27"/>
      <c r="CP700" s="27"/>
      <c r="CW700" s="27"/>
      <c r="DD700" s="27"/>
      <c r="DK700" s="27"/>
      <c r="DR700" s="27"/>
      <c r="DY700" s="27"/>
    </row>
    <row r="701" spans="10:129" x14ac:dyDescent="0.25">
      <c r="J701" s="27"/>
      <c r="Q701" s="27"/>
      <c r="X701" s="27"/>
      <c r="AE701" s="27"/>
      <c r="AL701" s="27"/>
      <c r="AS701" s="27"/>
      <c r="AZ701" s="27"/>
      <c r="BG701" s="27"/>
      <c r="BN701" s="27"/>
      <c r="BU701" s="27"/>
      <c r="CB701" s="27"/>
      <c r="CI701" s="27"/>
      <c r="CP701" s="27"/>
      <c r="CW701" s="27"/>
      <c r="DD701" s="27"/>
      <c r="DK701" s="27"/>
      <c r="DR701" s="27"/>
      <c r="DY701" s="27"/>
    </row>
    <row r="702" spans="10:129" x14ac:dyDescent="0.25">
      <c r="J702" s="27"/>
      <c r="Q702" s="27"/>
      <c r="X702" s="27"/>
      <c r="AE702" s="27"/>
      <c r="AL702" s="27"/>
      <c r="AS702" s="27"/>
      <c r="AZ702" s="27"/>
      <c r="BG702" s="27"/>
      <c r="BN702" s="27"/>
      <c r="BU702" s="27"/>
      <c r="CB702" s="27"/>
      <c r="CI702" s="27"/>
      <c r="CP702" s="27"/>
      <c r="CW702" s="27"/>
      <c r="DD702" s="27"/>
      <c r="DK702" s="27"/>
      <c r="DR702" s="27"/>
      <c r="DY702" s="27"/>
    </row>
    <row r="703" spans="10:129" x14ac:dyDescent="0.25">
      <c r="J703" s="27"/>
      <c r="Q703" s="27"/>
      <c r="X703" s="27"/>
      <c r="AE703" s="27"/>
      <c r="AL703" s="27"/>
      <c r="AS703" s="27"/>
      <c r="AZ703" s="27"/>
      <c r="BG703" s="27"/>
      <c r="BN703" s="27"/>
      <c r="BU703" s="27"/>
      <c r="CB703" s="27"/>
      <c r="CI703" s="27"/>
      <c r="CP703" s="27"/>
      <c r="CW703" s="27"/>
      <c r="DD703" s="27"/>
      <c r="DK703" s="27"/>
      <c r="DR703" s="27"/>
      <c r="DY703" s="27"/>
    </row>
    <row r="704" spans="10:129" x14ac:dyDescent="0.25">
      <c r="J704" s="27"/>
      <c r="Q704" s="27"/>
      <c r="X704" s="27"/>
      <c r="AE704" s="27"/>
      <c r="AL704" s="27"/>
      <c r="AS704" s="27"/>
      <c r="AZ704" s="27"/>
      <c r="BG704" s="27"/>
      <c r="BN704" s="27"/>
      <c r="BU704" s="27"/>
      <c r="CB704" s="27"/>
      <c r="CI704" s="27"/>
      <c r="CP704" s="27"/>
      <c r="CW704" s="27"/>
      <c r="DD704" s="27"/>
      <c r="DK704" s="27"/>
      <c r="DR704" s="27"/>
      <c r="DY704" s="27"/>
    </row>
    <row r="705" spans="10:129" x14ac:dyDescent="0.25">
      <c r="J705" s="27"/>
      <c r="Q705" s="27"/>
      <c r="X705" s="27"/>
      <c r="AE705" s="27"/>
      <c r="AL705" s="27"/>
      <c r="AS705" s="27"/>
      <c r="AZ705" s="27"/>
      <c r="BG705" s="27"/>
      <c r="BN705" s="27"/>
      <c r="BU705" s="27"/>
      <c r="CB705" s="27"/>
      <c r="CI705" s="27"/>
      <c r="CP705" s="27"/>
      <c r="CW705" s="27"/>
      <c r="DD705" s="27"/>
      <c r="DK705" s="27"/>
      <c r="DR705" s="27"/>
      <c r="DY705" s="27"/>
    </row>
    <row r="706" spans="10:129" x14ac:dyDescent="0.25">
      <c r="J706" s="27"/>
      <c r="Q706" s="27"/>
      <c r="X706" s="27"/>
      <c r="AE706" s="27"/>
      <c r="AL706" s="27"/>
      <c r="AS706" s="27"/>
      <c r="AZ706" s="27"/>
      <c r="BG706" s="27"/>
      <c r="BN706" s="27"/>
      <c r="BU706" s="27"/>
      <c r="CB706" s="27"/>
      <c r="CI706" s="27"/>
      <c r="CP706" s="27"/>
      <c r="CW706" s="27"/>
      <c r="DD706" s="27"/>
      <c r="DK706" s="27"/>
      <c r="DR706" s="27"/>
      <c r="DY706" s="27"/>
    </row>
    <row r="707" spans="10:129" x14ac:dyDescent="0.25">
      <c r="J707" s="27"/>
      <c r="Q707" s="27"/>
      <c r="X707" s="27"/>
      <c r="AE707" s="27"/>
      <c r="AL707" s="27"/>
      <c r="AS707" s="27"/>
      <c r="AZ707" s="27"/>
      <c r="BG707" s="27"/>
      <c r="BN707" s="27"/>
      <c r="BU707" s="27"/>
      <c r="CB707" s="27"/>
      <c r="CI707" s="27"/>
      <c r="CP707" s="27"/>
      <c r="CW707" s="27"/>
      <c r="DD707" s="27"/>
      <c r="DK707" s="27"/>
      <c r="DR707" s="27"/>
      <c r="DY707" s="27"/>
    </row>
    <row r="708" spans="10:129" x14ac:dyDescent="0.25">
      <c r="J708" s="27"/>
      <c r="Q708" s="27"/>
      <c r="X708" s="27"/>
      <c r="AE708" s="27"/>
      <c r="AL708" s="27"/>
      <c r="AS708" s="27"/>
      <c r="AZ708" s="27"/>
      <c r="BG708" s="27"/>
      <c r="BN708" s="27"/>
      <c r="BU708" s="27"/>
      <c r="CB708" s="27"/>
      <c r="CI708" s="27"/>
      <c r="CP708" s="27"/>
      <c r="CW708" s="27"/>
      <c r="DD708" s="27"/>
      <c r="DK708" s="27"/>
      <c r="DR708" s="27"/>
      <c r="DY708" s="27"/>
    </row>
    <row r="709" spans="10:129" x14ac:dyDescent="0.25">
      <c r="J709" s="27"/>
      <c r="Q709" s="27"/>
      <c r="X709" s="27"/>
      <c r="AE709" s="27"/>
      <c r="AL709" s="27"/>
      <c r="AS709" s="27"/>
      <c r="AZ709" s="27"/>
      <c r="BG709" s="27"/>
      <c r="BN709" s="27"/>
      <c r="BU709" s="27"/>
      <c r="CB709" s="27"/>
      <c r="CI709" s="27"/>
      <c r="CP709" s="27"/>
      <c r="CW709" s="27"/>
      <c r="DD709" s="27"/>
      <c r="DK709" s="27"/>
      <c r="DR709" s="27"/>
      <c r="DY709" s="27"/>
    </row>
    <row r="710" spans="10:129" x14ac:dyDescent="0.25">
      <c r="J710" s="27"/>
      <c r="Q710" s="27"/>
      <c r="X710" s="27"/>
      <c r="AE710" s="27"/>
      <c r="AL710" s="27"/>
      <c r="AS710" s="27"/>
      <c r="AZ710" s="27"/>
      <c r="BG710" s="27"/>
      <c r="BN710" s="27"/>
      <c r="BU710" s="27"/>
      <c r="CB710" s="27"/>
      <c r="CI710" s="27"/>
      <c r="CP710" s="27"/>
      <c r="CW710" s="27"/>
      <c r="DD710" s="27"/>
      <c r="DK710" s="27"/>
      <c r="DR710" s="27"/>
      <c r="DY710" s="27"/>
    </row>
    <row r="711" spans="10:129" x14ac:dyDescent="0.25">
      <c r="J711" s="27"/>
      <c r="Q711" s="27"/>
      <c r="X711" s="27"/>
      <c r="AE711" s="27"/>
      <c r="AL711" s="27"/>
      <c r="AS711" s="27"/>
      <c r="AZ711" s="27"/>
      <c r="BG711" s="27"/>
      <c r="BN711" s="27"/>
      <c r="BU711" s="27"/>
      <c r="CB711" s="27"/>
      <c r="CI711" s="27"/>
      <c r="CP711" s="27"/>
      <c r="CW711" s="27"/>
      <c r="DD711" s="27"/>
      <c r="DK711" s="27"/>
      <c r="DR711" s="27"/>
      <c r="DY711" s="27"/>
    </row>
    <row r="712" spans="10:129" x14ac:dyDescent="0.25">
      <c r="J712" s="27"/>
      <c r="Q712" s="27"/>
      <c r="X712" s="27"/>
      <c r="AE712" s="27"/>
      <c r="AL712" s="27"/>
      <c r="AS712" s="27"/>
      <c r="AZ712" s="27"/>
      <c r="BG712" s="27"/>
      <c r="BN712" s="27"/>
      <c r="BU712" s="27"/>
      <c r="CB712" s="27"/>
      <c r="CI712" s="27"/>
      <c r="CP712" s="27"/>
      <c r="CW712" s="27"/>
      <c r="DD712" s="27"/>
      <c r="DK712" s="27"/>
      <c r="DR712" s="27"/>
      <c r="DY712" s="27"/>
    </row>
    <row r="713" spans="10:129" x14ac:dyDescent="0.25">
      <c r="J713" s="27"/>
      <c r="Q713" s="27"/>
      <c r="X713" s="27"/>
      <c r="AE713" s="27"/>
      <c r="AL713" s="27"/>
      <c r="AS713" s="27"/>
      <c r="AZ713" s="27"/>
      <c r="BG713" s="27"/>
      <c r="BN713" s="27"/>
      <c r="BU713" s="27"/>
      <c r="CB713" s="27"/>
      <c r="CI713" s="27"/>
      <c r="CP713" s="27"/>
      <c r="CW713" s="27"/>
      <c r="DD713" s="27"/>
      <c r="DK713" s="27"/>
      <c r="DR713" s="27"/>
      <c r="DY713" s="27"/>
    </row>
    <row r="714" spans="10:129" x14ac:dyDescent="0.25">
      <c r="J714" s="27"/>
      <c r="Q714" s="27"/>
      <c r="X714" s="27"/>
      <c r="AE714" s="27"/>
      <c r="AL714" s="27"/>
      <c r="AS714" s="27"/>
      <c r="AZ714" s="27"/>
      <c r="BG714" s="27"/>
      <c r="BN714" s="27"/>
      <c r="BU714" s="27"/>
      <c r="CB714" s="27"/>
      <c r="CI714" s="27"/>
      <c r="CP714" s="27"/>
      <c r="CW714" s="27"/>
      <c r="DD714" s="27"/>
      <c r="DK714" s="27"/>
      <c r="DR714" s="27"/>
      <c r="DY714" s="27"/>
    </row>
    <row r="715" spans="10:129" x14ac:dyDescent="0.25">
      <c r="J715" s="27"/>
      <c r="Q715" s="27"/>
      <c r="X715" s="27"/>
      <c r="AE715" s="27"/>
      <c r="AL715" s="27"/>
      <c r="AS715" s="27"/>
      <c r="AZ715" s="27"/>
      <c r="BG715" s="27"/>
      <c r="BN715" s="27"/>
      <c r="BU715" s="27"/>
      <c r="CB715" s="27"/>
      <c r="CI715" s="27"/>
      <c r="CP715" s="27"/>
      <c r="CW715" s="27"/>
      <c r="DD715" s="27"/>
      <c r="DK715" s="27"/>
      <c r="DR715" s="27"/>
      <c r="DY715" s="27"/>
    </row>
    <row r="716" spans="10:129" x14ac:dyDescent="0.25">
      <c r="J716" s="27"/>
      <c r="Q716" s="27"/>
      <c r="X716" s="27"/>
      <c r="AE716" s="27"/>
      <c r="AL716" s="27"/>
      <c r="AS716" s="27"/>
      <c r="AZ716" s="27"/>
      <c r="BG716" s="27"/>
      <c r="BN716" s="27"/>
      <c r="BU716" s="27"/>
      <c r="CB716" s="27"/>
      <c r="CI716" s="27"/>
      <c r="CP716" s="27"/>
      <c r="CW716" s="27"/>
      <c r="DD716" s="27"/>
      <c r="DK716" s="27"/>
      <c r="DR716" s="27"/>
      <c r="DY716" s="27"/>
    </row>
    <row r="717" spans="10:129" x14ac:dyDescent="0.25">
      <c r="J717" s="27"/>
      <c r="Q717" s="27"/>
      <c r="X717" s="27"/>
      <c r="AE717" s="27"/>
      <c r="AL717" s="27"/>
      <c r="AS717" s="27"/>
      <c r="AZ717" s="27"/>
      <c r="BG717" s="27"/>
      <c r="BN717" s="27"/>
      <c r="BU717" s="27"/>
      <c r="CB717" s="27"/>
      <c r="CI717" s="27"/>
      <c r="CP717" s="27"/>
      <c r="CW717" s="27"/>
      <c r="DD717" s="27"/>
      <c r="DK717" s="27"/>
      <c r="DR717" s="27"/>
      <c r="DY717" s="27"/>
    </row>
    <row r="718" spans="10:129" x14ac:dyDescent="0.25">
      <c r="J718" s="27"/>
      <c r="Q718" s="27"/>
      <c r="X718" s="27"/>
      <c r="AE718" s="27"/>
      <c r="AL718" s="27"/>
      <c r="AS718" s="27"/>
      <c r="AZ718" s="27"/>
      <c r="BG718" s="27"/>
      <c r="BN718" s="27"/>
      <c r="BU718" s="27"/>
      <c r="CB718" s="27"/>
      <c r="CI718" s="27"/>
      <c r="CP718" s="27"/>
      <c r="CW718" s="27"/>
      <c r="DD718" s="27"/>
      <c r="DK718" s="27"/>
      <c r="DR718" s="27"/>
      <c r="DY718" s="27"/>
    </row>
    <row r="719" spans="10:129" x14ac:dyDescent="0.25">
      <c r="J719" s="27"/>
      <c r="Q719" s="27"/>
      <c r="X719" s="27"/>
      <c r="AE719" s="27"/>
      <c r="AL719" s="27"/>
      <c r="AS719" s="27"/>
      <c r="AZ719" s="27"/>
      <c r="BG719" s="27"/>
      <c r="BN719" s="27"/>
      <c r="BU719" s="27"/>
      <c r="CB719" s="27"/>
      <c r="CI719" s="27"/>
      <c r="CP719" s="27"/>
      <c r="CW719" s="27"/>
      <c r="DD719" s="27"/>
      <c r="DK719" s="27"/>
      <c r="DR719" s="27"/>
      <c r="DY719" s="27"/>
    </row>
    <row r="720" spans="10:129" x14ac:dyDescent="0.25">
      <c r="J720" s="27"/>
      <c r="Q720" s="27"/>
      <c r="X720" s="27"/>
      <c r="AE720" s="27"/>
      <c r="AL720" s="27"/>
      <c r="AS720" s="27"/>
      <c r="AZ720" s="27"/>
      <c r="BG720" s="27"/>
      <c r="BN720" s="27"/>
      <c r="BU720" s="27"/>
      <c r="CB720" s="27"/>
      <c r="CI720" s="27"/>
      <c r="CP720" s="27"/>
      <c r="CW720" s="27"/>
      <c r="DD720" s="27"/>
      <c r="DK720" s="27"/>
      <c r="DR720" s="27"/>
      <c r="DY720" s="27"/>
    </row>
    <row r="721" spans="10:129" x14ac:dyDescent="0.25">
      <c r="J721" s="27"/>
      <c r="Q721" s="27"/>
      <c r="X721" s="27"/>
      <c r="AE721" s="27"/>
      <c r="AL721" s="27"/>
      <c r="AS721" s="27"/>
      <c r="AZ721" s="27"/>
      <c r="BG721" s="27"/>
      <c r="BN721" s="27"/>
      <c r="BU721" s="27"/>
      <c r="CB721" s="27"/>
      <c r="CI721" s="27"/>
      <c r="CP721" s="27"/>
      <c r="CW721" s="27"/>
      <c r="DD721" s="27"/>
      <c r="DK721" s="27"/>
      <c r="DR721" s="27"/>
      <c r="DY721" s="27"/>
    </row>
    <row r="722" spans="10:129" x14ac:dyDescent="0.25">
      <c r="J722" s="27"/>
      <c r="Q722" s="27"/>
      <c r="X722" s="27"/>
      <c r="AE722" s="27"/>
      <c r="AL722" s="27"/>
      <c r="AS722" s="27"/>
      <c r="AZ722" s="27"/>
      <c r="BG722" s="27"/>
      <c r="BN722" s="27"/>
      <c r="BU722" s="27"/>
      <c r="CB722" s="27"/>
      <c r="CI722" s="27"/>
      <c r="CP722" s="27"/>
      <c r="CW722" s="27"/>
      <c r="DD722" s="27"/>
      <c r="DK722" s="27"/>
      <c r="DR722" s="27"/>
      <c r="DY722" s="27"/>
    </row>
    <row r="723" spans="10:129" x14ac:dyDescent="0.25">
      <c r="J723" s="27"/>
      <c r="Q723" s="27"/>
      <c r="X723" s="27"/>
      <c r="AE723" s="27"/>
      <c r="AL723" s="27"/>
      <c r="AS723" s="27"/>
      <c r="AZ723" s="27"/>
      <c r="BG723" s="27"/>
      <c r="BN723" s="27"/>
      <c r="BU723" s="27"/>
      <c r="CB723" s="27"/>
      <c r="CI723" s="27"/>
      <c r="CP723" s="27"/>
      <c r="CW723" s="27"/>
      <c r="DD723" s="27"/>
      <c r="DK723" s="27"/>
      <c r="DR723" s="27"/>
      <c r="DY723" s="27"/>
    </row>
    <row r="724" spans="10:129" x14ac:dyDescent="0.25">
      <c r="J724" s="27"/>
      <c r="Q724" s="27"/>
      <c r="X724" s="27"/>
      <c r="AE724" s="27"/>
      <c r="AL724" s="27"/>
      <c r="AS724" s="27"/>
      <c r="AZ724" s="27"/>
      <c r="BG724" s="27"/>
      <c r="BN724" s="27"/>
      <c r="BU724" s="27"/>
      <c r="CB724" s="27"/>
      <c r="CI724" s="27"/>
      <c r="CP724" s="27"/>
      <c r="CW724" s="27"/>
      <c r="DD724" s="27"/>
      <c r="DK724" s="27"/>
      <c r="DR724" s="27"/>
      <c r="DY724" s="27"/>
    </row>
    <row r="725" spans="10:129" x14ac:dyDescent="0.25">
      <c r="J725" s="27"/>
      <c r="Q725" s="27"/>
      <c r="X725" s="27"/>
      <c r="AE725" s="27"/>
      <c r="AL725" s="27"/>
      <c r="AS725" s="27"/>
      <c r="AZ725" s="27"/>
      <c r="BG725" s="27"/>
      <c r="BN725" s="27"/>
      <c r="BU725" s="27"/>
      <c r="CB725" s="27"/>
      <c r="CI725" s="27"/>
      <c r="CP725" s="27"/>
      <c r="CW725" s="27"/>
      <c r="DD725" s="27"/>
      <c r="DK725" s="27"/>
      <c r="DR725" s="27"/>
      <c r="DY725" s="27"/>
    </row>
    <row r="726" spans="10:129" x14ac:dyDescent="0.25">
      <c r="J726" s="27"/>
      <c r="Q726" s="27"/>
      <c r="X726" s="27"/>
      <c r="AE726" s="27"/>
      <c r="AL726" s="27"/>
      <c r="AS726" s="27"/>
      <c r="AZ726" s="27"/>
      <c r="BG726" s="27"/>
      <c r="BN726" s="27"/>
      <c r="BU726" s="27"/>
      <c r="CB726" s="27"/>
      <c r="CI726" s="27"/>
      <c r="CP726" s="27"/>
      <c r="CW726" s="27"/>
      <c r="DD726" s="27"/>
      <c r="DK726" s="27"/>
      <c r="DR726" s="27"/>
      <c r="DY726" s="27"/>
    </row>
    <row r="727" spans="10:129" x14ac:dyDescent="0.25">
      <c r="J727" s="27"/>
      <c r="Q727" s="27"/>
      <c r="X727" s="27"/>
      <c r="AE727" s="27"/>
      <c r="AL727" s="27"/>
      <c r="AS727" s="27"/>
      <c r="AZ727" s="27"/>
      <c r="BG727" s="27"/>
      <c r="BN727" s="27"/>
      <c r="BU727" s="27"/>
      <c r="CB727" s="27"/>
      <c r="CI727" s="27"/>
      <c r="CP727" s="27"/>
      <c r="CW727" s="27"/>
      <c r="DD727" s="27"/>
      <c r="DK727" s="27"/>
      <c r="DR727" s="27"/>
      <c r="DY727" s="27"/>
    </row>
    <row r="728" spans="10:129" x14ac:dyDescent="0.25">
      <c r="J728" s="27"/>
      <c r="Q728" s="27"/>
      <c r="X728" s="27"/>
      <c r="AE728" s="27"/>
      <c r="AL728" s="27"/>
      <c r="AS728" s="27"/>
      <c r="AZ728" s="27"/>
      <c r="BG728" s="27"/>
      <c r="BN728" s="27"/>
      <c r="BU728" s="27"/>
      <c r="CB728" s="27"/>
      <c r="CI728" s="27"/>
      <c r="CP728" s="27"/>
      <c r="CW728" s="27"/>
      <c r="DD728" s="27"/>
      <c r="DK728" s="27"/>
      <c r="DR728" s="27"/>
      <c r="DY728" s="27"/>
    </row>
    <row r="729" spans="10:129" x14ac:dyDescent="0.25">
      <c r="J729" s="27"/>
      <c r="Q729" s="27"/>
      <c r="X729" s="27"/>
      <c r="AE729" s="27"/>
      <c r="AL729" s="27"/>
      <c r="AS729" s="27"/>
      <c r="AZ729" s="27"/>
      <c r="BG729" s="27"/>
      <c r="BN729" s="27"/>
      <c r="BU729" s="27"/>
      <c r="CB729" s="27"/>
      <c r="CI729" s="27"/>
      <c r="CP729" s="27"/>
      <c r="CW729" s="27"/>
      <c r="DD729" s="27"/>
      <c r="DK729" s="27"/>
      <c r="DR729" s="27"/>
      <c r="DY729" s="27"/>
    </row>
    <row r="730" spans="10:129" x14ac:dyDescent="0.25">
      <c r="J730" s="27"/>
      <c r="Q730" s="27"/>
      <c r="X730" s="27"/>
      <c r="AE730" s="27"/>
      <c r="AL730" s="27"/>
      <c r="AS730" s="27"/>
      <c r="AZ730" s="27"/>
      <c r="BG730" s="27"/>
      <c r="BN730" s="27"/>
      <c r="BU730" s="27"/>
      <c r="CB730" s="27"/>
      <c r="CI730" s="27"/>
      <c r="CP730" s="27"/>
      <c r="CW730" s="27"/>
      <c r="DD730" s="27"/>
      <c r="DK730" s="27"/>
      <c r="DR730" s="27"/>
      <c r="DY730" s="27"/>
    </row>
    <row r="731" spans="10:129" x14ac:dyDescent="0.25">
      <c r="J731" s="27"/>
      <c r="Q731" s="27"/>
      <c r="X731" s="27"/>
      <c r="AE731" s="27"/>
      <c r="AL731" s="27"/>
      <c r="AS731" s="27"/>
      <c r="AZ731" s="27"/>
      <c r="BG731" s="27"/>
      <c r="BN731" s="27"/>
      <c r="BU731" s="27"/>
      <c r="CB731" s="27"/>
      <c r="CI731" s="27"/>
      <c r="CP731" s="27"/>
      <c r="CW731" s="27"/>
      <c r="DD731" s="27"/>
      <c r="DK731" s="27"/>
      <c r="DR731" s="27"/>
      <c r="DY731" s="27"/>
    </row>
    <row r="732" spans="10:129" x14ac:dyDescent="0.25">
      <c r="J732" s="27"/>
      <c r="Q732" s="27"/>
      <c r="X732" s="27"/>
      <c r="AE732" s="27"/>
      <c r="AL732" s="27"/>
      <c r="AS732" s="27"/>
      <c r="AZ732" s="27"/>
      <c r="BG732" s="27"/>
      <c r="BN732" s="27"/>
      <c r="BU732" s="27"/>
      <c r="CB732" s="27"/>
      <c r="CI732" s="27"/>
      <c r="CP732" s="27"/>
      <c r="CW732" s="27"/>
      <c r="DD732" s="27"/>
      <c r="DK732" s="27"/>
      <c r="DR732" s="27"/>
      <c r="DY732" s="27"/>
    </row>
    <row r="733" spans="10:129" x14ac:dyDescent="0.25">
      <c r="J733" s="27"/>
      <c r="Q733" s="27"/>
      <c r="X733" s="27"/>
      <c r="AE733" s="27"/>
      <c r="AL733" s="27"/>
      <c r="AS733" s="27"/>
      <c r="AZ733" s="27"/>
      <c r="BG733" s="27"/>
      <c r="BN733" s="27"/>
      <c r="BU733" s="27"/>
      <c r="CB733" s="27"/>
      <c r="CI733" s="27"/>
      <c r="CP733" s="27"/>
      <c r="CW733" s="27"/>
      <c r="DD733" s="27"/>
      <c r="DK733" s="27"/>
      <c r="DR733" s="27"/>
      <c r="DY733" s="27"/>
    </row>
    <row r="734" spans="10:129" x14ac:dyDescent="0.25">
      <c r="J734" s="27"/>
      <c r="Q734" s="27"/>
      <c r="X734" s="27"/>
      <c r="AE734" s="27"/>
      <c r="AL734" s="27"/>
      <c r="AS734" s="27"/>
      <c r="AZ734" s="27"/>
      <c r="BG734" s="27"/>
      <c r="BN734" s="27"/>
      <c r="BU734" s="27"/>
      <c r="CB734" s="27"/>
      <c r="CI734" s="27"/>
      <c r="CP734" s="27"/>
      <c r="CW734" s="27"/>
      <c r="DD734" s="27"/>
      <c r="DK734" s="27"/>
      <c r="DR734" s="27"/>
      <c r="DY734" s="27"/>
    </row>
    <row r="735" spans="10:129" x14ac:dyDescent="0.25">
      <c r="J735" s="27"/>
      <c r="Q735" s="27"/>
      <c r="X735" s="27"/>
      <c r="AE735" s="27"/>
      <c r="AL735" s="27"/>
      <c r="AS735" s="27"/>
      <c r="AZ735" s="27"/>
      <c r="BG735" s="27"/>
      <c r="BN735" s="27"/>
      <c r="BU735" s="27"/>
      <c r="CB735" s="27"/>
      <c r="CI735" s="27"/>
      <c r="CP735" s="27"/>
      <c r="CW735" s="27"/>
      <c r="DD735" s="27"/>
      <c r="DK735" s="27"/>
      <c r="DR735" s="27"/>
      <c r="DY735" s="27"/>
    </row>
    <row r="736" spans="10:129" x14ac:dyDescent="0.25">
      <c r="J736" s="27"/>
      <c r="Q736" s="27"/>
      <c r="X736" s="27"/>
      <c r="AE736" s="27"/>
      <c r="AL736" s="27"/>
      <c r="AS736" s="27"/>
      <c r="AZ736" s="27"/>
      <c r="BG736" s="27"/>
      <c r="BN736" s="27"/>
      <c r="BU736" s="27"/>
      <c r="CB736" s="27"/>
      <c r="CI736" s="27"/>
      <c r="CP736" s="27"/>
      <c r="CW736" s="27"/>
      <c r="DD736" s="27"/>
      <c r="DK736" s="27"/>
      <c r="DR736" s="27"/>
      <c r="DY736" s="27"/>
    </row>
    <row r="737" spans="10:129" x14ac:dyDescent="0.25">
      <c r="J737" s="27"/>
      <c r="Q737" s="27"/>
      <c r="X737" s="27"/>
      <c r="AE737" s="27"/>
      <c r="AL737" s="27"/>
      <c r="AS737" s="27"/>
      <c r="AZ737" s="27"/>
      <c r="BG737" s="27"/>
      <c r="BN737" s="27"/>
      <c r="BU737" s="27"/>
      <c r="CB737" s="27"/>
      <c r="CI737" s="27"/>
      <c r="CP737" s="27"/>
      <c r="CW737" s="27"/>
      <c r="DD737" s="27"/>
      <c r="DK737" s="27"/>
      <c r="DR737" s="27"/>
      <c r="DY737" s="27"/>
    </row>
    <row r="738" spans="10:129" x14ac:dyDescent="0.25">
      <c r="J738" s="27"/>
      <c r="Q738" s="27"/>
      <c r="X738" s="27"/>
      <c r="AE738" s="27"/>
      <c r="AL738" s="27"/>
      <c r="AS738" s="27"/>
      <c r="AZ738" s="27"/>
      <c r="BG738" s="27"/>
      <c r="BN738" s="27"/>
      <c r="BU738" s="27"/>
      <c r="CB738" s="27"/>
      <c r="CI738" s="27"/>
      <c r="CP738" s="27"/>
      <c r="CW738" s="27"/>
      <c r="DD738" s="27"/>
      <c r="DK738" s="27"/>
      <c r="DR738" s="27"/>
      <c r="DY738" s="27"/>
    </row>
    <row r="739" spans="10:129" x14ac:dyDescent="0.25">
      <c r="J739" s="27"/>
      <c r="Q739" s="27"/>
      <c r="X739" s="27"/>
      <c r="AE739" s="27"/>
      <c r="AL739" s="27"/>
      <c r="AS739" s="27"/>
      <c r="AZ739" s="27"/>
      <c r="BG739" s="27"/>
      <c r="BN739" s="27"/>
      <c r="BU739" s="27"/>
      <c r="CB739" s="27"/>
      <c r="CI739" s="27"/>
      <c r="CP739" s="27"/>
      <c r="CW739" s="27"/>
      <c r="DD739" s="27"/>
      <c r="DK739" s="27"/>
      <c r="DR739" s="27"/>
      <c r="DY739" s="27"/>
    </row>
    <row r="740" spans="10:129" x14ac:dyDescent="0.25">
      <c r="J740" s="27"/>
      <c r="Q740" s="27"/>
      <c r="X740" s="27"/>
      <c r="AE740" s="27"/>
      <c r="AL740" s="27"/>
      <c r="AS740" s="27"/>
      <c r="AZ740" s="27"/>
      <c r="BG740" s="27"/>
      <c r="BN740" s="27"/>
      <c r="BU740" s="27"/>
      <c r="CB740" s="27"/>
      <c r="CI740" s="27"/>
      <c r="CP740" s="27"/>
      <c r="CW740" s="27"/>
      <c r="DD740" s="27"/>
      <c r="DK740" s="27"/>
      <c r="DR740" s="27"/>
      <c r="DY740" s="27"/>
    </row>
    <row r="741" spans="10:129" x14ac:dyDescent="0.25">
      <c r="J741" s="27"/>
      <c r="Q741" s="27"/>
      <c r="X741" s="27"/>
      <c r="AE741" s="27"/>
      <c r="AL741" s="27"/>
      <c r="AS741" s="27"/>
      <c r="AZ741" s="27"/>
      <c r="BG741" s="27"/>
      <c r="BN741" s="27"/>
      <c r="BU741" s="27"/>
      <c r="CB741" s="27"/>
      <c r="CI741" s="27"/>
      <c r="CP741" s="27"/>
      <c r="CW741" s="27"/>
      <c r="DD741" s="27"/>
      <c r="DK741" s="27"/>
      <c r="DR741" s="27"/>
      <c r="DY741" s="27"/>
    </row>
    <row r="742" spans="10:129" x14ac:dyDescent="0.25">
      <c r="J742" s="27"/>
      <c r="Q742" s="27"/>
      <c r="X742" s="27"/>
      <c r="AE742" s="27"/>
      <c r="AL742" s="27"/>
      <c r="AS742" s="27"/>
      <c r="AZ742" s="27"/>
      <c r="BG742" s="27"/>
      <c r="BN742" s="27"/>
      <c r="BU742" s="27"/>
      <c r="CB742" s="27"/>
      <c r="CI742" s="27"/>
      <c r="CP742" s="27"/>
      <c r="CW742" s="27"/>
      <c r="DD742" s="27"/>
      <c r="DK742" s="27"/>
      <c r="DR742" s="27"/>
      <c r="DY742" s="27"/>
    </row>
    <row r="743" spans="10:129" x14ac:dyDescent="0.25">
      <c r="J743" s="27"/>
      <c r="Q743" s="27"/>
      <c r="X743" s="27"/>
      <c r="AE743" s="27"/>
      <c r="AL743" s="27"/>
      <c r="AS743" s="27"/>
      <c r="AZ743" s="27"/>
      <c r="BG743" s="27"/>
      <c r="BN743" s="27"/>
      <c r="BU743" s="27"/>
      <c r="CB743" s="27"/>
      <c r="CI743" s="27"/>
      <c r="CP743" s="27"/>
      <c r="CW743" s="27"/>
      <c r="DD743" s="27"/>
      <c r="DK743" s="27"/>
      <c r="DR743" s="27"/>
      <c r="DY743" s="27"/>
    </row>
    <row r="744" spans="10:129" x14ac:dyDescent="0.25">
      <c r="J744" s="27"/>
      <c r="Q744" s="27"/>
      <c r="X744" s="27"/>
      <c r="AE744" s="27"/>
      <c r="AL744" s="27"/>
      <c r="AS744" s="27"/>
      <c r="AZ744" s="27"/>
      <c r="BG744" s="27"/>
      <c r="BN744" s="27"/>
      <c r="BU744" s="27"/>
      <c r="CB744" s="27"/>
      <c r="CI744" s="27"/>
      <c r="CP744" s="27"/>
      <c r="CW744" s="27"/>
      <c r="DD744" s="27"/>
      <c r="DK744" s="27"/>
      <c r="DR744" s="27"/>
      <c r="DY744" s="27"/>
    </row>
    <row r="745" spans="10:129" x14ac:dyDescent="0.25">
      <c r="J745" s="27"/>
      <c r="Q745" s="27"/>
      <c r="X745" s="27"/>
      <c r="AE745" s="27"/>
      <c r="AL745" s="27"/>
      <c r="AS745" s="27"/>
      <c r="AZ745" s="27"/>
      <c r="BG745" s="27"/>
      <c r="BN745" s="27"/>
      <c r="BU745" s="27"/>
      <c r="CB745" s="27"/>
      <c r="CI745" s="27"/>
      <c r="CP745" s="27"/>
      <c r="CW745" s="27"/>
      <c r="DD745" s="27"/>
      <c r="DK745" s="27"/>
      <c r="DR745" s="27"/>
      <c r="DY745" s="27"/>
    </row>
    <row r="746" spans="10:129" x14ac:dyDescent="0.25">
      <c r="J746" s="27"/>
      <c r="Q746" s="27"/>
      <c r="X746" s="27"/>
      <c r="AE746" s="27"/>
      <c r="AL746" s="27"/>
      <c r="AS746" s="27"/>
      <c r="AZ746" s="27"/>
      <c r="BG746" s="27"/>
      <c r="BN746" s="27"/>
      <c r="BU746" s="27"/>
      <c r="CB746" s="27"/>
      <c r="CI746" s="27"/>
      <c r="CP746" s="27"/>
      <c r="CW746" s="27"/>
      <c r="DD746" s="27"/>
      <c r="DK746" s="27"/>
      <c r="DR746" s="27"/>
      <c r="DY746" s="27"/>
    </row>
    <row r="747" spans="10:129" x14ac:dyDescent="0.25">
      <c r="J747" s="27"/>
      <c r="Q747" s="27"/>
      <c r="X747" s="27"/>
      <c r="AE747" s="27"/>
      <c r="AL747" s="27"/>
      <c r="AS747" s="27"/>
      <c r="AZ747" s="27"/>
      <c r="BG747" s="27"/>
      <c r="BN747" s="27"/>
      <c r="BU747" s="27"/>
      <c r="CB747" s="27"/>
      <c r="CI747" s="27"/>
      <c r="CP747" s="27"/>
      <c r="CW747" s="27"/>
      <c r="DD747" s="27"/>
      <c r="DK747" s="27"/>
      <c r="DR747" s="27"/>
      <c r="DY747" s="27"/>
    </row>
    <row r="748" spans="10:129" x14ac:dyDescent="0.25">
      <c r="J748" s="27"/>
      <c r="Q748" s="27"/>
      <c r="X748" s="27"/>
      <c r="AE748" s="27"/>
      <c r="AL748" s="27"/>
      <c r="AS748" s="27"/>
      <c r="AZ748" s="27"/>
      <c r="BG748" s="27"/>
      <c r="BN748" s="27"/>
      <c r="BU748" s="27"/>
      <c r="CB748" s="27"/>
      <c r="CI748" s="27"/>
      <c r="CP748" s="27"/>
      <c r="CW748" s="27"/>
      <c r="DD748" s="27"/>
      <c r="DK748" s="27"/>
      <c r="DR748" s="27"/>
      <c r="DY748" s="27"/>
    </row>
    <row r="749" spans="10:129" x14ac:dyDescent="0.25">
      <c r="J749" s="27"/>
      <c r="Q749" s="27"/>
      <c r="X749" s="27"/>
      <c r="AE749" s="27"/>
      <c r="AL749" s="27"/>
      <c r="AS749" s="27"/>
      <c r="AZ749" s="27"/>
      <c r="BG749" s="27"/>
      <c r="BN749" s="27"/>
      <c r="BU749" s="27"/>
      <c r="CB749" s="27"/>
      <c r="CI749" s="27"/>
      <c r="CP749" s="27"/>
      <c r="CW749" s="27"/>
      <c r="DD749" s="27"/>
      <c r="DK749" s="27"/>
      <c r="DR749" s="27"/>
      <c r="DY749" s="27"/>
    </row>
    <row r="750" spans="10:129" x14ac:dyDescent="0.25">
      <c r="J750" s="27"/>
      <c r="Q750" s="27"/>
      <c r="X750" s="27"/>
      <c r="AE750" s="27"/>
      <c r="AL750" s="27"/>
      <c r="AS750" s="27"/>
      <c r="AZ750" s="27"/>
      <c r="BG750" s="27"/>
      <c r="BN750" s="27"/>
      <c r="BU750" s="27"/>
      <c r="CB750" s="27"/>
      <c r="CI750" s="27"/>
      <c r="CP750" s="27"/>
      <c r="CW750" s="27"/>
      <c r="DD750" s="27"/>
      <c r="DK750" s="27"/>
      <c r="DR750" s="27"/>
      <c r="DY750" s="27"/>
    </row>
    <row r="751" spans="10:129" x14ac:dyDescent="0.25">
      <c r="J751" s="27"/>
      <c r="Q751" s="27"/>
      <c r="X751" s="27"/>
      <c r="AE751" s="27"/>
      <c r="AL751" s="27"/>
      <c r="AS751" s="27"/>
      <c r="AZ751" s="27"/>
      <c r="BG751" s="27"/>
      <c r="BN751" s="27"/>
      <c r="BU751" s="27"/>
      <c r="CB751" s="27"/>
      <c r="CI751" s="27"/>
      <c r="CP751" s="27"/>
      <c r="CW751" s="27"/>
      <c r="DD751" s="27"/>
      <c r="DK751" s="27"/>
      <c r="DR751" s="27"/>
      <c r="DY751" s="27"/>
    </row>
    <row r="752" spans="10:129" x14ac:dyDescent="0.25">
      <c r="J752" s="27"/>
      <c r="Q752" s="27"/>
      <c r="X752" s="27"/>
      <c r="AE752" s="27"/>
      <c r="AL752" s="27"/>
      <c r="AS752" s="27"/>
      <c r="AZ752" s="27"/>
      <c r="BG752" s="27"/>
      <c r="BN752" s="27"/>
      <c r="BU752" s="27"/>
      <c r="CB752" s="27"/>
      <c r="CI752" s="27"/>
      <c r="CP752" s="27"/>
      <c r="CW752" s="27"/>
      <c r="DD752" s="27"/>
      <c r="DK752" s="27"/>
      <c r="DR752" s="27"/>
      <c r="DY752" s="27"/>
    </row>
    <row r="753" spans="10:129" x14ac:dyDescent="0.25">
      <c r="J753" s="27"/>
      <c r="Q753" s="27"/>
      <c r="X753" s="27"/>
      <c r="AE753" s="27"/>
      <c r="AL753" s="27"/>
      <c r="AS753" s="27"/>
      <c r="AZ753" s="27"/>
      <c r="BG753" s="27"/>
      <c r="BN753" s="27"/>
      <c r="BU753" s="27"/>
      <c r="CB753" s="27"/>
      <c r="CI753" s="27"/>
      <c r="CP753" s="27"/>
      <c r="CW753" s="27"/>
      <c r="DD753" s="27"/>
      <c r="DK753" s="27"/>
      <c r="DR753" s="27"/>
      <c r="DY753" s="27"/>
    </row>
    <row r="754" spans="10:129" x14ac:dyDescent="0.25">
      <c r="J754" s="27"/>
      <c r="Q754" s="27"/>
      <c r="X754" s="27"/>
      <c r="AE754" s="27"/>
      <c r="AL754" s="27"/>
      <c r="AS754" s="27"/>
      <c r="AZ754" s="27"/>
      <c r="BG754" s="27"/>
      <c r="BN754" s="27"/>
      <c r="BU754" s="27"/>
      <c r="CB754" s="27"/>
      <c r="CI754" s="27"/>
      <c r="CP754" s="27"/>
      <c r="CW754" s="27"/>
      <c r="DD754" s="27"/>
      <c r="DK754" s="27"/>
      <c r="DR754" s="27"/>
      <c r="DY754" s="27"/>
    </row>
    <row r="755" spans="10:129" x14ac:dyDescent="0.25">
      <c r="J755" s="27"/>
      <c r="Q755" s="27"/>
      <c r="X755" s="27"/>
      <c r="AE755" s="27"/>
      <c r="AL755" s="27"/>
      <c r="AS755" s="27"/>
      <c r="AZ755" s="27"/>
      <c r="BG755" s="27"/>
      <c r="BN755" s="27"/>
      <c r="BU755" s="27"/>
      <c r="CB755" s="27"/>
      <c r="CI755" s="27"/>
      <c r="CP755" s="27"/>
      <c r="CW755" s="27"/>
      <c r="DD755" s="27"/>
      <c r="DK755" s="27"/>
      <c r="DR755" s="27"/>
      <c r="DY755" s="27"/>
    </row>
    <row r="756" spans="10:129" x14ac:dyDescent="0.25">
      <c r="J756" s="27"/>
      <c r="Q756" s="27"/>
      <c r="X756" s="27"/>
      <c r="AE756" s="27"/>
      <c r="AL756" s="27"/>
      <c r="AS756" s="27"/>
      <c r="AZ756" s="27"/>
      <c r="BG756" s="27"/>
      <c r="BN756" s="27"/>
      <c r="BU756" s="27"/>
      <c r="CB756" s="27"/>
      <c r="CI756" s="27"/>
      <c r="CP756" s="27"/>
      <c r="CW756" s="27"/>
      <c r="DD756" s="27"/>
      <c r="DK756" s="27"/>
      <c r="DR756" s="27"/>
      <c r="DY756" s="27"/>
    </row>
    <row r="757" spans="10:129" x14ac:dyDescent="0.25">
      <c r="J757" s="27"/>
      <c r="Q757" s="27"/>
      <c r="X757" s="27"/>
      <c r="AE757" s="27"/>
      <c r="AL757" s="27"/>
      <c r="AS757" s="27"/>
      <c r="AZ757" s="27"/>
      <c r="BG757" s="27"/>
      <c r="BN757" s="27"/>
      <c r="BU757" s="27"/>
      <c r="CB757" s="27"/>
      <c r="CI757" s="27"/>
      <c r="CP757" s="27"/>
      <c r="CW757" s="27"/>
      <c r="DD757" s="27"/>
      <c r="DK757" s="27"/>
      <c r="DR757" s="27"/>
      <c r="DY757" s="27"/>
    </row>
    <row r="758" spans="10:129" x14ac:dyDescent="0.25">
      <c r="J758" s="27"/>
      <c r="Q758" s="27"/>
      <c r="X758" s="27"/>
      <c r="AE758" s="27"/>
      <c r="AL758" s="27"/>
      <c r="AS758" s="27"/>
      <c r="AZ758" s="27"/>
      <c r="BG758" s="27"/>
      <c r="BN758" s="27"/>
      <c r="BU758" s="27"/>
      <c r="CB758" s="27"/>
      <c r="CI758" s="27"/>
      <c r="CP758" s="27"/>
      <c r="CW758" s="27"/>
      <c r="DD758" s="27"/>
      <c r="DK758" s="27"/>
      <c r="DR758" s="27"/>
      <c r="DY758" s="27"/>
    </row>
    <row r="759" spans="10:129" x14ac:dyDescent="0.25">
      <c r="J759" s="27"/>
      <c r="Q759" s="27"/>
      <c r="X759" s="27"/>
      <c r="AE759" s="27"/>
      <c r="AL759" s="27"/>
      <c r="AS759" s="27"/>
      <c r="AZ759" s="27"/>
      <c r="BG759" s="27"/>
      <c r="BN759" s="27"/>
      <c r="BU759" s="27"/>
      <c r="CB759" s="27"/>
      <c r="CI759" s="27"/>
      <c r="CP759" s="27"/>
      <c r="CW759" s="27"/>
      <c r="DD759" s="27"/>
      <c r="DK759" s="27"/>
      <c r="DR759" s="27"/>
      <c r="DY759" s="27"/>
    </row>
    <row r="760" spans="10:129" x14ac:dyDescent="0.25">
      <c r="J760" s="27"/>
      <c r="Q760" s="27"/>
      <c r="X760" s="27"/>
      <c r="AE760" s="27"/>
      <c r="AL760" s="27"/>
      <c r="AS760" s="27"/>
      <c r="AZ760" s="27"/>
      <c r="BG760" s="27"/>
      <c r="BN760" s="27"/>
      <c r="BU760" s="27"/>
      <c r="CB760" s="27"/>
      <c r="CI760" s="27"/>
      <c r="CP760" s="27"/>
      <c r="CW760" s="27"/>
      <c r="DD760" s="27"/>
      <c r="DK760" s="27"/>
      <c r="DR760" s="27"/>
      <c r="DY760" s="27"/>
    </row>
    <row r="761" spans="10:129" x14ac:dyDescent="0.25">
      <c r="J761" s="27"/>
      <c r="Q761" s="27"/>
      <c r="X761" s="27"/>
      <c r="AE761" s="27"/>
      <c r="AL761" s="27"/>
      <c r="AS761" s="27"/>
      <c r="AZ761" s="27"/>
      <c r="BG761" s="27"/>
      <c r="BN761" s="27"/>
      <c r="BU761" s="27"/>
      <c r="CB761" s="27"/>
      <c r="CI761" s="27"/>
      <c r="CP761" s="27"/>
      <c r="CW761" s="27"/>
      <c r="DD761" s="27"/>
      <c r="DK761" s="27"/>
      <c r="DR761" s="27"/>
      <c r="DY761" s="27"/>
    </row>
    <row r="762" spans="10:129" x14ac:dyDescent="0.25">
      <c r="J762" s="27"/>
      <c r="Q762" s="27"/>
      <c r="X762" s="27"/>
      <c r="AE762" s="27"/>
      <c r="AL762" s="27"/>
      <c r="AS762" s="27"/>
      <c r="AZ762" s="27"/>
      <c r="BG762" s="27"/>
      <c r="BN762" s="27"/>
      <c r="BU762" s="27"/>
      <c r="CB762" s="27"/>
      <c r="CI762" s="27"/>
      <c r="CP762" s="27"/>
      <c r="CW762" s="27"/>
      <c r="DD762" s="27"/>
      <c r="DK762" s="27"/>
      <c r="DR762" s="27"/>
      <c r="DY762" s="27"/>
    </row>
    <row r="763" spans="10:129" x14ac:dyDescent="0.25">
      <c r="J763" s="27"/>
      <c r="Q763" s="27"/>
      <c r="X763" s="27"/>
      <c r="AE763" s="27"/>
      <c r="AL763" s="27"/>
      <c r="AS763" s="27"/>
      <c r="AZ763" s="27"/>
      <c r="BG763" s="27"/>
      <c r="BN763" s="27"/>
      <c r="BU763" s="27"/>
      <c r="CB763" s="27"/>
      <c r="CI763" s="27"/>
      <c r="CP763" s="27"/>
      <c r="CW763" s="27"/>
      <c r="DD763" s="27"/>
      <c r="DK763" s="27"/>
      <c r="DR763" s="27"/>
      <c r="DY763" s="27"/>
    </row>
    <row r="764" spans="10:129" x14ac:dyDescent="0.25">
      <c r="J764" s="27"/>
      <c r="Q764" s="27"/>
      <c r="X764" s="27"/>
      <c r="AE764" s="27"/>
      <c r="AL764" s="27"/>
      <c r="AS764" s="27"/>
      <c r="AZ764" s="27"/>
      <c r="BG764" s="27"/>
      <c r="BN764" s="27"/>
      <c r="BU764" s="27"/>
      <c r="CB764" s="27"/>
      <c r="CI764" s="27"/>
      <c r="CP764" s="27"/>
      <c r="CW764" s="27"/>
      <c r="DD764" s="27"/>
      <c r="DK764" s="27"/>
      <c r="DR764" s="27"/>
      <c r="DY764" s="27"/>
    </row>
    <row r="765" spans="10:129" x14ac:dyDescent="0.25">
      <c r="J765" s="27"/>
      <c r="Q765" s="27"/>
      <c r="X765" s="27"/>
      <c r="AE765" s="27"/>
      <c r="AL765" s="27"/>
      <c r="AS765" s="27"/>
      <c r="AZ765" s="27"/>
      <c r="BG765" s="27"/>
      <c r="BN765" s="27"/>
      <c r="BU765" s="27"/>
      <c r="CB765" s="27"/>
      <c r="CI765" s="27"/>
      <c r="CP765" s="27"/>
      <c r="CW765" s="27"/>
      <c r="DD765" s="27"/>
      <c r="DK765" s="27"/>
      <c r="DR765" s="27"/>
      <c r="DY765" s="27"/>
    </row>
    <row r="766" spans="10:129" x14ac:dyDescent="0.25">
      <c r="J766" s="27"/>
      <c r="Q766" s="27"/>
      <c r="X766" s="27"/>
      <c r="AE766" s="27"/>
      <c r="AL766" s="27"/>
      <c r="AS766" s="27"/>
      <c r="AZ766" s="27"/>
      <c r="BG766" s="27"/>
      <c r="BN766" s="27"/>
      <c r="BU766" s="27"/>
      <c r="CB766" s="27"/>
      <c r="CI766" s="27"/>
      <c r="CP766" s="27"/>
      <c r="CW766" s="27"/>
      <c r="DD766" s="27"/>
      <c r="DK766" s="27"/>
      <c r="DR766" s="27"/>
      <c r="DY766" s="27"/>
    </row>
    <row r="767" spans="10:129" x14ac:dyDescent="0.25">
      <c r="J767" s="27"/>
      <c r="Q767" s="27"/>
      <c r="X767" s="27"/>
      <c r="AE767" s="27"/>
      <c r="AL767" s="27"/>
      <c r="AS767" s="27"/>
      <c r="AZ767" s="27"/>
      <c r="BG767" s="27"/>
      <c r="BN767" s="27"/>
      <c r="BU767" s="27"/>
      <c r="CB767" s="27"/>
      <c r="CI767" s="27"/>
      <c r="CP767" s="27"/>
      <c r="CW767" s="27"/>
      <c r="DD767" s="27"/>
      <c r="DK767" s="27"/>
      <c r="DR767" s="27"/>
      <c r="DY767" s="27"/>
    </row>
    <row r="768" spans="10:129" x14ac:dyDescent="0.25">
      <c r="J768" s="27"/>
      <c r="Q768" s="27"/>
      <c r="X768" s="27"/>
      <c r="AE768" s="27"/>
      <c r="AL768" s="27"/>
      <c r="AS768" s="27"/>
      <c r="AZ768" s="27"/>
      <c r="BG768" s="27"/>
      <c r="BN768" s="27"/>
      <c r="BU768" s="27"/>
      <c r="CB768" s="27"/>
      <c r="CI768" s="27"/>
      <c r="CP768" s="27"/>
      <c r="CW768" s="27"/>
      <c r="DD768" s="27"/>
      <c r="DK768" s="27"/>
      <c r="DR768" s="27"/>
      <c r="DY768" s="27"/>
    </row>
    <row r="769" spans="10:129" x14ac:dyDescent="0.25">
      <c r="J769" s="27"/>
      <c r="Q769" s="27"/>
      <c r="X769" s="27"/>
      <c r="AE769" s="27"/>
      <c r="AL769" s="27"/>
      <c r="AS769" s="27"/>
      <c r="AZ769" s="27"/>
      <c r="BG769" s="27"/>
      <c r="BN769" s="27"/>
      <c r="BU769" s="27"/>
      <c r="CB769" s="27"/>
      <c r="CI769" s="27"/>
      <c r="CP769" s="27"/>
      <c r="CW769" s="27"/>
      <c r="DD769" s="27"/>
      <c r="DK769" s="27"/>
      <c r="DR769" s="27"/>
      <c r="DY769" s="27"/>
    </row>
    <row r="770" spans="10:129" x14ac:dyDescent="0.25">
      <c r="J770" s="27"/>
      <c r="Q770" s="27"/>
      <c r="X770" s="27"/>
      <c r="AE770" s="27"/>
      <c r="AL770" s="27"/>
      <c r="AS770" s="27"/>
      <c r="AZ770" s="27"/>
      <c r="BG770" s="27"/>
      <c r="BN770" s="27"/>
      <c r="BU770" s="27"/>
      <c r="CB770" s="27"/>
      <c r="CI770" s="27"/>
      <c r="CP770" s="27"/>
      <c r="CW770" s="27"/>
      <c r="DD770" s="27"/>
      <c r="DK770" s="27"/>
      <c r="DR770" s="27"/>
      <c r="DY770" s="27"/>
    </row>
    <row r="771" spans="10:129" x14ac:dyDescent="0.25">
      <c r="J771" s="27"/>
      <c r="Q771" s="27"/>
      <c r="X771" s="27"/>
      <c r="AE771" s="27"/>
      <c r="AL771" s="27"/>
      <c r="AS771" s="27"/>
      <c r="AZ771" s="27"/>
      <c r="BG771" s="27"/>
      <c r="BN771" s="27"/>
      <c r="BU771" s="27"/>
      <c r="CB771" s="27"/>
      <c r="CI771" s="27"/>
      <c r="CP771" s="27"/>
      <c r="CW771" s="27"/>
      <c r="DD771" s="27"/>
      <c r="DK771" s="27"/>
      <c r="DR771" s="27"/>
      <c r="DY771" s="27"/>
    </row>
    <row r="772" spans="10:129" x14ac:dyDescent="0.25">
      <c r="J772" s="27"/>
      <c r="Q772" s="27"/>
      <c r="X772" s="27"/>
      <c r="AE772" s="27"/>
      <c r="AL772" s="27"/>
      <c r="AS772" s="27"/>
      <c r="AZ772" s="27"/>
      <c r="BG772" s="27"/>
      <c r="BN772" s="27"/>
      <c r="BU772" s="27"/>
      <c r="CB772" s="27"/>
      <c r="CI772" s="27"/>
      <c r="CP772" s="27"/>
      <c r="CW772" s="27"/>
      <c r="DD772" s="27"/>
      <c r="DK772" s="27"/>
      <c r="DR772" s="27"/>
      <c r="DY772" s="27"/>
    </row>
    <row r="773" spans="10:129" x14ac:dyDescent="0.25">
      <c r="J773" s="27"/>
      <c r="Q773" s="27"/>
      <c r="X773" s="27"/>
      <c r="AE773" s="27"/>
      <c r="AL773" s="27"/>
      <c r="AS773" s="27"/>
      <c r="AZ773" s="27"/>
      <c r="BG773" s="27"/>
      <c r="BN773" s="27"/>
      <c r="BU773" s="27"/>
      <c r="CB773" s="27"/>
      <c r="CI773" s="27"/>
      <c r="CP773" s="27"/>
      <c r="CW773" s="27"/>
      <c r="DD773" s="27"/>
      <c r="DK773" s="27"/>
      <c r="DR773" s="27"/>
      <c r="DY773" s="27"/>
    </row>
    <row r="774" spans="10:129" x14ac:dyDescent="0.25">
      <c r="J774" s="27"/>
      <c r="Q774" s="27"/>
      <c r="X774" s="27"/>
      <c r="AE774" s="27"/>
      <c r="AL774" s="27"/>
      <c r="AS774" s="27"/>
      <c r="AZ774" s="27"/>
      <c r="BG774" s="27"/>
      <c r="BN774" s="27"/>
      <c r="BU774" s="27"/>
      <c r="CB774" s="27"/>
      <c r="CI774" s="27"/>
      <c r="CP774" s="27"/>
      <c r="CW774" s="27"/>
      <c r="DD774" s="27"/>
      <c r="DK774" s="27"/>
      <c r="DR774" s="27"/>
      <c r="DY774" s="27"/>
    </row>
    <row r="775" spans="10:129" x14ac:dyDescent="0.25">
      <c r="J775" s="27"/>
      <c r="Q775" s="27"/>
      <c r="X775" s="27"/>
      <c r="AE775" s="27"/>
      <c r="AL775" s="27"/>
      <c r="AS775" s="27"/>
      <c r="AZ775" s="27"/>
      <c r="BG775" s="27"/>
      <c r="BN775" s="27"/>
      <c r="BU775" s="27"/>
      <c r="CB775" s="27"/>
      <c r="CI775" s="27"/>
      <c r="CP775" s="27"/>
      <c r="CW775" s="27"/>
      <c r="DD775" s="27"/>
      <c r="DK775" s="27"/>
      <c r="DR775" s="27"/>
      <c r="DY775" s="27"/>
    </row>
    <row r="776" spans="10:129" x14ac:dyDescent="0.25">
      <c r="J776" s="27"/>
      <c r="Q776" s="27"/>
      <c r="X776" s="27"/>
      <c r="AE776" s="27"/>
      <c r="AL776" s="27"/>
      <c r="AS776" s="27"/>
      <c r="AZ776" s="27"/>
      <c r="BG776" s="27"/>
      <c r="BN776" s="27"/>
      <c r="BU776" s="27"/>
      <c r="CB776" s="27"/>
      <c r="CI776" s="27"/>
      <c r="CP776" s="27"/>
      <c r="CW776" s="27"/>
      <c r="DD776" s="27"/>
      <c r="DK776" s="27"/>
      <c r="DR776" s="27"/>
      <c r="DY776" s="27"/>
    </row>
    <row r="777" spans="10:129" x14ac:dyDescent="0.25">
      <c r="J777" s="27"/>
      <c r="Q777" s="27"/>
      <c r="X777" s="27"/>
      <c r="AE777" s="27"/>
      <c r="AL777" s="27"/>
      <c r="AS777" s="27"/>
      <c r="AZ777" s="27"/>
      <c r="BG777" s="27"/>
      <c r="BN777" s="27"/>
      <c r="BU777" s="27"/>
      <c r="CB777" s="27"/>
      <c r="CI777" s="27"/>
      <c r="CP777" s="27"/>
      <c r="CW777" s="27"/>
      <c r="DD777" s="27"/>
      <c r="DK777" s="27"/>
      <c r="DR777" s="27"/>
      <c r="DY777" s="27"/>
    </row>
    <row r="778" spans="10:129" x14ac:dyDescent="0.25">
      <c r="J778" s="27"/>
      <c r="Q778" s="27"/>
      <c r="X778" s="27"/>
      <c r="AE778" s="27"/>
      <c r="AL778" s="27"/>
      <c r="AS778" s="27"/>
      <c r="AZ778" s="27"/>
      <c r="BG778" s="27"/>
      <c r="BN778" s="27"/>
      <c r="BU778" s="27"/>
      <c r="CB778" s="27"/>
      <c r="CI778" s="27"/>
      <c r="CP778" s="27"/>
      <c r="CW778" s="27"/>
      <c r="DD778" s="27"/>
      <c r="DK778" s="27"/>
      <c r="DR778" s="27"/>
      <c r="DY778" s="27"/>
    </row>
    <row r="779" spans="10:129" x14ac:dyDescent="0.25">
      <c r="J779" s="27"/>
      <c r="Q779" s="27"/>
      <c r="X779" s="27"/>
      <c r="AE779" s="27"/>
      <c r="AL779" s="27"/>
      <c r="AS779" s="27"/>
      <c r="AZ779" s="27"/>
      <c r="BG779" s="27"/>
      <c r="BN779" s="27"/>
      <c r="BU779" s="27"/>
      <c r="CB779" s="27"/>
      <c r="CI779" s="27"/>
      <c r="CP779" s="27"/>
      <c r="CW779" s="27"/>
      <c r="DD779" s="27"/>
      <c r="DK779" s="27"/>
      <c r="DR779" s="27"/>
      <c r="DY779" s="27"/>
    </row>
    <row r="780" spans="10:129" x14ac:dyDescent="0.25">
      <c r="J780" s="27"/>
      <c r="Q780" s="27"/>
      <c r="X780" s="27"/>
      <c r="AE780" s="27"/>
      <c r="AL780" s="27"/>
      <c r="AS780" s="27"/>
      <c r="AZ780" s="27"/>
      <c r="BG780" s="27"/>
      <c r="BN780" s="27"/>
      <c r="BU780" s="27"/>
      <c r="CB780" s="27"/>
      <c r="CI780" s="27"/>
      <c r="CP780" s="27"/>
      <c r="CW780" s="27"/>
      <c r="DD780" s="27"/>
      <c r="DK780" s="27"/>
      <c r="DR780" s="27"/>
      <c r="DY780" s="27"/>
    </row>
    <row r="781" spans="10:129" x14ac:dyDescent="0.25">
      <c r="J781" s="27"/>
      <c r="Q781" s="27"/>
      <c r="X781" s="27"/>
      <c r="AE781" s="27"/>
      <c r="AL781" s="27"/>
      <c r="AS781" s="27"/>
      <c r="AZ781" s="27"/>
      <c r="BG781" s="27"/>
      <c r="BN781" s="27"/>
      <c r="BU781" s="27"/>
      <c r="CB781" s="27"/>
      <c r="CI781" s="27"/>
      <c r="CP781" s="27"/>
      <c r="CW781" s="27"/>
      <c r="DD781" s="27"/>
      <c r="DK781" s="27"/>
      <c r="DR781" s="27"/>
      <c r="DY781" s="27"/>
    </row>
    <row r="782" spans="10:129" x14ac:dyDescent="0.25">
      <c r="J782" s="27"/>
      <c r="Q782" s="27"/>
      <c r="X782" s="27"/>
      <c r="AE782" s="27"/>
      <c r="AL782" s="27"/>
      <c r="AS782" s="27"/>
      <c r="AZ782" s="27"/>
      <c r="BG782" s="27"/>
      <c r="BN782" s="27"/>
      <c r="BU782" s="27"/>
      <c r="CB782" s="27"/>
      <c r="CI782" s="27"/>
      <c r="CP782" s="27"/>
      <c r="CW782" s="27"/>
      <c r="DD782" s="27"/>
      <c r="DK782" s="27"/>
      <c r="DR782" s="27"/>
      <c r="DY782" s="27"/>
    </row>
    <row r="783" spans="10:129" x14ac:dyDescent="0.25">
      <c r="J783" s="27"/>
      <c r="Q783" s="27"/>
      <c r="X783" s="27"/>
      <c r="AE783" s="27"/>
      <c r="AL783" s="27"/>
      <c r="AS783" s="27"/>
      <c r="AZ783" s="27"/>
      <c r="BG783" s="27"/>
      <c r="BN783" s="27"/>
      <c r="BU783" s="27"/>
      <c r="CB783" s="27"/>
      <c r="CI783" s="27"/>
      <c r="CP783" s="27"/>
      <c r="CW783" s="27"/>
      <c r="DD783" s="27"/>
      <c r="DK783" s="27"/>
      <c r="DR783" s="27"/>
      <c r="DY783" s="27"/>
    </row>
    <row r="784" spans="10:129" x14ac:dyDescent="0.25">
      <c r="J784" s="27"/>
      <c r="Q784" s="27"/>
      <c r="X784" s="27"/>
      <c r="AE784" s="27"/>
      <c r="AL784" s="27"/>
      <c r="AS784" s="27"/>
      <c r="AZ784" s="27"/>
      <c r="BG784" s="27"/>
      <c r="BN784" s="27"/>
      <c r="BU784" s="27"/>
      <c r="CB784" s="27"/>
      <c r="CI784" s="27"/>
      <c r="CP784" s="27"/>
      <c r="CW784" s="27"/>
      <c r="DD784" s="27"/>
      <c r="DK784" s="27"/>
      <c r="DR784" s="27"/>
      <c r="DY784" s="27"/>
    </row>
    <row r="785" spans="10:129" x14ac:dyDescent="0.25">
      <c r="J785" s="27"/>
      <c r="Q785" s="27"/>
      <c r="X785" s="27"/>
      <c r="AE785" s="27"/>
      <c r="AL785" s="27"/>
      <c r="AS785" s="27"/>
      <c r="AZ785" s="27"/>
      <c r="BG785" s="27"/>
      <c r="BN785" s="27"/>
      <c r="BU785" s="27"/>
      <c r="CB785" s="27"/>
      <c r="CI785" s="27"/>
      <c r="CP785" s="27"/>
      <c r="CW785" s="27"/>
      <c r="DD785" s="27"/>
      <c r="DK785" s="27"/>
      <c r="DR785" s="27"/>
      <c r="DY785" s="27"/>
    </row>
    <row r="786" spans="10:129" x14ac:dyDescent="0.25">
      <c r="J786" s="27"/>
      <c r="Q786" s="27"/>
      <c r="X786" s="27"/>
      <c r="AE786" s="27"/>
      <c r="AL786" s="27"/>
      <c r="AS786" s="27"/>
      <c r="AZ786" s="27"/>
      <c r="BG786" s="27"/>
      <c r="BN786" s="27"/>
      <c r="BU786" s="27"/>
      <c r="CB786" s="27"/>
      <c r="CI786" s="27"/>
      <c r="CP786" s="27"/>
      <c r="CW786" s="27"/>
      <c r="DD786" s="27"/>
      <c r="DK786" s="27"/>
      <c r="DR786" s="27"/>
      <c r="DY786" s="27"/>
    </row>
    <row r="787" spans="10:129" x14ac:dyDescent="0.25">
      <c r="J787" s="27"/>
      <c r="Q787" s="27"/>
      <c r="X787" s="27"/>
      <c r="AE787" s="27"/>
      <c r="AL787" s="27"/>
      <c r="AS787" s="27"/>
      <c r="AZ787" s="27"/>
      <c r="BG787" s="27"/>
      <c r="BN787" s="27"/>
      <c r="BU787" s="27"/>
      <c r="CB787" s="27"/>
      <c r="CI787" s="27"/>
      <c r="CP787" s="27"/>
      <c r="CW787" s="27"/>
      <c r="DD787" s="27"/>
      <c r="DK787" s="27"/>
      <c r="DR787" s="27"/>
      <c r="DY787" s="27"/>
    </row>
    <row r="788" spans="10:129" x14ac:dyDescent="0.25">
      <c r="J788" s="27"/>
      <c r="Q788" s="27"/>
      <c r="X788" s="27"/>
      <c r="AE788" s="27"/>
      <c r="AL788" s="27"/>
      <c r="AS788" s="27"/>
      <c r="AZ788" s="27"/>
      <c r="BG788" s="27"/>
      <c r="BN788" s="27"/>
      <c r="BU788" s="27"/>
      <c r="CB788" s="27"/>
      <c r="CI788" s="27"/>
      <c r="CP788" s="27"/>
      <c r="CW788" s="27"/>
      <c r="DD788" s="27"/>
      <c r="DK788" s="27"/>
      <c r="DR788" s="27"/>
      <c r="DY788" s="27"/>
    </row>
    <row r="789" spans="10:129" x14ac:dyDescent="0.25">
      <c r="J789" s="27"/>
      <c r="Q789" s="27"/>
      <c r="X789" s="27"/>
      <c r="AE789" s="27"/>
      <c r="AL789" s="27"/>
      <c r="AS789" s="27"/>
      <c r="AZ789" s="27"/>
      <c r="BG789" s="27"/>
      <c r="BN789" s="27"/>
      <c r="BU789" s="27"/>
      <c r="CB789" s="27"/>
      <c r="CI789" s="27"/>
      <c r="CP789" s="27"/>
      <c r="CW789" s="27"/>
      <c r="DD789" s="27"/>
      <c r="DK789" s="27"/>
      <c r="DR789" s="27"/>
      <c r="DY789" s="27"/>
    </row>
    <row r="790" spans="10:129" x14ac:dyDescent="0.25">
      <c r="J790" s="27"/>
      <c r="Q790" s="27"/>
      <c r="X790" s="27"/>
      <c r="AE790" s="27"/>
      <c r="AL790" s="27"/>
      <c r="AS790" s="27"/>
      <c r="AZ790" s="27"/>
      <c r="BG790" s="27"/>
      <c r="BN790" s="27"/>
      <c r="BU790" s="27"/>
      <c r="CB790" s="27"/>
      <c r="CI790" s="27"/>
      <c r="CP790" s="27"/>
      <c r="CW790" s="27"/>
      <c r="DD790" s="27"/>
      <c r="DK790" s="27"/>
      <c r="DR790" s="27"/>
      <c r="DY790" s="27"/>
    </row>
    <row r="791" spans="10:129" x14ac:dyDescent="0.25">
      <c r="J791" s="27"/>
      <c r="Q791" s="27"/>
      <c r="X791" s="27"/>
      <c r="AE791" s="27"/>
      <c r="AL791" s="27"/>
      <c r="AS791" s="27"/>
      <c r="AZ791" s="27"/>
      <c r="BG791" s="27"/>
      <c r="BN791" s="27"/>
      <c r="BU791" s="27"/>
      <c r="CB791" s="27"/>
      <c r="CI791" s="27"/>
      <c r="CP791" s="27"/>
      <c r="CW791" s="27"/>
      <c r="DD791" s="27"/>
      <c r="DK791" s="27"/>
      <c r="DR791" s="27"/>
      <c r="DY791" s="27"/>
    </row>
    <row r="792" spans="10:129" x14ac:dyDescent="0.25">
      <c r="J792" s="27"/>
      <c r="Q792" s="27"/>
      <c r="X792" s="27"/>
      <c r="AE792" s="27"/>
      <c r="AL792" s="27"/>
      <c r="AS792" s="27"/>
      <c r="AZ792" s="27"/>
      <c r="BG792" s="27"/>
      <c r="BN792" s="27"/>
      <c r="BU792" s="27"/>
      <c r="CB792" s="27"/>
      <c r="CI792" s="27"/>
      <c r="CP792" s="27"/>
      <c r="CW792" s="27"/>
      <c r="DD792" s="27"/>
      <c r="DK792" s="27"/>
      <c r="DR792" s="27"/>
      <c r="DY792" s="27"/>
    </row>
    <row r="793" spans="10:129" x14ac:dyDescent="0.25">
      <c r="J793" s="27"/>
      <c r="Q793" s="27"/>
      <c r="X793" s="27"/>
      <c r="AE793" s="27"/>
      <c r="AL793" s="27"/>
      <c r="AS793" s="27"/>
      <c r="AZ793" s="27"/>
      <c r="BG793" s="27"/>
      <c r="BN793" s="27"/>
      <c r="BU793" s="27"/>
      <c r="CB793" s="27"/>
      <c r="CI793" s="27"/>
      <c r="CP793" s="27"/>
      <c r="CW793" s="27"/>
      <c r="DD793" s="27"/>
      <c r="DK793" s="27"/>
      <c r="DR793" s="27"/>
      <c r="DY793" s="27"/>
    </row>
    <row r="794" spans="10:129" x14ac:dyDescent="0.25">
      <c r="J794" s="27"/>
      <c r="Q794" s="27"/>
      <c r="X794" s="27"/>
      <c r="AE794" s="27"/>
      <c r="AL794" s="27"/>
      <c r="AS794" s="27"/>
      <c r="AZ794" s="27"/>
      <c r="BG794" s="27"/>
      <c r="BN794" s="27"/>
      <c r="BU794" s="27"/>
      <c r="CB794" s="27"/>
      <c r="CI794" s="27"/>
      <c r="CP794" s="27"/>
      <c r="CW794" s="27"/>
      <c r="DD794" s="27"/>
      <c r="DK794" s="27"/>
      <c r="DR794" s="27"/>
      <c r="DY794" s="27"/>
    </row>
    <row r="795" spans="10:129" x14ac:dyDescent="0.25">
      <c r="J795" s="27"/>
      <c r="Q795" s="27"/>
      <c r="X795" s="27"/>
      <c r="AE795" s="27"/>
      <c r="AL795" s="27"/>
      <c r="AS795" s="27"/>
      <c r="AZ795" s="27"/>
      <c r="BG795" s="27"/>
      <c r="BN795" s="27"/>
      <c r="BU795" s="27"/>
      <c r="CB795" s="27"/>
      <c r="CI795" s="27"/>
      <c r="CP795" s="27"/>
      <c r="CW795" s="27"/>
      <c r="DD795" s="27"/>
      <c r="DK795" s="27"/>
      <c r="DR795" s="27"/>
      <c r="DY795" s="27"/>
    </row>
    <row r="796" spans="10:129" x14ac:dyDescent="0.25">
      <c r="J796" s="27"/>
      <c r="Q796" s="27"/>
      <c r="X796" s="27"/>
      <c r="AE796" s="27"/>
      <c r="AL796" s="27"/>
      <c r="AS796" s="27"/>
      <c r="AZ796" s="27"/>
      <c r="BG796" s="27"/>
      <c r="BN796" s="27"/>
      <c r="BU796" s="27"/>
      <c r="CB796" s="27"/>
      <c r="CI796" s="27"/>
      <c r="CP796" s="27"/>
      <c r="CW796" s="27"/>
      <c r="DD796" s="27"/>
      <c r="DK796" s="27"/>
      <c r="DR796" s="27"/>
      <c r="DY796" s="27"/>
    </row>
    <row r="797" spans="10:129" x14ac:dyDescent="0.25">
      <c r="J797" s="27"/>
      <c r="Q797" s="27"/>
      <c r="X797" s="27"/>
      <c r="AE797" s="27"/>
      <c r="AL797" s="27"/>
      <c r="AS797" s="27"/>
      <c r="AZ797" s="27"/>
      <c r="BG797" s="27"/>
      <c r="BN797" s="27"/>
      <c r="BU797" s="27"/>
      <c r="CB797" s="27"/>
      <c r="CI797" s="27"/>
      <c r="CP797" s="27"/>
      <c r="CW797" s="27"/>
      <c r="DD797" s="27"/>
      <c r="DK797" s="27"/>
      <c r="DR797" s="27"/>
      <c r="DY797" s="27"/>
    </row>
    <row r="798" spans="10:129" x14ac:dyDescent="0.25">
      <c r="J798" s="27"/>
      <c r="Q798" s="27"/>
      <c r="X798" s="27"/>
      <c r="AE798" s="27"/>
      <c r="AL798" s="27"/>
      <c r="AS798" s="27"/>
      <c r="AZ798" s="27"/>
      <c r="BG798" s="27"/>
      <c r="BN798" s="27"/>
      <c r="BU798" s="27"/>
      <c r="CB798" s="27"/>
      <c r="CI798" s="27"/>
      <c r="CP798" s="27"/>
      <c r="CW798" s="27"/>
      <c r="DD798" s="27"/>
      <c r="DK798" s="27"/>
      <c r="DR798" s="27"/>
      <c r="DY798" s="27"/>
    </row>
    <row r="799" spans="10:129" x14ac:dyDescent="0.25">
      <c r="J799" s="27"/>
      <c r="Q799" s="27"/>
      <c r="X799" s="27"/>
      <c r="AE799" s="27"/>
      <c r="AL799" s="27"/>
      <c r="AS799" s="27"/>
      <c r="AZ799" s="27"/>
      <c r="BG799" s="27"/>
      <c r="BN799" s="27"/>
      <c r="BU799" s="27"/>
      <c r="CB799" s="27"/>
      <c r="CI799" s="27"/>
      <c r="CP799" s="27"/>
      <c r="CW799" s="27"/>
      <c r="DD799" s="27"/>
      <c r="DK799" s="27"/>
      <c r="DR799" s="27"/>
      <c r="DY799" s="27"/>
    </row>
    <row r="800" spans="10:129" x14ac:dyDescent="0.25">
      <c r="J800" s="27"/>
      <c r="Q800" s="27"/>
      <c r="X800" s="27"/>
      <c r="AE800" s="27"/>
      <c r="AL800" s="27"/>
      <c r="AS800" s="27"/>
      <c r="AZ800" s="27"/>
      <c r="BG800" s="27"/>
      <c r="BN800" s="27"/>
      <c r="BU800" s="27"/>
      <c r="CB800" s="27"/>
      <c r="CI800" s="27"/>
      <c r="CP800" s="27"/>
      <c r="CW800" s="27"/>
      <c r="DD800" s="27"/>
      <c r="DK800" s="27"/>
      <c r="DR800" s="27"/>
      <c r="DY800" s="27"/>
    </row>
    <row r="801" spans="10:129" x14ac:dyDescent="0.25">
      <c r="J801" s="27"/>
      <c r="Q801" s="27"/>
      <c r="X801" s="27"/>
      <c r="AE801" s="27"/>
      <c r="AL801" s="27"/>
      <c r="AS801" s="27"/>
      <c r="AZ801" s="27"/>
      <c r="BG801" s="27"/>
      <c r="BN801" s="27"/>
      <c r="BU801" s="27"/>
      <c r="CB801" s="27"/>
      <c r="CI801" s="27"/>
      <c r="CP801" s="27"/>
      <c r="CW801" s="27"/>
      <c r="DD801" s="27"/>
      <c r="DK801" s="27"/>
      <c r="DR801" s="27"/>
      <c r="DY801" s="27"/>
    </row>
    <row r="802" spans="10:129" x14ac:dyDescent="0.25">
      <c r="J802" s="27"/>
      <c r="Q802" s="27"/>
      <c r="X802" s="27"/>
      <c r="AE802" s="27"/>
      <c r="AL802" s="27"/>
      <c r="AS802" s="27"/>
      <c r="AZ802" s="27"/>
      <c r="BG802" s="27"/>
      <c r="BN802" s="27"/>
      <c r="BU802" s="27"/>
      <c r="CB802" s="27"/>
      <c r="CI802" s="27"/>
      <c r="CP802" s="27"/>
      <c r="CW802" s="27"/>
      <c r="DD802" s="27"/>
      <c r="DK802" s="27"/>
      <c r="DR802" s="27"/>
      <c r="DY802" s="27"/>
    </row>
    <row r="803" spans="10:129" x14ac:dyDescent="0.25">
      <c r="J803" s="27"/>
      <c r="Q803" s="27"/>
      <c r="X803" s="27"/>
      <c r="AE803" s="27"/>
      <c r="AL803" s="27"/>
      <c r="AS803" s="27"/>
      <c r="AZ803" s="27"/>
      <c r="BG803" s="27"/>
      <c r="BN803" s="27"/>
      <c r="BU803" s="27"/>
      <c r="CB803" s="27"/>
      <c r="CI803" s="27"/>
      <c r="CP803" s="27"/>
      <c r="CW803" s="27"/>
      <c r="DD803" s="27"/>
      <c r="DK803" s="27"/>
      <c r="DR803" s="27"/>
      <c r="DY803" s="27"/>
    </row>
    <row r="804" spans="10:129" x14ac:dyDescent="0.25">
      <c r="J804" s="27"/>
      <c r="Q804" s="27"/>
      <c r="X804" s="27"/>
      <c r="AE804" s="27"/>
      <c r="AL804" s="27"/>
      <c r="AS804" s="27"/>
      <c r="AZ804" s="27"/>
      <c r="BG804" s="27"/>
      <c r="BN804" s="27"/>
      <c r="BU804" s="27"/>
      <c r="CB804" s="27"/>
      <c r="CI804" s="27"/>
      <c r="CP804" s="27"/>
      <c r="CW804" s="27"/>
      <c r="DD804" s="27"/>
      <c r="DK804" s="27"/>
      <c r="DR804" s="27"/>
      <c r="DY804" s="27"/>
    </row>
    <row r="805" spans="10:129" x14ac:dyDescent="0.25">
      <c r="J805" s="27"/>
      <c r="Q805" s="27"/>
      <c r="X805" s="27"/>
      <c r="AE805" s="27"/>
      <c r="AL805" s="27"/>
      <c r="AS805" s="27"/>
      <c r="AZ805" s="27"/>
      <c r="BG805" s="27"/>
      <c r="BN805" s="27"/>
      <c r="BU805" s="27"/>
      <c r="CB805" s="27"/>
      <c r="CI805" s="27"/>
      <c r="CP805" s="27"/>
      <c r="CW805" s="27"/>
      <c r="DD805" s="27"/>
      <c r="DK805" s="27"/>
      <c r="DR805" s="27"/>
      <c r="DY805" s="27"/>
    </row>
    <row r="806" spans="10:129" x14ac:dyDescent="0.25">
      <c r="J806" s="27"/>
      <c r="Q806" s="27"/>
      <c r="X806" s="27"/>
      <c r="AE806" s="27"/>
      <c r="AL806" s="27"/>
      <c r="AS806" s="27"/>
      <c r="AZ806" s="27"/>
      <c r="BG806" s="27"/>
      <c r="BN806" s="27"/>
      <c r="BU806" s="27"/>
      <c r="CB806" s="27"/>
      <c r="CI806" s="27"/>
      <c r="CP806" s="27"/>
      <c r="CW806" s="27"/>
      <c r="DD806" s="27"/>
      <c r="DK806" s="27"/>
      <c r="DR806" s="27"/>
      <c r="DY806" s="27"/>
    </row>
    <row r="807" spans="10:129" x14ac:dyDescent="0.25">
      <c r="J807" s="27"/>
      <c r="Q807" s="27"/>
      <c r="X807" s="27"/>
      <c r="AE807" s="27"/>
      <c r="AL807" s="27"/>
      <c r="AS807" s="27"/>
      <c r="AZ807" s="27"/>
      <c r="BG807" s="27"/>
      <c r="BN807" s="27"/>
      <c r="BU807" s="27"/>
      <c r="CB807" s="27"/>
      <c r="CI807" s="27"/>
      <c r="CP807" s="27"/>
      <c r="CW807" s="27"/>
      <c r="DD807" s="27"/>
      <c r="DK807" s="27"/>
      <c r="DR807" s="27"/>
      <c r="DY807" s="27"/>
    </row>
    <row r="808" spans="10:129" x14ac:dyDescent="0.25">
      <c r="J808" s="27"/>
      <c r="Q808" s="27"/>
      <c r="X808" s="27"/>
      <c r="AE808" s="27"/>
      <c r="AL808" s="27"/>
      <c r="AS808" s="27"/>
      <c r="AZ808" s="27"/>
      <c r="BG808" s="27"/>
      <c r="BN808" s="27"/>
      <c r="BU808" s="27"/>
      <c r="CB808" s="27"/>
      <c r="CI808" s="27"/>
      <c r="CP808" s="27"/>
      <c r="CW808" s="27"/>
      <c r="DD808" s="27"/>
      <c r="DK808" s="27"/>
      <c r="DR808" s="27"/>
      <c r="DY808" s="27"/>
    </row>
    <row r="809" spans="10:129" x14ac:dyDescent="0.25">
      <c r="J809" s="27"/>
      <c r="Q809" s="27"/>
      <c r="X809" s="27"/>
      <c r="AE809" s="27"/>
      <c r="AL809" s="27"/>
      <c r="AS809" s="27"/>
      <c r="AZ809" s="27"/>
      <c r="BG809" s="27"/>
      <c r="BN809" s="27"/>
      <c r="BU809" s="27"/>
      <c r="CB809" s="27"/>
      <c r="CI809" s="27"/>
      <c r="CP809" s="27"/>
      <c r="CW809" s="27"/>
      <c r="DD809" s="27"/>
      <c r="DK809" s="27"/>
      <c r="DR809" s="27"/>
      <c r="DY809" s="27"/>
    </row>
    <row r="810" spans="10:129" x14ac:dyDescent="0.25">
      <c r="J810" s="27"/>
      <c r="Q810" s="27"/>
      <c r="X810" s="27"/>
      <c r="AE810" s="27"/>
      <c r="AL810" s="27"/>
      <c r="AS810" s="27"/>
      <c r="AZ810" s="27"/>
      <c r="BG810" s="27"/>
      <c r="BN810" s="27"/>
      <c r="BU810" s="27"/>
      <c r="CB810" s="27"/>
      <c r="CI810" s="27"/>
      <c r="CP810" s="27"/>
      <c r="CW810" s="27"/>
      <c r="DD810" s="27"/>
      <c r="DK810" s="27"/>
      <c r="DR810" s="27"/>
      <c r="DY810" s="27"/>
    </row>
    <row r="811" spans="10:129" x14ac:dyDescent="0.25">
      <c r="J811" s="27"/>
      <c r="Q811" s="27"/>
      <c r="X811" s="27"/>
      <c r="AE811" s="27"/>
      <c r="AL811" s="27"/>
      <c r="AS811" s="27"/>
      <c r="AZ811" s="27"/>
      <c r="BG811" s="27"/>
      <c r="BN811" s="27"/>
      <c r="BU811" s="27"/>
      <c r="CB811" s="27"/>
      <c r="CI811" s="27"/>
      <c r="CP811" s="27"/>
      <c r="CW811" s="27"/>
      <c r="DD811" s="27"/>
      <c r="DK811" s="27"/>
      <c r="DR811" s="27"/>
      <c r="DY811" s="27"/>
    </row>
    <row r="812" spans="10:129" x14ac:dyDescent="0.25">
      <c r="J812" s="27"/>
      <c r="Q812" s="27"/>
      <c r="X812" s="27"/>
      <c r="AE812" s="27"/>
      <c r="AL812" s="27"/>
      <c r="AS812" s="27"/>
      <c r="AZ812" s="27"/>
      <c r="BG812" s="27"/>
      <c r="BN812" s="27"/>
      <c r="BU812" s="27"/>
      <c r="CB812" s="27"/>
      <c r="CI812" s="27"/>
      <c r="CP812" s="27"/>
      <c r="CW812" s="27"/>
      <c r="DD812" s="27"/>
      <c r="DK812" s="27"/>
      <c r="DR812" s="27"/>
      <c r="DY812" s="27"/>
    </row>
    <row r="813" spans="10:129" x14ac:dyDescent="0.25">
      <c r="J813" s="27"/>
      <c r="Q813" s="27"/>
      <c r="X813" s="27"/>
      <c r="AE813" s="27"/>
      <c r="AL813" s="27"/>
      <c r="AS813" s="27"/>
      <c r="AZ813" s="27"/>
      <c r="BG813" s="27"/>
      <c r="BN813" s="27"/>
      <c r="BU813" s="27"/>
      <c r="CB813" s="27"/>
      <c r="CI813" s="27"/>
      <c r="CP813" s="27"/>
      <c r="CW813" s="27"/>
      <c r="DD813" s="27"/>
      <c r="DK813" s="27"/>
      <c r="DR813" s="27"/>
      <c r="DY813" s="27"/>
    </row>
    <row r="814" spans="10:129" x14ac:dyDescent="0.25">
      <c r="J814" s="27"/>
      <c r="Q814" s="27"/>
      <c r="X814" s="27"/>
      <c r="AE814" s="27"/>
      <c r="AL814" s="27"/>
      <c r="AS814" s="27"/>
      <c r="AZ814" s="27"/>
      <c r="BG814" s="27"/>
      <c r="BN814" s="27"/>
      <c r="BU814" s="27"/>
      <c r="CB814" s="27"/>
      <c r="CI814" s="27"/>
      <c r="CP814" s="27"/>
      <c r="CW814" s="27"/>
      <c r="DD814" s="27"/>
      <c r="DK814" s="27"/>
      <c r="DR814" s="27"/>
      <c r="DY814" s="27"/>
    </row>
    <row r="815" spans="10:129" x14ac:dyDescent="0.25">
      <c r="J815" s="27"/>
      <c r="Q815" s="27"/>
      <c r="X815" s="27"/>
      <c r="AE815" s="27"/>
      <c r="AL815" s="27"/>
      <c r="AS815" s="27"/>
      <c r="AZ815" s="27"/>
      <c r="BG815" s="27"/>
      <c r="BN815" s="27"/>
      <c r="BU815" s="27"/>
      <c r="CB815" s="27"/>
      <c r="CI815" s="27"/>
      <c r="CP815" s="27"/>
      <c r="CW815" s="27"/>
      <c r="DD815" s="27"/>
      <c r="DK815" s="27"/>
      <c r="DR815" s="27"/>
      <c r="DY815" s="27"/>
    </row>
    <row r="816" spans="10:129" x14ac:dyDescent="0.25">
      <c r="J816" s="27"/>
      <c r="Q816" s="27"/>
      <c r="X816" s="27"/>
      <c r="AE816" s="27"/>
      <c r="AL816" s="27"/>
      <c r="AS816" s="27"/>
      <c r="AZ816" s="27"/>
      <c r="BG816" s="27"/>
      <c r="BN816" s="27"/>
      <c r="BU816" s="27"/>
      <c r="CB816" s="27"/>
      <c r="CI816" s="27"/>
      <c r="CP816" s="27"/>
      <c r="CW816" s="27"/>
      <c r="DD816" s="27"/>
      <c r="DK816" s="27"/>
      <c r="DR816" s="27"/>
      <c r="DY816" s="27"/>
    </row>
    <row r="817" spans="10:129" x14ac:dyDescent="0.25">
      <c r="J817" s="27"/>
      <c r="Q817" s="27"/>
      <c r="X817" s="27"/>
      <c r="AE817" s="27"/>
      <c r="AL817" s="27"/>
      <c r="AS817" s="27"/>
      <c r="AZ817" s="27"/>
      <c r="BG817" s="27"/>
      <c r="BN817" s="27"/>
      <c r="BU817" s="27"/>
      <c r="CB817" s="27"/>
      <c r="CI817" s="27"/>
      <c r="CP817" s="27"/>
      <c r="CW817" s="27"/>
      <c r="DD817" s="27"/>
      <c r="DK817" s="27"/>
      <c r="DR817" s="27"/>
      <c r="DY817" s="27"/>
    </row>
    <row r="818" spans="10:129" x14ac:dyDescent="0.25">
      <c r="J818" s="27"/>
      <c r="Q818" s="27"/>
      <c r="X818" s="27"/>
      <c r="AE818" s="27"/>
      <c r="AL818" s="27"/>
      <c r="AS818" s="27"/>
      <c r="AZ818" s="27"/>
      <c r="BG818" s="27"/>
      <c r="BN818" s="27"/>
      <c r="BU818" s="27"/>
      <c r="CB818" s="27"/>
      <c r="CI818" s="27"/>
      <c r="CP818" s="27"/>
      <c r="CW818" s="27"/>
      <c r="DD818" s="27"/>
      <c r="DK818" s="27"/>
      <c r="DR818" s="27"/>
      <c r="DY818" s="27"/>
    </row>
    <row r="819" spans="10:129" x14ac:dyDescent="0.25">
      <c r="J819" s="27"/>
      <c r="Q819" s="27"/>
      <c r="X819" s="27"/>
      <c r="AE819" s="27"/>
      <c r="AL819" s="27"/>
      <c r="AS819" s="27"/>
      <c r="AZ819" s="27"/>
      <c r="BG819" s="27"/>
      <c r="BN819" s="27"/>
      <c r="BU819" s="27"/>
      <c r="CB819" s="27"/>
      <c r="CI819" s="27"/>
      <c r="CP819" s="27"/>
      <c r="CW819" s="27"/>
      <c r="DD819" s="27"/>
      <c r="DK819" s="27"/>
      <c r="DR819" s="27"/>
      <c r="DY819" s="27"/>
    </row>
    <row r="820" spans="10:129" x14ac:dyDescent="0.25">
      <c r="J820" s="27"/>
      <c r="Q820" s="27"/>
      <c r="X820" s="27"/>
      <c r="AE820" s="27"/>
      <c r="AL820" s="27"/>
      <c r="AS820" s="27"/>
      <c r="AZ820" s="27"/>
      <c r="BG820" s="27"/>
      <c r="BN820" s="27"/>
      <c r="BU820" s="27"/>
      <c r="CB820" s="27"/>
      <c r="CI820" s="27"/>
      <c r="CP820" s="27"/>
      <c r="CW820" s="27"/>
      <c r="DD820" s="27"/>
      <c r="DK820" s="27"/>
      <c r="DR820" s="27"/>
      <c r="DY820" s="27"/>
    </row>
    <row r="821" spans="10:129" x14ac:dyDescent="0.25">
      <c r="J821" s="27"/>
      <c r="Q821" s="27"/>
      <c r="X821" s="27"/>
      <c r="AE821" s="27"/>
      <c r="AL821" s="27"/>
      <c r="AS821" s="27"/>
      <c r="AZ821" s="27"/>
      <c r="BG821" s="27"/>
      <c r="BN821" s="27"/>
      <c r="BU821" s="27"/>
      <c r="CB821" s="27"/>
      <c r="CI821" s="27"/>
      <c r="CP821" s="27"/>
      <c r="CW821" s="27"/>
      <c r="DD821" s="27"/>
      <c r="DK821" s="27"/>
      <c r="DR821" s="27"/>
      <c r="DY821" s="27"/>
    </row>
    <row r="822" spans="10:129" x14ac:dyDescent="0.25">
      <c r="J822" s="27"/>
      <c r="Q822" s="27"/>
      <c r="X822" s="27"/>
      <c r="AE822" s="27"/>
      <c r="AL822" s="27"/>
      <c r="AS822" s="27"/>
      <c r="AZ822" s="27"/>
      <c r="BG822" s="27"/>
      <c r="BN822" s="27"/>
      <c r="BU822" s="27"/>
      <c r="CB822" s="27"/>
      <c r="CI822" s="27"/>
      <c r="CP822" s="27"/>
      <c r="CW822" s="27"/>
      <c r="DD822" s="27"/>
      <c r="DK822" s="27"/>
      <c r="DR822" s="27"/>
      <c r="DY822" s="27"/>
    </row>
    <row r="823" spans="10:129" x14ac:dyDescent="0.25">
      <c r="J823" s="27"/>
      <c r="Q823" s="27"/>
      <c r="X823" s="27"/>
      <c r="AE823" s="27"/>
      <c r="AL823" s="27"/>
      <c r="AS823" s="27"/>
      <c r="AZ823" s="27"/>
      <c r="BG823" s="27"/>
      <c r="BN823" s="27"/>
      <c r="BU823" s="27"/>
      <c r="CB823" s="27"/>
      <c r="CI823" s="27"/>
      <c r="CP823" s="27"/>
      <c r="CW823" s="27"/>
      <c r="DD823" s="27"/>
      <c r="DK823" s="27"/>
      <c r="DR823" s="27"/>
      <c r="DY823" s="27"/>
    </row>
    <row r="824" spans="10:129" x14ac:dyDescent="0.25">
      <c r="J824" s="27"/>
      <c r="Q824" s="27"/>
      <c r="X824" s="27"/>
      <c r="AE824" s="27"/>
      <c r="AL824" s="27"/>
      <c r="AS824" s="27"/>
      <c r="AZ824" s="27"/>
      <c r="BG824" s="27"/>
      <c r="BN824" s="27"/>
      <c r="BU824" s="27"/>
      <c r="CB824" s="27"/>
      <c r="CI824" s="27"/>
      <c r="CP824" s="27"/>
      <c r="CW824" s="27"/>
      <c r="DD824" s="27"/>
      <c r="DK824" s="27"/>
      <c r="DR824" s="27"/>
      <c r="DY824" s="27"/>
    </row>
    <row r="825" spans="10:129" x14ac:dyDescent="0.25">
      <c r="J825" s="27"/>
      <c r="Q825" s="27"/>
      <c r="X825" s="27"/>
      <c r="AE825" s="27"/>
      <c r="AL825" s="27"/>
      <c r="AS825" s="27"/>
      <c r="AZ825" s="27"/>
      <c r="BG825" s="27"/>
      <c r="BN825" s="27"/>
      <c r="BU825" s="27"/>
      <c r="CB825" s="27"/>
      <c r="CI825" s="27"/>
      <c r="CP825" s="27"/>
      <c r="CW825" s="27"/>
      <c r="DD825" s="27"/>
      <c r="DK825" s="27"/>
      <c r="DR825" s="27"/>
      <c r="DY825" s="27"/>
    </row>
    <row r="826" spans="10:129" x14ac:dyDescent="0.25">
      <c r="J826" s="27"/>
      <c r="Q826" s="27"/>
      <c r="X826" s="27"/>
      <c r="AE826" s="27"/>
      <c r="AL826" s="27"/>
      <c r="AS826" s="27"/>
      <c r="AZ826" s="27"/>
      <c r="BG826" s="27"/>
      <c r="BN826" s="27"/>
      <c r="BU826" s="27"/>
      <c r="CB826" s="27"/>
      <c r="CI826" s="27"/>
      <c r="CP826" s="27"/>
      <c r="CW826" s="27"/>
      <c r="DD826" s="27"/>
      <c r="DK826" s="27"/>
      <c r="DR826" s="27"/>
      <c r="DY826" s="27"/>
    </row>
    <row r="827" spans="10:129" x14ac:dyDescent="0.25">
      <c r="J827" s="27"/>
      <c r="Q827" s="27"/>
      <c r="X827" s="27"/>
      <c r="AE827" s="27"/>
      <c r="AL827" s="27"/>
      <c r="AS827" s="27"/>
      <c r="AZ827" s="27"/>
      <c r="BG827" s="27"/>
      <c r="BN827" s="27"/>
      <c r="BU827" s="27"/>
      <c r="CB827" s="27"/>
      <c r="CI827" s="27"/>
      <c r="CP827" s="27"/>
      <c r="CW827" s="27"/>
      <c r="DD827" s="27"/>
      <c r="DK827" s="27"/>
      <c r="DR827" s="27"/>
      <c r="DY827" s="27"/>
    </row>
    <row r="828" spans="10:129" x14ac:dyDescent="0.25">
      <c r="J828" s="27"/>
      <c r="Q828" s="27"/>
      <c r="X828" s="27"/>
      <c r="AE828" s="27"/>
      <c r="AL828" s="27"/>
      <c r="AS828" s="27"/>
      <c r="AZ828" s="27"/>
      <c r="BG828" s="27"/>
      <c r="BN828" s="27"/>
      <c r="BU828" s="27"/>
      <c r="CB828" s="27"/>
      <c r="CI828" s="27"/>
      <c r="CP828" s="27"/>
      <c r="CW828" s="27"/>
      <c r="DD828" s="27"/>
      <c r="DK828" s="27"/>
      <c r="DR828" s="27"/>
      <c r="DY828" s="27"/>
    </row>
    <row r="829" spans="10:129" x14ac:dyDescent="0.25">
      <c r="J829" s="27"/>
      <c r="Q829" s="27"/>
      <c r="X829" s="27"/>
      <c r="AE829" s="27"/>
      <c r="AL829" s="27"/>
      <c r="AS829" s="27"/>
      <c r="AZ829" s="27"/>
      <c r="BG829" s="27"/>
      <c r="BN829" s="27"/>
      <c r="BU829" s="27"/>
      <c r="CB829" s="27"/>
      <c r="CI829" s="27"/>
      <c r="CP829" s="27"/>
      <c r="CW829" s="27"/>
      <c r="DD829" s="27"/>
      <c r="DK829" s="27"/>
      <c r="DR829" s="27"/>
      <c r="DY829" s="27"/>
    </row>
    <row r="830" spans="10:129" x14ac:dyDescent="0.25">
      <c r="J830" s="27"/>
      <c r="Q830" s="27"/>
      <c r="X830" s="27"/>
      <c r="AE830" s="27"/>
      <c r="AL830" s="27"/>
      <c r="AS830" s="27"/>
      <c r="AZ830" s="27"/>
      <c r="BG830" s="27"/>
      <c r="BN830" s="27"/>
      <c r="BU830" s="27"/>
      <c r="CB830" s="27"/>
      <c r="CI830" s="27"/>
      <c r="CP830" s="27"/>
      <c r="CW830" s="27"/>
      <c r="DD830" s="27"/>
      <c r="DK830" s="27"/>
      <c r="DR830" s="27"/>
      <c r="DY830" s="27"/>
    </row>
    <row r="831" spans="10:129" x14ac:dyDescent="0.25">
      <c r="J831" s="27"/>
      <c r="Q831" s="27"/>
      <c r="X831" s="27"/>
      <c r="AE831" s="27"/>
      <c r="AL831" s="27"/>
      <c r="AS831" s="27"/>
      <c r="AZ831" s="27"/>
      <c r="BG831" s="27"/>
      <c r="BN831" s="27"/>
      <c r="BU831" s="27"/>
      <c r="CB831" s="27"/>
      <c r="CI831" s="27"/>
      <c r="CP831" s="27"/>
      <c r="CW831" s="27"/>
      <c r="DD831" s="27"/>
      <c r="DK831" s="27"/>
      <c r="DR831" s="27"/>
      <c r="DY831" s="27"/>
    </row>
    <row r="832" spans="10:129" x14ac:dyDescent="0.25">
      <c r="J832" s="27"/>
      <c r="Q832" s="27"/>
      <c r="X832" s="27"/>
      <c r="AE832" s="27"/>
      <c r="AL832" s="27"/>
      <c r="AS832" s="27"/>
      <c r="AZ832" s="27"/>
      <c r="BG832" s="27"/>
      <c r="BN832" s="27"/>
      <c r="BU832" s="27"/>
      <c r="CB832" s="27"/>
      <c r="CI832" s="27"/>
      <c r="CP832" s="27"/>
      <c r="CW832" s="27"/>
      <c r="DD832" s="27"/>
      <c r="DK832" s="27"/>
      <c r="DR832" s="27"/>
      <c r="DY832" s="27"/>
    </row>
    <row r="833" spans="10:129" x14ac:dyDescent="0.25">
      <c r="J833" s="27"/>
      <c r="Q833" s="27"/>
      <c r="X833" s="27"/>
      <c r="AE833" s="27"/>
      <c r="AL833" s="27"/>
      <c r="AS833" s="27"/>
      <c r="AZ833" s="27"/>
      <c r="BG833" s="27"/>
      <c r="BN833" s="27"/>
      <c r="BU833" s="27"/>
      <c r="CB833" s="27"/>
      <c r="CI833" s="27"/>
      <c r="CP833" s="27"/>
      <c r="CW833" s="27"/>
      <c r="DD833" s="27"/>
      <c r="DK833" s="27"/>
      <c r="DR833" s="27"/>
      <c r="DY833" s="27"/>
    </row>
    <row r="834" spans="10:129" x14ac:dyDescent="0.25">
      <c r="J834" s="27"/>
      <c r="Q834" s="27"/>
      <c r="X834" s="27"/>
      <c r="AE834" s="27"/>
      <c r="AL834" s="27"/>
      <c r="AS834" s="27"/>
      <c r="AZ834" s="27"/>
      <c r="BG834" s="27"/>
      <c r="BN834" s="27"/>
      <c r="BU834" s="27"/>
      <c r="CB834" s="27"/>
      <c r="CI834" s="27"/>
      <c r="CP834" s="27"/>
      <c r="CW834" s="27"/>
      <c r="DD834" s="27"/>
      <c r="DK834" s="27"/>
      <c r="DR834" s="27"/>
      <c r="DY834" s="27"/>
    </row>
    <row r="835" spans="10:129" x14ac:dyDescent="0.25">
      <c r="J835" s="27"/>
      <c r="Q835" s="27"/>
      <c r="X835" s="27"/>
      <c r="AE835" s="27"/>
      <c r="AL835" s="27"/>
      <c r="AS835" s="27"/>
      <c r="AZ835" s="27"/>
      <c r="BG835" s="27"/>
      <c r="BN835" s="27"/>
      <c r="BU835" s="27"/>
      <c r="CB835" s="27"/>
      <c r="CI835" s="27"/>
      <c r="CP835" s="27"/>
      <c r="CW835" s="27"/>
      <c r="DD835" s="27"/>
      <c r="DK835" s="27"/>
      <c r="DR835" s="27"/>
      <c r="DY835" s="27"/>
    </row>
    <row r="836" spans="10:129" x14ac:dyDescent="0.25">
      <c r="J836" s="27"/>
      <c r="Q836" s="27"/>
      <c r="X836" s="27"/>
      <c r="AE836" s="27"/>
      <c r="AL836" s="27"/>
      <c r="AS836" s="27"/>
      <c r="AZ836" s="27"/>
      <c r="BG836" s="27"/>
      <c r="BN836" s="27"/>
      <c r="BU836" s="27"/>
      <c r="CB836" s="27"/>
      <c r="CI836" s="27"/>
      <c r="CP836" s="27"/>
      <c r="CW836" s="27"/>
      <c r="DD836" s="27"/>
      <c r="DK836" s="27"/>
      <c r="DR836" s="27"/>
      <c r="DY836" s="27"/>
    </row>
    <row r="837" spans="10:129" x14ac:dyDescent="0.25">
      <c r="J837" s="27"/>
      <c r="Q837" s="27"/>
      <c r="X837" s="27"/>
      <c r="AE837" s="27"/>
      <c r="AL837" s="27"/>
      <c r="AS837" s="27"/>
      <c r="AZ837" s="27"/>
      <c r="BG837" s="27"/>
      <c r="BN837" s="27"/>
      <c r="BU837" s="27"/>
      <c r="CB837" s="27"/>
      <c r="CI837" s="27"/>
      <c r="CP837" s="27"/>
      <c r="CW837" s="27"/>
      <c r="DD837" s="27"/>
      <c r="DK837" s="27"/>
      <c r="DR837" s="27"/>
      <c r="DY837" s="27"/>
    </row>
    <row r="838" spans="10:129" x14ac:dyDescent="0.25">
      <c r="J838" s="27"/>
      <c r="Q838" s="27"/>
      <c r="X838" s="27"/>
      <c r="AE838" s="27"/>
      <c r="AL838" s="27"/>
      <c r="AS838" s="27"/>
      <c r="AZ838" s="27"/>
      <c r="BG838" s="27"/>
      <c r="BN838" s="27"/>
      <c r="BU838" s="27"/>
      <c r="CB838" s="27"/>
      <c r="CI838" s="27"/>
      <c r="CP838" s="27"/>
      <c r="CW838" s="27"/>
      <c r="DD838" s="27"/>
      <c r="DK838" s="27"/>
      <c r="DR838" s="27"/>
      <c r="DY838" s="27"/>
    </row>
    <row r="839" spans="10:129" x14ac:dyDescent="0.25">
      <c r="J839" s="27"/>
      <c r="Q839" s="27"/>
      <c r="X839" s="27"/>
      <c r="AE839" s="27"/>
      <c r="AL839" s="27"/>
      <c r="AS839" s="27"/>
      <c r="AZ839" s="27"/>
      <c r="BG839" s="27"/>
      <c r="BN839" s="27"/>
      <c r="BU839" s="27"/>
      <c r="CB839" s="27"/>
      <c r="CI839" s="27"/>
      <c r="CP839" s="27"/>
      <c r="CW839" s="27"/>
      <c r="DD839" s="27"/>
      <c r="DK839" s="27"/>
      <c r="DR839" s="27"/>
      <c r="DY839" s="27"/>
    </row>
    <row r="840" spans="10:129" x14ac:dyDescent="0.25">
      <c r="J840" s="27"/>
      <c r="Q840" s="27"/>
      <c r="X840" s="27"/>
      <c r="AE840" s="27"/>
      <c r="AL840" s="27"/>
      <c r="AS840" s="27"/>
      <c r="AZ840" s="27"/>
      <c r="BG840" s="27"/>
      <c r="BN840" s="27"/>
      <c r="BU840" s="27"/>
      <c r="CB840" s="27"/>
      <c r="CI840" s="27"/>
      <c r="CP840" s="27"/>
      <c r="CW840" s="27"/>
      <c r="DD840" s="27"/>
      <c r="DK840" s="27"/>
      <c r="DR840" s="27"/>
      <c r="DY840" s="27"/>
    </row>
    <row r="841" spans="10:129" x14ac:dyDescent="0.25">
      <c r="J841" s="27"/>
      <c r="Q841" s="27"/>
      <c r="X841" s="27"/>
      <c r="AE841" s="27"/>
      <c r="AL841" s="27"/>
      <c r="AS841" s="27"/>
      <c r="AZ841" s="27"/>
      <c r="BG841" s="27"/>
      <c r="BN841" s="27"/>
      <c r="BU841" s="27"/>
      <c r="CB841" s="27"/>
      <c r="CI841" s="27"/>
      <c r="CP841" s="27"/>
      <c r="CW841" s="27"/>
      <c r="DD841" s="27"/>
      <c r="DK841" s="27"/>
      <c r="DR841" s="27"/>
      <c r="DY841" s="27"/>
    </row>
    <row r="842" spans="10:129" x14ac:dyDescent="0.25">
      <c r="J842" s="27"/>
      <c r="Q842" s="27"/>
      <c r="X842" s="27"/>
      <c r="AE842" s="27"/>
      <c r="AL842" s="27"/>
      <c r="AS842" s="27"/>
      <c r="AZ842" s="27"/>
      <c r="BG842" s="27"/>
      <c r="BN842" s="27"/>
      <c r="BU842" s="27"/>
      <c r="CB842" s="27"/>
      <c r="CI842" s="27"/>
      <c r="CP842" s="27"/>
      <c r="CW842" s="27"/>
      <c r="DD842" s="27"/>
      <c r="DK842" s="27"/>
      <c r="DR842" s="27"/>
      <c r="DY842" s="27"/>
    </row>
    <row r="843" spans="10:129" x14ac:dyDescent="0.25">
      <c r="J843" s="27"/>
      <c r="Q843" s="27"/>
      <c r="X843" s="27"/>
      <c r="AE843" s="27"/>
      <c r="AL843" s="27"/>
      <c r="AS843" s="27"/>
      <c r="AZ843" s="27"/>
      <c r="BG843" s="27"/>
      <c r="BN843" s="27"/>
      <c r="BU843" s="27"/>
      <c r="CB843" s="27"/>
      <c r="CI843" s="27"/>
      <c r="CP843" s="27"/>
      <c r="CW843" s="27"/>
      <c r="DD843" s="27"/>
      <c r="DK843" s="27"/>
      <c r="DR843" s="27"/>
      <c r="DY843" s="27"/>
    </row>
    <row r="844" spans="10:129" x14ac:dyDescent="0.25">
      <c r="J844" s="27"/>
      <c r="Q844" s="27"/>
      <c r="X844" s="27"/>
      <c r="AE844" s="27"/>
      <c r="AL844" s="27"/>
      <c r="AS844" s="27"/>
      <c r="AZ844" s="27"/>
      <c r="BG844" s="27"/>
      <c r="BN844" s="27"/>
      <c r="BU844" s="27"/>
      <c r="CB844" s="27"/>
      <c r="CI844" s="27"/>
      <c r="CP844" s="27"/>
      <c r="CW844" s="27"/>
      <c r="DD844" s="27"/>
      <c r="DK844" s="27"/>
      <c r="DR844" s="27"/>
      <c r="DY844" s="27"/>
    </row>
    <row r="845" spans="10:129" x14ac:dyDescent="0.25">
      <c r="J845" s="27"/>
      <c r="Q845" s="27"/>
      <c r="X845" s="27"/>
      <c r="AE845" s="27"/>
      <c r="AL845" s="27"/>
      <c r="AS845" s="27"/>
      <c r="AZ845" s="27"/>
      <c r="BG845" s="27"/>
      <c r="BN845" s="27"/>
      <c r="BU845" s="27"/>
      <c r="CB845" s="27"/>
      <c r="CI845" s="27"/>
      <c r="CP845" s="27"/>
      <c r="CW845" s="27"/>
      <c r="DD845" s="27"/>
      <c r="DK845" s="27"/>
      <c r="DR845" s="27"/>
      <c r="DY845" s="27"/>
    </row>
    <row r="846" spans="10:129" x14ac:dyDescent="0.25">
      <c r="J846" s="27"/>
      <c r="Q846" s="27"/>
      <c r="X846" s="27"/>
      <c r="AE846" s="27"/>
      <c r="AL846" s="27"/>
      <c r="AS846" s="27"/>
      <c r="AZ846" s="27"/>
      <c r="BG846" s="27"/>
      <c r="BN846" s="27"/>
      <c r="BU846" s="27"/>
      <c r="CB846" s="27"/>
      <c r="CI846" s="27"/>
      <c r="CP846" s="27"/>
      <c r="CW846" s="27"/>
      <c r="DD846" s="27"/>
      <c r="DK846" s="27"/>
      <c r="DR846" s="27"/>
      <c r="DY846" s="27"/>
    </row>
    <row r="847" spans="10:129" x14ac:dyDescent="0.25">
      <c r="J847" s="27"/>
      <c r="Q847" s="27"/>
      <c r="X847" s="27"/>
      <c r="AE847" s="27"/>
      <c r="AL847" s="27"/>
      <c r="AS847" s="27"/>
      <c r="AZ847" s="27"/>
      <c r="BG847" s="27"/>
      <c r="BN847" s="27"/>
      <c r="BU847" s="27"/>
      <c r="CB847" s="27"/>
      <c r="CI847" s="27"/>
      <c r="CP847" s="27"/>
      <c r="CW847" s="27"/>
      <c r="DD847" s="27"/>
      <c r="DK847" s="27"/>
      <c r="DR847" s="27"/>
      <c r="DY847" s="27"/>
    </row>
    <row r="848" spans="10:129" x14ac:dyDescent="0.25">
      <c r="J848" s="27"/>
      <c r="Q848" s="27"/>
      <c r="X848" s="27"/>
      <c r="AE848" s="27"/>
      <c r="AL848" s="27"/>
      <c r="AS848" s="27"/>
      <c r="AZ848" s="27"/>
      <c r="BG848" s="27"/>
      <c r="BN848" s="27"/>
      <c r="BU848" s="27"/>
      <c r="CB848" s="27"/>
      <c r="CI848" s="27"/>
      <c r="CP848" s="27"/>
      <c r="CW848" s="27"/>
      <c r="DD848" s="27"/>
      <c r="DK848" s="27"/>
      <c r="DR848" s="27"/>
      <c r="DY848" s="27"/>
    </row>
    <row r="849" spans="10:129" x14ac:dyDescent="0.25">
      <c r="J849" s="27"/>
      <c r="Q849" s="27"/>
      <c r="X849" s="27"/>
      <c r="AE849" s="27"/>
      <c r="AL849" s="27"/>
      <c r="AS849" s="27"/>
      <c r="AZ849" s="27"/>
      <c r="BG849" s="27"/>
      <c r="BN849" s="27"/>
      <c r="BU849" s="27"/>
      <c r="CB849" s="27"/>
      <c r="CI849" s="27"/>
      <c r="CP849" s="27"/>
      <c r="CW849" s="27"/>
      <c r="DD849" s="27"/>
      <c r="DK849" s="27"/>
      <c r="DR849" s="27"/>
      <c r="DY849" s="27"/>
    </row>
    <row r="850" spans="10:129" x14ac:dyDescent="0.25">
      <c r="J850" s="27"/>
      <c r="Q850" s="27"/>
      <c r="X850" s="27"/>
      <c r="AE850" s="27"/>
      <c r="AL850" s="27"/>
      <c r="AS850" s="27"/>
      <c r="AZ850" s="27"/>
      <c r="BG850" s="27"/>
      <c r="BN850" s="27"/>
      <c r="BU850" s="27"/>
      <c r="CB850" s="27"/>
      <c r="CI850" s="27"/>
      <c r="CP850" s="27"/>
      <c r="CW850" s="27"/>
      <c r="DD850" s="27"/>
      <c r="DK850" s="27"/>
      <c r="DR850" s="27"/>
      <c r="DY850" s="27"/>
    </row>
    <row r="851" spans="10:129" x14ac:dyDescent="0.25">
      <c r="J851" s="27"/>
      <c r="Q851" s="27"/>
      <c r="X851" s="27"/>
      <c r="AE851" s="27"/>
      <c r="AL851" s="27"/>
      <c r="AS851" s="27"/>
      <c r="AZ851" s="27"/>
      <c r="BG851" s="27"/>
      <c r="BN851" s="27"/>
      <c r="BU851" s="27"/>
      <c r="CB851" s="27"/>
      <c r="CI851" s="27"/>
      <c r="CP851" s="27"/>
      <c r="CW851" s="27"/>
      <c r="DD851" s="27"/>
      <c r="DK851" s="27"/>
      <c r="DR851" s="27"/>
      <c r="DY851" s="27"/>
    </row>
    <row r="852" spans="10:129" x14ac:dyDescent="0.25">
      <c r="J852" s="27"/>
      <c r="Q852" s="27"/>
      <c r="X852" s="27"/>
      <c r="AE852" s="27"/>
      <c r="AL852" s="27"/>
      <c r="AS852" s="27"/>
      <c r="AZ852" s="27"/>
      <c r="BG852" s="27"/>
      <c r="BN852" s="27"/>
      <c r="BU852" s="27"/>
      <c r="CB852" s="27"/>
      <c r="CI852" s="27"/>
      <c r="CP852" s="27"/>
      <c r="CW852" s="27"/>
      <c r="DD852" s="27"/>
      <c r="DK852" s="27"/>
      <c r="DR852" s="27"/>
      <c r="DY852" s="27"/>
    </row>
    <row r="853" spans="10:129" x14ac:dyDescent="0.25">
      <c r="J853" s="27"/>
      <c r="Q853" s="27"/>
      <c r="X853" s="27"/>
      <c r="AE853" s="27"/>
      <c r="AL853" s="27"/>
      <c r="AS853" s="27"/>
      <c r="AZ853" s="27"/>
      <c r="BG853" s="27"/>
      <c r="BN853" s="27"/>
      <c r="BU853" s="27"/>
      <c r="CB853" s="27"/>
      <c r="CI853" s="27"/>
      <c r="CP853" s="27"/>
      <c r="CW853" s="27"/>
      <c r="DD853" s="27"/>
      <c r="DK853" s="27"/>
      <c r="DR853" s="27"/>
      <c r="DY853" s="27"/>
    </row>
    <row r="854" spans="10:129" x14ac:dyDescent="0.25">
      <c r="J854" s="27"/>
      <c r="Q854" s="27"/>
      <c r="X854" s="27"/>
      <c r="AE854" s="27"/>
      <c r="AL854" s="27"/>
      <c r="AS854" s="27"/>
      <c r="AZ854" s="27"/>
      <c r="BG854" s="27"/>
      <c r="BN854" s="27"/>
      <c r="BU854" s="27"/>
      <c r="CB854" s="27"/>
      <c r="CI854" s="27"/>
      <c r="CP854" s="27"/>
      <c r="CW854" s="27"/>
      <c r="DD854" s="27"/>
      <c r="DK854" s="27"/>
      <c r="DR854" s="27"/>
      <c r="DY854" s="27"/>
    </row>
    <row r="855" spans="10:129" x14ac:dyDescent="0.25">
      <c r="J855" s="27"/>
      <c r="Q855" s="27"/>
      <c r="X855" s="27"/>
      <c r="AE855" s="27"/>
      <c r="AL855" s="27"/>
      <c r="AS855" s="27"/>
      <c r="AZ855" s="27"/>
      <c r="BG855" s="27"/>
      <c r="BN855" s="27"/>
      <c r="BU855" s="27"/>
      <c r="CB855" s="27"/>
      <c r="CI855" s="27"/>
      <c r="CP855" s="27"/>
      <c r="CW855" s="27"/>
      <c r="DD855" s="27"/>
      <c r="DK855" s="27"/>
      <c r="DR855" s="27"/>
      <c r="DY855" s="27"/>
    </row>
    <row r="856" spans="10:129" x14ac:dyDescent="0.25">
      <c r="J856" s="27"/>
      <c r="Q856" s="27"/>
      <c r="X856" s="27"/>
      <c r="AE856" s="27"/>
      <c r="AL856" s="27"/>
      <c r="AS856" s="27"/>
      <c r="AZ856" s="27"/>
      <c r="BG856" s="27"/>
      <c r="BN856" s="27"/>
      <c r="BU856" s="27"/>
      <c r="CB856" s="27"/>
      <c r="CI856" s="27"/>
      <c r="CP856" s="27"/>
      <c r="CW856" s="27"/>
      <c r="DD856" s="27"/>
      <c r="DK856" s="27"/>
      <c r="DR856" s="27"/>
      <c r="DY856" s="27"/>
    </row>
    <row r="857" spans="10:129" x14ac:dyDescent="0.25">
      <c r="J857" s="27"/>
      <c r="Q857" s="27"/>
      <c r="X857" s="27"/>
      <c r="AE857" s="27"/>
      <c r="AL857" s="27"/>
      <c r="AS857" s="27"/>
      <c r="AZ857" s="27"/>
      <c r="BG857" s="27"/>
      <c r="BN857" s="27"/>
      <c r="BU857" s="27"/>
      <c r="CB857" s="27"/>
      <c r="CI857" s="27"/>
      <c r="CP857" s="27"/>
      <c r="CW857" s="27"/>
      <c r="DD857" s="27"/>
      <c r="DK857" s="27"/>
      <c r="DR857" s="27"/>
      <c r="DY857" s="27"/>
    </row>
    <row r="858" spans="10:129" x14ac:dyDescent="0.25">
      <c r="J858" s="27"/>
      <c r="Q858" s="27"/>
      <c r="X858" s="27"/>
      <c r="AE858" s="27"/>
      <c r="AL858" s="27"/>
      <c r="AS858" s="27"/>
      <c r="AZ858" s="27"/>
      <c r="BG858" s="27"/>
      <c r="BN858" s="27"/>
      <c r="BU858" s="27"/>
      <c r="CB858" s="27"/>
      <c r="CI858" s="27"/>
      <c r="CP858" s="27"/>
      <c r="CW858" s="27"/>
      <c r="DD858" s="27"/>
      <c r="DK858" s="27"/>
      <c r="DR858" s="27"/>
      <c r="DY858" s="27"/>
    </row>
    <row r="859" spans="10:129" x14ac:dyDescent="0.25">
      <c r="J859" s="27"/>
      <c r="Q859" s="27"/>
      <c r="X859" s="27"/>
      <c r="AE859" s="27"/>
      <c r="AL859" s="27"/>
      <c r="AS859" s="27"/>
      <c r="AZ859" s="27"/>
      <c r="BG859" s="27"/>
      <c r="BN859" s="27"/>
      <c r="BU859" s="27"/>
      <c r="CB859" s="27"/>
      <c r="CI859" s="27"/>
      <c r="CP859" s="27"/>
      <c r="CW859" s="27"/>
      <c r="DD859" s="27"/>
      <c r="DK859" s="27"/>
      <c r="DR859" s="27"/>
      <c r="DY859" s="27"/>
    </row>
    <row r="860" spans="10:129" x14ac:dyDescent="0.25">
      <c r="J860" s="27"/>
      <c r="Q860" s="27"/>
      <c r="X860" s="27"/>
      <c r="AE860" s="27"/>
      <c r="AL860" s="27"/>
      <c r="AS860" s="27"/>
      <c r="AZ860" s="27"/>
      <c r="BG860" s="27"/>
      <c r="BN860" s="27"/>
      <c r="BU860" s="27"/>
      <c r="CB860" s="27"/>
      <c r="CI860" s="27"/>
      <c r="CP860" s="27"/>
      <c r="CW860" s="27"/>
      <c r="DD860" s="27"/>
      <c r="DK860" s="27"/>
      <c r="DR860" s="27"/>
      <c r="DY860" s="27"/>
    </row>
    <row r="861" spans="10:129" x14ac:dyDescent="0.25">
      <c r="J861" s="27"/>
      <c r="Q861" s="27"/>
      <c r="X861" s="27"/>
      <c r="AE861" s="27"/>
      <c r="AL861" s="27"/>
      <c r="AS861" s="27"/>
      <c r="AZ861" s="27"/>
      <c r="BG861" s="27"/>
      <c r="BN861" s="27"/>
      <c r="BU861" s="27"/>
      <c r="CB861" s="27"/>
      <c r="CI861" s="27"/>
      <c r="CP861" s="27"/>
      <c r="CW861" s="27"/>
      <c r="DD861" s="27"/>
      <c r="DK861" s="27"/>
      <c r="DR861" s="27"/>
      <c r="DY861" s="27"/>
    </row>
    <row r="862" spans="10:129" x14ac:dyDescent="0.25">
      <c r="J862" s="27"/>
      <c r="Q862" s="27"/>
      <c r="X862" s="27"/>
      <c r="AE862" s="27"/>
      <c r="AL862" s="27"/>
      <c r="AS862" s="27"/>
      <c r="AZ862" s="27"/>
      <c r="BG862" s="27"/>
      <c r="BN862" s="27"/>
      <c r="BU862" s="27"/>
      <c r="CB862" s="27"/>
      <c r="CI862" s="27"/>
      <c r="CP862" s="27"/>
      <c r="CW862" s="27"/>
      <c r="DD862" s="27"/>
      <c r="DK862" s="27"/>
      <c r="DR862" s="27"/>
      <c r="DY862" s="27"/>
    </row>
    <row r="863" spans="10:129" x14ac:dyDescent="0.25">
      <c r="J863" s="27"/>
      <c r="Q863" s="27"/>
      <c r="X863" s="27"/>
      <c r="AE863" s="27"/>
      <c r="AL863" s="27"/>
      <c r="AS863" s="27"/>
      <c r="AZ863" s="27"/>
      <c r="BG863" s="27"/>
      <c r="BN863" s="27"/>
      <c r="BU863" s="27"/>
      <c r="CB863" s="27"/>
      <c r="CI863" s="27"/>
      <c r="CP863" s="27"/>
      <c r="CW863" s="27"/>
      <c r="DD863" s="27"/>
      <c r="DK863" s="27"/>
      <c r="DR863" s="27"/>
      <c r="DY863" s="27"/>
    </row>
    <row r="864" spans="10:129" x14ac:dyDescent="0.25">
      <c r="J864" s="27"/>
      <c r="Q864" s="27"/>
      <c r="X864" s="27"/>
      <c r="AE864" s="27"/>
      <c r="AL864" s="27"/>
      <c r="AS864" s="27"/>
      <c r="AZ864" s="27"/>
      <c r="BG864" s="27"/>
      <c r="BN864" s="27"/>
      <c r="BU864" s="27"/>
      <c r="CB864" s="27"/>
      <c r="CI864" s="27"/>
      <c r="CP864" s="27"/>
      <c r="CW864" s="27"/>
      <c r="DD864" s="27"/>
      <c r="DK864" s="27"/>
      <c r="DR864" s="27"/>
      <c r="DY864" s="27"/>
    </row>
    <row r="865" spans="10:129" x14ac:dyDescent="0.25">
      <c r="J865" s="27"/>
      <c r="Q865" s="27"/>
      <c r="X865" s="27"/>
      <c r="AE865" s="27"/>
      <c r="AL865" s="27"/>
      <c r="AS865" s="27"/>
      <c r="AZ865" s="27"/>
      <c r="BG865" s="27"/>
      <c r="BN865" s="27"/>
      <c r="BU865" s="27"/>
      <c r="CB865" s="27"/>
      <c r="CI865" s="27"/>
      <c r="CP865" s="27"/>
      <c r="CW865" s="27"/>
      <c r="DD865" s="27"/>
      <c r="DK865" s="27"/>
      <c r="DR865" s="27"/>
      <c r="DY865" s="27"/>
    </row>
    <row r="866" spans="10:129" x14ac:dyDescent="0.25">
      <c r="J866" s="27"/>
      <c r="Q866" s="27"/>
      <c r="X866" s="27"/>
      <c r="AE866" s="27"/>
      <c r="AL866" s="27"/>
      <c r="AS866" s="27"/>
      <c r="AZ866" s="27"/>
      <c r="BG866" s="27"/>
      <c r="BN866" s="27"/>
      <c r="BU866" s="27"/>
      <c r="CB866" s="27"/>
      <c r="CI866" s="27"/>
      <c r="CP866" s="27"/>
      <c r="CW866" s="27"/>
      <c r="DD866" s="27"/>
      <c r="DK866" s="27"/>
      <c r="DR866" s="27"/>
      <c r="DY866" s="27"/>
    </row>
    <row r="867" spans="10:129" x14ac:dyDescent="0.25">
      <c r="J867" s="27"/>
      <c r="Q867" s="27"/>
      <c r="X867" s="27"/>
      <c r="AE867" s="27"/>
      <c r="AL867" s="27"/>
      <c r="AS867" s="27"/>
      <c r="AZ867" s="27"/>
      <c r="BG867" s="27"/>
      <c r="BN867" s="27"/>
      <c r="BU867" s="27"/>
      <c r="CB867" s="27"/>
      <c r="CI867" s="27"/>
      <c r="CP867" s="27"/>
      <c r="CW867" s="27"/>
      <c r="DD867" s="27"/>
      <c r="DK867" s="27"/>
      <c r="DR867" s="27"/>
      <c r="DY867" s="27"/>
    </row>
    <row r="868" spans="10:129" x14ac:dyDescent="0.25">
      <c r="J868" s="27"/>
      <c r="Q868" s="27"/>
      <c r="X868" s="27"/>
      <c r="AE868" s="27"/>
      <c r="AL868" s="27"/>
      <c r="AS868" s="27"/>
      <c r="AZ868" s="27"/>
      <c r="BG868" s="27"/>
      <c r="BN868" s="27"/>
      <c r="BU868" s="27"/>
      <c r="CB868" s="27"/>
      <c r="CI868" s="27"/>
      <c r="CP868" s="27"/>
      <c r="CW868" s="27"/>
      <c r="DD868" s="27"/>
      <c r="DK868" s="27"/>
      <c r="DR868" s="27"/>
      <c r="DY868" s="27"/>
    </row>
    <row r="869" spans="10:129" x14ac:dyDescent="0.25">
      <c r="J869" s="27"/>
      <c r="Q869" s="27"/>
      <c r="X869" s="27"/>
      <c r="AE869" s="27"/>
      <c r="AL869" s="27"/>
      <c r="AS869" s="27"/>
      <c r="AZ869" s="27"/>
      <c r="BG869" s="27"/>
      <c r="BN869" s="27"/>
      <c r="BU869" s="27"/>
      <c r="CB869" s="27"/>
      <c r="CI869" s="27"/>
      <c r="CP869" s="27"/>
      <c r="CW869" s="27"/>
      <c r="DD869" s="27"/>
      <c r="DK869" s="27"/>
      <c r="DR869" s="27"/>
      <c r="DY869" s="27"/>
    </row>
    <row r="870" spans="10:129" x14ac:dyDescent="0.25">
      <c r="J870" s="27"/>
      <c r="Q870" s="27"/>
      <c r="X870" s="27"/>
      <c r="AE870" s="27"/>
      <c r="AL870" s="27"/>
      <c r="AS870" s="27"/>
      <c r="AZ870" s="27"/>
      <c r="BG870" s="27"/>
      <c r="BN870" s="27"/>
      <c r="BU870" s="27"/>
      <c r="CB870" s="27"/>
      <c r="CI870" s="27"/>
      <c r="CP870" s="27"/>
      <c r="CW870" s="27"/>
      <c r="DD870" s="27"/>
      <c r="DK870" s="27"/>
      <c r="DR870" s="27"/>
      <c r="DY870" s="27"/>
    </row>
    <row r="871" spans="10:129" x14ac:dyDescent="0.25">
      <c r="J871" s="27"/>
      <c r="Q871" s="27"/>
      <c r="X871" s="27"/>
      <c r="AE871" s="27"/>
      <c r="AL871" s="27"/>
      <c r="AS871" s="27"/>
      <c r="AZ871" s="27"/>
      <c r="BG871" s="27"/>
      <c r="BN871" s="27"/>
      <c r="BU871" s="27"/>
      <c r="CB871" s="27"/>
      <c r="CI871" s="27"/>
      <c r="CP871" s="27"/>
      <c r="CW871" s="27"/>
      <c r="DD871" s="27"/>
      <c r="DK871" s="27"/>
      <c r="DR871" s="27"/>
      <c r="DY871" s="27"/>
    </row>
    <row r="872" spans="10:129" x14ac:dyDescent="0.25">
      <c r="J872" s="27"/>
      <c r="Q872" s="27"/>
      <c r="X872" s="27"/>
      <c r="AE872" s="27"/>
      <c r="AL872" s="27"/>
      <c r="AS872" s="27"/>
      <c r="AZ872" s="27"/>
      <c r="BG872" s="27"/>
      <c r="BN872" s="27"/>
      <c r="BU872" s="27"/>
      <c r="CB872" s="27"/>
      <c r="CI872" s="27"/>
      <c r="CP872" s="27"/>
      <c r="CW872" s="27"/>
      <c r="DD872" s="27"/>
      <c r="DK872" s="27"/>
      <c r="DR872" s="27"/>
      <c r="DY872" s="27"/>
    </row>
    <row r="873" spans="10:129" x14ac:dyDescent="0.25">
      <c r="J873" s="27"/>
      <c r="Q873" s="27"/>
      <c r="X873" s="27"/>
      <c r="AE873" s="27"/>
      <c r="AL873" s="27"/>
      <c r="AS873" s="27"/>
      <c r="AZ873" s="27"/>
      <c r="BG873" s="27"/>
      <c r="BN873" s="27"/>
      <c r="BU873" s="27"/>
      <c r="CB873" s="27"/>
      <c r="CI873" s="27"/>
      <c r="CP873" s="27"/>
      <c r="CW873" s="27"/>
      <c r="DD873" s="27"/>
      <c r="DK873" s="27"/>
      <c r="DR873" s="27"/>
      <c r="DY873" s="27"/>
    </row>
    <row r="874" spans="10:129" x14ac:dyDescent="0.25">
      <c r="J874" s="27"/>
      <c r="Q874" s="27"/>
      <c r="X874" s="27"/>
      <c r="AE874" s="27"/>
      <c r="AL874" s="27"/>
      <c r="AS874" s="27"/>
      <c r="AZ874" s="27"/>
      <c r="BG874" s="27"/>
      <c r="BN874" s="27"/>
      <c r="BU874" s="27"/>
      <c r="CB874" s="27"/>
      <c r="CI874" s="27"/>
      <c r="CP874" s="27"/>
      <c r="CW874" s="27"/>
      <c r="DD874" s="27"/>
      <c r="DK874" s="27"/>
      <c r="DR874" s="27"/>
      <c r="DY874" s="27"/>
    </row>
    <row r="875" spans="10:129" x14ac:dyDescent="0.25">
      <c r="J875" s="27"/>
      <c r="Q875" s="27"/>
      <c r="X875" s="27"/>
      <c r="AE875" s="27"/>
      <c r="AL875" s="27"/>
      <c r="AS875" s="27"/>
      <c r="AZ875" s="27"/>
      <c r="BG875" s="27"/>
      <c r="BN875" s="27"/>
      <c r="BU875" s="27"/>
      <c r="CB875" s="27"/>
      <c r="CI875" s="27"/>
      <c r="CP875" s="27"/>
      <c r="CW875" s="27"/>
      <c r="DD875" s="27"/>
      <c r="DK875" s="27"/>
      <c r="DR875" s="27"/>
      <c r="DY875" s="27"/>
    </row>
    <row r="876" spans="10:129" x14ac:dyDescent="0.25">
      <c r="J876" s="27"/>
      <c r="Q876" s="27"/>
      <c r="X876" s="27"/>
      <c r="AE876" s="27"/>
      <c r="AL876" s="27"/>
      <c r="AS876" s="27"/>
      <c r="AZ876" s="27"/>
      <c r="BG876" s="27"/>
      <c r="BN876" s="27"/>
      <c r="BU876" s="27"/>
      <c r="CB876" s="27"/>
      <c r="CI876" s="27"/>
      <c r="CP876" s="27"/>
      <c r="CW876" s="27"/>
      <c r="DD876" s="27"/>
      <c r="DK876" s="27"/>
      <c r="DR876" s="27"/>
      <c r="DY876" s="27"/>
    </row>
    <row r="877" spans="10:129" x14ac:dyDescent="0.25">
      <c r="J877" s="27"/>
      <c r="Q877" s="27"/>
      <c r="X877" s="27"/>
      <c r="AE877" s="27"/>
      <c r="AL877" s="27"/>
      <c r="AS877" s="27"/>
      <c r="AZ877" s="27"/>
      <c r="BG877" s="27"/>
      <c r="BN877" s="27"/>
      <c r="BU877" s="27"/>
      <c r="CB877" s="27"/>
      <c r="CI877" s="27"/>
      <c r="CP877" s="27"/>
      <c r="CW877" s="27"/>
      <c r="DD877" s="27"/>
      <c r="DK877" s="27"/>
      <c r="DR877" s="27"/>
      <c r="DY877" s="27"/>
    </row>
    <row r="878" spans="10:129" x14ac:dyDescent="0.25">
      <c r="J878" s="27"/>
      <c r="Q878" s="27"/>
      <c r="X878" s="27"/>
      <c r="AE878" s="27"/>
      <c r="AL878" s="27"/>
      <c r="AS878" s="27"/>
      <c r="AZ878" s="27"/>
      <c r="BG878" s="27"/>
      <c r="BN878" s="27"/>
      <c r="BU878" s="27"/>
      <c r="CB878" s="27"/>
      <c r="CI878" s="27"/>
      <c r="CP878" s="27"/>
      <c r="CW878" s="27"/>
      <c r="DD878" s="27"/>
      <c r="DK878" s="27"/>
      <c r="DR878" s="27"/>
      <c r="DY878" s="27"/>
    </row>
    <row r="879" spans="10:129" x14ac:dyDescent="0.25">
      <c r="J879" s="27"/>
      <c r="Q879" s="27"/>
      <c r="X879" s="27"/>
      <c r="AE879" s="27"/>
      <c r="AL879" s="27"/>
      <c r="AS879" s="27"/>
      <c r="AZ879" s="27"/>
      <c r="BG879" s="27"/>
      <c r="BN879" s="27"/>
      <c r="BU879" s="27"/>
      <c r="CB879" s="27"/>
      <c r="CI879" s="27"/>
      <c r="CP879" s="27"/>
      <c r="CW879" s="27"/>
      <c r="DD879" s="27"/>
      <c r="DK879" s="27"/>
      <c r="DR879" s="27"/>
      <c r="DY879" s="27"/>
    </row>
    <row r="880" spans="10:129" x14ac:dyDescent="0.25">
      <c r="J880" s="27"/>
      <c r="Q880" s="27"/>
      <c r="X880" s="27"/>
      <c r="AE880" s="27"/>
      <c r="AL880" s="27"/>
      <c r="AS880" s="27"/>
      <c r="AZ880" s="27"/>
      <c r="BG880" s="27"/>
      <c r="BN880" s="27"/>
      <c r="BU880" s="27"/>
      <c r="CB880" s="27"/>
      <c r="CI880" s="27"/>
      <c r="CP880" s="27"/>
      <c r="CW880" s="27"/>
      <c r="DD880" s="27"/>
      <c r="DK880" s="27"/>
      <c r="DR880" s="27"/>
      <c r="DY880" s="27"/>
    </row>
    <row r="881" spans="10:129" x14ac:dyDescent="0.25">
      <c r="J881" s="27"/>
      <c r="Q881" s="27"/>
      <c r="X881" s="27"/>
      <c r="AE881" s="27"/>
      <c r="AL881" s="27"/>
      <c r="AS881" s="27"/>
      <c r="AZ881" s="27"/>
      <c r="BG881" s="27"/>
      <c r="BN881" s="27"/>
      <c r="BU881" s="27"/>
      <c r="CB881" s="27"/>
      <c r="CI881" s="27"/>
      <c r="CP881" s="27"/>
      <c r="CW881" s="27"/>
      <c r="DD881" s="27"/>
      <c r="DK881" s="27"/>
      <c r="DR881" s="27"/>
      <c r="DY881" s="27"/>
    </row>
    <row r="882" spans="10:129" x14ac:dyDescent="0.25">
      <c r="J882" s="27"/>
      <c r="Q882" s="27"/>
      <c r="X882" s="27"/>
      <c r="AE882" s="27"/>
      <c r="AL882" s="27"/>
      <c r="AS882" s="27"/>
      <c r="AZ882" s="27"/>
      <c r="BG882" s="27"/>
      <c r="BN882" s="27"/>
      <c r="BU882" s="27"/>
      <c r="CB882" s="27"/>
      <c r="CI882" s="27"/>
      <c r="CP882" s="27"/>
      <c r="CW882" s="27"/>
      <c r="DD882" s="27"/>
      <c r="DK882" s="27"/>
      <c r="DR882" s="27"/>
      <c r="DY882" s="27"/>
    </row>
    <row r="883" spans="10:129" x14ac:dyDescent="0.25">
      <c r="J883" s="27"/>
      <c r="Q883" s="27"/>
      <c r="X883" s="27"/>
      <c r="AE883" s="27"/>
      <c r="AL883" s="27"/>
      <c r="AS883" s="27"/>
      <c r="AZ883" s="27"/>
      <c r="BG883" s="27"/>
      <c r="BN883" s="27"/>
      <c r="BU883" s="27"/>
      <c r="CB883" s="27"/>
      <c r="CI883" s="27"/>
      <c r="CP883" s="27"/>
      <c r="CW883" s="27"/>
      <c r="DD883" s="27"/>
      <c r="DK883" s="27"/>
      <c r="DR883" s="27"/>
      <c r="DY883" s="27"/>
    </row>
    <row r="884" spans="10:129" x14ac:dyDescent="0.25">
      <c r="J884" s="27"/>
      <c r="Q884" s="27"/>
      <c r="X884" s="27"/>
      <c r="AE884" s="27"/>
      <c r="AL884" s="27"/>
      <c r="AS884" s="27"/>
      <c r="AZ884" s="27"/>
      <c r="BG884" s="27"/>
      <c r="BN884" s="27"/>
      <c r="BU884" s="27"/>
      <c r="CB884" s="27"/>
      <c r="CI884" s="27"/>
      <c r="CP884" s="27"/>
      <c r="CW884" s="27"/>
      <c r="DD884" s="27"/>
      <c r="DK884" s="27"/>
      <c r="DR884" s="27"/>
      <c r="DY884" s="27"/>
    </row>
    <row r="885" spans="10:129" x14ac:dyDescent="0.25">
      <c r="J885" s="27"/>
      <c r="Q885" s="27"/>
      <c r="X885" s="27"/>
      <c r="AE885" s="27"/>
      <c r="AL885" s="27"/>
      <c r="AS885" s="27"/>
      <c r="AZ885" s="27"/>
      <c r="BG885" s="27"/>
      <c r="BN885" s="27"/>
      <c r="BU885" s="27"/>
      <c r="CB885" s="27"/>
      <c r="CI885" s="27"/>
      <c r="CP885" s="27"/>
      <c r="CW885" s="27"/>
      <c r="DD885" s="27"/>
      <c r="DK885" s="27"/>
      <c r="DR885" s="27"/>
      <c r="DY885" s="27"/>
    </row>
    <row r="886" spans="10:129" x14ac:dyDescent="0.25">
      <c r="J886" s="27"/>
      <c r="Q886" s="27"/>
      <c r="X886" s="27"/>
      <c r="AE886" s="27"/>
      <c r="AL886" s="27"/>
      <c r="AS886" s="27"/>
      <c r="AZ886" s="27"/>
      <c r="BG886" s="27"/>
      <c r="BN886" s="27"/>
      <c r="BU886" s="27"/>
      <c r="CB886" s="27"/>
      <c r="CI886" s="27"/>
      <c r="CP886" s="27"/>
      <c r="CW886" s="27"/>
      <c r="DD886" s="27"/>
      <c r="DK886" s="27"/>
      <c r="DR886" s="27"/>
      <c r="DY886" s="27"/>
    </row>
    <row r="887" spans="10:129" x14ac:dyDescent="0.25">
      <c r="J887" s="27"/>
      <c r="Q887" s="27"/>
      <c r="X887" s="27"/>
      <c r="AE887" s="27"/>
      <c r="AL887" s="27"/>
      <c r="AS887" s="27"/>
      <c r="AZ887" s="27"/>
      <c r="BG887" s="27"/>
      <c r="BN887" s="27"/>
      <c r="BU887" s="27"/>
      <c r="CB887" s="27"/>
      <c r="CI887" s="27"/>
      <c r="CP887" s="27"/>
      <c r="CW887" s="27"/>
      <c r="DD887" s="27"/>
      <c r="DK887" s="27"/>
      <c r="DR887" s="27"/>
      <c r="DY887" s="27"/>
    </row>
    <row r="888" spans="10:129" x14ac:dyDescent="0.25">
      <c r="J888" s="27"/>
      <c r="Q888" s="27"/>
      <c r="X888" s="27"/>
      <c r="AE888" s="27"/>
      <c r="AL888" s="27"/>
      <c r="AS888" s="27"/>
      <c r="AZ888" s="27"/>
      <c r="BG888" s="27"/>
      <c r="BN888" s="27"/>
      <c r="BU888" s="27"/>
      <c r="CB888" s="27"/>
      <c r="CI888" s="27"/>
      <c r="CP888" s="27"/>
      <c r="CW888" s="27"/>
      <c r="DD888" s="27"/>
      <c r="DK888" s="27"/>
      <c r="DR888" s="27"/>
      <c r="DY888" s="27"/>
    </row>
    <row r="889" spans="10:129" x14ac:dyDescent="0.25">
      <c r="J889" s="27"/>
      <c r="Q889" s="27"/>
      <c r="X889" s="27"/>
      <c r="AE889" s="27"/>
      <c r="AL889" s="27"/>
      <c r="AS889" s="27"/>
      <c r="AZ889" s="27"/>
      <c r="BG889" s="27"/>
      <c r="BN889" s="27"/>
      <c r="BU889" s="27"/>
      <c r="CB889" s="27"/>
      <c r="CI889" s="27"/>
      <c r="CP889" s="27"/>
      <c r="CW889" s="27"/>
      <c r="DD889" s="27"/>
      <c r="DK889" s="27"/>
      <c r="DR889" s="27"/>
      <c r="DY889" s="27"/>
    </row>
    <row r="890" spans="10:129" x14ac:dyDescent="0.25">
      <c r="J890" s="27"/>
      <c r="Q890" s="27"/>
      <c r="X890" s="27"/>
      <c r="AE890" s="27"/>
      <c r="AL890" s="27"/>
      <c r="AS890" s="27"/>
      <c r="AZ890" s="27"/>
      <c r="BG890" s="27"/>
      <c r="BN890" s="27"/>
      <c r="BU890" s="27"/>
      <c r="CB890" s="27"/>
      <c r="CI890" s="27"/>
      <c r="CP890" s="27"/>
      <c r="CW890" s="27"/>
      <c r="DD890" s="27"/>
      <c r="DK890" s="27"/>
      <c r="DR890" s="27"/>
      <c r="DY890" s="27"/>
    </row>
    <row r="891" spans="10:129" x14ac:dyDescent="0.25">
      <c r="J891" s="27"/>
      <c r="Q891" s="27"/>
      <c r="X891" s="27"/>
      <c r="AE891" s="27"/>
      <c r="AL891" s="27"/>
      <c r="AS891" s="27"/>
      <c r="AZ891" s="27"/>
      <c r="BG891" s="27"/>
      <c r="BN891" s="27"/>
      <c r="BU891" s="27"/>
      <c r="CB891" s="27"/>
      <c r="CI891" s="27"/>
      <c r="CP891" s="27"/>
      <c r="CW891" s="27"/>
      <c r="DD891" s="27"/>
      <c r="DK891" s="27"/>
      <c r="DR891" s="27"/>
      <c r="DY891" s="27"/>
    </row>
    <row r="892" spans="10:129" x14ac:dyDescent="0.25">
      <c r="J892" s="27"/>
      <c r="Q892" s="27"/>
      <c r="X892" s="27"/>
      <c r="AE892" s="27"/>
      <c r="AL892" s="27"/>
      <c r="AS892" s="27"/>
      <c r="AZ892" s="27"/>
      <c r="BG892" s="27"/>
      <c r="BN892" s="27"/>
      <c r="BU892" s="27"/>
      <c r="CB892" s="27"/>
      <c r="CI892" s="27"/>
      <c r="CP892" s="27"/>
      <c r="CW892" s="27"/>
      <c r="DD892" s="27"/>
      <c r="DK892" s="27"/>
      <c r="DR892" s="27"/>
      <c r="DY892" s="27"/>
    </row>
    <row r="893" spans="10:129" x14ac:dyDescent="0.25">
      <c r="J893" s="27"/>
      <c r="Q893" s="27"/>
      <c r="X893" s="27"/>
      <c r="AE893" s="27"/>
      <c r="AL893" s="27"/>
      <c r="AS893" s="27"/>
      <c r="AZ893" s="27"/>
      <c r="BG893" s="27"/>
      <c r="BN893" s="27"/>
      <c r="BU893" s="27"/>
      <c r="CB893" s="27"/>
      <c r="CI893" s="27"/>
      <c r="CP893" s="27"/>
      <c r="CW893" s="27"/>
      <c r="DD893" s="27"/>
      <c r="DK893" s="27"/>
      <c r="DR893" s="27"/>
      <c r="DY893" s="27"/>
    </row>
    <row r="894" spans="10:129" x14ac:dyDescent="0.25">
      <c r="J894" s="27"/>
      <c r="Q894" s="27"/>
      <c r="X894" s="27"/>
      <c r="AE894" s="27"/>
      <c r="AL894" s="27"/>
      <c r="AS894" s="27"/>
      <c r="AZ894" s="27"/>
      <c r="BG894" s="27"/>
      <c r="BN894" s="27"/>
      <c r="BU894" s="27"/>
      <c r="CB894" s="27"/>
      <c r="CI894" s="27"/>
      <c r="CP894" s="27"/>
      <c r="CW894" s="27"/>
      <c r="DD894" s="27"/>
      <c r="DK894" s="27"/>
      <c r="DR894" s="27"/>
      <c r="DY894" s="27"/>
    </row>
    <row r="895" spans="10:129" x14ac:dyDescent="0.25">
      <c r="J895" s="27"/>
      <c r="Q895" s="27"/>
      <c r="X895" s="27"/>
      <c r="AE895" s="27"/>
      <c r="AL895" s="27"/>
      <c r="AS895" s="27"/>
      <c r="AZ895" s="27"/>
      <c r="BG895" s="27"/>
      <c r="BN895" s="27"/>
      <c r="BU895" s="27"/>
      <c r="CB895" s="27"/>
      <c r="CI895" s="27"/>
      <c r="CP895" s="27"/>
      <c r="CW895" s="27"/>
      <c r="DD895" s="27"/>
      <c r="DK895" s="27"/>
      <c r="DR895" s="27"/>
      <c r="DY895" s="27"/>
    </row>
    <row r="896" spans="10:129" x14ac:dyDescent="0.25">
      <c r="J896" s="27"/>
      <c r="Q896" s="27"/>
      <c r="X896" s="27"/>
      <c r="AE896" s="27"/>
      <c r="AL896" s="27"/>
      <c r="AS896" s="27"/>
      <c r="AZ896" s="27"/>
      <c r="BG896" s="27"/>
      <c r="BN896" s="27"/>
      <c r="BU896" s="27"/>
      <c r="CB896" s="27"/>
      <c r="CI896" s="27"/>
      <c r="CP896" s="27"/>
      <c r="CW896" s="27"/>
      <c r="DD896" s="27"/>
      <c r="DK896" s="27"/>
      <c r="DR896" s="27"/>
      <c r="DY896" s="27"/>
    </row>
    <row r="897" spans="10:129" x14ac:dyDescent="0.25">
      <c r="J897" s="27"/>
      <c r="Q897" s="27"/>
      <c r="X897" s="27"/>
      <c r="AE897" s="27"/>
      <c r="AL897" s="27"/>
      <c r="AS897" s="27"/>
      <c r="AZ897" s="27"/>
      <c r="BG897" s="27"/>
      <c r="BN897" s="27"/>
      <c r="BU897" s="27"/>
      <c r="CB897" s="27"/>
      <c r="CI897" s="27"/>
      <c r="CP897" s="27"/>
      <c r="CW897" s="27"/>
      <c r="DD897" s="27"/>
      <c r="DK897" s="27"/>
      <c r="DR897" s="27"/>
      <c r="DY897" s="27"/>
    </row>
    <row r="898" spans="10:129" x14ac:dyDescent="0.25">
      <c r="J898" s="27"/>
      <c r="Q898" s="27"/>
      <c r="X898" s="27"/>
      <c r="AE898" s="27"/>
      <c r="AL898" s="27"/>
      <c r="AS898" s="27"/>
      <c r="AZ898" s="27"/>
      <c r="BG898" s="27"/>
      <c r="BN898" s="27"/>
      <c r="BU898" s="27"/>
      <c r="CB898" s="27"/>
      <c r="CI898" s="27"/>
      <c r="CP898" s="27"/>
      <c r="CW898" s="27"/>
      <c r="DD898" s="27"/>
      <c r="DK898" s="27"/>
      <c r="DR898" s="27"/>
      <c r="DY898" s="27"/>
    </row>
    <row r="899" spans="10:129" x14ac:dyDescent="0.25">
      <c r="J899" s="27"/>
      <c r="Q899" s="27"/>
      <c r="X899" s="27"/>
      <c r="AE899" s="27"/>
      <c r="AL899" s="27"/>
      <c r="AS899" s="27"/>
      <c r="AZ899" s="27"/>
      <c r="BG899" s="27"/>
      <c r="BN899" s="27"/>
      <c r="BU899" s="27"/>
      <c r="CB899" s="27"/>
      <c r="CI899" s="27"/>
      <c r="CP899" s="27"/>
      <c r="CW899" s="27"/>
      <c r="DD899" s="27"/>
      <c r="DK899" s="27"/>
      <c r="DR899" s="27"/>
      <c r="DY899" s="27"/>
    </row>
    <row r="900" spans="10:129" x14ac:dyDescent="0.25">
      <c r="J900" s="27"/>
      <c r="Q900" s="27"/>
      <c r="X900" s="27"/>
      <c r="AE900" s="27"/>
      <c r="AL900" s="27"/>
      <c r="AS900" s="27"/>
      <c r="AZ900" s="27"/>
      <c r="BG900" s="27"/>
      <c r="BN900" s="27"/>
      <c r="BU900" s="27"/>
      <c r="CB900" s="27"/>
      <c r="CI900" s="27"/>
      <c r="CP900" s="27"/>
      <c r="CW900" s="27"/>
      <c r="DD900" s="27"/>
      <c r="DK900" s="27"/>
      <c r="DR900" s="27"/>
      <c r="DY900" s="27"/>
    </row>
    <row r="901" spans="10:129" x14ac:dyDescent="0.25">
      <c r="J901" s="27"/>
      <c r="Q901" s="27"/>
      <c r="X901" s="27"/>
      <c r="AE901" s="27"/>
      <c r="AL901" s="27"/>
      <c r="AS901" s="27"/>
      <c r="AZ901" s="27"/>
      <c r="BG901" s="27"/>
      <c r="BN901" s="27"/>
      <c r="BU901" s="27"/>
      <c r="CB901" s="27"/>
      <c r="CI901" s="27"/>
      <c r="CP901" s="27"/>
      <c r="CW901" s="27"/>
      <c r="DD901" s="27"/>
      <c r="DK901" s="27"/>
      <c r="DR901" s="27"/>
      <c r="DY901" s="27"/>
    </row>
    <row r="902" spans="10:129" x14ac:dyDescent="0.25">
      <c r="J902" s="27"/>
      <c r="Q902" s="27"/>
      <c r="X902" s="27"/>
      <c r="AE902" s="27"/>
      <c r="AL902" s="27"/>
      <c r="AS902" s="27"/>
      <c r="AZ902" s="27"/>
      <c r="BG902" s="27"/>
      <c r="BN902" s="27"/>
      <c r="BU902" s="27"/>
      <c r="CB902" s="27"/>
      <c r="CI902" s="27"/>
      <c r="CP902" s="27"/>
      <c r="CW902" s="27"/>
      <c r="DD902" s="27"/>
      <c r="DK902" s="27"/>
      <c r="DR902" s="27"/>
      <c r="DY902" s="27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D726E-A679-49C9-823A-3B85665EE929}">
  <dimension ref="A1:DW198"/>
  <sheetViews>
    <sheetView workbookViewId="0"/>
  </sheetViews>
  <sheetFormatPr defaultRowHeight="15" x14ac:dyDescent="0.25"/>
  <cols>
    <col min="1" max="1" width="15.42578125" customWidth="1"/>
    <col min="2" max="2" width="16.140625" customWidth="1"/>
    <col min="3" max="3" width="16" customWidth="1"/>
    <col min="4" max="5" width="15.42578125" customWidth="1"/>
    <col min="10" max="10" width="9.140625" style="27"/>
    <col min="11" max="11" width="14.7109375" customWidth="1"/>
    <col min="12" max="12" width="16.140625" customWidth="1"/>
    <col min="13" max="13" width="18.42578125" customWidth="1"/>
    <col min="17" max="17" width="9.140625" style="27"/>
    <col min="18" max="18" width="13.85546875" customWidth="1"/>
    <col min="19" max="19" width="15.85546875" customWidth="1"/>
    <col min="20" max="20" width="17.85546875" customWidth="1"/>
    <col min="24" max="24" width="9.140625" style="27"/>
    <col min="25" max="25" width="14" customWidth="1"/>
    <col min="26" max="26" width="15.7109375" customWidth="1"/>
    <col min="27" max="27" width="18.7109375" customWidth="1"/>
    <col min="31" max="31" width="9.140625" style="27"/>
    <col min="32" max="32" width="13.85546875" bestFit="1" customWidth="1"/>
    <col min="33" max="33" width="17" customWidth="1"/>
    <col min="34" max="34" width="18.28515625" customWidth="1"/>
    <col min="38" max="38" width="9.140625" style="27"/>
    <col min="39" max="39" width="16.85546875" customWidth="1"/>
    <col min="40" max="40" width="15.85546875" customWidth="1"/>
    <col min="41" max="41" width="18.28515625" customWidth="1"/>
    <col min="45" max="45" width="9.140625" style="27"/>
    <col min="46" max="46" width="17.42578125" customWidth="1"/>
    <col min="47" max="47" width="16" customWidth="1"/>
    <col min="48" max="48" width="17.7109375" customWidth="1"/>
    <col min="52" max="52" width="9.140625" style="27"/>
    <col min="53" max="53" width="14" customWidth="1"/>
    <col min="54" max="54" width="16.5703125" customWidth="1"/>
    <col min="55" max="55" width="18" customWidth="1"/>
    <col min="59" max="59" width="9.140625" style="27"/>
    <col min="60" max="60" width="14.28515625" customWidth="1"/>
    <col min="61" max="61" width="17" customWidth="1"/>
    <col min="62" max="62" width="18.140625" customWidth="1"/>
    <col min="66" max="66" width="9.140625" style="27"/>
    <col min="67" max="67" width="13.85546875" customWidth="1"/>
    <col min="68" max="68" width="16.28515625" customWidth="1"/>
    <col min="69" max="69" width="18.42578125" customWidth="1"/>
    <col min="73" max="73" width="9.140625" style="27"/>
    <col min="74" max="74" width="14.140625" customWidth="1"/>
    <col min="75" max="75" width="16.5703125" customWidth="1"/>
    <col min="76" max="76" width="18" customWidth="1"/>
    <col min="80" max="80" width="9.140625" style="27"/>
    <col min="81" max="81" width="14.28515625" customWidth="1"/>
    <col min="82" max="82" width="23.5703125" customWidth="1"/>
    <col min="83" max="83" width="18.5703125" customWidth="1"/>
    <col min="87" max="87" width="9.140625" style="27"/>
    <col min="88" max="88" width="17.28515625" customWidth="1"/>
    <col min="89" max="89" width="15.5703125" customWidth="1"/>
    <col min="90" max="90" width="18.42578125" customWidth="1"/>
  </cols>
  <sheetData>
    <row r="1" spans="1:127" ht="17.25" x14ac:dyDescent="0.25">
      <c r="A1" s="18" t="s">
        <v>412</v>
      </c>
      <c r="B1" s="18" t="s">
        <v>302</v>
      </c>
      <c r="C1" s="18" t="s">
        <v>302</v>
      </c>
      <c r="D1" s="18" t="s">
        <v>301</v>
      </c>
      <c r="E1" s="18" t="s">
        <v>301</v>
      </c>
      <c r="F1" s="1"/>
      <c r="G1" s="1"/>
      <c r="I1" s="1" t="s">
        <v>308</v>
      </c>
      <c r="K1" s="27"/>
      <c r="O1" s="26"/>
      <c r="P1" s="1" t="s">
        <v>308</v>
      </c>
      <c r="Q1" s="26"/>
      <c r="R1" s="26"/>
      <c r="S1" s="26"/>
      <c r="T1" s="26"/>
      <c r="U1" s="26"/>
      <c r="V1" s="26"/>
      <c r="W1" s="1" t="s">
        <v>308</v>
      </c>
      <c r="Y1" s="27"/>
      <c r="AC1" s="26"/>
      <c r="AD1" s="1" t="s">
        <v>307</v>
      </c>
      <c r="AF1" s="27"/>
      <c r="AJ1" s="26"/>
      <c r="AK1" s="1" t="s">
        <v>307</v>
      </c>
      <c r="AM1" s="27"/>
      <c r="AQ1" s="26"/>
      <c r="AR1" s="1" t="s">
        <v>307</v>
      </c>
      <c r="AT1" s="27"/>
      <c r="AX1" s="26"/>
      <c r="AY1" s="1" t="s">
        <v>305</v>
      </c>
      <c r="BA1" s="27"/>
      <c r="BE1" s="26"/>
      <c r="BF1" s="1" t="s">
        <v>305</v>
      </c>
      <c r="BH1" s="27"/>
      <c r="BL1" s="26"/>
      <c r="BM1" s="1" t="s">
        <v>305</v>
      </c>
      <c r="BO1" s="27"/>
      <c r="BS1" s="26"/>
      <c r="BT1" s="1" t="s">
        <v>304</v>
      </c>
      <c r="BV1" s="27"/>
      <c r="BZ1" s="26"/>
      <c r="CA1" s="1" t="s">
        <v>304</v>
      </c>
      <c r="CC1" s="27"/>
      <c r="CG1" s="26"/>
      <c r="CH1" s="1" t="s">
        <v>304</v>
      </c>
      <c r="CJ1" s="27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</row>
    <row r="2" spans="1:127" ht="15.75" x14ac:dyDescent="0.25">
      <c r="A2" s="18"/>
      <c r="B2" s="18" t="s">
        <v>296</v>
      </c>
      <c r="C2" s="18" t="s">
        <v>215</v>
      </c>
      <c r="D2" s="18" t="s">
        <v>296</v>
      </c>
      <c r="E2" s="18" t="s">
        <v>215</v>
      </c>
      <c r="I2" s="26" t="s">
        <v>245</v>
      </c>
      <c r="J2" s="81" t="s">
        <v>240</v>
      </c>
      <c r="K2" s="81" t="s">
        <v>407</v>
      </c>
      <c r="L2" s="26" t="s">
        <v>406</v>
      </c>
      <c r="M2" s="26" t="s">
        <v>405</v>
      </c>
      <c r="N2" s="29" t="s">
        <v>364</v>
      </c>
      <c r="O2" s="26"/>
      <c r="P2" s="26" t="s">
        <v>243</v>
      </c>
      <c r="Q2" s="26" t="s">
        <v>240</v>
      </c>
      <c r="R2" s="26" t="s">
        <v>407</v>
      </c>
      <c r="S2" s="26" t="s">
        <v>406</v>
      </c>
      <c r="T2" s="26" t="s">
        <v>405</v>
      </c>
      <c r="U2" s="26" t="s">
        <v>364</v>
      </c>
      <c r="V2" s="26"/>
      <c r="W2" s="26" t="s">
        <v>241</v>
      </c>
      <c r="X2" s="81" t="s">
        <v>240</v>
      </c>
      <c r="Y2" s="81" t="s">
        <v>407</v>
      </c>
      <c r="Z2" s="26" t="s">
        <v>406</v>
      </c>
      <c r="AA2" s="26" t="s">
        <v>405</v>
      </c>
      <c r="AB2" s="29" t="s">
        <v>364</v>
      </c>
      <c r="AC2" s="26"/>
      <c r="AD2" s="26" t="s">
        <v>245</v>
      </c>
      <c r="AE2" s="81" t="s">
        <v>240</v>
      </c>
      <c r="AF2" s="81" t="s">
        <v>407</v>
      </c>
      <c r="AG2" s="26" t="s">
        <v>406</v>
      </c>
      <c r="AH2" s="26" t="s">
        <v>405</v>
      </c>
      <c r="AI2" s="29" t="s">
        <v>364</v>
      </c>
      <c r="AJ2" s="26"/>
      <c r="AK2" s="26" t="s">
        <v>243</v>
      </c>
      <c r="AL2" s="81" t="s">
        <v>240</v>
      </c>
      <c r="AM2" s="81" t="s">
        <v>407</v>
      </c>
      <c r="AN2" s="26" t="s">
        <v>406</v>
      </c>
      <c r="AO2" s="26" t="s">
        <v>405</v>
      </c>
      <c r="AP2" s="29" t="s">
        <v>364</v>
      </c>
      <c r="AQ2" s="26"/>
      <c r="AR2" s="26" t="s">
        <v>241</v>
      </c>
      <c r="AS2" s="81" t="s">
        <v>240</v>
      </c>
      <c r="AT2" s="81" t="s">
        <v>407</v>
      </c>
      <c r="AU2" s="26" t="s">
        <v>406</v>
      </c>
      <c r="AV2" s="26" t="s">
        <v>405</v>
      </c>
      <c r="AW2" s="29" t="s">
        <v>364</v>
      </c>
      <c r="AX2" s="26"/>
      <c r="AY2" s="26" t="s">
        <v>245</v>
      </c>
      <c r="AZ2" s="81" t="s">
        <v>240</v>
      </c>
      <c r="BA2" s="81" t="s">
        <v>407</v>
      </c>
      <c r="BB2" s="26" t="s">
        <v>406</v>
      </c>
      <c r="BC2" s="26" t="s">
        <v>405</v>
      </c>
      <c r="BD2" s="29" t="s">
        <v>364</v>
      </c>
      <c r="BE2" s="26"/>
      <c r="BF2" s="26" t="s">
        <v>243</v>
      </c>
      <c r="BG2" s="81" t="s">
        <v>240</v>
      </c>
      <c r="BH2" s="81" t="s">
        <v>407</v>
      </c>
      <c r="BI2" s="26" t="s">
        <v>406</v>
      </c>
      <c r="BJ2" s="26" t="s">
        <v>405</v>
      </c>
      <c r="BK2" s="29" t="s">
        <v>364</v>
      </c>
      <c r="BL2" s="26"/>
      <c r="BM2" s="26" t="s">
        <v>241</v>
      </c>
      <c r="BN2" s="81" t="s">
        <v>240</v>
      </c>
      <c r="BO2" s="81" t="s">
        <v>407</v>
      </c>
      <c r="BP2" s="26" t="s">
        <v>406</v>
      </c>
      <c r="BQ2" s="26" t="s">
        <v>405</v>
      </c>
      <c r="BR2" s="29" t="s">
        <v>364</v>
      </c>
      <c r="BS2" s="26"/>
      <c r="BT2" s="26" t="s">
        <v>245</v>
      </c>
      <c r="BU2" s="81" t="s">
        <v>240</v>
      </c>
      <c r="BV2" s="81" t="s">
        <v>407</v>
      </c>
      <c r="BW2" s="26" t="s">
        <v>406</v>
      </c>
      <c r="BX2" s="26" t="s">
        <v>405</v>
      </c>
      <c r="BY2" s="29" t="s">
        <v>364</v>
      </c>
      <c r="BZ2" s="26"/>
      <c r="CA2" s="26" t="s">
        <v>243</v>
      </c>
      <c r="CB2" s="81" t="s">
        <v>240</v>
      </c>
      <c r="CC2" s="81" t="s">
        <v>407</v>
      </c>
      <c r="CD2" s="26" t="s">
        <v>406</v>
      </c>
      <c r="CE2" s="26" t="s">
        <v>405</v>
      </c>
      <c r="CF2" s="29" t="s">
        <v>364</v>
      </c>
      <c r="CG2" s="26"/>
      <c r="CH2" s="26" t="s">
        <v>241</v>
      </c>
      <c r="CI2" s="81" t="s">
        <v>240</v>
      </c>
      <c r="CJ2" s="81" t="s">
        <v>407</v>
      </c>
      <c r="CK2" s="26" t="s">
        <v>406</v>
      </c>
      <c r="CL2" s="26" t="s">
        <v>405</v>
      </c>
      <c r="CM2" s="29" t="s">
        <v>364</v>
      </c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</row>
    <row r="3" spans="1:127" x14ac:dyDescent="0.25">
      <c r="A3" s="21" t="s">
        <v>37</v>
      </c>
      <c r="B3">
        <f>N3</f>
        <v>20.437971381882701</v>
      </c>
      <c r="C3">
        <f>AI3</f>
        <v>19.317851773362712</v>
      </c>
      <c r="D3">
        <f>BD3</f>
        <v>75.421703223702892</v>
      </c>
      <c r="E3">
        <f>BY3</f>
        <v>42.378320404225889</v>
      </c>
      <c r="I3" t="s">
        <v>236</v>
      </c>
      <c r="J3">
        <v>1</v>
      </c>
      <c r="K3">
        <v>151</v>
      </c>
      <c r="L3">
        <v>1889</v>
      </c>
      <c r="M3">
        <f t="shared" ref="M3:M34" si="0">L3/K3</f>
        <v>12.509933774834437</v>
      </c>
      <c r="N3">
        <f>AVERAGE(M3:M155)</f>
        <v>20.437971381882701</v>
      </c>
      <c r="P3" t="s">
        <v>236</v>
      </c>
      <c r="Q3">
        <v>1</v>
      </c>
      <c r="R3">
        <v>141</v>
      </c>
      <c r="S3">
        <v>5265</v>
      </c>
      <c r="T3">
        <f t="shared" ref="T3:T34" si="1">S3/R3</f>
        <v>37.340425531914896</v>
      </c>
      <c r="U3">
        <f>AVERAGE(T3:T155)</f>
        <v>37.113824393244016</v>
      </c>
      <c r="W3" t="s">
        <v>236</v>
      </c>
      <c r="X3">
        <v>1</v>
      </c>
      <c r="Y3">
        <v>737</v>
      </c>
      <c r="Z3">
        <v>88</v>
      </c>
      <c r="AA3">
        <f t="shared" ref="AA3:AA34" si="2">Z3/Y3</f>
        <v>0.11940298507462686</v>
      </c>
      <c r="AB3">
        <f>AVERAGE(AA3:AA152)</f>
        <v>15.000941522288892</v>
      </c>
      <c r="AD3" t="s">
        <v>236</v>
      </c>
      <c r="AE3">
        <v>1</v>
      </c>
      <c r="AF3">
        <v>131</v>
      </c>
      <c r="AG3">
        <v>1128</v>
      </c>
      <c r="AH3">
        <f t="shared" ref="AH3:AH34" si="3">AG3/AF3</f>
        <v>8.6106870229007626</v>
      </c>
      <c r="AI3">
        <f>AVERAGE(AH3:AH140)</f>
        <v>19.317851773362712</v>
      </c>
      <c r="AK3" t="s">
        <v>236</v>
      </c>
      <c r="AL3">
        <v>1</v>
      </c>
      <c r="AM3">
        <v>114</v>
      </c>
      <c r="AN3">
        <v>0</v>
      </c>
      <c r="AO3">
        <f t="shared" ref="AO3:AO34" si="4">AN3/AM3</f>
        <v>0</v>
      </c>
      <c r="AP3">
        <f>AVERAGE(AO3:AO198)</f>
        <v>27.621267873270213</v>
      </c>
      <c r="AR3" t="s">
        <v>236</v>
      </c>
      <c r="AS3">
        <v>1</v>
      </c>
      <c r="AT3">
        <v>479</v>
      </c>
      <c r="AU3">
        <v>135</v>
      </c>
      <c r="AV3">
        <f t="shared" ref="AV3:AV34" si="5">AU3/AT3</f>
        <v>0.28183716075156579</v>
      </c>
      <c r="AW3">
        <f>AVERAGE(AV3:AV154)</f>
        <v>14.509943318660934</v>
      </c>
      <c r="AY3" t="s">
        <v>236</v>
      </c>
      <c r="AZ3">
        <v>1</v>
      </c>
      <c r="BA3">
        <v>96</v>
      </c>
      <c r="BB3">
        <v>4597</v>
      </c>
      <c r="BC3">
        <f t="shared" ref="BC3:BC34" si="6">BB3/BA3</f>
        <v>47.885416666666664</v>
      </c>
      <c r="BD3">
        <f>AVERAGE(BC3:BC99)</f>
        <v>75.421703223702892</v>
      </c>
      <c r="BF3" t="s">
        <v>236</v>
      </c>
      <c r="BG3">
        <v>1</v>
      </c>
      <c r="BH3">
        <v>2171</v>
      </c>
      <c r="BI3">
        <v>171516</v>
      </c>
      <c r="BJ3">
        <f t="shared" ref="BJ3:BJ34" si="7">BI3/BH3</f>
        <v>79.003224320589595</v>
      </c>
      <c r="BK3">
        <f>AVERAGE(BJ3:BJ105)</f>
        <v>79.238459430105948</v>
      </c>
      <c r="BM3" t="s">
        <v>236</v>
      </c>
      <c r="BN3">
        <v>1</v>
      </c>
      <c r="BO3">
        <v>546</v>
      </c>
      <c r="BP3">
        <v>50771</v>
      </c>
      <c r="BQ3">
        <f t="shared" ref="BQ3:BQ34" si="8">BP3/BO3</f>
        <v>92.987179487179489</v>
      </c>
      <c r="BR3">
        <f>AVERAGE(BQ3:BQ105)</f>
        <v>84.864011927401279</v>
      </c>
      <c r="BT3" t="s">
        <v>236</v>
      </c>
      <c r="BU3">
        <v>1</v>
      </c>
      <c r="BV3">
        <v>512</v>
      </c>
      <c r="BW3">
        <v>29851</v>
      </c>
      <c r="BX3">
        <f t="shared" ref="BX3:BX34" si="9">BW3/BV3</f>
        <v>58.302734375</v>
      </c>
      <c r="BY3">
        <f>AVERAGE(BX3:BX128)</f>
        <v>42.378320404225889</v>
      </c>
      <c r="CA3" t="s">
        <v>236</v>
      </c>
      <c r="CB3">
        <v>1</v>
      </c>
      <c r="CC3">
        <v>139</v>
      </c>
      <c r="CD3">
        <v>3960</v>
      </c>
      <c r="CE3">
        <f t="shared" ref="CE3:CE34" si="10">CD3/CC3</f>
        <v>28.489208633093526</v>
      </c>
      <c r="CF3">
        <f>AVERAGE(CE3:CE142)</f>
        <v>41.369138139628141</v>
      </c>
      <c r="CH3" t="s">
        <v>236</v>
      </c>
      <c r="CI3">
        <v>1</v>
      </c>
      <c r="CJ3">
        <v>96</v>
      </c>
      <c r="CK3">
        <v>679</v>
      </c>
      <c r="CL3">
        <f t="shared" ref="CL3:CL34" si="11">CK3/CJ3</f>
        <v>7.072916666666667</v>
      </c>
      <c r="CM3">
        <f>AVERAGE(CL3:CL129)</f>
        <v>32.730990180941497</v>
      </c>
    </row>
    <row r="4" spans="1:127" x14ac:dyDescent="0.25">
      <c r="A4" s="21" t="s">
        <v>38</v>
      </c>
      <c r="B4">
        <f>U3</f>
        <v>37.113824393244016</v>
      </c>
      <c r="C4">
        <f>AP3</f>
        <v>27.621267873270213</v>
      </c>
      <c r="D4">
        <f>BK3</f>
        <v>79.238459430105948</v>
      </c>
      <c r="E4">
        <f>CF3</f>
        <v>41.369138139628141</v>
      </c>
      <c r="J4">
        <v>2</v>
      </c>
      <c r="K4">
        <v>195</v>
      </c>
      <c r="L4">
        <v>1639</v>
      </c>
      <c r="M4">
        <f t="shared" si="0"/>
        <v>8.4051282051282055</v>
      </c>
      <c r="Q4">
        <v>2</v>
      </c>
      <c r="R4">
        <v>229</v>
      </c>
      <c r="S4">
        <v>0</v>
      </c>
      <c r="T4">
        <f t="shared" si="1"/>
        <v>0</v>
      </c>
      <c r="X4">
        <v>2</v>
      </c>
      <c r="Y4">
        <v>705</v>
      </c>
      <c r="Z4">
        <v>161</v>
      </c>
      <c r="AA4">
        <f t="shared" si="2"/>
        <v>0.22836879432624113</v>
      </c>
      <c r="AE4">
        <v>2</v>
      </c>
      <c r="AF4">
        <v>136</v>
      </c>
      <c r="AG4">
        <v>6601</v>
      </c>
      <c r="AH4">
        <f t="shared" si="3"/>
        <v>48.536764705882355</v>
      </c>
      <c r="AL4">
        <v>2</v>
      </c>
      <c r="AM4">
        <v>119</v>
      </c>
      <c r="AN4">
        <v>8331</v>
      </c>
      <c r="AO4">
        <f t="shared" si="4"/>
        <v>70.008403361344534</v>
      </c>
      <c r="AS4">
        <v>2</v>
      </c>
      <c r="AT4">
        <v>717</v>
      </c>
      <c r="AU4">
        <v>222</v>
      </c>
      <c r="AV4">
        <f t="shared" si="5"/>
        <v>0.30962343096234307</v>
      </c>
      <c r="AZ4">
        <v>2</v>
      </c>
      <c r="BA4">
        <v>228</v>
      </c>
      <c r="BB4">
        <v>19102</v>
      </c>
      <c r="BC4">
        <f t="shared" si="6"/>
        <v>83.780701754385959</v>
      </c>
      <c r="BG4">
        <v>2</v>
      </c>
      <c r="BH4">
        <v>2518</v>
      </c>
      <c r="BI4">
        <v>325869</v>
      </c>
      <c r="BJ4">
        <f t="shared" si="7"/>
        <v>129.41580619539317</v>
      </c>
      <c r="BN4">
        <v>2</v>
      </c>
      <c r="BO4">
        <v>1264</v>
      </c>
      <c r="BP4">
        <v>47138</v>
      </c>
      <c r="BQ4">
        <f t="shared" si="8"/>
        <v>37.292721518987342</v>
      </c>
      <c r="BU4">
        <v>2</v>
      </c>
      <c r="BV4">
        <v>526</v>
      </c>
      <c r="BW4">
        <v>0</v>
      </c>
      <c r="BX4">
        <f t="shared" si="9"/>
        <v>0</v>
      </c>
      <c r="CB4">
        <v>2</v>
      </c>
      <c r="CC4">
        <v>141</v>
      </c>
      <c r="CD4">
        <v>3288</v>
      </c>
      <c r="CE4">
        <f t="shared" si="10"/>
        <v>23.319148936170212</v>
      </c>
      <c r="CI4">
        <v>2</v>
      </c>
      <c r="CJ4">
        <v>184</v>
      </c>
      <c r="CK4">
        <v>1065</v>
      </c>
      <c r="CL4">
        <f t="shared" si="11"/>
        <v>5.7880434782608692</v>
      </c>
    </row>
    <row r="5" spans="1:127" x14ac:dyDescent="0.25">
      <c r="A5" s="21" t="s">
        <v>39</v>
      </c>
      <c r="B5">
        <f>AB3</f>
        <v>15.000941522288892</v>
      </c>
      <c r="C5">
        <f>AW3</f>
        <v>14.509943318660934</v>
      </c>
      <c r="D5">
        <f>BR3</f>
        <v>84.864011927401279</v>
      </c>
      <c r="E5">
        <f>CM3</f>
        <v>32.730990180941497</v>
      </c>
      <c r="J5">
        <v>3</v>
      </c>
      <c r="K5">
        <v>197</v>
      </c>
      <c r="L5">
        <v>8324</v>
      </c>
      <c r="M5">
        <f t="shared" si="0"/>
        <v>42.253807106598984</v>
      </c>
      <c r="Q5">
        <v>3</v>
      </c>
      <c r="R5">
        <v>252</v>
      </c>
      <c r="S5">
        <v>10269</v>
      </c>
      <c r="T5">
        <f t="shared" si="1"/>
        <v>40.75</v>
      </c>
      <c r="X5">
        <v>3</v>
      </c>
      <c r="Y5">
        <v>502</v>
      </c>
      <c r="Z5">
        <v>142</v>
      </c>
      <c r="AA5">
        <f t="shared" si="2"/>
        <v>0.28286852589641437</v>
      </c>
      <c r="AE5">
        <v>3</v>
      </c>
      <c r="AF5">
        <v>168</v>
      </c>
      <c r="AG5">
        <v>3511</v>
      </c>
      <c r="AH5">
        <f t="shared" si="3"/>
        <v>20.898809523809526</v>
      </c>
      <c r="AL5">
        <v>3</v>
      </c>
      <c r="AM5">
        <v>126</v>
      </c>
      <c r="AN5">
        <v>8055</v>
      </c>
      <c r="AO5">
        <f t="shared" si="4"/>
        <v>63.928571428571431</v>
      </c>
      <c r="AS5">
        <v>3</v>
      </c>
      <c r="AT5">
        <v>511</v>
      </c>
      <c r="AU5">
        <v>218</v>
      </c>
      <c r="AV5">
        <f t="shared" si="5"/>
        <v>0.42661448140900193</v>
      </c>
      <c r="AZ5">
        <v>3</v>
      </c>
      <c r="BA5">
        <v>992</v>
      </c>
      <c r="BB5">
        <v>66273</v>
      </c>
      <c r="BC5">
        <f t="shared" si="6"/>
        <v>66.807459677419359</v>
      </c>
      <c r="BG5">
        <v>3</v>
      </c>
      <c r="BH5">
        <v>130</v>
      </c>
      <c r="BI5">
        <v>9933</v>
      </c>
      <c r="BJ5">
        <f t="shared" si="7"/>
        <v>76.407692307692301</v>
      </c>
      <c r="BN5">
        <v>3</v>
      </c>
      <c r="BO5">
        <v>1290</v>
      </c>
      <c r="BP5">
        <v>86466</v>
      </c>
      <c r="BQ5">
        <f t="shared" si="8"/>
        <v>67.027906976744191</v>
      </c>
      <c r="BU5">
        <v>3</v>
      </c>
      <c r="BV5">
        <v>691</v>
      </c>
      <c r="BW5">
        <v>61560</v>
      </c>
      <c r="BX5">
        <f t="shared" si="9"/>
        <v>89.088277858176554</v>
      </c>
      <c r="CB5">
        <v>3</v>
      </c>
      <c r="CC5">
        <v>405</v>
      </c>
      <c r="CD5">
        <v>19536</v>
      </c>
      <c r="CE5">
        <f t="shared" si="10"/>
        <v>48.237037037037034</v>
      </c>
      <c r="CI5">
        <v>3</v>
      </c>
      <c r="CJ5">
        <v>310</v>
      </c>
      <c r="CK5">
        <v>11899</v>
      </c>
      <c r="CL5">
        <f t="shared" si="11"/>
        <v>38.383870967741935</v>
      </c>
    </row>
    <row r="6" spans="1:127" x14ac:dyDescent="0.25">
      <c r="A6" s="1" t="s">
        <v>235</v>
      </c>
      <c r="B6">
        <f>AVERAGE(B3:B5)</f>
        <v>24.184245765805205</v>
      </c>
      <c r="C6">
        <f>AVERAGE(C3:C5)</f>
        <v>20.483020988431289</v>
      </c>
      <c r="D6">
        <f>AVERAGE(D3:D5)</f>
        <v>79.84139152707003</v>
      </c>
      <c r="E6">
        <f>AVERAGE(E3:E5)</f>
        <v>38.82614957493184</v>
      </c>
      <c r="J6">
        <v>4</v>
      </c>
      <c r="K6">
        <v>272</v>
      </c>
      <c r="L6">
        <v>11472</v>
      </c>
      <c r="M6">
        <f t="shared" si="0"/>
        <v>42.176470588235297</v>
      </c>
      <c r="Q6">
        <v>4</v>
      </c>
      <c r="R6">
        <v>272</v>
      </c>
      <c r="S6">
        <v>0</v>
      </c>
      <c r="T6">
        <f t="shared" si="1"/>
        <v>0</v>
      </c>
      <c r="X6">
        <v>4</v>
      </c>
      <c r="Y6">
        <v>966</v>
      </c>
      <c r="Z6">
        <v>374</v>
      </c>
      <c r="AA6">
        <f t="shared" si="2"/>
        <v>0.38716356107660455</v>
      </c>
      <c r="AE6">
        <v>4</v>
      </c>
      <c r="AF6">
        <v>258</v>
      </c>
      <c r="AG6">
        <v>3611</v>
      </c>
      <c r="AH6">
        <f t="shared" si="3"/>
        <v>13.996124031007753</v>
      </c>
      <c r="AL6">
        <v>4</v>
      </c>
      <c r="AM6">
        <v>171</v>
      </c>
      <c r="AN6">
        <v>13692</v>
      </c>
      <c r="AO6">
        <f t="shared" si="4"/>
        <v>80.070175438596493</v>
      </c>
      <c r="AS6">
        <v>4</v>
      </c>
      <c r="AT6">
        <v>548</v>
      </c>
      <c r="AU6">
        <v>236</v>
      </c>
      <c r="AV6">
        <f t="shared" si="5"/>
        <v>0.43065693430656932</v>
      </c>
      <c r="AZ6">
        <v>4</v>
      </c>
      <c r="BA6">
        <v>1196</v>
      </c>
      <c r="BB6">
        <v>123201</v>
      </c>
      <c r="BC6">
        <f t="shared" si="6"/>
        <v>103.01086956521739</v>
      </c>
      <c r="BG6">
        <v>4</v>
      </c>
      <c r="BH6">
        <v>2084</v>
      </c>
      <c r="BI6">
        <v>120018</v>
      </c>
      <c r="BJ6">
        <f t="shared" si="7"/>
        <v>57.590211132437616</v>
      </c>
      <c r="BN6">
        <v>4</v>
      </c>
      <c r="BO6">
        <v>1293</v>
      </c>
      <c r="BP6">
        <v>128314</v>
      </c>
      <c r="BQ6">
        <f t="shared" si="8"/>
        <v>99.237432327919564</v>
      </c>
      <c r="BU6">
        <v>4</v>
      </c>
      <c r="BV6">
        <v>732</v>
      </c>
      <c r="BW6">
        <v>57656</v>
      </c>
      <c r="BX6">
        <f t="shared" si="9"/>
        <v>78.765027322404379</v>
      </c>
      <c r="CB6">
        <v>4</v>
      </c>
      <c r="CC6">
        <v>490</v>
      </c>
      <c r="CD6">
        <v>17091</v>
      </c>
      <c r="CE6">
        <f t="shared" si="10"/>
        <v>34.879591836734697</v>
      </c>
      <c r="CI6">
        <v>5</v>
      </c>
      <c r="CJ6">
        <v>336</v>
      </c>
      <c r="CK6">
        <v>2185</v>
      </c>
      <c r="CL6">
        <f t="shared" si="11"/>
        <v>6.5029761904761907</v>
      </c>
    </row>
    <row r="7" spans="1:127" x14ac:dyDescent="0.25">
      <c r="A7" s="1" t="s">
        <v>1</v>
      </c>
      <c r="B7">
        <f>STDEV(B3:B5)</f>
        <v>11.522622359336021</v>
      </c>
      <c r="C7">
        <f>STDEV(C3:C5)</f>
        <v>6.6328668288216619</v>
      </c>
      <c r="D7">
        <f>STDEV(D3:D5)</f>
        <v>4.7499414469177106</v>
      </c>
      <c r="E7">
        <f>STDEV(E3:E5)</f>
        <v>5.3026255986451103</v>
      </c>
      <c r="J7">
        <v>5</v>
      </c>
      <c r="K7">
        <v>282</v>
      </c>
      <c r="L7">
        <v>506</v>
      </c>
      <c r="M7">
        <f t="shared" si="0"/>
        <v>1.7943262411347518</v>
      </c>
      <c r="Q7">
        <v>5</v>
      </c>
      <c r="R7">
        <v>505</v>
      </c>
      <c r="S7">
        <v>27750</v>
      </c>
      <c r="T7">
        <f t="shared" si="1"/>
        <v>54.950495049504951</v>
      </c>
      <c r="X7">
        <v>5</v>
      </c>
      <c r="Y7">
        <v>510</v>
      </c>
      <c r="Z7">
        <v>287</v>
      </c>
      <c r="AA7">
        <f t="shared" si="2"/>
        <v>0.56274509803921569</v>
      </c>
      <c r="AE7">
        <v>5</v>
      </c>
      <c r="AF7">
        <v>489</v>
      </c>
      <c r="AG7">
        <v>1033</v>
      </c>
      <c r="AH7">
        <f t="shared" si="3"/>
        <v>2.112474437627812</v>
      </c>
      <c r="AL7">
        <v>5</v>
      </c>
      <c r="AM7">
        <v>191</v>
      </c>
      <c r="AN7">
        <v>0</v>
      </c>
      <c r="AO7">
        <f t="shared" si="4"/>
        <v>0</v>
      </c>
      <c r="AS7">
        <v>5</v>
      </c>
      <c r="AT7">
        <v>702</v>
      </c>
      <c r="AU7">
        <v>385</v>
      </c>
      <c r="AV7">
        <f t="shared" si="5"/>
        <v>0.54843304843304841</v>
      </c>
      <c r="AZ7">
        <v>5</v>
      </c>
      <c r="BA7">
        <v>1280</v>
      </c>
      <c r="BB7">
        <v>151045</v>
      </c>
      <c r="BC7">
        <f t="shared" si="6"/>
        <v>118.00390625</v>
      </c>
      <c r="BG7">
        <v>5</v>
      </c>
      <c r="BH7">
        <v>2157</v>
      </c>
      <c r="BI7">
        <v>182100</v>
      </c>
      <c r="BJ7">
        <f t="shared" si="7"/>
        <v>84.422809457579973</v>
      </c>
      <c r="BN7">
        <v>5</v>
      </c>
      <c r="BO7">
        <v>1465</v>
      </c>
      <c r="BP7">
        <v>81048</v>
      </c>
      <c r="BQ7">
        <f t="shared" si="8"/>
        <v>55.322866894197951</v>
      </c>
      <c r="BU7">
        <v>5</v>
      </c>
      <c r="BV7">
        <v>758</v>
      </c>
      <c r="BW7">
        <v>40404</v>
      </c>
      <c r="BX7">
        <f t="shared" si="9"/>
        <v>53.303430079155675</v>
      </c>
      <c r="CB7">
        <v>5</v>
      </c>
      <c r="CC7">
        <v>500</v>
      </c>
      <c r="CD7">
        <v>0</v>
      </c>
      <c r="CE7">
        <f t="shared" si="10"/>
        <v>0</v>
      </c>
      <c r="CI7">
        <v>6</v>
      </c>
      <c r="CJ7">
        <v>346</v>
      </c>
      <c r="CK7">
        <v>3514</v>
      </c>
      <c r="CL7">
        <f t="shared" si="11"/>
        <v>10.15606936416185</v>
      </c>
    </row>
    <row r="8" spans="1:127" x14ac:dyDescent="0.25">
      <c r="A8" s="1" t="s">
        <v>15</v>
      </c>
      <c r="B8">
        <f>B7/SQRT(3)</f>
        <v>6.6525891209330528</v>
      </c>
      <c r="C8">
        <f>C7/SQRT(3)</f>
        <v>3.8294874491191262</v>
      </c>
      <c r="D8">
        <f>D7/SQRT(3)</f>
        <v>2.742379973012901</v>
      </c>
      <c r="E8">
        <f>E7/SQRT(3)</f>
        <v>3.0614723167895552</v>
      </c>
      <c r="J8">
        <v>6</v>
      </c>
      <c r="K8">
        <v>301</v>
      </c>
      <c r="L8">
        <v>20261</v>
      </c>
      <c r="M8">
        <f t="shared" si="0"/>
        <v>67.312292358803987</v>
      </c>
      <c r="Q8">
        <v>6</v>
      </c>
      <c r="R8">
        <v>511</v>
      </c>
      <c r="S8">
        <v>9918</v>
      </c>
      <c r="T8">
        <f t="shared" si="1"/>
        <v>19.409001956947161</v>
      </c>
      <c r="X8">
        <v>6</v>
      </c>
      <c r="Y8">
        <v>237</v>
      </c>
      <c r="Z8">
        <v>147</v>
      </c>
      <c r="AA8">
        <f t="shared" si="2"/>
        <v>0.620253164556962</v>
      </c>
      <c r="AE8">
        <v>6</v>
      </c>
      <c r="AF8">
        <v>492</v>
      </c>
      <c r="AG8">
        <v>17763</v>
      </c>
      <c r="AH8">
        <f t="shared" si="3"/>
        <v>36.103658536585364</v>
      </c>
      <c r="AL8">
        <v>6</v>
      </c>
      <c r="AM8">
        <v>219</v>
      </c>
      <c r="AN8">
        <v>20865</v>
      </c>
      <c r="AO8">
        <f t="shared" si="4"/>
        <v>95.273972602739732</v>
      </c>
      <c r="AS8">
        <v>6</v>
      </c>
      <c r="AT8">
        <v>730</v>
      </c>
      <c r="AU8">
        <v>404</v>
      </c>
      <c r="AV8">
        <f t="shared" si="5"/>
        <v>0.55342465753424652</v>
      </c>
      <c r="AZ8">
        <v>6</v>
      </c>
      <c r="BA8">
        <v>1297</v>
      </c>
      <c r="BB8">
        <v>153077</v>
      </c>
      <c r="BC8">
        <f t="shared" si="6"/>
        <v>118.02390131071704</v>
      </c>
      <c r="BG8">
        <v>6</v>
      </c>
      <c r="BH8">
        <v>1546</v>
      </c>
      <c r="BI8">
        <v>148659</v>
      </c>
      <c r="BJ8">
        <f t="shared" si="7"/>
        <v>96.157179818887457</v>
      </c>
      <c r="BN8">
        <v>6</v>
      </c>
      <c r="BO8">
        <v>1537</v>
      </c>
      <c r="BP8">
        <v>123937</v>
      </c>
      <c r="BQ8">
        <f t="shared" si="8"/>
        <v>80.635653871177624</v>
      </c>
      <c r="BU8">
        <v>6</v>
      </c>
      <c r="BV8">
        <v>861</v>
      </c>
      <c r="BW8">
        <v>61565</v>
      </c>
      <c r="BX8">
        <f t="shared" si="9"/>
        <v>71.504065040650403</v>
      </c>
      <c r="CB8">
        <v>6</v>
      </c>
      <c r="CC8">
        <v>809</v>
      </c>
      <c r="CD8">
        <v>43248</v>
      </c>
      <c r="CE8">
        <f t="shared" si="10"/>
        <v>53.45859085290482</v>
      </c>
      <c r="CI8">
        <v>7</v>
      </c>
      <c r="CJ8">
        <v>373</v>
      </c>
      <c r="CK8">
        <v>15979</v>
      </c>
      <c r="CL8">
        <f t="shared" si="11"/>
        <v>42.839142091152816</v>
      </c>
    </row>
    <row r="9" spans="1:127" x14ac:dyDescent="0.25">
      <c r="A9" s="1" t="s">
        <v>845</v>
      </c>
      <c r="D9">
        <f>_xlfn.T.TEST(B3:B5,D3:D5,2,1)</f>
        <v>2.0111776613130791E-2</v>
      </c>
      <c r="E9">
        <f>_xlfn.T.TEST(D3:D5,E3:E5,2,1)</f>
        <v>1.8968984444160637E-2</v>
      </c>
      <c r="J9">
        <v>7</v>
      </c>
      <c r="K9">
        <v>316</v>
      </c>
      <c r="L9">
        <v>12335</v>
      </c>
      <c r="M9">
        <f t="shared" si="0"/>
        <v>39.034810126582279</v>
      </c>
      <c r="Q9">
        <v>7</v>
      </c>
      <c r="R9">
        <v>521</v>
      </c>
      <c r="S9">
        <v>22377</v>
      </c>
      <c r="T9">
        <f t="shared" si="1"/>
        <v>42.950095969289826</v>
      </c>
      <c r="X9">
        <v>7</v>
      </c>
      <c r="Y9">
        <v>135</v>
      </c>
      <c r="Z9">
        <v>84</v>
      </c>
      <c r="AA9">
        <f t="shared" si="2"/>
        <v>0.62222222222222223</v>
      </c>
      <c r="AE9">
        <v>7</v>
      </c>
      <c r="AF9">
        <v>514</v>
      </c>
      <c r="AG9">
        <v>16203</v>
      </c>
      <c r="AH9">
        <f t="shared" si="3"/>
        <v>31.523346303501945</v>
      </c>
      <c r="AL9">
        <v>7</v>
      </c>
      <c r="AM9">
        <v>227</v>
      </c>
      <c r="AN9">
        <v>1134</v>
      </c>
      <c r="AO9">
        <f t="shared" si="4"/>
        <v>4.9955947136563879</v>
      </c>
      <c r="AS9">
        <v>7</v>
      </c>
      <c r="AT9">
        <v>1016</v>
      </c>
      <c r="AU9">
        <v>605</v>
      </c>
      <c r="AV9">
        <f t="shared" si="5"/>
        <v>0.59547244094488194</v>
      </c>
      <c r="AZ9">
        <v>7</v>
      </c>
      <c r="BA9">
        <v>1305</v>
      </c>
      <c r="BB9">
        <v>74385</v>
      </c>
      <c r="BC9">
        <f t="shared" si="6"/>
        <v>57</v>
      </c>
      <c r="BG9">
        <v>7</v>
      </c>
      <c r="BH9">
        <v>1663</v>
      </c>
      <c r="BI9">
        <v>146583</v>
      </c>
      <c r="BJ9">
        <f t="shared" si="7"/>
        <v>88.143716175586292</v>
      </c>
      <c r="BN9">
        <v>7</v>
      </c>
      <c r="BO9">
        <v>1538</v>
      </c>
      <c r="BP9">
        <v>147092</v>
      </c>
      <c r="BQ9">
        <f t="shared" si="8"/>
        <v>95.638491547464241</v>
      </c>
      <c r="BU9">
        <v>7</v>
      </c>
      <c r="BV9">
        <v>918</v>
      </c>
      <c r="BW9">
        <v>45896</v>
      </c>
      <c r="BX9">
        <f t="shared" si="9"/>
        <v>49.995642701525057</v>
      </c>
      <c r="CB9">
        <v>7</v>
      </c>
      <c r="CC9">
        <v>879</v>
      </c>
      <c r="CD9">
        <v>42570</v>
      </c>
      <c r="CE9">
        <f t="shared" si="10"/>
        <v>48.430034129692835</v>
      </c>
      <c r="CI9">
        <v>8</v>
      </c>
      <c r="CJ9">
        <v>422</v>
      </c>
      <c r="CK9">
        <v>18730</v>
      </c>
      <c r="CL9">
        <f t="shared" si="11"/>
        <v>44.383886255924168</v>
      </c>
    </row>
    <row r="10" spans="1:127" x14ac:dyDescent="0.25">
      <c r="J10">
        <v>8</v>
      </c>
      <c r="K10">
        <v>319</v>
      </c>
      <c r="L10">
        <v>4065</v>
      </c>
      <c r="M10">
        <f t="shared" si="0"/>
        <v>12.742946708463951</v>
      </c>
      <c r="Q10">
        <v>8</v>
      </c>
      <c r="R10">
        <v>527</v>
      </c>
      <c r="S10">
        <v>17856</v>
      </c>
      <c r="T10">
        <f t="shared" si="1"/>
        <v>33.882352941176471</v>
      </c>
      <c r="X10">
        <v>8</v>
      </c>
      <c r="Y10">
        <v>656</v>
      </c>
      <c r="Z10">
        <v>449</v>
      </c>
      <c r="AA10">
        <f t="shared" si="2"/>
        <v>0.68445121951219512</v>
      </c>
      <c r="AE10">
        <v>8</v>
      </c>
      <c r="AF10">
        <v>529</v>
      </c>
      <c r="AG10">
        <v>1583</v>
      </c>
      <c r="AH10">
        <f t="shared" si="3"/>
        <v>2.9924385633270321</v>
      </c>
      <c r="AL10">
        <v>8</v>
      </c>
      <c r="AM10">
        <v>257</v>
      </c>
      <c r="AN10">
        <v>456</v>
      </c>
      <c r="AO10">
        <f t="shared" si="4"/>
        <v>1.7743190661478598</v>
      </c>
      <c r="AS10">
        <v>8</v>
      </c>
      <c r="AT10">
        <v>701</v>
      </c>
      <c r="AU10">
        <v>475</v>
      </c>
      <c r="AV10">
        <f t="shared" si="5"/>
        <v>0.67760342368045645</v>
      </c>
      <c r="AZ10">
        <v>8</v>
      </c>
      <c r="BA10">
        <v>1553</v>
      </c>
      <c r="BB10">
        <v>143514</v>
      </c>
      <c r="BC10">
        <f t="shared" si="6"/>
        <v>92.410817772054088</v>
      </c>
      <c r="BG10">
        <v>9</v>
      </c>
      <c r="BH10">
        <v>2563</v>
      </c>
      <c r="BI10">
        <v>193836</v>
      </c>
      <c r="BJ10">
        <f t="shared" si="7"/>
        <v>75.628560280920794</v>
      </c>
      <c r="BN10">
        <v>8</v>
      </c>
      <c r="BO10">
        <v>1636</v>
      </c>
      <c r="BP10">
        <v>170807</v>
      </c>
      <c r="BQ10">
        <f t="shared" si="8"/>
        <v>104.40525672371638</v>
      </c>
      <c r="BU10">
        <v>8</v>
      </c>
      <c r="BV10">
        <v>982</v>
      </c>
      <c r="BW10">
        <v>67615</v>
      </c>
      <c r="BX10">
        <f t="shared" si="9"/>
        <v>68.854378818737274</v>
      </c>
      <c r="CB10">
        <v>8</v>
      </c>
      <c r="CC10">
        <v>1008</v>
      </c>
      <c r="CD10">
        <v>6237</v>
      </c>
      <c r="CE10">
        <f t="shared" si="10"/>
        <v>6.1875</v>
      </c>
      <c r="CI10">
        <v>9</v>
      </c>
      <c r="CJ10">
        <v>507</v>
      </c>
      <c r="CK10">
        <v>18572</v>
      </c>
      <c r="CL10">
        <f t="shared" si="11"/>
        <v>36.631163708086788</v>
      </c>
    </row>
    <row r="11" spans="1:127" x14ac:dyDescent="0.25">
      <c r="J11">
        <v>9</v>
      </c>
      <c r="K11">
        <v>385</v>
      </c>
      <c r="L11">
        <v>2539</v>
      </c>
      <c r="M11">
        <f t="shared" si="0"/>
        <v>6.5948051948051951</v>
      </c>
      <c r="Q11">
        <v>9</v>
      </c>
      <c r="R11">
        <v>530</v>
      </c>
      <c r="S11">
        <v>57</v>
      </c>
      <c r="T11">
        <f t="shared" si="1"/>
        <v>0.10754716981132076</v>
      </c>
      <c r="X11">
        <v>9</v>
      </c>
      <c r="Y11">
        <v>463</v>
      </c>
      <c r="Z11">
        <v>421</v>
      </c>
      <c r="AA11">
        <f t="shared" si="2"/>
        <v>0.90928725701943847</v>
      </c>
      <c r="AE11">
        <v>9</v>
      </c>
      <c r="AF11">
        <v>548</v>
      </c>
      <c r="AG11">
        <v>2981</v>
      </c>
      <c r="AH11">
        <f t="shared" si="3"/>
        <v>5.4397810218978107</v>
      </c>
      <c r="AL11">
        <v>9</v>
      </c>
      <c r="AM11">
        <v>299</v>
      </c>
      <c r="AN11">
        <v>2070</v>
      </c>
      <c r="AO11">
        <f t="shared" si="4"/>
        <v>6.9230769230769234</v>
      </c>
      <c r="AS11">
        <v>9</v>
      </c>
      <c r="AT11">
        <v>615</v>
      </c>
      <c r="AU11">
        <v>643</v>
      </c>
      <c r="AV11">
        <f t="shared" si="5"/>
        <v>1.0455284552845527</v>
      </c>
      <c r="AZ11">
        <v>9</v>
      </c>
      <c r="BA11">
        <v>1614</v>
      </c>
      <c r="BB11">
        <v>142735</v>
      </c>
      <c r="BC11">
        <f t="shared" si="6"/>
        <v>88.435563816604713</v>
      </c>
      <c r="BG11">
        <v>10</v>
      </c>
      <c r="BH11">
        <v>2496</v>
      </c>
      <c r="BI11">
        <v>197757</v>
      </c>
      <c r="BJ11">
        <f t="shared" si="7"/>
        <v>79.229567307692307</v>
      </c>
      <c r="BN11">
        <v>9</v>
      </c>
      <c r="BO11">
        <v>1637</v>
      </c>
      <c r="BP11">
        <v>172934</v>
      </c>
      <c r="BQ11">
        <f t="shared" si="8"/>
        <v>105.64080635308491</v>
      </c>
      <c r="BU11">
        <v>9</v>
      </c>
      <c r="BV11">
        <v>1000</v>
      </c>
      <c r="BW11">
        <v>63490</v>
      </c>
      <c r="BX11">
        <f t="shared" si="9"/>
        <v>63.49</v>
      </c>
      <c r="CB11">
        <v>9</v>
      </c>
      <c r="CC11">
        <v>1015</v>
      </c>
      <c r="CD11">
        <v>34152</v>
      </c>
      <c r="CE11">
        <f t="shared" si="10"/>
        <v>33.64729064039409</v>
      </c>
      <c r="CI11">
        <v>10</v>
      </c>
      <c r="CJ11">
        <v>609</v>
      </c>
      <c r="CK11">
        <v>30196</v>
      </c>
      <c r="CL11">
        <f t="shared" si="11"/>
        <v>49.582922824302138</v>
      </c>
    </row>
    <row r="12" spans="1:127" x14ac:dyDescent="0.25">
      <c r="J12">
        <v>10</v>
      </c>
      <c r="K12">
        <v>388</v>
      </c>
      <c r="L12">
        <v>3082</v>
      </c>
      <c r="M12">
        <f t="shared" si="0"/>
        <v>7.9432989690721651</v>
      </c>
      <c r="Q12">
        <v>10</v>
      </c>
      <c r="R12">
        <v>592</v>
      </c>
      <c r="S12">
        <v>15339</v>
      </c>
      <c r="T12">
        <f t="shared" si="1"/>
        <v>25.910472972972972</v>
      </c>
      <c r="X12">
        <v>10</v>
      </c>
      <c r="Y12">
        <v>221</v>
      </c>
      <c r="Z12">
        <v>211</v>
      </c>
      <c r="AA12">
        <f t="shared" si="2"/>
        <v>0.95475113122171951</v>
      </c>
      <c r="AE12">
        <v>10</v>
      </c>
      <c r="AF12">
        <v>553</v>
      </c>
      <c r="AG12">
        <v>7294</v>
      </c>
      <c r="AH12">
        <f t="shared" si="3"/>
        <v>13.189873417721518</v>
      </c>
      <c r="AL12">
        <v>10</v>
      </c>
      <c r="AM12">
        <v>300</v>
      </c>
      <c r="AN12">
        <v>17022</v>
      </c>
      <c r="AO12">
        <f t="shared" si="4"/>
        <v>56.74</v>
      </c>
      <c r="AS12">
        <v>10</v>
      </c>
      <c r="AT12">
        <v>754</v>
      </c>
      <c r="AU12">
        <v>830</v>
      </c>
      <c r="AV12">
        <f t="shared" si="5"/>
        <v>1.1007957559681698</v>
      </c>
      <c r="AZ12">
        <v>10</v>
      </c>
      <c r="BA12">
        <v>1673</v>
      </c>
      <c r="BB12">
        <v>119225</v>
      </c>
      <c r="BC12">
        <f t="shared" si="6"/>
        <v>71.264196054991032</v>
      </c>
      <c r="BG12">
        <v>11</v>
      </c>
      <c r="BH12">
        <v>2184</v>
      </c>
      <c r="BI12">
        <v>271839</v>
      </c>
      <c r="BJ12">
        <f t="shared" si="7"/>
        <v>124.4684065934066</v>
      </c>
      <c r="BN12">
        <v>10</v>
      </c>
      <c r="BO12">
        <v>1763</v>
      </c>
      <c r="BP12">
        <v>126864</v>
      </c>
      <c r="BQ12">
        <f t="shared" si="8"/>
        <v>71.959160521837774</v>
      </c>
      <c r="BU12">
        <v>10</v>
      </c>
      <c r="BV12">
        <v>1021</v>
      </c>
      <c r="BW12">
        <v>51767</v>
      </c>
      <c r="BX12">
        <f t="shared" si="9"/>
        <v>50.702252693437806</v>
      </c>
      <c r="CB12">
        <v>10</v>
      </c>
      <c r="CC12">
        <v>1046</v>
      </c>
      <c r="CD12">
        <v>35409</v>
      </c>
      <c r="CE12">
        <f t="shared" si="10"/>
        <v>33.851816443594643</v>
      </c>
      <c r="CI12">
        <v>11</v>
      </c>
      <c r="CJ12">
        <v>659</v>
      </c>
      <c r="CK12">
        <v>35944</v>
      </c>
      <c r="CL12">
        <f t="shared" si="11"/>
        <v>54.543247344461307</v>
      </c>
    </row>
    <row r="13" spans="1:127" x14ac:dyDescent="0.25">
      <c r="J13">
        <v>11</v>
      </c>
      <c r="K13">
        <v>431</v>
      </c>
      <c r="L13">
        <v>4143</v>
      </c>
      <c r="M13">
        <f t="shared" si="0"/>
        <v>9.6125290023201853</v>
      </c>
      <c r="Q13">
        <v>11</v>
      </c>
      <c r="R13">
        <v>592</v>
      </c>
      <c r="S13">
        <v>54933</v>
      </c>
      <c r="T13">
        <f t="shared" si="1"/>
        <v>92.792229729729726</v>
      </c>
      <c r="X13">
        <v>11</v>
      </c>
      <c r="Y13">
        <v>1098</v>
      </c>
      <c r="Z13">
        <v>1293</v>
      </c>
      <c r="AA13">
        <f t="shared" si="2"/>
        <v>1.1775956284153006</v>
      </c>
      <c r="AE13">
        <v>11</v>
      </c>
      <c r="AF13">
        <v>561</v>
      </c>
      <c r="AG13">
        <v>22399</v>
      </c>
      <c r="AH13">
        <f t="shared" si="3"/>
        <v>39.926916221033871</v>
      </c>
      <c r="AL13">
        <v>11</v>
      </c>
      <c r="AM13">
        <v>300</v>
      </c>
      <c r="AN13">
        <v>7887</v>
      </c>
      <c r="AO13">
        <f t="shared" si="4"/>
        <v>26.29</v>
      </c>
      <c r="AS13">
        <v>11</v>
      </c>
      <c r="AT13">
        <v>621</v>
      </c>
      <c r="AU13">
        <v>896</v>
      </c>
      <c r="AV13">
        <f t="shared" si="5"/>
        <v>1.4428341384863124</v>
      </c>
      <c r="AZ13">
        <v>11</v>
      </c>
      <c r="BA13">
        <v>1726</v>
      </c>
      <c r="BB13">
        <v>115401</v>
      </c>
      <c r="BC13">
        <f t="shared" si="6"/>
        <v>66.860370799536497</v>
      </c>
      <c r="BG13">
        <v>12</v>
      </c>
      <c r="BH13">
        <v>1574</v>
      </c>
      <c r="BI13">
        <v>199149</v>
      </c>
      <c r="BJ13">
        <f t="shared" si="7"/>
        <v>126.52414231257941</v>
      </c>
      <c r="BN13">
        <v>11</v>
      </c>
      <c r="BO13">
        <v>1885</v>
      </c>
      <c r="BP13">
        <v>181264</v>
      </c>
      <c r="BQ13">
        <f t="shared" si="8"/>
        <v>96.161273209549066</v>
      </c>
      <c r="BU13">
        <v>11</v>
      </c>
      <c r="BV13">
        <v>1030</v>
      </c>
      <c r="BW13">
        <v>75093</v>
      </c>
      <c r="BX13">
        <f t="shared" si="9"/>
        <v>72.90582524271845</v>
      </c>
      <c r="CB13">
        <v>11</v>
      </c>
      <c r="CC13">
        <v>1088</v>
      </c>
      <c r="CD13">
        <v>40353</v>
      </c>
      <c r="CE13">
        <f t="shared" si="10"/>
        <v>37.089154411764703</v>
      </c>
      <c r="CI13">
        <v>12</v>
      </c>
      <c r="CJ13">
        <v>676</v>
      </c>
      <c r="CK13">
        <v>40684</v>
      </c>
      <c r="CL13">
        <f t="shared" si="11"/>
        <v>60.183431952662723</v>
      </c>
    </row>
    <row r="14" spans="1:127" x14ac:dyDescent="0.25">
      <c r="J14">
        <v>12</v>
      </c>
      <c r="K14">
        <v>436</v>
      </c>
      <c r="L14">
        <v>19193</v>
      </c>
      <c r="M14">
        <f t="shared" si="0"/>
        <v>44.02064220183486</v>
      </c>
      <c r="Q14">
        <v>12</v>
      </c>
      <c r="R14">
        <v>592</v>
      </c>
      <c r="S14">
        <v>44145</v>
      </c>
      <c r="T14">
        <f t="shared" si="1"/>
        <v>74.569256756756758</v>
      </c>
      <c r="X14">
        <v>12</v>
      </c>
      <c r="Y14">
        <v>216</v>
      </c>
      <c r="Z14">
        <v>391</v>
      </c>
      <c r="AA14">
        <f t="shared" si="2"/>
        <v>1.8101851851851851</v>
      </c>
      <c r="AE14">
        <v>12</v>
      </c>
      <c r="AF14">
        <v>567</v>
      </c>
      <c r="AG14">
        <v>16177</v>
      </c>
      <c r="AH14">
        <f t="shared" si="3"/>
        <v>28.530864197530864</v>
      </c>
      <c r="AL14">
        <v>12</v>
      </c>
      <c r="AM14">
        <v>330</v>
      </c>
      <c r="AN14">
        <v>48</v>
      </c>
      <c r="AO14">
        <f t="shared" si="4"/>
        <v>0.14545454545454545</v>
      </c>
      <c r="AS14">
        <v>12</v>
      </c>
      <c r="AT14">
        <v>978</v>
      </c>
      <c r="AU14">
        <v>1585</v>
      </c>
      <c r="AV14">
        <f t="shared" si="5"/>
        <v>1.6206543967280163</v>
      </c>
      <c r="AZ14">
        <v>12</v>
      </c>
      <c r="BA14">
        <v>1757</v>
      </c>
      <c r="BB14">
        <v>102039</v>
      </c>
      <c r="BC14">
        <f t="shared" si="6"/>
        <v>58.075697211155379</v>
      </c>
      <c r="BG14">
        <v>13</v>
      </c>
      <c r="BH14">
        <v>2228</v>
      </c>
      <c r="BI14">
        <v>142344</v>
      </c>
      <c r="BJ14">
        <f t="shared" si="7"/>
        <v>63.888689407540397</v>
      </c>
      <c r="BN14">
        <v>12</v>
      </c>
      <c r="BO14">
        <v>2046</v>
      </c>
      <c r="BP14">
        <v>244555</v>
      </c>
      <c r="BQ14">
        <f t="shared" si="8"/>
        <v>119.52834799608993</v>
      </c>
      <c r="BU14">
        <v>12</v>
      </c>
      <c r="BV14">
        <v>1047</v>
      </c>
      <c r="BW14">
        <v>55522</v>
      </c>
      <c r="BX14">
        <f t="shared" si="9"/>
        <v>53.029608404966574</v>
      </c>
      <c r="CB14">
        <v>12</v>
      </c>
      <c r="CC14">
        <v>1099</v>
      </c>
      <c r="CD14">
        <v>46374</v>
      </c>
      <c r="CE14">
        <f t="shared" si="10"/>
        <v>42.19654231119199</v>
      </c>
      <c r="CI14">
        <v>13</v>
      </c>
      <c r="CJ14">
        <v>715</v>
      </c>
      <c r="CK14">
        <v>38835</v>
      </c>
      <c r="CL14">
        <f t="shared" si="11"/>
        <v>54.314685314685313</v>
      </c>
    </row>
    <row r="15" spans="1:127" x14ac:dyDescent="0.25">
      <c r="J15">
        <v>13</v>
      </c>
      <c r="K15">
        <v>439</v>
      </c>
      <c r="L15">
        <v>27088</v>
      </c>
      <c r="M15">
        <f t="shared" si="0"/>
        <v>61.703872437357631</v>
      </c>
      <c r="Q15">
        <v>13</v>
      </c>
      <c r="R15">
        <v>603</v>
      </c>
      <c r="S15">
        <v>16707</v>
      </c>
      <c r="T15">
        <f t="shared" si="1"/>
        <v>27.706467661691541</v>
      </c>
      <c r="X15">
        <v>13</v>
      </c>
      <c r="Y15">
        <v>448</v>
      </c>
      <c r="Z15">
        <v>1730</v>
      </c>
      <c r="AA15">
        <f t="shared" si="2"/>
        <v>3.8616071428571428</v>
      </c>
      <c r="AE15">
        <v>13</v>
      </c>
      <c r="AF15">
        <v>571</v>
      </c>
      <c r="AG15">
        <v>559</v>
      </c>
      <c r="AH15">
        <f t="shared" si="3"/>
        <v>0.978984238178634</v>
      </c>
      <c r="AL15">
        <v>13</v>
      </c>
      <c r="AM15">
        <v>378</v>
      </c>
      <c r="AN15">
        <v>20916</v>
      </c>
      <c r="AO15">
        <f t="shared" si="4"/>
        <v>55.333333333333336</v>
      </c>
      <c r="AS15">
        <v>13</v>
      </c>
      <c r="AT15">
        <v>402</v>
      </c>
      <c r="AU15">
        <v>1362</v>
      </c>
      <c r="AV15">
        <f t="shared" si="5"/>
        <v>3.3880597014925371</v>
      </c>
      <c r="AZ15">
        <v>13</v>
      </c>
      <c r="BA15">
        <v>1792</v>
      </c>
      <c r="BB15">
        <v>145626</v>
      </c>
      <c r="BC15">
        <f t="shared" si="6"/>
        <v>81.264508928571431</v>
      </c>
      <c r="BG15">
        <v>14</v>
      </c>
      <c r="BH15">
        <v>2089</v>
      </c>
      <c r="BI15">
        <v>150429</v>
      </c>
      <c r="BJ15">
        <f t="shared" si="7"/>
        <v>72.010052656773581</v>
      </c>
      <c r="BN15">
        <v>13</v>
      </c>
      <c r="BO15">
        <v>2083</v>
      </c>
      <c r="BP15">
        <v>246086</v>
      </c>
      <c r="BQ15">
        <f t="shared" si="8"/>
        <v>118.14018242918867</v>
      </c>
      <c r="BU15">
        <v>13</v>
      </c>
      <c r="BV15">
        <v>1074</v>
      </c>
      <c r="BW15">
        <v>1862</v>
      </c>
      <c r="BX15">
        <f t="shared" si="9"/>
        <v>1.7337057728119181</v>
      </c>
      <c r="CB15">
        <v>13</v>
      </c>
      <c r="CC15">
        <v>1143</v>
      </c>
      <c r="CD15">
        <v>33198</v>
      </c>
      <c r="CE15">
        <f t="shared" si="10"/>
        <v>29.044619422572179</v>
      </c>
      <c r="CI15">
        <v>14</v>
      </c>
      <c r="CJ15">
        <v>769</v>
      </c>
      <c r="CK15">
        <v>40133</v>
      </c>
      <c r="CL15">
        <f t="shared" si="11"/>
        <v>52.188556566970092</v>
      </c>
    </row>
    <row r="16" spans="1:127" x14ac:dyDescent="0.25">
      <c r="J16">
        <v>14</v>
      </c>
      <c r="K16">
        <v>448</v>
      </c>
      <c r="L16">
        <v>16324</v>
      </c>
      <c r="M16">
        <f t="shared" si="0"/>
        <v>36.4375</v>
      </c>
      <c r="Q16">
        <v>14</v>
      </c>
      <c r="R16">
        <v>604</v>
      </c>
      <c r="S16">
        <v>9063</v>
      </c>
      <c r="T16">
        <f t="shared" si="1"/>
        <v>15.004966887417218</v>
      </c>
      <c r="X16">
        <v>14</v>
      </c>
      <c r="Y16">
        <v>589</v>
      </c>
      <c r="Z16">
        <v>2332</v>
      </c>
      <c r="AA16">
        <f t="shared" si="2"/>
        <v>3.9592529711375213</v>
      </c>
      <c r="AE16">
        <v>14</v>
      </c>
      <c r="AF16">
        <v>572</v>
      </c>
      <c r="AG16">
        <v>19403</v>
      </c>
      <c r="AH16">
        <f t="shared" si="3"/>
        <v>33.921328671328673</v>
      </c>
      <c r="AL16">
        <v>14</v>
      </c>
      <c r="AM16">
        <v>415</v>
      </c>
      <c r="AN16">
        <v>25263</v>
      </c>
      <c r="AO16">
        <f t="shared" si="4"/>
        <v>60.87469879518072</v>
      </c>
      <c r="AS16">
        <v>14</v>
      </c>
      <c r="AT16">
        <v>505</v>
      </c>
      <c r="AU16">
        <v>1786</v>
      </c>
      <c r="AV16">
        <f t="shared" si="5"/>
        <v>3.5366336633663367</v>
      </c>
      <c r="AZ16">
        <v>14</v>
      </c>
      <c r="BA16">
        <v>1798</v>
      </c>
      <c r="BB16">
        <v>154890</v>
      </c>
      <c r="BC16">
        <f t="shared" si="6"/>
        <v>86.145717463848726</v>
      </c>
      <c r="BG16">
        <v>15</v>
      </c>
      <c r="BH16">
        <v>2175</v>
      </c>
      <c r="BI16">
        <v>133902</v>
      </c>
      <c r="BJ16">
        <f t="shared" si="7"/>
        <v>61.56413793103448</v>
      </c>
      <c r="BN16">
        <v>14</v>
      </c>
      <c r="BO16">
        <v>2170</v>
      </c>
      <c r="BP16">
        <v>152583</v>
      </c>
      <c r="BQ16">
        <f t="shared" si="8"/>
        <v>70.314746543778796</v>
      </c>
      <c r="BU16">
        <v>14</v>
      </c>
      <c r="BV16">
        <v>1076</v>
      </c>
      <c r="BW16">
        <v>48686</v>
      </c>
      <c r="BX16">
        <f t="shared" si="9"/>
        <v>45.24721189591078</v>
      </c>
      <c r="CB16">
        <v>14</v>
      </c>
      <c r="CC16">
        <v>1152</v>
      </c>
      <c r="CD16">
        <v>37446</v>
      </c>
      <c r="CE16">
        <f t="shared" si="10"/>
        <v>32.505208333333336</v>
      </c>
      <c r="CI16">
        <v>15</v>
      </c>
      <c r="CJ16">
        <v>807</v>
      </c>
      <c r="CK16">
        <v>27530</v>
      </c>
      <c r="CL16">
        <f t="shared" si="11"/>
        <v>34.114002478314745</v>
      </c>
    </row>
    <row r="17" spans="10:90" x14ac:dyDescent="0.25">
      <c r="J17">
        <v>15</v>
      </c>
      <c r="K17">
        <v>464</v>
      </c>
      <c r="L17">
        <v>10683</v>
      </c>
      <c r="M17">
        <f t="shared" si="0"/>
        <v>23.023706896551722</v>
      </c>
      <c r="Q17">
        <v>15</v>
      </c>
      <c r="R17">
        <v>613</v>
      </c>
      <c r="S17">
        <v>46785</v>
      </c>
      <c r="T17">
        <f t="shared" si="1"/>
        <v>76.321370309951064</v>
      </c>
      <c r="X17">
        <v>15</v>
      </c>
      <c r="Y17">
        <v>326</v>
      </c>
      <c r="Z17">
        <v>1330</v>
      </c>
      <c r="AA17">
        <f t="shared" si="2"/>
        <v>4.0797546012269938</v>
      </c>
      <c r="AE17">
        <v>15</v>
      </c>
      <c r="AF17">
        <v>575</v>
      </c>
      <c r="AG17">
        <v>150</v>
      </c>
      <c r="AH17">
        <f t="shared" si="3"/>
        <v>0.2608695652173913</v>
      </c>
      <c r="AL17">
        <v>15</v>
      </c>
      <c r="AM17">
        <v>466</v>
      </c>
      <c r="AN17">
        <v>27567</v>
      </c>
      <c r="AO17">
        <f t="shared" si="4"/>
        <v>59.156652360515018</v>
      </c>
      <c r="AS17">
        <v>15</v>
      </c>
      <c r="AT17">
        <v>721</v>
      </c>
      <c r="AU17">
        <v>2789</v>
      </c>
      <c r="AV17">
        <f t="shared" si="5"/>
        <v>3.868238557558946</v>
      </c>
      <c r="AZ17">
        <v>15</v>
      </c>
      <c r="BA17">
        <v>1867</v>
      </c>
      <c r="BB17">
        <v>149436</v>
      </c>
      <c r="BC17">
        <f t="shared" si="6"/>
        <v>80.040707016604173</v>
      </c>
      <c r="BG17">
        <v>16</v>
      </c>
      <c r="BH17">
        <v>2599</v>
      </c>
      <c r="BI17">
        <v>238362</v>
      </c>
      <c r="BJ17">
        <f t="shared" si="7"/>
        <v>91.712966525586765</v>
      </c>
      <c r="BN17">
        <v>15</v>
      </c>
      <c r="BO17">
        <v>2242</v>
      </c>
      <c r="BP17">
        <v>150470</v>
      </c>
      <c r="BQ17">
        <f t="shared" si="8"/>
        <v>67.114183764495991</v>
      </c>
      <c r="BU17">
        <v>15</v>
      </c>
      <c r="BV17">
        <v>1099</v>
      </c>
      <c r="BW17">
        <v>49324</v>
      </c>
      <c r="BX17">
        <f t="shared" si="9"/>
        <v>44.880800727934485</v>
      </c>
      <c r="CB17">
        <v>15</v>
      </c>
      <c r="CC17">
        <v>1209</v>
      </c>
      <c r="CD17">
        <v>36441</v>
      </c>
      <c r="CE17">
        <f t="shared" si="10"/>
        <v>30.141439205955336</v>
      </c>
      <c r="CI17">
        <v>16</v>
      </c>
      <c r="CJ17">
        <v>846</v>
      </c>
      <c r="CK17">
        <v>44382</v>
      </c>
      <c r="CL17">
        <f t="shared" si="11"/>
        <v>52.460992907801419</v>
      </c>
    </row>
    <row r="18" spans="10:90" x14ac:dyDescent="0.25">
      <c r="J18">
        <v>16</v>
      </c>
      <c r="K18">
        <v>478</v>
      </c>
      <c r="L18">
        <v>1653</v>
      </c>
      <c r="M18">
        <f t="shared" si="0"/>
        <v>3.4581589958158996</v>
      </c>
      <c r="Q18">
        <v>16</v>
      </c>
      <c r="R18">
        <v>629</v>
      </c>
      <c r="S18">
        <v>67986</v>
      </c>
      <c r="T18">
        <f t="shared" si="1"/>
        <v>108.08585055643879</v>
      </c>
      <c r="X18">
        <v>16</v>
      </c>
      <c r="Y18">
        <v>1995</v>
      </c>
      <c r="Z18">
        <v>8176</v>
      </c>
      <c r="AA18">
        <f t="shared" si="2"/>
        <v>4.098245614035088</v>
      </c>
      <c r="AE18">
        <v>16</v>
      </c>
      <c r="AF18">
        <v>576</v>
      </c>
      <c r="AG18">
        <v>54</v>
      </c>
      <c r="AH18">
        <f t="shared" si="3"/>
        <v>9.375E-2</v>
      </c>
      <c r="AL18">
        <v>16</v>
      </c>
      <c r="AM18">
        <v>468</v>
      </c>
      <c r="AN18">
        <v>4272</v>
      </c>
      <c r="AO18">
        <f t="shared" si="4"/>
        <v>9.1282051282051277</v>
      </c>
      <c r="AS18">
        <v>16</v>
      </c>
      <c r="AT18">
        <v>587</v>
      </c>
      <c r="AU18">
        <v>2506</v>
      </c>
      <c r="AV18">
        <f t="shared" si="5"/>
        <v>4.2691652470187398</v>
      </c>
      <c r="AZ18">
        <v>16</v>
      </c>
      <c r="BA18">
        <v>1933</v>
      </c>
      <c r="BB18">
        <v>108816</v>
      </c>
      <c r="BC18">
        <f t="shared" si="6"/>
        <v>56.293843766166582</v>
      </c>
      <c r="BG18">
        <v>17</v>
      </c>
      <c r="BH18">
        <v>2037</v>
      </c>
      <c r="BI18">
        <v>209646</v>
      </c>
      <c r="BJ18">
        <f t="shared" si="7"/>
        <v>102.91899852724595</v>
      </c>
      <c r="BN18">
        <v>16</v>
      </c>
      <c r="BO18">
        <v>2265</v>
      </c>
      <c r="BP18">
        <v>134214</v>
      </c>
      <c r="BQ18">
        <f t="shared" si="8"/>
        <v>59.255629139072845</v>
      </c>
      <c r="BU18">
        <v>16</v>
      </c>
      <c r="BV18">
        <v>1169</v>
      </c>
      <c r="BW18">
        <v>41265</v>
      </c>
      <c r="BX18">
        <f t="shared" si="9"/>
        <v>35.299401197604787</v>
      </c>
      <c r="CB18">
        <v>16</v>
      </c>
      <c r="CC18">
        <v>1239</v>
      </c>
      <c r="CD18">
        <v>79389</v>
      </c>
      <c r="CE18">
        <f t="shared" si="10"/>
        <v>64.075060532687658</v>
      </c>
      <c r="CI18">
        <v>17</v>
      </c>
      <c r="CJ18">
        <v>848</v>
      </c>
      <c r="CK18">
        <v>60036</v>
      </c>
      <c r="CL18">
        <f t="shared" si="11"/>
        <v>70.797169811320757</v>
      </c>
    </row>
    <row r="19" spans="10:90" x14ac:dyDescent="0.25">
      <c r="J19">
        <v>17</v>
      </c>
      <c r="K19">
        <v>487</v>
      </c>
      <c r="L19">
        <v>28870</v>
      </c>
      <c r="M19">
        <f t="shared" si="0"/>
        <v>59.281314168377826</v>
      </c>
      <c r="Q19">
        <v>17</v>
      </c>
      <c r="R19">
        <v>631</v>
      </c>
      <c r="S19">
        <v>71451</v>
      </c>
      <c r="T19">
        <f t="shared" si="1"/>
        <v>113.23454833597464</v>
      </c>
      <c r="X19">
        <v>17</v>
      </c>
      <c r="Y19">
        <v>649</v>
      </c>
      <c r="Z19">
        <v>2747</v>
      </c>
      <c r="AA19">
        <f t="shared" si="2"/>
        <v>4.2326656394453002</v>
      </c>
      <c r="AE19">
        <v>17</v>
      </c>
      <c r="AF19">
        <v>580</v>
      </c>
      <c r="AG19">
        <v>25145</v>
      </c>
      <c r="AH19">
        <f t="shared" si="3"/>
        <v>43.353448275862071</v>
      </c>
      <c r="AL19">
        <v>17</v>
      </c>
      <c r="AM19">
        <v>475</v>
      </c>
      <c r="AN19">
        <v>7719</v>
      </c>
      <c r="AO19">
        <f t="shared" si="4"/>
        <v>16.250526315789475</v>
      </c>
      <c r="AS19">
        <v>17</v>
      </c>
      <c r="AT19">
        <v>686</v>
      </c>
      <c r="AU19">
        <v>3430</v>
      </c>
      <c r="AV19">
        <f t="shared" si="5"/>
        <v>5</v>
      </c>
      <c r="AZ19">
        <v>17</v>
      </c>
      <c r="BA19">
        <v>2000</v>
      </c>
      <c r="BB19">
        <v>83443</v>
      </c>
      <c r="BC19">
        <f t="shared" si="6"/>
        <v>41.721499999999999</v>
      </c>
      <c r="BG19">
        <v>18</v>
      </c>
      <c r="BH19">
        <v>1303</v>
      </c>
      <c r="BI19">
        <v>58173</v>
      </c>
      <c r="BJ19">
        <f t="shared" si="7"/>
        <v>44.645433614735225</v>
      </c>
      <c r="BN19">
        <v>17</v>
      </c>
      <c r="BO19">
        <v>2455</v>
      </c>
      <c r="BP19">
        <v>171152</v>
      </c>
      <c r="BQ19">
        <f t="shared" si="8"/>
        <v>69.71568228105906</v>
      </c>
      <c r="BU19">
        <v>17</v>
      </c>
      <c r="BV19">
        <v>1218</v>
      </c>
      <c r="BW19">
        <v>69331</v>
      </c>
      <c r="BX19">
        <f t="shared" si="9"/>
        <v>56.922003284072247</v>
      </c>
      <c r="CB19">
        <v>17</v>
      </c>
      <c r="CC19">
        <v>1251</v>
      </c>
      <c r="CD19">
        <v>3195</v>
      </c>
      <c r="CE19">
        <f t="shared" si="10"/>
        <v>2.5539568345323742</v>
      </c>
      <c r="CI19">
        <v>18</v>
      </c>
      <c r="CJ19">
        <v>858</v>
      </c>
      <c r="CK19">
        <v>31052</v>
      </c>
      <c r="CL19">
        <f t="shared" si="11"/>
        <v>36.191142191142191</v>
      </c>
    </row>
    <row r="20" spans="10:90" x14ac:dyDescent="0.25">
      <c r="J20">
        <v>18</v>
      </c>
      <c r="K20">
        <v>488</v>
      </c>
      <c r="L20">
        <v>6410</v>
      </c>
      <c r="M20">
        <f t="shared" si="0"/>
        <v>13.135245901639344</v>
      </c>
      <c r="Q20">
        <v>18</v>
      </c>
      <c r="R20">
        <v>641</v>
      </c>
      <c r="S20">
        <v>51666</v>
      </c>
      <c r="T20">
        <f t="shared" si="1"/>
        <v>80.602184087363497</v>
      </c>
      <c r="X20">
        <v>18</v>
      </c>
      <c r="Y20">
        <v>1106</v>
      </c>
      <c r="Z20">
        <v>5164</v>
      </c>
      <c r="AA20">
        <f t="shared" si="2"/>
        <v>4.6690777576853524</v>
      </c>
      <c r="AE20">
        <v>18</v>
      </c>
      <c r="AF20">
        <v>618</v>
      </c>
      <c r="AG20">
        <v>21292</v>
      </c>
      <c r="AH20">
        <f t="shared" si="3"/>
        <v>34.453074433656958</v>
      </c>
      <c r="AL20">
        <v>18</v>
      </c>
      <c r="AM20">
        <v>480</v>
      </c>
      <c r="AN20">
        <v>32256</v>
      </c>
      <c r="AO20">
        <f t="shared" si="4"/>
        <v>67.2</v>
      </c>
      <c r="AS20">
        <v>18</v>
      </c>
      <c r="AT20">
        <v>544</v>
      </c>
      <c r="AU20">
        <v>2724</v>
      </c>
      <c r="AV20">
        <f t="shared" si="5"/>
        <v>5.007352941176471</v>
      </c>
      <c r="AZ20">
        <v>18</v>
      </c>
      <c r="BA20">
        <v>2172</v>
      </c>
      <c r="BB20">
        <v>115526</v>
      </c>
      <c r="BC20">
        <f t="shared" si="6"/>
        <v>53.188766114180481</v>
      </c>
      <c r="BF20" t="s">
        <v>234</v>
      </c>
      <c r="BG20">
        <v>1</v>
      </c>
      <c r="BH20">
        <v>419</v>
      </c>
      <c r="BI20">
        <v>29355</v>
      </c>
      <c r="BJ20">
        <f t="shared" si="7"/>
        <v>70.059665871121723</v>
      </c>
      <c r="BN20">
        <v>18</v>
      </c>
      <c r="BO20">
        <v>2503</v>
      </c>
      <c r="BP20">
        <v>215859</v>
      </c>
      <c r="BQ20">
        <f t="shared" si="8"/>
        <v>86.240111865761094</v>
      </c>
      <c r="BU20">
        <v>18</v>
      </c>
      <c r="BV20">
        <v>1261</v>
      </c>
      <c r="BW20">
        <v>50989</v>
      </c>
      <c r="BX20">
        <f t="shared" si="9"/>
        <v>40.435368754956386</v>
      </c>
      <c r="CB20">
        <v>18</v>
      </c>
      <c r="CC20">
        <v>1259</v>
      </c>
      <c r="CD20">
        <v>39285</v>
      </c>
      <c r="CE20">
        <f t="shared" si="10"/>
        <v>31.203335980937251</v>
      </c>
      <c r="CI20">
        <v>19</v>
      </c>
      <c r="CJ20">
        <v>874</v>
      </c>
      <c r="CK20">
        <v>41085</v>
      </c>
      <c r="CL20">
        <f t="shared" si="11"/>
        <v>47.008009153318078</v>
      </c>
    </row>
    <row r="21" spans="10:90" x14ac:dyDescent="0.25">
      <c r="J21">
        <v>19</v>
      </c>
      <c r="K21">
        <v>502</v>
      </c>
      <c r="L21">
        <v>24209</v>
      </c>
      <c r="M21">
        <f t="shared" si="0"/>
        <v>48.225099601593627</v>
      </c>
      <c r="Q21">
        <v>19</v>
      </c>
      <c r="R21">
        <v>667</v>
      </c>
      <c r="S21">
        <v>8430</v>
      </c>
      <c r="T21">
        <f t="shared" si="1"/>
        <v>12.638680659670165</v>
      </c>
      <c r="X21">
        <v>19</v>
      </c>
      <c r="Y21">
        <v>1027</v>
      </c>
      <c r="Z21">
        <v>5271</v>
      </c>
      <c r="AA21">
        <f t="shared" si="2"/>
        <v>5.1324245374878288</v>
      </c>
      <c r="AE21">
        <v>19</v>
      </c>
      <c r="AF21">
        <v>619</v>
      </c>
      <c r="AG21">
        <v>11168</v>
      </c>
      <c r="AH21">
        <f t="shared" si="3"/>
        <v>18.04200323101777</v>
      </c>
      <c r="AL21">
        <v>19</v>
      </c>
      <c r="AM21">
        <v>537</v>
      </c>
      <c r="AN21">
        <v>16530</v>
      </c>
      <c r="AO21">
        <f t="shared" si="4"/>
        <v>30.782122905027933</v>
      </c>
      <c r="AS21">
        <v>19</v>
      </c>
      <c r="AT21">
        <v>757</v>
      </c>
      <c r="AU21">
        <v>4115</v>
      </c>
      <c r="AV21">
        <f t="shared" si="5"/>
        <v>5.4359313077939238</v>
      </c>
      <c r="AZ21">
        <v>19</v>
      </c>
      <c r="BA21">
        <v>2211</v>
      </c>
      <c r="BB21">
        <v>183959</v>
      </c>
      <c r="BC21">
        <f t="shared" si="6"/>
        <v>83.201718679330625</v>
      </c>
      <c r="BG21">
        <v>2</v>
      </c>
      <c r="BH21">
        <v>1272</v>
      </c>
      <c r="BI21">
        <v>198627</v>
      </c>
      <c r="BJ21">
        <f t="shared" si="7"/>
        <v>156.15330188679246</v>
      </c>
      <c r="BN21">
        <v>19</v>
      </c>
      <c r="BO21">
        <v>2570</v>
      </c>
      <c r="BP21">
        <v>204749</v>
      </c>
      <c r="BQ21">
        <f t="shared" si="8"/>
        <v>79.668871595330742</v>
      </c>
      <c r="BU21">
        <v>19</v>
      </c>
      <c r="BV21">
        <v>1263</v>
      </c>
      <c r="BW21">
        <v>67424</v>
      </c>
      <c r="BX21">
        <f t="shared" si="9"/>
        <v>53.384006334125097</v>
      </c>
      <c r="CB21">
        <v>19</v>
      </c>
      <c r="CC21">
        <v>1268</v>
      </c>
      <c r="CD21">
        <v>48093</v>
      </c>
      <c r="CE21">
        <f t="shared" si="10"/>
        <v>37.928233438485805</v>
      </c>
      <c r="CI21">
        <v>20</v>
      </c>
      <c r="CJ21">
        <v>894</v>
      </c>
      <c r="CK21">
        <v>18588</v>
      </c>
      <c r="CL21">
        <f t="shared" si="11"/>
        <v>20.791946308724832</v>
      </c>
    </row>
    <row r="22" spans="10:90" x14ac:dyDescent="0.25">
      <c r="J22">
        <v>20</v>
      </c>
      <c r="K22">
        <v>512</v>
      </c>
      <c r="L22">
        <v>14226</v>
      </c>
      <c r="M22">
        <f t="shared" si="0"/>
        <v>27.78515625</v>
      </c>
      <c r="Q22">
        <v>20</v>
      </c>
      <c r="R22">
        <v>678</v>
      </c>
      <c r="S22">
        <v>0</v>
      </c>
      <c r="T22">
        <f t="shared" si="1"/>
        <v>0</v>
      </c>
      <c r="X22">
        <v>20</v>
      </c>
      <c r="Y22">
        <v>475</v>
      </c>
      <c r="Z22">
        <v>2605</v>
      </c>
      <c r="AA22">
        <f t="shared" si="2"/>
        <v>5.4842105263157892</v>
      </c>
      <c r="AE22">
        <v>20</v>
      </c>
      <c r="AF22">
        <v>632</v>
      </c>
      <c r="AG22">
        <v>22480</v>
      </c>
      <c r="AH22">
        <f t="shared" si="3"/>
        <v>35.569620253164558</v>
      </c>
      <c r="AL22">
        <v>20</v>
      </c>
      <c r="AM22">
        <v>539</v>
      </c>
      <c r="AN22">
        <v>30093</v>
      </c>
      <c r="AO22">
        <f t="shared" si="4"/>
        <v>55.831168831168831</v>
      </c>
      <c r="AS22">
        <v>20</v>
      </c>
      <c r="AT22">
        <v>1649</v>
      </c>
      <c r="AU22">
        <v>9782</v>
      </c>
      <c r="AV22">
        <f t="shared" si="5"/>
        <v>5.9320800485142513</v>
      </c>
      <c r="AZ22">
        <v>20</v>
      </c>
      <c r="BA22">
        <v>2335</v>
      </c>
      <c r="BB22">
        <v>150830</v>
      </c>
      <c r="BC22">
        <f t="shared" si="6"/>
        <v>64.595289079229119</v>
      </c>
      <c r="BG22">
        <v>3</v>
      </c>
      <c r="BH22">
        <v>1281</v>
      </c>
      <c r="BI22">
        <v>134076</v>
      </c>
      <c r="BJ22">
        <f t="shared" si="7"/>
        <v>104.66510538641687</v>
      </c>
      <c r="BM22" t="s">
        <v>234</v>
      </c>
      <c r="BN22">
        <v>1</v>
      </c>
      <c r="BO22">
        <v>469</v>
      </c>
      <c r="BP22">
        <v>50914</v>
      </c>
      <c r="BQ22">
        <f t="shared" si="8"/>
        <v>108.55863539445629</v>
      </c>
      <c r="BU22">
        <v>20</v>
      </c>
      <c r="BV22">
        <v>1283</v>
      </c>
      <c r="BW22">
        <v>44850</v>
      </c>
      <c r="BX22">
        <f t="shared" si="9"/>
        <v>34.957131722525332</v>
      </c>
      <c r="CB22">
        <v>20</v>
      </c>
      <c r="CC22">
        <v>1277</v>
      </c>
      <c r="CD22">
        <v>28233</v>
      </c>
      <c r="CE22">
        <f t="shared" si="10"/>
        <v>22.108848864526234</v>
      </c>
      <c r="CI22">
        <v>21</v>
      </c>
      <c r="CJ22">
        <v>914</v>
      </c>
      <c r="CK22">
        <v>41669</v>
      </c>
      <c r="CL22">
        <f t="shared" si="11"/>
        <v>45.589715536105032</v>
      </c>
    </row>
    <row r="23" spans="10:90" x14ac:dyDescent="0.25">
      <c r="J23">
        <v>21</v>
      </c>
      <c r="K23">
        <v>553</v>
      </c>
      <c r="L23">
        <v>2538</v>
      </c>
      <c r="M23">
        <f t="shared" si="0"/>
        <v>4.5895117540687158</v>
      </c>
      <c r="Q23">
        <v>21</v>
      </c>
      <c r="R23">
        <v>697</v>
      </c>
      <c r="S23">
        <v>43302</v>
      </c>
      <c r="T23">
        <f t="shared" si="1"/>
        <v>62.12625538020086</v>
      </c>
      <c r="X23">
        <v>21</v>
      </c>
      <c r="Y23">
        <v>878</v>
      </c>
      <c r="Z23">
        <v>4831</v>
      </c>
      <c r="AA23">
        <f t="shared" si="2"/>
        <v>5.5022779043280181</v>
      </c>
      <c r="AE23">
        <v>21</v>
      </c>
      <c r="AF23">
        <v>638</v>
      </c>
      <c r="AG23">
        <v>3760</v>
      </c>
      <c r="AH23">
        <f t="shared" si="3"/>
        <v>5.8934169278996862</v>
      </c>
      <c r="AL23">
        <v>21</v>
      </c>
      <c r="AM23">
        <v>561</v>
      </c>
      <c r="AN23">
        <v>12759</v>
      </c>
      <c r="AO23">
        <f t="shared" si="4"/>
        <v>22.743315508021389</v>
      </c>
      <c r="AS23">
        <v>21</v>
      </c>
      <c r="AT23">
        <v>564</v>
      </c>
      <c r="AU23">
        <v>3501</v>
      </c>
      <c r="AV23">
        <f t="shared" si="5"/>
        <v>6.207446808510638</v>
      </c>
      <c r="AZ23">
        <v>21</v>
      </c>
      <c r="BA23">
        <v>2478</v>
      </c>
      <c r="BB23">
        <v>246892</v>
      </c>
      <c r="BC23">
        <f t="shared" si="6"/>
        <v>99.633575464083933</v>
      </c>
      <c r="BG23">
        <v>4</v>
      </c>
      <c r="BH23">
        <v>1308</v>
      </c>
      <c r="BI23">
        <v>106341</v>
      </c>
      <c r="BJ23">
        <f t="shared" si="7"/>
        <v>81.300458715596335</v>
      </c>
      <c r="BN23">
        <v>2</v>
      </c>
      <c r="BO23">
        <v>674</v>
      </c>
      <c r="BP23">
        <v>67566</v>
      </c>
      <c r="BQ23">
        <f t="shared" si="8"/>
        <v>100.24629080118694</v>
      </c>
      <c r="BU23">
        <v>21</v>
      </c>
      <c r="BV23">
        <v>1415</v>
      </c>
      <c r="BW23">
        <v>46762</v>
      </c>
      <c r="BX23">
        <f t="shared" si="9"/>
        <v>33.047349823321554</v>
      </c>
      <c r="CB23">
        <v>21</v>
      </c>
      <c r="CC23">
        <v>1278</v>
      </c>
      <c r="CD23">
        <v>51930</v>
      </c>
      <c r="CE23">
        <f t="shared" si="10"/>
        <v>40.633802816901408</v>
      </c>
      <c r="CI23">
        <v>22</v>
      </c>
      <c r="CJ23">
        <v>937</v>
      </c>
      <c r="CK23">
        <v>67444</v>
      </c>
      <c r="CL23">
        <f t="shared" si="11"/>
        <v>71.978655282817499</v>
      </c>
    </row>
    <row r="24" spans="10:90" x14ac:dyDescent="0.25">
      <c r="J24">
        <v>22</v>
      </c>
      <c r="K24">
        <v>558</v>
      </c>
      <c r="L24">
        <v>20181</v>
      </c>
      <c r="M24">
        <f t="shared" si="0"/>
        <v>36.166666666666664</v>
      </c>
      <c r="Q24">
        <v>22</v>
      </c>
      <c r="R24">
        <v>701</v>
      </c>
      <c r="S24">
        <v>0</v>
      </c>
      <c r="T24">
        <f t="shared" si="1"/>
        <v>0</v>
      </c>
      <c r="X24">
        <v>22</v>
      </c>
      <c r="Y24">
        <v>943</v>
      </c>
      <c r="Z24">
        <v>5307</v>
      </c>
      <c r="AA24">
        <f t="shared" si="2"/>
        <v>5.6277836691410394</v>
      </c>
      <c r="AE24">
        <v>22</v>
      </c>
      <c r="AF24">
        <v>640</v>
      </c>
      <c r="AG24">
        <v>165</v>
      </c>
      <c r="AH24">
        <f t="shared" si="3"/>
        <v>0.2578125</v>
      </c>
      <c r="AL24">
        <v>22</v>
      </c>
      <c r="AM24">
        <v>570</v>
      </c>
      <c r="AN24">
        <v>13671</v>
      </c>
      <c r="AO24">
        <f t="shared" si="4"/>
        <v>23.984210526315788</v>
      </c>
      <c r="AS24">
        <v>22</v>
      </c>
      <c r="AT24">
        <v>622</v>
      </c>
      <c r="AU24">
        <v>4785</v>
      </c>
      <c r="AV24">
        <f t="shared" si="5"/>
        <v>7.692926045016077</v>
      </c>
      <c r="AZ24">
        <v>22</v>
      </c>
      <c r="BA24">
        <v>4435</v>
      </c>
      <c r="BB24">
        <v>382792</v>
      </c>
      <c r="BC24">
        <f t="shared" si="6"/>
        <v>86.311612175873734</v>
      </c>
      <c r="BG24">
        <v>5</v>
      </c>
      <c r="BH24">
        <v>1351</v>
      </c>
      <c r="BI24">
        <v>66576</v>
      </c>
      <c r="BJ24">
        <f t="shared" si="7"/>
        <v>49.279052553663952</v>
      </c>
      <c r="BN24">
        <v>3</v>
      </c>
      <c r="BO24">
        <v>895</v>
      </c>
      <c r="BP24">
        <v>97424</v>
      </c>
      <c r="BQ24">
        <f t="shared" si="8"/>
        <v>108.8536312849162</v>
      </c>
      <c r="BU24">
        <v>22</v>
      </c>
      <c r="BV24">
        <v>1473</v>
      </c>
      <c r="BW24">
        <v>51333</v>
      </c>
      <c r="BX24">
        <f t="shared" si="9"/>
        <v>34.849287169042768</v>
      </c>
      <c r="CB24">
        <v>22</v>
      </c>
      <c r="CC24">
        <v>1283</v>
      </c>
      <c r="CD24">
        <v>75684</v>
      </c>
      <c r="CE24">
        <f t="shared" si="10"/>
        <v>58.989867498051439</v>
      </c>
      <c r="CI24">
        <v>23</v>
      </c>
      <c r="CJ24">
        <v>950</v>
      </c>
      <c r="CK24">
        <v>53573</v>
      </c>
      <c r="CL24">
        <f t="shared" si="11"/>
        <v>56.392631578947366</v>
      </c>
    </row>
    <row r="25" spans="10:90" x14ac:dyDescent="0.25">
      <c r="J25">
        <v>23</v>
      </c>
      <c r="K25">
        <v>576</v>
      </c>
      <c r="L25">
        <v>1179</v>
      </c>
      <c r="M25">
        <f t="shared" si="0"/>
        <v>2.046875</v>
      </c>
      <c r="Q25">
        <v>23</v>
      </c>
      <c r="R25">
        <v>703</v>
      </c>
      <c r="S25">
        <v>33450</v>
      </c>
      <c r="T25">
        <f t="shared" si="1"/>
        <v>47.581792318634427</v>
      </c>
      <c r="X25">
        <v>23</v>
      </c>
      <c r="Y25">
        <v>857</v>
      </c>
      <c r="Z25">
        <v>5116</v>
      </c>
      <c r="AA25">
        <f t="shared" si="2"/>
        <v>5.9696616102683784</v>
      </c>
      <c r="AE25">
        <v>23</v>
      </c>
      <c r="AF25">
        <v>640</v>
      </c>
      <c r="AG25">
        <v>1386</v>
      </c>
      <c r="AH25">
        <f t="shared" si="3"/>
        <v>2.1656249999999999</v>
      </c>
      <c r="AL25">
        <v>23</v>
      </c>
      <c r="AM25">
        <v>577</v>
      </c>
      <c r="AN25">
        <v>31518</v>
      </c>
      <c r="AO25">
        <f t="shared" si="4"/>
        <v>54.623916811091853</v>
      </c>
      <c r="AS25">
        <v>23</v>
      </c>
      <c r="AT25">
        <v>424</v>
      </c>
      <c r="AU25">
        <v>3317</v>
      </c>
      <c r="AV25">
        <f t="shared" si="5"/>
        <v>7.8231132075471699</v>
      </c>
      <c r="AZ25">
        <v>23</v>
      </c>
      <c r="BA25">
        <v>4709</v>
      </c>
      <c r="BB25">
        <v>459483</v>
      </c>
      <c r="BC25">
        <f t="shared" si="6"/>
        <v>97.5754937354003</v>
      </c>
      <c r="BG25">
        <v>6</v>
      </c>
      <c r="BH25">
        <v>1486</v>
      </c>
      <c r="BI25">
        <v>144549</v>
      </c>
      <c r="BJ25">
        <f t="shared" si="7"/>
        <v>97.273889636608345</v>
      </c>
      <c r="BN25">
        <v>4</v>
      </c>
      <c r="BO25">
        <v>1080</v>
      </c>
      <c r="BP25">
        <v>96991</v>
      </c>
      <c r="BQ25">
        <f t="shared" si="8"/>
        <v>89.806481481481484</v>
      </c>
      <c r="BU25">
        <v>23</v>
      </c>
      <c r="BV25">
        <v>1553</v>
      </c>
      <c r="BW25">
        <v>72258</v>
      </c>
      <c r="BX25">
        <f t="shared" si="9"/>
        <v>46.528010302640048</v>
      </c>
      <c r="CB25">
        <v>23</v>
      </c>
      <c r="CC25">
        <v>1310</v>
      </c>
      <c r="CD25">
        <v>67956</v>
      </c>
      <c r="CE25">
        <f t="shared" si="10"/>
        <v>51.874809160305347</v>
      </c>
      <c r="CI25">
        <v>24</v>
      </c>
      <c r="CJ25">
        <v>951</v>
      </c>
      <c r="CK25">
        <v>56003</v>
      </c>
      <c r="CL25">
        <f t="shared" si="11"/>
        <v>58.888538380651944</v>
      </c>
    </row>
    <row r="26" spans="10:90" x14ac:dyDescent="0.25">
      <c r="J26">
        <v>24</v>
      </c>
      <c r="K26">
        <v>576</v>
      </c>
      <c r="L26">
        <v>8513</v>
      </c>
      <c r="M26">
        <f t="shared" si="0"/>
        <v>14.779513888888889</v>
      </c>
      <c r="Q26">
        <v>24</v>
      </c>
      <c r="R26">
        <v>715</v>
      </c>
      <c r="S26">
        <v>81753</v>
      </c>
      <c r="T26">
        <f t="shared" si="1"/>
        <v>114.33986013986014</v>
      </c>
      <c r="X26">
        <v>24</v>
      </c>
      <c r="Y26">
        <v>605</v>
      </c>
      <c r="Z26">
        <v>3720</v>
      </c>
      <c r="AA26">
        <f t="shared" si="2"/>
        <v>6.1487603305785123</v>
      </c>
      <c r="AE26">
        <v>24</v>
      </c>
      <c r="AF26">
        <v>644</v>
      </c>
      <c r="AG26">
        <v>21053</v>
      </c>
      <c r="AH26">
        <f t="shared" si="3"/>
        <v>32.690993788819874</v>
      </c>
      <c r="AL26">
        <v>24</v>
      </c>
      <c r="AM26">
        <v>583</v>
      </c>
      <c r="AN26">
        <v>5028</v>
      </c>
      <c r="AO26">
        <f t="shared" si="4"/>
        <v>8.6243567753001713</v>
      </c>
      <c r="AS26">
        <v>24</v>
      </c>
      <c r="AT26">
        <v>1269</v>
      </c>
      <c r="AU26">
        <v>10065</v>
      </c>
      <c r="AV26">
        <f t="shared" si="5"/>
        <v>7.9314420803782504</v>
      </c>
      <c r="AY26" t="s">
        <v>234</v>
      </c>
      <c r="AZ26">
        <v>1</v>
      </c>
      <c r="BA26">
        <v>1000</v>
      </c>
      <c r="BB26">
        <v>115715</v>
      </c>
      <c r="BC26">
        <f t="shared" si="6"/>
        <v>115.715</v>
      </c>
      <c r="BG26">
        <v>7</v>
      </c>
      <c r="BH26">
        <v>1592</v>
      </c>
      <c r="BI26">
        <v>205917</v>
      </c>
      <c r="BJ26">
        <f t="shared" si="7"/>
        <v>129.34484924623115</v>
      </c>
      <c r="BN26">
        <v>5</v>
      </c>
      <c r="BO26">
        <v>1111</v>
      </c>
      <c r="BP26">
        <v>123151</v>
      </c>
      <c r="BQ26">
        <f t="shared" si="8"/>
        <v>110.84698469846985</v>
      </c>
      <c r="BU26">
        <v>24</v>
      </c>
      <c r="BV26">
        <v>1577</v>
      </c>
      <c r="BW26">
        <v>49112</v>
      </c>
      <c r="BX26">
        <f t="shared" si="9"/>
        <v>31.142675967025998</v>
      </c>
      <c r="CB26">
        <v>24</v>
      </c>
      <c r="CC26">
        <v>1312</v>
      </c>
      <c r="CD26">
        <v>52560</v>
      </c>
      <c r="CE26">
        <f t="shared" si="10"/>
        <v>40.060975609756099</v>
      </c>
      <c r="CI26">
        <v>25</v>
      </c>
      <c r="CJ26">
        <v>952</v>
      </c>
      <c r="CK26">
        <v>39439</v>
      </c>
      <c r="CL26">
        <f t="shared" si="11"/>
        <v>41.42752100840336</v>
      </c>
    </row>
    <row r="27" spans="10:90" x14ac:dyDescent="0.25">
      <c r="J27">
        <v>25</v>
      </c>
      <c r="K27">
        <v>581</v>
      </c>
      <c r="L27">
        <v>1754</v>
      </c>
      <c r="M27">
        <f t="shared" si="0"/>
        <v>3.0189328743545611</v>
      </c>
      <c r="Q27">
        <v>25</v>
      </c>
      <c r="R27">
        <v>716</v>
      </c>
      <c r="S27">
        <v>17007</v>
      </c>
      <c r="T27">
        <f t="shared" si="1"/>
        <v>23.752793296089386</v>
      </c>
      <c r="X27">
        <v>25</v>
      </c>
      <c r="Y27">
        <v>524</v>
      </c>
      <c r="Z27">
        <v>3449</v>
      </c>
      <c r="AA27">
        <f t="shared" si="2"/>
        <v>6.5820610687022905</v>
      </c>
      <c r="AE27">
        <v>25</v>
      </c>
      <c r="AF27">
        <v>651</v>
      </c>
      <c r="AG27">
        <v>9358</v>
      </c>
      <c r="AH27">
        <f t="shared" si="3"/>
        <v>14.374807987711213</v>
      </c>
      <c r="AL27">
        <v>25</v>
      </c>
      <c r="AM27">
        <v>590</v>
      </c>
      <c r="AN27">
        <v>44037</v>
      </c>
      <c r="AO27">
        <f t="shared" si="4"/>
        <v>74.638983050847457</v>
      </c>
      <c r="AS27">
        <v>25</v>
      </c>
      <c r="AT27">
        <v>657</v>
      </c>
      <c r="AU27">
        <v>5642</v>
      </c>
      <c r="AV27">
        <f t="shared" si="5"/>
        <v>8.5875190258751903</v>
      </c>
      <c r="AZ27">
        <v>2</v>
      </c>
      <c r="BA27">
        <v>1546</v>
      </c>
      <c r="BB27">
        <v>148411</v>
      </c>
      <c r="BC27">
        <f t="shared" si="6"/>
        <v>95.996765847348001</v>
      </c>
      <c r="BG27">
        <v>8</v>
      </c>
      <c r="BH27">
        <v>1592</v>
      </c>
      <c r="BI27">
        <v>190863</v>
      </c>
      <c r="BJ27">
        <f t="shared" si="7"/>
        <v>119.88881909547739</v>
      </c>
      <c r="BN27">
        <v>6</v>
      </c>
      <c r="BO27">
        <v>1269</v>
      </c>
      <c r="BP27">
        <v>81819</v>
      </c>
      <c r="BQ27">
        <f t="shared" si="8"/>
        <v>64.475177304964532</v>
      </c>
      <c r="BU27">
        <v>25</v>
      </c>
      <c r="BV27">
        <v>1892</v>
      </c>
      <c r="BW27">
        <v>63301</v>
      </c>
      <c r="BX27">
        <f t="shared" si="9"/>
        <v>33.45718816067653</v>
      </c>
      <c r="CB27">
        <v>25</v>
      </c>
      <c r="CC27">
        <v>1317</v>
      </c>
      <c r="CD27">
        <v>50700</v>
      </c>
      <c r="CE27">
        <f t="shared" si="10"/>
        <v>38.496583143507969</v>
      </c>
      <c r="CI27">
        <v>26</v>
      </c>
      <c r="CJ27">
        <v>979</v>
      </c>
      <c r="CK27">
        <v>51014</v>
      </c>
      <c r="CL27">
        <f t="shared" si="11"/>
        <v>52.108273748723185</v>
      </c>
    </row>
    <row r="28" spans="10:90" x14ac:dyDescent="0.25">
      <c r="J28">
        <v>26</v>
      </c>
      <c r="K28">
        <v>584</v>
      </c>
      <c r="L28">
        <v>660</v>
      </c>
      <c r="M28">
        <f t="shared" si="0"/>
        <v>1.1301369863013699</v>
      </c>
      <c r="Q28">
        <v>26</v>
      </c>
      <c r="R28">
        <v>727</v>
      </c>
      <c r="S28">
        <v>20175</v>
      </c>
      <c r="T28">
        <f t="shared" si="1"/>
        <v>27.751031636863825</v>
      </c>
      <c r="X28">
        <v>26</v>
      </c>
      <c r="Y28">
        <v>92</v>
      </c>
      <c r="Z28">
        <v>702</v>
      </c>
      <c r="AA28">
        <f t="shared" si="2"/>
        <v>7.6304347826086953</v>
      </c>
      <c r="AE28">
        <v>26</v>
      </c>
      <c r="AF28">
        <v>653</v>
      </c>
      <c r="AG28">
        <v>7918</v>
      </c>
      <c r="AH28">
        <f t="shared" si="3"/>
        <v>12.125574272588056</v>
      </c>
      <c r="AL28">
        <v>26</v>
      </c>
      <c r="AM28">
        <v>597</v>
      </c>
      <c r="AN28">
        <v>62706</v>
      </c>
      <c r="AO28">
        <f t="shared" si="4"/>
        <v>105.03517587939699</v>
      </c>
      <c r="AS28">
        <v>26</v>
      </c>
      <c r="AT28">
        <v>318</v>
      </c>
      <c r="AU28">
        <v>2903</v>
      </c>
      <c r="AV28">
        <f t="shared" si="5"/>
        <v>9.1289308176100636</v>
      </c>
      <c r="AZ28">
        <v>3</v>
      </c>
      <c r="BA28">
        <v>1594</v>
      </c>
      <c r="BB28">
        <v>158722</v>
      </c>
      <c r="BC28">
        <f t="shared" si="6"/>
        <v>99.574654956085325</v>
      </c>
      <c r="BG28">
        <v>9</v>
      </c>
      <c r="BH28">
        <v>1599</v>
      </c>
      <c r="BI28">
        <v>120540</v>
      </c>
      <c r="BJ28">
        <f t="shared" si="7"/>
        <v>75.384615384615387</v>
      </c>
      <c r="BN28">
        <v>7</v>
      </c>
      <c r="BO28">
        <v>1287</v>
      </c>
      <c r="BP28">
        <v>136309</v>
      </c>
      <c r="BQ28">
        <f t="shared" si="8"/>
        <v>105.91219891219892</v>
      </c>
      <c r="BU28">
        <v>26</v>
      </c>
      <c r="BV28">
        <v>2009</v>
      </c>
      <c r="BW28">
        <v>123158</v>
      </c>
      <c r="BX28">
        <f t="shared" si="9"/>
        <v>61.303135888501743</v>
      </c>
      <c r="CB28">
        <v>26</v>
      </c>
      <c r="CC28">
        <v>1345</v>
      </c>
      <c r="CD28">
        <v>46908</v>
      </c>
      <c r="CE28">
        <f t="shared" si="10"/>
        <v>34.875836431226766</v>
      </c>
      <c r="CI28">
        <v>27</v>
      </c>
      <c r="CJ28">
        <v>998</v>
      </c>
      <c r="CK28">
        <v>46047</v>
      </c>
      <c r="CL28">
        <f t="shared" si="11"/>
        <v>46.139278557114231</v>
      </c>
    </row>
    <row r="29" spans="10:90" x14ac:dyDescent="0.25">
      <c r="J29">
        <v>27</v>
      </c>
      <c r="K29">
        <v>617</v>
      </c>
      <c r="L29">
        <v>10</v>
      </c>
      <c r="M29">
        <f t="shared" si="0"/>
        <v>1.6207455429497569E-2</v>
      </c>
      <c r="Q29">
        <v>27</v>
      </c>
      <c r="R29">
        <v>729</v>
      </c>
      <c r="S29">
        <v>24636</v>
      </c>
      <c r="T29">
        <f t="shared" si="1"/>
        <v>33.794238683127574</v>
      </c>
      <c r="X29">
        <v>27</v>
      </c>
      <c r="Y29">
        <v>1043</v>
      </c>
      <c r="Z29">
        <v>8550</v>
      </c>
      <c r="AA29">
        <f t="shared" si="2"/>
        <v>8.1975071907957808</v>
      </c>
      <c r="AE29">
        <v>27</v>
      </c>
      <c r="AF29">
        <v>670</v>
      </c>
      <c r="AG29">
        <v>38052</v>
      </c>
      <c r="AH29">
        <f t="shared" si="3"/>
        <v>56.79402985074627</v>
      </c>
      <c r="AL29">
        <v>27</v>
      </c>
      <c r="AM29">
        <v>603</v>
      </c>
      <c r="AN29">
        <v>30648</v>
      </c>
      <c r="AO29">
        <f t="shared" si="4"/>
        <v>50.82587064676617</v>
      </c>
      <c r="AS29">
        <v>27</v>
      </c>
      <c r="AT29">
        <v>549</v>
      </c>
      <c r="AU29">
        <v>5686</v>
      </c>
      <c r="AV29">
        <f t="shared" si="5"/>
        <v>10.357012750455374</v>
      </c>
      <c r="AZ29">
        <v>4</v>
      </c>
      <c r="BA29">
        <v>1634</v>
      </c>
      <c r="BB29">
        <v>136597</v>
      </c>
      <c r="BC29">
        <f t="shared" si="6"/>
        <v>83.596695226438186</v>
      </c>
      <c r="BG29">
        <v>10</v>
      </c>
      <c r="BH29">
        <v>1702</v>
      </c>
      <c r="BI29">
        <v>121920</v>
      </c>
      <c r="BJ29">
        <f t="shared" si="7"/>
        <v>71.633372502937718</v>
      </c>
      <c r="BN29">
        <v>8</v>
      </c>
      <c r="BO29">
        <v>1287</v>
      </c>
      <c r="BP29">
        <v>104149</v>
      </c>
      <c r="BQ29">
        <f t="shared" si="8"/>
        <v>80.923853923853926</v>
      </c>
      <c r="BU29">
        <v>27</v>
      </c>
      <c r="BV29">
        <v>2085</v>
      </c>
      <c r="BW29">
        <v>62489</v>
      </c>
      <c r="BX29">
        <f t="shared" si="9"/>
        <v>29.97074340527578</v>
      </c>
      <c r="CB29">
        <v>27</v>
      </c>
      <c r="CC29">
        <v>1346</v>
      </c>
      <c r="CD29">
        <v>56532</v>
      </c>
      <c r="CE29">
        <f t="shared" si="10"/>
        <v>42</v>
      </c>
      <c r="CI29">
        <v>28</v>
      </c>
      <c r="CJ29">
        <v>1107</v>
      </c>
      <c r="CK29">
        <v>76427</v>
      </c>
      <c r="CL29">
        <f t="shared" si="11"/>
        <v>69.039747064137302</v>
      </c>
    </row>
    <row r="30" spans="10:90" x14ac:dyDescent="0.25">
      <c r="J30">
        <v>28</v>
      </c>
      <c r="K30">
        <v>629</v>
      </c>
      <c r="L30">
        <v>1414</v>
      </c>
      <c r="M30">
        <f t="shared" si="0"/>
        <v>2.248012718600954</v>
      </c>
      <c r="Q30">
        <v>28</v>
      </c>
      <c r="R30">
        <v>732</v>
      </c>
      <c r="S30">
        <v>51321</v>
      </c>
      <c r="T30">
        <f t="shared" si="1"/>
        <v>70.110655737704917</v>
      </c>
      <c r="X30">
        <v>28</v>
      </c>
      <c r="Y30">
        <v>493</v>
      </c>
      <c r="Z30">
        <v>4189</v>
      </c>
      <c r="AA30">
        <f t="shared" si="2"/>
        <v>8.4969574036511162</v>
      </c>
      <c r="AE30">
        <v>28</v>
      </c>
      <c r="AF30">
        <v>679</v>
      </c>
      <c r="AG30">
        <v>21946</v>
      </c>
      <c r="AH30">
        <f t="shared" si="3"/>
        <v>32.321060382916052</v>
      </c>
      <c r="AL30">
        <v>28</v>
      </c>
      <c r="AM30">
        <v>617</v>
      </c>
      <c r="AN30">
        <v>0</v>
      </c>
      <c r="AO30">
        <f t="shared" si="4"/>
        <v>0</v>
      </c>
      <c r="AS30">
        <v>28</v>
      </c>
      <c r="AT30">
        <v>636</v>
      </c>
      <c r="AU30">
        <v>6746</v>
      </c>
      <c r="AV30">
        <f t="shared" si="5"/>
        <v>10.60691823899371</v>
      </c>
      <c r="AZ30">
        <v>5</v>
      </c>
      <c r="BA30">
        <v>1750</v>
      </c>
      <c r="BB30">
        <v>163093</v>
      </c>
      <c r="BC30">
        <f t="shared" si="6"/>
        <v>93.195999999999998</v>
      </c>
      <c r="BG30">
        <v>11</v>
      </c>
      <c r="BH30">
        <v>1817</v>
      </c>
      <c r="BI30">
        <v>166044</v>
      </c>
      <c r="BJ30">
        <f t="shared" si="7"/>
        <v>91.383599339570722</v>
      </c>
      <c r="BN30">
        <v>9</v>
      </c>
      <c r="BO30">
        <v>1317</v>
      </c>
      <c r="BP30">
        <v>127076</v>
      </c>
      <c r="BQ30">
        <f t="shared" si="8"/>
        <v>96.488990129081245</v>
      </c>
      <c r="BU30">
        <v>28</v>
      </c>
      <c r="BV30">
        <v>2178</v>
      </c>
      <c r="BW30">
        <v>106999</v>
      </c>
      <c r="BX30">
        <f t="shared" si="9"/>
        <v>49.127180899908176</v>
      </c>
      <c r="CB30">
        <v>28</v>
      </c>
      <c r="CC30">
        <v>1352</v>
      </c>
      <c r="CD30">
        <v>59052</v>
      </c>
      <c r="CE30">
        <f t="shared" si="10"/>
        <v>43.677514792899409</v>
      </c>
      <c r="CI30">
        <v>29</v>
      </c>
      <c r="CJ30">
        <v>1183</v>
      </c>
      <c r="CK30">
        <v>49732</v>
      </c>
      <c r="CL30">
        <f t="shared" si="11"/>
        <v>42.038884192730343</v>
      </c>
    </row>
    <row r="31" spans="10:90" x14ac:dyDescent="0.25">
      <c r="J31">
        <v>29</v>
      </c>
      <c r="K31">
        <v>636</v>
      </c>
      <c r="L31">
        <v>12671</v>
      </c>
      <c r="M31">
        <f t="shared" si="0"/>
        <v>19.922955974842768</v>
      </c>
      <c r="Q31">
        <v>29</v>
      </c>
      <c r="R31">
        <v>739</v>
      </c>
      <c r="S31">
        <v>38085</v>
      </c>
      <c r="T31">
        <f t="shared" si="1"/>
        <v>51.535859269282817</v>
      </c>
      <c r="X31">
        <v>29</v>
      </c>
      <c r="Y31">
        <v>782</v>
      </c>
      <c r="Z31">
        <v>7856</v>
      </c>
      <c r="AA31">
        <f t="shared" si="2"/>
        <v>10.046035805626598</v>
      </c>
      <c r="AE31">
        <v>29</v>
      </c>
      <c r="AF31">
        <v>723</v>
      </c>
      <c r="AG31">
        <v>11356</v>
      </c>
      <c r="AH31">
        <f t="shared" si="3"/>
        <v>15.706777316735822</v>
      </c>
      <c r="AL31">
        <v>29</v>
      </c>
      <c r="AM31">
        <v>619</v>
      </c>
      <c r="AN31">
        <v>6270</v>
      </c>
      <c r="AO31">
        <f t="shared" si="4"/>
        <v>10.129240710823909</v>
      </c>
      <c r="AS31">
        <v>29</v>
      </c>
      <c r="AT31">
        <v>457</v>
      </c>
      <c r="AU31">
        <v>4857</v>
      </c>
      <c r="AV31">
        <f t="shared" si="5"/>
        <v>10.62800875273523</v>
      </c>
      <c r="AZ31">
        <v>6</v>
      </c>
      <c r="BA31">
        <v>1770</v>
      </c>
      <c r="BB31">
        <v>156811</v>
      </c>
      <c r="BC31">
        <f t="shared" si="6"/>
        <v>88.593785310734461</v>
      </c>
      <c r="BG31">
        <v>12</v>
      </c>
      <c r="BH31">
        <v>1951</v>
      </c>
      <c r="BI31">
        <v>204477</v>
      </c>
      <c r="BJ31">
        <f t="shared" si="7"/>
        <v>104.8062532034854</v>
      </c>
      <c r="BN31">
        <v>10</v>
      </c>
      <c r="BO31">
        <v>1318</v>
      </c>
      <c r="BP31">
        <v>151856</v>
      </c>
      <c r="BQ31">
        <f t="shared" si="8"/>
        <v>115.21699544764795</v>
      </c>
      <c r="BU31">
        <v>29</v>
      </c>
      <c r="BV31">
        <v>2421</v>
      </c>
      <c r="BW31">
        <v>75536</v>
      </c>
      <c r="BX31">
        <f t="shared" si="9"/>
        <v>31.20033044196613</v>
      </c>
      <c r="CB31">
        <v>29</v>
      </c>
      <c r="CC31">
        <v>1357</v>
      </c>
      <c r="CD31">
        <v>48066</v>
      </c>
      <c r="CE31">
        <f t="shared" si="10"/>
        <v>35.420781134856298</v>
      </c>
      <c r="CI31">
        <v>30</v>
      </c>
      <c r="CJ31">
        <v>1235</v>
      </c>
      <c r="CK31">
        <v>65107</v>
      </c>
      <c r="CL31">
        <f t="shared" si="11"/>
        <v>52.718218623481782</v>
      </c>
    </row>
    <row r="32" spans="10:90" x14ac:dyDescent="0.25">
      <c r="J32">
        <v>30</v>
      </c>
      <c r="K32">
        <v>647</v>
      </c>
      <c r="L32">
        <v>9322</v>
      </c>
      <c r="M32">
        <f t="shared" si="0"/>
        <v>14.408037094281298</v>
      </c>
      <c r="Q32">
        <v>30</v>
      </c>
      <c r="R32">
        <v>746</v>
      </c>
      <c r="S32">
        <v>30108</v>
      </c>
      <c r="T32">
        <f t="shared" si="1"/>
        <v>40.359249329758711</v>
      </c>
      <c r="X32">
        <v>30</v>
      </c>
      <c r="Y32">
        <v>643</v>
      </c>
      <c r="Z32">
        <v>6475</v>
      </c>
      <c r="AA32">
        <f t="shared" si="2"/>
        <v>10.069984447900467</v>
      </c>
      <c r="AE32">
        <v>30</v>
      </c>
      <c r="AF32">
        <v>732</v>
      </c>
      <c r="AG32">
        <v>3127</v>
      </c>
      <c r="AH32">
        <f t="shared" si="3"/>
        <v>4.2718579234972678</v>
      </c>
      <c r="AL32">
        <v>30</v>
      </c>
      <c r="AM32">
        <v>619</v>
      </c>
      <c r="AN32">
        <v>18183</v>
      </c>
      <c r="AO32">
        <f t="shared" si="4"/>
        <v>29.374798061389338</v>
      </c>
      <c r="AS32">
        <v>30</v>
      </c>
      <c r="AT32">
        <v>57</v>
      </c>
      <c r="AU32">
        <v>731</v>
      </c>
      <c r="AV32">
        <f t="shared" si="5"/>
        <v>12.824561403508772</v>
      </c>
      <c r="AZ32">
        <v>7</v>
      </c>
      <c r="BA32">
        <v>1774</v>
      </c>
      <c r="BB32">
        <v>139475</v>
      </c>
      <c r="BC32">
        <f t="shared" si="6"/>
        <v>78.621758737316796</v>
      </c>
      <c r="BG32">
        <v>13</v>
      </c>
      <c r="BH32">
        <v>2020</v>
      </c>
      <c r="BI32">
        <v>165435</v>
      </c>
      <c r="BJ32">
        <f t="shared" si="7"/>
        <v>81.898514851485146</v>
      </c>
      <c r="BN32">
        <v>11</v>
      </c>
      <c r="BO32">
        <v>1368</v>
      </c>
      <c r="BP32">
        <v>86616</v>
      </c>
      <c r="BQ32">
        <f t="shared" si="8"/>
        <v>63.315789473684212</v>
      </c>
      <c r="BU32">
        <v>30</v>
      </c>
      <c r="BV32">
        <v>2744</v>
      </c>
      <c r="BW32">
        <v>90153</v>
      </c>
      <c r="BX32">
        <f t="shared" si="9"/>
        <v>32.854591836734691</v>
      </c>
      <c r="CB32">
        <v>30</v>
      </c>
      <c r="CC32">
        <v>1384</v>
      </c>
      <c r="CD32">
        <v>105489</v>
      </c>
      <c r="CE32">
        <f t="shared" si="10"/>
        <v>76.220375722543352</v>
      </c>
      <c r="CI32">
        <v>31</v>
      </c>
      <c r="CJ32">
        <v>1238</v>
      </c>
      <c r="CK32">
        <v>50824</v>
      </c>
      <c r="CL32">
        <f t="shared" si="11"/>
        <v>41.05331179321486</v>
      </c>
    </row>
    <row r="33" spans="10:90" x14ac:dyDescent="0.25">
      <c r="J33">
        <v>31</v>
      </c>
      <c r="K33">
        <v>649</v>
      </c>
      <c r="L33">
        <v>14647</v>
      </c>
      <c r="M33">
        <f t="shared" si="0"/>
        <v>22.568567026194145</v>
      </c>
      <c r="Q33">
        <v>31</v>
      </c>
      <c r="R33">
        <v>751</v>
      </c>
      <c r="S33">
        <v>43848</v>
      </c>
      <c r="T33">
        <f t="shared" si="1"/>
        <v>58.386151797603198</v>
      </c>
      <c r="X33">
        <v>31</v>
      </c>
      <c r="Y33">
        <v>593</v>
      </c>
      <c r="Z33">
        <v>6473</v>
      </c>
      <c r="AA33">
        <f t="shared" si="2"/>
        <v>10.915682967959528</v>
      </c>
      <c r="AE33">
        <v>31</v>
      </c>
      <c r="AF33">
        <v>767</v>
      </c>
      <c r="AG33">
        <v>84</v>
      </c>
      <c r="AH33">
        <f t="shared" si="3"/>
        <v>0.10951760104302477</v>
      </c>
      <c r="AL33">
        <v>31</v>
      </c>
      <c r="AM33">
        <v>620</v>
      </c>
      <c r="AN33">
        <v>2427</v>
      </c>
      <c r="AO33">
        <f t="shared" si="4"/>
        <v>3.9145161290322581</v>
      </c>
      <c r="AS33">
        <v>31</v>
      </c>
      <c r="AT33">
        <v>492</v>
      </c>
      <c r="AU33">
        <v>6355</v>
      </c>
      <c r="AV33">
        <f t="shared" si="5"/>
        <v>12.916666666666666</v>
      </c>
      <c r="AZ33">
        <v>8</v>
      </c>
      <c r="BA33">
        <v>1776</v>
      </c>
      <c r="BB33">
        <v>145478</v>
      </c>
      <c r="BC33">
        <f t="shared" si="6"/>
        <v>81.913288288288285</v>
      </c>
      <c r="BG33">
        <v>14</v>
      </c>
      <c r="BH33">
        <v>2149</v>
      </c>
      <c r="BI33">
        <v>186738</v>
      </c>
      <c r="BJ33">
        <f t="shared" si="7"/>
        <v>86.895300139599811</v>
      </c>
      <c r="BN33">
        <v>12</v>
      </c>
      <c r="BO33">
        <v>1417</v>
      </c>
      <c r="BP33">
        <v>125485</v>
      </c>
      <c r="BQ33">
        <f t="shared" si="8"/>
        <v>88.556810162314747</v>
      </c>
      <c r="BU33">
        <v>31</v>
      </c>
      <c r="BV33">
        <v>2843</v>
      </c>
      <c r="BW33">
        <v>20302</v>
      </c>
      <c r="BX33">
        <f t="shared" si="9"/>
        <v>7.1410481885332393</v>
      </c>
      <c r="CB33">
        <v>31</v>
      </c>
      <c r="CC33">
        <v>1471</v>
      </c>
      <c r="CD33">
        <v>130530</v>
      </c>
      <c r="CE33">
        <f t="shared" si="10"/>
        <v>88.735554044867442</v>
      </c>
      <c r="CI33">
        <v>32</v>
      </c>
      <c r="CJ33">
        <v>1349</v>
      </c>
      <c r="CK33">
        <v>120889</v>
      </c>
      <c r="CL33">
        <f t="shared" si="11"/>
        <v>89.613787991104516</v>
      </c>
    </row>
    <row r="34" spans="10:90" x14ac:dyDescent="0.25">
      <c r="J34">
        <v>32</v>
      </c>
      <c r="K34">
        <v>669</v>
      </c>
      <c r="L34">
        <v>26573</v>
      </c>
      <c r="M34">
        <f t="shared" si="0"/>
        <v>39.720478325859489</v>
      </c>
      <c r="Q34">
        <v>32</v>
      </c>
      <c r="R34">
        <v>765</v>
      </c>
      <c r="S34">
        <v>20301</v>
      </c>
      <c r="T34">
        <f t="shared" si="1"/>
        <v>26.537254901960786</v>
      </c>
      <c r="X34">
        <v>32</v>
      </c>
      <c r="Y34">
        <v>489</v>
      </c>
      <c r="Z34">
        <v>5718</v>
      </c>
      <c r="AA34">
        <f t="shared" si="2"/>
        <v>11.693251533742332</v>
      </c>
      <c r="AE34">
        <v>32</v>
      </c>
      <c r="AF34">
        <v>785</v>
      </c>
      <c r="AG34">
        <v>1561</v>
      </c>
      <c r="AH34">
        <f t="shared" si="3"/>
        <v>1.9885350318471338</v>
      </c>
      <c r="AL34">
        <v>32</v>
      </c>
      <c r="AM34">
        <v>628</v>
      </c>
      <c r="AN34">
        <v>16308</v>
      </c>
      <c r="AO34">
        <f t="shared" si="4"/>
        <v>25.96815286624204</v>
      </c>
      <c r="AS34">
        <v>32</v>
      </c>
      <c r="AT34">
        <v>774</v>
      </c>
      <c r="AU34">
        <v>11264</v>
      </c>
      <c r="AV34">
        <f t="shared" si="5"/>
        <v>14.552971576227391</v>
      </c>
      <c r="AZ34">
        <v>9</v>
      </c>
      <c r="BA34">
        <v>1911</v>
      </c>
      <c r="BB34">
        <v>170539</v>
      </c>
      <c r="BC34">
        <f t="shared" si="6"/>
        <v>89.240711669283101</v>
      </c>
      <c r="BG34">
        <v>15</v>
      </c>
      <c r="BH34">
        <v>2188</v>
      </c>
      <c r="BI34">
        <v>226104</v>
      </c>
      <c r="BJ34">
        <f t="shared" si="7"/>
        <v>103.33820840950639</v>
      </c>
      <c r="BN34">
        <v>13</v>
      </c>
      <c r="BO34">
        <v>1458</v>
      </c>
      <c r="BP34">
        <v>141759</v>
      </c>
      <c r="BQ34">
        <f t="shared" si="8"/>
        <v>97.228395061728392</v>
      </c>
      <c r="BU34">
        <v>32</v>
      </c>
      <c r="BV34">
        <v>2985</v>
      </c>
      <c r="BW34">
        <v>29376</v>
      </c>
      <c r="BX34">
        <f t="shared" si="9"/>
        <v>9.8412060301507545</v>
      </c>
      <c r="CB34">
        <v>32</v>
      </c>
      <c r="CC34">
        <v>1596</v>
      </c>
      <c r="CD34">
        <v>53937</v>
      </c>
      <c r="CE34">
        <f t="shared" si="10"/>
        <v>33.795112781954884</v>
      </c>
      <c r="CI34">
        <v>33</v>
      </c>
      <c r="CJ34">
        <v>1355</v>
      </c>
      <c r="CK34">
        <v>19481</v>
      </c>
      <c r="CL34">
        <f t="shared" si="11"/>
        <v>14.377121771217713</v>
      </c>
    </row>
    <row r="35" spans="10:90" x14ac:dyDescent="0.25">
      <c r="J35">
        <v>33</v>
      </c>
      <c r="K35">
        <v>674</v>
      </c>
      <c r="L35">
        <v>36099</v>
      </c>
      <c r="M35">
        <f t="shared" ref="M35:M66" si="12">L35/K35</f>
        <v>53.559347181008903</v>
      </c>
      <c r="Q35">
        <v>33</v>
      </c>
      <c r="R35">
        <v>766</v>
      </c>
      <c r="S35">
        <v>23703</v>
      </c>
      <c r="T35">
        <f t="shared" ref="T35:T66" si="13">S35/R35</f>
        <v>30.943864229765012</v>
      </c>
      <c r="X35">
        <v>33</v>
      </c>
      <c r="Y35">
        <v>626</v>
      </c>
      <c r="Z35">
        <v>7525</v>
      </c>
      <c r="AA35">
        <f t="shared" ref="AA35:AA66" si="14">Z35/Y35</f>
        <v>12.02076677316294</v>
      </c>
      <c r="AE35">
        <v>33</v>
      </c>
      <c r="AF35">
        <v>972</v>
      </c>
      <c r="AG35">
        <v>2316</v>
      </c>
      <c r="AH35">
        <f t="shared" ref="AH35:AH66" si="15">AG35/AF35</f>
        <v>2.382716049382716</v>
      </c>
      <c r="AL35">
        <v>33</v>
      </c>
      <c r="AM35">
        <v>630</v>
      </c>
      <c r="AN35">
        <v>14412</v>
      </c>
      <c r="AO35">
        <f t="shared" ref="AO35:AO66" si="16">AN35/AM35</f>
        <v>22.876190476190477</v>
      </c>
      <c r="AS35">
        <v>33</v>
      </c>
      <c r="AT35">
        <v>424</v>
      </c>
      <c r="AU35">
        <v>6567</v>
      </c>
      <c r="AV35">
        <f t="shared" ref="AV35:AV66" si="17">AU35/AT35</f>
        <v>15.488207547169811</v>
      </c>
      <c r="AZ35">
        <v>10</v>
      </c>
      <c r="BA35">
        <v>1944</v>
      </c>
      <c r="BB35">
        <v>162114</v>
      </c>
      <c r="BC35">
        <f t="shared" ref="BC35:BC65" si="18">BB35/BA35</f>
        <v>83.391975308641975</v>
      </c>
      <c r="BG35">
        <v>16</v>
      </c>
      <c r="BH35">
        <v>2452</v>
      </c>
      <c r="BI35">
        <v>188757</v>
      </c>
      <c r="BJ35">
        <f t="shared" ref="BJ35:BJ66" si="19">BI35/BH35</f>
        <v>76.980831973898859</v>
      </c>
      <c r="BN35">
        <v>14</v>
      </c>
      <c r="BO35">
        <v>1656</v>
      </c>
      <c r="BP35">
        <v>129375</v>
      </c>
      <c r="BQ35">
        <f t="shared" ref="BQ35:BQ66" si="20">BP35/BO35</f>
        <v>78.125</v>
      </c>
      <c r="BT35" t="s">
        <v>234</v>
      </c>
      <c r="BU35">
        <v>1</v>
      </c>
      <c r="BV35">
        <v>102</v>
      </c>
      <c r="BW35">
        <v>2103</v>
      </c>
      <c r="BX35">
        <f t="shared" ref="BX35:BX66" si="21">BW35/BV35</f>
        <v>20.617647058823529</v>
      </c>
      <c r="CB35">
        <v>33</v>
      </c>
      <c r="CC35">
        <v>1631</v>
      </c>
      <c r="CD35">
        <v>108660</v>
      </c>
      <c r="CE35">
        <f t="shared" ref="CE35:CE66" si="22">CD35/CC35</f>
        <v>66.621704475781726</v>
      </c>
      <c r="CI35">
        <v>34</v>
      </c>
      <c r="CJ35">
        <v>1502</v>
      </c>
      <c r="CK35">
        <v>75273</v>
      </c>
      <c r="CL35">
        <f t="shared" ref="CL35:CL66" si="23">CK35/CJ35</f>
        <v>50.115179760319577</v>
      </c>
    </row>
    <row r="36" spans="10:90" x14ac:dyDescent="0.25">
      <c r="J36">
        <v>34</v>
      </c>
      <c r="K36">
        <v>675</v>
      </c>
      <c r="L36">
        <v>36760</v>
      </c>
      <c r="M36">
        <f t="shared" si="12"/>
        <v>54.459259259259262</v>
      </c>
      <c r="Q36">
        <v>34</v>
      </c>
      <c r="R36">
        <v>770</v>
      </c>
      <c r="S36">
        <v>14625</v>
      </c>
      <c r="T36">
        <f t="shared" si="13"/>
        <v>18.993506493506494</v>
      </c>
      <c r="X36">
        <v>34</v>
      </c>
      <c r="Y36">
        <v>377</v>
      </c>
      <c r="Z36">
        <v>5301</v>
      </c>
      <c r="AA36">
        <f t="shared" si="14"/>
        <v>14.061007957559681</v>
      </c>
      <c r="AE36">
        <v>34</v>
      </c>
      <c r="AF36">
        <v>1163</v>
      </c>
      <c r="AG36">
        <v>9950</v>
      </c>
      <c r="AH36">
        <f t="shared" si="15"/>
        <v>8.5554600171969053</v>
      </c>
      <c r="AL36">
        <v>34</v>
      </c>
      <c r="AM36">
        <v>634</v>
      </c>
      <c r="AN36">
        <v>52857</v>
      </c>
      <c r="AO36">
        <f t="shared" si="16"/>
        <v>83.370662460567829</v>
      </c>
      <c r="AS36">
        <v>34</v>
      </c>
      <c r="AT36">
        <v>495</v>
      </c>
      <c r="AU36">
        <v>7777</v>
      </c>
      <c r="AV36">
        <f t="shared" si="17"/>
        <v>15.71111111111111</v>
      </c>
      <c r="AZ36">
        <v>11</v>
      </c>
      <c r="BA36">
        <v>2020</v>
      </c>
      <c r="BB36">
        <v>176662</v>
      </c>
      <c r="BC36">
        <f t="shared" si="18"/>
        <v>87.456435643564362</v>
      </c>
      <c r="BG36">
        <v>17</v>
      </c>
      <c r="BH36">
        <v>2477</v>
      </c>
      <c r="BI36">
        <v>214092</v>
      </c>
      <c r="BJ36">
        <f t="shared" si="19"/>
        <v>86.431974162293102</v>
      </c>
      <c r="BN36">
        <v>15</v>
      </c>
      <c r="BO36">
        <v>1666</v>
      </c>
      <c r="BP36">
        <v>175209</v>
      </c>
      <c r="BQ36">
        <f t="shared" si="20"/>
        <v>105.16746698679472</v>
      </c>
      <c r="BU36">
        <v>2</v>
      </c>
      <c r="BV36">
        <v>390</v>
      </c>
      <c r="BW36">
        <v>14907</v>
      </c>
      <c r="BX36">
        <f t="shared" si="21"/>
        <v>38.223076923076924</v>
      </c>
      <c r="CB36">
        <v>34</v>
      </c>
      <c r="CC36">
        <v>2128</v>
      </c>
      <c r="CD36">
        <v>111351</v>
      </c>
      <c r="CE36">
        <f t="shared" si="22"/>
        <v>52.326597744360903</v>
      </c>
      <c r="CI36">
        <v>35</v>
      </c>
      <c r="CJ36">
        <v>1635</v>
      </c>
      <c r="CK36">
        <v>16447</v>
      </c>
      <c r="CL36">
        <f t="shared" si="23"/>
        <v>10.059327217125382</v>
      </c>
    </row>
    <row r="37" spans="10:90" x14ac:dyDescent="0.25">
      <c r="J37">
        <v>35</v>
      </c>
      <c r="K37">
        <v>676</v>
      </c>
      <c r="L37">
        <v>11078</v>
      </c>
      <c r="M37">
        <f t="shared" si="12"/>
        <v>16.38757396449704</v>
      </c>
      <c r="Q37">
        <v>35</v>
      </c>
      <c r="R37">
        <v>770</v>
      </c>
      <c r="S37">
        <v>58227</v>
      </c>
      <c r="T37">
        <f t="shared" si="13"/>
        <v>75.619480519480518</v>
      </c>
      <c r="X37">
        <v>35</v>
      </c>
      <c r="Y37">
        <v>751</v>
      </c>
      <c r="Z37">
        <v>11514</v>
      </c>
      <c r="AA37">
        <f t="shared" si="14"/>
        <v>15.33155792276964</v>
      </c>
      <c r="AE37">
        <v>35</v>
      </c>
      <c r="AF37">
        <v>1235</v>
      </c>
      <c r="AG37">
        <v>22043</v>
      </c>
      <c r="AH37">
        <f t="shared" si="15"/>
        <v>17.848582995951418</v>
      </c>
      <c r="AL37">
        <v>35</v>
      </c>
      <c r="AM37">
        <v>634</v>
      </c>
      <c r="AN37">
        <v>42714</v>
      </c>
      <c r="AO37">
        <f t="shared" si="16"/>
        <v>67.372239747634069</v>
      </c>
      <c r="AS37">
        <v>35</v>
      </c>
      <c r="AT37">
        <v>799</v>
      </c>
      <c r="AU37">
        <v>12874</v>
      </c>
      <c r="AV37">
        <f t="shared" si="17"/>
        <v>16.112640801001252</v>
      </c>
      <c r="AZ37">
        <v>12</v>
      </c>
      <c r="BA37">
        <v>2343</v>
      </c>
      <c r="BB37">
        <v>146736</v>
      </c>
      <c r="BC37">
        <f t="shared" si="18"/>
        <v>62.627400768245842</v>
      </c>
      <c r="BG37">
        <v>18</v>
      </c>
      <c r="BH37">
        <v>2658</v>
      </c>
      <c r="BI37">
        <v>154722</v>
      </c>
      <c r="BJ37">
        <f t="shared" si="19"/>
        <v>58.209932279909708</v>
      </c>
      <c r="BN37">
        <v>16</v>
      </c>
      <c r="BO37">
        <v>1667</v>
      </c>
      <c r="BP37">
        <v>114404</v>
      </c>
      <c r="BQ37">
        <f t="shared" si="20"/>
        <v>68.628674265146969</v>
      </c>
      <c r="BU37">
        <v>3</v>
      </c>
      <c r="BV37">
        <v>430</v>
      </c>
      <c r="BW37">
        <v>2696</v>
      </c>
      <c r="BX37">
        <f t="shared" si="21"/>
        <v>6.2697674418604654</v>
      </c>
      <c r="CB37">
        <v>35</v>
      </c>
      <c r="CC37">
        <v>2516</v>
      </c>
      <c r="CD37">
        <v>34932</v>
      </c>
      <c r="CE37">
        <f t="shared" si="22"/>
        <v>13.883942766295707</v>
      </c>
      <c r="CI37">
        <v>36</v>
      </c>
      <c r="CJ37">
        <v>1642</v>
      </c>
      <c r="CK37">
        <v>1402</v>
      </c>
      <c r="CL37">
        <f t="shared" si="23"/>
        <v>0.85383678440925703</v>
      </c>
    </row>
    <row r="38" spans="10:90" x14ac:dyDescent="0.25">
      <c r="J38">
        <v>36</v>
      </c>
      <c r="K38">
        <v>680</v>
      </c>
      <c r="L38">
        <v>10</v>
      </c>
      <c r="M38">
        <f t="shared" si="12"/>
        <v>1.4705882352941176E-2</v>
      </c>
      <c r="Q38">
        <v>36</v>
      </c>
      <c r="R38">
        <v>800</v>
      </c>
      <c r="S38">
        <v>186</v>
      </c>
      <c r="T38">
        <f t="shared" si="13"/>
        <v>0.23250000000000001</v>
      </c>
      <c r="X38">
        <v>36</v>
      </c>
      <c r="Y38">
        <v>674</v>
      </c>
      <c r="Z38">
        <v>10627</v>
      </c>
      <c r="AA38">
        <f t="shared" si="14"/>
        <v>15.767062314540059</v>
      </c>
      <c r="AD38" t="s">
        <v>234</v>
      </c>
      <c r="AE38">
        <v>1</v>
      </c>
      <c r="AF38">
        <v>188</v>
      </c>
      <c r="AG38">
        <v>1859</v>
      </c>
      <c r="AH38">
        <f t="shared" si="15"/>
        <v>9.8882978723404253</v>
      </c>
      <c r="AL38">
        <v>36</v>
      </c>
      <c r="AM38">
        <v>636</v>
      </c>
      <c r="AN38">
        <v>43491</v>
      </c>
      <c r="AO38">
        <f t="shared" si="16"/>
        <v>68.382075471698116</v>
      </c>
      <c r="AS38">
        <v>36</v>
      </c>
      <c r="AT38">
        <v>165</v>
      </c>
      <c r="AU38">
        <v>2740</v>
      </c>
      <c r="AV38">
        <f t="shared" si="17"/>
        <v>16.606060606060606</v>
      </c>
      <c r="AZ38">
        <v>13</v>
      </c>
      <c r="BA38">
        <v>2495</v>
      </c>
      <c r="BB38">
        <v>138534</v>
      </c>
      <c r="BC38">
        <f t="shared" si="18"/>
        <v>55.524649298597197</v>
      </c>
      <c r="BG38">
        <v>19</v>
      </c>
      <c r="BH38">
        <v>3101</v>
      </c>
      <c r="BI38">
        <v>321978</v>
      </c>
      <c r="BJ38">
        <f t="shared" si="19"/>
        <v>103.83037729764592</v>
      </c>
      <c r="BN38">
        <v>17</v>
      </c>
      <c r="BO38">
        <v>1766</v>
      </c>
      <c r="BP38">
        <v>140399</v>
      </c>
      <c r="BQ38">
        <f t="shared" si="20"/>
        <v>79.501132502831254</v>
      </c>
      <c r="BU38">
        <v>4</v>
      </c>
      <c r="BV38">
        <v>533</v>
      </c>
      <c r="BW38">
        <v>24751</v>
      </c>
      <c r="BX38">
        <f t="shared" si="21"/>
        <v>46.437148217636022</v>
      </c>
      <c r="CB38">
        <v>36</v>
      </c>
      <c r="CC38">
        <v>2547</v>
      </c>
      <c r="CD38">
        <v>176130</v>
      </c>
      <c r="CE38">
        <f t="shared" si="22"/>
        <v>69.15194346289752</v>
      </c>
      <c r="CI38">
        <v>37</v>
      </c>
      <c r="CJ38">
        <v>1769</v>
      </c>
      <c r="CK38">
        <v>60112</v>
      </c>
      <c r="CL38">
        <f t="shared" si="23"/>
        <v>33.980780101752401</v>
      </c>
    </row>
    <row r="39" spans="10:90" x14ac:dyDescent="0.25">
      <c r="J39">
        <v>37</v>
      </c>
      <c r="K39">
        <v>687</v>
      </c>
      <c r="L39">
        <v>522</v>
      </c>
      <c r="M39">
        <f t="shared" si="12"/>
        <v>0.75982532751091703</v>
      </c>
      <c r="Q39">
        <v>37</v>
      </c>
      <c r="R39">
        <v>804</v>
      </c>
      <c r="S39">
        <v>2535</v>
      </c>
      <c r="T39">
        <f t="shared" si="13"/>
        <v>3.1529850746268657</v>
      </c>
      <c r="X39">
        <v>37</v>
      </c>
      <c r="Y39">
        <v>822</v>
      </c>
      <c r="Z39">
        <v>13970</v>
      </c>
      <c r="AA39">
        <f t="shared" si="14"/>
        <v>16.995133819951338</v>
      </c>
      <c r="AE39">
        <v>2</v>
      </c>
      <c r="AF39">
        <v>248</v>
      </c>
      <c r="AG39">
        <v>16668</v>
      </c>
      <c r="AH39">
        <f t="shared" si="15"/>
        <v>67.209677419354833</v>
      </c>
      <c r="AL39">
        <v>37</v>
      </c>
      <c r="AM39">
        <v>651</v>
      </c>
      <c r="AN39">
        <v>40956</v>
      </c>
      <c r="AO39">
        <f t="shared" si="16"/>
        <v>62.912442396313367</v>
      </c>
      <c r="AS39">
        <v>37</v>
      </c>
      <c r="AT39">
        <v>456</v>
      </c>
      <c r="AU39">
        <v>8941</v>
      </c>
      <c r="AV39">
        <f t="shared" si="17"/>
        <v>19.607456140350877</v>
      </c>
      <c r="AZ39">
        <v>14</v>
      </c>
      <c r="BA39">
        <v>2795</v>
      </c>
      <c r="BB39">
        <v>136915</v>
      </c>
      <c r="BC39">
        <f t="shared" si="18"/>
        <v>48.985688729874774</v>
      </c>
      <c r="BG39">
        <v>20</v>
      </c>
      <c r="BH39">
        <v>3298</v>
      </c>
      <c r="BI39">
        <v>254844</v>
      </c>
      <c r="BJ39">
        <f t="shared" si="19"/>
        <v>77.272286234081264</v>
      </c>
      <c r="BN39">
        <v>18</v>
      </c>
      <c r="BO39">
        <v>1775</v>
      </c>
      <c r="BP39">
        <v>195694</v>
      </c>
      <c r="BQ39">
        <f t="shared" si="20"/>
        <v>110.25014084507042</v>
      </c>
      <c r="BU39">
        <v>5</v>
      </c>
      <c r="BV39">
        <v>582</v>
      </c>
      <c r="BW39">
        <v>7733</v>
      </c>
      <c r="BX39">
        <f t="shared" si="21"/>
        <v>13.286941580756015</v>
      </c>
      <c r="CB39">
        <v>37</v>
      </c>
      <c r="CC39">
        <v>3045</v>
      </c>
      <c r="CD39">
        <v>5799</v>
      </c>
      <c r="CE39">
        <f t="shared" si="22"/>
        <v>1.9044334975369459</v>
      </c>
      <c r="CI39">
        <v>38</v>
      </c>
      <c r="CJ39">
        <v>1785</v>
      </c>
      <c r="CK39">
        <v>50400</v>
      </c>
      <c r="CL39">
        <f t="shared" si="23"/>
        <v>28.235294117647058</v>
      </c>
    </row>
    <row r="40" spans="10:90" x14ac:dyDescent="0.25">
      <c r="J40">
        <v>38</v>
      </c>
      <c r="K40">
        <v>697</v>
      </c>
      <c r="L40">
        <v>122</v>
      </c>
      <c r="M40">
        <f t="shared" si="12"/>
        <v>0.17503586800573889</v>
      </c>
      <c r="Q40">
        <v>38</v>
      </c>
      <c r="R40">
        <v>836</v>
      </c>
      <c r="S40">
        <v>31383</v>
      </c>
      <c r="T40">
        <f t="shared" si="13"/>
        <v>37.539473684210527</v>
      </c>
      <c r="X40">
        <v>38</v>
      </c>
      <c r="Y40">
        <v>598</v>
      </c>
      <c r="Z40">
        <v>10336</v>
      </c>
      <c r="AA40">
        <f t="shared" si="14"/>
        <v>17.284280936454849</v>
      </c>
      <c r="AE40">
        <v>3</v>
      </c>
      <c r="AF40">
        <v>366</v>
      </c>
      <c r="AG40">
        <v>700</v>
      </c>
      <c r="AH40">
        <f t="shared" si="15"/>
        <v>1.9125683060109289</v>
      </c>
      <c r="AL40">
        <v>38</v>
      </c>
      <c r="AM40">
        <v>661</v>
      </c>
      <c r="AN40">
        <v>22746</v>
      </c>
      <c r="AO40">
        <f t="shared" si="16"/>
        <v>34.411497730711041</v>
      </c>
      <c r="AS40">
        <v>38</v>
      </c>
      <c r="AT40">
        <v>584</v>
      </c>
      <c r="AU40">
        <v>11534</v>
      </c>
      <c r="AV40">
        <f t="shared" si="17"/>
        <v>19.75</v>
      </c>
      <c r="AZ40">
        <v>15</v>
      </c>
      <c r="BA40">
        <v>3496</v>
      </c>
      <c r="BB40">
        <v>289762</v>
      </c>
      <c r="BC40">
        <f t="shared" si="18"/>
        <v>82.883867276887869</v>
      </c>
      <c r="BF40" t="s">
        <v>233</v>
      </c>
      <c r="BG40">
        <v>1</v>
      </c>
      <c r="BH40">
        <v>114</v>
      </c>
      <c r="BI40">
        <v>1747</v>
      </c>
      <c r="BJ40">
        <f t="shared" si="19"/>
        <v>15.324561403508772</v>
      </c>
      <c r="BN40">
        <v>19</v>
      </c>
      <c r="BO40">
        <v>1792</v>
      </c>
      <c r="BP40">
        <v>149120</v>
      </c>
      <c r="BQ40">
        <f t="shared" si="20"/>
        <v>83.214285714285708</v>
      </c>
      <c r="BU40">
        <v>6</v>
      </c>
      <c r="BV40">
        <v>741</v>
      </c>
      <c r="BW40">
        <v>35700</v>
      </c>
      <c r="BX40">
        <f t="shared" si="21"/>
        <v>48.178137651821864</v>
      </c>
      <c r="CB40">
        <v>38</v>
      </c>
      <c r="CC40">
        <v>3121</v>
      </c>
      <c r="CD40">
        <v>2277</v>
      </c>
      <c r="CE40">
        <f t="shared" si="22"/>
        <v>0.7295738545338033</v>
      </c>
      <c r="CI40">
        <v>39</v>
      </c>
      <c r="CJ40">
        <v>1826</v>
      </c>
      <c r="CK40">
        <v>61604</v>
      </c>
      <c r="CL40">
        <f t="shared" si="23"/>
        <v>33.737130339539981</v>
      </c>
    </row>
    <row r="41" spans="10:90" x14ac:dyDescent="0.25">
      <c r="J41">
        <v>39</v>
      </c>
      <c r="K41">
        <v>699</v>
      </c>
      <c r="L41">
        <v>28648</v>
      </c>
      <c r="M41">
        <f t="shared" si="12"/>
        <v>40.984263233190269</v>
      </c>
      <c r="Q41">
        <v>39</v>
      </c>
      <c r="R41">
        <v>841</v>
      </c>
      <c r="S41">
        <v>35724</v>
      </c>
      <c r="T41">
        <f t="shared" si="13"/>
        <v>42.478002378121282</v>
      </c>
      <c r="X41">
        <v>39</v>
      </c>
      <c r="Y41">
        <v>297</v>
      </c>
      <c r="Z41">
        <v>5292</v>
      </c>
      <c r="AA41">
        <f t="shared" si="14"/>
        <v>17.818181818181817</v>
      </c>
      <c r="AE41">
        <v>4</v>
      </c>
      <c r="AF41">
        <v>375</v>
      </c>
      <c r="AG41">
        <v>10443</v>
      </c>
      <c r="AH41">
        <f t="shared" si="15"/>
        <v>27.847999999999999</v>
      </c>
      <c r="AL41">
        <v>39</v>
      </c>
      <c r="AM41">
        <v>673</v>
      </c>
      <c r="AN41">
        <v>26007</v>
      </c>
      <c r="AO41">
        <f t="shared" si="16"/>
        <v>38.643387815750373</v>
      </c>
      <c r="AS41">
        <v>39</v>
      </c>
      <c r="AT41">
        <v>548</v>
      </c>
      <c r="AU41">
        <v>10873</v>
      </c>
      <c r="AV41">
        <f t="shared" si="17"/>
        <v>19.841240875912408</v>
      </c>
      <c r="AY41" t="s">
        <v>233</v>
      </c>
      <c r="AZ41">
        <v>1</v>
      </c>
      <c r="BA41">
        <v>264</v>
      </c>
      <c r="BB41">
        <v>15800</v>
      </c>
      <c r="BC41">
        <f t="shared" si="18"/>
        <v>59.848484848484851</v>
      </c>
      <c r="BG41">
        <v>2</v>
      </c>
      <c r="BH41">
        <v>134</v>
      </c>
      <c r="BI41">
        <v>15497</v>
      </c>
      <c r="BJ41">
        <f t="shared" si="19"/>
        <v>115.64925373134328</v>
      </c>
      <c r="BN41">
        <v>20</v>
      </c>
      <c r="BO41">
        <v>1799</v>
      </c>
      <c r="BP41">
        <v>138348</v>
      </c>
      <c r="BQ41">
        <f t="shared" si="20"/>
        <v>76.902723735408557</v>
      </c>
      <c r="BU41">
        <v>7</v>
      </c>
      <c r="BV41">
        <v>757</v>
      </c>
      <c r="BW41">
        <v>28954</v>
      </c>
      <c r="BX41">
        <f t="shared" si="21"/>
        <v>38.248348745046236</v>
      </c>
      <c r="CB41">
        <v>39</v>
      </c>
      <c r="CC41">
        <v>3677</v>
      </c>
      <c r="CD41">
        <v>103605</v>
      </c>
      <c r="CE41">
        <f t="shared" si="22"/>
        <v>28.176502583627958</v>
      </c>
      <c r="CI41">
        <v>40</v>
      </c>
      <c r="CJ41">
        <v>2328</v>
      </c>
      <c r="CK41">
        <v>121459</v>
      </c>
      <c r="CL41">
        <f t="shared" si="23"/>
        <v>52.173109965635739</v>
      </c>
    </row>
    <row r="42" spans="10:90" x14ac:dyDescent="0.25">
      <c r="J42">
        <v>40</v>
      </c>
      <c r="K42">
        <v>702</v>
      </c>
      <c r="L42">
        <v>54</v>
      </c>
      <c r="M42">
        <f t="shared" si="12"/>
        <v>7.6923076923076927E-2</v>
      </c>
      <c r="Q42">
        <v>40</v>
      </c>
      <c r="R42">
        <v>863</v>
      </c>
      <c r="S42">
        <v>915</v>
      </c>
      <c r="T42">
        <f t="shared" si="13"/>
        <v>1.0602549246813442</v>
      </c>
      <c r="X42">
        <v>40</v>
      </c>
      <c r="Y42">
        <v>91</v>
      </c>
      <c r="Z42">
        <v>2042</v>
      </c>
      <c r="AA42">
        <f t="shared" si="14"/>
        <v>22.439560439560438</v>
      </c>
      <c r="AE42">
        <v>5</v>
      </c>
      <c r="AF42">
        <v>495</v>
      </c>
      <c r="AG42">
        <v>771</v>
      </c>
      <c r="AH42">
        <f t="shared" si="15"/>
        <v>1.5575757575757576</v>
      </c>
      <c r="AL42">
        <v>40</v>
      </c>
      <c r="AM42">
        <v>681</v>
      </c>
      <c r="AN42">
        <v>32238</v>
      </c>
      <c r="AO42">
        <f t="shared" si="16"/>
        <v>47.33920704845815</v>
      </c>
      <c r="AS42">
        <v>40</v>
      </c>
      <c r="AT42">
        <v>703</v>
      </c>
      <c r="AU42">
        <v>14755</v>
      </c>
      <c r="AV42">
        <f t="shared" si="17"/>
        <v>20.988620199146514</v>
      </c>
      <c r="AZ42">
        <v>2</v>
      </c>
      <c r="BA42">
        <v>532</v>
      </c>
      <c r="BB42">
        <v>34092</v>
      </c>
      <c r="BC42">
        <f t="shared" si="18"/>
        <v>64.082706766917298</v>
      </c>
      <c r="BG42">
        <v>3</v>
      </c>
      <c r="BH42">
        <v>145</v>
      </c>
      <c r="BI42">
        <v>9953</v>
      </c>
      <c r="BJ42">
        <f t="shared" si="19"/>
        <v>68.641379310344831</v>
      </c>
      <c r="BN42">
        <v>21</v>
      </c>
      <c r="BO42">
        <v>1970</v>
      </c>
      <c r="BP42">
        <v>146444</v>
      </c>
      <c r="BQ42">
        <f t="shared" si="20"/>
        <v>74.337055837563454</v>
      </c>
      <c r="BU42">
        <v>8</v>
      </c>
      <c r="BV42">
        <v>819</v>
      </c>
      <c r="BW42">
        <v>46749</v>
      </c>
      <c r="BX42">
        <f t="shared" si="21"/>
        <v>57.08058608058608</v>
      </c>
      <c r="CA42" t="s">
        <v>234</v>
      </c>
      <c r="CB42">
        <v>1</v>
      </c>
      <c r="CC42">
        <v>103</v>
      </c>
      <c r="CD42">
        <v>3417</v>
      </c>
      <c r="CE42">
        <f t="shared" si="22"/>
        <v>33.174757281553397</v>
      </c>
      <c r="CI42">
        <v>41</v>
      </c>
      <c r="CJ42">
        <v>3688</v>
      </c>
      <c r="CK42">
        <v>111947</v>
      </c>
      <c r="CL42">
        <f t="shared" si="23"/>
        <v>30.354392624728849</v>
      </c>
    </row>
    <row r="43" spans="10:90" x14ac:dyDescent="0.25">
      <c r="J43">
        <v>41</v>
      </c>
      <c r="K43">
        <v>717</v>
      </c>
      <c r="L43">
        <v>35114</v>
      </c>
      <c r="M43">
        <f t="shared" si="12"/>
        <v>48.973500697350069</v>
      </c>
      <c r="Q43">
        <v>41</v>
      </c>
      <c r="R43">
        <v>888</v>
      </c>
      <c r="S43">
        <v>15</v>
      </c>
      <c r="T43">
        <f t="shared" si="13"/>
        <v>1.6891891891891893E-2</v>
      </c>
      <c r="X43">
        <v>41</v>
      </c>
      <c r="Y43">
        <v>677</v>
      </c>
      <c r="Z43">
        <v>15355</v>
      </c>
      <c r="AA43">
        <f t="shared" si="14"/>
        <v>22.680945347119646</v>
      </c>
      <c r="AE43">
        <v>6</v>
      </c>
      <c r="AF43">
        <v>529</v>
      </c>
      <c r="AG43">
        <v>17830</v>
      </c>
      <c r="AH43">
        <f t="shared" si="15"/>
        <v>33.705103969754255</v>
      </c>
      <c r="AL43">
        <v>41</v>
      </c>
      <c r="AM43">
        <v>684</v>
      </c>
      <c r="AN43">
        <v>49485</v>
      </c>
      <c r="AO43">
        <f t="shared" si="16"/>
        <v>72.346491228070178</v>
      </c>
      <c r="AS43">
        <v>41</v>
      </c>
      <c r="AT43">
        <v>461</v>
      </c>
      <c r="AU43">
        <v>10029</v>
      </c>
      <c r="AV43">
        <f t="shared" si="17"/>
        <v>21.754880694143168</v>
      </c>
      <c r="AZ43">
        <v>3</v>
      </c>
      <c r="BA43">
        <v>566</v>
      </c>
      <c r="BB43">
        <v>59611</v>
      </c>
      <c r="BC43">
        <f t="shared" si="18"/>
        <v>105.31978798586573</v>
      </c>
      <c r="BG43">
        <v>4</v>
      </c>
      <c r="BH43">
        <v>177</v>
      </c>
      <c r="BI43">
        <v>18808</v>
      </c>
      <c r="BJ43">
        <f t="shared" si="19"/>
        <v>106.25988700564972</v>
      </c>
      <c r="BN43">
        <v>22</v>
      </c>
      <c r="BO43">
        <v>2040</v>
      </c>
      <c r="BP43">
        <v>270026</v>
      </c>
      <c r="BQ43">
        <f t="shared" si="20"/>
        <v>132.36568627450981</v>
      </c>
      <c r="BU43">
        <v>9</v>
      </c>
      <c r="BV43">
        <v>830</v>
      </c>
      <c r="BW43">
        <v>38365</v>
      </c>
      <c r="BX43">
        <f t="shared" si="21"/>
        <v>46.222891566265062</v>
      </c>
      <c r="CB43">
        <v>2</v>
      </c>
      <c r="CC43">
        <v>228</v>
      </c>
      <c r="CD43">
        <v>11094</v>
      </c>
      <c r="CE43">
        <f t="shared" si="22"/>
        <v>48.657894736842103</v>
      </c>
      <c r="CH43" t="s">
        <v>234</v>
      </c>
      <c r="CI43">
        <v>1</v>
      </c>
      <c r="CJ43">
        <v>164</v>
      </c>
      <c r="CK43">
        <v>2415</v>
      </c>
      <c r="CL43">
        <f t="shared" si="23"/>
        <v>14.725609756097562</v>
      </c>
    </row>
    <row r="44" spans="10:90" x14ac:dyDescent="0.25">
      <c r="J44">
        <v>42</v>
      </c>
      <c r="K44">
        <v>739</v>
      </c>
      <c r="L44">
        <v>49023</v>
      </c>
      <c r="M44">
        <f t="shared" si="12"/>
        <v>66.336941813261163</v>
      </c>
      <c r="Q44">
        <v>42</v>
      </c>
      <c r="R44">
        <v>895</v>
      </c>
      <c r="S44">
        <v>43278</v>
      </c>
      <c r="T44">
        <f t="shared" si="13"/>
        <v>48.355307262569831</v>
      </c>
      <c r="X44">
        <v>42</v>
      </c>
      <c r="Y44">
        <v>741</v>
      </c>
      <c r="Z44">
        <v>18435</v>
      </c>
      <c r="AA44">
        <f t="shared" si="14"/>
        <v>24.878542510121459</v>
      </c>
      <c r="AE44">
        <v>7</v>
      </c>
      <c r="AF44">
        <v>529</v>
      </c>
      <c r="AG44">
        <v>26847</v>
      </c>
      <c r="AH44">
        <f t="shared" si="15"/>
        <v>50.750472589792061</v>
      </c>
      <c r="AL44">
        <v>42</v>
      </c>
      <c r="AM44">
        <v>691</v>
      </c>
      <c r="AN44">
        <v>43389</v>
      </c>
      <c r="AO44">
        <f t="shared" si="16"/>
        <v>62.791606367583213</v>
      </c>
      <c r="AS44">
        <v>42</v>
      </c>
      <c r="AT44">
        <v>315</v>
      </c>
      <c r="AU44">
        <v>7200</v>
      </c>
      <c r="AV44">
        <f t="shared" si="17"/>
        <v>22.857142857142858</v>
      </c>
      <c r="AZ44">
        <v>4</v>
      </c>
      <c r="BA44">
        <v>811</v>
      </c>
      <c r="BB44">
        <v>15085</v>
      </c>
      <c r="BC44">
        <f t="shared" si="18"/>
        <v>18.600493218249074</v>
      </c>
      <c r="BG44">
        <v>5</v>
      </c>
      <c r="BH44">
        <v>214</v>
      </c>
      <c r="BI44">
        <v>12254</v>
      </c>
      <c r="BJ44">
        <f t="shared" si="19"/>
        <v>57.261682242990652</v>
      </c>
      <c r="BN44">
        <v>23</v>
      </c>
      <c r="BO44">
        <v>2073</v>
      </c>
      <c r="BP44">
        <v>123097</v>
      </c>
      <c r="BQ44">
        <f t="shared" si="20"/>
        <v>59.381090207428848</v>
      </c>
      <c r="BU44">
        <v>10</v>
      </c>
      <c r="BV44">
        <v>835</v>
      </c>
      <c r="BW44">
        <v>45911</v>
      </c>
      <c r="BX44">
        <f t="shared" si="21"/>
        <v>54.983233532934129</v>
      </c>
      <c r="CB44">
        <v>3</v>
      </c>
      <c r="CC44">
        <v>248</v>
      </c>
      <c r="CD44">
        <v>10404</v>
      </c>
      <c r="CE44">
        <f t="shared" si="22"/>
        <v>41.951612903225808</v>
      </c>
      <c r="CI44">
        <v>2</v>
      </c>
      <c r="CJ44">
        <v>236</v>
      </c>
      <c r="CK44">
        <v>13752</v>
      </c>
      <c r="CL44">
        <f t="shared" si="23"/>
        <v>58.271186440677965</v>
      </c>
    </row>
    <row r="45" spans="10:90" x14ac:dyDescent="0.25">
      <c r="J45">
        <v>43</v>
      </c>
      <c r="K45">
        <v>752</v>
      </c>
      <c r="L45">
        <v>42133</v>
      </c>
      <c r="M45">
        <f t="shared" si="12"/>
        <v>56.027925531914896</v>
      </c>
      <c r="Q45">
        <v>43</v>
      </c>
      <c r="R45">
        <v>910</v>
      </c>
      <c r="S45">
        <v>67452</v>
      </c>
      <c r="T45">
        <f t="shared" si="13"/>
        <v>74.123076923076923</v>
      </c>
      <c r="X45">
        <v>43</v>
      </c>
      <c r="Y45">
        <v>591</v>
      </c>
      <c r="Z45">
        <v>15634</v>
      </c>
      <c r="AA45">
        <f t="shared" si="14"/>
        <v>26.453468697123519</v>
      </c>
      <c r="AE45">
        <v>8</v>
      </c>
      <c r="AF45">
        <v>541</v>
      </c>
      <c r="AG45">
        <v>62</v>
      </c>
      <c r="AH45">
        <f t="shared" si="15"/>
        <v>0.11460258780036968</v>
      </c>
      <c r="AL45">
        <v>43</v>
      </c>
      <c r="AM45">
        <v>697</v>
      </c>
      <c r="AN45">
        <v>23979</v>
      </c>
      <c r="AO45">
        <f t="shared" si="16"/>
        <v>34.403156384505024</v>
      </c>
      <c r="AS45">
        <v>43</v>
      </c>
      <c r="AT45">
        <v>652</v>
      </c>
      <c r="AU45">
        <v>17993</v>
      </c>
      <c r="AV45">
        <f t="shared" si="17"/>
        <v>27.596625766871167</v>
      </c>
      <c r="AZ45">
        <v>5</v>
      </c>
      <c r="BA45">
        <v>1286</v>
      </c>
      <c r="BB45">
        <v>96316</v>
      </c>
      <c r="BC45">
        <f t="shared" si="18"/>
        <v>74.895800933125969</v>
      </c>
      <c r="BG45">
        <v>6</v>
      </c>
      <c r="BH45">
        <v>233</v>
      </c>
      <c r="BI45">
        <v>10155</v>
      </c>
      <c r="BJ45">
        <f t="shared" si="19"/>
        <v>43.583690987124463</v>
      </c>
      <c r="BN45">
        <v>24</v>
      </c>
      <c r="BO45">
        <v>2084</v>
      </c>
      <c r="BP45">
        <v>98470</v>
      </c>
      <c r="BQ45">
        <f t="shared" si="20"/>
        <v>47.250479846449139</v>
      </c>
      <c r="BU45">
        <v>11</v>
      </c>
      <c r="BV45">
        <v>868</v>
      </c>
      <c r="BW45">
        <v>38574</v>
      </c>
      <c r="BX45">
        <f t="shared" si="21"/>
        <v>44.440092165898619</v>
      </c>
      <c r="CB45">
        <v>4</v>
      </c>
      <c r="CC45">
        <v>284</v>
      </c>
      <c r="CD45">
        <v>9990</v>
      </c>
      <c r="CE45">
        <f t="shared" si="22"/>
        <v>35.176056338028168</v>
      </c>
      <c r="CI45">
        <v>3</v>
      </c>
      <c r="CJ45">
        <v>271</v>
      </c>
      <c r="CK45">
        <v>7970</v>
      </c>
      <c r="CL45">
        <f t="shared" si="23"/>
        <v>29.40959409594096</v>
      </c>
    </row>
    <row r="46" spans="10:90" x14ac:dyDescent="0.25">
      <c r="J46">
        <v>44</v>
      </c>
      <c r="K46">
        <v>761</v>
      </c>
      <c r="L46">
        <v>21822</v>
      </c>
      <c r="M46">
        <f t="shared" si="12"/>
        <v>28.675427069645202</v>
      </c>
      <c r="Q46">
        <v>44</v>
      </c>
      <c r="R46">
        <v>944</v>
      </c>
      <c r="S46">
        <v>0</v>
      </c>
      <c r="T46">
        <f t="shared" si="13"/>
        <v>0</v>
      </c>
      <c r="X46">
        <v>44</v>
      </c>
      <c r="Y46">
        <v>685</v>
      </c>
      <c r="Z46">
        <v>18322</v>
      </c>
      <c r="AA46">
        <f t="shared" si="14"/>
        <v>26.747445255474453</v>
      </c>
      <c r="AE46">
        <v>9</v>
      </c>
      <c r="AF46">
        <v>542</v>
      </c>
      <c r="AG46">
        <v>21252</v>
      </c>
      <c r="AH46">
        <f t="shared" si="15"/>
        <v>39.210332103321036</v>
      </c>
      <c r="AL46">
        <v>44</v>
      </c>
      <c r="AM46">
        <v>699</v>
      </c>
      <c r="AN46">
        <v>4470</v>
      </c>
      <c r="AO46">
        <f t="shared" si="16"/>
        <v>6.3948497854077253</v>
      </c>
      <c r="AS46">
        <v>44</v>
      </c>
      <c r="AT46">
        <v>247</v>
      </c>
      <c r="AU46">
        <v>6888</v>
      </c>
      <c r="AV46">
        <f t="shared" si="17"/>
        <v>27.886639676113361</v>
      </c>
      <c r="AZ46">
        <v>6</v>
      </c>
      <c r="BA46">
        <v>1329</v>
      </c>
      <c r="BB46">
        <v>111887</v>
      </c>
      <c r="BC46">
        <f t="shared" si="18"/>
        <v>84.188863807373963</v>
      </c>
      <c r="BG46">
        <v>7</v>
      </c>
      <c r="BH46">
        <v>339</v>
      </c>
      <c r="BI46">
        <v>7848</v>
      </c>
      <c r="BJ46">
        <f t="shared" si="19"/>
        <v>23.150442477876105</v>
      </c>
      <c r="BN46">
        <v>25</v>
      </c>
      <c r="BO46">
        <v>2156</v>
      </c>
      <c r="BP46">
        <v>266870</v>
      </c>
      <c r="BQ46">
        <f t="shared" si="20"/>
        <v>123.78014842300557</v>
      </c>
      <c r="BU46">
        <v>12</v>
      </c>
      <c r="BV46">
        <v>878</v>
      </c>
      <c r="BW46">
        <v>25999</v>
      </c>
      <c r="BX46">
        <f t="shared" si="21"/>
        <v>29.611617312072894</v>
      </c>
      <c r="CB46">
        <v>5</v>
      </c>
      <c r="CC46">
        <v>304</v>
      </c>
      <c r="CD46">
        <v>15663</v>
      </c>
      <c r="CE46">
        <f t="shared" si="22"/>
        <v>51.523026315789473</v>
      </c>
      <c r="CI46">
        <v>4</v>
      </c>
      <c r="CJ46">
        <v>422</v>
      </c>
      <c r="CK46">
        <v>14211</v>
      </c>
      <c r="CL46">
        <f t="shared" si="23"/>
        <v>33.675355450236964</v>
      </c>
    </row>
    <row r="47" spans="10:90" x14ac:dyDescent="0.25">
      <c r="J47">
        <v>45</v>
      </c>
      <c r="K47">
        <v>764</v>
      </c>
      <c r="L47">
        <v>62</v>
      </c>
      <c r="M47">
        <f t="shared" si="12"/>
        <v>8.1151832460732987E-2</v>
      </c>
      <c r="Q47">
        <v>45</v>
      </c>
      <c r="R47">
        <v>948</v>
      </c>
      <c r="S47">
        <v>6474</v>
      </c>
      <c r="T47">
        <f t="shared" si="13"/>
        <v>6.8291139240506329</v>
      </c>
      <c r="X47">
        <v>45</v>
      </c>
      <c r="Y47">
        <v>771</v>
      </c>
      <c r="Z47">
        <v>22265</v>
      </c>
      <c r="AA47">
        <f t="shared" si="14"/>
        <v>28.878080415045396</v>
      </c>
      <c r="AE47">
        <v>10</v>
      </c>
      <c r="AF47">
        <v>587</v>
      </c>
      <c r="AG47">
        <v>564</v>
      </c>
      <c r="AH47">
        <f t="shared" si="15"/>
        <v>0.96081771720613285</v>
      </c>
      <c r="AL47">
        <v>45</v>
      </c>
      <c r="AM47">
        <v>699</v>
      </c>
      <c r="AN47">
        <v>25272</v>
      </c>
      <c r="AO47">
        <f t="shared" si="16"/>
        <v>36.154506437768241</v>
      </c>
      <c r="AS47">
        <v>45</v>
      </c>
      <c r="AT47">
        <v>567</v>
      </c>
      <c r="AU47">
        <v>15925</v>
      </c>
      <c r="AV47">
        <f t="shared" si="17"/>
        <v>28.086419753086421</v>
      </c>
      <c r="AZ47">
        <v>7</v>
      </c>
      <c r="BA47">
        <v>1447</v>
      </c>
      <c r="BB47">
        <v>82612</v>
      </c>
      <c r="BC47">
        <f t="shared" si="18"/>
        <v>57.091914305459575</v>
      </c>
      <c r="BG47">
        <v>8</v>
      </c>
      <c r="BH47">
        <v>345</v>
      </c>
      <c r="BI47">
        <v>18391</v>
      </c>
      <c r="BJ47">
        <f t="shared" si="19"/>
        <v>53.307246376811591</v>
      </c>
      <c r="BN47">
        <v>26</v>
      </c>
      <c r="BO47">
        <v>2205</v>
      </c>
      <c r="BP47">
        <v>258806</v>
      </c>
      <c r="BQ47">
        <f t="shared" si="20"/>
        <v>117.37233560090704</v>
      </c>
      <c r="BU47">
        <v>13</v>
      </c>
      <c r="BV47">
        <v>892</v>
      </c>
      <c r="BW47">
        <v>27537</v>
      </c>
      <c r="BX47">
        <f t="shared" si="21"/>
        <v>30.871076233183857</v>
      </c>
      <c r="CB47">
        <v>6</v>
      </c>
      <c r="CC47">
        <v>389</v>
      </c>
      <c r="CD47">
        <v>21444</v>
      </c>
      <c r="CE47">
        <f t="shared" si="22"/>
        <v>55.125964010282779</v>
      </c>
      <c r="CI47">
        <v>5</v>
      </c>
      <c r="CJ47">
        <v>542</v>
      </c>
      <c r="CK47">
        <v>6035</v>
      </c>
      <c r="CL47">
        <f t="shared" si="23"/>
        <v>11.134686346863468</v>
      </c>
    </row>
    <row r="48" spans="10:90" x14ac:dyDescent="0.25">
      <c r="J48">
        <v>46</v>
      </c>
      <c r="K48">
        <v>764</v>
      </c>
      <c r="L48">
        <v>34701</v>
      </c>
      <c r="M48">
        <f t="shared" si="12"/>
        <v>45.420157068062828</v>
      </c>
      <c r="Q48">
        <v>46</v>
      </c>
      <c r="R48">
        <v>971</v>
      </c>
      <c r="S48">
        <v>54633</v>
      </c>
      <c r="T48">
        <f t="shared" si="13"/>
        <v>56.26467559217302</v>
      </c>
      <c r="X48">
        <v>46</v>
      </c>
      <c r="Y48">
        <v>839</v>
      </c>
      <c r="Z48">
        <v>56296</v>
      </c>
      <c r="AA48">
        <f t="shared" si="14"/>
        <v>67.098927294398095</v>
      </c>
      <c r="AE48">
        <v>11</v>
      </c>
      <c r="AF48">
        <v>627</v>
      </c>
      <c r="AG48">
        <v>33210</v>
      </c>
      <c r="AH48">
        <f t="shared" si="15"/>
        <v>52.966507177033492</v>
      </c>
      <c r="AL48">
        <v>46</v>
      </c>
      <c r="AM48">
        <v>701</v>
      </c>
      <c r="AN48">
        <v>33129</v>
      </c>
      <c r="AO48">
        <f t="shared" si="16"/>
        <v>47.259629101283878</v>
      </c>
      <c r="AS48">
        <v>46</v>
      </c>
      <c r="AT48">
        <v>201</v>
      </c>
      <c r="AU48">
        <v>7129</v>
      </c>
      <c r="AV48">
        <f t="shared" si="17"/>
        <v>35.46766169154229</v>
      </c>
      <c r="AZ48">
        <v>8</v>
      </c>
      <c r="BA48">
        <v>1531</v>
      </c>
      <c r="BB48">
        <v>75100</v>
      </c>
      <c r="BC48">
        <f t="shared" si="18"/>
        <v>49.052906596995427</v>
      </c>
      <c r="BG48">
        <v>9</v>
      </c>
      <c r="BH48">
        <v>478</v>
      </c>
      <c r="BI48">
        <v>37685</v>
      </c>
      <c r="BJ48">
        <f t="shared" si="19"/>
        <v>78.838912133891213</v>
      </c>
      <c r="BM48" t="s">
        <v>233</v>
      </c>
      <c r="BN48">
        <v>1</v>
      </c>
      <c r="BO48">
        <v>131</v>
      </c>
      <c r="BP48">
        <v>6233</v>
      </c>
      <c r="BQ48">
        <f t="shared" si="20"/>
        <v>47.580152671755727</v>
      </c>
      <c r="BU48">
        <v>14</v>
      </c>
      <c r="BV48">
        <v>955</v>
      </c>
      <c r="BW48">
        <v>36132</v>
      </c>
      <c r="BX48">
        <f t="shared" si="21"/>
        <v>37.834554973821987</v>
      </c>
      <c r="CB48">
        <v>7</v>
      </c>
      <c r="CC48">
        <v>406</v>
      </c>
      <c r="CD48">
        <v>9327</v>
      </c>
      <c r="CE48">
        <f t="shared" si="22"/>
        <v>22.972906403940886</v>
      </c>
      <c r="CI48">
        <v>6</v>
      </c>
      <c r="CJ48">
        <v>601</v>
      </c>
      <c r="CK48">
        <v>48993</v>
      </c>
      <c r="CL48">
        <f t="shared" si="23"/>
        <v>81.519134775374383</v>
      </c>
    </row>
    <row r="49" spans="9:90" x14ac:dyDescent="0.25">
      <c r="J49">
        <v>47</v>
      </c>
      <c r="K49">
        <v>765</v>
      </c>
      <c r="L49">
        <v>8530</v>
      </c>
      <c r="M49">
        <f t="shared" si="12"/>
        <v>11.15032679738562</v>
      </c>
      <c r="Q49">
        <v>47</v>
      </c>
      <c r="R49">
        <v>993</v>
      </c>
      <c r="S49">
        <v>19392</v>
      </c>
      <c r="T49">
        <f t="shared" si="13"/>
        <v>19.528700906344412</v>
      </c>
      <c r="W49" t="s">
        <v>234</v>
      </c>
      <c r="X49">
        <v>1</v>
      </c>
      <c r="Y49">
        <v>792</v>
      </c>
      <c r="Z49">
        <v>100</v>
      </c>
      <c r="AA49">
        <f t="shared" si="14"/>
        <v>0.12626262626262627</v>
      </c>
      <c r="AE49">
        <v>12</v>
      </c>
      <c r="AF49">
        <v>631</v>
      </c>
      <c r="AG49">
        <v>40526</v>
      </c>
      <c r="AH49">
        <f t="shared" si="15"/>
        <v>64.225039619651341</v>
      </c>
      <c r="AL49">
        <v>47</v>
      </c>
      <c r="AM49">
        <v>712</v>
      </c>
      <c r="AN49">
        <v>24744</v>
      </c>
      <c r="AO49">
        <f t="shared" si="16"/>
        <v>34.752808988764045</v>
      </c>
      <c r="AS49">
        <v>47</v>
      </c>
      <c r="AT49">
        <v>650</v>
      </c>
      <c r="AU49">
        <v>23339</v>
      </c>
      <c r="AV49">
        <f t="shared" si="17"/>
        <v>35.906153846153849</v>
      </c>
      <c r="AZ49">
        <v>9</v>
      </c>
      <c r="BA49">
        <v>1534</v>
      </c>
      <c r="BB49">
        <v>105374</v>
      </c>
      <c r="BC49">
        <f t="shared" si="18"/>
        <v>68.692307692307693</v>
      </c>
      <c r="BG49">
        <v>10</v>
      </c>
      <c r="BH49">
        <v>567</v>
      </c>
      <c r="BI49">
        <v>41224</v>
      </c>
      <c r="BJ49">
        <f t="shared" si="19"/>
        <v>72.705467372134038</v>
      </c>
      <c r="BN49">
        <v>2</v>
      </c>
      <c r="BO49">
        <v>333</v>
      </c>
      <c r="BP49">
        <v>23281</v>
      </c>
      <c r="BQ49">
        <f t="shared" si="20"/>
        <v>69.912912912912915</v>
      </c>
      <c r="BU49">
        <v>15</v>
      </c>
      <c r="BV49">
        <v>1011</v>
      </c>
      <c r="BW49">
        <v>18273</v>
      </c>
      <c r="BX49">
        <f t="shared" si="21"/>
        <v>18.074183976261128</v>
      </c>
      <c r="CB49">
        <v>8</v>
      </c>
      <c r="CC49">
        <v>439</v>
      </c>
      <c r="CD49">
        <v>22542</v>
      </c>
      <c r="CE49">
        <f t="shared" si="22"/>
        <v>51.348519362186785</v>
      </c>
      <c r="CI49">
        <v>7</v>
      </c>
      <c r="CJ49">
        <v>682</v>
      </c>
      <c r="CK49">
        <v>10771</v>
      </c>
      <c r="CL49">
        <f t="shared" si="23"/>
        <v>15.793255131964809</v>
      </c>
    </row>
    <row r="50" spans="9:90" x14ac:dyDescent="0.25">
      <c r="J50">
        <v>48</v>
      </c>
      <c r="K50">
        <v>770</v>
      </c>
      <c r="L50">
        <v>12555</v>
      </c>
      <c r="M50">
        <f t="shared" si="12"/>
        <v>16.305194805194805</v>
      </c>
      <c r="Q50">
        <v>48</v>
      </c>
      <c r="R50">
        <v>1003</v>
      </c>
      <c r="S50">
        <v>6123</v>
      </c>
      <c r="T50">
        <f t="shared" si="13"/>
        <v>6.1046859421734796</v>
      </c>
      <c r="X50">
        <v>2</v>
      </c>
      <c r="Y50">
        <v>832</v>
      </c>
      <c r="Z50">
        <v>138</v>
      </c>
      <c r="AA50">
        <f t="shared" si="14"/>
        <v>0.16586538461538461</v>
      </c>
      <c r="AE50">
        <v>13</v>
      </c>
      <c r="AF50">
        <v>636</v>
      </c>
      <c r="AG50">
        <v>12737</v>
      </c>
      <c r="AH50">
        <f t="shared" si="15"/>
        <v>20.026729559748428</v>
      </c>
      <c r="AL50">
        <v>48</v>
      </c>
      <c r="AM50">
        <v>754</v>
      </c>
      <c r="AN50">
        <v>34521</v>
      </c>
      <c r="AO50">
        <f t="shared" si="16"/>
        <v>45.783819628647215</v>
      </c>
      <c r="AS50">
        <v>48</v>
      </c>
      <c r="AT50">
        <v>555</v>
      </c>
      <c r="AU50">
        <v>19947</v>
      </c>
      <c r="AV50">
        <f t="shared" si="17"/>
        <v>35.940540540540539</v>
      </c>
      <c r="AZ50">
        <v>10</v>
      </c>
      <c r="BA50">
        <v>1652</v>
      </c>
      <c r="BB50">
        <v>125078</v>
      </c>
      <c r="BC50">
        <f t="shared" si="18"/>
        <v>75.713075060532688</v>
      </c>
      <c r="BG50">
        <v>11</v>
      </c>
      <c r="BH50">
        <v>660</v>
      </c>
      <c r="BI50">
        <v>79378</v>
      </c>
      <c r="BJ50">
        <f t="shared" si="19"/>
        <v>120.26969696969697</v>
      </c>
      <c r="BN50">
        <v>3</v>
      </c>
      <c r="BO50">
        <v>1019</v>
      </c>
      <c r="BP50">
        <v>58015</v>
      </c>
      <c r="BQ50">
        <f t="shared" si="20"/>
        <v>56.933267909715404</v>
      </c>
      <c r="BU50">
        <v>16</v>
      </c>
      <c r="BV50">
        <v>1041</v>
      </c>
      <c r="BW50">
        <v>45470</v>
      </c>
      <c r="BX50">
        <f t="shared" si="21"/>
        <v>43.679154658981751</v>
      </c>
      <c r="CB50">
        <v>9</v>
      </c>
      <c r="CC50">
        <v>514</v>
      </c>
      <c r="CD50">
        <v>12006</v>
      </c>
      <c r="CE50">
        <f t="shared" si="22"/>
        <v>23.357976653696497</v>
      </c>
      <c r="CI50">
        <v>8</v>
      </c>
      <c r="CJ50">
        <v>699</v>
      </c>
      <c r="CK50">
        <v>40385</v>
      </c>
      <c r="CL50">
        <f t="shared" si="23"/>
        <v>57.775393419170243</v>
      </c>
    </row>
    <row r="51" spans="9:90" x14ac:dyDescent="0.25">
      <c r="J51">
        <v>49</v>
      </c>
      <c r="K51">
        <v>778</v>
      </c>
      <c r="L51">
        <v>52003</v>
      </c>
      <c r="M51">
        <f t="shared" si="12"/>
        <v>66.841902313624672</v>
      </c>
      <c r="Q51">
        <v>49</v>
      </c>
      <c r="R51">
        <v>1015</v>
      </c>
      <c r="S51">
        <v>2625</v>
      </c>
      <c r="T51">
        <f t="shared" si="13"/>
        <v>2.5862068965517242</v>
      </c>
      <c r="X51">
        <v>3</v>
      </c>
      <c r="Y51">
        <v>974</v>
      </c>
      <c r="Z51">
        <v>301</v>
      </c>
      <c r="AA51">
        <f t="shared" si="14"/>
        <v>0.30903490759753593</v>
      </c>
      <c r="AE51">
        <v>14</v>
      </c>
      <c r="AF51">
        <v>656</v>
      </c>
      <c r="AG51">
        <v>140</v>
      </c>
      <c r="AH51">
        <f t="shared" si="15"/>
        <v>0.21341463414634146</v>
      </c>
      <c r="AL51">
        <v>49</v>
      </c>
      <c r="AM51">
        <v>767</v>
      </c>
      <c r="AN51">
        <v>1773</v>
      </c>
      <c r="AO51">
        <f t="shared" si="16"/>
        <v>2.3116036505867013</v>
      </c>
      <c r="AS51">
        <v>49</v>
      </c>
      <c r="AT51">
        <v>625</v>
      </c>
      <c r="AU51">
        <v>23005</v>
      </c>
      <c r="AV51">
        <f t="shared" si="17"/>
        <v>36.808</v>
      </c>
      <c r="AZ51">
        <v>11</v>
      </c>
      <c r="BA51">
        <v>1714</v>
      </c>
      <c r="BB51">
        <v>118246</v>
      </c>
      <c r="BC51">
        <f t="shared" si="18"/>
        <v>68.98833138856476</v>
      </c>
      <c r="BG51">
        <v>12</v>
      </c>
      <c r="BH51">
        <v>893</v>
      </c>
      <c r="BI51">
        <v>71071</v>
      </c>
      <c r="BJ51">
        <f t="shared" si="19"/>
        <v>79.586786114221724</v>
      </c>
      <c r="BN51">
        <v>4</v>
      </c>
      <c r="BO51">
        <v>1132</v>
      </c>
      <c r="BP51">
        <v>96830</v>
      </c>
      <c r="BQ51">
        <f t="shared" si="20"/>
        <v>85.538869257950523</v>
      </c>
      <c r="BU51">
        <v>17</v>
      </c>
      <c r="BV51">
        <v>1064</v>
      </c>
      <c r="BW51">
        <v>33523</v>
      </c>
      <c r="BX51">
        <f t="shared" si="21"/>
        <v>31.506578947368421</v>
      </c>
      <c r="CB51">
        <v>10</v>
      </c>
      <c r="CC51">
        <v>583</v>
      </c>
      <c r="CD51">
        <v>38055</v>
      </c>
      <c r="CE51">
        <f t="shared" si="22"/>
        <v>65.274442538593476</v>
      </c>
      <c r="CI51">
        <v>9</v>
      </c>
      <c r="CJ51">
        <v>774</v>
      </c>
      <c r="CK51">
        <v>17581</v>
      </c>
      <c r="CL51">
        <f t="shared" si="23"/>
        <v>22.714470284237727</v>
      </c>
    </row>
    <row r="52" spans="9:90" x14ac:dyDescent="0.25">
      <c r="J52">
        <v>50</v>
      </c>
      <c r="K52">
        <v>796</v>
      </c>
      <c r="L52">
        <v>15272</v>
      </c>
      <c r="M52">
        <f t="shared" si="12"/>
        <v>19.185929648241206</v>
      </c>
      <c r="Q52">
        <v>50</v>
      </c>
      <c r="R52">
        <v>1022</v>
      </c>
      <c r="S52">
        <v>60267</v>
      </c>
      <c r="T52">
        <f t="shared" si="13"/>
        <v>58.969667318982388</v>
      </c>
      <c r="X52">
        <v>4</v>
      </c>
      <c r="Y52">
        <v>592</v>
      </c>
      <c r="Z52">
        <v>190</v>
      </c>
      <c r="AA52">
        <f t="shared" si="14"/>
        <v>0.32094594594594594</v>
      </c>
      <c r="AE52">
        <v>15</v>
      </c>
      <c r="AF52">
        <v>664</v>
      </c>
      <c r="AG52">
        <v>21976</v>
      </c>
      <c r="AH52">
        <f t="shared" si="15"/>
        <v>33.096385542168676</v>
      </c>
      <c r="AL52">
        <v>50</v>
      </c>
      <c r="AM52">
        <v>771</v>
      </c>
      <c r="AN52">
        <v>6576</v>
      </c>
      <c r="AO52">
        <f t="shared" si="16"/>
        <v>8.5291828793774318</v>
      </c>
      <c r="AS52">
        <v>50</v>
      </c>
      <c r="AT52">
        <v>536</v>
      </c>
      <c r="AU52">
        <v>19859</v>
      </c>
      <c r="AV52">
        <f t="shared" si="17"/>
        <v>37.05037313432836</v>
      </c>
      <c r="AZ52">
        <v>12</v>
      </c>
      <c r="BA52">
        <v>1750</v>
      </c>
      <c r="BB52">
        <v>118693</v>
      </c>
      <c r="BC52">
        <f t="shared" si="18"/>
        <v>67.824571428571431</v>
      </c>
      <c r="BG52">
        <v>13</v>
      </c>
      <c r="BH52">
        <v>1120</v>
      </c>
      <c r="BI52">
        <v>50661</v>
      </c>
      <c r="BJ52">
        <f t="shared" si="19"/>
        <v>45.233035714285712</v>
      </c>
      <c r="BN52">
        <v>5</v>
      </c>
      <c r="BO52">
        <v>1184</v>
      </c>
      <c r="BP52">
        <v>45555</v>
      </c>
      <c r="BQ52">
        <f t="shared" si="20"/>
        <v>38.475506756756758</v>
      </c>
      <c r="BU52">
        <v>18</v>
      </c>
      <c r="BV52">
        <v>1101</v>
      </c>
      <c r="BW52">
        <v>59735</v>
      </c>
      <c r="BX52">
        <f t="shared" si="21"/>
        <v>54.255222524977292</v>
      </c>
      <c r="CB52">
        <v>11</v>
      </c>
      <c r="CC52">
        <v>632</v>
      </c>
      <c r="CD52">
        <v>29979</v>
      </c>
      <c r="CE52">
        <f t="shared" si="22"/>
        <v>47.435126582278478</v>
      </c>
      <c r="CI52">
        <v>10</v>
      </c>
      <c r="CJ52">
        <v>792</v>
      </c>
      <c r="CK52">
        <v>3677</v>
      </c>
      <c r="CL52">
        <f t="shared" si="23"/>
        <v>4.6426767676767673</v>
      </c>
    </row>
    <row r="53" spans="9:90" x14ac:dyDescent="0.25">
      <c r="J53">
        <v>51</v>
      </c>
      <c r="K53">
        <v>803</v>
      </c>
      <c r="L53">
        <v>37419</v>
      </c>
      <c r="M53">
        <f t="shared" si="12"/>
        <v>46.599003735990038</v>
      </c>
      <c r="Q53">
        <v>51</v>
      </c>
      <c r="R53">
        <v>1168</v>
      </c>
      <c r="S53">
        <v>8673</v>
      </c>
      <c r="T53">
        <f t="shared" si="13"/>
        <v>7.4255136986301373</v>
      </c>
      <c r="X53">
        <v>5</v>
      </c>
      <c r="Y53">
        <v>760</v>
      </c>
      <c r="Z53">
        <v>353</v>
      </c>
      <c r="AA53">
        <f t="shared" si="14"/>
        <v>0.46447368421052632</v>
      </c>
      <c r="AE53">
        <v>16</v>
      </c>
      <c r="AF53">
        <v>681</v>
      </c>
      <c r="AG53">
        <v>475</v>
      </c>
      <c r="AH53">
        <f t="shared" si="15"/>
        <v>0.69750367107195299</v>
      </c>
      <c r="AL53">
        <v>51</v>
      </c>
      <c r="AM53">
        <v>785</v>
      </c>
      <c r="AN53">
        <v>16509</v>
      </c>
      <c r="AO53">
        <f t="shared" si="16"/>
        <v>21.030573248407645</v>
      </c>
      <c r="AS53">
        <v>51</v>
      </c>
      <c r="AT53">
        <v>607</v>
      </c>
      <c r="AU53">
        <v>23745</v>
      </c>
      <c r="AV53">
        <f t="shared" si="17"/>
        <v>39.118616144975292</v>
      </c>
      <c r="AZ53">
        <v>13</v>
      </c>
      <c r="BA53">
        <v>1833</v>
      </c>
      <c r="BB53">
        <v>145500</v>
      </c>
      <c r="BC53">
        <f t="shared" si="18"/>
        <v>79.378068739770868</v>
      </c>
      <c r="BG53">
        <v>14</v>
      </c>
      <c r="BH53">
        <v>1143</v>
      </c>
      <c r="BI53">
        <v>8857</v>
      </c>
      <c r="BJ53">
        <f t="shared" si="19"/>
        <v>7.7489063867016625</v>
      </c>
      <c r="BN53">
        <v>6</v>
      </c>
      <c r="BO53">
        <v>1272</v>
      </c>
      <c r="BP53">
        <v>33492</v>
      </c>
      <c r="BQ53">
        <f t="shared" si="20"/>
        <v>26.330188679245282</v>
      </c>
      <c r="BU53">
        <v>19</v>
      </c>
      <c r="BV53">
        <v>1136</v>
      </c>
      <c r="BW53">
        <v>45072</v>
      </c>
      <c r="BX53">
        <f t="shared" si="21"/>
        <v>39.676056338028168</v>
      </c>
      <c r="CB53">
        <v>12</v>
      </c>
      <c r="CC53">
        <v>690</v>
      </c>
      <c r="CD53">
        <v>38241</v>
      </c>
      <c r="CE53">
        <f t="shared" si="22"/>
        <v>55.42173913043478</v>
      </c>
      <c r="CI53">
        <v>11</v>
      </c>
      <c r="CJ53">
        <v>804</v>
      </c>
      <c r="CK53">
        <v>34706</v>
      </c>
      <c r="CL53">
        <f t="shared" si="23"/>
        <v>43.166666666666664</v>
      </c>
    </row>
    <row r="54" spans="9:90" x14ac:dyDescent="0.25">
      <c r="J54">
        <v>52</v>
      </c>
      <c r="K54">
        <v>816</v>
      </c>
      <c r="L54">
        <v>152</v>
      </c>
      <c r="M54">
        <f t="shared" si="12"/>
        <v>0.18627450980392157</v>
      </c>
      <c r="Q54">
        <v>52</v>
      </c>
      <c r="R54">
        <v>1484</v>
      </c>
      <c r="S54">
        <v>30546</v>
      </c>
      <c r="T54">
        <f t="shared" si="13"/>
        <v>20.583557951482479</v>
      </c>
      <c r="X54">
        <v>6</v>
      </c>
      <c r="Y54">
        <v>1621</v>
      </c>
      <c r="Z54">
        <v>832</v>
      </c>
      <c r="AA54">
        <f t="shared" si="14"/>
        <v>0.51326341764342998</v>
      </c>
      <c r="AE54">
        <v>17</v>
      </c>
      <c r="AF54">
        <v>681</v>
      </c>
      <c r="AG54">
        <v>28024</v>
      </c>
      <c r="AH54">
        <f t="shared" si="15"/>
        <v>41.151248164464022</v>
      </c>
      <c r="AL54">
        <v>52</v>
      </c>
      <c r="AM54">
        <v>801</v>
      </c>
      <c r="AN54">
        <v>48588</v>
      </c>
      <c r="AO54">
        <f t="shared" si="16"/>
        <v>60.659176029962545</v>
      </c>
      <c r="AS54">
        <v>52</v>
      </c>
      <c r="AT54">
        <v>564</v>
      </c>
      <c r="AU54">
        <v>22691</v>
      </c>
      <c r="AV54">
        <f t="shared" si="17"/>
        <v>40.2322695035461</v>
      </c>
      <c r="AZ54">
        <v>14</v>
      </c>
      <c r="BA54">
        <v>1864</v>
      </c>
      <c r="BB54">
        <v>52754</v>
      </c>
      <c r="BC54">
        <f t="shared" si="18"/>
        <v>28.301502145922747</v>
      </c>
      <c r="BG54">
        <v>15</v>
      </c>
      <c r="BH54">
        <v>1213</v>
      </c>
      <c r="BI54">
        <v>31123</v>
      </c>
      <c r="BJ54">
        <f t="shared" si="19"/>
        <v>25.657873042044518</v>
      </c>
      <c r="BN54">
        <v>7</v>
      </c>
      <c r="BO54">
        <v>1274</v>
      </c>
      <c r="BP54">
        <v>113412</v>
      </c>
      <c r="BQ54">
        <f t="shared" si="20"/>
        <v>89.020408163265301</v>
      </c>
      <c r="BU54">
        <v>20</v>
      </c>
      <c r="BV54">
        <v>1186</v>
      </c>
      <c r="BW54">
        <v>73617</v>
      </c>
      <c r="BX54">
        <f t="shared" si="21"/>
        <v>62.071669477234401</v>
      </c>
      <c r="CB54">
        <v>13</v>
      </c>
      <c r="CC54">
        <v>715</v>
      </c>
      <c r="CD54">
        <v>24855</v>
      </c>
      <c r="CE54">
        <f t="shared" si="22"/>
        <v>34.76223776223776</v>
      </c>
      <c r="CI54">
        <v>12</v>
      </c>
      <c r="CJ54">
        <v>823</v>
      </c>
      <c r="CK54">
        <v>41286</v>
      </c>
      <c r="CL54">
        <f t="shared" si="23"/>
        <v>50.165249088699881</v>
      </c>
    </row>
    <row r="55" spans="9:90" x14ac:dyDescent="0.25">
      <c r="J55">
        <v>53</v>
      </c>
      <c r="K55">
        <v>843</v>
      </c>
      <c r="L55">
        <v>22840</v>
      </c>
      <c r="M55">
        <f t="shared" si="12"/>
        <v>27.093712930011861</v>
      </c>
      <c r="Q55">
        <v>53</v>
      </c>
      <c r="R55">
        <v>1694</v>
      </c>
      <c r="S55">
        <v>35175</v>
      </c>
      <c r="T55">
        <f t="shared" si="13"/>
        <v>20.764462809917354</v>
      </c>
      <c r="X55">
        <v>7</v>
      </c>
      <c r="Y55">
        <v>789</v>
      </c>
      <c r="Z55">
        <v>1819</v>
      </c>
      <c r="AA55">
        <f t="shared" si="14"/>
        <v>2.3054499366286438</v>
      </c>
      <c r="AE55">
        <v>18</v>
      </c>
      <c r="AF55">
        <v>683</v>
      </c>
      <c r="AG55">
        <v>5406</v>
      </c>
      <c r="AH55">
        <f t="shared" si="15"/>
        <v>7.915080527086384</v>
      </c>
      <c r="AL55">
        <v>53</v>
      </c>
      <c r="AM55">
        <v>814</v>
      </c>
      <c r="AN55">
        <v>35343</v>
      </c>
      <c r="AO55">
        <f t="shared" si="16"/>
        <v>43.418918918918919</v>
      </c>
      <c r="AS55">
        <v>53</v>
      </c>
      <c r="AT55">
        <v>401</v>
      </c>
      <c r="AU55">
        <v>16653</v>
      </c>
      <c r="AV55">
        <f t="shared" si="17"/>
        <v>41.528678304239399</v>
      </c>
      <c r="AZ55">
        <v>15</v>
      </c>
      <c r="BA55">
        <v>1892</v>
      </c>
      <c r="BB55">
        <v>146977</v>
      </c>
      <c r="BC55">
        <f t="shared" si="18"/>
        <v>77.683403805496823</v>
      </c>
      <c r="BG55">
        <v>16</v>
      </c>
      <c r="BH55">
        <v>1289</v>
      </c>
      <c r="BI55">
        <v>114943</v>
      </c>
      <c r="BJ55">
        <f t="shared" si="19"/>
        <v>89.172226532195495</v>
      </c>
      <c r="BN55">
        <v>8</v>
      </c>
      <c r="BO55">
        <v>1429</v>
      </c>
      <c r="BP55">
        <v>103232</v>
      </c>
      <c r="BQ55">
        <f t="shared" si="20"/>
        <v>72.240727781665498</v>
      </c>
      <c r="BU55">
        <v>21</v>
      </c>
      <c r="BV55">
        <v>1193</v>
      </c>
      <c r="BW55">
        <v>54818</v>
      </c>
      <c r="BX55">
        <f t="shared" si="21"/>
        <v>45.94970662196144</v>
      </c>
      <c r="CB55">
        <v>14</v>
      </c>
      <c r="CC55">
        <v>736</v>
      </c>
      <c r="CD55">
        <v>35565</v>
      </c>
      <c r="CE55">
        <f t="shared" si="22"/>
        <v>48.322010869565219</v>
      </c>
      <c r="CI55">
        <v>13</v>
      </c>
      <c r="CJ55">
        <v>836</v>
      </c>
      <c r="CK55">
        <v>35687</v>
      </c>
      <c r="CL55">
        <f t="shared" si="23"/>
        <v>42.687799043062199</v>
      </c>
    </row>
    <row r="56" spans="9:90" x14ac:dyDescent="0.25">
      <c r="J56">
        <v>54</v>
      </c>
      <c r="K56">
        <v>844</v>
      </c>
      <c r="L56">
        <v>16</v>
      </c>
      <c r="M56">
        <f t="shared" si="12"/>
        <v>1.8957345971563982E-2</v>
      </c>
      <c r="Q56">
        <v>54</v>
      </c>
      <c r="R56">
        <v>1773</v>
      </c>
      <c r="S56">
        <v>807</v>
      </c>
      <c r="T56">
        <f t="shared" si="13"/>
        <v>0.45516074450084604</v>
      </c>
      <c r="X56">
        <v>8</v>
      </c>
      <c r="Y56">
        <v>665</v>
      </c>
      <c r="Z56">
        <v>1709</v>
      </c>
      <c r="AA56">
        <f t="shared" si="14"/>
        <v>2.5699248120300751</v>
      </c>
      <c r="AE56">
        <v>19</v>
      </c>
      <c r="AF56">
        <v>685</v>
      </c>
      <c r="AG56">
        <v>7130</v>
      </c>
      <c r="AH56">
        <f t="shared" si="15"/>
        <v>10.408759124087592</v>
      </c>
      <c r="AL56">
        <v>54</v>
      </c>
      <c r="AM56">
        <v>871</v>
      </c>
      <c r="AN56">
        <v>16788</v>
      </c>
      <c r="AO56">
        <f t="shared" si="16"/>
        <v>19.274397244546499</v>
      </c>
      <c r="AS56">
        <v>54</v>
      </c>
      <c r="AT56">
        <v>892</v>
      </c>
      <c r="AU56">
        <v>37731</v>
      </c>
      <c r="AV56">
        <f t="shared" si="17"/>
        <v>42.299327354260093</v>
      </c>
      <c r="AZ56">
        <v>16</v>
      </c>
      <c r="BA56">
        <v>2023</v>
      </c>
      <c r="BB56">
        <v>148935</v>
      </c>
      <c r="BC56">
        <f t="shared" si="18"/>
        <v>73.620860108749383</v>
      </c>
      <c r="BG56">
        <v>17</v>
      </c>
      <c r="BH56">
        <v>1326</v>
      </c>
      <c r="BI56">
        <v>35379</v>
      </c>
      <c r="BJ56">
        <f t="shared" si="19"/>
        <v>26.680995475113122</v>
      </c>
      <c r="BN56">
        <v>9</v>
      </c>
      <c r="BO56">
        <v>1471</v>
      </c>
      <c r="BP56">
        <v>154408</v>
      </c>
      <c r="BQ56">
        <f t="shared" si="20"/>
        <v>104.96804894629504</v>
      </c>
      <c r="BU56">
        <v>22</v>
      </c>
      <c r="BV56">
        <v>1198</v>
      </c>
      <c r="BW56">
        <v>49435</v>
      </c>
      <c r="BX56">
        <f t="shared" si="21"/>
        <v>41.264607679465776</v>
      </c>
      <c r="CB56">
        <v>15</v>
      </c>
      <c r="CC56">
        <v>754</v>
      </c>
      <c r="CD56">
        <v>50160</v>
      </c>
      <c r="CE56">
        <f t="shared" si="22"/>
        <v>66.525198938992048</v>
      </c>
      <c r="CI56">
        <v>14</v>
      </c>
      <c r="CJ56">
        <v>839</v>
      </c>
      <c r="CK56">
        <v>11055</v>
      </c>
      <c r="CL56">
        <f t="shared" si="23"/>
        <v>13.176400476758046</v>
      </c>
    </row>
    <row r="57" spans="9:90" x14ac:dyDescent="0.25">
      <c r="J57">
        <v>55</v>
      </c>
      <c r="K57">
        <v>860</v>
      </c>
      <c r="L57">
        <v>30387</v>
      </c>
      <c r="M57">
        <f t="shared" si="12"/>
        <v>35.333720930232559</v>
      </c>
      <c r="P57" t="s">
        <v>234</v>
      </c>
      <c r="Q57">
        <v>1</v>
      </c>
      <c r="R57">
        <v>102</v>
      </c>
      <c r="S57">
        <v>0</v>
      </c>
      <c r="T57">
        <f t="shared" si="13"/>
        <v>0</v>
      </c>
      <c r="X57">
        <v>9</v>
      </c>
      <c r="Y57">
        <v>703</v>
      </c>
      <c r="Z57">
        <v>3359</v>
      </c>
      <c r="AA57">
        <f t="shared" si="14"/>
        <v>4.778093883357041</v>
      </c>
      <c r="AE57">
        <v>20</v>
      </c>
      <c r="AF57">
        <v>685</v>
      </c>
      <c r="AG57">
        <v>22174</v>
      </c>
      <c r="AH57">
        <f t="shared" si="15"/>
        <v>32.370802919708026</v>
      </c>
      <c r="AL57">
        <v>55</v>
      </c>
      <c r="AM57">
        <v>890</v>
      </c>
      <c r="AN57">
        <v>3954</v>
      </c>
      <c r="AO57">
        <f t="shared" si="16"/>
        <v>4.4426966292134829</v>
      </c>
      <c r="AS57">
        <v>55</v>
      </c>
      <c r="AT57">
        <v>550</v>
      </c>
      <c r="AU57">
        <v>23710</v>
      </c>
      <c r="AV57">
        <f t="shared" si="17"/>
        <v>43.109090909090909</v>
      </c>
      <c r="AZ57">
        <v>17</v>
      </c>
      <c r="BA57">
        <v>2287</v>
      </c>
      <c r="BB57">
        <v>288548</v>
      </c>
      <c r="BC57">
        <f t="shared" si="18"/>
        <v>126.16878006121557</v>
      </c>
      <c r="BG57">
        <v>18</v>
      </c>
      <c r="BH57">
        <v>1383</v>
      </c>
      <c r="BI57">
        <v>123804</v>
      </c>
      <c r="BJ57">
        <f t="shared" si="19"/>
        <v>89.518438177874188</v>
      </c>
      <c r="BN57">
        <v>10</v>
      </c>
      <c r="BO57">
        <v>1585</v>
      </c>
      <c r="BP57">
        <v>126168</v>
      </c>
      <c r="BQ57">
        <f t="shared" si="20"/>
        <v>79.601261829652998</v>
      </c>
      <c r="BU57">
        <v>23</v>
      </c>
      <c r="BV57">
        <v>1261</v>
      </c>
      <c r="BW57">
        <v>61409</v>
      </c>
      <c r="BX57">
        <f t="shared" si="21"/>
        <v>48.698651863600318</v>
      </c>
      <c r="CB57">
        <v>16</v>
      </c>
      <c r="CC57">
        <v>763</v>
      </c>
      <c r="CD57">
        <v>52335</v>
      </c>
      <c r="CE57">
        <f t="shared" si="22"/>
        <v>68.591087811271294</v>
      </c>
      <c r="CI57">
        <v>15</v>
      </c>
      <c r="CJ57">
        <v>912</v>
      </c>
      <c r="CK57">
        <v>26309</v>
      </c>
      <c r="CL57">
        <f t="shared" si="23"/>
        <v>28.847587719298247</v>
      </c>
    </row>
    <row r="58" spans="9:90" x14ac:dyDescent="0.25">
      <c r="J58">
        <v>56</v>
      </c>
      <c r="K58">
        <v>896</v>
      </c>
      <c r="L58">
        <v>3767</v>
      </c>
      <c r="M58">
        <f t="shared" si="12"/>
        <v>4.2042410714285712</v>
      </c>
      <c r="Q58">
        <v>2</v>
      </c>
      <c r="R58">
        <v>110</v>
      </c>
      <c r="S58">
        <v>0</v>
      </c>
      <c r="T58">
        <f t="shared" si="13"/>
        <v>0</v>
      </c>
      <c r="X58">
        <v>10</v>
      </c>
      <c r="Y58">
        <v>610</v>
      </c>
      <c r="Z58">
        <v>2982</v>
      </c>
      <c r="AA58">
        <f t="shared" si="14"/>
        <v>4.888524590163934</v>
      </c>
      <c r="AE58">
        <v>21</v>
      </c>
      <c r="AF58">
        <v>686</v>
      </c>
      <c r="AG58">
        <v>34577</v>
      </c>
      <c r="AH58">
        <f t="shared" si="15"/>
        <v>50.403790087463555</v>
      </c>
      <c r="AL58">
        <v>56</v>
      </c>
      <c r="AM58">
        <v>909</v>
      </c>
      <c r="AN58">
        <v>74709</v>
      </c>
      <c r="AO58">
        <f t="shared" si="16"/>
        <v>82.188118811881182</v>
      </c>
      <c r="AS58">
        <v>56</v>
      </c>
      <c r="AT58">
        <v>619</v>
      </c>
      <c r="AU58">
        <v>27010</v>
      </c>
      <c r="AV58">
        <f t="shared" si="17"/>
        <v>43.634894991922458</v>
      </c>
      <c r="AZ58">
        <v>18</v>
      </c>
      <c r="BA58">
        <v>2845</v>
      </c>
      <c r="BB58">
        <v>140376</v>
      </c>
      <c r="BC58">
        <f t="shared" si="18"/>
        <v>49.341300527240776</v>
      </c>
      <c r="BG58">
        <v>19</v>
      </c>
      <c r="BH58">
        <v>1441</v>
      </c>
      <c r="BI58">
        <v>87215</v>
      </c>
      <c r="BJ58">
        <f t="shared" si="19"/>
        <v>60.523941707147813</v>
      </c>
      <c r="BN58">
        <v>11</v>
      </c>
      <c r="BO58">
        <v>1708</v>
      </c>
      <c r="BP58">
        <v>166205</v>
      </c>
      <c r="BQ58">
        <f t="shared" si="20"/>
        <v>97.309718969555036</v>
      </c>
      <c r="BU58">
        <v>24</v>
      </c>
      <c r="BV58">
        <v>1276</v>
      </c>
      <c r="BW58">
        <v>81027</v>
      </c>
      <c r="BX58">
        <f t="shared" si="21"/>
        <v>63.500783699059561</v>
      </c>
      <c r="CB58">
        <v>17</v>
      </c>
      <c r="CC58">
        <v>777</v>
      </c>
      <c r="CD58">
        <v>24279</v>
      </c>
      <c r="CE58">
        <f t="shared" si="22"/>
        <v>31.247104247104247</v>
      </c>
      <c r="CI58">
        <v>16</v>
      </c>
      <c r="CJ58">
        <v>914</v>
      </c>
      <c r="CK58">
        <v>32688</v>
      </c>
      <c r="CL58">
        <f t="shared" si="23"/>
        <v>35.763676148796499</v>
      </c>
    </row>
    <row r="59" spans="9:90" x14ac:dyDescent="0.25">
      <c r="J59">
        <v>57</v>
      </c>
      <c r="K59">
        <v>904</v>
      </c>
      <c r="L59">
        <v>7569</v>
      </c>
      <c r="M59">
        <f t="shared" si="12"/>
        <v>8.3727876106194685</v>
      </c>
      <c r="Q59">
        <v>3</v>
      </c>
      <c r="R59">
        <v>110</v>
      </c>
      <c r="S59">
        <v>7050</v>
      </c>
      <c r="T59">
        <f t="shared" si="13"/>
        <v>64.090909090909093</v>
      </c>
      <c r="X59">
        <v>11</v>
      </c>
      <c r="Y59">
        <v>733</v>
      </c>
      <c r="Z59">
        <v>3811</v>
      </c>
      <c r="AA59">
        <f t="shared" si="14"/>
        <v>5.1991814461118686</v>
      </c>
      <c r="AE59">
        <v>22</v>
      </c>
      <c r="AF59">
        <v>693</v>
      </c>
      <c r="AG59">
        <v>5657</v>
      </c>
      <c r="AH59">
        <f t="shared" si="15"/>
        <v>8.1630591630591631</v>
      </c>
      <c r="AL59">
        <v>57</v>
      </c>
      <c r="AM59">
        <v>937</v>
      </c>
      <c r="AN59">
        <v>0</v>
      </c>
      <c r="AO59">
        <f t="shared" si="16"/>
        <v>0</v>
      </c>
      <c r="AS59">
        <v>57</v>
      </c>
      <c r="AT59">
        <v>759</v>
      </c>
      <c r="AU59">
        <v>42981</v>
      </c>
      <c r="AV59">
        <f t="shared" si="17"/>
        <v>56.628458498023718</v>
      </c>
      <c r="AZ59">
        <v>19</v>
      </c>
      <c r="BA59">
        <v>2993</v>
      </c>
      <c r="BB59">
        <v>135039</v>
      </c>
      <c r="BC59">
        <f t="shared" si="18"/>
        <v>45.118275977280319</v>
      </c>
      <c r="BG59">
        <v>20</v>
      </c>
      <c r="BH59">
        <v>1471</v>
      </c>
      <c r="BI59">
        <v>186960</v>
      </c>
      <c r="BJ59">
        <f t="shared" si="19"/>
        <v>127.09721278042149</v>
      </c>
      <c r="BN59">
        <v>12</v>
      </c>
      <c r="BO59">
        <v>1859</v>
      </c>
      <c r="BP59">
        <v>149180</v>
      </c>
      <c r="BQ59">
        <f t="shared" si="20"/>
        <v>80.247444862829482</v>
      </c>
      <c r="BU59">
        <v>25</v>
      </c>
      <c r="BV59">
        <v>1342</v>
      </c>
      <c r="BW59">
        <v>72227</v>
      </c>
      <c r="BX59">
        <f t="shared" si="21"/>
        <v>53.820417287630406</v>
      </c>
      <c r="CB59">
        <v>18</v>
      </c>
      <c r="CC59">
        <v>807</v>
      </c>
      <c r="CD59">
        <v>63795</v>
      </c>
      <c r="CE59">
        <f t="shared" si="22"/>
        <v>79.05204460966543</v>
      </c>
      <c r="CI59">
        <v>17</v>
      </c>
      <c r="CJ59">
        <v>977</v>
      </c>
      <c r="CK59">
        <v>35713</v>
      </c>
      <c r="CL59">
        <f t="shared" si="23"/>
        <v>36.553735926305016</v>
      </c>
    </row>
    <row r="60" spans="9:90" x14ac:dyDescent="0.25">
      <c r="J60">
        <v>58</v>
      </c>
      <c r="K60">
        <v>1162</v>
      </c>
      <c r="L60">
        <v>5892</v>
      </c>
      <c r="M60">
        <f t="shared" si="12"/>
        <v>5.0705679862306372</v>
      </c>
      <c r="Q60">
        <v>4</v>
      </c>
      <c r="R60">
        <v>225</v>
      </c>
      <c r="S60">
        <v>10200</v>
      </c>
      <c r="T60">
        <f t="shared" si="13"/>
        <v>45.333333333333336</v>
      </c>
      <c r="X60">
        <v>12</v>
      </c>
      <c r="Y60">
        <v>442</v>
      </c>
      <c r="Z60">
        <v>2580</v>
      </c>
      <c r="AA60">
        <f t="shared" si="14"/>
        <v>5.8371040723981897</v>
      </c>
      <c r="AE60">
        <v>23</v>
      </c>
      <c r="AF60">
        <v>700</v>
      </c>
      <c r="AG60">
        <v>2087</v>
      </c>
      <c r="AH60">
        <f t="shared" si="15"/>
        <v>2.9814285714285713</v>
      </c>
      <c r="AL60">
        <v>58</v>
      </c>
      <c r="AM60">
        <v>939</v>
      </c>
      <c r="AN60">
        <v>16683</v>
      </c>
      <c r="AO60">
        <f t="shared" si="16"/>
        <v>17.766773162939298</v>
      </c>
      <c r="AR60" t="s">
        <v>234</v>
      </c>
      <c r="AS60">
        <v>1</v>
      </c>
      <c r="AT60">
        <v>689</v>
      </c>
      <c r="AU60">
        <v>93</v>
      </c>
      <c r="AV60">
        <f t="shared" si="17"/>
        <v>0.13497822931785197</v>
      </c>
      <c r="AZ60">
        <v>20</v>
      </c>
      <c r="BA60">
        <v>3093</v>
      </c>
      <c r="BB60">
        <v>96813</v>
      </c>
      <c r="BC60">
        <f t="shared" si="18"/>
        <v>31.300678952473326</v>
      </c>
      <c r="BG60">
        <v>21</v>
      </c>
      <c r="BH60">
        <v>1487</v>
      </c>
      <c r="BI60">
        <v>169241</v>
      </c>
      <c r="BJ60">
        <f t="shared" si="19"/>
        <v>113.81371889710827</v>
      </c>
      <c r="BN60">
        <v>13</v>
      </c>
      <c r="BO60">
        <v>1982</v>
      </c>
      <c r="BP60">
        <v>255321</v>
      </c>
      <c r="BQ60">
        <f t="shared" si="20"/>
        <v>128.81987891019173</v>
      </c>
      <c r="BU60">
        <v>26</v>
      </c>
      <c r="BV60">
        <v>1363</v>
      </c>
      <c r="BW60">
        <v>88331</v>
      </c>
      <c r="BX60">
        <f t="shared" si="21"/>
        <v>64.806309611151875</v>
      </c>
      <c r="CB60">
        <v>19</v>
      </c>
      <c r="CC60">
        <v>885</v>
      </c>
      <c r="CD60">
        <v>23163</v>
      </c>
      <c r="CE60">
        <f t="shared" si="22"/>
        <v>26.172881355932205</v>
      </c>
      <c r="CI60">
        <v>18</v>
      </c>
      <c r="CJ60">
        <v>1006</v>
      </c>
      <c r="CK60">
        <v>26502</v>
      </c>
      <c r="CL60">
        <f t="shared" si="23"/>
        <v>26.343936381709742</v>
      </c>
    </row>
    <row r="61" spans="9:90" x14ac:dyDescent="0.25">
      <c r="J61">
        <v>59</v>
      </c>
      <c r="K61">
        <v>1278</v>
      </c>
      <c r="L61">
        <v>54</v>
      </c>
      <c r="M61">
        <f t="shared" si="12"/>
        <v>4.2253521126760563E-2</v>
      </c>
      <c r="Q61">
        <v>5</v>
      </c>
      <c r="R61">
        <v>227</v>
      </c>
      <c r="S61">
        <v>5136</v>
      </c>
      <c r="T61">
        <f t="shared" si="13"/>
        <v>22.625550660792953</v>
      </c>
      <c r="X61">
        <v>13</v>
      </c>
      <c r="Y61">
        <v>258</v>
      </c>
      <c r="Z61">
        <v>1589</v>
      </c>
      <c r="AA61">
        <f t="shared" si="14"/>
        <v>6.1589147286821708</v>
      </c>
      <c r="AE61">
        <v>24</v>
      </c>
      <c r="AF61">
        <v>707</v>
      </c>
      <c r="AG61">
        <v>8</v>
      </c>
      <c r="AH61">
        <f t="shared" si="15"/>
        <v>1.1315417256011316E-2</v>
      </c>
      <c r="AL61">
        <v>59</v>
      </c>
      <c r="AM61">
        <v>968</v>
      </c>
      <c r="AN61">
        <v>495</v>
      </c>
      <c r="AO61">
        <f t="shared" si="16"/>
        <v>0.51136363636363635</v>
      </c>
      <c r="AS61">
        <v>2</v>
      </c>
      <c r="AT61">
        <v>535</v>
      </c>
      <c r="AU61">
        <v>86</v>
      </c>
      <c r="AV61">
        <f t="shared" si="17"/>
        <v>0.16074766355140188</v>
      </c>
      <c r="AZ61">
        <v>21</v>
      </c>
      <c r="BA61">
        <v>3120</v>
      </c>
      <c r="BB61">
        <v>281472</v>
      </c>
      <c r="BC61">
        <f t="shared" si="18"/>
        <v>90.215384615384622</v>
      </c>
      <c r="BG61">
        <v>22</v>
      </c>
      <c r="BH61">
        <v>1783</v>
      </c>
      <c r="BI61">
        <v>72442</v>
      </c>
      <c r="BJ61">
        <f t="shared" si="19"/>
        <v>40.629276500280426</v>
      </c>
      <c r="BN61">
        <v>14</v>
      </c>
      <c r="BO61">
        <v>2133</v>
      </c>
      <c r="BP61">
        <v>138056</v>
      </c>
      <c r="BQ61">
        <f t="shared" si="20"/>
        <v>64.723863103609943</v>
      </c>
      <c r="BU61">
        <v>27</v>
      </c>
      <c r="BV61">
        <v>1408</v>
      </c>
      <c r="BW61">
        <v>51193</v>
      </c>
      <c r="BX61">
        <f t="shared" si="21"/>
        <v>36.358664772727273</v>
      </c>
      <c r="CB61">
        <v>20</v>
      </c>
      <c r="CC61">
        <v>886</v>
      </c>
      <c r="CD61">
        <v>46059</v>
      </c>
      <c r="CE61">
        <f t="shared" si="22"/>
        <v>51.985327313769751</v>
      </c>
      <c r="CI61">
        <v>19</v>
      </c>
      <c r="CJ61">
        <v>1018</v>
      </c>
      <c r="CK61">
        <v>29486</v>
      </c>
      <c r="CL61">
        <f t="shared" si="23"/>
        <v>28.964636542239685</v>
      </c>
    </row>
    <row r="62" spans="9:90" x14ac:dyDescent="0.25">
      <c r="I62" t="s">
        <v>234</v>
      </c>
      <c r="J62">
        <v>1</v>
      </c>
      <c r="K62">
        <v>115</v>
      </c>
      <c r="L62">
        <v>4</v>
      </c>
      <c r="M62">
        <f t="shared" si="12"/>
        <v>3.4782608695652174E-2</v>
      </c>
      <c r="Q62">
        <v>6</v>
      </c>
      <c r="R62">
        <v>242</v>
      </c>
      <c r="S62">
        <v>399</v>
      </c>
      <c r="T62">
        <f t="shared" si="13"/>
        <v>1.6487603305785123</v>
      </c>
      <c r="X62">
        <v>14</v>
      </c>
      <c r="Y62">
        <v>2345</v>
      </c>
      <c r="Z62">
        <v>16743</v>
      </c>
      <c r="AA62">
        <f t="shared" si="14"/>
        <v>7.139872068230277</v>
      </c>
      <c r="AE62">
        <v>25</v>
      </c>
      <c r="AF62">
        <v>707</v>
      </c>
      <c r="AG62">
        <v>5227</v>
      </c>
      <c r="AH62">
        <f t="shared" si="15"/>
        <v>7.3932107496463928</v>
      </c>
      <c r="AL62">
        <v>60</v>
      </c>
      <c r="AM62">
        <v>1015</v>
      </c>
      <c r="AN62">
        <v>1059</v>
      </c>
      <c r="AO62">
        <f t="shared" si="16"/>
        <v>1.0433497536945813</v>
      </c>
      <c r="AS62">
        <v>3</v>
      </c>
      <c r="AT62">
        <v>1758</v>
      </c>
      <c r="AU62">
        <v>300</v>
      </c>
      <c r="AV62">
        <f t="shared" si="17"/>
        <v>0.17064846416382254</v>
      </c>
      <c r="AZ62">
        <v>22</v>
      </c>
      <c r="BA62">
        <v>3312</v>
      </c>
      <c r="BB62">
        <v>340197</v>
      </c>
      <c r="BC62">
        <f t="shared" si="18"/>
        <v>102.71648550724638</v>
      </c>
      <c r="BG62">
        <v>23</v>
      </c>
      <c r="BH62">
        <v>1808</v>
      </c>
      <c r="BI62">
        <v>120722</v>
      </c>
      <c r="BJ62">
        <f t="shared" si="19"/>
        <v>66.771017699115049</v>
      </c>
      <c r="BN62">
        <v>15</v>
      </c>
      <c r="BO62">
        <v>2135</v>
      </c>
      <c r="BP62">
        <v>169772</v>
      </c>
      <c r="BQ62">
        <f t="shared" si="20"/>
        <v>79.518501170960192</v>
      </c>
      <c r="BU62">
        <v>28</v>
      </c>
      <c r="BV62">
        <v>1412</v>
      </c>
      <c r="BW62">
        <v>94480</v>
      </c>
      <c r="BX62">
        <f t="shared" si="21"/>
        <v>66.912181303116142</v>
      </c>
      <c r="CB62">
        <v>21</v>
      </c>
      <c r="CC62">
        <v>886</v>
      </c>
      <c r="CD62">
        <v>36873</v>
      </c>
      <c r="CE62">
        <f t="shared" si="22"/>
        <v>41.617381489841989</v>
      </c>
      <c r="CI62">
        <v>20</v>
      </c>
      <c r="CJ62">
        <v>1043</v>
      </c>
      <c r="CK62">
        <v>35052</v>
      </c>
      <c r="CL62">
        <f t="shared" si="23"/>
        <v>33.606903163950143</v>
      </c>
    </row>
    <row r="63" spans="9:90" x14ac:dyDescent="0.25">
      <c r="J63">
        <v>2</v>
      </c>
      <c r="K63">
        <v>125</v>
      </c>
      <c r="L63">
        <v>166</v>
      </c>
      <c r="M63">
        <f t="shared" si="12"/>
        <v>1.3280000000000001</v>
      </c>
      <c r="Q63">
        <v>7</v>
      </c>
      <c r="R63">
        <v>347</v>
      </c>
      <c r="S63">
        <v>6</v>
      </c>
      <c r="T63">
        <f t="shared" si="13"/>
        <v>1.7291066282420751E-2</v>
      </c>
      <c r="X63">
        <v>15</v>
      </c>
      <c r="Y63">
        <v>2027</v>
      </c>
      <c r="Z63">
        <v>15423</v>
      </c>
      <c r="AA63">
        <f t="shared" si="14"/>
        <v>7.6087814504193387</v>
      </c>
      <c r="AE63">
        <v>26</v>
      </c>
      <c r="AF63">
        <v>709</v>
      </c>
      <c r="AG63">
        <v>7607</v>
      </c>
      <c r="AH63">
        <f t="shared" si="15"/>
        <v>10.729196050775741</v>
      </c>
      <c r="AL63">
        <v>61</v>
      </c>
      <c r="AM63">
        <v>1094</v>
      </c>
      <c r="AN63">
        <v>0</v>
      </c>
      <c r="AO63">
        <f t="shared" si="16"/>
        <v>0</v>
      </c>
      <c r="AS63">
        <v>4</v>
      </c>
      <c r="AT63">
        <v>753</v>
      </c>
      <c r="AU63">
        <v>130</v>
      </c>
      <c r="AV63">
        <f t="shared" si="17"/>
        <v>0.17264276228419656</v>
      </c>
      <c r="AZ63">
        <v>23</v>
      </c>
      <c r="BA63">
        <v>3654</v>
      </c>
      <c r="BB63">
        <v>245087</v>
      </c>
      <c r="BC63">
        <f t="shared" si="18"/>
        <v>67.073617952928302</v>
      </c>
      <c r="BG63">
        <v>24</v>
      </c>
      <c r="BH63">
        <v>1856</v>
      </c>
      <c r="BI63">
        <v>95215</v>
      </c>
      <c r="BJ63">
        <f t="shared" si="19"/>
        <v>51.301185344827587</v>
      </c>
      <c r="BN63">
        <v>16</v>
      </c>
      <c r="BO63">
        <v>2303</v>
      </c>
      <c r="BP63">
        <v>301372</v>
      </c>
      <c r="BQ63">
        <f t="shared" si="20"/>
        <v>130.86061658706035</v>
      </c>
      <c r="BU63">
        <v>29</v>
      </c>
      <c r="BV63">
        <v>1538</v>
      </c>
      <c r="BW63">
        <v>78308</v>
      </c>
      <c r="BX63">
        <f t="shared" si="21"/>
        <v>50.915474642392716</v>
      </c>
      <c r="CB63">
        <v>22</v>
      </c>
      <c r="CC63">
        <v>888</v>
      </c>
      <c r="CD63">
        <v>52134</v>
      </c>
      <c r="CE63">
        <f t="shared" si="22"/>
        <v>58.70945945945946</v>
      </c>
      <c r="CI63">
        <v>21</v>
      </c>
      <c r="CJ63">
        <v>1068</v>
      </c>
      <c r="CK63">
        <v>35304</v>
      </c>
      <c r="CL63">
        <f t="shared" si="23"/>
        <v>33.056179775280896</v>
      </c>
    </row>
    <row r="64" spans="9:90" x14ac:dyDescent="0.25">
      <c r="J64">
        <v>3</v>
      </c>
      <c r="K64">
        <v>140</v>
      </c>
      <c r="L64">
        <v>3647</v>
      </c>
      <c r="M64">
        <f t="shared" si="12"/>
        <v>26.05</v>
      </c>
      <c r="Q64">
        <v>8</v>
      </c>
      <c r="R64">
        <v>410</v>
      </c>
      <c r="S64">
        <v>25920</v>
      </c>
      <c r="T64">
        <f t="shared" si="13"/>
        <v>63.219512195121951</v>
      </c>
      <c r="X64">
        <v>16</v>
      </c>
      <c r="Y64">
        <v>689</v>
      </c>
      <c r="Z64">
        <v>6324</v>
      </c>
      <c r="AA64">
        <f t="shared" si="14"/>
        <v>9.1785195936139328</v>
      </c>
      <c r="AE64">
        <v>27</v>
      </c>
      <c r="AF64">
        <v>711</v>
      </c>
      <c r="AG64">
        <v>219</v>
      </c>
      <c r="AH64">
        <f t="shared" si="15"/>
        <v>0.30801687763713081</v>
      </c>
      <c r="AL64">
        <v>62</v>
      </c>
      <c r="AM64">
        <v>1166</v>
      </c>
      <c r="AN64">
        <v>381</v>
      </c>
      <c r="AO64">
        <f t="shared" si="16"/>
        <v>0.32675814751286447</v>
      </c>
      <c r="AS64">
        <v>5</v>
      </c>
      <c r="AT64">
        <v>788</v>
      </c>
      <c r="AU64">
        <v>140</v>
      </c>
      <c r="AV64">
        <f t="shared" si="17"/>
        <v>0.17766497461928935</v>
      </c>
      <c r="AZ64">
        <v>24</v>
      </c>
      <c r="BA64">
        <v>4481</v>
      </c>
      <c r="BB64">
        <v>272480</v>
      </c>
      <c r="BC64">
        <f t="shared" si="18"/>
        <v>60.807855389422002</v>
      </c>
      <c r="BG64">
        <v>25</v>
      </c>
      <c r="BH64">
        <v>1960</v>
      </c>
      <c r="BI64">
        <v>127715</v>
      </c>
      <c r="BJ64">
        <f t="shared" si="19"/>
        <v>65.160714285714292</v>
      </c>
      <c r="BN64">
        <v>17</v>
      </c>
      <c r="BO64">
        <v>2388</v>
      </c>
      <c r="BP64">
        <v>166573</v>
      </c>
      <c r="BQ64">
        <f t="shared" si="20"/>
        <v>69.754187604690117</v>
      </c>
      <c r="BU64">
        <v>30</v>
      </c>
      <c r="BV64">
        <v>1827</v>
      </c>
      <c r="BW64">
        <v>64966</v>
      </c>
      <c r="BX64">
        <f t="shared" si="21"/>
        <v>35.558839627805142</v>
      </c>
      <c r="CB64">
        <v>23</v>
      </c>
      <c r="CC64">
        <v>888</v>
      </c>
      <c r="CD64">
        <v>48852</v>
      </c>
      <c r="CE64">
        <f t="shared" si="22"/>
        <v>55.013513513513516</v>
      </c>
      <c r="CI64">
        <v>22</v>
      </c>
      <c r="CJ64">
        <v>1072</v>
      </c>
      <c r="CK64">
        <v>40040</v>
      </c>
      <c r="CL64">
        <f t="shared" si="23"/>
        <v>37.350746268656714</v>
      </c>
    </row>
    <row r="65" spans="10:90" x14ac:dyDescent="0.25">
      <c r="J65">
        <v>4</v>
      </c>
      <c r="K65">
        <v>156</v>
      </c>
      <c r="L65">
        <v>3411</v>
      </c>
      <c r="M65">
        <f t="shared" si="12"/>
        <v>21.865384615384617</v>
      </c>
      <c r="Q65">
        <v>9</v>
      </c>
      <c r="R65">
        <v>502</v>
      </c>
      <c r="S65">
        <v>375</v>
      </c>
      <c r="T65">
        <f t="shared" si="13"/>
        <v>0.74701195219123506</v>
      </c>
      <c r="X65">
        <v>17</v>
      </c>
      <c r="Y65">
        <v>1349</v>
      </c>
      <c r="Z65">
        <v>13235</v>
      </c>
      <c r="AA65">
        <f t="shared" si="14"/>
        <v>9.8109710896960713</v>
      </c>
      <c r="AE65">
        <v>28</v>
      </c>
      <c r="AF65">
        <v>715</v>
      </c>
      <c r="AG65">
        <v>15104</v>
      </c>
      <c r="AH65">
        <f t="shared" si="15"/>
        <v>21.124475524475525</v>
      </c>
      <c r="AL65">
        <v>63</v>
      </c>
      <c r="AM65">
        <v>1185</v>
      </c>
      <c r="AN65">
        <v>5037</v>
      </c>
      <c r="AO65">
        <f t="shared" si="16"/>
        <v>4.2506329113924046</v>
      </c>
      <c r="AS65">
        <v>6</v>
      </c>
      <c r="AT65">
        <v>834</v>
      </c>
      <c r="AU65">
        <v>177</v>
      </c>
      <c r="AV65">
        <f t="shared" si="17"/>
        <v>0.21223021582733814</v>
      </c>
      <c r="AZ65">
        <v>25</v>
      </c>
      <c r="BA65">
        <v>6072</v>
      </c>
      <c r="BB65">
        <v>465671</v>
      </c>
      <c r="BC65">
        <f t="shared" si="18"/>
        <v>76.691534914361</v>
      </c>
      <c r="BG65">
        <v>26</v>
      </c>
      <c r="BH65">
        <v>1974</v>
      </c>
      <c r="BI65">
        <v>66696</v>
      </c>
      <c r="BJ65">
        <f t="shared" si="19"/>
        <v>33.787234042553195</v>
      </c>
      <c r="BN65">
        <v>18</v>
      </c>
      <c r="BO65">
        <v>2546</v>
      </c>
      <c r="BP65">
        <v>269611</v>
      </c>
      <c r="BQ65">
        <f t="shared" si="20"/>
        <v>105.89591516103692</v>
      </c>
      <c r="BU65">
        <v>31</v>
      </c>
      <c r="BV65">
        <v>1997</v>
      </c>
      <c r="BW65">
        <v>90011</v>
      </c>
      <c r="BX65">
        <f t="shared" si="21"/>
        <v>45.073109664496748</v>
      </c>
      <c r="CB65">
        <v>24</v>
      </c>
      <c r="CC65">
        <v>897</v>
      </c>
      <c r="CD65">
        <v>24543</v>
      </c>
      <c r="CE65">
        <f t="shared" si="22"/>
        <v>27.361204013377925</v>
      </c>
      <c r="CI65">
        <v>23</v>
      </c>
      <c r="CJ65">
        <v>1084</v>
      </c>
      <c r="CK65">
        <v>28524</v>
      </c>
      <c r="CL65">
        <f t="shared" si="23"/>
        <v>26.313653136531364</v>
      </c>
    </row>
    <row r="66" spans="10:90" x14ac:dyDescent="0.25">
      <c r="J66">
        <v>5</v>
      </c>
      <c r="K66">
        <v>165</v>
      </c>
      <c r="L66">
        <v>5111</v>
      </c>
      <c r="M66">
        <f t="shared" si="12"/>
        <v>30.975757575757576</v>
      </c>
      <c r="Q66">
        <v>10</v>
      </c>
      <c r="R66">
        <v>508</v>
      </c>
      <c r="S66">
        <v>36663</v>
      </c>
      <c r="T66">
        <f t="shared" si="13"/>
        <v>72.171259842519689</v>
      </c>
      <c r="X66">
        <v>18</v>
      </c>
      <c r="Y66">
        <v>649</v>
      </c>
      <c r="Z66">
        <v>7122</v>
      </c>
      <c r="AA66">
        <f t="shared" si="14"/>
        <v>10.973805855161787</v>
      </c>
      <c r="AE66">
        <v>29</v>
      </c>
      <c r="AF66">
        <v>722</v>
      </c>
      <c r="AG66">
        <v>14944</v>
      </c>
      <c r="AH66">
        <f t="shared" si="15"/>
        <v>20.698060941828256</v>
      </c>
      <c r="AL66">
        <v>64</v>
      </c>
      <c r="AM66">
        <v>1223</v>
      </c>
      <c r="AN66">
        <v>585</v>
      </c>
      <c r="AO66">
        <f t="shared" si="16"/>
        <v>0.47833197056418642</v>
      </c>
      <c r="AS66">
        <v>7</v>
      </c>
      <c r="AT66">
        <v>843</v>
      </c>
      <c r="AU66">
        <v>202</v>
      </c>
      <c r="AV66">
        <f t="shared" si="17"/>
        <v>0.23962040332147094</v>
      </c>
      <c r="AZ66"/>
      <c r="BG66">
        <v>27</v>
      </c>
      <c r="BH66">
        <v>1988</v>
      </c>
      <c r="BI66">
        <v>97953</v>
      </c>
      <c r="BJ66">
        <f t="shared" si="19"/>
        <v>49.272132796780681</v>
      </c>
      <c r="BN66">
        <v>19</v>
      </c>
      <c r="BO66">
        <v>2558</v>
      </c>
      <c r="BP66">
        <v>163340</v>
      </c>
      <c r="BQ66">
        <f t="shared" si="20"/>
        <v>63.854573885848318</v>
      </c>
      <c r="BU66">
        <v>32</v>
      </c>
      <c r="BV66">
        <v>2055</v>
      </c>
      <c r="BW66">
        <v>65888</v>
      </c>
      <c r="BX66">
        <f t="shared" si="21"/>
        <v>32.062287104622868</v>
      </c>
      <c r="CB66">
        <v>25</v>
      </c>
      <c r="CC66">
        <v>930</v>
      </c>
      <c r="CD66">
        <v>53295</v>
      </c>
      <c r="CE66">
        <f t="shared" si="22"/>
        <v>57.306451612903224</v>
      </c>
      <c r="CI66">
        <v>24</v>
      </c>
      <c r="CJ66">
        <v>1100</v>
      </c>
      <c r="CK66">
        <v>3860</v>
      </c>
      <c r="CL66">
        <f t="shared" si="23"/>
        <v>3.5090909090909093</v>
      </c>
    </row>
    <row r="67" spans="10:90" x14ac:dyDescent="0.25">
      <c r="J67">
        <v>6</v>
      </c>
      <c r="K67">
        <v>235</v>
      </c>
      <c r="L67">
        <v>6284</v>
      </c>
      <c r="M67">
        <f t="shared" ref="M67:M98" si="24">L67/K67</f>
        <v>26.740425531914894</v>
      </c>
      <c r="Q67">
        <v>11</v>
      </c>
      <c r="R67">
        <v>517</v>
      </c>
      <c r="S67">
        <v>31605</v>
      </c>
      <c r="T67">
        <f t="shared" ref="T67:T98" si="25">S67/R67</f>
        <v>61.131528046421664</v>
      </c>
      <c r="X67">
        <v>19</v>
      </c>
      <c r="Y67">
        <v>828</v>
      </c>
      <c r="Z67">
        <v>9504</v>
      </c>
      <c r="AA67">
        <f t="shared" ref="AA67:AA98" si="26">Z67/Y67</f>
        <v>11.478260869565217</v>
      </c>
      <c r="AE67">
        <v>30</v>
      </c>
      <c r="AF67">
        <v>729</v>
      </c>
      <c r="AG67">
        <v>1824</v>
      </c>
      <c r="AH67">
        <f t="shared" ref="AH67:AH98" si="27">AG67/AF67</f>
        <v>2.5020576131687244</v>
      </c>
      <c r="AL67">
        <v>65</v>
      </c>
      <c r="AM67">
        <v>1228</v>
      </c>
      <c r="AN67">
        <v>15138</v>
      </c>
      <c r="AO67">
        <f t="shared" ref="AO67:AO98" si="28">AN67/AM67</f>
        <v>12.327361563517915</v>
      </c>
      <c r="AS67">
        <v>8</v>
      </c>
      <c r="AT67">
        <v>568</v>
      </c>
      <c r="AU67">
        <v>144</v>
      </c>
      <c r="AV67">
        <f t="shared" ref="AV67:AV98" si="29">AU67/AT67</f>
        <v>0.25352112676056338</v>
      </c>
      <c r="AZ67"/>
      <c r="BG67">
        <v>28</v>
      </c>
      <c r="BH67">
        <v>2157</v>
      </c>
      <c r="BI67">
        <v>212014</v>
      </c>
      <c r="BJ67">
        <f t="shared" ref="BJ67:BJ72" si="30">BI67/BH67</f>
        <v>98.291145108947617</v>
      </c>
      <c r="BN67">
        <v>20</v>
      </c>
      <c r="BO67">
        <v>2580</v>
      </c>
      <c r="BP67">
        <v>179143</v>
      </c>
      <c r="BQ67">
        <f t="shared" ref="BQ67:BQ68" si="31">BP67/BO67</f>
        <v>69.435271317829461</v>
      </c>
      <c r="BU67">
        <v>33</v>
      </c>
      <c r="BV67">
        <v>2115</v>
      </c>
      <c r="BW67">
        <v>98392</v>
      </c>
      <c r="BX67">
        <f t="shared" ref="BX67:BX92" si="32">BW67/BV67</f>
        <v>46.521040189125294</v>
      </c>
      <c r="CB67">
        <v>26</v>
      </c>
      <c r="CC67">
        <v>949</v>
      </c>
      <c r="CD67">
        <v>72855</v>
      </c>
      <c r="CE67">
        <f t="shared" ref="CE67:CE98" si="33">CD67/CC67</f>
        <v>76.770284510010541</v>
      </c>
      <c r="CI67">
        <v>25</v>
      </c>
      <c r="CJ67">
        <v>1119</v>
      </c>
      <c r="CK67">
        <v>49008</v>
      </c>
      <c r="CL67">
        <f t="shared" ref="CL67:CL98" si="34">CK67/CJ67</f>
        <v>43.796246648793563</v>
      </c>
    </row>
    <row r="68" spans="10:90" x14ac:dyDescent="0.25">
      <c r="J68">
        <v>7</v>
      </c>
      <c r="K68">
        <v>243</v>
      </c>
      <c r="L68">
        <v>1793</v>
      </c>
      <c r="M68">
        <f t="shared" si="24"/>
        <v>7.3786008230452671</v>
      </c>
      <c r="Q68">
        <v>12</v>
      </c>
      <c r="R68">
        <v>531</v>
      </c>
      <c r="S68">
        <v>26841</v>
      </c>
      <c r="T68">
        <f t="shared" si="25"/>
        <v>50.548022598870055</v>
      </c>
      <c r="X68">
        <v>20</v>
      </c>
      <c r="Y68">
        <v>54</v>
      </c>
      <c r="Z68">
        <v>642</v>
      </c>
      <c r="AA68">
        <f t="shared" si="26"/>
        <v>11.888888888888889</v>
      </c>
      <c r="AE68">
        <v>31</v>
      </c>
      <c r="AF68">
        <v>742</v>
      </c>
      <c r="AG68">
        <v>9979</v>
      </c>
      <c r="AH68">
        <f t="shared" si="27"/>
        <v>13.44878706199461</v>
      </c>
      <c r="AL68">
        <v>66</v>
      </c>
      <c r="AM68">
        <v>1315</v>
      </c>
      <c r="AN68">
        <v>0</v>
      </c>
      <c r="AO68">
        <f t="shared" si="28"/>
        <v>0</v>
      </c>
      <c r="AS68">
        <v>9</v>
      </c>
      <c r="AT68">
        <v>833</v>
      </c>
      <c r="AU68">
        <v>608</v>
      </c>
      <c r="AV68">
        <f t="shared" si="29"/>
        <v>0.72989195678271312</v>
      </c>
      <c r="AZ68"/>
      <c r="BG68">
        <v>29</v>
      </c>
      <c r="BH68">
        <v>2382</v>
      </c>
      <c r="BI68">
        <v>143936</v>
      </c>
      <c r="BJ68">
        <f t="shared" si="30"/>
        <v>60.426532325776655</v>
      </c>
      <c r="BN68">
        <v>21</v>
      </c>
      <c r="BO68">
        <v>3520</v>
      </c>
      <c r="BP68">
        <v>271077</v>
      </c>
      <c r="BQ68">
        <f t="shared" si="31"/>
        <v>77.010511363636368</v>
      </c>
      <c r="BT68" t="s">
        <v>233</v>
      </c>
      <c r="BU68">
        <v>1</v>
      </c>
      <c r="BV68">
        <v>1518</v>
      </c>
      <c r="BW68">
        <v>118233</v>
      </c>
      <c r="BX68">
        <f t="shared" si="32"/>
        <v>77.887351778656125</v>
      </c>
      <c r="CB68">
        <v>27</v>
      </c>
      <c r="CC68">
        <v>993</v>
      </c>
      <c r="CD68">
        <v>58878</v>
      </c>
      <c r="CE68">
        <f t="shared" si="33"/>
        <v>59.293051359516618</v>
      </c>
      <c r="CI68">
        <v>26</v>
      </c>
      <c r="CJ68">
        <v>1153</v>
      </c>
      <c r="CK68">
        <v>37751</v>
      </c>
      <c r="CL68">
        <f t="shared" si="34"/>
        <v>32.741543798785777</v>
      </c>
    </row>
    <row r="69" spans="10:90" x14ac:dyDescent="0.25">
      <c r="J69">
        <v>8</v>
      </c>
      <c r="K69">
        <v>276</v>
      </c>
      <c r="L69">
        <v>7842</v>
      </c>
      <c r="M69">
        <f t="shared" si="24"/>
        <v>28.413043478260871</v>
      </c>
      <c r="Q69">
        <v>13</v>
      </c>
      <c r="R69">
        <v>545</v>
      </c>
      <c r="S69">
        <v>45696</v>
      </c>
      <c r="T69">
        <f t="shared" si="25"/>
        <v>83.845871559633025</v>
      </c>
      <c r="X69">
        <v>21</v>
      </c>
      <c r="Y69">
        <v>886</v>
      </c>
      <c r="Z69">
        <v>11079</v>
      </c>
      <c r="AA69">
        <f t="shared" si="26"/>
        <v>12.504514672686231</v>
      </c>
      <c r="AE69">
        <v>32</v>
      </c>
      <c r="AF69">
        <v>751</v>
      </c>
      <c r="AG69">
        <v>12849</v>
      </c>
      <c r="AH69">
        <f t="shared" si="27"/>
        <v>17.109187749667111</v>
      </c>
      <c r="AL69">
        <v>67</v>
      </c>
      <c r="AM69">
        <v>1406</v>
      </c>
      <c r="AN69">
        <v>0</v>
      </c>
      <c r="AO69">
        <f t="shared" si="28"/>
        <v>0</v>
      </c>
      <c r="AS69">
        <v>10</v>
      </c>
      <c r="AT69">
        <v>576</v>
      </c>
      <c r="AU69">
        <v>596</v>
      </c>
      <c r="AV69">
        <f t="shared" si="29"/>
        <v>1.0347222222222223</v>
      </c>
      <c r="AZ69"/>
      <c r="BG69">
        <v>30</v>
      </c>
      <c r="BH69">
        <v>2504</v>
      </c>
      <c r="BI69">
        <v>242612</v>
      </c>
      <c r="BJ69">
        <f t="shared" si="30"/>
        <v>96.889776357827472</v>
      </c>
      <c r="BN69"/>
      <c r="BU69">
        <v>2</v>
      </c>
      <c r="BV69">
        <v>1758</v>
      </c>
      <c r="BW69">
        <v>100248</v>
      </c>
      <c r="BX69">
        <f t="shared" si="32"/>
        <v>57.023890784982932</v>
      </c>
      <c r="CB69">
        <v>28</v>
      </c>
      <c r="CC69">
        <v>993</v>
      </c>
      <c r="CD69">
        <v>38697</v>
      </c>
      <c r="CE69">
        <f t="shared" si="33"/>
        <v>38.969788519637461</v>
      </c>
      <c r="CI69">
        <v>27</v>
      </c>
      <c r="CJ69">
        <v>1154</v>
      </c>
      <c r="CK69">
        <v>49981</v>
      </c>
      <c r="CL69">
        <f t="shared" si="34"/>
        <v>43.311091854419409</v>
      </c>
    </row>
    <row r="70" spans="10:90" x14ac:dyDescent="0.25">
      <c r="J70">
        <v>9</v>
      </c>
      <c r="K70">
        <v>294</v>
      </c>
      <c r="L70">
        <v>1985</v>
      </c>
      <c r="M70">
        <f t="shared" si="24"/>
        <v>6.7517006802721085</v>
      </c>
      <c r="Q70">
        <v>14</v>
      </c>
      <c r="R70">
        <v>568</v>
      </c>
      <c r="S70">
        <v>18276</v>
      </c>
      <c r="T70">
        <f t="shared" si="25"/>
        <v>32.176056338028168</v>
      </c>
      <c r="X70">
        <v>22</v>
      </c>
      <c r="Y70">
        <v>420</v>
      </c>
      <c r="Z70">
        <v>5271</v>
      </c>
      <c r="AA70">
        <f t="shared" si="26"/>
        <v>12.55</v>
      </c>
      <c r="AE70">
        <v>33</v>
      </c>
      <c r="AF70">
        <v>758</v>
      </c>
      <c r="AG70">
        <v>16266</v>
      </c>
      <c r="AH70">
        <f t="shared" si="27"/>
        <v>21.459102902374671</v>
      </c>
      <c r="AL70">
        <v>68</v>
      </c>
      <c r="AM70">
        <v>2059</v>
      </c>
      <c r="AN70">
        <v>1746</v>
      </c>
      <c r="AO70">
        <f t="shared" si="28"/>
        <v>0.84798445847498782</v>
      </c>
      <c r="AS70">
        <v>11</v>
      </c>
      <c r="AT70">
        <v>647</v>
      </c>
      <c r="AU70">
        <v>847</v>
      </c>
      <c r="AV70">
        <f t="shared" si="29"/>
        <v>1.3091190108191655</v>
      </c>
      <c r="AZ70"/>
      <c r="BG70">
        <v>31</v>
      </c>
      <c r="BH70">
        <v>3092</v>
      </c>
      <c r="BI70">
        <v>358469</v>
      </c>
      <c r="BJ70">
        <f t="shared" si="30"/>
        <v>115.9343467011643</v>
      </c>
      <c r="BN70"/>
      <c r="BU70">
        <v>3</v>
      </c>
      <c r="BV70">
        <v>1355</v>
      </c>
      <c r="BW70">
        <v>61671</v>
      </c>
      <c r="BX70">
        <f t="shared" si="32"/>
        <v>45.513653136531367</v>
      </c>
      <c r="CB70">
        <v>29</v>
      </c>
      <c r="CC70">
        <v>1007</v>
      </c>
      <c r="CD70">
        <v>27645</v>
      </c>
      <c r="CE70">
        <f t="shared" si="33"/>
        <v>27.452830188679247</v>
      </c>
      <c r="CI70">
        <v>28</v>
      </c>
      <c r="CJ70">
        <v>1215</v>
      </c>
      <c r="CK70">
        <v>37818</v>
      </c>
      <c r="CL70">
        <f t="shared" si="34"/>
        <v>31.125925925925927</v>
      </c>
    </row>
    <row r="71" spans="10:90" x14ac:dyDescent="0.25">
      <c r="J71">
        <v>10</v>
      </c>
      <c r="K71">
        <v>332</v>
      </c>
      <c r="L71">
        <v>320</v>
      </c>
      <c r="M71">
        <f t="shared" si="24"/>
        <v>0.96385542168674698</v>
      </c>
      <c r="Q71">
        <v>15</v>
      </c>
      <c r="R71">
        <v>579</v>
      </c>
      <c r="S71">
        <v>28179</v>
      </c>
      <c r="T71">
        <f t="shared" si="25"/>
        <v>48.668393782383419</v>
      </c>
      <c r="X71">
        <v>23</v>
      </c>
      <c r="Y71">
        <v>541</v>
      </c>
      <c r="Z71">
        <v>7018</v>
      </c>
      <c r="AA71">
        <f t="shared" si="26"/>
        <v>12.972273567467653</v>
      </c>
      <c r="AE71">
        <v>34</v>
      </c>
      <c r="AF71">
        <v>764</v>
      </c>
      <c r="AG71">
        <v>5567</v>
      </c>
      <c r="AH71">
        <f t="shared" si="27"/>
        <v>7.2866492146596862</v>
      </c>
      <c r="AL71">
        <v>69</v>
      </c>
      <c r="AM71">
        <v>2190</v>
      </c>
      <c r="AN71">
        <v>65112</v>
      </c>
      <c r="AO71">
        <f t="shared" si="28"/>
        <v>29.731506849315068</v>
      </c>
      <c r="AS71">
        <v>12</v>
      </c>
      <c r="AT71">
        <v>223</v>
      </c>
      <c r="AU71">
        <v>358</v>
      </c>
      <c r="AV71">
        <f t="shared" si="29"/>
        <v>1.6053811659192825</v>
      </c>
      <c r="AZ71"/>
      <c r="BG71">
        <v>32</v>
      </c>
      <c r="BH71">
        <v>3452</v>
      </c>
      <c r="BI71">
        <v>319563</v>
      </c>
      <c r="BJ71">
        <f t="shared" si="30"/>
        <v>92.573290845886447</v>
      </c>
      <c r="BN71"/>
      <c r="BU71">
        <v>4</v>
      </c>
      <c r="BV71">
        <v>2031</v>
      </c>
      <c r="BW71">
        <v>135747</v>
      </c>
      <c r="BX71">
        <f t="shared" si="32"/>
        <v>66.837518463810937</v>
      </c>
      <c r="CB71">
        <v>30</v>
      </c>
      <c r="CC71">
        <v>1056</v>
      </c>
      <c r="CD71">
        <v>44481</v>
      </c>
      <c r="CE71">
        <f t="shared" si="33"/>
        <v>42.122159090909093</v>
      </c>
      <c r="CI71">
        <v>29</v>
      </c>
      <c r="CJ71">
        <v>1220</v>
      </c>
      <c r="CK71">
        <v>52404</v>
      </c>
      <c r="CL71">
        <f t="shared" si="34"/>
        <v>42.954098360655735</v>
      </c>
    </row>
    <row r="72" spans="10:90" x14ac:dyDescent="0.25">
      <c r="J72">
        <v>11</v>
      </c>
      <c r="K72">
        <v>349</v>
      </c>
      <c r="L72">
        <v>3009</v>
      </c>
      <c r="M72">
        <f t="shared" si="24"/>
        <v>8.6217765042979941</v>
      </c>
      <c r="Q72">
        <v>16</v>
      </c>
      <c r="R72">
        <v>633</v>
      </c>
      <c r="S72">
        <v>2622</v>
      </c>
      <c r="T72">
        <f t="shared" si="25"/>
        <v>4.1421800947867302</v>
      </c>
      <c r="X72">
        <v>24</v>
      </c>
      <c r="Y72">
        <v>98</v>
      </c>
      <c r="Z72">
        <v>1279</v>
      </c>
      <c r="AA72">
        <f t="shared" si="26"/>
        <v>13.051020408163266</v>
      </c>
      <c r="AE72">
        <v>35</v>
      </c>
      <c r="AF72">
        <v>772</v>
      </c>
      <c r="AG72">
        <v>15533</v>
      </c>
      <c r="AH72">
        <f t="shared" si="27"/>
        <v>20.120466321243523</v>
      </c>
      <c r="AK72" t="s">
        <v>234</v>
      </c>
      <c r="AL72">
        <v>1</v>
      </c>
      <c r="AM72">
        <v>109</v>
      </c>
      <c r="AN72">
        <v>864</v>
      </c>
      <c r="AO72">
        <f t="shared" si="28"/>
        <v>7.9266055045871564</v>
      </c>
      <c r="AS72">
        <v>13</v>
      </c>
      <c r="AT72">
        <v>868</v>
      </c>
      <c r="AU72">
        <v>1426</v>
      </c>
      <c r="AV72">
        <f t="shared" si="29"/>
        <v>1.6428571428571428</v>
      </c>
      <c r="AZ72"/>
      <c r="BG72">
        <v>33</v>
      </c>
      <c r="BH72">
        <v>10603</v>
      </c>
      <c r="BI72">
        <v>804430</v>
      </c>
      <c r="BJ72">
        <f t="shared" si="30"/>
        <v>75.868150523436768</v>
      </c>
      <c r="BN72"/>
      <c r="BU72">
        <v>5</v>
      </c>
      <c r="BV72">
        <v>1011</v>
      </c>
      <c r="BW72">
        <v>48154</v>
      </c>
      <c r="BX72">
        <f t="shared" si="32"/>
        <v>47.630069238377843</v>
      </c>
      <c r="CB72">
        <v>31</v>
      </c>
      <c r="CC72">
        <v>1086</v>
      </c>
      <c r="CD72">
        <v>55593</v>
      </c>
      <c r="CE72">
        <f t="shared" si="33"/>
        <v>51.190607734806633</v>
      </c>
      <c r="CI72">
        <v>30</v>
      </c>
      <c r="CJ72">
        <v>1261</v>
      </c>
      <c r="CK72">
        <v>35501</v>
      </c>
      <c r="CL72">
        <f t="shared" si="34"/>
        <v>28.153053132434575</v>
      </c>
    </row>
    <row r="73" spans="10:90" x14ac:dyDescent="0.25">
      <c r="J73">
        <v>12</v>
      </c>
      <c r="K73">
        <v>373</v>
      </c>
      <c r="L73">
        <v>6201</v>
      </c>
      <c r="M73">
        <f t="shared" si="24"/>
        <v>16.624664879356569</v>
      </c>
      <c r="Q73">
        <v>17</v>
      </c>
      <c r="R73">
        <v>635</v>
      </c>
      <c r="S73">
        <v>0</v>
      </c>
      <c r="T73">
        <f t="shared" si="25"/>
        <v>0</v>
      </c>
      <c r="X73">
        <v>25</v>
      </c>
      <c r="Y73">
        <v>715</v>
      </c>
      <c r="Z73">
        <v>9694</v>
      </c>
      <c r="AA73">
        <f t="shared" si="26"/>
        <v>13.558041958041958</v>
      </c>
      <c r="AE73">
        <v>36</v>
      </c>
      <c r="AF73">
        <v>781</v>
      </c>
      <c r="AG73">
        <v>152</v>
      </c>
      <c r="AH73">
        <f t="shared" si="27"/>
        <v>0.1946222791293214</v>
      </c>
      <c r="AL73">
        <v>2</v>
      </c>
      <c r="AM73">
        <v>161</v>
      </c>
      <c r="AN73">
        <v>0</v>
      </c>
      <c r="AO73">
        <f t="shared" si="28"/>
        <v>0</v>
      </c>
      <c r="AS73">
        <v>14</v>
      </c>
      <c r="AT73">
        <v>636</v>
      </c>
      <c r="AU73">
        <v>1071</v>
      </c>
      <c r="AV73">
        <f t="shared" si="29"/>
        <v>1.6839622641509433</v>
      </c>
      <c r="AZ73"/>
      <c r="BG73"/>
      <c r="BN73"/>
      <c r="BU73">
        <v>6</v>
      </c>
      <c r="BV73">
        <v>1268</v>
      </c>
      <c r="BW73">
        <v>49961</v>
      </c>
      <c r="BX73">
        <f t="shared" si="32"/>
        <v>39.401419558359621</v>
      </c>
      <c r="CB73">
        <v>32</v>
      </c>
      <c r="CC73">
        <v>1112</v>
      </c>
      <c r="CD73">
        <v>50997</v>
      </c>
      <c r="CE73">
        <f t="shared" si="33"/>
        <v>45.860611510791365</v>
      </c>
      <c r="CI73">
        <v>31</v>
      </c>
      <c r="CJ73">
        <v>1285</v>
      </c>
      <c r="CK73">
        <v>49605</v>
      </c>
      <c r="CL73">
        <f t="shared" si="34"/>
        <v>38.603112840466927</v>
      </c>
    </row>
    <row r="74" spans="10:90" x14ac:dyDescent="0.25">
      <c r="J74">
        <v>13</v>
      </c>
      <c r="K74">
        <v>394</v>
      </c>
      <c r="L74">
        <v>11793</v>
      </c>
      <c r="M74">
        <f t="shared" si="24"/>
        <v>29.931472081218274</v>
      </c>
      <c r="Q74">
        <v>18</v>
      </c>
      <c r="R74">
        <v>661</v>
      </c>
      <c r="S74">
        <v>42522</v>
      </c>
      <c r="T74">
        <f t="shared" si="25"/>
        <v>64.329803328290467</v>
      </c>
      <c r="X74">
        <v>26</v>
      </c>
      <c r="Y74">
        <v>641</v>
      </c>
      <c r="Z74">
        <v>8729</v>
      </c>
      <c r="AA74">
        <f t="shared" si="26"/>
        <v>13.617784711388456</v>
      </c>
      <c r="AE74">
        <v>37</v>
      </c>
      <c r="AF74">
        <v>791</v>
      </c>
      <c r="AG74">
        <v>4216</v>
      </c>
      <c r="AH74">
        <f t="shared" si="27"/>
        <v>5.3299620733249053</v>
      </c>
      <c r="AL74">
        <v>3</v>
      </c>
      <c r="AM74">
        <v>260</v>
      </c>
      <c r="AN74">
        <v>7374</v>
      </c>
      <c r="AO74">
        <f t="shared" si="28"/>
        <v>28.361538461538462</v>
      </c>
      <c r="AS74">
        <v>15</v>
      </c>
      <c r="AT74">
        <v>752</v>
      </c>
      <c r="AU74">
        <v>2393</v>
      </c>
      <c r="AV74">
        <f t="shared" si="29"/>
        <v>3.1821808510638299</v>
      </c>
      <c r="AZ74"/>
      <c r="BG74"/>
      <c r="BN74"/>
      <c r="BU74">
        <v>7</v>
      </c>
      <c r="BV74">
        <v>1027</v>
      </c>
      <c r="BW74">
        <v>55761</v>
      </c>
      <c r="BX74">
        <f t="shared" si="32"/>
        <v>54.295034079844207</v>
      </c>
      <c r="CB74">
        <v>33</v>
      </c>
      <c r="CC74">
        <v>1137</v>
      </c>
      <c r="CD74">
        <v>72876</v>
      </c>
      <c r="CE74">
        <f t="shared" si="33"/>
        <v>64.094986807387869</v>
      </c>
      <c r="CI74">
        <v>32</v>
      </c>
      <c r="CJ74">
        <v>1288</v>
      </c>
      <c r="CK74">
        <v>45490</v>
      </c>
      <c r="CL74">
        <f t="shared" si="34"/>
        <v>35.318322981366457</v>
      </c>
    </row>
    <row r="75" spans="10:90" x14ac:dyDescent="0.25">
      <c r="J75">
        <v>14</v>
      </c>
      <c r="K75">
        <v>399</v>
      </c>
      <c r="L75">
        <v>8</v>
      </c>
      <c r="M75">
        <f t="shared" si="24"/>
        <v>2.0050125313283207E-2</v>
      </c>
      <c r="Q75">
        <v>19</v>
      </c>
      <c r="R75">
        <v>664</v>
      </c>
      <c r="S75">
        <v>36690</v>
      </c>
      <c r="T75">
        <f t="shared" si="25"/>
        <v>55.256024096385545</v>
      </c>
      <c r="X75">
        <v>27</v>
      </c>
      <c r="Y75">
        <v>455</v>
      </c>
      <c r="Z75">
        <v>6294</v>
      </c>
      <c r="AA75">
        <f t="shared" si="26"/>
        <v>13.832967032967034</v>
      </c>
      <c r="AE75">
        <v>38</v>
      </c>
      <c r="AF75">
        <v>792</v>
      </c>
      <c r="AG75">
        <v>1728</v>
      </c>
      <c r="AH75">
        <f t="shared" si="27"/>
        <v>2.1818181818181817</v>
      </c>
      <c r="AL75">
        <v>4</v>
      </c>
      <c r="AM75">
        <v>327</v>
      </c>
      <c r="AN75">
        <v>17283</v>
      </c>
      <c r="AO75">
        <f t="shared" si="28"/>
        <v>52.853211009174309</v>
      </c>
      <c r="AS75">
        <v>16</v>
      </c>
      <c r="AT75">
        <v>274</v>
      </c>
      <c r="AU75">
        <v>1616</v>
      </c>
      <c r="AV75">
        <f t="shared" si="29"/>
        <v>5.8978102189781021</v>
      </c>
      <c r="AZ75"/>
      <c r="BG75"/>
      <c r="BN75"/>
      <c r="BU75">
        <v>8</v>
      </c>
      <c r="BV75">
        <v>1803</v>
      </c>
      <c r="BW75">
        <v>65976</v>
      </c>
      <c r="BX75">
        <f t="shared" si="32"/>
        <v>36.592346089850253</v>
      </c>
      <c r="CB75">
        <v>34</v>
      </c>
      <c r="CC75">
        <v>1144</v>
      </c>
      <c r="CD75">
        <v>38559</v>
      </c>
      <c r="CE75">
        <f t="shared" si="33"/>
        <v>33.70541958041958</v>
      </c>
      <c r="CI75">
        <v>33</v>
      </c>
      <c r="CJ75">
        <v>1448</v>
      </c>
      <c r="CK75">
        <v>23962</v>
      </c>
      <c r="CL75">
        <f t="shared" si="34"/>
        <v>16.548342541436465</v>
      </c>
    </row>
    <row r="76" spans="10:90" x14ac:dyDescent="0.25">
      <c r="J76">
        <v>15</v>
      </c>
      <c r="K76">
        <v>409</v>
      </c>
      <c r="L76">
        <v>482</v>
      </c>
      <c r="M76">
        <f t="shared" si="24"/>
        <v>1.1784841075794621</v>
      </c>
      <c r="Q76">
        <v>20</v>
      </c>
      <c r="R76">
        <v>678</v>
      </c>
      <c r="S76">
        <v>50907</v>
      </c>
      <c r="T76">
        <f t="shared" si="25"/>
        <v>75.084070796460182</v>
      </c>
      <c r="X76">
        <v>28</v>
      </c>
      <c r="Y76">
        <v>128</v>
      </c>
      <c r="Z76">
        <v>1947</v>
      </c>
      <c r="AA76">
        <f t="shared" si="26"/>
        <v>15.2109375</v>
      </c>
      <c r="AE76">
        <v>39</v>
      </c>
      <c r="AF76">
        <v>796</v>
      </c>
      <c r="AG76">
        <v>16605</v>
      </c>
      <c r="AH76">
        <f t="shared" si="27"/>
        <v>20.860552763819097</v>
      </c>
      <c r="AL76">
        <v>5</v>
      </c>
      <c r="AM76">
        <v>390</v>
      </c>
      <c r="AN76">
        <v>3492</v>
      </c>
      <c r="AO76">
        <f t="shared" si="28"/>
        <v>8.953846153846154</v>
      </c>
      <c r="AS76">
        <v>17</v>
      </c>
      <c r="AT76">
        <v>581</v>
      </c>
      <c r="AU76">
        <v>3670</v>
      </c>
      <c r="AV76">
        <f t="shared" si="29"/>
        <v>6.3166953528399308</v>
      </c>
      <c r="AZ76"/>
      <c r="BG76"/>
      <c r="BN76"/>
      <c r="BU76">
        <v>9</v>
      </c>
      <c r="BV76">
        <v>992</v>
      </c>
      <c r="BW76">
        <v>36535</v>
      </c>
      <c r="BX76">
        <f t="shared" si="32"/>
        <v>36.829637096774192</v>
      </c>
      <c r="CB76">
        <v>35</v>
      </c>
      <c r="CC76">
        <v>1186</v>
      </c>
      <c r="CD76">
        <v>66786</v>
      </c>
      <c r="CE76">
        <f t="shared" si="33"/>
        <v>56.31197301854975</v>
      </c>
      <c r="CI76">
        <v>34</v>
      </c>
      <c r="CJ76">
        <v>1546</v>
      </c>
      <c r="CK76">
        <v>29753</v>
      </c>
      <c r="CL76">
        <f t="shared" si="34"/>
        <v>19.245148771021992</v>
      </c>
    </row>
    <row r="77" spans="10:90" x14ac:dyDescent="0.25">
      <c r="J77">
        <v>16</v>
      </c>
      <c r="K77">
        <v>437</v>
      </c>
      <c r="L77">
        <v>8654</v>
      </c>
      <c r="M77">
        <f t="shared" si="24"/>
        <v>19.803203661327231</v>
      </c>
      <c r="Q77">
        <v>21</v>
      </c>
      <c r="R77">
        <v>679</v>
      </c>
      <c r="S77">
        <v>33486</v>
      </c>
      <c r="T77">
        <f t="shared" si="25"/>
        <v>49.316642120765835</v>
      </c>
      <c r="X77">
        <v>29</v>
      </c>
      <c r="Y77">
        <v>782</v>
      </c>
      <c r="Z77">
        <v>11933</v>
      </c>
      <c r="AA77">
        <f t="shared" si="26"/>
        <v>15.259590792838875</v>
      </c>
      <c r="AE77">
        <v>40</v>
      </c>
      <c r="AF77">
        <v>839</v>
      </c>
      <c r="AG77">
        <v>2139</v>
      </c>
      <c r="AH77">
        <f t="shared" si="27"/>
        <v>2.5494636471990466</v>
      </c>
      <c r="AL77">
        <v>6</v>
      </c>
      <c r="AM77">
        <v>393</v>
      </c>
      <c r="AN77">
        <v>34623</v>
      </c>
      <c r="AO77">
        <f t="shared" si="28"/>
        <v>88.099236641221367</v>
      </c>
      <c r="AS77">
        <v>18</v>
      </c>
      <c r="AT77">
        <v>713</v>
      </c>
      <c r="AU77">
        <v>4520</v>
      </c>
      <c r="AV77">
        <f t="shared" si="29"/>
        <v>6.3394109396914446</v>
      </c>
      <c r="AZ77"/>
      <c r="BG77"/>
      <c r="BN77"/>
      <c r="BU77">
        <v>10</v>
      </c>
      <c r="BV77">
        <v>895</v>
      </c>
      <c r="BW77">
        <v>4542</v>
      </c>
      <c r="BX77">
        <f t="shared" si="32"/>
        <v>5.074860335195531</v>
      </c>
      <c r="CB77">
        <v>36</v>
      </c>
      <c r="CC77">
        <v>1188</v>
      </c>
      <c r="CD77">
        <v>65184</v>
      </c>
      <c r="CE77">
        <f t="shared" si="33"/>
        <v>54.868686868686872</v>
      </c>
      <c r="CI77">
        <v>35</v>
      </c>
      <c r="CJ77">
        <v>2114</v>
      </c>
      <c r="CK77">
        <v>76851</v>
      </c>
      <c r="CL77">
        <f t="shared" si="34"/>
        <v>36.353358561967831</v>
      </c>
    </row>
    <row r="78" spans="10:90" x14ac:dyDescent="0.25">
      <c r="J78">
        <v>17</v>
      </c>
      <c r="K78">
        <v>442</v>
      </c>
      <c r="L78">
        <v>161</v>
      </c>
      <c r="M78">
        <f t="shared" si="24"/>
        <v>0.36425339366515835</v>
      </c>
      <c r="Q78">
        <v>22</v>
      </c>
      <c r="R78">
        <v>703</v>
      </c>
      <c r="S78">
        <v>44781</v>
      </c>
      <c r="T78">
        <f t="shared" si="25"/>
        <v>63.699857752489329</v>
      </c>
      <c r="X78">
        <v>30</v>
      </c>
      <c r="Y78">
        <v>578</v>
      </c>
      <c r="Z78">
        <v>8873</v>
      </c>
      <c r="AA78">
        <f t="shared" si="26"/>
        <v>15.351211072664359</v>
      </c>
      <c r="AE78">
        <v>41</v>
      </c>
      <c r="AF78">
        <v>857</v>
      </c>
      <c r="AG78">
        <v>22033</v>
      </c>
      <c r="AH78">
        <f t="shared" si="27"/>
        <v>25.709451575262545</v>
      </c>
      <c r="AL78">
        <v>7</v>
      </c>
      <c r="AM78">
        <v>406</v>
      </c>
      <c r="AN78">
        <v>186</v>
      </c>
      <c r="AO78">
        <f t="shared" si="28"/>
        <v>0.45812807881773399</v>
      </c>
      <c r="AS78">
        <v>19</v>
      </c>
      <c r="AT78">
        <v>244</v>
      </c>
      <c r="AU78">
        <v>1819</v>
      </c>
      <c r="AV78">
        <f t="shared" si="29"/>
        <v>7.4549180327868854</v>
      </c>
      <c r="AZ78"/>
      <c r="BG78"/>
      <c r="BN78"/>
      <c r="BU78">
        <v>11</v>
      </c>
      <c r="BV78">
        <v>1049</v>
      </c>
      <c r="BW78">
        <v>827</v>
      </c>
      <c r="BX78">
        <f t="shared" si="32"/>
        <v>0.7883698760724499</v>
      </c>
      <c r="CB78">
        <v>37</v>
      </c>
      <c r="CC78">
        <v>1188</v>
      </c>
      <c r="CD78">
        <v>56892</v>
      </c>
      <c r="CE78">
        <f t="shared" si="33"/>
        <v>47.888888888888886</v>
      </c>
      <c r="CI78">
        <v>36</v>
      </c>
      <c r="CJ78">
        <v>2270</v>
      </c>
      <c r="CK78">
        <v>14816</v>
      </c>
      <c r="CL78">
        <f t="shared" si="34"/>
        <v>6.5268722466960352</v>
      </c>
    </row>
    <row r="79" spans="10:90" x14ac:dyDescent="0.25">
      <c r="J79">
        <v>18</v>
      </c>
      <c r="K79">
        <v>472</v>
      </c>
      <c r="L79">
        <v>10870</v>
      </c>
      <c r="M79">
        <f t="shared" si="24"/>
        <v>23.029661016949152</v>
      </c>
      <c r="Q79">
        <v>23</v>
      </c>
      <c r="R79">
        <v>712</v>
      </c>
      <c r="S79">
        <v>0</v>
      </c>
      <c r="T79">
        <f t="shared" si="25"/>
        <v>0</v>
      </c>
      <c r="X79">
        <v>31</v>
      </c>
      <c r="Y79">
        <v>485</v>
      </c>
      <c r="Z79">
        <v>7517</v>
      </c>
      <c r="AA79">
        <f t="shared" si="26"/>
        <v>15.498969072164948</v>
      </c>
      <c r="AE79">
        <v>42</v>
      </c>
      <c r="AF79">
        <v>870</v>
      </c>
      <c r="AG79">
        <v>25035</v>
      </c>
      <c r="AH79">
        <f t="shared" si="27"/>
        <v>28.775862068965516</v>
      </c>
      <c r="AL79">
        <v>8</v>
      </c>
      <c r="AM79">
        <v>445</v>
      </c>
      <c r="AN79">
        <v>1953</v>
      </c>
      <c r="AO79">
        <f t="shared" si="28"/>
        <v>4.3887640449438203</v>
      </c>
      <c r="AS79">
        <v>20</v>
      </c>
      <c r="AT79">
        <v>577</v>
      </c>
      <c r="AU79">
        <v>4304</v>
      </c>
      <c r="AV79">
        <f t="shared" si="29"/>
        <v>7.4592720970537263</v>
      </c>
      <c r="AZ79"/>
      <c r="BG79"/>
      <c r="BN79"/>
      <c r="BU79">
        <v>12</v>
      </c>
      <c r="BV79">
        <v>1045</v>
      </c>
      <c r="BW79">
        <v>58215</v>
      </c>
      <c r="BX79">
        <f t="shared" si="32"/>
        <v>55.708133971291865</v>
      </c>
      <c r="CB79">
        <v>38</v>
      </c>
      <c r="CC79">
        <v>1207</v>
      </c>
      <c r="CD79">
        <v>65985</v>
      </c>
      <c r="CE79">
        <f t="shared" si="33"/>
        <v>54.668599834299918</v>
      </c>
      <c r="CI79">
        <v>37</v>
      </c>
      <c r="CJ79">
        <v>2629</v>
      </c>
      <c r="CK79">
        <v>80422</v>
      </c>
      <c r="CL79">
        <f t="shared" si="34"/>
        <v>30.590338531761127</v>
      </c>
    </row>
    <row r="80" spans="10:90" x14ac:dyDescent="0.25">
      <c r="J80">
        <v>19</v>
      </c>
      <c r="K80">
        <v>474</v>
      </c>
      <c r="L80">
        <v>18007</v>
      </c>
      <c r="M80">
        <f t="shared" si="24"/>
        <v>37.989451476793249</v>
      </c>
      <c r="Q80">
        <v>24</v>
      </c>
      <c r="R80">
        <v>723</v>
      </c>
      <c r="S80">
        <v>3876</v>
      </c>
      <c r="T80">
        <f t="shared" si="25"/>
        <v>5.3609958506224062</v>
      </c>
      <c r="X80">
        <v>32</v>
      </c>
      <c r="Y80">
        <v>760</v>
      </c>
      <c r="Z80">
        <v>11882</v>
      </c>
      <c r="AA80">
        <f t="shared" si="26"/>
        <v>15.634210526315789</v>
      </c>
      <c r="AE80">
        <v>43</v>
      </c>
      <c r="AF80">
        <v>962</v>
      </c>
      <c r="AG80">
        <v>435</v>
      </c>
      <c r="AH80">
        <f t="shared" si="27"/>
        <v>0.45218295218295218</v>
      </c>
      <c r="AL80">
        <v>9</v>
      </c>
      <c r="AM80">
        <v>470</v>
      </c>
      <c r="AN80">
        <v>0</v>
      </c>
      <c r="AO80">
        <f t="shared" si="28"/>
        <v>0</v>
      </c>
      <c r="AS80">
        <v>21</v>
      </c>
      <c r="AT80">
        <v>686</v>
      </c>
      <c r="AU80">
        <v>5875</v>
      </c>
      <c r="AV80">
        <f t="shared" si="29"/>
        <v>8.5641399416909625</v>
      </c>
      <c r="AZ80"/>
      <c r="BG80"/>
      <c r="BN80"/>
      <c r="BU80">
        <v>13</v>
      </c>
      <c r="BV80">
        <v>1400</v>
      </c>
      <c r="BW80">
        <v>90364</v>
      </c>
      <c r="BX80">
        <f t="shared" si="32"/>
        <v>64.545714285714283</v>
      </c>
      <c r="CB80">
        <v>39</v>
      </c>
      <c r="CC80">
        <v>1214</v>
      </c>
      <c r="CD80">
        <v>24378</v>
      </c>
      <c r="CE80">
        <f t="shared" si="33"/>
        <v>20.080724876441515</v>
      </c>
      <c r="CI80">
        <v>38</v>
      </c>
      <c r="CJ80">
        <v>2900</v>
      </c>
      <c r="CK80">
        <v>13486</v>
      </c>
      <c r="CL80">
        <f t="shared" si="34"/>
        <v>4.6503448275862072</v>
      </c>
    </row>
    <row r="81" spans="10:105" x14ac:dyDescent="0.25">
      <c r="J81">
        <v>20</v>
      </c>
      <c r="K81">
        <v>482</v>
      </c>
      <c r="L81">
        <v>9439</v>
      </c>
      <c r="M81">
        <f t="shared" si="24"/>
        <v>19.58298755186722</v>
      </c>
      <c r="Q81">
        <v>25</v>
      </c>
      <c r="R81">
        <v>729</v>
      </c>
      <c r="S81">
        <v>0</v>
      </c>
      <c r="T81">
        <f t="shared" si="25"/>
        <v>0</v>
      </c>
      <c r="X81">
        <v>33</v>
      </c>
      <c r="Y81">
        <v>324</v>
      </c>
      <c r="Z81">
        <v>5336</v>
      </c>
      <c r="AA81">
        <f t="shared" si="26"/>
        <v>16.469135802469136</v>
      </c>
      <c r="AD81" t="s">
        <v>233</v>
      </c>
      <c r="AE81">
        <v>1</v>
      </c>
      <c r="AF81">
        <v>660</v>
      </c>
      <c r="AG81">
        <v>20</v>
      </c>
      <c r="AH81">
        <f t="shared" si="27"/>
        <v>3.0303030303030304E-2</v>
      </c>
      <c r="AL81">
        <v>10</v>
      </c>
      <c r="AM81">
        <v>471</v>
      </c>
      <c r="AN81">
        <v>30174</v>
      </c>
      <c r="AO81">
        <f t="shared" si="28"/>
        <v>64.063694267515928</v>
      </c>
      <c r="AS81">
        <v>22</v>
      </c>
      <c r="AT81">
        <v>723</v>
      </c>
      <c r="AU81">
        <v>7082</v>
      </c>
      <c r="AV81">
        <f t="shared" si="29"/>
        <v>9.7952973720608583</v>
      </c>
      <c r="AZ81"/>
      <c r="BG81"/>
      <c r="BN81"/>
      <c r="BU81">
        <v>14</v>
      </c>
      <c r="BV81">
        <v>989</v>
      </c>
      <c r="BW81">
        <v>74803</v>
      </c>
      <c r="BX81">
        <f t="shared" si="32"/>
        <v>75.634984833164808</v>
      </c>
      <c r="CB81">
        <v>40</v>
      </c>
      <c r="CC81">
        <v>1253</v>
      </c>
      <c r="CD81">
        <v>48552</v>
      </c>
      <c r="CE81">
        <f t="shared" si="33"/>
        <v>38.74860335195531</v>
      </c>
      <c r="CI81">
        <v>39</v>
      </c>
      <c r="CJ81">
        <v>3947</v>
      </c>
      <c r="CK81">
        <v>33757</v>
      </c>
      <c r="CL81">
        <f t="shared" si="34"/>
        <v>8.5525715733468459</v>
      </c>
    </row>
    <row r="82" spans="10:105" x14ac:dyDescent="0.25">
      <c r="J82">
        <v>21</v>
      </c>
      <c r="K82">
        <v>509</v>
      </c>
      <c r="L82">
        <v>8471</v>
      </c>
      <c r="M82">
        <f t="shared" si="24"/>
        <v>16.642436149312378</v>
      </c>
      <c r="Q82">
        <v>26</v>
      </c>
      <c r="R82">
        <v>732</v>
      </c>
      <c r="S82">
        <v>13725</v>
      </c>
      <c r="T82">
        <f t="shared" si="25"/>
        <v>18.75</v>
      </c>
      <c r="X82">
        <v>34</v>
      </c>
      <c r="Y82">
        <v>794</v>
      </c>
      <c r="Z82">
        <v>13534</v>
      </c>
      <c r="AA82">
        <f t="shared" si="26"/>
        <v>17.045340050377835</v>
      </c>
      <c r="AE82">
        <v>2</v>
      </c>
      <c r="AF82">
        <v>591</v>
      </c>
      <c r="AG82">
        <v>34</v>
      </c>
      <c r="AH82">
        <f t="shared" si="27"/>
        <v>5.7529610829103212E-2</v>
      </c>
      <c r="AL82">
        <v>11</v>
      </c>
      <c r="AM82">
        <v>490</v>
      </c>
      <c r="AN82">
        <v>18816</v>
      </c>
      <c r="AO82">
        <f t="shared" si="28"/>
        <v>38.4</v>
      </c>
      <c r="AS82">
        <v>23</v>
      </c>
      <c r="AT82">
        <v>345</v>
      </c>
      <c r="AU82">
        <v>3398</v>
      </c>
      <c r="AV82">
        <f t="shared" si="29"/>
        <v>9.8492753623188403</v>
      </c>
      <c r="AZ82"/>
      <c r="BG82"/>
      <c r="BN82"/>
      <c r="BU82">
        <v>15</v>
      </c>
      <c r="BV82">
        <v>2193</v>
      </c>
      <c r="BW82">
        <v>80924</v>
      </c>
      <c r="BX82">
        <f t="shared" si="32"/>
        <v>36.901048791609668</v>
      </c>
      <c r="CB82">
        <v>41</v>
      </c>
      <c r="CC82">
        <v>1255</v>
      </c>
      <c r="CD82">
        <v>81390</v>
      </c>
      <c r="CE82">
        <f t="shared" si="33"/>
        <v>64.852589641434264</v>
      </c>
      <c r="CH82" t="s">
        <v>233</v>
      </c>
      <c r="CI82">
        <v>1</v>
      </c>
      <c r="CJ82">
        <v>279</v>
      </c>
      <c r="CK82">
        <v>13934</v>
      </c>
      <c r="CL82">
        <f t="shared" si="34"/>
        <v>49.942652329749102</v>
      </c>
    </row>
    <row r="83" spans="10:105" x14ac:dyDescent="0.25">
      <c r="J83">
        <v>22</v>
      </c>
      <c r="K83">
        <v>557</v>
      </c>
      <c r="L83">
        <v>15940</v>
      </c>
      <c r="M83">
        <f t="shared" si="24"/>
        <v>28.617594254937163</v>
      </c>
      <c r="Q83">
        <v>27</v>
      </c>
      <c r="R83">
        <v>756</v>
      </c>
      <c r="S83">
        <v>30825</v>
      </c>
      <c r="T83">
        <f t="shared" si="25"/>
        <v>40.773809523809526</v>
      </c>
      <c r="X83">
        <v>35</v>
      </c>
      <c r="Y83">
        <v>453</v>
      </c>
      <c r="Z83">
        <v>7786</v>
      </c>
      <c r="AA83">
        <f t="shared" si="26"/>
        <v>17.187637969094922</v>
      </c>
      <c r="AE83">
        <v>3</v>
      </c>
      <c r="AF83">
        <v>891</v>
      </c>
      <c r="AG83">
        <v>61</v>
      </c>
      <c r="AH83">
        <f t="shared" si="27"/>
        <v>6.8462401795735123E-2</v>
      </c>
      <c r="AL83">
        <v>12</v>
      </c>
      <c r="AM83">
        <v>491</v>
      </c>
      <c r="AN83">
        <v>4473</v>
      </c>
      <c r="AO83">
        <f t="shared" si="28"/>
        <v>9.1099796334012222</v>
      </c>
      <c r="AS83">
        <v>24</v>
      </c>
      <c r="AT83">
        <v>633</v>
      </c>
      <c r="AU83">
        <v>6458</v>
      </c>
      <c r="AV83">
        <f t="shared" si="29"/>
        <v>10.202211690363349</v>
      </c>
      <c r="AZ83"/>
      <c r="BG83"/>
      <c r="BN83"/>
      <c r="BU83">
        <v>16</v>
      </c>
      <c r="BV83">
        <v>1976</v>
      </c>
      <c r="BW83">
        <v>145380</v>
      </c>
      <c r="BX83">
        <f t="shared" si="32"/>
        <v>73.572874493927131</v>
      </c>
      <c r="CB83">
        <v>42</v>
      </c>
      <c r="CC83">
        <v>1278</v>
      </c>
      <c r="CD83">
        <v>32400</v>
      </c>
      <c r="CE83">
        <f t="shared" si="33"/>
        <v>25.35211267605634</v>
      </c>
      <c r="CI83">
        <v>2</v>
      </c>
      <c r="CJ83">
        <v>323</v>
      </c>
      <c r="CK83">
        <v>3347</v>
      </c>
      <c r="CL83">
        <f t="shared" si="34"/>
        <v>10.362229102167182</v>
      </c>
    </row>
    <row r="84" spans="10:105" x14ac:dyDescent="0.25">
      <c r="J84">
        <v>23</v>
      </c>
      <c r="K84">
        <v>570</v>
      </c>
      <c r="L84">
        <v>13026</v>
      </c>
      <c r="M84">
        <f t="shared" si="24"/>
        <v>22.852631578947367</v>
      </c>
      <c r="Q84">
        <v>28</v>
      </c>
      <c r="R84">
        <v>757</v>
      </c>
      <c r="S84">
        <v>0</v>
      </c>
      <c r="T84">
        <f t="shared" si="25"/>
        <v>0</v>
      </c>
      <c r="X84">
        <v>36</v>
      </c>
      <c r="Y84">
        <v>626</v>
      </c>
      <c r="Z84">
        <v>10778</v>
      </c>
      <c r="AA84">
        <f t="shared" si="26"/>
        <v>17.217252396166135</v>
      </c>
      <c r="AE84">
        <v>4</v>
      </c>
      <c r="AF84">
        <v>659</v>
      </c>
      <c r="AG84">
        <v>170</v>
      </c>
      <c r="AH84">
        <f t="shared" si="27"/>
        <v>0.25796661608497723</v>
      </c>
      <c r="AL84">
        <v>13</v>
      </c>
      <c r="AM84">
        <v>493</v>
      </c>
      <c r="AN84">
        <v>33540</v>
      </c>
      <c r="AO84">
        <f t="shared" si="28"/>
        <v>68.032454361054761</v>
      </c>
      <c r="AS84">
        <v>25</v>
      </c>
      <c r="AT84">
        <v>725</v>
      </c>
      <c r="AU84">
        <v>7484</v>
      </c>
      <c r="AV84">
        <f t="shared" si="29"/>
        <v>10.322758620689655</v>
      </c>
      <c r="AZ84"/>
      <c r="BG84"/>
      <c r="BN84"/>
      <c r="BU84">
        <v>17</v>
      </c>
      <c r="BV84">
        <v>1232</v>
      </c>
      <c r="BW84">
        <v>65984</v>
      </c>
      <c r="BX84">
        <f t="shared" si="32"/>
        <v>53.558441558441558</v>
      </c>
      <c r="CB84">
        <v>43</v>
      </c>
      <c r="CC84">
        <v>1346</v>
      </c>
      <c r="CD84">
        <v>106290</v>
      </c>
      <c r="CE84">
        <f t="shared" si="33"/>
        <v>78.96731054977711</v>
      </c>
      <c r="CI84">
        <v>3</v>
      </c>
      <c r="CJ84">
        <v>403</v>
      </c>
      <c r="CK84">
        <v>29237</v>
      </c>
      <c r="CL84">
        <f t="shared" si="34"/>
        <v>72.548387096774192</v>
      </c>
    </row>
    <row r="85" spans="10:105" x14ac:dyDescent="0.25">
      <c r="J85">
        <v>24</v>
      </c>
      <c r="K85">
        <v>586</v>
      </c>
      <c r="L85">
        <v>30677</v>
      </c>
      <c r="M85">
        <f t="shared" si="24"/>
        <v>52.349829351535838</v>
      </c>
      <c r="Q85">
        <v>29</v>
      </c>
      <c r="R85">
        <v>795</v>
      </c>
      <c r="S85">
        <v>66984</v>
      </c>
      <c r="T85">
        <f t="shared" si="25"/>
        <v>84.256603773584899</v>
      </c>
      <c r="X85">
        <v>37</v>
      </c>
      <c r="Y85">
        <v>356</v>
      </c>
      <c r="Z85">
        <v>6239</v>
      </c>
      <c r="AA85">
        <f t="shared" si="26"/>
        <v>17.525280898876403</v>
      </c>
      <c r="AE85">
        <v>5</v>
      </c>
      <c r="AF85">
        <v>755</v>
      </c>
      <c r="AG85">
        <v>262</v>
      </c>
      <c r="AH85">
        <f t="shared" si="27"/>
        <v>0.34701986754966885</v>
      </c>
      <c r="AL85">
        <v>14</v>
      </c>
      <c r="AM85">
        <v>501</v>
      </c>
      <c r="AN85">
        <v>38199</v>
      </c>
      <c r="AO85">
        <f t="shared" si="28"/>
        <v>76.245508982035929</v>
      </c>
      <c r="AS85">
        <v>26</v>
      </c>
      <c r="AT85">
        <v>471</v>
      </c>
      <c r="AU85">
        <v>4969</v>
      </c>
      <c r="AV85">
        <f t="shared" si="29"/>
        <v>10.549893842887473</v>
      </c>
      <c r="AZ85"/>
      <c r="BG85"/>
      <c r="BN85"/>
      <c r="BU85">
        <v>18</v>
      </c>
      <c r="BV85">
        <v>545</v>
      </c>
      <c r="BW85">
        <v>16</v>
      </c>
      <c r="BX85">
        <f t="shared" si="32"/>
        <v>2.9357798165137616E-2</v>
      </c>
      <c r="CB85">
        <v>44</v>
      </c>
      <c r="CC85">
        <v>1350</v>
      </c>
      <c r="CD85">
        <v>54261</v>
      </c>
      <c r="CE85">
        <f t="shared" si="33"/>
        <v>40.193333333333335</v>
      </c>
      <c r="CI85">
        <v>4</v>
      </c>
      <c r="CJ85">
        <v>459</v>
      </c>
      <c r="CK85">
        <v>7498</v>
      </c>
      <c r="CL85">
        <f t="shared" si="34"/>
        <v>16.335511982570807</v>
      </c>
    </row>
    <row r="86" spans="10:105" ht="15.75" x14ac:dyDescent="0.25">
      <c r="J86">
        <v>25</v>
      </c>
      <c r="K86">
        <v>587</v>
      </c>
      <c r="L86">
        <v>28940</v>
      </c>
      <c r="M86">
        <f t="shared" si="24"/>
        <v>49.301533219761502</v>
      </c>
      <c r="Q86">
        <v>30</v>
      </c>
      <c r="R86">
        <v>825</v>
      </c>
      <c r="S86">
        <v>21045</v>
      </c>
      <c r="T86">
        <f t="shared" si="25"/>
        <v>25.509090909090908</v>
      </c>
      <c r="X86">
        <v>38</v>
      </c>
      <c r="Y86">
        <v>570</v>
      </c>
      <c r="Z86">
        <v>10616</v>
      </c>
      <c r="AA86">
        <f t="shared" si="26"/>
        <v>18.624561403508771</v>
      </c>
      <c r="AE86">
        <v>6</v>
      </c>
      <c r="AF86">
        <v>1027</v>
      </c>
      <c r="AG86">
        <v>422</v>
      </c>
      <c r="AH86">
        <f t="shared" si="27"/>
        <v>0.41090555014605645</v>
      </c>
      <c r="AL86">
        <v>15</v>
      </c>
      <c r="AM86">
        <v>507</v>
      </c>
      <c r="AN86">
        <v>9954</v>
      </c>
      <c r="AO86">
        <f t="shared" si="28"/>
        <v>19.633136094674555</v>
      </c>
      <c r="AS86">
        <v>27</v>
      </c>
      <c r="AT86">
        <v>394</v>
      </c>
      <c r="AU86">
        <v>4607</v>
      </c>
      <c r="AV86">
        <f t="shared" si="29"/>
        <v>11.692893401015228</v>
      </c>
      <c r="AZ86"/>
      <c r="BG86"/>
      <c r="BN86"/>
      <c r="BU86">
        <v>19</v>
      </c>
      <c r="BV86">
        <v>1181</v>
      </c>
      <c r="BW86">
        <v>38655</v>
      </c>
      <c r="BX86">
        <f t="shared" si="32"/>
        <v>32.730736663844198</v>
      </c>
      <c r="CB86">
        <v>45</v>
      </c>
      <c r="CC86">
        <v>1411</v>
      </c>
      <c r="CD86">
        <v>143541</v>
      </c>
      <c r="CE86">
        <f t="shared" si="33"/>
        <v>101.72997873848334</v>
      </c>
      <c r="CI86">
        <v>5</v>
      </c>
      <c r="CJ86">
        <v>594</v>
      </c>
      <c r="CK86">
        <v>4808</v>
      </c>
      <c r="CL86">
        <f t="shared" si="34"/>
        <v>8.0942760942760934</v>
      </c>
      <c r="DA86" s="26"/>
    </row>
    <row r="87" spans="10:105" x14ac:dyDescent="0.25">
      <c r="J87">
        <v>26</v>
      </c>
      <c r="K87">
        <v>596</v>
      </c>
      <c r="L87">
        <v>25197</v>
      </c>
      <c r="M87">
        <f t="shared" si="24"/>
        <v>42.276845637583889</v>
      </c>
      <c r="Q87">
        <v>31</v>
      </c>
      <c r="R87">
        <v>829</v>
      </c>
      <c r="S87">
        <v>0</v>
      </c>
      <c r="T87">
        <f t="shared" si="25"/>
        <v>0</v>
      </c>
      <c r="X87">
        <v>39</v>
      </c>
      <c r="Y87">
        <v>996</v>
      </c>
      <c r="Z87">
        <v>19061</v>
      </c>
      <c r="AA87">
        <f t="shared" si="26"/>
        <v>19.137550200803211</v>
      </c>
      <c r="AE87">
        <v>7</v>
      </c>
      <c r="AF87">
        <v>1102</v>
      </c>
      <c r="AG87">
        <v>456</v>
      </c>
      <c r="AH87">
        <f t="shared" si="27"/>
        <v>0.41379310344827586</v>
      </c>
      <c r="AL87">
        <v>16</v>
      </c>
      <c r="AM87">
        <v>528</v>
      </c>
      <c r="AN87">
        <v>38502</v>
      </c>
      <c r="AO87">
        <f t="shared" si="28"/>
        <v>72.920454545454547</v>
      </c>
      <c r="AS87">
        <v>28</v>
      </c>
      <c r="AT87">
        <v>698</v>
      </c>
      <c r="AU87">
        <v>8698</v>
      </c>
      <c r="AV87">
        <f t="shared" si="29"/>
        <v>12.461318051575931</v>
      </c>
      <c r="AZ87"/>
      <c r="BG87"/>
      <c r="BN87"/>
      <c r="BU87">
        <v>20</v>
      </c>
      <c r="BV87">
        <v>553</v>
      </c>
      <c r="BW87">
        <v>4703</v>
      </c>
      <c r="BX87">
        <f t="shared" si="32"/>
        <v>8.5045207956600368</v>
      </c>
      <c r="CB87">
        <v>46</v>
      </c>
      <c r="CC87">
        <v>1496</v>
      </c>
      <c r="CD87">
        <v>61437</v>
      </c>
      <c r="CE87">
        <f t="shared" si="33"/>
        <v>41.06751336898396</v>
      </c>
      <c r="CI87">
        <v>6</v>
      </c>
      <c r="CJ87">
        <v>598</v>
      </c>
      <c r="CK87">
        <v>1138</v>
      </c>
      <c r="CL87">
        <f t="shared" si="34"/>
        <v>1.9030100334448161</v>
      </c>
    </row>
    <row r="88" spans="10:105" x14ac:dyDescent="0.25">
      <c r="J88">
        <v>27</v>
      </c>
      <c r="K88">
        <v>598</v>
      </c>
      <c r="L88">
        <v>20332</v>
      </c>
      <c r="M88">
        <f t="shared" si="24"/>
        <v>34</v>
      </c>
      <c r="Q88">
        <v>32</v>
      </c>
      <c r="R88">
        <v>844</v>
      </c>
      <c r="S88">
        <v>165</v>
      </c>
      <c r="T88">
        <f t="shared" si="25"/>
        <v>0.19549763033175355</v>
      </c>
      <c r="X88">
        <v>40</v>
      </c>
      <c r="Y88">
        <v>603</v>
      </c>
      <c r="Z88">
        <v>11654</v>
      </c>
      <c r="AA88">
        <f t="shared" si="26"/>
        <v>19.326699834162522</v>
      </c>
      <c r="AE88">
        <v>8</v>
      </c>
      <c r="AF88">
        <v>744</v>
      </c>
      <c r="AG88">
        <v>365</v>
      </c>
      <c r="AH88">
        <f t="shared" si="27"/>
        <v>0.49059139784946237</v>
      </c>
      <c r="AL88">
        <v>17</v>
      </c>
      <c r="AM88">
        <v>544</v>
      </c>
      <c r="AN88">
        <v>12195</v>
      </c>
      <c r="AO88">
        <f t="shared" si="28"/>
        <v>22.417279411764707</v>
      </c>
      <c r="AS88">
        <v>29</v>
      </c>
      <c r="AT88">
        <v>766</v>
      </c>
      <c r="AU88">
        <v>10682</v>
      </c>
      <c r="AV88">
        <f t="shared" si="29"/>
        <v>13.945169712793733</v>
      </c>
      <c r="AZ88"/>
      <c r="BG88"/>
      <c r="BN88"/>
      <c r="BU88">
        <v>21</v>
      </c>
      <c r="BV88">
        <v>1201</v>
      </c>
      <c r="BW88">
        <v>2971</v>
      </c>
      <c r="BX88">
        <f t="shared" si="32"/>
        <v>2.4737718567860116</v>
      </c>
      <c r="CB88">
        <v>47</v>
      </c>
      <c r="CC88">
        <v>1510</v>
      </c>
      <c r="CD88">
        <v>167196</v>
      </c>
      <c r="CE88">
        <f t="shared" si="33"/>
        <v>110.72582781456954</v>
      </c>
      <c r="CI88">
        <v>7</v>
      </c>
      <c r="CJ88">
        <v>650</v>
      </c>
      <c r="CK88">
        <v>26847</v>
      </c>
      <c r="CL88">
        <f t="shared" si="34"/>
        <v>41.303076923076922</v>
      </c>
    </row>
    <row r="89" spans="10:105" x14ac:dyDescent="0.25">
      <c r="J89">
        <v>28</v>
      </c>
      <c r="K89">
        <v>599</v>
      </c>
      <c r="L89">
        <v>2802</v>
      </c>
      <c r="M89">
        <f t="shared" si="24"/>
        <v>4.67779632721202</v>
      </c>
      <c r="Q89">
        <v>33</v>
      </c>
      <c r="R89">
        <v>869</v>
      </c>
      <c r="S89">
        <v>39234</v>
      </c>
      <c r="T89">
        <f t="shared" si="25"/>
        <v>45.148446490218639</v>
      </c>
      <c r="X89">
        <v>41</v>
      </c>
      <c r="Y89">
        <v>146</v>
      </c>
      <c r="Z89">
        <v>2927</v>
      </c>
      <c r="AA89">
        <f t="shared" si="26"/>
        <v>20.047945205479451</v>
      </c>
      <c r="AE89">
        <v>9</v>
      </c>
      <c r="AF89">
        <v>669</v>
      </c>
      <c r="AG89">
        <v>364</v>
      </c>
      <c r="AH89">
        <f t="shared" si="27"/>
        <v>0.54409566517189834</v>
      </c>
      <c r="AL89">
        <v>18</v>
      </c>
      <c r="AM89">
        <v>558</v>
      </c>
      <c r="AN89">
        <v>26988</v>
      </c>
      <c r="AO89">
        <f t="shared" si="28"/>
        <v>48.365591397849464</v>
      </c>
      <c r="AS89">
        <v>30</v>
      </c>
      <c r="AT89">
        <v>1368</v>
      </c>
      <c r="AU89">
        <v>20475</v>
      </c>
      <c r="AV89">
        <f t="shared" si="29"/>
        <v>14.967105263157896</v>
      </c>
      <c r="AZ89"/>
      <c r="BG89"/>
      <c r="BN89"/>
      <c r="BU89">
        <v>22</v>
      </c>
      <c r="BV89">
        <v>760</v>
      </c>
      <c r="BW89">
        <v>29865</v>
      </c>
      <c r="BX89">
        <f t="shared" si="32"/>
        <v>39.296052631578945</v>
      </c>
      <c r="CB89">
        <v>48</v>
      </c>
      <c r="CC89">
        <v>1524</v>
      </c>
      <c r="CD89">
        <v>9867</v>
      </c>
      <c r="CE89">
        <f t="shared" si="33"/>
        <v>6.4744094488188972</v>
      </c>
      <c r="CI89">
        <v>8</v>
      </c>
      <c r="CJ89">
        <v>653</v>
      </c>
      <c r="CK89">
        <v>18315</v>
      </c>
      <c r="CL89">
        <f t="shared" si="34"/>
        <v>28.047473200612558</v>
      </c>
    </row>
    <row r="90" spans="10:105" x14ac:dyDescent="0.25">
      <c r="J90">
        <v>29</v>
      </c>
      <c r="K90">
        <v>610</v>
      </c>
      <c r="L90">
        <v>19997</v>
      </c>
      <c r="M90">
        <f t="shared" si="24"/>
        <v>32.781967213114754</v>
      </c>
      <c r="Q90">
        <v>34</v>
      </c>
      <c r="R90">
        <v>929</v>
      </c>
      <c r="S90">
        <v>8385</v>
      </c>
      <c r="T90">
        <f t="shared" si="25"/>
        <v>9.0258342303552208</v>
      </c>
      <c r="X90">
        <v>42</v>
      </c>
      <c r="Y90">
        <v>416</v>
      </c>
      <c r="Z90">
        <v>8644</v>
      </c>
      <c r="AA90">
        <f t="shared" si="26"/>
        <v>20.778846153846153</v>
      </c>
      <c r="AE90">
        <v>10</v>
      </c>
      <c r="AF90">
        <v>599</v>
      </c>
      <c r="AG90">
        <v>338</v>
      </c>
      <c r="AH90">
        <f t="shared" si="27"/>
        <v>0.56427378964941566</v>
      </c>
      <c r="AL90">
        <v>19</v>
      </c>
      <c r="AM90">
        <v>575</v>
      </c>
      <c r="AN90">
        <v>48585</v>
      </c>
      <c r="AO90">
        <f t="shared" si="28"/>
        <v>84.495652173913044</v>
      </c>
      <c r="AS90">
        <v>31</v>
      </c>
      <c r="AT90">
        <v>752</v>
      </c>
      <c r="AU90">
        <v>11665</v>
      </c>
      <c r="AV90">
        <f t="shared" si="29"/>
        <v>15.511968085106384</v>
      </c>
      <c r="AZ90"/>
      <c r="BG90"/>
      <c r="BN90"/>
      <c r="BU90">
        <v>23</v>
      </c>
      <c r="BV90">
        <v>1324</v>
      </c>
      <c r="BW90">
        <v>0</v>
      </c>
      <c r="BX90">
        <f t="shared" si="32"/>
        <v>0</v>
      </c>
      <c r="CB90">
        <v>49</v>
      </c>
      <c r="CC90">
        <v>1530</v>
      </c>
      <c r="CD90">
        <v>19848</v>
      </c>
      <c r="CE90">
        <f t="shared" si="33"/>
        <v>12.972549019607843</v>
      </c>
      <c r="CI90">
        <v>9</v>
      </c>
      <c r="CJ90">
        <v>686</v>
      </c>
      <c r="CK90">
        <v>31651</v>
      </c>
      <c r="CL90">
        <f t="shared" si="34"/>
        <v>46.138483965014579</v>
      </c>
    </row>
    <row r="91" spans="10:105" x14ac:dyDescent="0.25">
      <c r="J91">
        <v>30</v>
      </c>
      <c r="K91">
        <v>630</v>
      </c>
      <c r="L91">
        <v>29360</v>
      </c>
      <c r="M91">
        <f t="shared" si="24"/>
        <v>46.603174603174601</v>
      </c>
      <c r="Q91">
        <v>35</v>
      </c>
      <c r="R91">
        <v>953</v>
      </c>
      <c r="S91">
        <v>0</v>
      </c>
      <c r="T91">
        <f t="shared" si="25"/>
        <v>0</v>
      </c>
      <c r="X91">
        <v>43</v>
      </c>
      <c r="Y91">
        <v>602</v>
      </c>
      <c r="Z91">
        <v>12978</v>
      </c>
      <c r="AA91">
        <f t="shared" si="26"/>
        <v>21.558139534883722</v>
      </c>
      <c r="AE91">
        <v>11</v>
      </c>
      <c r="AF91">
        <v>648</v>
      </c>
      <c r="AG91">
        <v>430</v>
      </c>
      <c r="AH91">
        <f t="shared" si="27"/>
        <v>0.6635802469135802</v>
      </c>
      <c r="AL91">
        <v>20</v>
      </c>
      <c r="AM91">
        <v>589</v>
      </c>
      <c r="AN91">
        <v>47793</v>
      </c>
      <c r="AO91">
        <f t="shared" si="28"/>
        <v>81.142614601018678</v>
      </c>
      <c r="AS91">
        <v>32</v>
      </c>
      <c r="AT91">
        <v>599</v>
      </c>
      <c r="AU91">
        <v>10496</v>
      </c>
      <c r="AV91">
        <f t="shared" si="29"/>
        <v>17.522537562604342</v>
      </c>
      <c r="AZ91"/>
      <c r="BG91"/>
      <c r="BN91"/>
      <c r="BU91">
        <v>24</v>
      </c>
      <c r="BV91">
        <v>854</v>
      </c>
      <c r="BW91">
        <v>22355</v>
      </c>
      <c r="BX91">
        <f t="shared" si="32"/>
        <v>26.176814988290399</v>
      </c>
      <c r="CB91">
        <v>50</v>
      </c>
      <c r="CC91">
        <v>1546</v>
      </c>
      <c r="CD91">
        <v>94239</v>
      </c>
      <c r="CE91">
        <f t="shared" si="33"/>
        <v>60.956662354463134</v>
      </c>
      <c r="CI91">
        <v>10</v>
      </c>
      <c r="CJ91">
        <v>686</v>
      </c>
      <c r="CK91">
        <v>24216</v>
      </c>
      <c r="CL91">
        <f t="shared" si="34"/>
        <v>35.300291545189502</v>
      </c>
    </row>
    <row r="92" spans="10:105" x14ac:dyDescent="0.25">
      <c r="J92">
        <v>31</v>
      </c>
      <c r="K92">
        <v>641</v>
      </c>
      <c r="L92">
        <v>42</v>
      </c>
      <c r="M92">
        <f t="shared" si="24"/>
        <v>6.5522620904836196E-2</v>
      </c>
      <c r="Q92">
        <v>36</v>
      </c>
      <c r="R92">
        <v>1006</v>
      </c>
      <c r="S92">
        <v>70182</v>
      </c>
      <c r="T92">
        <f t="shared" si="25"/>
        <v>69.763419483101387</v>
      </c>
      <c r="X92">
        <v>44</v>
      </c>
      <c r="Y92">
        <v>730</v>
      </c>
      <c r="Z92">
        <v>16284</v>
      </c>
      <c r="AA92">
        <f t="shared" si="26"/>
        <v>22.306849315068494</v>
      </c>
      <c r="AE92">
        <v>12</v>
      </c>
      <c r="AF92">
        <v>414</v>
      </c>
      <c r="AG92">
        <v>316</v>
      </c>
      <c r="AH92">
        <f t="shared" si="27"/>
        <v>0.76328502415458932</v>
      </c>
      <c r="AL92">
        <v>21</v>
      </c>
      <c r="AM92">
        <v>598</v>
      </c>
      <c r="AN92">
        <v>15486</v>
      </c>
      <c r="AO92">
        <f t="shared" si="28"/>
        <v>25.896321070234112</v>
      </c>
      <c r="AS92">
        <v>33</v>
      </c>
      <c r="AT92">
        <v>584</v>
      </c>
      <c r="AU92">
        <v>10928</v>
      </c>
      <c r="AV92">
        <f t="shared" si="29"/>
        <v>18.712328767123289</v>
      </c>
      <c r="AZ92"/>
      <c r="BG92"/>
      <c r="BN92"/>
      <c r="BU92">
        <v>25</v>
      </c>
      <c r="BV92">
        <v>795</v>
      </c>
      <c r="BW92">
        <v>48311</v>
      </c>
      <c r="BX92">
        <f t="shared" si="32"/>
        <v>60.768553459119495</v>
      </c>
      <c r="CB92">
        <v>51</v>
      </c>
      <c r="CC92">
        <v>1668</v>
      </c>
      <c r="CD92">
        <v>108474</v>
      </c>
      <c r="CE92">
        <f t="shared" si="33"/>
        <v>65.032374100719423</v>
      </c>
      <c r="CI92">
        <v>11</v>
      </c>
      <c r="CJ92">
        <v>776</v>
      </c>
      <c r="CK92">
        <v>17721</v>
      </c>
      <c r="CL92">
        <f t="shared" si="34"/>
        <v>22.836340206185568</v>
      </c>
    </row>
    <row r="93" spans="10:105" x14ac:dyDescent="0.25">
      <c r="J93">
        <v>32</v>
      </c>
      <c r="K93">
        <v>689</v>
      </c>
      <c r="L93">
        <v>674</v>
      </c>
      <c r="M93">
        <f t="shared" si="24"/>
        <v>0.97822931785195932</v>
      </c>
      <c r="Q93">
        <v>37</v>
      </c>
      <c r="R93">
        <v>1045</v>
      </c>
      <c r="S93">
        <v>0</v>
      </c>
      <c r="T93">
        <f t="shared" si="25"/>
        <v>0</v>
      </c>
      <c r="X93">
        <v>45</v>
      </c>
      <c r="Y93">
        <v>514</v>
      </c>
      <c r="Z93">
        <v>11494</v>
      </c>
      <c r="AA93">
        <f t="shared" si="26"/>
        <v>22.361867704280154</v>
      </c>
      <c r="AE93">
        <v>13</v>
      </c>
      <c r="AF93">
        <v>273</v>
      </c>
      <c r="AG93">
        <v>287</v>
      </c>
      <c r="AH93">
        <f t="shared" si="27"/>
        <v>1.0512820512820513</v>
      </c>
      <c r="AL93">
        <v>22</v>
      </c>
      <c r="AM93">
        <v>604</v>
      </c>
      <c r="AN93">
        <v>36045</v>
      </c>
      <c r="AO93">
        <f t="shared" si="28"/>
        <v>59.677152317880797</v>
      </c>
      <c r="AS93">
        <v>34</v>
      </c>
      <c r="AT93">
        <v>538</v>
      </c>
      <c r="AU93">
        <v>11517</v>
      </c>
      <c r="AV93">
        <f t="shared" si="29"/>
        <v>21.407063197026023</v>
      </c>
      <c r="AZ93"/>
      <c r="BG93"/>
      <c r="BN93"/>
      <c r="BU93"/>
      <c r="CB93">
        <v>52</v>
      </c>
      <c r="CC93">
        <v>1754</v>
      </c>
      <c r="CD93">
        <v>75744</v>
      </c>
      <c r="CE93">
        <f t="shared" si="33"/>
        <v>43.183580387685289</v>
      </c>
      <c r="CI93">
        <v>12</v>
      </c>
      <c r="CJ93">
        <v>782</v>
      </c>
      <c r="CK93">
        <v>1509</v>
      </c>
      <c r="CL93">
        <f t="shared" si="34"/>
        <v>1.9296675191815857</v>
      </c>
    </row>
    <row r="94" spans="10:105" x14ac:dyDescent="0.25">
      <c r="J94">
        <v>33</v>
      </c>
      <c r="K94">
        <v>692</v>
      </c>
      <c r="L94">
        <v>730</v>
      </c>
      <c r="M94">
        <f t="shared" si="24"/>
        <v>1.0549132947976878</v>
      </c>
      <c r="Q94">
        <v>38</v>
      </c>
      <c r="R94">
        <v>1144</v>
      </c>
      <c r="S94">
        <v>7815</v>
      </c>
      <c r="T94">
        <f t="shared" si="25"/>
        <v>6.8312937062937067</v>
      </c>
      <c r="X94">
        <v>46</v>
      </c>
      <c r="Y94">
        <v>545</v>
      </c>
      <c r="Z94">
        <v>12812</v>
      </c>
      <c r="AA94">
        <f t="shared" si="26"/>
        <v>23.508256880733946</v>
      </c>
      <c r="AE94">
        <v>14</v>
      </c>
      <c r="AF94">
        <v>1275</v>
      </c>
      <c r="AG94">
        <v>3452</v>
      </c>
      <c r="AH94">
        <f t="shared" si="27"/>
        <v>2.7074509803921569</v>
      </c>
      <c r="AL94">
        <v>23</v>
      </c>
      <c r="AM94">
        <v>609</v>
      </c>
      <c r="AN94">
        <v>27996</v>
      </c>
      <c r="AO94">
        <f t="shared" si="28"/>
        <v>45.970443349753694</v>
      </c>
      <c r="AS94">
        <v>35</v>
      </c>
      <c r="AT94">
        <v>641</v>
      </c>
      <c r="AU94">
        <v>13821</v>
      </c>
      <c r="AV94">
        <f t="shared" si="29"/>
        <v>21.561622464898598</v>
      </c>
      <c r="AZ94"/>
      <c r="BG94"/>
      <c r="BN94"/>
      <c r="BU94"/>
      <c r="CB94">
        <v>53</v>
      </c>
      <c r="CC94">
        <v>1889</v>
      </c>
      <c r="CD94">
        <v>53889</v>
      </c>
      <c r="CE94">
        <f t="shared" si="33"/>
        <v>28.527792482795128</v>
      </c>
      <c r="CI94">
        <v>13</v>
      </c>
      <c r="CJ94">
        <v>796</v>
      </c>
      <c r="CK94">
        <v>19800</v>
      </c>
      <c r="CL94">
        <f t="shared" si="34"/>
        <v>24.874371859296481</v>
      </c>
    </row>
    <row r="95" spans="10:105" x14ac:dyDescent="0.25">
      <c r="J95">
        <v>34</v>
      </c>
      <c r="K95">
        <v>721</v>
      </c>
      <c r="L95">
        <v>29087</v>
      </c>
      <c r="M95">
        <f t="shared" si="24"/>
        <v>40.342579750346744</v>
      </c>
      <c r="Q95">
        <v>39</v>
      </c>
      <c r="R95">
        <v>1520</v>
      </c>
      <c r="S95">
        <v>24</v>
      </c>
      <c r="T95">
        <f t="shared" si="25"/>
        <v>1.5789473684210527E-2</v>
      </c>
      <c r="X95">
        <v>47</v>
      </c>
      <c r="Y95">
        <v>557</v>
      </c>
      <c r="Z95">
        <v>13409</v>
      </c>
      <c r="AA95">
        <f t="shared" si="26"/>
        <v>24.073608617594253</v>
      </c>
      <c r="AE95">
        <v>15</v>
      </c>
      <c r="AF95">
        <v>824</v>
      </c>
      <c r="AG95">
        <v>2790</v>
      </c>
      <c r="AH95">
        <f t="shared" si="27"/>
        <v>3.3859223300970873</v>
      </c>
      <c r="AL95">
        <v>24</v>
      </c>
      <c r="AM95">
        <v>615</v>
      </c>
      <c r="AN95">
        <v>24945</v>
      </c>
      <c r="AO95">
        <f t="shared" si="28"/>
        <v>40.560975609756099</v>
      </c>
      <c r="AS95">
        <v>36</v>
      </c>
      <c r="AT95">
        <v>712</v>
      </c>
      <c r="AU95">
        <v>15993</v>
      </c>
      <c r="AV95">
        <f t="shared" si="29"/>
        <v>22.462078651685392</v>
      </c>
      <c r="AZ95"/>
      <c r="BG95"/>
      <c r="BN95"/>
      <c r="BU95"/>
      <c r="CB95">
        <v>54</v>
      </c>
      <c r="CC95">
        <v>1960</v>
      </c>
      <c r="CD95">
        <v>37572</v>
      </c>
      <c r="CE95">
        <f t="shared" si="33"/>
        <v>19.16938775510204</v>
      </c>
      <c r="CI95">
        <v>14</v>
      </c>
      <c r="CJ95">
        <v>812</v>
      </c>
      <c r="CK95">
        <v>26119</v>
      </c>
      <c r="CL95">
        <f t="shared" si="34"/>
        <v>32.166256157635466</v>
      </c>
    </row>
    <row r="96" spans="10:105" x14ac:dyDescent="0.25">
      <c r="J96">
        <v>35</v>
      </c>
      <c r="K96">
        <v>730</v>
      </c>
      <c r="L96">
        <v>45939</v>
      </c>
      <c r="M96">
        <f t="shared" si="24"/>
        <v>62.93013698630137</v>
      </c>
      <c r="Q96">
        <v>40</v>
      </c>
      <c r="R96">
        <v>2047</v>
      </c>
      <c r="S96">
        <v>72</v>
      </c>
      <c r="T96">
        <f t="shared" si="25"/>
        <v>3.5173424523693209E-2</v>
      </c>
      <c r="X96">
        <v>48</v>
      </c>
      <c r="Y96">
        <v>258</v>
      </c>
      <c r="Z96">
        <v>6395</v>
      </c>
      <c r="AA96">
        <f t="shared" si="26"/>
        <v>24.786821705426355</v>
      </c>
      <c r="AE96">
        <v>16</v>
      </c>
      <c r="AF96">
        <v>1276</v>
      </c>
      <c r="AG96">
        <v>4810</v>
      </c>
      <c r="AH96">
        <f t="shared" si="27"/>
        <v>3.7695924764890281</v>
      </c>
      <c r="AL96">
        <v>25</v>
      </c>
      <c r="AM96">
        <v>630</v>
      </c>
      <c r="AN96">
        <v>25053</v>
      </c>
      <c r="AO96">
        <f t="shared" si="28"/>
        <v>39.766666666666666</v>
      </c>
      <c r="AS96">
        <v>37</v>
      </c>
      <c r="AT96">
        <v>520</v>
      </c>
      <c r="AU96">
        <v>12397</v>
      </c>
      <c r="AV96">
        <f t="shared" si="29"/>
        <v>23.840384615384615</v>
      </c>
      <c r="AZ96"/>
      <c r="BG96"/>
      <c r="BN96"/>
      <c r="BU96"/>
      <c r="CB96">
        <v>55</v>
      </c>
      <c r="CC96">
        <v>1973</v>
      </c>
      <c r="CD96">
        <v>48963</v>
      </c>
      <c r="CE96">
        <f t="shared" si="33"/>
        <v>24.816523061327928</v>
      </c>
      <c r="CI96">
        <v>15</v>
      </c>
      <c r="CJ96">
        <v>828</v>
      </c>
      <c r="CK96">
        <v>48080</v>
      </c>
      <c r="CL96">
        <f t="shared" si="34"/>
        <v>58.067632850241544</v>
      </c>
    </row>
    <row r="97" spans="9:90" x14ac:dyDescent="0.25">
      <c r="J97">
        <v>36</v>
      </c>
      <c r="K97">
        <v>734</v>
      </c>
      <c r="L97">
        <v>31679</v>
      </c>
      <c r="M97">
        <f t="shared" si="24"/>
        <v>43.159400544959126</v>
      </c>
      <c r="Q97">
        <v>41</v>
      </c>
      <c r="R97">
        <v>2925</v>
      </c>
      <c r="S97">
        <v>0</v>
      </c>
      <c r="T97">
        <f t="shared" si="25"/>
        <v>0</v>
      </c>
      <c r="X97">
        <v>49</v>
      </c>
      <c r="Y97">
        <v>875</v>
      </c>
      <c r="Z97">
        <v>21961</v>
      </c>
      <c r="AA97">
        <f t="shared" si="26"/>
        <v>25.098285714285716</v>
      </c>
      <c r="AE97">
        <v>17</v>
      </c>
      <c r="AF97">
        <v>940</v>
      </c>
      <c r="AG97">
        <v>3827</v>
      </c>
      <c r="AH97">
        <f t="shared" si="27"/>
        <v>4.0712765957446813</v>
      </c>
      <c r="AL97">
        <v>26</v>
      </c>
      <c r="AM97">
        <v>633</v>
      </c>
      <c r="AN97">
        <v>24390</v>
      </c>
      <c r="AO97">
        <f t="shared" si="28"/>
        <v>38.530805687203788</v>
      </c>
      <c r="AS97">
        <v>38</v>
      </c>
      <c r="AT97">
        <v>677</v>
      </c>
      <c r="AU97">
        <v>17549</v>
      </c>
      <c r="AV97">
        <f t="shared" si="29"/>
        <v>25.921713441654358</v>
      </c>
      <c r="AZ97"/>
      <c r="BG97"/>
      <c r="BN97"/>
      <c r="BU97"/>
      <c r="CB97">
        <v>56</v>
      </c>
      <c r="CC97">
        <v>2019</v>
      </c>
      <c r="CD97">
        <v>21807</v>
      </c>
      <c r="CE97">
        <f t="shared" si="33"/>
        <v>10.800891530460625</v>
      </c>
      <c r="CI97">
        <v>16</v>
      </c>
      <c r="CJ97">
        <v>838</v>
      </c>
      <c r="CK97">
        <v>12487</v>
      </c>
      <c r="CL97">
        <f t="shared" si="34"/>
        <v>14.900954653937948</v>
      </c>
    </row>
    <row r="98" spans="9:90" x14ac:dyDescent="0.25">
      <c r="J98">
        <v>37</v>
      </c>
      <c r="K98">
        <v>737</v>
      </c>
      <c r="L98">
        <v>8558</v>
      </c>
      <c r="M98">
        <f t="shared" si="24"/>
        <v>11.611940298507463</v>
      </c>
      <c r="Q98">
        <v>42</v>
      </c>
      <c r="R98">
        <v>4125</v>
      </c>
      <c r="S98">
        <v>29469</v>
      </c>
      <c r="T98">
        <f t="shared" si="25"/>
        <v>7.1440000000000001</v>
      </c>
      <c r="X98">
        <v>50</v>
      </c>
      <c r="Y98">
        <v>662</v>
      </c>
      <c r="Z98">
        <v>16757</v>
      </c>
      <c r="AA98">
        <f t="shared" si="26"/>
        <v>25.312688821752264</v>
      </c>
      <c r="AE98">
        <v>18</v>
      </c>
      <c r="AF98">
        <v>752</v>
      </c>
      <c r="AG98">
        <v>3253</v>
      </c>
      <c r="AH98">
        <f t="shared" si="27"/>
        <v>4.3257978723404253</v>
      </c>
      <c r="AL98">
        <v>27</v>
      </c>
      <c r="AM98">
        <v>636</v>
      </c>
      <c r="AN98">
        <v>32829</v>
      </c>
      <c r="AO98">
        <f t="shared" si="28"/>
        <v>51.617924528301884</v>
      </c>
      <c r="AS98">
        <v>39</v>
      </c>
      <c r="AT98">
        <v>616</v>
      </c>
      <c r="AU98">
        <v>16300</v>
      </c>
      <c r="AV98">
        <f t="shared" si="29"/>
        <v>26.461038961038962</v>
      </c>
      <c r="AZ98"/>
      <c r="BG98"/>
      <c r="BN98"/>
      <c r="BU98"/>
      <c r="CB98">
        <v>57</v>
      </c>
      <c r="CC98">
        <v>2139</v>
      </c>
      <c r="CD98">
        <v>88809</v>
      </c>
      <c r="CE98">
        <f t="shared" si="33"/>
        <v>41.518934081346423</v>
      </c>
      <c r="CI98">
        <v>17</v>
      </c>
      <c r="CJ98">
        <v>841</v>
      </c>
      <c r="CK98">
        <v>27258</v>
      </c>
      <c r="CL98">
        <f t="shared" si="34"/>
        <v>32.411414982164089</v>
      </c>
    </row>
    <row r="99" spans="9:90" x14ac:dyDescent="0.25">
      <c r="J99">
        <v>38</v>
      </c>
      <c r="K99">
        <v>754</v>
      </c>
      <c r="L99">
        <v>26885</v>
      </c>
      <c r="M99">
        <f t="shared" ref="M99:M130" si="35">L99/K99</f>
        <v>35.656498673740053</v>
      </c>
      <c r="P99" t="s">
        <v>233</v>
      </c>
      <c r="Q99">
        <v>1</v>
      </c>
      <c r="R99">
        <v>100</v>
      </c>
      <c r="S99">
        <v>0</v>
      </c>
      <c r="T99">
        <f t="shared" ref="T99:T130" si="36">S99/R99</f>
        <v>0</v>
      </c>
      <c r="X99">
        <v>51</v>
      </c>
      <c r="Y99">
        <v>567</v>
      </c>
      <c r="Z99">
        <v>14856</v>
      </c>
      <c r="AA99">
        <f t="shared" ref="AA99:AA130" si="37">Z99/Y99</f>
        <v>26.201058201058203</v>
      </c>
      <c r="AE99">
        <v>19</v>
      </c>
      <c r="AF99">
        <v>591</v>
      </c>
      <c r="AG99">
        <v>2812</v>
      </c>
      <c r="AH99">
        <f t="shared" ref="AH99:AH130" si="38">AG99/AF99</f>
        <v>4.7580372250423011</v>
      </c>
      <c r="AL99">
        <v>28</v>
      </c>
      <c r="AM99">
        <v>645</v>
      </c>
      <c r="AN99">
        <v>51831</v>
      </c>
      <c r="AO99">
        <f t="shared" ref="AO99:AO130" si="39">AN99/AM99</f>
        <v>80.358139534883719</v>
      </c>
      <c r="AS99">
        <v>40</v>
      </c>
      <c r="AT99">
        <v>681</v>
      </c>
      <c r="AU99">
        <v>18831</v>
      </c>
      <c r="AV99">
        <f t="shared" ref="AV99:AV130" si="40">AU99/AT99</f>
        <v>27.651982378854626</v>
      </c>
      <c r="AZ99"/>
      <c r="BG99"/>
      <c r="BN99"/>
      <c r="BU99"/>
      <c r="CB99">
        <v>58</v>
      </c>
      <c r="CC99">
        <v>2420</v>
      </c>
      <c r="CD99">
        <v>126228</v>
      </c>
      <c r="CE99">
        <f t="shared" ref="CE99:CE130" si="41">CD99/CC99</f>
        <v>52.160330578512394</v>
      </c>
      <c r="CI99">
        <v>18</v>
      </c>
      <c r="CJ99">
        <v>856</v>
      </c>
      <c r="CK99">
        <v>37171</v>
      </c>
      <c r="CL99">
        <f t="shared" ref="CL99:CL129" si="42">CK99/CJ99</f>
        <v>43.424065420560744</v>
      </c>
    </row>
    <row r="100" spans="9:90" x14ac:dyDescent="0.25">
      <c r="J100">
        <v>39</v>
      </c>
      <c r="K100">
        <v>772</v>
      </c>
      <c r="L100">
        <v>22</v>
      </c>
      <c r="M100">
        <f t="shared" si="35"/>
        <v>2.8497409326424871E-2</v>
      </c>
      <c r="Q100">
        <v>2</v>
      </c>
      <c r="R100">
        <v>246</v>
      </c>
      <c r="S100">
        <v>0</v>
      </c>
      <c r="T100">
        <f t="shared" si="36"/>
        <v>0</v>
      </c>
      <c r="X100">
        <v>52</v>
      </c>
      <c r="Y100">
        <v>579</v>
      </c>
      <c r="Z100">
        <v>15206</v>
      </c>
      <c r="AA100">
        <f t="shared" si="37"/>
        <v>26.262521588946459</v>
      </c>
      <c r="AE100">
        <v>20</v>
      </c>
      <c r="AF100">
        <v>568</v>
      </c>
      <c r="AG100">
        <v>3724</v>
      </c>
      <c r="AH100">
        <f t="shared" si="38"/>
        <v>6.556338028169014</v>
      </c>
      <c r="AL100">
        <v>29</v>
      </c>
      <c r="AM100">
        <v>659</v>
      </c>
      <c r="AN100">
        <v>36</v>
      </c>
      <c r="AO100">
        <f t="shared" si="39"/>
        <v>5.4628224582701064E-2</v>
      </c>
      <c r="AS100">
        <v>41</v>
      </c>
      <c r="AT100">
        <v>469</v>
      </c>
      <c r="AU100">
        <v>13762</v>
      </c>
      <c r="AV100">
        <f t="shared" si="40"/>
        <v>29.343283582089551</v>
      </c>
      <c r="AZ100"/>
      <c r="BG100"/>
      <c r="BN100"/>
      <c r="BU100"/>
      <c r="CB100">
        <v>59</v>
      </c>
      <c r="CC100">
        <v>2488</v>
      </c>
      <c r="CD100">
        <v>140178</v>
      </c>
      <c r="CE100">
        <f t="shared" si="41"/>
        <v>56.34163987138264</v>
      </c>
      <c r="CI100">
        <v>19</v>
      </c>
      <c r="CJ100">
        <v>858</v>
      </c>
      <c r="CK100">
        <v>14557</v>
      </c>
      <c r="CL100">
        <f t="shared" si="42"/>
        <v>16.966200466200466</v>
      </c>
    </row>
    <row r="101" spans="9:90" x14ac:dyDescent="0.25">
      <c r="J101">
        <v>40</v>
      </c>
      <c r="K101">
        <v>776</v>
      </c>
      <c r="L101">
        <v>21525</v>
      </c>
      <c r="M101">
        <f t="shared" si="35"/>
        <v>27.73840206185567</v>
      </c>
      <c r="Q101">
        <v>3</v>
      </c>
      <c r="R101">
        <v>311</v>
      </c>
      <c r="S101">
        <v>7452</v>
      </c>
      <c r="T101">
        <f t="shared" si="36"/>
        <v>23.961414790996784</v>
      </c>
      <c r="X101">
        <v>53</v>
      </c>
      <c r="Y101">
        <v>624</v>
      </c>
      <c r="Z101">
        <v>17092</v>
      </c>
      <c r="AA101">
        <f t="shared" si="37"/>
        <v>27.391025641025642</v>
      </c>
      <c r="AE101">
        <v>21</v>
      </c>
      <c r="AF101">
        <v>701</v>
      </c>
      <c r="AG101">
        <v>4823</v>
      </c>
      <c r="AH101">
        <f t="shared" si="38"/>
        <v>6.8801711840228243</v>
      </c>
      <c r="AL101">
        <v>30</v>
      </c>
      <c r="AM101">
        <v>662</v>
      </c>
      <c r="AN101">
        <v>29865</v>
      </c>
      <c r="AO101">
        <f t="shared" si="39"/>
        <v>45.11329305135952</v>
      </c>
      <c r="AS101">
        <v>42</v>
      </c>
      <c r="AT101">
        <v>475</v>
      </c>
      <c r="AU101">
        <v>16086</v>
      </c>
      <c r="AV101">
        <f t="shared" si="40"/>
        <v>33.865263157894738</v>
      </c>
      <c r="AZ101"/>
      <c r="BG101"/>
      <c r="BN101"/>
      <c r="BU101"/>
      <c r="CA101" t="s">
        <v>233</v>
      </c>
      <c r="CB101">
        <v>1</v>
      </c>
      <c r="CC101">
        <v>195</v>
      </c>
      <c r="CD101">
        <v>8757</v>
      </c>
      <c r="CE101">
        <f t="shared" si="41"/>
        <v>44.907692307692308</v>
      </c>
      <c r="CI101">
        <v>20</v>
      </c>
      <c r="CJ101">
        <v>871</v>
      </c>
      <c r="CK101">
        <v>17223</v>
      </c>
      <c r="CL101">
        <f t="shared" si="42"/>
        <v>19.773823191733641</v>
      </c>
    </row>
    <row r="102" spans="9:90" x14ac:dyDescent="0.25">
      <c r="J102">
        <v>41</v>
      </c>
      <c r="K102">
        <v>783</v>
      </c>
      <c r="L102">
        <v>8190</v>
      </c>
      <c r="M102">
        <f t="shared" si="35"/>
        <v>10.459770114942529</v>
      </c>
      <c r="Q102">
        <v>4</v>
      </c>
      <c r="R102">
        <v>436</v>
      </c>
      <c r="S102">
        <v>153</v>
      </c>
      <c r="T102">
        <f t="shared" si="36"/>
        <v>0.35091743119266056</v>
      </c>
      <c r="X102">
        <v>54</v>
      </c>
      <c r="Y102">
        <v>490</v>
      </c>
      <c r="Z102">
        <v>13655</v>
      </c>
      <c r="AA102">
        <f t="shared" si="37"/>
        <v>27.867346938775512</v>
      </c>
      <c r="AE102">
        <v>22</v>
      </c>
      <c r="AF102">
        <v>567</v>
      </c>
      <c r="AG102">
        <v>5363</v>
      </c>
      <c r="AH102">
        <f t="shared" si="38"/>
        <v>9.458553791887125</v>
      </c>
      <c r="AL102">
        <v>31</v>
      </c>
      <c r="AM102">
        <v>662</v>
      </c>
      <c r="AN102">
        <v>30198</v>
      </c>
      <c r="AO102">
        <f t="shared" si="39"/>
        <v>45.616314199395774</v>
      </c>
      <c r="AS102">
        <v>43</v>
      </c>
      <c r="AT102">
        <v>596</v>
      </c>
      <c r="AU102">
        <v>22519</v>
      </c>
      <c r="AV102">
        <f t="shared" si="40"/>
        <v>37.783557046979865</v>
      </c>
      <c r="AZ102"/>
      <c r="BG102"/>
      <c r="BN102"/>
      <c r="BU102"/>
      <c r="CB102">
        <v>2</v>
      </c>
      <c r="CC102">
        <v>387</v>
      </c>
      <c r="CD102">
        <v>9402</v>
      </c>
      <c r="CE102">
        <f t="shared" si="41"/>
        <v>24.294573643410853</v>
      </c>
      <c r="CI102">
        <v>21</v>
      </c>
      <c r="CJ102">
        <v>871</v>
      </c>
      <c r="CK102">
        <v>34302</v>
      </c>
      <c r="CL102">
        <f t="shared" si="42"/>
        <v>39.382319173363946</v>
      </c>
    </row>
    <row r="103" spans="9:90" x14ac:dyDescent="0.25">
      <c r="J103">
        <v>42</v>
      </c>
      <c r="K103">
        <v>792</v>
      </c>
      <c r="L103">
        <v>1685</v>
      </c>
      <c r="M103">
        <f t="shared" si="35"/>
        <v>2.1275252525252526</v>
      </c>
      <c r="Q103">
        <v>5</v>
      </c>
      <c r="R103">
        <v>471</v>
      </c>
      <c r="S103">
        <v>12111</v>
      </c>
      <c r="T103">
        <f t="shared" si="36"/>
        <v>25.713375796178344</v>
      </c>
      <c r="X103">
        <v>55</v>
      </c>
      <c r="Y103">
        <v>362</v>
      </c>
      <c r="Z103">
        <v>10622</v>
      </c>
      <c r="AA103">
        <f t="shared" si="37"/>
        <v>29.342541436464089</v>
      </c>
      <c r="AE103">
        <v>23</v>
      </c>
      <c r="AF103">
        <v>687</v>
      </c>
      <c r="AG103">
        <v>7248</v>
      </c>
      <c r="AH103">
        <f t="shared" si="38"/>
        <v>10.550218340611353</v>
      </c>
      <c r="AL103">
        <v>32</v>
      </c>
      <c r="AM103">
        <v>683</v>
      </c>
      <c r="AN103">
        <v>0</v>
      </c>
      <c r="AO103">
        <f t="shared" si="39"/>
        <v>0</v>
      </c>
      <c r="AR103" t="s">
        <v>233</v>
      </c>
      <c r="AS103">
        <v>1</v>
      </c>
      <c r="AT103">
        <v>562</v>
      </c>
      <c r="AU103">
        <v>144</v>
      </c>
      <c r="AV103">
        <f t="shared" si="40"/>
        <v>0.25622775800711745</v>
      </c>
      <c r="AZ103"/>
      <c r="BG103"/>
      <c r="BN103"/>
      <c r="BU103"/>
      <c r="CB103">
        <v>3</v>
      </c>
      <c r="CC103">
        <v>477</v>
      </c>
      <c r="CD103">
        <v>78</v>
      </c>
      <c r="CE103">
        <f t="shared" si="41"/>
        <v>0.16352201257861634</v>
      </c>
      <c r="CI103">
        <v>22</v>
      </c>
      <c r="CJ103">
        <v>918</v>
      </c>
      <c r="CK103">
        <v>30376</v>
      </c>
      <c r="CL103">
        <f t="shared" si="42"/>
        <v>33.089324618736384</v>
      </c>
    </row>
    <row r="104" spans="9:90" x14ac:dyDescent="0.25">
      <c r="J104">
        <v>43</v>
      </c>
      <c r="K104">
        <v>792</v>
      </c>
      <c r="L104">
        <v>5700</v>
      </c>
      <c r="M104">
        <f t="shared" si="35"/>
        <v>7.1969696969696972</v>
      </c>
      <c r="Q104">
        <v>6</v>
      </c>
      <c r="R104">
        <v>509</v>
      </c>
      <c r="S104">
        <v>24099</v>
      </c>
      <c r="T104">
        <f t="shared" si="36"/>
        <v>47.345776031434184</v>
      </c>
      <c r="X104">
        <v>56</v>
      </c>
      <c r="Y104">
        <v>554</v>
      </c>
      <c r="Z104">
        <v>17673</v>
      </c>
      <c r="AA104">
        <f t="shared" si="37"/>
        <v>31.900722021660648</v>
      </c>
      <c r="AE104">
        <v>24</v>
      </c>
      <c r="AF104">
        <v>536</v>
      </c>
      <c r="AG104">
        <v>7177</v>
      </c>
      <c r="AH104">
        <f t="shared" si="38"/>
        <v>13.389925373134329</v>
      </c>
      <c r="AL104">
        <v>33</v>
      </c>
      <c r="AM104">
        <v>697</v>
      </c>
      <c r="AN104">
        <v>35787</v>
      </c>
      <c r="AO104">
        <f t="shared" si="39"/>
        <v>51.344332855093256</v>
      </c>
      <c r="AS104">
        <v>2</v>
      </c>
      <c r="AT104">
        <v>749</v>
      </c>
      <c r="AU104">
        <v>208</v>
      </c>
      <c r="AV104">
        <f t="shared" si="40"/>
        <v>0.27770360480640854</v>
      </c>
      <c r="AZ104"/>
      <c r="BG104"/>
      <c r="BN104"/>
      <c r="BU104"/>
      <c r="CB104">
        <v>4</v>
      </c>
      <c r="CC104">
        <v>486</v>
      </c>
      <c r="CD104">
        <v>31860</v>
      </c>
      <c r="CE104">
        <f t="shared" si="41"/>
        <v>65.555555555555557</v>
      </c>
      <c r="CI104">
        <v>23</v>
      </c>
      <c r="CJ104">
        <v>926</v>
      </c>
      <c r="CK104">
        <v>37027</v>
      </c>
      <c r="CL104">
        <f t="shared" si="42"/>
        <v>39.985961123110151</v>
      </c>
    </row>
    <row r="105" spans="9:90" x14ac:dyDescent="0.25">
      <c r="J105">
        <v>44</v>
      </c>
      <c r="K105">
        <v>1004</v>
      </c>
      <c r="L105">
        <v>53001</v>
      </c>
      <c r="M105">
        <f t="shared" si="35"/>
        <v>52.789840637450197</v>
      </c>
      <c r="Q105">
        <v>7</v>
      </c>
      <c r="R105">
        <v>522</v>
      </c>
      <c r="S105">
        <v>16740</v>
      </c>
      <c r="T105">
        <f t="shared" si="36"/>
        <v>32.068965517241381</v>
      </c>
      <c r="X105">
        <v>57</v>
      </c>
      <c r="Y105">
        <v>654</v>
      </c>
      <c r="Z105">
        <v>21335</v>
      </c>
      <c r="AA105">
        <f t="shared" si="37"/>
        <v>32.62232415902141</v>
      </c>
      <c r="AE105">
        <v>25</v>
      </c>
      <c r="AF105">
        <v>515</v>
      </c>
      <c r="AG105">
        <v>7373</v>
      </c>
      <c r="AH105">
        <f t="shared" si="38"/>
        <v>14.316504854368931</v>
      </c>
      <c r="AL105">
        <v>34</v>
      </c>
      <c r="AM105">
        <v>705</v>
      </c>
      <c r="AN105">
        <v>42</v>
      </c>
      <c r="AO105">
        <f t="shared" si="39"/>
        <v>5.9574468085106386E-2</v>
      </c>
      <c r="AS105">
        <v>3</v>
      </c>
      <c r="AT105">
        <v>561</v>
      </c>
      <c r="AU105">
        <v>179</v>
      </c>
      <c r="AV105">
        <f t="shared" si="40"/>
        <v>0.31907308377896615</v>
      </c>
      <c r="AZ105"/>
      <c r="BG105"/>
      <c r="BN105"/>
      <c r="BU105"/>
      <c r="CB105">
        <v>5</v>
      </c>
      <c r="CC105">
        <v>642</v>
      </c>
      <c r="CD105">
        <v>0</v>
      </c>
      <c r="CE105">
        <f t="shared" si="41"/>
        <v>0</v>
      </c>
      <c r="CI105">
        <v>24</v>
      </c>
      <c r="CJ105">
        <v>1017</v>
      </c>
      <c r="CK105">
        <v>27351</v>
      </c>
      <c r="CL105">
        <f t="shared" si="42"/>
        <v>26.893805309734514</v>
      </c>
    </row>
    <row r="106" spans="9:90" x14ac:dyDescent="0.25">
      <c r="J106">
        <v>45</v>
      </c>
      <c r="K106">
        <v>1034</v>
      </c>
      <c r="L106">
        <v>45353</v>
      </c>
      <c r="M106">
        <f t="shared" si="35"/>
        <v>43.861702127659576</v>
      </c>
      <c r="Q106">
        <v>8</v>
      </c>
      <c r="R106">
        <v>524</v>
      </c>
      <c r="S106">
        <v>47784</v>
      </c>
      <c r="T106">
        <f t="shared" si="36"/>
        <v>91.190839694656489</v>
      </c>
      <c r="W106" t="s">
        <v>233</v>
      </c>
      <c r="X106">
        <v>1</v>
      </c>
      <c r="Y106">
        <v>504</v>
      </c>
      <c r="Z106">
        <v>355</v>
      </c>
      <c r="AA106">
        <f t="shared" si="37"/>
        <v>0.70436507936507942</v>
      </c>
      <c r="AE106">
        <v>26</v>
      </c>
      <c r="AF106">
        <v>908</v>
      </c>
      <c r="AG106">
        <v>13190</v>
      </c>
      <c r="AH106">
        <f t="shared" si="38"/>
        <v>14.526431718061675</v>
      </c>
      <c r="AL106">
        <v>35</v>
      </c>
      <c r="AM106">
        <v>705</v>
      </c>
      <c r="AN106">
        <v>29961</v>
      </c>
      <c r="AO106">
        <f t="shared" si="39"/>
        <v>42.497872340425531</v>
      </c>
      <c r="AS106">
        <v>4</v>
      </c>
      <c r="AT106">
        <v>760</v>
      </c>
      <c r="AU106">
        <v>577</v>
      </c>
      <c r="AV106">
        <f t="shared" si="40"/>
        <v>0.75921052631578945</v>
      </c>
      <c r="AZ106"/>
      <c r="BG106"/>
      <c r="BN106"/>
      <c r="BU106"/>
      <c r="CB106">
        <v>6</v>
      </c>
      <c r="CC106">
        <v>665</v>
      </c>
      <c r="CD106">
        <v>40092</v>
      </c>
      <c r="CE106">
        <f t="shared" si="41"/>
        <v>60.288721804511276</v>
      </c>
      <c r="CI106">
        <v>25</v>
      </c>
      <c r="CJ106">
        <v>1025</v>
      </c>
      <c r="CK106">
        <v>16722</v>
      </c>
      <c r="CL106">
        <f t="shared" si="42"/>
        <v>16.314146341463413</v>
      </c>
    </row>
    <row r="107" spans="9:90" x14ac:dyDescent="0.25">
      <c r="J107">
        <v>46</v>
      </c>
      <c r="K107">
        <v>1085</v>
      </c>
      <c r="L107">
        <v>10632</v>
      </c>
      <c r="M107">
        <f t="shared" si="35"/>
        <v>9.7990783410138249</v>
      </c>
      <c r="Q107">
        <v>9</v>
      </c>
      <c r="R107">
        <v>541</v>
      </c>
      <c r="S107">
        <v>34875</v>
      </c>
      <c r="T107">
        <f t="shared" si="36"/>
        <v>64.463955637707954</v>
      </c>
      <c r="X107">
        <v>2</v>
      </c>
      <c r="Y107">
        <v>226</v>
      </c>
      <c r="Z107">
        <v>338</v>
      </c>
      <c r="AA107">
        <f t="shared" si="37"/>
        <v>1.4955752212389382</v>
      </c>
      <c r="AE107">
        <v>27</v>
      </c>
      <c r="AF107">
        <v>517</v>
      </c>
      <c r="AG107">
        <v>8372</v>
      </c>
      <c r="AH107">
        <f t="shared" si="38"/>
        <v>16.193423597678915</v>
      </c>
      <c r="AL107">
        <v>36</v>
      </c>
      <c r="AM107">
        <v>705</v>
      </c>
      <c r="AN107">
        <v>10173</v>
      </c>
      <c r="AO107">
        <f t="shared" si="39"/>
        <v>14.429787234042553</v>
      </c>
      <c r="AS107">
        <v>5</v>
      </c>
      <c r="AT107">
        <v>193</v>
      </c>
      <c r="AU107">
        <v>169</v>
      </c>
      <c r="AV107">
        <f t="shared" si="40"/>
        <v>0.87564766839378239</v>
      </c>
      <c r="AZ107"/>
      <c r="BG107"/>
      <c r="BN107"/>
      <c r="BU107"/>
      <c r="CB107">
        <v>7</v>
      </c>
      <c r="CC107">
        <v>783</v>
      </c>
      <c r="CD107">
        <v>27252</v>
      </c>
      <c r="CE107">
        <f t="shared" si="41"/>
        <v>34.804597701149426</v>
      </c>
      <c r="CI107">
        <v>26</v>
      </c>
      <c r="CJ107">
        <v>1069</v>
      </c>
      <c r="CK107">
        <v>40517</v>
      </c>
      <c r="CL107">
        <f t="shared" si="42"/>
        <v>37.901777362020582</v>
      </c>
    </row>
    <row r="108" spans="9:90" x14ac:dyDescent="0.25">
      <c r="I108" t="s">
        <v>233</v>
      </c>
      <c r="J108">
        <v>1</v>
      </c>
      <c r="K108">
        <v>263</v>
      </c>
      <c r="L108">
        <v>7500</v>
      </c>
      <c r="M108">
        <f t="shared" si="35"/>
        <v>28.517110266159698</v>
      </c>
      <c r="Q108">
        <v>10</v>
      </c>
      <c r="R108">
        <v>544</v>
      </c>
      <c r="S108">
        <v>19200</v>
      </c>
      <c r="T108">
        <f t="shared" si="36"/>
        <v>35.294117647058826</v>
      </c>
      <c r="X108">
        <v>3</v>
      </c>
      <c r="Y108">
        <v>847</v>
      </c>
      <c r="Z108">
        <v>1836</v>
      </c>
      <c r="AA108">
        <f t="shared" si="37"/>
        <v>2.167650531286895</v>
      </c>
      <c r="AE108">
        <v>28</v>
      </c>
      <c r="AF108">
        <v>625</v>
      </c>
      <c r="AG108">
        <v>10684</v>
      </c>
      <c r="AH108">
        <f t="shared" si="38"/>
        <v>17.0944</v>
      </c>
      <c r="AL108">
        <v>37</v>
      </c>
      <c r="AM108">
        <v>711</v>
      </c>
      <c r="AN108">
        <v>41331</v>
      </c>
      <c r="AO108">
        <f t="shared" si="39"/>
        <v>58.130801687763714</v>
      </c>
      <c r="AS108">
        <v>6</v>
      </c>
      <c r="AT108">
        <v>716</v>
      </c>
      <c r="AU108">
        <v>730</v>
      </c>
      <c r="AV108">
        <f t="shared" si="40"/>
        <v>1.0195530726256983</v>
      </c>
      <c r="AZ108"/>
      <c r="BG108"/>
      <c r="BN108"/>
      <c r="BU108"/>
      <c r="CB108">
        <v>8</v>
      </c>
      <c r="CC108">
        <v>860</v>
      </c>
      <c r="CD108">
        <v>23559</v>
      </c>
      <c r="CE108">
        <f t="shared" si="41"/>
        <v>27.394186046511628</v>
      </c>
      <c r="CI108">
        <v>27</v>
      </c>
      <c r="CJ108">
        <v>1079</v>
      </c>
      <c r="CK108">
        <v>36537</v>
      </c>
      <c r="CL108">
        <f t="shared" si="42"/>
        <v>33.861909175162189</v>
      </c>
    </row>
    <row r="109" spans="9:90" x14ac:dyDescent="0.25">
      <c r="J109">
        <v>2</v>
      </c>
      <c r="K109">
        <v>265</v>
      </c>
      <c r="L109">
        <v>3622</v>
      </c>
      <c r="M109">
        <f t="shared" si="35"/>
        <v>13.667924528301887</v>
      </c>
      <c r="Q109">
        <v>11</v>
      </c>
      <c r="R109">
        <v>544</v>
      </c>
      <c r="S109">
        <v>11520</v>
      </c>
      <c r="T109">
        <f t="shared" si="36"/>
        <v>21.176470588235293</v>
      </c>
      <c r="X109">
        <v>4</v>
      </c>
      <c r="Y109">
        <v>777</v>
      </c>
      <c r="Z109">
        <v>2027</v>
      </c>
      <c r="AA109">
        <f t="shared" si="37"/>
        <v>2.6087516087516089</v>
      </c>
      <c r="AE109">
        <v>29</v>
      </c>
      <c r="AF109">
        <v>966</v>
      </c>
      <c r="AG109">
        <v>16681</v>
      </c>
      <c r="AH109">
        <f t="shared" si="38"/>
        <v>17.268115942028984</v>
      </c>
      <c r="AL109">
        <v>38</v>
      </c>
      <c r="AM109">
        <v>778</v>
      </c>
      <c r="AN109">
        <v>24603</v>
      </c>
      <c r="AO109">
        <f t="shared" si="39"/>
        <v>31.623393316195372</v>
      </c>
      <c r="AS109">
        <v>7</v>
      </c>
      <c r="AT109">
        <v>739</v>
      </c>
      <c r="AU109">
        <v>1035</v>
      </c>
      <c r="AV109">
        <f t="shared" si="40"/>
        <v>1.4005412719891746</v>
      </c>
      <c r="AZ109"/>
      <c r="BG109"/>
      <c r="BN109"/>
      <c r="BU109"/>
      <c r="CB109">
        <v>9</v>
      </c>
      <c r="CC109">
        <v>863</v>
      </c>
      <c r="CD109">
        <v>51894</v>
      </c>
      <c r="CE109">
        <f t="shared" si="41"/>
        <v>60.132097334878331</v>
      </c>
      <c r="CI109">
        <v>28</v>
      </c>
      <c r="CJ109">
        <v>1131</v>
      </c>
      <c r="CK109">
        <v>16078</v>
      </c>
      <c r="CL109">
        <f t="shared" si="42"/>
        <v>14.215738284703802</v>
      </c>
    </row>
    <row r="110" spans="9:90" x14ac:dyDescent="0.25">
      <c r="J110">
        <v>3</v>
      </c>
      <c r="K110">
        <v>282</v>
      </c>
      <c r="L110">
        <v>1979</v>
      </c>
      <c r="M110">
        <f t="shared" si="35"/>
        <v>7.0177304964539005</v>
      </c>
      <c r="Q110">
        <v>12</v>
      </c>
      <c r="R110">
        <v>555</v>
      </c>
      <c r="S110">
        <v>288</v>
      </c>
      <c r="T110">
        <f t="shared" si="36"/>
        <v>0.51891891891891895</v>
      </c>
      <c r="X110">
        <v>5</v>
      </c>
      <c r="Y110">
        <v>755</v>
      </c>
      <c r="Z110">
        <v>2102</v>
      </c>
      <c r="AA110">
        <f t="shared" si="37"/>
        <v>2.7841059602649008</v>
      </c>
      <c r="AE110">
        <v>30</v>
      </c>
      <c r="AF110">
        <v>618</v>
      </c>
      <c r="AG110">
        <v>10990</v>
      </c>
      <c r="AH110">
        <f t="shared" si="38"/>
        <v>17.783171521035598</v>
      </c>
      <c r="AL110">
        <v>39</v>
      </c>
      <c r="AM110">
        <v>829</v>
      </c>
      <c r="AN110">
        <v>9069</v>
      </c>
      <c r="AO110">
        <f t="shared" si="39"/>
        <v>10.939686369119421</v>
      </c>
      <c r="AS110">
        <v>8</v>
      </c>
      <c r="AT110">
        <v>1241</v>
      </c>
      <c r="AU110">
        <v>1752</v>
      </c>
      <c r="AV110">
        <f t="shared" si="40"/>
        <v>1.411764705882353</v>
      </c>
      <c r="AZ110"/>
      <c r="BG110"/>
      <c r="BN110"/>
      <c r="BU110"/>
      <c r="CB110">
        <v>10</v>
      </c>
      <c r="CC110">
        <v>929</v>
      </c>
      <c r="CD110">
        <v>31626</v>
      </c>
      <c r="CE110">
        <f t="shared" si="41"/>
        <v>34.043057050592033</v>
      </c>
      <c r="CI110">
        <v>29</v>
      </c>
      <c r="CJ110">
        <v>1157</v>
      </c>
      <c r="CK110">
        <v>14975</v>
      </c>
      <c r="CL110">
        <f t="shared" si="42"/>
        <v>12.94295592048401</v>
      </c>
    </row>
    <row r="111" spans="9:90" x14ac:dyDescent="0.25">
      <c r="J111">
        <v>4</v>
      </c>
      <c r="K111">
        <v>322</v>
      </c>
      <c r="L111">
        <v>6179</v>
      </c>
      <c r="M111">
        <f t="shared" si="35"/>
        <v>19.189440993788821</v>
      </c>
      <c r="Q111">
        <v>13</v>
      </c>
      <c r="R111">
        <v>557</v>
      </c>
      <c r="S111">
        <v>45573</v>
      </c>
      <c r="T111">
        <f t="shared" si="36"/>
        <v>81.818671454219029</v>
      </c>
      <c r="X111">
        <v>6</v>
      </c>
      <c r="Y111">
        <v>625</v>
      </c>
      <c r="Z111">
        <v>2190</v>
      </c>
      <c r="AA111">
        <f t="shared" si="37"/>
        <v>3.504</v>
      </c>
      <c r="AE111">
        <v>31</v>
      </c>
      <c r="AF111">
        <v>864</v>
      </c>
      <c r="AG111">
        <v>15584</v>
      </c>
      <c r="AH111">
        <f t="shared" si="38"/>
        <v>18.037037037037038</v>
      </c>
      <c r="AL111">
        <v>40</v>
      </c>
      <c r="AM111">
        <v>841</v>
      </c>
      <c r="AN111">
        <v>32664</v>
      </c>
      <c r="AO111">
        <f t="shared" si="39"/>
        <v>38.839476813317482</v>
      </c>
      <c r="AS111">
        <v>9</v>
      </c>
      <c r="AT111">
        <v>567</v>
      </c>
      <c r="AU111">
        <v>889</v>
      </c>
      <c r="AV111">
        <f t="shared" si="40"/>
        <v>1.5679012345679013</v>
      </c>
      <c r="AZ111"/>
      <c r="BG111"/>
      <c r="BN111"/>
      <c r="BU111"/>
      <c r="CB111">
        <v>11</v>
      </c>
      <c r="CC111">
        <v>954</v>
      </c>
      <c r="CD111">
        <v>54717</v>
      </c>
      <c r="CE111">
        <f t="shared" si="41"/>
        <v>57.355345911949684</v>
      </c>
      <c r="CI111">
        <v>30</v>
      </c>
      <c r="CJ111">
        <v>1171</v>
      </c>
      <c r="CK111">
        <v>30322</v>
      </c>
      <c r="CL111">
        <f t="shared" si="42"/>
        <v>25.894107600341588</v>
      </c>
    </row>
    <row r="112" spans="9:90" x14ac:dyDescent="0.25">
      <c r="J112">
        <v>5</v>
      </c>
      <c r="K112">
        <v>341</v>
      </c>
      <c r="L112">
        <v>652</v>
      </c>
      <c r="M112">
        <f t="shared" si="35"/>
        <v>1.9120234604105573</v>
      </c>
      <c r="Q112">
        <v>14</v>
      </c>
      <c r="R112">
        <v>574</v>
      </c>
      <c r="S112">
        <v>17235</v>
      </c>
      <c r="T112">
        <f t="shared" si="36"/>
        <v>30.026132404181183</v>
      </c>
      <c r="X112">
        <v>7</v>
      </c>
      <c r="Y112">
        <v>680</v>
      </c>
      <c r="Z112">
        <v>2673</v>
      </c>
      <c r="AA112">
        <f t="shared" si="37"/>
        <v>3.9308823529411763</v>
      </c>
      <c r="AE112">
        <v>32</v>
      </c>
      <c r="AF112">
        <v>558</v>
      </c>
      <c r="AG112">
        <v>10281</v>
      </c>
      <c r="AH112">
        <f t="shared" si="38"/>
        <v>18.4247311827957</v>
      </c>
      <c r="AL112">
        <v>41</v>
      </c>
      <c r="AM112">
        <v>911</v>
      </c>
      <c r="AN112">
        <v>16617</v>
      </c>
      <c r="AO112">
        <f t="shared" si="39"/>
        <v>18.240395170142701</v>
      </c>
      <c r="AS112">
        <v>10</v>
      </c>
      <c r="AT112">
        <v>709</v>
      </c>
      <c r="AU112">
        <v>1928</v>
      </c>
      <c r="AV112">
        <f t="shared" si="40"/>
        <v>2.7193229901269396</v>
      </c>
      <c r="AZ112"/>
      <c r="BG112"/>
      <c r="BN112"/>
      <c r="BU112"/>
      <c r="CB112">
        <v>12</v>
      </c>
      <c r="CC112">
        <v>1000</v>
      </c>
      <c r="CD112">
        <v>43326</v>
      </c>
      <c r="CE112">
        <f t="shared" si="41"/>
        <v>43.326000000000001</v>
      </c>
      <c r="CI112">
        <v>31</v>
      </c>
      <c r="CJ112">
        <v>1193</v>
      </c>
      <c r="CK112">
        <v>40706</v>
      </c>
      <c r="CL112">
        <f t="shared" si="42"/>
        <v>34.120704107292539</v>
      </c>
    </row>
    <row r="113" spans="10:90" x14ac:dyDescent="0.25">
      <c r="J113">
        <v>6</v>
      </c>
      <c r="K113">
        <v>372</v>
      </c>
      <c r="L113">
        <v>9029</v>
      </c>
      <c r="M113">
        <f t="shared" si="35"/>
        <v>24.271505376344088</v>
      </c>
      <c r="Q113">
        <v>15</v>
      </c>
      <c r="R113">
        <v>581</v>
      </c>
      <c r="S113">
        <v>40881</v>
      </c>
      <c r="T113">
        <f t="shared" si="36"/>
        <v>70.363166953528406</v>
      </c>
      <c r="X113">
        <v>8</v>
      </c>
      <c r="Y113">
        <v>640</v>
      </c>
      <c r="Z113">
        <v>2673</v>
      </c>
      <c r="AA113">
        <f t="shared" si="37"/>
        <v>4.1765625000000002</v>
      </c>
      <c r="AE113">
        <v>33</v>
      </c>
      <c r="AF113">
        <v>483</v>
      </c>
      <c r="AG113">
        <v>8946</v>
      </c>
      <c r="AH113">
        <f t="shared" si="38"/>
        <v>18.521739130434781</v>
      </c>
      <c r="AL113">
        <v>42</v>
      </c>
      <c r="AM113">
        <v>932</v>
      </c>
      <c r="AN113">
        <v>2169</v>
      </c>
      <c r="AO113">
        <f t="shared" si="39"/>
        <v>2.32725321888412</v>
      </c>
      <c r="AS113">
        <v>11</v>
      </c>
      <c r="AT113">
        <v>538</v>
      </c>
      <c r="AU113">
        <v>1638</v>
      </c>
      <c r="AV113">
        <f t="shared" si="40"/>
        <v>3.0446096654275094</v>
      </c>
      <c r="AZ113"/>
      <c r="BG113"/>
      <c r="BN113"/>
      <c r="BU113"/>
      <c r="CB113">
        <v>13</v>
      </c>
      <c r="CC113">
        <v>1001</v>
      </c>
      <c r="CD113">
        <v>60237</v>
      </c>
      <c r="CE113">
        <f t="shared" si="41"/>
        <v>60.176823176823177</v>
      </c>
      <c r="CI113">
        <v>32</v>
      </c>
      <c r="CJ113">
        <v>1202</v>
      </c>
      <c r="CK113">
        <v>45260</v>
      </c>
      <c r="CL113">
        <f t="shared" si="42"/>
        <v>37.653910149750416</v>
      </c>
    </row>
    <row r="114" spans="10:90" x14ac:dyDescent="0.25">
      <c r="J114">
        <v>7</v>
      </c>
      <c r="K114">
        <v>386</v>
      </c>
      <c r="L114">
        <v>2957</v>
      </c>
      <c r="M114">
        <f t="shared" si="35"/>
        <v>7.6606217616580308</v>
      </c>
      <c r="Q114">
        <v>16</v>
      </c>
      <c r="R114">
        <v>584</v>
      </c>
      <c r="S114">
        <v>31629</v>
      </c>
      <c r="T114">
        <f t="shared" si="36"/>
        <v>54.159246575342465</v>
      </c>
      <c r="X114">
        <v>9</v>
      </c>
      <c r="Y114">
        <v>632</v>
      </c>
      <c r="Z114">
        <v>2823</v>
      </c>
      <c r="AA114">
        <f t="shared" si="37"/>
        <v>4.4667721518987342</v>
      </c>
      <c r="AE114">
        <v>34</v>
      </c>
      <c r="AF114">
        <v>748</v>
      </c>
      <c r="AG114">
        <v>13914</v>
      </c>
      <c r="AH114">
        <f t="shared" si="38"/>
        <v>18.601604278074866</v>
      </c>
      <c r="AL114">
        <v>43</v>
      </c>
      <c r="AM114">
        <v>942</v>
      </c>
      <c r="AN114">
        <v>1332</v>
      </c>
      <c r="AO114">
        <f t="shared" si="39"/>
        <v>1.4140127388535031</v>
      </c>
      <c r="AS114">
        <v>12</v>
      </c>
      <c r="AT114">
        <v>786</v>
      </c>
      <c r="AU114">
        <v>2421</v>
      </c>
      <c r="AV114">
        <f t="shared" si="40"/>
        <v>3.0801526717557253</v>
      </c>
      <c r="AZ114"/>
      <c r="BG114"/>
      <c r="BN114"/>
      <c r="BU114"/>
      <c r="CB114">
        <v>14</v>
      </c>
      <c r="CC114">
        <v>1010</v>
      </c>
      <c r="CD114">
        <v>46842</v>
      </c>
      <c r="CE114">
        <f t="shared" si="41"/>
        <v>46.378217821782179</v>
      </c>
      <c r="CI114">
        <v>33</v>
      </c>
      <c r="CJ114">
        <v>1261</v>
      </c>
      <c r="CK114">
        <v>93088</v>
      </c>
      <c r="CL114">
        <f t="shared" si="42"/>
        <v>73.82077716098334</v>
      </c>
    </row>
    <row r="115" spans="10:90" x14ac:dyDescent="0.25">
      <c r="J115">
        <v>8</v>
      </c>
      <c r="K115">
        <v>394</v>
      </c>
      <c r="L115">
        <v>4798</v>
      </c>
      <c r="M115">
        <f t="shared" si="35"/>
        <v>12.17766497461929</v>
      </c>
      <c r="Q115">
        <v>17</v>
      </c>
      <c r="R115">
        <v>587</v>
      </c>
      <c r="S115">
        <v>38805</v>
      </c>
      <c r="T115">
        <f t="shared" si="36"/>
        <v>66.107325383304939</v>
      </c>
      <c r="X115">
        <v>10</v>
      </c>
      <c r="Y115">
        <v>205</v>
      </c>
      <c r="Z115">
        <v>1575</v>
      </c>
      <c r="AA115">
        <f t="shared" si="37"/>
        <v>7.6829268292682924</v>
      </c>
      <c r="AE115">
        <v>35</v>
      </c>
      <c r="AF115">
        <v>604</v>
      </c>
      <c r="AG115">
        <v>11916</v>
      </c>
      <c r="AH115">
        <f t="shared" si="38"/>
        <v>19.728476821192054</v>
      </c>
      <c r="AL115">
        <v>44</v>
      </c>
      <c r="AM115">
        <v>967</v>
      </c>
      <c r="AN115">
        <v>1212</v>
      </c>
      <c r="AO115">
        <f t="shared" si="39"/>
        <v>1.2533609100310237</v>
      </c>
      <c r="AS115">
        <v>13</v>
      </c>
      <c r="AT115">
        <v>645</v>
      </c>
      <c r="AU115">
        <v>2197</v>
      </c>
      <c r="AV115">
        <f t="shared" si="40"/>
        <v>3.4062015503875971</v>
      </c>
      <c r="AZ115"/>
      <c r="BG115"/>
      <c r="BN115"/>
      <c r="BU115"/>
      <c r="CB115">
        <v>15</v>
      </c>
      <c r="CC115">
        <v>1046</v>
      </c>
      <c r="CD115">
        <v>35394</v>
      </c>
      <c r="CE115">
        <f t="shared" si="41"/>
        <v>33.837476099426389</v>
      </c>
      <c r="CI115">
        <v>34</v>
      </c>
      <c r="CJ115">
        <v>1483</v>
      </c>
      <c r="CK115">
        <v>34882</v>
      </c>
      <c r="CL115">
        <f t="shared" si="42"/>
        <v>23.521240728253542</v>
      </c>
    </row>
    <row r="116" spans="10:90" x14ac:dyDescent="0.25">
      <c r="J116">
        <v>9</v>
      </c>
      <c r="K116">
        <v>399</v>
      </c>
      <c r="L116">
        <v>9113</v>
      </c>
      <c r="M116">
        <f t="shared" si="35"/>
        <v>22.839598997493734</v>
      </c>
      <c r="Q116">
        <v>18</v>
      </c>
      <c r="R116">
        <v>610</v>
      </c>
      <c r="S116">
        <v>31032</v>
      </c>
      <c r="T116">
        <f t="shared" si="36"/>
        <v>50.872131147540983</v>
      </c>
      <c r="X116">
        <v>11</v>
      </c>
      <c r="Y116">
        <v>1253</v>
      </c>
      <c r="Z116">
        <v>9746</v>
      </c>
      <c r="AA116">
        <f t="shared" si="37"/>
        <v>7.7781324820430964</v>
      </c>
      <c r="AE116">
        <v>36</v>
      </c>
      <c r="AF116">
        <v>156</v>
      </c>
      <c r="AG116">
        <v>3140</v>
      </c>
      <c r="AH116">
        <f t="shared" si="38"/>
        <v>20.128205128205128</v>
      </c>
      <c r="AL116">
        <v>45</v>
      </c>
      <c r="AM116">
        <v>973</v>
      </c>
      <c r="AN116">
        <v>126</v>
      </c>
      <c r="AO116">
        <f t="shared" si="39"/>
        <v>0.12949640287769784</v>
      </c>
      <c r="AS116">
        <v>14</v>
      </c>
      <c r="AT116">
        <v>350</v>
      </c>
      <c r="AU116">
        <v>1227</v>
      </c>
      <c r="AV116">
        <f t="shared" si="40"/>
        <v>3.5057142857142858</v>
      </c>
      <c r="AZ116"/>
      <c r="BG116"/>
      <c r="BN116"/>
      <c r="BU116"/>
      <c r="CB116">
        <v>16</v>
      </c>
      <c r="CC116">
        <v>1049</v>
      </c>
      <c r="CD116">
        <v>45060</v>
      </c>
      <c r="CE116">
        <f t="shared" si="41"/>
        <v>42.955195424213535</v>
      </c>
      <c r="CI116">
        <v>35</v>
      </c>
      <c r="CJ116">
        <v>1484</v>
      </c>
      <c r="CK116">
        <v>13050</v>
      </c>
      <c r="CL116">
        <f t="shared" si="42"/>
        <v>8.7938005390835574</v>
      </c>
    </row>
    <row r="117" spans="10:90" x14ac:dyDescent="0.25">
      <c r="J117">
        <v>10</v>
      </c>
      <c r="K117">
        <v>446</v>
      </c>
      <c r="L117">
        <v>623</v>
      </c>
      <c r="M117">
        <f t="shared" si="35"/>
        <v>1.3968609865470851</v>
      </c>
      <c r="Q117">
        <v>19</v>
      </c>
      <c r="R117">
        <v>616</v>
      </c>
      <c r="S117">
        <v>61365</v>
      </c>
      <c r="T117">
        <f t="shared" si="36"/>
        <v>99.618506493506487</v>
      </c>
      <c r="X117">
        <v>12</v>
      </c>
      <c r="Y117">
        <v>376</v>
      </c>
      <c r="Z117">
        <v>3003</v>
      </c>
      <c r="AA117">
        <f t="shared" si="37"/>
        <v>7.9867021276595747</v>
      </c>
      <c r="AE117">
        <v>37</v>
      </c>
      <c r="AF117">
        <v>579</v>
      </c>
      <c r="AG117">
        <v>11706</v>
      </c>
      <c r="AH117">
        <f t="shared" si="38"/>
        <v>20.217616580310882</v>
      </c>
      <c r="AL117">
        <v>46</v>
      </c>
      <c r="AM117">
        <v>1052</v>
      </c>
      <c r="AN117">
        <v>2010</v>
      </c>
      <c r="AO117">
        <f t="shared" si="39"/>
        <v>1.9106463878326996</v>
      </c>
      <c r="AS117">
        <v>15</v>
      </c>
      <c r="AT117">
        <v>592</v>
      </c>
      <c r="AU117">
        <v>2730</v>
      </c>
      <c r="AV117">
        <f t="shared" si="40"/>
        <v>4.6114864864864868</v>
      </c>
      <c r="AZ117"/>
      <c r="BG117"/>
      <c r="BN117"/>
      <c r="BU117"/>
      <c r="CB117">
        <v>17</v>
      </c>
      <c r="CC117">
        <v>1063</v>
      </c>
      <c r="CD117">
        <v>45774</v>
      </c>
      <c r="CE117">
        <f t="shared" si="41"/>
        <v>43.061147695202258</v>
      </c>
      <c r="CI117">
        <v>36</v>
      </c>
      <c r="CJ117">
        <v>1541</v>
      </c>
      <c r="CK117">
        <v>30367</v>
      </c>
      <c r="CL117">
        <f t="shared" si="42"/>
        <v>19.706035042180403</v>
      </c>
    </row>
    <row r="118" spans="10:90" x14ac:dyDescent="0.25">
      <c r="J118">
        <v>11</v>
      </c>
      <c r="K118">
        <v>490</v>
      </c>
      <c r="L118">
        <v>18469</v>
      </c>
      <c r="M118">
        <f t="shared" si="35"/>
        <v>37.691836734693879</v>
      </c>
      <c r="Q118">
        <v>20</v>
      </c>
      <c r="R118">
        <v>630</v>
      </c>
      <c r="S118">
        <v>1407</v>
      </c>
      <c r="T118">
        <f t="shared" si="36"/>
        <v>2.2333333333333334</v>
      </c>
      <c r="X118">
        <v>13</v>
      </c>
      <c r="Y118">
        <v>944</v>
      </c>
      <c r="Z118">
        <v>7677</v>
      </c>
      <c r="AA118">
        <f t="shared" si="37"/>
        <v>8.1324152542372889</v>
      </c>
      <c r="AE118">
        <v>38</v>
      </c>
      <c r="AF118">
        <v>440</v>
      </c>
      <c r="AG118">
        <v>9038</v>
      </c>
      <c r="AH118">
        <f t="shared" si="38"/>
        <v>20.540909090909089</v>
      </c>
      <c r="AL118">
        <v>47</v>
      </c>
      <c r="AM118">
        <v>1052</v>
      </c>
      <c r="AN118">
        <v>27093</v>
      </c>
      <c r="AO118">
        <f t="shared" si="39"/>
        <v>25.75380228136882</v>
      </c>
      <c r="AS118">
        <v>16</v>
      </c>
      <c r="AT118">
        <v>96</v>
      </c>
      <c r="AU118">
        <v>444</v>
      </c>
      <c r="AV118">
        <f t="shared" si="40"/>
        <v>4.625</v>
      </c>
      <c r="AZ118"/>
      <c r="BG118"/>
      <c r="BN118"/>
      <c r="BU118"/>
      <c r="CB118">
        <v>18</v>
      </c>
      <c r="CC118">
        <v>1068</v>
      </c>
      <c r="CD118">
        <v>33609</v>
      </c>
      <c r="CE118">
        <f t="shared" si="41"/>
        <v>31.469101123595507</v>
      </c>
      <c r="CI118">
        <v>37</v>
      </c>
      <c r="CJ118">
        <v>1596</v>
      </c>
      <c r="CK118">
        <v>28355</v>
      </c>
      <c r="CL118">
        <f t="shared" si="42"/>
        <v>17.766290726817044</v>
      </c>
    </row>
    <row r="119" spans="10:90" x14ac:dyDescent="0.25">
      <c r="J119">
        <v>12</v>
      </c>
      <c r="K119">
        <v>510</v>
      </c>
      <c r="L119">
        <v>15593</v>
      </c>
      <c r="M119">
        <f t="shared" si="35"/>
        <v>30.574509803921568</v>
      </c>
      <c r="Q119">
        <v>21</v>
      </c>
      <c r="R119">
        <v>632</v>
      </c>
      <c r="S119">
        <v>54468</v>
      </c>
      <c r="T119">
        <f t="shared" si="36"/>
        <v>86.183544303797461</v>
      </c>
      <c r="X119">
        <v>14</v>
      </c>
      <c r="Y119">
        <v>642</v>
      </c>
      <c r="Z119">
        <v>5893</v>
      </c>
      <c r="AA119">
        <f t="shared" si="37"/>
        <v>9.1791277258566986</v>
      </c>
      <c r="AE119">
        <v>39</v>
      </c>
      <c r="AF119">
        <v>610</v>
      </c>
      <c r="AG119">
        <v>13669</v>
      </c>
      <c r="AH119">
        <f t="shared" si="38"/>
        <v>22.408196721311477</v>
      </c>
      <c r="AL119">
        <v>48</v>
      </c>
      <c r="AM119">
        <v>1112</v>
      </c>
      <c r="AN119">
        <v>46638</v>
      </c>
      <c r="AO119">
        <f t="shared" si="39"/>
        <v>41.940647482014391</v>
      </c>
      <c r="AS119">
        <v>17</v>
      </c>
      <c r="AT119">
        <v>592</v>
      </c>
      <c r="AU119">
        <v>2947</v>
      </c>
      <c r="AV119">
        <f t="shared" si="40"/>
        <v>4.9780405405405403</v>
      </c>
      <c r="AZ119"/>
      <c r="BG119"/>
      <c r="BN119"/>
      <c r="BU119"/>
      <c r="CB119">
        <v>19</v>
      </c>
      <c r="CC119">
        <v>1094</v>
      </c>
      <c r="CD119">
        <v>64011</v>
      </c>
      <c r="CE119">
        <f t="shared" si="41"/>
        <v>58.510968921389399</v>
      </c>
      <c r="CI119">
        <v>38</v>
      </c>
      <c r="CJ119">
        <v>1640</v>
      </c>
      <c r="CK119">
        <v>13121</v>
      </c>
      <c r="CL119">
        <f t="shared" si="42"/>
        <v>8.0006097560975604</v>
      </c>
    </row>
    <row r="120" spans="10:90" x14ac:dyDescent="0.25">
      <c r="J120">
        <v>13</v>
      </c>
      <c r="K120">
        <v>518</v>
      </c>
      <c r="L120">
        <v>17027</v>
      </c>
      <c r="M120">
        <f t="shared" si="35"/>
        <v>32.87065637065637</v>
      </c>
      <c r="Q120">
        <v>22</v>
      </c>
      <c r="R120">
        <v>639</v>
      </c>
      <c r="S120">
        <v>49893</v>
      </c>
      <c r="T120">
        <f t="shared" si="36"/>
        <v>78.079812206572768</v>
      </c>
      <c r="X120">
        <v>15</v>
      </c>
      <c r="Y120">
        <v>1726</v>
      </c>
      <c r="Z120">
        <v>17860</v>
      </c>
      <c r="AA120">
        <f t="shared" si="37"/>
        <v>10.347624565469292</v>
      </c>
      <c r="AE120">
        <v>40</v>
      </c>
      <c r="AF120">
        <v>840</v>
      </c>
      <c r="AG120">
        <v>19302</v>
      </c>
      <c r="AH120">
        <f t="shared" si="38"/>
        <v>22.978571428571428</v>
      </c>
      <c r="AL120">
        <v>49</v>
      </c>
      <c r="AM120">
        <v>1134</v>
      </c>
      <c r="AN120">
        <v>243</v>
      </c>
      <c r="AO120">
        <f t="shared" si="39"/>
        <v>0.21428571428571427</v>
      </c>
      <c r="AS120">
        <v>18</v>
      </c>
      <c r="AT120">
        <v>696</v>
      </c>
      <c r="AU120">
        <v>3615</v>
      </c>
      <c r="AV120">
        <f t="shared" si="40"/>
        <v>5.193965517241379</v>
      </c>
      <c r="AZ120"/>
      <c r="BG120"/>
      <c r="BN120"/>
      <c r="BU120"/>
      <c r="CB120">
        <v>20</v>
      </c>
      <c r="CC120">
        <v>1094</v>
      </c>
      <c r="CD120">
        <v>18210</v>
      </c>
      <c r="CE120">
        <f t="shared" si="41"/>
        <v>16.645338208409505</v>
      </c>
      <c r="CI120">
        <v>39</v>
      </c>
      <c r="CJ120">
        <v>1675</v>
      </c>
      <c r="CK120">
        <v>11749</v>
      </c>
      <c r="CL120">
        <f t="shared" si="42"/>
        <v>7.0143283582089548</v>
      </c>
    </row>
    <row r="121" spans="10:90" x14ac:dyDescent="0.25">
      <c r="J121">
        <v>14</v>
      </c>
      <c r="K121">
        <v>520</v>
      </c>
      <c r="L121">
        <v>6074</v>
      </c>
      <c r="M121">
        <f t="shared" si="35"/>
        <v>11.680769230769231</v>
      </c>
      <c r="Q121">
        <v>23</v>
      </c>
      <c r="R121">
        <v>640</v>
      </c>
      <c r="S121">
        <v>23514</v>
      </c>
      <c r="T121">
        <f t="shared" si="36"/>
        <v>36.740625000000001</v>
      </c>
      <c r="X121">
        <v>16</v>
      </c>
      <c r="Y121">
        <v>639</v>
      </c>
      <c r="Z121">
        <v>7540</v>
      </c>
      <c r="AA121">
        <f t="shared" si="37"/>
        <v>11.799687010954617</v>
      </c>
      <c r="AE121">
        <v>41</v>
      </c>
      <c r="AF121">
        <v>637</v>
      </c>
      <c r="AG121">
        <v>15995</v>
      </c>
      <c r="AH121">
        <f t="shared" si="38"/>
        <v>25.109890109890109</v>
      </c>
      <c r="AL121">
        <v>50</v>
      </c>
      <c r="AM121">
        <v>1179</v>
      </c>
      <c r="AN121">
        <v>3552</v>
      </c>
      <c r="AO121">
        <f t="shared" si="39"/>
        <v>3.0127226463104324</v>
      </c>
      <c r="AS121">
        <v>19</v>
      </c>
      <c r="AT121">
        <v>589</v>
      </c>
      <c r="AU121">
        <v>3280</v>
      </c>
      <c r="AV121">
        <f t="shared" si="40"/>
        <v>5.5687606112054331</v>
      </c>
      <c r="AZ121"/>
      <c r="BG121"/>
      <c r="BN121"/>
      <c r="BU121"/>
      <c r="CB121">
        <v>21</v>
      </c>
      <c r="CC121">
        <v>1125</v>
      </c>
      <c r="CD121">
        <v>36882</v>
      </c>
      <c r="CE121">
        <f t="shared" si="41"/>
        <v>32.783999999999999</v>
      </c>
      <c r="CI121">
        <v>40</v>
      </c>
      <c r="CJ121">
        <v>1694</v>
      </c>
      <c r="CK121">
        <v>60764</v>
      </c>
      <c r="CL121">
        <f t="shared" si="42"/>
        <v>35.870129870129873</v>
      </c>
    </row>
    <row r="122" spans="10:90" x14ac:dyDescent="0.25">
      <c r="J122">
        <v>15</v>
      </c>
      <c r="K122">
        <v>539</v>
      </c>
      <c r="L122">
        <v>9199</v>
      </c>
      <c r="M122">
        <f t="shared" si="35"/>
        <v>17.06679035250464</v>
      </c>
      <c r="Q122">
        <v>24</v>
      </c>
      <c r="R122">
        <v>652</v>
      </c>
      <c r="S122">
        <v>48</v>
      </c>
      <c r="T122">
        <f t="shared" si="36"/>
        <v>7.3619631901840496E-2</v>
      </c>
      <c r="X122">
        <v>17</v>
      </c>
      <c r="Y122">
        <v>831</v>
      </c>
      <c r="Z122">
        <v>11177</v>
      </c>
      <c r="AA122">
        <f t="shared" si="37"/>
        <v>13.450060168471721</v>
      </c>
      <c r="AE122">
        <v>42</v>
      </c>
      <c r="AF122">
        <v>492</v>
      </c>
      <c r="AG122">
        <v>13159</v>
      </c>
      <c r="AH122">
        <f t="shared" si="38"/>
        <v>26.745934959349594</v>
      </c>
      <c r="AL122">
        <v>51</v>
      </c>
      <c r="AM122">
        <v>1203</v>
      </c>
      <c r="AN122">
        <v>330</v>
      </c>
      <c r="AO122">
        <f t="shared" si="39"/>
        <v>0.27431421446384041</v>
      </c>
      <c r="AS122">
        <v>20</v>
      </c>
      <c r="AT122">
        <v>629</v>
      </c>
      <c r="AU122">
        <v>3711</v>
      </c>
      <c r="AV122">
        <f t="shared" si="40"/>
        <v>5.8998410174880762</v>
      </c>
      <c r="AZ122"/>
      <c r="BG122"/>
      <c r="BN122"/>
      <c r="BU122"/>
      <c r="CB122">
        <v>22</v>
      </c>
      <c r="CC122">
        <v>1136</v>
      </c>
      <c r="CD122">
        <v>40968</v>
      </c>
      <c r="CE122">
        <f t="shared" si="41"/>
        <v>36.063380281690144</v>
      </c>
      <c r="CI122">
        <v>41</v>
      </c>
      <c r="CJ122">
        <v>1796</v>
      </c>
      <c r="CK122">
        <v>56176</v>
      </c>
      <c r="CL122">
        <f t="shared" si="42"/>
        <v>31.278396436525611</v>
      </c>
    </row>
    <row r="123" spans="10:90" x14ac:dyDescent="0.25">
      <c r="J123">
        <v>16</v>
      </c>
      <c r="K123">
        <v>544</v>
      </c>
      <c r="L123">
        <v>14203</v>
      </c>
      <c r="M123">
        <f t="shared" si="35"/>
        <v>26.108455882352942</v>
      </c>
      <c r="Q123">
        <v>25</v>
      </c>
      <c r="R123">
        <v>662</v>
      </c>
      <c r="S123">
        <v>34284</v>
      </c>
      <c r="T123">
        <f t="shared" si="36"/>
        <v>51.788519637462237</v>
      </c>
      <c r="X123">
        <v>18</v>
      </c>
      <c r="Y123">
        <v>591</v>
      </c>
      <c r="Z123">
        <v>9000</v>
      </c>
      <c r="AA123">
        <f t="shared" si="37"/>
        <v>15.228426395939087</v>
      </c>
      <c r="AE123">
        <v>43</v>
      </c>
      <c r="AF123">
        <v>509</v>
      </c>
      <c r="AG123">
        <v>14851</v>
      </c>
      <c r="AH123">
        <f t="shared" si="38"/>
        <v>29.176817288801573</v>
      </c>
      <c r="AL123">
        <v>52</v>
      </c>
      <c r="AM123">
        <v>1211</v>
      </c>
      <c r="AN123">
        <v>954</v>
      </c>
      <c r="AO123">
        <f t="shared" si="39"/>
        <v>0.78777869529314615</v>
      </c>
      <c r="AS123">
        <v>21</v>
      </c>
      <c r="AT123">
        <v>600</v>
      </c>
      <c r="AU123">
        <v>4352</v>
      </c>
      <c r="AV123">
        <f t="shared" si="40"/>
        <v>7.253333333333333</v>
      </c>
      <c r="AZ123"/>
      <c r="BG123"/>
      <c r="BN123"/>
      <c r="BU123"/>
      <c r="CB123">
        <v>23</v>
      </c>
      <c r="CC123">
        <v>1158</v>
      </c>
      <c r="CD123">
        <v>27828</v>
      </c>
      <c r="CE123">
        <f t="shared" si="41"/>
        <v>24.031088082901555</v>
      </c>
      <c r="CI123">
        <v>42</v>
      </c>
      <c r="CJ123">
        <v>1838</v>
      </c>
      <c r="CK123">
        <v>53780</v>
      </c>
      <c r="CL123">
        <f t="shared" si="42"/>
        <v>29.260065288356909</v>
      </c>
    </row>
    <row r="124" spans="10:90" x14ac:dyDescent="0.25">
      <c r="J124">
        <v>17</v>
      </c>
      <c r="K124">
        <v>554</v>
      </c>
      <c r="L124">
        <v>4015</v>
      </c>
      <c r="M124">
        <f t="shared" si="35"/>
        <v>7.2472924187725631</v>
      </c>
      <c r="Q124">
        <v>26</v>
      </c>
      <c r="R124">
        <v>664</v>
      </c>
      <c r="S124">
        <v>53532</v>
      </c>
      <c r="T124">
        <f t="shared" si="36"/>
        <v>80.620481927710841</v>
      </c>
      <c r="X124">
        <v>19</v>
      </c>
      <c r="Y124">
        <v>799</v>
      </c>
      <c r="Z124">
        <v>12277</v>
      </c>
      <c r="AA124">
        <f t="shared" si="37"/>
        <v>15.365456821026283</v>
      </c>
      <c r="AE124">
        <v>44</v>
      </c>
      <c r="AF124">
        <v>706</v>
      </c>
      <c r="AG124">
        <v>22302</v>
      </c>
      <c r="AH124">
        <f t="shared" si="38"/>
        <v>31.589235127478755</v>
      </c>
      <c r="AL124">
        <v>53</v>
      </c>
      <c r="AM124">
        <v>1236</v>
      </c>
      <c r="AN124">
        <v>1212</v>
      </c>
      <c r="AO124">
        <f t="shared" si="39"/>
        <v>0.98058252427184467</v>
      </c>
      <c r="AS124">
        <v>22</v>
      </c>
      <c r="AT124">
        <v>834</v>
      </c>
      <c r="AU124">
        <v>7392</v>
      </c>
      <c r="AV124">
        <f t="shared" si="40"/>
        <v>8.8633093525179856</v>
      </c>
      <c r="AZ124"/>
      <c r="BG124"/>
      <c r="BN124"/>
      <c r="BU124"/>
      <c r="CB124">
        <v>24</v>
      </c>
      <c r="CC124">
        <v>1164</v>
      </c>
      <c r="CD124">
        <v>44007</v>
      </c>
      <c r="CE124">
        <f t="shared" si="41"/>
        <v>37.806701030927833</v>
      </c>
      <c r="CI124">
        <v>43</v>
      </c>
      <c r="CJ124">
        <v>1905</v>
      </c>
      <c r="CK124">
        <v>64138</v>
      </c>
      <c r="CL124">
        <f t="shared" si="42"/>
        <v>33.668241469816273</v>
      </c>
    </row>
    <row r="125" spans="10:90" x14ac:dyDescent="0.25">
      <c r="J125">
        <v>18</v>
      </c>
      <c r="K125">
        <v>562</v>
      </c>
      <c r="L125">
        <v>5037</v>
      </c>
      <c r="M125">
        <f t="shared" si="35"/>
        <v>8.962633451957295</v>
      </c>
      <c r="Q125">
        <v>27</v>
      </c>
      <c r="R125">
        <v>687</v>
      </c>
      <c r="S125">
        <v>41037</v>
      </c>
      <c r="T125">
        <f t="shared" si="36"/>
        <v>59.733624454148469</v>
      </c>
      <c r="X125">
        <v>20</v>
      </c>
      <c r="Y125">
        <v>492</v>
      </c>
      <c r="Z125">
        <v>7874</v>
      </c>
      <c r="AA125">
        <f t="shared" si="37"/>
        <v>16.004065040650406</v>
      </c>
      <c r="AE125">
        <v>45</v>
      </c>
      <c r="AF125">
        <v>598</v>
      </c>
      <c r="AG125">
        <v>19544</v>
      </c>
      <c r="AH125">
        <f t="shared" si="38"/>
        <v>32.682274247491641</v>
      </c>
      <c r="AL125">
        <v>54</v>
      </c>
      <c r="AM125">
        <v>1249</v>
      </c>
      <c r="AN125">
        <v>2028</v>
      </c>
      <c r="AO125">
        <f t="shared" si="39"/>
        <v>1.6236989591673339</v>
      </c>
      <c r="AS125">
        <v>23</v>
      </c>
      <c r="AT125">
        <v>613</v>
      </c>
      <c r="AU125">
        <v>5506</v>
      </c>
      <c r="AV125">
        <f t="shared" si="40"/>
        <v>8.9820554649265905</v>
      </c>
      <c r="AZ125"/>
      <c r="BG125"/>
      <c r="BN125"/>
      <c r="BU125"/>
      <c r="CB125">
        <v>25</v>
      </c>
      <c r="CC125">
        <v>1178</v>
      </c>
      <c r="CD125">
        <v>52254</v>
      </c>
      <c r="CE125">
        <f t="shared" si="41"/>
        <v>44.358234295415961</v>
      </c>
      <c r="CI125">
        <v>44</v>
      </c>
      <c r="CJ125">
        <v>2013</v>
      </c>
      <c r="CK125">
        <v>7468</v>
      </c>
      <c r="CL125">
        <f t="shared" si="42"/>
        <v>3.7098857426726277</v>
      </c>
    </row>
    <row r="126" spans="10:90" x14ac:dyDescent="0.25">
      <c r="J126">
        <v>19</v>
      </c>
      <c r="K126">
        <v>586</v>
      </c>
      <c r="L126">
        <v>3945</v>
      </c>
      <c r="M126">
        <f t="shared" si="35"/>
        <v>6.7320819112627985</v>
      </c>
      <c r="Q126">
        <v>28</v>
      </c>
      <c r="R126">
        <v>706</v>
      </c>
      <c r="S126">
        <v>58275</v>
      </c>
      <c r="T126">
        <f t="shared" si="36"/>
        <v>82.542492917847028</v>
      </c>
      <c r="X126">
        <v>21</v>
      </c>
      <c r="Y126">
        <v>666</v>
      </c>
      <c r="Z126">
        <v>10905</v>
      </c>
      <c r="AA126">
        <f t="shared" si="37"/>
        <v>16.373873873873872</v>
      </c>
      <c r="AE126">
        <v>46</v>
      </c>
      <c r="AF126">
        <v>454</v>
      </c>
      <c r="AG126">
        <v>15143</v>
      </c>
      <c r="AH126">
        <f t="shared" si="38"/>
        <v>33.354625550660792</v>
      </c>
      <c r="AL126">
        <v>55</v>
      </c>
      <c r="AM126">
        <v>1339</v>
      </c>
      <c r="AN126">
        <v>969</v>
      </c>
      <c r="AO126">
        <f t="shared" si="39"/>
        <v>0.72367438386855865</v>
      </c>
      <c r="AS126">
        <v>24</v>
      </c>
      <c r="AT126">
        <v>445</v>
      </c>
      <c r="AU126">
        <v>4029</v>
      </c>
      <c r="AV126">
        <f t="shared" si="40"/>
        <v>9.0539325842696634</v>
      </c>
      <c r="AZ126"/>
      <c r="BG126"/>
      <c r="BN126"/>
      <c r="BU126"/>
      <c r="CB126">
        <v>26</v>
      </c>
      <c r="CC126">
        <v>1209</v>
      </c>
      <c r="CD126">
        <v>61047</v>
      </c>
      <c r="CE126">
        <f t="shared" si="41"/>
        <v>50.493796526054588</v>
      </c>
      <c r="CI126">
        <v>45</v>
      </c>
      <c r="CJ126">
        <v>2132</v>
      </c>
      <c r="CK126">
        <v>44697</v>
      </c>
      <c r="CL126">
        <f t="shared" si="42"/>
        <v>20.964821763602252</v>
      </c>
    </row>
    <row r="127" spans="10:90" x14ac:dyDescent="0.25">
      <c r="J127">
        <v>20</v>
      </c>
      <c r="K127">
        <v>598</v>
      </c>
      <c r="L127">
        <v>13102</v>
      </c>
      <c r="M127">
        <f t="shared" si="35"/>
        <v>21.909698996655518</v>
      </c>
      <c r="Q127">
        <v>29</v>
      </c>
      <c r="R127">
        <v>706</v>
      </c>
      <c r="S127">
        <v>53349</v>
      </c>
      <c r="T127">
        <f t="shared" si="36"/>
        <v>75.565155807365443</v>
      </c>
      <c r="X127">
        <v>22</v>
      </c>
      <c r="Y127">
        <v>885</v>
      </c>
      <c r="Z127">
        <v>14729</v>
      </c>
      <c r="AA127">
        <f t="shared" si="37"/>
        <v>16.642937853107345</v>
      </c>
      <c r="AE127">
        <v>47</v>
      </c>
      <c r="AF127">
        <v>678</v>
      </c>
      <c r="AG127">
        <v>23048</v>
      </c>
      <c r="AH127">
        <f t="shared" si="38"/>
        <v>33.994100294985252</v>
      </c>
      <c r="AL127">
        <v>56</v>
      </c>
      <c r="AM127">
        <v>1349</v>
      </c>
      <c r="AN127">
        <v>0</v>
      </c>
      <c r="AO127">
        <f t="shared" si="39"/>
        <v>0</v>
      </c>
      <c r="AS127">
        <v>25</v>
      </c>
      <c r="AT127">
        <v>648</v>
      </c>
      <c r="AU127">
        <v>7443</v>
      </c>
      <c r="AV127">
        <f t="shared" si="40"/>
        <v>11.486111111111111</v>
      </c>
      <c r="AZ127"/>
      <c r="BG127"/>
      <c r="BN127"/>
      <c r="BU127"/>
      <c r="CB127">
        <v>27</v>
      </c>
      <c r="CC127">
        <v>1231</v>
      </c>
      <c r="CD127">
        <v>62103</v>
      </c>
      <c r="CE127">
        <f t="shared" si="41"/>
        <v>50.449228269699432</v>
      </c>
      <c r="CI127">
        <v>46</v>
      </c>
      <c r="CJ127">
        <v>3104</v>
      </c>
      <c r="CK127">
        <v>29817</v>
      </c>
      <c r="CL127">
        <f t="shared" si="42"/>
        <v>9.6059922680412377</v>
      </c>
    </row>
    <row r="128" spans="10:90" x14ac:dyDescent="0.25">
      <c r="J128">
        <v>21</v>
      </c>
      <c r="K128">
        <v>599</v>
      </c>
      <c r="L128">
        <v>24864</v>
      </c>
      <c r="M128">
        <f t="shared" si="35"/>
        <v>41.509181969949914</v>
      </c>
      <c r="Q128">
        <v>30</v>
      </c>
      <c r="R128">
        <v>715</v>
      </c>
      <c r="S128">
        <v>58188</v>
      </c>
      <c r="T128">
        <f t="shared" si="36"/>
        <v>81.381818181818176</v>
      </c>
      <c r="X128">
        <v>23</v>
      </c>
      <c r="Y128">
        <v>646</v>
      </c>
      <c r="Z128">
        <v>12552</v>
      </c>
      <c r="AA128">
        <f t="shared" si="37"/>
        <v>19.430340557275542</v>
      </c>
      <c r="AE128">
        <v>48</v>
      </c>
      <c r="AF128">
        <v>655</v>
      </c>
      <c r="AG128">
        <v>24414</v>
      </c>
      <c r="AH128">
        <f t="shared" si="38"/>
        <v>37.273282442748091</v>
      </c>
      <c r="AL128">
        <v>57</v>
      </c>
      <c r="AM128">
        <v>1362</v>
      </c>
      <c r="AN128">
        <v>2898</v>
      </c>
      <c r="AO128">
        <f t="shared" si="39"/>
        <v>2.1277533039647576</v>
      </c>
      <c r="AS128">
        <v>26</v>
      </c>
      <c r="AT128">
        <v>267</v>
      </c>
      <c r="AU128">
        <v>3625</v>
      </c>
      <c r="AV128">
        <f t="shared" si="40"/>
        <v>13.576779026217228</v>
      </c>
      <c r="AZ128"/>
      <c r="BG128"/>
      <c r="BN128"/>
      <c r="BU128"/>
      <c r="CB128">
        <v>28</v>
      </c>
      <c r="CC128">
        <v>1241</v>
      </c>
      <c r="CD128">
        <v>23355</v>
      </c>
      <c r="CE128">
        <f t="shared" si="41"/>
        <v>18.819500402900886</v>
      </c>
      <c r="CI128">
        <v>47</v>
      </c>
      <c r="CJ128">
        <v>3471</v>
      </c>
      <c r="CK128">
        <v>92529</v>
      </c>
      <c r="CL128">
        <f t="shared" si="42"/>
        <v>26.657735522904062</v>
      </c>
    </row>
    <row r="129" spans="10:90" x14ac:dyDescent="0.25">
      <c r="J129">
        <v>22</v>
      </c>
      <c r="K129">
        <v>608</v>
      </c>
      <c r="L129">
        <v>15731</v>
      </c>
      <c r="M129">
        <f t="shared" si="35"/>
        <v>25.873355263157894</v>
      </c>
      <c r="Q129">
        <v>31</v>
      </c>
      <c r="R129">
        <v>720</v>
      </c>
      <c r="S129">
        <v>29079</v>
      </c>
      <c r="T129">
        <f t="shared" si="36"/>
        <v>40.387500000000003</v>
      </c>
      <c r="X129">
        <v>24</v>
      </c>
      <c r="Y129">
        <v>789</v>
      </c>
      <c r="Z129">
        <v>15423</v>
      </c>
      <c r="AA129">
        <f t="shared" si="37"/>
        <v>19.547528517110266</v>
      </c>
      <c r="AE129">
        <v>49</v>
      </c>
      <c r="AF129">
        <v>597</v>
      </c>
      <c r="AG129">
        <v>23667</v>
      </c>
      <c r="AH129">
        <f t="shared" si="38"/>
        <v>39.643216080402013</v>
      </c>
      <c r="AL129">
        <v>58</v>
      </c>
      <c r="AM129">
        <v>1398</v>
      </c>
      <c r="AN129">
        <v>291</v>
      </c>
      <c r="AO129">
        <f t="shared" si="39"/>
        <v>0.20815450643776823</v>
      </c>
      <c r="AS129">
        <v>27</v>
      </c>
      <c r="AT129">
        <v>691</v>
      </c>
      <c r="AU129">
        <v>10325</v>
      </c>
      <c r="AV129">
        <f t="shared" si="40"/>
        <v>14.942112879884226</v>
      </c>
      <c r="AZ129"/>
      <c r="BG129"/>
      <c r="BN129"/>
      <c r="BU129"/>
      <c r="CB129">
        <v>29</v>
      </c>
      <c r="CC129">
        <v>1284</v>
      </c>
      <c r="CD129">
        <v>75432</v>
      </c>
      <c r="CE129">
        <f t="shared" si="41"/>
        <v>58.747663551401871</v>
      </c>
      <c r="CI129">
        <v>48</v>
      </c>
      <c r="CJ129">
        <v>6040</v>
      </c>
      <c r="CK129">
        <v>272813</v>
      </c>
      <c r="CL129">
        <f t="shared" si="42"/>
        <v>45.16771523178808</v>
      </c>
    </row>
    <row r="130" spans="10:90" x14ac:dyDescent="0.25">
      <c r="J130">
        <v>23</v>
      </c>
      <c r="K130">
        <v>610</v>
      </c>
      <c r="L130">
        <v>4368</v>
      </c>
      <c r="M130">
        <f t="shared" si="35"/>
        <v>7.1606557377049178</v>
      </c>
      <c r="Q130">
        <v>32</v>
      </c>
      <c r="R130">
        <v>727</v>
      </c>
      <c r="S130">
        <v>64968</v>
      </c>
      <c r="T130">
        <f t="shared" si="36"/>
        <v>89.364511691884459</v>
      </c>
      <c r="X130">
        <v>25</v>
      </c>
      <c r="Y130">
        <v>450</v>
      </c>
      <c r="Z130">
        <v>8919</v>
      </c>
      <c r="AA130">
        <f t="shared" si="37"/>
        <v>19.82</v>
      </c>
      <c r="AE130">
        <v>50</v>
      </c>
      <c r="AF130">
        <v>589</v>
      </c>
      <c r="AG130">
        <v>24197</v>
      </c>
      <c r="AH130">
        <f t="shared" si="38"/>
        <v>41.08149405772496</v>
      </c>
      <c r="AL130">
        <v>59</v>
      </c>
      <c r="AM130">
        <v>1500</v>
      </c>
      <c r="AN130">
        <v>2922</v>
      </c>
      <c r="AO130">
        <f t="shared" si="39"/>
        <v>1.948</v>
      </c>
      <c r="AS130">
        <v>28</v>
      </c>
      <c r="AT130">
        <v>472</v>
      </c>
      <c r="AU130">
        <v>7078</v>
      </c>
      <c r="AV130">
        <f t="shared" si="40"/>
        <v>14.995762711864407</v>
      </c>
      <c r="AZ130"/>
      <c r="BG130"/>
      <c r="BN130"/>
      <c r="BU130"/>
      <c r="CB130">
        <v>30</v>
      </c>
      <c r="CC130">
        <v>1293</v>
      </c>
      <c r="CD130">
        <v>60108</v>
      </c>
      <c r="CE130">
        <f t="shared" si="41"/>
        <v>46.487238979118331</v>
      </c>
      <c r="CI130"/>
    </row>
    <row r="131" spans="10:90" x14ac:dyDescent="0.25">
      <c r="J131">
        <v>24</v>
      </c>
      <c r="K131">
        <v>613</v>
      </c>
      <c r="L131">
        <v>4782</v>
      </c>
      <c r="M131">
        <f t="shared" ref="M131:M155" si="43">L131/K131</f>
        <v>7.8009787928221863</v>
      </c>
      <c r="Q131">
        <v>33</v>
      </c>
      <c r="R131">
        <v>729</v>
      </c>
      <c r="S131">
        <v>56268</v>
      </c>
      <c r="T131">
        <f t="shared" ref="T131:T155" si="44">S131/R131</f>
        <v>77.18518518518519</v>
      </c>
      <c r="X131">
        <v>26</v>
      </c>
      <c r="Y131">
        <v>391</v>
      </c>
      <c r="Z131">
        <v>7757</v>
      </c>
      <c r="AA131">
        <f t="shared" ref="AA131:AA152" si="45">Z131/Y131</f>
        <v>19.838874680306905</v>
      </c>
      <c r="AE131">
        <v>51</v>
      </c>
      <c r="AF131">
        <v>442</v>
      </c>
      <c r="AG131">
        <v>19851</v>
      </c>
      <c r="AH131">
        <f t="shared" ref="AH131:AH140" si="46">AG131/AF131</f>
        <v>44.911764705882355</v>
      </c>
      <c r="AL131">
        <v>60</v>
      </c>
      <c r="AM131">
        <v>1551</v>
      </c>
      <c r="AN131">
        <v>0</v>
      </c>
      <c r="AO131">
        <f t="shared" ref="AO131:AO162" si="47">AN131/AM131</f>
        <v>0</v>
      </c>
      <c r="AS131">
        <v>29</v>
      </c>
      <c r="AT131">
        <v>599</v>
      </c>
      <c r="AU131">
        <v>9058</v>
      </c>
      <c r="AV131">
        <f t="shared" ref="AV131:AV154" si="48">AU131/AT131</f>
        <v>15.12186978297162</v>
      </c>
      <c r="AZ131"/>
      <c r="BG131"/>
      <c r="BN131"/>
      <c r="BU131"/>
      <c r="CB131">
        <v>31</v>
      </c>
      <c r="CC131">
        <v>1418</v>
      </c>
      <c r="CD131">
        <v>8364</v>
      </c>
      <c r="CE131">
        <f t="shared" ref="CE131:CE142" si="49">CD131/CC131</f>
        <v>5.8984485190409028</v>
      </c>
      <c r="CI131"/>
    </row>
    <row r="132" spans="10:90" x14ac:dyDescent="0.25">
      <c r="J132">
        <v>25</v>
      </c>
      <c r="K132">
        <v>622</v>
      </c>
      <c r="L132">
        <v>32</v>
      </c>
      <c r="M132">
        <f t="shared" si="43"/>
        <v>5.1446945337620578E-2</v>
      </c>
      <c r="Q132">
        <v>34</v>
      </c>
      <c r="R132">
        <v>729</v>
      </c>
      <c r="S132">
        <v>16632</v>
      </c>
      <c r="T132">
        <f t="shared" si="44"/>
        <v>22.814814814814813</v>
      </c>
      <c r="X132">
        <v>27</v>
      </c>
      <c r="Y132">
        <v>698</v>
      </c>
      <c r="Z132">
        <v>14252</v>
      </c>
      <c r="AA132">
        <f t="shared" si="45"/>
        <v>20.418338108882523</v>
      </c>
      <c r="AE132">
        <v>52</v>
      </c>
      <c r="AF132">
        <v>701</v>
      </c>
      <c r="AG132">
        <v>33047</v>
      </c>
      <c r="AH132">
        <f t="shared" si="46"/>
        <v>47.142653352353783</v>
      </c>
      <c r="AL132">
        <v>61</v>
      </c>
      <c r="AM132">
        <v>1636</v>
      </c>
      <c r="AN132">
        <v>498</v>
      </c>
      <c r="AO132">
        <f t="shared" si="47"/>
        <v>0.30440097799511001</v>
      </c>
      <c r="AS132">
        <v>30</v>
      </c>
      <c r="AT132">
        <v>665</v>
      </c>
      <c r="AU132">
        <v>10545</v>
      </c>
      <c r="AV132">
        <f t="shared" si="48"/>
        <v>15.857142857142858</v>
      </c>
      <c r="AZ132"/>
      <c r="BG132"/>
      <c r="BN132"/>
      <c r="BU132"/>
      <c r="CB132">
        <v>32</v>
      </c>
      <c r="CC132">
        <v>1715</v>
      </c>
      <c r="CD132">
        <v>79455</v>
      </c>
      <c r="CE132">
        <f t="shared" si="49"/>
        <v>46.329446064139944</v>
      </c>
      <c r="CI132"/>
    </row>
    <row r="133" spans="10:90" x14ac:dyDescent="0.25">
      <c r="J133">
        <v>26</v>
      </c>
      <c r="K133">
        <v>630</v>
      </c>
      <c r="L133">
        <v>8641</v>
      </c>
      <c r="M133">
        <f t="shared" si="43"/>
        <v>13.715873015873015</v>
      </c>
      <c r="Q133">
        <v>35</v>
      </c>
      <c r="R133">
        <v>736</v>
      </c>
      <c r="S133">
        <v>9237</v>
      </c>
      <c r="T133">
        <f t="shared" si="44"/>
        <v>12.550271739130435</v>
      </c>
      <c r="X133">
        <v>28</v>
      </c>
      <c r="Y133">
        <v>621</v>
      </c>
      <c r="Z133">
        <v>13741</v>
      </c>
      <c r="AA133">
        <f t="shared" si="45"/>
        <v>22.127214170692433</v>
      </c>
      <c r="AE133">
        <v>53</v>
      </c>
      <c r="AF133">
        <v>239</v>
      </c>
      <c r="AG133">
        <v>11766</v>
      </c>
      <c r="AH133">
        <f t="shared" si="46"/>
        <v>49.230125523012553</v>
      </c>
      <c r="AL133">
        <v>62</v>
      </c>
      <c r="AM133">
        <v>1636</v>
      </c>
      <c r="AN133">
        <v>1821</v>
      </c>
      <c r="AO133">
        <f t="shared" si="47"/>
        <v>1.1130806845965771</v>
      </c>
      <c r="AS133">
        <v>31</v>
      </c>
      <c r="AT133">
        <v>820</v>
      </c>
      <c r="AU133">
        <v>13480</v>
      </c>
      <c r="AV133">
        <f t="shared" si="48"/>
        <v>16.439024390243901</v>
      </c>
      <c r="AZ133"/>
      <c r="BG133"/>
      <c r="BN133"/>
      <c r="BU133"/>
      <c r="CB133">
        <v>33</v>
      </c>
      <c r="CC133">
        <v>1768</v>
      </c>
      <c r="CD133">
        <v>61950</v>
      </c>
      <c r="CE133">
        <f t="shared" si="49"/>
        <v>35.039592760180994</v>
      </c>
      <c r="CI133"/>
    </row>
    <row r="134" spans="10:90" x14ac:dyDescent="0.25">
      <c r="J134">
        <v>27</v>
      </c>
      <c r="K134">
        <v>634</v>
      </c>
      <c r="L134">
        <v>6483</v>
      </c>
      <c r="M134">
        <f t="shared" si="43"/>
        <v>10.225552050473187</v>
      </c>
      <c r="Q134">
        <v>36</v>
      </c>
      <c r="R134">
        <v>750</v>
      </c>
      <c r="S134">
        <v>64665</v>
      </c>
      <c r="T134">
        <f t="shared" si="44"/>
        <v>86.22</v>
      </c>
      <c r="X134">
        <v>29</v>
      </c>
      <c r="Y134">
        <v>410</v>
      </c>
      <c r="Z134">
        <v>9073</v>
      </c>
      <c r="AA134">
        <f t="shared" si="45"/>
        <v>22.129268292682926</v>
      </c>
      <c r="AE134">
        <v>54</v>
      </c>
      <c r="AF134">
        <v>510</v>
      </c>
      <c r="AG134">
        <v>25521</v>
      </c>
      <c r="AH134">
        <f t="shared" si="46"/>
        <v>50.041176470588233</v>
      </c>
      <c r="AL134">
        <v>63</v>
      </c>
      <c r="AM134">
        <v>1685</v>
      </c>
      <c r="AN134">
        <v>0</v>
      </c>
      <c r="AO134">
        <f t="shared" si="47"/>
        <v>0</v>
      </c>
      <c r="AS134">
        <v>32</v>
      </c>
      <c r="AT134">
        <v>264</v>
      </c>
      <c r="AU134">
        <v>4571</v>
      </c>
      <c r="AV134">
        <f t="shared" si="48"/>
        <v>17.314393939393938</v>
      </c>
      <c r="AZ134"/>
      <c r="BG134"/>
      <c r="BN134"/>
      <c r="BU134"/>
      <c r="CB134">
        <v>34</v>
      </c>
      <c r="CC134">
        <v>1784</v>
      </c>
      <c r="CD134">
        <v>50832</v>
      </c>
      <c r="CE134">
        <f t="shared" si="49"/>
        <v>28.493273542600896</v>
      </c>
      <c r="CI134"/>
    </row>
    <row r="135" spans="10:90" x14ac:dyDescent="0.25">
      <c r="J135">
        <v>28</v>
      </c>
      <c r="K135">
        <v>648</v>
      </c>
      <c r="L135">
        <v>12020</v>
      </c>
      <c r="M135">
        <f t="shared" si="43"/>
        <v>18.549382716049383</v>
      </c>
      <c r="Q135">
        <v>37</v>
      </c>
      <c r="R135">
        <v>775</v>
      </c>
      <c r="S135">
        <v>59934</v>
      </c>
      <c r="T135">
        <f t="shared" si="44"/>
        <v>77.334193548387091</v>
      </c>
      <c r="X135">
        <v>30</v>
      </c>
      <c r="Y135">
        <v>250</v>
      </c>
      <c r="Z135">
        <v>5651</v>
      </c>
      <c r="AA135">
        <f t="shared" si="45"/>
        <v>22.603999999999999</v>
      </c>
      <c r="AE135">
        <v>55</v>
      </c>
      <c r="AF135">
        <v>509</v>
      </c>
      <c r="AG135">
        <v>25576</v>
      </c>
      <c r="AH135">
        <f t="shared" si="46"/>
        <v>50.247544204322203</v>
      </c>
      <c r="AK135" t="s">
        <v>233</v>
      </c>
      <c r="AL135">
        <v>1</v>
      </c>
      <c r="AM135">
        <v>297</v>
      </c>
      <c r="AN135">
        <v>17517</v>
      </c>
      <c r="AO135">
        <f t="shared" si="47"/>
        <v>58.979797979797979</v>
      </c>
      <c r="AS135">
        <v>33</v>
      </c>
      <c r="AT135">
        <v>754</v>
      </c>
      <c r="AU135">
        <v>13185</v>
      </c>
      <c r="AV135">
        <f t="shared" si="48"/>
        <v>17.486737400530505</v>
      </c>
      <c r="AZ135"/>
      <c r="BG135"/>
      <c r="BN135"/>
      <c r="BU135"/>
      <c r="CB135">
        <v>35</v>
      </c>
      <c r="CC135">
        <v>1827</v>
      </c>
      <c r="CD135">
        <v>85104</v>
      </c>
      <c r="CE135">
        <f t="shared" si="49"/>
        <v>46.581280788177338</v>
      </c>
      <c r="CI135"/>
    </row>
    <row r="136" spans="10:90" x14ac:dyDescent="0.25">
      <c r="J136">
        <v>29</v>
      </c>
      <c r="K136">
        <v>649</v>
      </c>
      <c r="L136">
        <v>20485</v>
      </c>
      <c r="M136">
        <f t="shared" si="43"/>
        <v>31.563944530046225</v>
      </c>
      <c r="Q136">
        <v>38</v>
      </c>
      <c r="R136">
        <v>790</v>
      </c>
      <c r="S136">
        <v>432</v>
      </c>
      <c r="T136">
        <f t="shared" si="44"/>
        <v>0.54683544303797471</v>
      </c>
      <c r="X136">
        <v>31</v>
      </c>
      <c r="Y136">
        <v>654</v>
      </c>
      <c r="Z136">
        <v>15737</v>
      </c>
      <c r="AA136">
        <f t="shared" si="45"/>
        <v>24.062691131498472</v>
      </c>
      <c r="AE136">
        <v>56</v>
      </c>
      <c r="AF136">
        <v>491</v>
      </c>
      <c r="AG136">
        <v>26519</v>
      </c>
      <c r="AH136">
        <f t="shared" si="46"/>
        <v>54.010183299388999</v>
      </c>
      <c r="AL136">
        <v>2</v>
      </c>
      <c r="AM136">
        <v>313</v>
      </c>
      <c r="AN136">
        <v>0</v>
      </c>
      <c r="AO136">
        <f t="shared" si="47"/>
        <v>0</v>
      </c>
      <c r="AS136">
        <v>34</v>
      </c>
      <c r="AT136">
        <v>579</v>
      </c>
      <c r="AU136">
        <v>10405</v>
      </c>
      <c r="AV136">
        <f t="shared" si="48"/>
        <v>17.9706390328152</v>
      </c>
      <c r="AZ136"/>
      <c r="BG136"/>
      <c r="BN136"/>
      <c r="BU136"/>
      <c r="CB136">
        <v>36</v>
      </c>
      <c r="CC136">
        <v>1935</v>
      </c>
      <c r="CD136">
        <v>70110</v>
      </c>
      <c r="CE136">
        <f t="shared" si="49"/>
        <v>36.232558139534881</v>
      </c>
      <c r="CI136"/>
    </row>
    <row r="137" spans="10:90" x14ac:dyDescent="0.25">
      <c r="J137">
        <v>30</v>
      </c>
      <c r="K137">
        <v>657</v>
      </c>
      <c r="L137">
        <v>14275</v>
      </c>
      <c r="M137">
        <f t="shared" si="43"/>
        <v>21.727549467275495</v>
      </c>
      <c r="Q137">
        <v>39</v>
      </c>
      <c r="R137">
        <v>791</v>
      </c>
      <c r="S137">
        <v>40302</v>
      </c>
      <c r="T137">
        <f t="shared" si="44"/>
        <v>50.950695322376738</v>
      </c>
      <c r="X137">
        <v>32</v>
      </c>
      <c r="Y137">
        <v>658</v>
      </c>
      <c r="Z137">
        <v>16958</v>
      </c>
      <c r="AA137">
        <f t="shared" si="45"/>
        <v>25.772036474164135</v>
      </c>
      <c r="AE137">
        <v>57</v>
      </c>
      <c r="AF137">
        <v>539</v>
      </c>
      <c r="AG137">
        <v>31880</v>
      </c>
      <c r="AH137">
        <f t="shared" si="46"/>
        <v>59.146567717996291</v>
      </c>
      <c r="AL137">
        <v>3</v>
      </c>
      <c r="AM137">
        <v>341</v>
      </c>
      <c r="AN137">
        <v>13302</v>
      </c>
      <c r="AO137">
        <f t="shared" si="47"/>
        <v>39.008797653958943</v>
      </c>
      <c r="AS137">
        <v>35</v>
      </c>
      <c r="AT137">
        <v>583</v>
      </c>
      <c r="AU137">
        <v>10560</v>
      </c>
      <c r="AV137">
        <f t="shared" si="48"/>
        <v>18.113207547169811</v>
      </c>
      <c r="AZ137"/>
      <c r="BG137"/>
      <c r="BN137"/>
      <c r="BU137"/>
      <c r="CB137">
        <v>37</v>
      </c>
      <c r="CC137">
        <v>2030</v>
      </c>
      <c r="CD137">
        <v>67299</v>
      </c>
      <c r="CE137">
        <f t="shared" si="49"/>
        <v>33.152216748768474</v>
      </c>
      <c r="CI137"/>
    </row>
    <row r="138" spans="10:90" x14ac:dyDescent="0.25">
      <c r="J138">
        <v>31</v>
      </c>
      <c r="K138">
        <v>665</v>
      </c>
      <c r="L138">
        <v>4857</v>
      </c>
      <c r="M138">
        <f t="shared" si="43"/>
        <v>7.3037593984962408</v>
      </c>
      <c r="Q138">
        <v>40</v>
      </c>
      <c r="R138">
        <v>793</v>
      </c>
      <c r="S138">
        <v>44439</v>
      </c>
      <c r="T138">
        <f t="shared" si="44"/>
        <v>56.039092055485497</v>
      </c>
      <c r="X138">
        <v>33</v>
      </c>
      <c r="Y138">
        <v>753</v>
      </c>
      <c r="Z138">
        <v>19912</v>
      </c>
      <c r="AA138">
        <f t="shared" si="45"/>
        <v>26.443559096945553</v>
      </c>
      <c r="AE138">
        <v>58</v>
      </c>
      <c r="AF138">
        <v>573</v>
      </c>
      <c r="AG138">
        <v>34964</v>
      </c>
      <c r="AH138">
        <f t="shared" si="46"/>
        <v>61.019197207678886</v>
      </c>
      <c r="AL138">
        <v>4</v>
      </c>
      <c r="AM138">
        <v>416</v>
      </c>
      <c r="AN138">
        <v>14967</v>
      </c>
      <c r="AO138">
        <f t="shared" si="47"/>
        <v>35.978365384615387</v>
      </c>
      <c r="AS138">
        <v>36</v>
      </c>
      <c r="AT138">
        <v>802</v>
      </c>
      <c r="AU138">
        <v>15266</v>
      </c>
      <c r="AV138">
        <f t="shared" si="48"/>
        <v>19.034912718204488</v>
      </c>
      <c r="AZ138"/>
      <c r="BG138"/>
      <c r="BN138"/>
      <c r="BU138"/>
      <c r="CB138">
        <v>38</v>
      </c>
      <c r="CC138">
        <v>2094</v>
      </c>
      <c r="CD138">
        <v>46674</v>
      </c>
      <c r="CE138">
        <f t="shared" si="49"/>
        <v>22.289398280802292</v>
      </c>
      <c r="CI138"/>
    </row>
    <row r="139" spans="10:90" x14ac:dyDescent="0.25">
      <c r="J139">
        <v>32</v>
      </c>
      <c r="K139">
        <v>680</v>
      </c>
      <c r="L139">
        <v>33282</v>
      </c>
      <c r="M139">
        <f t="shared" si="43"/>
        <v>48.944117647058825</v>
      </c>
      <c r="Q139">
        <v>41</v>
      </c>
      <c r="R139">
        <v>795</v>
      </c>
      <c r="S139">
        <v>27789</v>
      </c>
      <c r="T139">
        <f t="shared" si="44"/>
        <v>34.954716981132073</v>
      </c>
      <c r="X139">
        <v>34</v>
      </c>
      <c r="Y139">
        <v>666</v>
      </c>
      <c r="Z139">
        <v>18374</v>
      </c>
      <c r="AA139">
        <f t="shared" si="45"/>
        <v>27.588588588588589</v>
      </c>
      <c r="AE139">
        <v>59</v>
      </c>
      <c r="AF139">
        <v>486</v>
      </c>
      <c r="AG139">
        <v>31539</v>
      </c>
      <c r="AH139">
        <f t="shared" si="46"/>
        <v>64.895061728395063</v>
      </c>
      <c r="AL139">
        <v>5</v>
      </c>
      <c r="AM139">
        <v>442</v>
      </c>
      <c r="AN139">
        <v>10317</v>
      </c>
      <c r="AO139">
        <f t="shared" si="47"/>
        <v>23.341628959276019</v>
      </c>
      <c r="AS139">
        <v>37</v>
      </c>
      <c r="AT139">
        <v>564</v>
      </c>
      <c r="AU139">
        <v>10835</v>
      </c>
      <c r="AV139">
        <f t="shared" si="48"/>
        <v>19.210992907801419</v>
      </c>
      <c r="AZ139"/>
      <c r="BG139"/>
      <c r="BN139"/>
      <c r="BU139"/>
      <c r="CB139">
        <v>39</v>
      </c>
      <c r="CC139">
        <v>2404</v>
      </c>
      <c r="CD139">
        <v>91560</v>
      </c>
      <c r="CE139">
        <f t="shared" si="49"/>
        <v>38.086522462562399</v>
      </c>
      <c r="CI139"/>
    </row>
    <row r="140" spans="10:90" x14ac:dyDescent="0.25">
      <c r="J140">
        <v>33</v>
      </c>
      <c r="K140">
        <v>694</v>
      </c>
      <c r="L140">
        <v>21303</v>
      </c>
      <c r="M140">
        <f t="shared" si="43"/>
        <v>30.695965417867434</v>
      </c>
      <c r="Q140">
        <v>42</v>
      </c>
      <c r="R140">
        <v>840</v>
      </c>
      <c r="S140">
        <v>102153</v>
      </c>
      <c r="T140">
        <f t="shared" si="44"/>
        <v>121.61071428571428</v>
      </c>
      <c r="X140">
        <v>35</v>
      </c>
      <c r="Y140">
        <v>188</v>
      </c>
      <c r="Z140">
        <v>5268</v>
      </c>
      <c r="AA140">
        <f t="shared" si="45"/>
        <v>28.021276595744681</v>
      </c>
      <c r="AE140">
        <v>60</v>
      </c>
      <c r="AF140">
        <v>484</v>
      </c>
      <c r="AG140">
        <v>33996</v>
      </c>
      <c r="AH140">
        <f t="shared" si="46"/>
        <v>70.239669421487605</v>
      </c>
      <c r="AL140">
        <v>6</v>
      </c>
      <c r="AM140">
        <v>469</v>
      </c>
      <c r="AN140">
        <v>5511</v>
      </c>
      <c r="AO140">
        <f t="shared" si="47"/>
        <v>11.750533049040511</v>
      </c>
      <c r="AS140">
        <v>38</v>
      </c>
      <c r="AT140">
        <v>283</v>
      </c>
      <c r="AU140">
        <v>5748</v>
      </c>
      <c r="AV140">
        <f t="shared" si="48"/>
        <v>20.310954063604239</v>
      </c>
      <c r="AZ140"/>
      <c r="BG140"/>
      <c r="BN140"/>
      <c r="BU140"/>
      <c r="CB140">
        <v>40</v>
      </c>
      <c r="CC140">
        <v>2672</v>
      </c>
      <c r="CD140">
        <v>118797</v>
      </c>
      <c r="CE140">
        <f t="shared" si="49"/>
        <v>44.459955089820362</v>
      </c>
      <c r="CI140"/>
    </row>
    <row r="141" spans="10:90" x14ac:dyDescent="0.25">
      <c r="J141">
        <v>34</v>
      </c>
      <c r="K141">
        <v>698</v>
      </c>
      <c r="L141">
        <v>8750</v>
      </c>
      <c r="M141">
        <f t="shared" si="43"/>
        <v>12.535816618911175</v>
      </c>
      <c r="Q141">
        <v>43</v>
      </c>
      <c r="R141">
        <v>849</v>
      </c>
      <c r="S141">
        <v>19977</v>
      </c>
      <c r="T141">
        <f t="shared" si="44"/>
        <v>23.530035335689046</v>
      </c>
      <c r="X141">
        <v>36</v>
      </c>
      <c r="Y141">
        <v>387</v>
      </c>
      <c r="Z141">
        <v>11028</v>
      </c>
      <c r="AA141">
        <f t="shared" si="45"/>
        <v>28.496124031007753</v>
      </c>
      <c r="AE141"/>
      <c r="AL141">
        <v>7</v>
      </c>
      <c r="AM141">
        <v>504</v>
      </c>
      <c r="AN141">
        <v>38010</v>
      </c>
      <c r="AO141">
        <f t="shared" si="47"/>
        <v>75.416666666666671</v>
      </c>
      <c r="AS141">
        <v>39</v>
      </c>
      <c r="AT141">
        <v>776</v>
      </c>
      <c r="AU141">
        <v>16321</v>
      </c>
      <c r="AV141">
        <f t="shared" si="48"/>
        <v>21.032216494845361</v>
      </c>
      <c r="AZ141"/>
      <c r="BG141"/>
      <c r="BN141"/>
      <c r="BU141"/>
      <c r="CB141">
        <v>41</v>
      </c>
      <c r="CC141">
        <v>3228</v>
      </c>
      <c r="CD141">
        <v>20175</v>
      </c>
      <c r="CE141">
        <f t="shared" si="49"/>
        <v>6.25</v>
      </c>
      <c r="CI141"/>
    </row>
    <row r="142" spans="10:90" x14ac:dyDescent="0.25">
      <c r="J142">
        <v>35</v>
      </c>
      <c r="K142">
        <v>712</v>
      </c>
      <c r="L142">
        <v>13224</v>
      </c>
      <c r="M142">
        <f t="shared" si="43"/>
        <v>18.573033707865168</v>
      </c>
      <c r="Q142">
        <v>44</v>
      </c>
      <c r="R142">
        <v>861</v>
      </c>
      <c r="S142">
        <v>74385</v>
      </c>
      <c r="T142">
        <f t="shared" si="44"/>
        <v>86.393728222996515</v>
      </c>
      <c r="X142">
        <v>37</v>
      </c>
      <c r="Y142">
        <v>1173</v>
      </c>
      <c r="Z142">
        <v>33690</v>
      </c>
      <c r="AA142">
        <f t="shared" si="45"/>
        <v>28.721227621483376</v>
      </c>
      <c r="AE142"/>
      <c r="AL142">
        <v>8</v>
      </c>
      <c r="AM142">
        <v>526</v>
      </c>
      <c r="AN142">
        <v>6753</v>
      </c>
      <c r="AO142">
        <f t="shared" si="47"/>
        <v>12.838403041825096</v>
      </c>
      <c r="AS142">
        <v>40</v>
      </c>
      <c r="AT142">
        <v>601</v>
      </c>
      <c r="AU142">
        <v>12645</v>
      </c>
      <c r="AV142">
        <f t="shared" si="48"/>
        <v>21.039933444259567</v>
      </c>
      <c r="AZ142"/>
      <c r="BG142"/>
      <c r="BN142"/>
      <c r="BU142"/>
      <c r="CB142">
        <v>42</v>
      </c>
      <c r="CC142">
        <v>3454</v>
      </c>
      <c r="CD142">
        <v>109308</v>
      </c>
      <c r="CE142">
        <f t="shared" si="49"/>
        <v>31.646786334684425</v>
      </c>
      <c r="CI142"/>
    </row>
    <row r="143" spans="10:90" x14ac:dyDescent="0.25">
      <c r="J143">
        <v>36</v>
      </c>
      <c r="K143">
        <v>737</v>
      </c>
      <c r="L143">
        <v>8186</v>
      </c>
      <c r="M143">
        <f t="shared" si="43"/>
        <v>11.10719131614654</v>
      </c>
      <c r="Q143">
        <v>45</v>
      </c>
      <c r="R143">
        <v>873</v>
      </c>
      <c r="S143">
        <v>28299</v>
      </c>
      <c r="T143">
        <f t="shared" si="44"/>
        <v>32.415807560137459</v>
      </c>
      <c r="X143">
        <v>38</v>
      </c>
      <c r="Y143">
        <v>805</v>
      </c>
      <c r="Z143">
        <v>23451</v>
      </c>
      <c r="AA143">
        <f t="shared" si="45"/>
        <v>29.131677018633539</v>
      </c>
      <c r="AE143"/>
      <c r="AL143">
        <v>9</v>
      </c>
      <c r="AM143">
        <v>527</v>
      </c>
      <c r="AN143">
        <v>19026</v>
      </c>
      <c r="AO143">
        <f t="shared" si="47"/>
        <v>36.10246679316888</v>
      </c>
      <c r="AS143">
        <v>41</v>
      </c>
      <c r="AT143">
        <v>796</v>
      </c>
      <c r="AU143">
        <v>17423</v>
      </c>
      <c r="AV143">
        <f t="shared" si="48"/>
        <v>21.888190954773869</v>
      </c>
      <c r="AZ143"/>
      <c r="BG143"/>
      <c r="BN143"/>
      <c r="BU143"/>
      <c r="CB143"/>
      <c r="CI143"/>
    </row>
    <row r="144" spans="10:90" x14ac:dyDescent="0.25">
      <c r="J144">
        <v>37</v>
      </c>
      <c r="K144">
        <v>744</v>
      </c>
      <c r="L144">
        <v>37693</v>
      </c>
      <c r="M144">
        <f t="shared" si="43"/>
        <v>50.662634408602152</v>
      </c>
      <c r="Q144">
        <v>46</v>
      </c>
      <c r="R144">
        <v>875</v>
      </c>
      <c r="S144">
        <v>45246</v>
      </c>
      <c r="T144">
        <f t="shared" si="44"/>
        <v>51.709714285714284</v>
      </c>
      <c r="X144">
        <v>39</v>
      </c>
      <c r="Y144">
        <v>481</v>
      </c>
      <c r="Z144">
        <v>14314</v>
      </c>
      <c r="AA144">
        <f t="shared" si="45"/>
        <v>29.758835758835758</v>
      </c>
      <c r="AE144"/>
      <c r="AL144">
        <v>10</v>
      </c>
      <c r="AM144">
        <v>528</v>
      </c>
      <c r="AN144">
        <v>5607</v>
      </c>
      <c r="AO144">
        <f t="shared" si="47"/>
        <v>10.619318181818182</v>
      </c>
      <c r="AS144">
        <v>42</v>
      </c>
      <c r="AT144">
        <v>451</v>
      </c>
      <c r="AU144">
        <v>11080</v>
      </c>
      <c r="AV144">
        <f t="shared" si="48"/>
        <v>24.567627494456762</v>
      </c>
      <c r="AZ144"/>
      <c r="BG144"/>
      <c r="BN144"/>
      <c r="BU144"/>
      <c r="CB144"/>
      <c r="CI144"/>
    </row>
    <row r="145" spans="10:87" x14ac:dyDescent="0.25">
      <c r="J145">
        <v>38</v>
      </c>
      <c r="K145">
        <v>771</v>
      </c>
      <c r="L145">
        <v>3565</v>
      </c>
      <c r="M145">
        <f t="shared" si="43"/>
        <v>4.6238651102464328</v>
      </c>
      <c r="Q145">
        <v>47</v>
      </c>
      <c r="R145">
        <v>888</v>
      </c>
      <c r="S145">
        <v>711</v>
      </c>
      <c r="T145">
        <f t="shared" si="44"/>
        <v>0.80067567567567566</v>
      </c>
      <c r="X145">
        <v>40</v>
      </c>
      <c r="Y145">
        <v>676</v>
      </c>
      <c r="Z145">
        <v>20280</v>
      </c>
      <c r="AA145">
        <f t="shared" si="45"/>
        <v>30</v>
      </c>
      <c r="AE145"/>
      <c r="AL145">
        <v>11</v>
      </c>
      <c r="AM145">
        <v>542</v>
      </c>
      <c r="AN145">
        <v>15612</v>
      </c>
      <c r="AO145">
        <f t="shared" si="47"/>
        <v>28.804428044280442</v>
      </c>
      <c r="AS145">
        <v>43</v>
      </c>
      <c r="AT145">
        <v>588</v>
      </c>
      <c r="AU145">
        <v>15190</v>
      </c>
      <c r="AV145">
        <f t="shared" si="48"/>
        <v>25.833333333333332</v>
      </c>
      <c r="AZ145"/>
      <c r="BG145"/>
      <c r="BN145"/>
      <c r="BU145"/>
      <c r="CB145"/>
      <c r="CI145"/>
    </row>
    <row r="146" spans="10:87" x14ac:dyDescent="0.25">
      <c r="J146">
        <v>39</v>
      </c>
      <c r="K146">
        <v>774</v>
      </c>
      <c r="L146">
        <v>270</v>
      </c>
      <c r="M146">
        <f t="shared" si="43"/>
        <v>0.34883720930232559</v>
      </c>
      <c r="Q146">
        <v>48</v>
      </c>
      <c r="R146">
        <v>890</v>
      </c>
      <c r="S146">
        <v>219</v>
      </c>
      <c r="T146">
        <f t="shared" si="44"/>
        <v>0.24606741573033708</v>
      </c>
      <c r="X146">
        <v>41</v>
      </c>
      <c r="Y146">
        <v>678</v>
      </c>
      <c r="Z146">
        <v>21163</v>
      </c>
      <c r="AA146">
        <f t="shared" si="45"/>
        <v>31.213864306784661</v>
      </c>
      <c r="AE146"/>
      <c r="AL146">
        <v>12</v>
      </c>
      <c r="AM146">
        <v>546</v>
      </c>
      <c r="AN146">
        <v>18564</v>
      </c>
      <c r="AO146">
        <f t="shared" si="47"/>
        <v>34</v>
      </c>
      <c r="AS146">
        <v>44</v>
      </c>
      <c r="AT146">
        <v>715</v>
      </c>
      <c r="AU146">
        <v>18620</v>
      </c>
      <c r="AV146">
        <f t="shared" si="48"/>
        <v>26.041958041958043</v>
      </c>
      <c r="AZ146"/>
      <c r="BG146"/>
      <c r="BN146"/>
      <c r="BU146"/>
      <c r="CB146"/>
      <c r="CI146"/>
    </row>
    <row r="147" spans="10:87" x14ac:dyDescent="0.25">
      <c r="J147">
        <v>40</v>
      </c>
      <c r="K147">
        <v>779</v>
      </c>
      <c r="L147">
        <v>15123</v>
      </c>
      <c r="M147">
        <f t="shared" si="43"/>
        <v>19.413350449293965</v>
      </c>
      <c r="Q147">
        <v>49</v>
      </c>
      <c r="R147">
        <v>916</v>
      </c>
      <c r="S147">
        <v>34866</v>
      </c>
      <c r="T147">
        <f t="shared" si="44"/>
        <v>38.063318777292579</v>
      </c>
      <c r="X147">
        <v>42</v>
      </c>
      <c r="Y147">
        <v>759</v>
      </c>
      <c r="Z147">
        <v>23741</v>
      </c>
      <c r="AA147">
        <f t="shared" si="45"/>
        <v>31.279314888010539</v>
      </c>
      <c r="AE147"/>
      <c r="AL147">
        <v>13</v>
      </c>
      <c r="AM147">
        <v>548</v>
      </c>
      <c r="AN147">
        <v>31881</v>
      </c>
      <c r="AO147">
        <f t="shared" si="47"/>
        <v>58.177007299270073</v>
      </c>
      <c r="AS147">
        <v>45</v>
      </c>
      <c r="AT147">
        <v>426</v>
      </c>
      <c r="AU147">
        <v>11903</v>
      </c>
      <c r="AV147">
        <f t="shared" si="48"/>
        <v>27.941314553990612</v>
      </c>
      <c r="AZ147"/>
      <c r="BG147"/>
      <c r="BN147"/>
      <c r="BU147"/>
      <c r="CB147"/>
      <c r="CI147"/>
    </row>
    <row r="148" spans="10:87" x14ac:dyDescent="0.25">
      <c r="J148">
        <v>41</v>
      </c>
      <c r="K148">
        <v>877</v>
      </c>
      <c r="L148">
        <v>25719</v>
      </c>
      <c r="M148">
        <f t="shared" si="43"/>
        <v>29.326111744583809</v>
      </c>
      <c r="Q148">
        <v>50</v>
      </c>
      <c r="R148">
        <v>963</v>
      </c>
      <c r="S148">
        <v>89688</v>
      </c>
      <c r="T148">
        <f t="shared" si="44"/>
        <v>93.133956386292837</v>
      </c>
      <c r="X148">
        <v>43</v>
      </c>
      <c r="Y148">
        <v>536</v>
      </c>
      <c r="Z148">
        <v>18385</v>
      </c>
      <c r="AA148">
        <f t="shared" si="45"/>
        <v>34.30037313432836</v>
      </c>
      <c r="AE148"/>
      <c r="AL148">
        <v>14</v>
      </c>
      <c r="AM148">
        <v>553</v>
      </c>
      <c r="AN148">
        <v>17544</v>
      </c>
      <c r="AO148">
        <f t="shared" si="47"/>
        <v>31.7251356238698</v>
      </c>
      <c r="AS148">
        <v>46</v>
      </c>
      <c r="AT148">
        <v>585</v>
      </c>
      <c r="AU148">
        <v>16398</v>
      </c>
      <c r="AV148">
        <f t="shared" si="48"/>
        <v>28.030769230769231</v>
      </c>
      <c r="AZ148"/>
      <c r="BG148"/>
      <c r="BN148"/>
      <c r="BU148"/>
      <c r="CB148"/>
      <c r="CI148"/>
    </row>
    <row r="149" spans="10:87" x14ac:dyDescent="0.25">
      <c r="J149">
        <v>42</v>
      </c>
      <c r="K149">
        <v>907</v>
      </c>
      <c r="L149">
        <v>2447</v>
      </c>
      <c r="M149">
        <f t="shared" si="43"/>
        <v>2.6979051819184123</v>
      </c>
      <c r="Q149">
        <v>51</v>
      </c>
      <c r="R149">
        <v>987</v>
      </c>
      <c r="S149">
        <v>15888</v>
      </c>
      <c r="T149">
        <f t="shared" si="44"/>
        <v>16.097264437689969</v>
      </c>
      <c r="X149">
        <v>44</v>
      </c>
      <c r="Y149">
        <v>665</v>
      </c>
      <c r="Z149">
        <v>28523</v>
      </c>
      <c r="AA149">
        <f t="shared" si="45"/>
        <v>42.891729323308269</v>
      </c>
      <c r="AE149"/>
      <c r="AL149">
        <v>15</v>
      </c>
      <c r="AM149">
        <v>557</v>
      </c>
      <c r="AN149">
        <v>2583</v>
      </c>
      <c r="AO149">
        <f t="shared" si="47"/>
        <v>4.6373429084380611</v>
      </c>
      <c r="AS149">
        <v>47</v>
      </c>
      <c r="AT149">
        <v>588</v>
      </c>
      <c r="AU149">
        <v>18039</v>
      </c>
      <c r="AV149">
        <f t="shared" si="48"/>
        <v>30.678571428571427</v>
      </c>
      <c r="AZ149"/>
      <c r="BG149"/>
      <c r="BN149"/>
      <c r="BU149"/>
      <c r="CB149"/>
      <c r="CI149"/>
    </row>
    <row r="150" spans="10:87" x14ac:dyDescent="0.25">
      <c r="J150">
        <v>43</v>
      </c>
      <c r="K150">
        <v>993</v>
      </c>
      <c r="L150">
        <v>160</v>
      </c>
      <c r="M150">
        <f t="shared" si="43"/>
        <v>0.16112789526686808</v>
      </c>
      <c r="Q150">
        <v>52</v>
      </c>
      <c r="R150">
        <v>1008</v>
      </c>
      <c r="S150">
        <v>0</v>
      </c>
      <c r="T150">
        <f t="shared" si="44"/>
        <v>0</v>
      </c>
      <c r="X150">
        <v>45</v>
      </c>
      <c r="Y150">
        <v>848</v>
      </c>
      <c r="Z150">
        <v>38968</v>
      </c>
      <c r="AA150">
        <f t="shared" si="45"/>
        <v>45.952830188679243</v>
      </c>
      <c r="AE150"/>
      <c r="AL150">
        <v>16</v>
      </c>
      <c r="AM150">
        <v>558</v>
      </c>
      <c r="AN150">
        <v>11334</v>
      </c>
      <c r="AO150">
        <f t="shared" si="47"/>
        <v>20.311827956989248</v>
      </c>
      <c r="AS150">
        <v>48</v>
      </c>
      <c r="AT150">
        <v>558</v>
      </c>
      <c r="AU150">
        <v>18790</v>
      </c>
      <c r="AV150">
        <f t="shared" si="48"/>
        <v>33.673835125448029</v>
      </c>
      <c r="AZ150"/>
      <c r="BG150"/>
      <c r="BN150"/>
      <c r="BU150"/>
      <c r="CB150"/>
      <c r="CI150"/>
    </row>
    <row r="151" spans="10:87" x14ac:dyDescent="0.25">
      <c r="J151">
        <v>44</v>
      </c>
      <c r="K151">
        <v>1022</v>
      </c>
      <c r="L151">
        <v>32</v>
      </c>
      <c r="M151">
        <f t="shared" si="43"/>
        <v>3.131115459882583E-2</v>
      </c>
      <c r="Q151">
        <v>53</v>
      </c>
      <c r="R151">
        <v>1064</v>
      </c>
      <c r="S151">
        <v>39576</v>
      </c>
      <c r="T151">
        <f t="shared" si="44"/>
        <v>37.195488721804509</v>
      </c>
      <c r="X151">
        <v>46</v>
      </c>
      <c r="Y151">
        <v>747</v>
      </c>
      <c r="Z151">
        <v>42557</v>
      </c>
      <c r="AA151">
        <f t="shared" si="45"/>
        <v>56.97054886211513</v>
      </c>
      <c r="AE151"/>
      <c r="AL151">
        <v>17</v>
      </c>
      <c r="AM151">
        <v>563</v>
      </c>
      <c r="AN151">
        <v>25302</v>
      </c>
      <c r="AO151">
        <f t="shared" si="47"/>
        <v>44.941385435168741</v>
      </c>
      <c r="AS151">
        <v>49</v>
      </c>
      <c r="AT151">
        <v>548</v>
      </c>
      <c r="AU151">
        <v>19871</v>
      </c>
      <c r="AV151">
        <f t="shared" si="48"/>
        <v>36.260948905109487</v>
      </c>
      <c r="AZ151"/>
      <c r="BG151"/>
      <c r="BN151"/>
      <c r="BU151"/>
      <c r="CB151"/>
      <c r="CI151"/>
    </row>
    <row r="152" spans="10:87" x14ac:dyDescent="0.25">
      <c r="J152">
        <v>45</v>
      </c>
      <c r="K152">
        <v>1068</v>
      </c>
      <c r="L152">
        <v>92</v>
      </c>
      <c r="M152">
        <f t="shared" si="43"/>
        <v>8.6142322097378279E-2</v>
      </c>
      <c r="Q152">
        <v>54</v>
      </c>
      <c r="R152">
        <v>1331</v>
      </c>
      <c r="S152">
        <v>64005</v>
      </c>
      <c r="T152">
        <f t="shared" si="44"/>
        <v>48.087903831705482</v>
      </c>
      <c r="X152">
        <v>47</v>
      </c>
      <c r="Y152">
        <v>655</v>
      </c>
      <c r="Z152">
        <v>44466</v>
      </c>
      <c r="AA152">
        <f t="shared" si="45"/>
        <v>67.887022900763355</v>
      </c>
      <c r="AE152"/>
      <c r="AL152">
        <v>18</v>
      </c>
      <c r="AM152">
        <v>576</v>
      </c>
      <c r="AN152">
        <v>22542</v>
      </c>
      <c r="AO152">
        <f t="shared" si="47"/>
        <v>39.135416666666664</v>
      </c>
      <c r="AS152">
        <v>50</v>
      </c>
      <c r="AT152">
        <v>503</v>
      </c>
      <c r="AU152">
        <v>18651</v>
      </c>
      <c r="AV152">
        <f t="shared" si="48"/>
        <v>37.079522862823062</v>
      </c>
      <c r="AZ152"/>
      <c r="BG152"/>
      <c r="BN152"/>
      <c r="BU152"/>
      <c r="CB152"/>
      <c r="CI152"/>
    </row>
    <row r="153" spans="10:87" x14ac:dyDescent="0.25">
      <c r="J153">
        <v>46</v>
      </c>
      <c r="K153">
        <v>1068</v>
      </c>
      <c r="L153">
        <v>398</v>
      </c>
      <c r="M153">
        <f t="shared" si="43"/>
        <v>0.37265917602996257</v>
      </c>
      <c r="Q153">
        <v>55</v>
      </c>
      <c r="R153">
        <v>1457</v>
      </c>
      <c r="S153">
        <v>1128</v>
      </c>
      <c r="T153">
        <f t="shared" si="44"/>
        <v>0.77419354838709675</v>
      </c>
      <c r="X153"/>
      <c r="AE153"/>
      <c r="AL153">
        <v>19</v>
      </c>
      <c r="AM153">
        <v>586</v>
      </c>
      <c r="AN153">
        <v>25383</v>
      </c>
      <c r="AO153">
        <f t="shared" si="47"/>
        <v>43.315699658703075</v>
      </c>
      <c r="AS153">
        <v>51</v>
      </c>
      <c r="AT153">
        <v>366</v>
      </c>
      <c r="AU153">
        <v>23339</v>
      </c>
      <c r="AV153">
        <f t="shared" si="48"/>
        <v>63.767759562841533</v>
      </c>
      <c r="AZ153"/>
      <c r="BG153"/>
      <c r="BN153"/>
      <c r="BU153"/>
      <c r="CB153"/>
      <c r="CI153"/>
    </row>
    <row r="154" spans="10:87" x14ac:dyDescent="0.25">
      <c r="J154">
        <v>47</v>
      </c>
      <c r="K154">
        <v>1268</v>
      </c>
      <c r="L154">
        <v>4953</v>
      </c>
      <c r="M154">
        <f t="shared" si="43"/>
        <v>3.9061514195583595</v>
      </c>
      <c r="Q154">
        <v>56</v>
      </c>
      <c r="R154">
        <v>1846</v>
      </c>
      <c r="S154">
        <v>9441</v>
      </c>
      <c r="T154">
        <f t="shared" si="44"/>
        <v>5.1143011917659802</v>
      </c>
      <c r="X154"/>
      <c r="AE154"/>
      <c r="AL154">
        <v>20</v>
      </c>
      <c r="AM154">
        <v>592</v>
      </c>
      <c r="AN154">
        <v>8595</v>
      </c>
      <c r="AO154">
        <f t="shared" si="47"/>
        <v>14.518581081081081</v>
      </c>
      <c r="AS154">
        <v>52</v>
      </c>
      <c r="AT154">
        <v>251</v>
      </c>
      <c r="AU154">
        <v>20539</v>
      </c>
      <c r="AV154">
        <f t="shared" si="48"/>
        <v>81.828685258964143</v>
      </c>
      <c r="AZ154"/>
      <c r="BG154"/>
      <c r="BN154"/>
      <c r="BU154"/>
      <c r="CB154"/>
      <c r="CI154"/>
    </row>
    <row r="155" spans="10:87" x14ac:dyDescent="0.25">
      <c r="J155">
        <v>48</v>
      </c>
      <c r="K155">
        <v>1545</v>
      </c>
      <c r="L155">
        <v>912</v>
      </c>
      <c r="M155">
        <f t="shared" si="43"/>
        <v>0.59029126213592231</v>
      </c>
      <c r="Q155">
        <v>57</v>
      </c>
      <c r="R155">
        <v>1971</v>
      </c>
      <c r="S155">
        <v>58107</v>
      </c>
      <c r="T155">
        <f t="shared" si="44"/>
        <v>29.480974124809741</v>
      </c>
      <c r="X155"/>
      <c r="AE155"/>
      <c r="AL155">
        <v>21</v>
      </c>
      <c r="AM155">
        <v>610</v>
      </c>
      <c r="AN155">
        <v>23949</v>
      </c>
      <c r="AO155">
        <f t="shared" si="47"/>
        <v>39.260655737704916</v>
      </c>
      <c r="AS155"/>
      <c r="AZ155"/>
      <c r="BG155"/>
      <c r="BN155"/>
      <c r="BU155"/>
      <c r="CB155"/>
      <c r="CI155"/>
    </row>
    <row r="156" spans="10:87" x14ac:dyDescent="0.25">
      <c r="J156"/>
      <c r="Q156"/>
      <c r="X156"/>
      <c r="AE156"/>
      <c r="AL156">
        <v>22</v>
      </c>
      <c r="AM156">
        <v>616</v>
      </c>
      <c r="AN156">
        <v>9450</v>
      </c>
      <c r="AO156">
        <f t="shared" si="47"/>
        <v>15.340909090909092</v>
      </c>
      <c r="AS156"/>
      <c r="AZ156"/>
      <c r="BG156"/>
      <c r="BN156"/>
      <c r="BU156"/>
      <c r="CB156"/>
      <c r="CI156"/>
    </row>
    <row r="157" spans="10:87" x14ac:dyDescent="0.25">
      <c r="J157"/>
      <c r="Q157"/>
      <c r="X157"/>
      <c r="AE157"/>
      <c r="AL157">
        <v>23</v>
      </c>
      <c r="AM157">
        <v>620</v>
      </c>
      <c r="AN157">
        <v>16071</v>
      </c>
      <c r="AO157">
        <f t="shared" si="47"/>
        <v>25.920967741935485</v>
      </c>
      <c r="AS157"/>
      <c r="AZ157"/>
      <c r="BG157"/>
      <c r="BN157"/>
      <c r="BU157"/>
      <c r="CB157"/>
      <c r="CI157"/>
    </row>
    <row r="158" spans="10:87" x14ac:dyDescent="0.25">
      <c r="J158"/>
      <c r="Q158"/>
      <c r="X158"/>
      <c r="AE158"/>
      <c r="AL158">
        <v>24</v>
      </c>
      <c r="AM158">
        <v>629</v>
      </c>
      <c r="AN158">
        <v>28362</v>
      </c>
      <c r="AO158">
        <f t="shared" si="47"/>
        <v>45.090620031796504</v>
      </c>
      <c r="AS158"/>
      <c r="AZ158"/>
      <c r="BG158"/>
      <c r="BN158"/>
      <c r="BU158"/>
      <c r="CB158"/>
      <c r="CI158"/>
    </row>
    <row r="159" spans="10:87" x14ac:dyDescent="0.25">
      <c r="J159"/>
      <c r="Q159"/>
      <c r="X159"/>
      <c r="AE159"/>
      <c r="AL159">
        <v>25</v>
      </c>
      <c r="AM159">
        <v>633</v>
      </c>
      <c r="AN159">
        <v>13821</v>
      </c>
      <c r="AO159">
        <f t="shared" si="47"/>
        <v>21.834123222748815</v>
      </c>
      <c r="AS159"/>
      <c r="AZ159"/>
      <c r="BG159"/>
      <c r="BN159"/>
      <c r="BU159"/>
      <c r="CB159"/>
      <c r="CI159"/>
    </row>
    <row r="160" spans="10:87" x14ac:dyDescent="0.25">
      <c r="J160"/>
      <c r="Q160"/>
      <c r="X160"/>
      <c r="AE160"/>
      <c r="AL160">
        <v>26</v>
      </c>
      <c r="AM160">
        <v>641</v>
      </c>
      <c r="AN160">
        <v>34755</v>
      </c>
      <c r="AO160">
        <f t="shared" si="47"/>
        <v>54.21996879875195</v>
      </c>
      <c r="AS160"/>
      <c r="AZ160"/>
      <c r="BG160"/>
      <c r="BN160"/>
      <c r="BU160"/>
      <c r="CB160"/>
      <c r="CI160"/>
    </row>
    <row r="161" spans="10:87" x14ac:dyDescent="0.25">
      <c r="J161"/>
      <c r="Q161"/>
      <c r="X161"/>
      <c r="AE161"/>
      <c r="AL161">
        <v>27</v>
      </c>
      <c r="AM161">
        <v>641</v>
      </c>
      <c r="AN161">
        <v>27528</v>
      </c>
      <c r="AO161">
        <f t="shared" si="47"/>
        <v>42.945397815912635</v>
      </c>
      <c r="AS161"/>
      <c r="AZ161"/>
      <c r="BG161"/>
      <c r="BN161"/>
      <c r="BU161"/>
      <c r="CB161"/>
      <c r="CI161"/>
    </row>
    <row r="162" spans="10:87" x14ac:dyDescent="0.25">
      <c r="J162"/>
      <c r="Q162"/>
      <c r="X162"/>
      <c r="AE162"/>
      <c r="AL162">
        <v>28</v>
      </c>
      <c r="AM162">
        <v>652</v>
      </c>
      <c r="AN162">
        <v>7341</v>
      </c>
      <c r="AO162">
        <f t="shared" si="47"/>
        <v>11.259202453987729</v>
      </c>
      <c r="AS162"/>
      <c r="AZ162"/>
      <c r="BG162"/>
      <c r="BN162"/>
      <c r="BU162"/>
      <c r="CB162"/>
      <c r="CI162"/>
    </row>
    <row r="163" spans="10:87" x14ac:dyDescent="0.25">
      <c r="J163"/>
      <c r="Q163"/>
      <c r="X163"/>
      <c r="AE163"/>
      <c r="AL163">
        <v>29</v>
      </c>
      <c r="AM163">
        <v>654</v>
      </c>
      <c r="AN163">
        <v>27690</v>
      </c>
      <c r="AO163">
        <f t="shared" ref="AO163:AO194" si="50">AN163/AM163</f>
        <v>42.339449541284402</v>
      </c>
      <c r="AS163"/>
      <c r="AZ163"/>
      <c r="BG163"/>
      <c r="BN163"/>
      <c r="BU163"/>
      <c r="CB163"/>
      <c r="CI163"/>
    </row>
    <row r="164" spans="10:87" x14ac:dyDescent="0.25">
      <c r="J164"/>
      <c r="Q164"/>
      <c r="X164"/>
      <c r="AE164"/>
      <c r="AL164">
        <v>30</v>
      </c>
      <c r="AM164">
        <v>655</v>
      </c>
      <c r="AN164">
        <v>30</v>
      </c>
      <c r="AO164">
        <f t="shared" si="50"/>
        <v>4.5801526717557252E-2</v>
      </c>
      <c r="AS164"/>
      <c r="AZ164"/>
      <c r="BG164"/>
      <c r="BN164"/>
      <c r="BU164"/>
      <c r="CB164"/>
      <c r="CI164"/>
    </row>
    <row r="165" spans="10:87" x14ac:dyDescent="0.25">
      <c r="J165"/>
      <c r="Q165"/>
      <c r="X165"/>
      <c r="AE165"/>
      <c r="AL165">
        <v>31</v>
      </c>
      <c r="AM165">
        <v>657</v>
      </c>
      <c r="AN165">
        <v>1854</v>
      </c>
      <c r="AO165">
        <f t="shared" si="50"/>
        <v>2.8219178082191783</v>
      </c>
      <c r="AS165"/>
      <c r="AZ165"/>
      <c r="BG165"/>
      <c r="BN165"/>
      <c r="BU165"/>
      <c r="CB165"/>
      <c r="CI165"/>
    </row>
    <row r="166" spans="10:87" x14ac:dyDescent="0.25">
      <c r="J166"/>
      <c r="Q166"/>
      <c r="X166"/>
      <c r="AE166"/>
      <c r="AL166">
        <v>32</v>
      </c>
      <c r="AM166">
        <v>672</v>
      </c>
      <c r="AN166">
        <v>34914</v>
      </c>
      <c r="AO166">
        <f t="shared" si="50"/>
        <v>51.955357142857146</v>
      </c>
      <c r="AS166"/>
      <c r="AZ166"/>
      <c r="BG166"/>
      <c r="BN166"/>
      <c r="BU166"/>
      <c r="CB166"/>
      <c r="CI166"/>
    </row>
    <row r="167" spans="10:87" x14ac:dyDescent="0.25">
      <c r="J167"/>
      <c r="Q167"/>
      <c r="X167"/>
      <c r="AE167"/>
      <c r="AL167">
        <v>33</v>
      </c>
      <c r="AM167">
        <v>686</v>
      </c>
      <c r="AN167">
        <v>45846</v>
      </c>
      <c r="AO167">
        <f t="shared" si="50"/>
        <v>66.830903790087461</v>
      </c>
      <c r="AS167"/>
      <c r="AZ167"/>
      <c r="BG167"/>
      <c r="BN167"/>
      <c r="BU167"/>
      <c r="CB167"/>
      <c r="CI167"/>
    </row>
    <row r="168" spans="10:87" x14ac:dyDescent="0.25">
      <c r="J168"/>
      <c r="Q168"/>
      <c r="X168"/>
      <c r="AE168"/>
      <c r="AL168">
        <v>34</v>
      </c>
      <c r="AM168">
        <v>691</v>
      </c>
      <c r="AN168">
        <v>1530</v>
      </c>
      <c r="AO168">
        <f t="shared" si="50"/>
        <v>2.2141823444283646</v>
      </c>
      <c r="AS168"/>
      <c r="AZ168"/>
      <c r="BG168"/>
      <c r="BN168"/>
      <c r="BU168"/>
      <c r="CB168"/>
      <c r="CI168"/>
    </row>
    <row r="169" spans="10:87" x14ac:dyDescent="0.25">
      <c r="J169"/>
      <c r="Q169"/>
      <c r="X169"/>
      <c r="AE169"/>
      <c r="AL169">
        <v>35</v>
      </c>
      <c r="AM169">
        <v>691</v>
      </c>
      <c r="AN169">
        <v>15225</v>
      </c>
      <c r="AO169">
        <f t="shared" si="50"/>
        <v>22.033285094066571</v>
      </c>
      <c r="AS169"/>
      <c r="AZ169"/>
      <c r="BG169"/>
      <c r="BN169"/>
      <c r="BU169"/>
      <c r="CB169"/>
      <c r="CI169"/>
    </row>
    <row r="170" spans="10:87" x14ac:dyDescent="0.25">
      <c r="J170"/>
      <c r="Q170"/>
      <c r="X170"/>
      <c r="AE170"/>
      <c r="AL170">
        <v>36</v>
      </c>
      <c r="AM170">
        <v>692</v>
      </c>
      <c r="AN170">
        <v>25713</v>
      </c>
      <c r="AO170">
        <f t="shared" si="50"/>
        <v>37.157514450867055</v>
      </c>
      <c r="AS170"/>
      <c r="AZ170"/>
      <c r="BG170"/>
      <c r="BN170"/>
      <c r="BU170"/>
      <c r="CB170"/>
      <c r="CI170"/>
    </row>
    <row r="171" spans="10:87" x14ac:dyDescent="0.25">
      <c r="J171"/>
      <c r="Q171"/>
      <c r="X171"/>
      <c r="AE171"/>
      <c r="AL171">
        <v>37</v>
      </c>
      <c r="AM171">
        <v>707</v>
      </c>
      <c r="AN171">
        <v>45345</v>
      </c>
      <c r="AO171">
        <f t="shared" si="50"/>
        <v>64.137199434229132</v>
      </c>
      <c r="AS171"/>
      <c r="AZ171"/>
      <c r="BG171"/>
      <c r="BN171"/>
      <c r="BU171"/>
      <c r="CB171"/>
      <c r="CI171"/>
    </row>
    <row r="172" spans="10:87" x14ac:dyDescent="0.25">
      <c r="J172"/>
      <c r="Q172"/>
      <c r="X172"/>
      <c r="AE172"/>
      <c r="AL172">
        <v>38</v>
      </c>
      <c r="AM172">
        <v>713</v>
      </c>
      <c r="AN172">
        <v>25917</v>
      </c>
      <c r="AO172">
        <f t="shared" si="50"/>
        <v>36.349228611500699</v>
      </c>
      <c r="AS172"/>
      <c r="AZ172"/>
      <c r="BG172"/>
      <c r="BN172"/>
      <c r="BU172"/>
      <c r="CB172"/>
      <c r="CI172"/>
    </row>
    <row r="173" spans="10:87" x14ac:dyDescent="0.25">
      <c r="J173"/>
      <c r="Q173"/>
      <c r="X173"/>
      <c r="AE173"/>
      <c r="AL173">
        <v>39</v>
      </c>
      <c r="AM173">
        <v>721</v>
      </c>
      <c r="AN173">
        <v>17085</v>
      </c>
      <c r="AO173">
        <f t="shared" si="50"/>
        <v>23.696255201109569</v>
      </c>
      <c r="AS173"/>
      <c r="AZ173"/>
      <c r="BG173"/>
      <c r="BN173"/>
      <c r="BU173"/>
      <c r="CB173"/>
      <c r="CI173"/>
    </row>
    <row r="174" spans="10:87" x14ac:dyDescent="0.25">
      <c r="J174"/>
      <c r="Q174"/>
      <c r="X174"/>
      <c r="AE174"/>
      <c r="AL174">
        <v>40</v>
      </c>
      <c r="AM174">
        <v>724</v>
      </c>
      <c r="AN174">
        <v>13095</v>
      </c>
      <c r="AO174">
        <f t="shared" si="50"/>
        <v>18.087016574585636</v>
      </c>
      <c r="AS174"/>
      <c r="AZ174"/>
      <c r="BG174"/>
      <c r="BN174"/>
      <c r="BU174"/>
      <c r="CB174"/>
      <c r="CI174"/>
    </row>
    <row r="175" spans="10:87" x14ac:dyDescent="0.25">
      <c r="J175"/>
      <c r="Q175"/>
      <c r="X175"/>
      <c r="AE175"/>
      <c r="AL175">
        <v>41</v>
      </c>
      <c r="AM175">
        <v>739</v>
      </c>
      <c r="AN175">
        <v>11271</v>
      </c>
      <c r="AO175">
        <f t="shared" si="50"/>
        <v>15.251691474966171</v>
      </c>
      <c r="AS175"/>
      <c r="AZ175"/>
      <c r="BG175"/>
      <c r="BN175"/>
      <c r="BU175"/>
      <c r="CB175"/>
      <c r="CI175"/>
    </row>
    <row r="176" spans="10:87" x14ac:dyDescent="0.25">
      <c r="J176"/>
      <c r="Q176"/>
      <c r="X176"/>
      <c r="AE176"/>
      <c r="AL176">
        <v>42</v>
      </c>
      <c r="AM176">
        <v>746</v>
      </c>
      <c r="AN176">
        <v>2310</v>
      </c>
      <c r="AO176">
        <f t="shared" si="50"/>
        <v>3.0965147453083111</v>
      </c>
      <c r="AS176"/>
      <c r="AZ176"/>
      <c r="BG176"/>
      <c r="BN176"/>
      <c r="BU176"/>
      <c r="CB176"/>
      <c r="CI176"/>
    </row>
    <row r="177" spans="10:87" x14ac:dyDescent="0.25">
      <c r="J177"/>
      <c r="Q177"/>
      <c r="X177"/>
      <c r="AE177"/>
      <c r="AL177">
        <v>43</v>
      </c>
      <c r="AM177">
        <v>759</v>
      </c>
      <c r="AN177">
        <v>11109</v>
      </c>
      <c r="AO177">
        <f t="shared" si="50"/>
        <v>14.636363636363637</v>
      </c>
      <c r="AS177"/>
      <c r="AZ177"/>
      <c r="BG177"/>
      <c r="BN177"/>
      <c r="BU177"/>
      <c r="CB177"/>
      <c r="CI177"/>
    </row>
    <row r="178" spans="10:87" x14ac:dyDescent="0.25">
      <c r="J178"/>
      <c r="Q178"/>
      <c r="X178"/>
      <c r="AE178"/>
      <c r="AL178">
        <v>44</v>
      </c>
      <c r="AM178">
        <v>774</v>
      </c>
      <c r="AN178">
        <v>20142</v>
      </c>
      <c r="AO178">
        <f t="shared" si="50"/>
        <v>26.023255813953487</v>
      </c>
      <c r="AS178"/>
      <c r="AZ178"/>
      <c r="BG178"/>
      <c r="BN178"/>
      <c r="BU178"/>
      <c r="CB178"/>
      <c r="CI178"/>
    </row>
    <row r="179" spans="10:87" x14ac:dyDescent="0.25">
      <c r="J179"/>
      <c r="Q179"/>
      <c r="X179"/>
      <c r="AE179"/>
      <c r="AL179">
        <v>45</v>
      </c>
      <c r="AM179">
        <v>793</v>
      </c>
      <c r="AN179">
        <v>14292</v>
      </c>
      <c r="AO179">
        <f t="shared" si="50"/>
        <v>18.022698612862548</v>
      </c>
      <c r="AS179"/>
      <c r="AZ179"/>
      <c r="BG179"/>
      <c r="BN179"/>
      <c r="BU179"/>
      <c r="CB179"/>
      <c r="CI179"/>
    </row>
    <row r="180" spans="10:87" x14ac:dyDescent="0.25">
      <c r="J180"/>
      <c r="Q180"/>
      <c r="X180"/>
      <c r="AE180"/>
      <c r="AL180">
        <v>46</v>
      </c>
      <c r="AM180">
        <v>810</v>
      </c>
      <c r="AN180">
        <v>36</v>
      </c>
      <c r="AO180">
        <f t="shared" si="50"/>
        <v>4.4444444444444446E-2</v>
      </c>
      <c r="AS180"/>
      <c r="AZ180"/>
      <c r="BG180"/>
      <c r="BN180"/>
      <c r="BU180"/>
      <c r="CB180"/>
      <c r="CI180"/>
    </row>
    <row r="181" spans="10:87" x14ac:dyDescent="0.25">
      <c r="J181"/>
      <c r="Q181"/>
      <c r="X181"/>
      <c r="AE181"/>
      <c r="AL181">
        <v>47</v>
      </c>
      <c r="AM181">
        <v>811</v>
      </c>
      <c r="AN181">
        <v>4785</v>
      </c>
      <c r="AO181">
        <f t="shared" si="50"/>
        <v>5.9001233045622685</v>
      </c>
      <c r="AS181"/>
      <c r="AZ181"/>
      <c r="BG181"/>
      <c r="BN181"/>
      <c r="BU181"/>
      <c r="CB181"/>
      <c r="CI181"/>
    </row>
    <row r="182" spans="10:87" x14ac:dyDescent="0.25">
      <c r="J182"/>
      <c r="Q182"/>
      <c r="X182"/>
      <c r="AE182"/>
      <c r="AL182">
        <v>48</v>
      </c>
      <c r="AM182">
        <v>859</v>
      </c>
      <c r="AN182">
        <v>4173</v>
      </c>
      <c r="AO182">
        <f t="shared" si="50"/>
        <v>4.8579743888242142</v>
      </c>
      <c r="AS182"/>
      <c r="AZ182"/>
      <c r="BG182"/>
      <c r="BN182"/>
      <c r="BU182"/>
      <c r="CB182"/>
      <c r="CI182"/>
    </row>
    <row r="183" spans="10:87" x14ac:dyDescent="0.25">
      <c r="J183"/>
      <c r="Q183"/>
      <c r="X183"/>
      <c r="AE183"/>
      <c r="AL183">
        <v>49</v>
      </c>
      <c r="AM183">
        <v>869</v>
      </c>
      <c r="AN183">
        <v>15912</v>
      </c>
      <c r="AO183">
        <f t="shared" si="50"/>
        <v>18.310701956271576</v>
      </c>
      <c r="AS183"/>
      <c r="AZ183"/>
      <c r="BG183"/>
      <c r="BN183"/>
      <c r="BU183"/>
      <c r="CB183"/>
      <c r="CI183"/>
    </row>
    <row r="184" spans="10:87" x14ac:dyDescent="0.25">
      <c r="J184"/>
      <c r="Q184"/>
      <c r="X184"/>
      <c r="AE184"/>
      <c r="AL184">
        <v>50</v>
      </c>
      <c r="AM184">
        <v>870</v>
      </c>
      <c r="AN184">
        <v>150</v>
      </c>
      <c r="AO184">
        <f t="shared" si="50"/>
        <v>0.17241379310344829</v>
      </c>
      <c r="AS184"/>
      <c r="AZ184"/>
      <c r="BG184"/>
      <c r="BN184"/>
      <c r="BU184"/>
      <c r="CB184"/>
      <c r="CI184"/>
    </row>
    <row r="185" spans="10:87" x14ac:dyDescent="0.25">
      <c r="J185"/>
      <c r="Q185"/>
      <c r="X185"/>
      <c r="AE185"/>
      <c r="AL185">
        <v>51</v>
      </c>
      <c r="AM185">
        <v>886</v>
      </c>
      <c r="AN185">
        <v>43287</v>
      </c>
      <c r="AO185">
        <f t="shared" si="50"/>
        <v>48.856659142212187</v>
      </c>
      <c r="AS185"/>
      <c r="AZ185"/>
      <c r="BG185"/>
      <c r="BN185"/>
      <c r="BU185"/>
      <c r="CB185"/>
      <c r="CI185"/>
    </row>
    <row r="186" spans="10:87" x14ac:dyDescent="0.25">
      <c r="J186"/>
      <c r="Q186"/>
      <c r="X186"/>
      <c r="AE186"/>
      <c r="AL186">
        <v>52</v>
      </c>
      <c r="AM186">
        <v>907</v>
      </c>
      <c r="AN186">
        <v>19965</v>
      </c>
      <c r="AO186">
        <f t="shared" si="50"/>
        <v>22.01212789415656</v>
      </c>
      <c r="AS186"/>
      <c r="AZ186"/>
      <c r="BG186"/>
      <c r="BN186"/>
      <c r="BU186"/>
      <c r="CB186"/>
      <c r="CI186"/>
    </row>
    <row r="187" spans="10:87" x14ac:dyDescent="0.25">
      <c r="J187"/>
      <c r="Q187"/>
      <c r="X187"/>
      <c r="AE187"/>
      <c r="AL187">
        <v>53</v>
      </c>
      <c r="AM187">
        <v>936</v>
      </c>
      <c r="AN187">
        <v>25236</v>
      </c>
      <c r="AO187">
        <f t="shared" si="50"/>
        <v>26.96153846153846</v>
      </c>
      <c r="AS187"/>
      <c r="AZ187"/>
      <c r="BG187"/>
      <c r="BN187"/>
      <c r="BU187"/>
      <c r="CB187"/>
      <c r="CI187"/>
    </row>
    <row r="188" spans="10:87" x14ac:dyDescent="0.25">
      <c r="J188"/>
      <c r="Q188"/>
      <c r="X188"/>
      <c r="AE188"/>
      <c r="AL188">
        <v>54</v>
      </c>
      <c r="AM188">
        <v>941</v>
      </c>
      <c r="AN188">
        <v>0</v>
      </c>
      <c r="AO188">
        <f t="shared" si="50"/>
        <v>0</v>
      </c>
      <c r="AS188"/>
      <c r="AZ188"/>
      <c r="BG188"/>
      <c r="BN188"/>
      <c r="BU188"/>
      <c r="CB188"/>
      <c r="CI188"/>
    </row>
    <row r="189" spans="10:87" x14ac:dyDescent="0.25">
      <c r="J189"/>
      <c r="Q189"/>
      <c r="X189"/>
      <c r="AE189"/>
      <c r="AL189">
        <v>55</v>
      </c>
      <c r="AM189">
        <v>1004</v>
      </c>
      <c r="AN189">
        <v>13665</v>
      </c>
      <c r="AO189">
        <f t="shared" si="50"/>
        <v>13.610557768924302</v>
      </c>
      <c r="AS189"/>
      <c r="AZ189"/>
      <c r="BG189"/>
      <c r="BN189"/>
      <c r="BU189"/>
      <c r="CB189"/>
      <c r="CI189"/>
    </row>
    <row r="190" spans="10:87" x14ac:dyDescent="0.25">
      <c r="J190"/>
      <c r="Q190"/>
      <c r="X190"/>
      <c r="AE190"/>
      <c r="AL190">
        <v>56</v>
      </c>
      <c r="AM190">
        <v>1035</v>
      </c>
      <c r="AN190">
        <v>53928</v>
      </c>
      <c r="AO190">
        <f t="shared" si="50"/>
        <v>52.104347826086958</v>
      </c>
      <c r="AS190"/>
      <c r="AZ190"/>
      <c r="BG190"/>
      <c r="BN190"/>
      <c r="BU190"/>
      <c r="CB190"/>
      <c r="CI190"/>
    </row>
    <row r="191" spans="10:87" x14ac:dyDescent="0.25">
      <c r="J191"/>
      <c r="Q191"/>
      <c r="X191"/>
      <c r="AE191"/>
      <c r="AL191">
        <v>57</v>
      </c>
      <c r="AM191">
        <v>1042</v>
      </c>
      <c r="AN191">
        <v>20361</v>
      </c>
      <c r="AO191">
        <f t="shared" si="50"/>
        <v>19.540307101727446</v>
      </c>
      <c r="AS191"/>
      <c r="AZ191"/>
      <c r="BG191"/>
      <c r="BN191"/>
      <c r="BU191"/>
      <c r="CB191"/>
      <c r="CI191"/>
    </row>
    <row r="192" spans="10:87" x14ac:dyDescent="0.25">
      <c r="J192"/>
      <c r="Q192"/>
      <c r="X192"/>
      <c r="AE192"/>
      <c r="AL192">
        <v>58</v>
      </c>
      <c r="AM192">
        <v>1104</v>
      </c>
      <c r="AN192">
        <v>1131</v>
      </c>
      <c r="AO192">
        <f t="shared" si="50"/>
        <v>1.0244565217391304</v>
      </c>
      <c r="AS192"/>
      <c r="AZ192"/>
      <c r="BG192"/>
      <c r="BN192"/>
      <c r="BU192"/>
      <c r="CB192"/>
      <c r="CI192"/>
    </row>
    <row r="193" spans="38:41" x14ac:dyDescent="0.25">
      <c r="AL193">
        <v>59</v>
      </c>
      <c r="AM193">
        <v>1385</v>
      </c>
      <c r="AN193">
        <v>15297</v>
      </c>
      <c r="AO193">
        <f t="shared" si="50"/>
        <v>11.044765342960289</v>
      </c>
    </row>
    <row r="194" spans="38:41" x14ac:dyDescent="0.25">
      <c r="AL194">
        <v>60</v>
      </c>
      <c r="AM194">
        <v>1396</v>
      </c>
      <c r="AN194">
        <v>666</v>
      </c>
      <c r="AO194">
        <f t="shared" si="50"/>
        <v>0.47707736389684813</v>
      </c>
    </row>
    <row r="195" spans="38:41" x14ac:dyDescent="0.25">
      <c r="AL195">
        <v>61</v>
      </c>
      <c r="AM195">
        <v>1569</v>
      </c>
      <c r="AN195">
        <v>369</v>
      </c>
      <c r="AO195">
        <f t="shared" ref="AO195:AO198" si="51">AN195/AM195</f>
        <v>0.23518164435946462</v>
      </c>
    </row>
    <row r="196" spans="38:41" x14ac:dyDescent="0.25">
      <c r="AL196">
        <v>62</v>
      </c>
      <c r="AM196">
        <v>1594</v>
      </c>
      <c r="AN196">
        <v>25038</v>
      </c>
      <c r="AO196">
        <f t="shared" si="51"/>
        <v>15.707653701380176</v>
      </c>
    </row>
    <row r="197" spans="38:41" x14ac:dyDescent="0.25">
      <c r="AL197">
        <v>63</v>
      </c>
      <c r="AM197">
        <v>1760</v>
      </c>
      <c r="AN197">
        <v>1140</v>
      </c>
      <c r="AO197">
        <f t="shared" si="51"/>
        <v>0.64772727272727271</v>
      </c>
    </row>
    <row r="198" spans="38:41" x14ac:dyDescent="0.25">
      <c r="AL198">
        <v>64</v>
      </c>
      <c r="AM198">
        <v>1762</v>
      </c>
      <c r="AN198">
        <v>3</v>
      </c>
      <c r="AO198">
        <f t="shared" si="51"/>
        <v>1.70261066969353E-3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FE9F-E0D6-4D4C-B289-B5B61463B82F}">
  <dimension ref="A1:KA13"/>
  <sheetViews>
    <sheetView topLeftCell="JE1" workbookViewId="0">
      <selection activeCell="JX2" sqref="JX2:KA4"/>
    </sheetView>
  </sheetViews>
  <sheetFormatPr defaultRowHeight="15" x14ac:dyDescent="0.25"/>
  <cols>
    <col min="1" max="1" width="17" customWidth="1"/>
    <col min="7" max="7" width="11.85546875" customWidth="1"/>
    <col min="8" max="8" width="13.5703125" customWidth="1"/>
    <col min="9" max="9" width="13.7109375" customWidth="1"/>
    <col min="10" max="10" width="12.28515625" customWidth="1"/>
    <col min="11" max="11" width="14.42578125" customWidth="1"/>
    <col min="13" max="13" width="16.7109375" customWidth="1"/>
    <col min="19" max="20" width="12.140625" customWidth="1"/>
    <col min="21" max="21" width="14.140625" customWidth="1"/>
    <col min="22" max="22" width="13" customWidth="1"/>
    <col min="23" max="23" width="15" customWidth="1"/>
    <col min="25" max="25" width="15" customWidth="1"/>
    <col min="31" max="31" width="11" customWidth="1"/>
    <col min="32" max="32" width="12.85546875" customWidth="1"/>
    <col min="33" max="34" width="13.42578125" customWidth="1"/>
    <col min="35" max="35" width="14.85546875" customWidth="1"/>
    <col min="37" max="37" width="15" customWidth="1"/>
    <col min="43" max="43" width="11" customWidth="1"/>
    <col min="44" max="44" width="12.85546875" customWidth="1"/>
    <col min="45" max="45" width="14" customWidth="1"/>
    <col min="46" max="46" width="13.42578125" customWidth="1"/>
    <col min="47" max="47" width="14.85546875" customWidth="1"/>
    <col min="49" max="49" width="15" customWidth="1"/>
    <col min="55" max="55" width="11" customWidth="1"/>
    <col min="56" max="56" width="12.85546875" customWidth="1"/>
    <col min="57" max="57" width="14" customWidth="1"/>
    <col min="58" max="58" width="13.42578125" customWidth="1"/>
    <col min="59" max="59" width="14.85546875" customWidth="1"/>
    <col min="61" max="61" width="15" customWidth="1"/>
    <col min="67" max="67" width="11" customWidth="1"/>
    <col min="68" max="68" width="12.85546875" customWidth="1"/>
    <col min="69" max="69" width="14" customWidth="1"/>
    <col min="70" max="70" width="13.42578125" customWidth="1"/>
    <col min="71" max="71" width="14.85546875" customWidth="1"/>
    <col min="73" max="73" width="15" customWidth="1"/>
    <col min="79" max="79" width="11" customWidth="1"/>
    <col min="80" max="80" width="12.85546875" customWidth="1"/>
    <col min="81" max="81" width="14" customWidth="1"/>
    <col min="82" max="82" width="13.42578125" customWidth="1"/>
    <col min="83" max="83" width="14.85546875" customWidth="1"/>
    <col min="85" max="85" width="15" customWidth="1"/>
    <col min="91" max="91" width="11" customWidth="1"/>
    <col min="92" max="92" width="12.85546875" customWidth="1"/>
    <col min="93" max="93" width="14" customWidth="1"/>
    <col min="94" max="94" width="13.42578125" customWidth="1"/>
    <col min="95" max="95" width="14.85546875" customWidth="1"/>
    <col min="97" max="97" width="15" customWidth="1"/>
    <col min="103" max="103" width="11" customWidth="1"/>
    <col min="104" max="104" width="12.85546875" customWidth="1"/>
    <col min="105" max="105" width="14" customWidth="1"/>
    <col min="106" max="106" width="13.42578125" customWidth="1"/>
    <col min="107" max="107" width="14.85546875" customWidth="1"/>
    <col min="109" max="109" width="15" customWidth="1"/>
    <col min="115" max="115" width="11" customWidth="1"/>
    <col min="116" max="116" width="12.85546875" customWidth="1"/>
    <col min="117" max="117" width="14" customWidth="1"/>
    <col min="118" max="118" width="13.42578125" customWidth="1"/>
    <col min="119" max="119" width="14.85546875" customWidth="1"/>
    <col min="121" max="121" width="15" customWidth="1"/>
    <col min="127" max="127" width="11" customWidth="1"/>
    <col min="128" max="128" width="12.85546875" customWidth="1"/>
    <col min="129" max="129" width="14" customWidth="1"/>
    <col min="130" max="130" width="13.42578125" customWidth="1"/>
    <col min="131" max="131" width="14.85546875" customWidth="1"/>
    <col min="133" max="133" width="15" customWidth="1"/>
    <col min="139" max="139" width="11" customWidth="1"/>
    <col min="140" max="140" width="12.85546875" customWidth="1"/>
    <col min="141" max="141" width="14" customWidth="1"/>
    <col min="142" max="142" width="13.42578125" customWidth="1"/>
    <col min="143" max="143" width="14.85546875" customWidth="1"/>
    <col min="145" max="145" width="15" customWidth="1"/>
    <col min="151" max="151" width="11" customWidth="1"/>
    <col min="152" max="152" width="12.85546875" customWidth="1"/>
    <col min="153" max="153" width="14" customWidth="1"/>
    <col min="154" max="154" width="13.42578125" customWidth="1"/>
    <col min="155" max="155" width="14.85546875" customWidth="1"/>
    <col min="157" max="157" width="15" customWidth="1"/>
    <col min="163" max="163" width="11" customWidth="1"/>
    <col min="164" max="164" width="12.85546875" customWidth="1"/>
    <col min="165" max="165" width="14" customWidth="1"/>
    <col min="166" max="166" width="13.42578125" customWidth="1"/>
    <col min="167" max="167" width="14.85546875" customWidth="1"/>
    <col min="169" max="169" width="15" customWidth="1"/>
    <col min="175" max="175" width="11" customWidth="1"/>
    <col min="176" max="176" width="12.85546875" customWidth="1"/>
    <col min="177" max="177" width="14" customWidth="1"/>
    <col min="178" max="178" width="13.42578125" customWidth="1"/>
    <col min="179" max="179" width="14.85546875" customWidth="1"/>
    <col min="181" max="181" width="15" customWidth="1"/>
    <col min="187" max="187" width="11" customWidth="1"/>
    <col min="188" max="188" width="12.85546875" customWidth="1"/>
    <col min="189" max="189" width="14" customWidth="1"/>
    <col min="190" max="190" width="13.42578125" customWidth="1"/>
    <col min="191" max="191" width="14.85546875" customWidth="1"/>
    <col min="193" max="193" width="15" customWidth="1"/>
    <col min="199" max="199" width="11" customWidth="1"/>
    <col min="200" max="200" width="12.85546875" customWidth="1"/>
    <col min="201" max="201" width="14" customWidth="1"/>
    <col min="202" max="202" width="13.42578125" customWidth="1"/>
    <col min="203" max="203" width="14.85546875" customWidth="1"/>
    <col min="205" max="205" width="15.42578125" customWidth="1"/>
    <col min="211" max="211" width="11" customWidth="1"/>
    <col min="212" max="212" width="12.85546875" customWidth="1"/>
    <col min="213" max="213" width="14" customWidth="1"/>
    <col min="214" max="214" width="13.42578125" customWidth="1"/>
    <col min="215" max="215" width="14.85546875" customWidth="1"/>
    <col min="217" max="217" width="15.5703125" customWidth="1"/>
    <col min="223" max="223" width="11" customWidth="1"/>
    <col min="224" max="224" width="12.85546875" customWidth="1"/>
    <col min="225" max="225" width="14" customWidth="1"/>
    <col min="226" max="226" width="13.42578125" customWidth="1"/>
    <col min="227" max="227" width="14.85546875" customWidth="1"/>
    <col min="229" max="229" width="15" customWidth="1"/>
    <col min="235" max="235" width="11" customWidth="1"/>
    <col min="236" max="236" width="12.85546875" customWidth="1"/>
    <col min="237" max="237" width="14" customWidth="1"/>
    <col min="238" max="238" width="13.42578125" customWidth="1"/>
    <col min="239" max="239" width="14.85546875" customWidth="1"/>
    <col min="241" max="241" width="15.5703125" customWidth="1"/>
    <col min="247" max="247" width="11" customWidth="1"/>
    <col min="248" max="248" width="12.85546875" customWidth="1"/>
    <col min="249" max="249" width="14" customWidth="1"/>
    <col min="250" max="250" width="13.42578125" customWidth="1"/>
    <col min="251" max="251" width="14.85546875" customWidth="1"/>
    <col min="253" max="253" width="15" customWidth="1"/>
    <col min="259" max="259" width="11" customWidth="1"/>
    <col min="260" max="260" width="12.85546875" customWidth="1"/>
    <col min="261" max="261" width="14" customWidth="1"/>
    <col min="262" max="262" width="13.42578125" customWidth="1"/>
    <col min="263" max="263" width="14.85546875" customWidth="1"/>
    <col min="265" max="265" width="15" customWidth="1"/>
    <col min="271" max="271" width="11" customWidth="1"/>
    <col min="272" max="272" width="12.85546875" customWidth="1"/>
    <col min="273" max="273" width="14" customWidth="1"/>
    <col min="274" max="274" width="13.42578125" customWidth="1"/>
    <col min="275" max="275" width="14.85546875" customWidth="1"/>
    <col min="277" max="277" width="15.42578125" customWidth="1"/>
    <col min="283" max="283" width="11" customWidth="1"/>
    <col min="284" max="284" width="12.85546875" customWidth="1"/>
    <col min="285" max="285" width="14" customWidth="1"/>
    <col min="286" max="286" width="13.42578125" customWidth="1"/>
    <col min="287" max="287" width="14.85546875" customWidth="1"/>
  </cols>
  <sheetData>
    <row r="1" spans="1:287" x14ac:dyDescent="0.25">
      <c r="A1" s="112" t="s">
        <v>476</v>
      </c>
      <c r="B1" t="s">
        <v>78</v>
      </c>
      <c r="C1" t="s">
        <v>79</v>
      </c>
      <c r="D1" s="32" t="s">
        <v>80</v>
      </c>
      <c r="E1" t="s">
        <v>453</v>
      </c>
      <c r="G1" s="114" t="s">
        <v>476</v>
      </c>
      <c r="H1" s="1" t="str">
        <f>A2</f>
        <v>PGDlow GFP</v>
      </c>
      <c r="I1" s="1" t="str">
        <f>A5</f>
        <v>PGDlow TXNIP</v>
      </c>
      <c r="J1" s="1" t="str">
        <f>A8</f>
        <v>PGDhigh GFP</v>
      </c>
      <c r="K1" s="1" t="str">
        <f>A11</f>
        <v>PGDhigh TXNIP</v>
      </c>
      <c r="M1" s="112" t="s">
        <v>475</v>
      </c>
      <c r="N1" t="s">
        <v>78</v>
      </c>
      <c r="O1" t="s">
        <v>79</v>
      </c>
      <c r="P1" s="32" t="s">
        <v>80</v>
      </c>
      <c r="Q1" t="s">
        <v>453</v>
      </c>
      <c r="S1" s="114" t="s">
        <v>475</v>
      </c>
      <c r="T1" s="1" t="str">
        <f>M2</f>
        <v>PGDlow GFP</v>
      </c>
      <c r="U1" s="1" t="str">
        <f>M5</f>
        <v>PGDlow TXNIP</v>
      </c>
      <c r="V1" s="1" t="str">
        <f>M8</f>
        <v>PGDhigh GFP</v>
      </c>
      <c r="W1" s="1" t="str">
        <f>M11</f>
        <v>PGDhigh TXNIP</v>
      </c>
      <c r="Y1" s="112" t="s">
        <v>474</v>
      </c>
      <c r="Z1" t="s">
        <v>78</v>
      </c>
      <c r="AA1" t="s">
        <v>79</v>
      </c>
      <c r="AB1" s="32" t="s">
        <v>80</v>
      </c>
      <c r="AC1" t="s">
        <v>453</v>
      </c>
      <c r="AE1" s="114" t="s">
        <v>474</v>
      </c>
      <c r="AF1" s="1" t="str">
        <f>Y2</f>
        <v>PGDlow GFP</v>
      </c>
      <c r="AG1" s="1" t="str">
        <f>Y5</f>
        <v>PGDlow TXNIP</v>
      </c>
      <c r="AH1" s="1" t="str">
        <f>Y8</f>
        <v>PGDhigh GFP</v>
      </c>
      <c r="AI1" s="1" t="str">
        <f>Y11</f>
        <v>PGDhigh TXNIP</v>
      </c>
      <c r="AK1" s="112" t="s">
        <v>473</v>
      </c>
      <c r="AL1" t="s">
        <v>78</v>
      </c>
      <c r="AM1" t="s">
        <v>79</v>
      </c>
      <c r="AN1" s="32" t="s">
        <v>80</v>
      </c>
      <c r="AO1" t="s">
        <v>453</v>
      </c>
      <c r="AQ1" s="114" t="s">
        <v>473</v>
      </c>
      <c r="AR1" s="1" t="str">
        <f>AK2</f>
        <v>PGDlow GFP</v>
      </c>
      <c r="AS1" s="1" t="str">
        <f>AK5</f>
        <v>PGDlow TXNIP</v>
      </c>
      <c r="AT1" s="1" t="str">
        <f>AK8</f>
        <v>PGDhigh GFP</v>
      </c>
      <c r="AU1" s="1" t="str">
        <f>AK11</f>
        <v>PGDhigh TXNIP</v>
      </c>
      <c r="AW1" s="112" t="s">
        <v>472</v>
      </c>
      <c r="AX1" t="s">
        <v>78</v>
      </c>
      <c r="AY1" t="s">
        <v>79</v>
      </c>
      <c r="AZ1" s="32" t="s">
        <v>80</v>
      </c>
      <c r="BA1" t="s">
        <v>453</v>
      </c>
      <c r="BC1" s="114" t="s">
        <v>472</v>
      </c>
      <c r="BD1" s="1" t="str">
        <f>AW2</f>
        <v>PGDlow GFP</v>
      </c>
      <c r="BE1" s="1" t="str">
        <f>AW5</f>
        <v>PGDlow TXNIP</v>
      </c>
      <c r="BF1" s="1" t="str">
        <f>AW8</f>
        <v>PGDhigh GFP</v>
      </c>
      <c r="BG1" s="1" t="str">
        <f>AW11</f>
        <v>PGDhigh TXNIP</v>
      </c>
      <c r="BI1" s="112" t="s">
        <v>471</v>
      </c>
      <c r="BJ1" t="s">
        <v>78</v>
      </c>
      <c r="BK1" t="s">
        <v>79</v>
      </c>
      <c r="BL1" s="32" t="s">
        <v>80</v>
      </c>
      <c r="BM1" t="s">
        <v>453</v>
      </c>
      <c r="BO1" s="114" t="s">
        <v>471</v>
      </c>
      <c r="BP1" s="1" t="str">
        <f>BI2</f>
        <v>PGDlow GFP</v>
      </c>
      <c r="BQ1" s="1" t="str">
        <f>BI5</f>
        <v>PGDlow TXNIP</v>
      </c>
      <c r="BR1" s="1" t="str">
        <f>BI8</f>
        <v>PGDhigh GFP</v>
      </c>
      <c r="BS1" s="1" t="str">
        <f>BI11</f>
        <v>PGDhigh TXNIP</v>
      </c>
      <c r="BU1" s="112" t="s">
        <v>470</v>
      </c>
      <c r="BV1" t="s">
        <v>78</v>
      </c>
      <c r="BW1" t="s">
        <v>79</v>
      </c>
      <c r="BX1" s="32" t="s">
        <v>80</v>
      </c>
      <c r="BY1" t="s">
        <v>453</v>
      </c>
      <c r="CA1" s="114" t="s">
        <v>470</v>
      </c>
      <c r="CB1" s="1" t="str">
        <f>BU2</f>
        <v>PGDlow GFP</v>
      </c>
      <c r="CC1" s="1" t="str">
        <f>BU5</f>
        <v>PGDlow TXNIP</v>
      </c>
      <c r="CD1" s="1" t="str">
        <f>BU8</f>
        <v>PGDhigh GFP</v>
      </c>
      <c r="CE1" s="1" t="str">
        <f>BU11</f>
        <v>PGDhigh TXNIP</v>
      </c>
      <c r="CG1" s="112" t="s">
        <v>469</v>
      </c>
      <c r="CH1" t="s">
        <v>78</v>
      </c>
      <c r="CI1" t="s">
        <v>79</v>
      </c>
      <c r="CJ1" s="32" t="s">
        <v>80</v>
      </c>
      <c r="CK1" t="s">
        <v>453</v>
      </c>
      <c r="CM1" s="114" t="s">
        <v>469</v>
      </c>
      <c r="CN1" s="1" t="str">
        <f>CG2</f>
        <v>PGDlow GFP</v>
      </c>
      <c r="CO1" s="1" t="str">
        <f>CG5</f>
        <v>PGDlow TXNIP</v>
      </c>
      <c r="CP1" s="1" t="str">
        <f>CG8</f>
        <v>PGDhigh GFP</v>
      </c>
      <c r="CQ1" s="1" t="str">
        <f>CG11</f>
        <v>PGDhigh TXNIP</v>
      </c>
      <c r="CS1" s="112" t="s">
        <v>468</v>
      </c>
      <c r="CT1" t="s">
        <v>78</v>
      </c>
      <c r="CU1" t="s">
        <v>79</v>
      </c>
      <c r="CV1" s="32" t="s">
        <v>80</v>
      </c>
      <c r="CW1" t="s">
        <v>453</v>
      </c>
      <c r="CY1" s="114" t="s">
        <v>468</v>
      </c>
      <c r="CZ1" s="1" t="str">
        <f>CS2</f>
        <v>PGDlow GFP</v>
      </c>
      <c r="DA1" s="1" t="str">
        <f>CS5</f>
        <v>PGDlow TXNIP</v>
      </c>
      <c r="DB1" s="1" t="str">
        <f>CS8</f>
        <v>PGDhigh GFP</v>
      </c>
      <c r="DC1" s="1" t="str">
        <f>CS11</f>
        <v>PGDhigh TXNIP</v>
      </c>
      <c r="DE1" s="112" t="s">
        <v>467</v>
      </c>
      <c r="DF1" t="s">
        <v>78</v>
      </c>
      <c r="DG1" t="s">
        <v>79</v>
      </c>
      <c r="DH1" s="32" t="s">
        <v>80</v>
      </c>
      <c r="DI1" t="s">
        <v>453</v>
      </c>
      <c r="DK1" s="114" t="s">
        <v>467</v>
      </c>
      <c r="DL1" s="1" t="str">
        <f>DE2</f>
        <v>PGDlow GFP</v>
      </c>
      <c r="DM1" s="1" t="str">
        <f>DE5</f>
        <v>PGDlow TXNIP</v>
      </c>
      <c r="DN1" s="1" t="str">
        <f>DE8</f>
        <v>PGDhigh GFP</v>
      </c>
      <c r="DO1" s="1" t="str">
        <f>DE11</f>
        <v>PGDhigh TXNIP</v>
      </c>
      <c r="DQ1" s="112" t="s">
        <v>466</v>
      </c>
      <c r="DR1" t="s">
        <v>78</v>
      </c>
      <c r="DS1" t="s">
        <v>79</v>
      </c>
      <c r="DT1" s="32" t="s">
        <v>80</v>
      </c>
      <c r="DU1" t="s">
        <v>453</v>
      </c>
      <c r="DW1" s="114" t="s">
        <v>466</v>
      </c>
      <c r="DX1" s="1" t="str">
        <f>DQ2</f>
        <v>PGDlow GFP</v>
      </c>
      <c r="DY1" s="1" t="str">
        <f>DQ5</f>
        <v>PGDlow TXNIP</v>
      </c>
      <c r="DZ1" s="1" t="str">
        <f>DQ8</f>
        <v>PGDhigh GFP</v>
      </c>
      <c r="EA1" s="1" t="str">
        <f>DQ11</f>
        <v>PGDhigh TXNIP</v>
      </c>
      <c r="EC1" s="112" t="s">
        <v>465</v>
      </c>
      <c r="ED1" t="s">
        <v>78</v>
      </c>
      <c r="EE1" t="s">
        <v>79</v>
      </c>
      <c r="EF1" s="32" t="s">
        <v>80</v>
      </c>
      <c r="EG1" t="s">
        <v>453</v>
      </c>
      <c r="EI1" s="114" t="s">
        <v>465</v>
      </c>
      <c r="EJ1" s="1" t="str">
        <f>EC2</f>
        <v>PGDlow GFP</v>
      </c>
      <c r="EK1" s="1" t="str">
        <f>EC5</f>
        <v>PGDlow TXNIP</v>
      </c>
      <c r="EL1" s="1" t="str">
        <f>EC8</f>
        <v>PGDhigh GFP</v>
      </c>
      <c r="EM1" s="1" t="str">
        <f>EC11</f>
        <v>PGDhigh TXNIP</v>
      </c>
      <c r="EO1" s="112" t="s">
        <v>464</v>
      </c>
      <c r="EP1" t="s">
        <v>78</v>
      </c>
      <c r="EQ1" t="s">
        <v>79</v>
      </c>
      <c r="ER1" s="32" t="s">
        <v>80</v>
      </c>
      <c r="ES1" t="s">
        <v>453</v>
      </c>
      <c r="EU1" s="114" t="s">
        <v>464</v>
      </c>
      <c r="EV1" s="1" t="str">
        <f>EO2</f>
        <v>PGDlow GFP</v>
      </c>
      <c r="EW1" s="1" t="str">
        <f>EO5</f>
        <v>PGDlow TXNIP</v>
      </c>
      <c r="EX1" s="1" t="str">
        <f>EO8</f>
        <v>PGDhigh GFP</v>
      </c>
      <c r="EY1" s="1" t="str">
        <f>EO11</f>
        <v>PGDhigh TXNIP</v>
      </c>
      <c r="FA1" s="112" t="s">
        <v>463</v>
      </c>
      <c r="FB1" t="s">
        <v>78</v>
      </c>
      <c r="FC1" t="s">
        <v>79</v>
      </c>
      <c r="FD1" s="32" t="s">
        <v>80</v>
      </c>
      <c r="FE1" t="s">
        <v>453</v>
      </c>
      <c r="FG1" s="114" t="s">
        <v>463</v>
      </c>
      <c r="FH1" s="1" t="str">
        <f>FA2</f>
        <v>PGDlow GFP</v>
      </c>
      <c r="FI1" s="1" t="str">
        <f>FA5</f>
        <v>PGDlow TXNIP</v>
      </c>
      <c r="FJ1" s="1" t="str">
        <f>FA8</f>
        <v>PGDhigh GFP</v>
      </c>
      <c r="FK1" s="1" t="str">
        <f>FA11</f>
        <v>PGDhigh TXNIP</v>
      </c>
      <c r="FM1" s="112" t="s">
        <v>462</v>
      </c>
      <c r="FN1" t="s">
        <v>78</v>
      </c>
      <c r="FO1" t="s">
        <v>79</v>
      </c>
      <c r="FP1" s="32" t="s">
        <v>80</v>
      </c>
      <c r="FQ1" t="s">
        <v>453</v>
      </c>
      <c r="FS1" s="114" t="s">
        <v>462</v>
      </c>
      <c r="FT1" s="1" t="str">
        <f>FM2</f>
        <v>PGDlow GFP</v>
      </c>
      <c r="FU1" s="1" t="str">
        <f>FM5</f>
        <v>PGDlow TXNIP</v>
      </c>
      <c r="FV1" s="1" t="str">
        <f>FM8</f>
        <v>PGDhigh GFP</v>
      </c>
      <c r="FW1" s="1" t="str">
        <f>FM11</f>
        <v>PGDhigh TXNIP</v>
      </c>
      <c r="FY1" s="112" t="s">
        <v>461</v>
      </c>
      <c r="FZ1" t="s">
        <v>78</v>
      </c>
      <c r="GA1" t="s">
        <v>79</v>
      </c>
      <c r="GB1" s="32" t="s">
        <v>80</v>
      </c>
      <c r="GC1" t="s">
        <v>453</v>
      </c>
      <c r="GE1" s="114" t="s">
        <v>461</v>
      </c>
      <c r="GF1" s="1" t="str">
        <f>FY2</f>
        <v>PGDlow GFP</v>
      </c>
      <c r="GG1" s="1" t="str">
        <f>FY5</f>
        <v>PGDlow TXNIP</v>
      </c>
      <c r="GH1" s="1" t="str">
        <f>FY8</f>
        <v>PGDhigh GFP</v>
      </c>
      <c r="GI1" s="1" t="str">
        <f>FY11</f>
        <v>PGDhigh TXNIP</v>
      </c>
      <c r="GK1" s="112" t="s">
        <v>460</v>
      </c>
      <c r="GL1" t="s">
        <v>78</v>
      </c>
      <c r="GM1" t="s">
        <v>79</v>
      </c>
      <c r="GN1" s="32" t="s">
        <v>80</v>
      </c>
      <c r="GO1" t="s">
        <v>453</v>
      </c>
      <c r="GQ1" s="114" t="s">
        <v>460</v>
      </c>
      <c r="GR1" s="1" t="str">
        <f>GK2</f>
        <v>PGDlow GFP</v>
      </c>
      <c r="GS1" s="1" t="str">
        <f>GK5</f>
        <v>PGDlow TXNIP</v>
      </c>
      <c r="GT1" s="1" t="str">
        <f>GK8</f>
        <v>PGDhigh GFP</v>
      </c>
      <c r="GU1" s="1" t="str">
        <f>GK11</f>
        <v>PGDhigh TXNIP</v>
      </c>
      <c r="GW1" s="112" t="s">
        <v>459</v>
      </c>
      <c r="GX1" t="s">
        <v>78</v>
      </c>
      <c r="GY1" t="s">
        <v>79</v>
      </c>
      <c r="GZ1" s="32" t="s">
        <v>80</v>
      </c>
      <c r="HA1" t="s">
        <v>453</v>
      </c>
      <c r="HC1" s="114" t="s">
        <v>459</v>
      </c>
      <c r="HD1" s="1" t="str">
        <f>GW2</f>
        <v>PGDlow GFP</v>
      </c>
      <c r="HE1" s="1" t="str">
        <f>GW5</f>
        <v>PGDlow TXNIP</v>
      </c>
      <c r="HF1" s="1" t="str">
        <f>GW8</f>
        <v>PGDhigh GFP</v>
      </c>
      <c r="HG1" s="1" t="str">
        <f>GW11</f>
        <v>PGDhigh TXNIP</v>
      </c>
      <c r="HI1" s="112" t="s">
        <v>458</v>
      </c>
      <c r="HJ1" t="s">
        <v>78</v>
      </c>
      <c r="HK1" t="s">
        <v>79</v>
      </c>
      <c r="HL1" s="32" t="s">
        <v>80</v>
      </c>
      <c r="HM1" t="s">
        <v>453</v>
      </c>
      <c r="HO1" s="114" t="s">
        <v>458</v>
      </c>
      <c r="HP1" s="1" t="str">
        <f>HI2</f>
        <v>PGDlow GFP</v>
      </c>
      <c r="HQ1" s="1" t="str">
        <f>HI5</f>
        <v>PGDlow TXNIP</v>
      </c>
      <c r="HR1" s="1" t="str">
        <f>HI8</f>
        <v>PGDhigh GFP</v>
      </c>
      <c r="HS1" s="1" t="str">
        <f>HI11</f>
        <v>PGDhigh TXNIP</v>
      </c>
      <c r="HU1" s="112" t="s">
        <v>457</v>
      </c>
      <c r="HV1" t="s">
        <v>78</v>
      </c>
      <c r="HW1" t="s">
        <v>79</v>
      </c>
      <c r="HX1" s="32" t="s">
        <v>80</v>
      </c>
      <c r="HY1" t="s">
        <v>453</v>
      </c>
      <c r="IA1" s="114" t="s">
        <v>457</v>
      </c>
      <c r="IB1" s="1" t="str">
        <f>HU2</f>
        <v>PGDlow GFP</v>
      </c>
      <c r="IC1" s="1" t="str">
        <f>HU5</f>
        <v>PGDlow TXNIP</v>
      </c>
      <c r="ID1" s="1" t="str">
        <f>HU8</f>
        <v>PGDhigh GFP</v>
      </c>
      <c r="IE1" s="1" t="str">
        <f>HU11</f>
        <v>PGDhigh TXNIP</v>
      </c>
      <c r="IG1" s="112" t="s">
        <v>456</v>
      </c>
      <c r="IH1" t="s">
        <v>78</v>
      </c>
      <c r="II1" t="s">
        <v>79</v>
      </c>
      <c r="IJ1" s="32" t="s">
        <v>80</v>
      </c>
      <c r="IK1" t="s">
        <v>453</v>
      </c>
      <c r="IM1" s="114" t="s">
        <v>456</v>
      </c>
      <c r="IN1" s="1" t="str">
        <f>IG2</f>
        <v>PGDlow GFP</v>
      </c>
      <c r="IO1" s="1" t="str">
        <f>IG5</f>
        <v>PGDlow TXNIP</v>
      </c>
      <c r="IP1" s="1" t="str">
        <f>IG8</f>
        <v>PGDhigh GFP</v>
      </c>
      <c r="IQ1" s="1" t="str">
        <f>IG11</f>
        <v>PGDhigh TXNIP</v>
      </c>
      <c r="IS1" s="112" t="s">
        <v>455</v>
      </c>
      <c r="IT1" t="s">
        <v>78</v>
      </c>
      <c r="IU1" t="s">
        <v>79</v>
      </c>
      <c r="IV1" s="32" t="s">
        <v>80</v>
      </c>
      <c r="IW1" t="s">
        <v>453</v>
      </c>
      <c r="IY1" s="114" t="s">
        <v>455</v>
      </c>
      <c r="IZ1" s="1" t="str">
        <f>IS2</f>
        <v>PGDlow GFP</v>
      </c>
      <c r="JA1" s="1" t="str">
        <f>IS5</f>
        <v>PGDlow TXNIP</v>
      </c>
      <c r="JB1" s="1" t="str">
        <f>IS8</f>
        <v>PGDhigh GFP</v>
      </c>
      <c r="JC1" s="1" t="str">
        <f>IS11</f>
        <v>PGDhigh TXNIP</v>
      </c>
      <c r="JE1" s="112" t="s">
        <v>454</v>
      </c>
      <c r="JF1" t="s">
        <v>78</v>
      </c>
      <c r="JG1" t="s">
        <v>79</v>
      </c>
      <c r="JH1" s="32" t="s">
        <v>80</v>
      </c>
      <c r="JI1" t="s">
        <v>453</v>
      </c>
      <c r="JK1" s="114" t="s">
        <v>454</v>
      </c>
      <c r="JL1" s="1" t="str">
        <f>JE2</f>
        <v>PGDlow GFP</v>
      </c>
      <c r="JM1" s="1" t="str">
        <f>JE5</f>
        <v>PGDlow TXNIP</v>
      </c>
      <c r="JN1" s="1" t="str">
        <f>JE8</f>
        <v>PGDhigh GFP</v>
      </c>
      <c r="JO1" s="1" t="str">
        <f>JE11</f>
        <v>PGDhigh TXNIP</v>
      </c>
      <c r="JQ1" s="112" t="s">
        <v>215</v>
      </c>
      <c r="JR1" t="s">
        <v>78</v>
      </c>
      <c r="JS1" t="s">
        <v>79</v>
      </c>
      <c r="JT1" s="32" t="s">
        <v>80</v>
      </c>
      <c r="JU1" t="s">
        <v>453</v>
      </c>
      <c r="JW1" s="114" t="s">
        <v>215</v>
      </c>
      <c r="JX1" s="1" t="str">
        <f>JQ2</f>
        <v>PGDlow GFP</v>
      </c>
      <c r="JY1" s="1" t="str">
        <f>JQ5</f>
        <v>PGDlow TXNIP</v>
      </c>
      <c r="JZ1" s="1" t="str">
        <f>JQ8</f>
        <v>PGDhigh GFP</v>
      </c>
      <c r="KA1" s="1" t="str">
        <f>JQ11</f>
        <v>PGDhigh TXNIP</v>
      </c>
    </row>
    <row r="2" spans="1:287" ht="17.25" x14ac:dyDescent="0.25">
      <c r="A2" s="18" t="s">
        <v>452</v>
      </c>
      <c r="B2">
        <v>22.34</v>
      </c>
      <c r="C2" s="7">
        <v>19.335000000000001</v>
      </c>
      <c r="D2" s="22">
        <f t="shared" ref="D2:D13" si="0">C2-B2</f>
        <v>-3.004999999999999</v>
      </c>
      <c r="E2" s="32">
        <f t="shared" ref="E2:E13" si="1">2^D2</f>
        <v>0.12456753285348358</v>
      </c>
      <c r="G2" s="113" t="s">
        <v>245</v>
      </c>
      <c r="H2" s="32">
        <f>E2</f>
        <v>0.12456753285348358</v>
      </c>
      <c r="I2" s="32">
        <f>E5</f>
        <v>0.16098520368872843</v>
      </c>
      <c r="J2">
        <f>E8</f>
        <v>0.77646887500104056</v>
      </c>
      <c r="K2">
        <f>E11</f>
        <v>0.34747955496058458</v>
      </c>
      <c r="M2" s="18" t="s">
        <v>452</v>
      </c>
      <c r="N2">
        <v>20.079999999999998</v>
      </c>
      <c r="O2" s="7">
        <v>19.920000000000002</v>
      </c>
      <c r="P2" s="22">
        <f t="shared" ref="P2:P13" si="2">O2-N2</f>
        <v>-0.15999999999999659</v>
      </c>
      <c r="Q2" s="32">
        <f t="shared" ref="Q2:Q13" si="3">2^P2</f>
        <v>0.89502507092797456</v>
      </c>
      <c r="S2" s="113" t="s">
        <v>245</v>
      </c>
      <c r="T2" s="32">
        <f>Q2</f>
        <v>0.89502507092797456</v>
      </c>
      <c r="U2" s="32">
        <f>Q5</f>
        <v>0.98623270449335942</v>
      </c>
      <c r="V2">
        <f>Q8</f>
        <v>3.1383363915870075</v>
      </c>
      <c r="W2">
        <f>Q11</f>
        <v>1.3195079107728962</v>
      </c>
      <c r="Y2" s="18" t="s">
        <v>452</v>
      </c>
      <c r="Z2">
        <v>34.119999999999997</v>
      </c>
      <c r="AA2" s="7">
        <v>33.435000000000002</v>
      </c>
      <c r="AB2" s="22">
        <f t="shared" ref="AB2:AB13" si="4">AA2-Z2</f>
        <v>-0.68499999999999517</v>
      </c>
      <c r="AC2" s="32">
        <f t="shared" ref="AC2:AC13" si="5">2^AB2</f>
        <v>0.62200582664923654</v>
      </c>
      <c r="AE2" s="113" t="s">
        <v>245</v>
      </c>
      <c r="AF2" s="32">
        <f>AC2</f>
        <v>0.62200582664923654</v>
      </c>
      <c r="AG2" s="32">
        <f>AC5</f>
        <v>1.3240889103953983</v>
      </c>
      <c r="AH2">
        <f>AC8</f>
        <v>61.606044358512221</v>
      </c>
      <c r="AI2">
        <f>AC11</f>
        <v>28.740235932285941</v>
      </c>
      <c r="AK2" s="18" t="s">
        <v>452</v>
      </c>
      <c r="AL2">
        <v>20.05</v>
      </c>
      <c r="AM2" s="7">
        <v>23.285</v>
      </c>
      <c r="AN2" s="22">
        <f t="shared" ref="AN2:AN13" si="6">AM2-AL2</f>
        <v>3.2349999999999994</v>
      </c>
      <c r="AO2" s="32">
        <f t="shared" ref="AO2:AO13" si="7">2^AN2</f>
        <v>9.4152538977501337</v>
      </c>
      <c r="AQ2" s="113" t="s">
        <v>245</v>
      </c>
      <c r="AR2" s="32">
        <f>AO2</f>
        <v>9.4152538977501337</v>
      </c>
      <c r="AS2" s="32">
        <f>AO5</f>
        <v>8.5445232643828053</v>
      </c>
      <c r="AT2">
        <f>AO8</f>
        <v>19.904186452775516</v>
      </c>
      <c r="AU2">
        <f>AO11</f>
        <v>9.0945357858881035</v>
      </c>
      <c r="AW2" s="18" t="s">
        <v>452</v>
      </c>
      <c r="AX2">
        <v>27.34</v>
      </c>
      <c r="AY2" s="7">
        <v>28.58</v>
      </c>
      <c r="AZ2" s="22">
        <f t="shared" ref="AZ2:AZ13" si="8">AY2-AX2</f>
        <v>1.2399999999999984</v>
      </c>
      <c r="BA2" s="32">
        <f t="shared" ref="BA2:BA13" si="9">2^AZ2</f>
        <v>2.3619853228590579</v>
      </c>
      <c r="BC2" s="113" t="s">
        <v>245</v>
      </c>
      <c r="BD2" s="32">
        <f>BA2</f>
        <v>2.3619853228590579</v>
      </c>
      <c r="BE2" s="32">
        <f>BA5</f>
        <v>8.2821193907310047</v>
      </c>
      <c r="BF2">
        <f>BA8</f>
        <v>16.44982122649705</v>
      </c>
      <c r="BG2">
        <f>BA11</f>
        <v>9.7135590751603598</v>
      </c>
      <c r="BI2" s="18" t="s">
        <v>452</v>
      </c>
      <c r="BJ2">
        <v>25.5</v>
      </c>
      <c r="BK2" s="7">
        <v>26.189999999999998</v>
      </c>
      <c r="BL2" s="22">
        <f t="shared" ref="BL2:BL13" si="10">BK2-BJ2</f>
        <v>0.68999999999999773</v>
      </c>
      <c r="BM2" s="32">
        <f t="shared" ref="BM2:BM13" si="11">2^BL2</f>
        <v>1.61328351844425</v>
      </c>
      <c r="BO2" s="113" t="s">
        <v>245</v>
      </c>
      <c r="BP2" s="32">
        <f>BM2</f>
        <v>1.61328351844425</v>
      </c>
      <c r="BQ2" s="32">
        <f>BM5</f>
        <v>1.61328351844425</v>
      </c>
      <c r="BR2">
        <f>BM8</f>
        <v>1.9453098948245675</v>
      </c>
      <c r="BS2">
        <f>BM11</f>
        <v>1.3286858140965085</v>
      </c>
      <c r="BU2" s="18" t="s">
        <v>452</v>
      </c>
      <c r="BV2">
        <v>21.5</v>
      </c>
      <c r="BW2" s="7">
        <v>22.175000000000001</v>
      </c>
      <c r="BX2" s="22">
        <f t="shared" ref="BX2:BX13" si="12">BW2-BV2</f>
        <v>0.67500000000000071</v>
      </c>
      <c r="BY2" s="32">
        <f t="shared" ref="BY2:BY13" si="13">2^BX2</f>
        <v>1.5965967727133006</v>
      </c>
      <c r="CA2" s="113" t="s">
        <v>245</v>
      </c>
      <c r="CB2" s="32">
        <f>BY2</f>
        <v>1.5965967727133006</v>
      </c>
      <c r="CC2" s="32">
        <f>BY5</f>
        <v>1.7592981518448729</v>
      </c>
      <c r="CD2">
        <f>BY8</f>
        <v>8.4268882876386844</v>
      </c>
      <c r="CE2">
        <f>BY11</f>
        <v>4.7403710837663322</v>
      </c>
      <c r="CG2" s="18" t="s">
        <v>452</v>
      </c>
      <c r="CH2">
        <v>20.79</v>
      </c>
      <c r="CI2" s="7">
        <v>20.54</v>
      </c>
      <c r="CJ2" s="22">
        <f t="shared" ref="CJ2:CJ13" si="14">CI2-CH2</f>
        <v>-0.25</v>
      </c>
      <c r="CK2" s="32">
        <f t="shared" ref="CK2:CK13" si="15">2^CJ2</f>
        <v>0.84089641525371461</v>
      </c>
      <c r="CM2" s="113" t="s">
        <v>245</v>
      </c>
      <c r="CN2" s="32">
        <f>CK2</f>
        <v>0.84089641525371461</v>
      </c>
      <c r="CO2" s="32">
        <f>CK5</f>
        <v>0.75262337370553356</v>
      </c>
      <c r="CP2">
        <f>CK8</f>
        <v>1.3103934038583638</v>
      </c>
      <c r="CQ2">
        <f>CK11</f>
        <v>0.78458409789674999</v>
      </c>
      <c r="CS2" s="18" t="s">
        <v>452</v>
      </c>
      <c r="CT2">
        <v>21.95</v>
      </c>
      <c r="CU2" s="7">
        <v>19.52</v>
      </c>
      <c r="CV2" s="22">
        <f t="shared" ref="CV2:CV13" si="16">CU2-CT2</f>
        <v>-2.4299999999999997</v>
      </c>
      <c r="CW2" s="32">
        <f t="shared" ref="CW2:CW13" si="17">2^CV2</f>
        <v>0.1855654463286312</v>
      </c>
      <c r="CY2" s="113" t="s">
        <v>245</v>
      </c>
      <c r="CZ2" s="32">
        <f>CW2</f>
        <v>0.1855654463286312</v>
      </c>
      <c r="DA2" s="32">
        <f>CW5</f>
        <v>0.20306309908905881</v>
      </c>
      <c r="DB2">
        <f>CW8</f>
        <v>0.5321850912266799</v>
      </c>
      <c r="DC2">
        <f>CW11</f>
        <v>0.400534938794811</v>
      </c>
      <c r="DE2" s="18" t="s">
        <v>452</v>
      </c>
      <c r="DF2">
        <v>23.85</v>
      </c>
      <c r="DG2" s="7">
        <v>22.91</v>
      </c>
      <c r="DH2" s="22">
        <f t="shared" ref="DH2:DH13" si="18">DG2-DF2</f>
        <v>-0.94000000000000128</v>
      </c>
      <c r="DI2" s="32">
        <f t="shared" ref="DI2:DI13" si="19">2^DH2</f>
        <v>0.52123288042056026</v>
      </c>
      <c r="DK2" s="113" t="s">
        <v>245</v>
      </c>
      <c r="DL2" s="32">
        <f>DI2</f>
        <v>0.52123288042056026</v>
      </c>
      <c r="DM2" s="32">
        <f>DI5</f>
        <v>0.64171294878145191</v>
      </c>
      <c r="DN2">
        <f>DI8</f>
        <v>2.0139111001134395</v>
      </c>
      <c r="DO2">
        <f>DI11</f>
        <v>1.4240501955970732</v>
      </c>
      <c r="DQ2" s="18" t="s">
        <v>452</v>
      </c>
      <c r="DR2">
        <v>24.61</v>
      </c>
      <c r="DS2" s="7">
        <v>22.6</v>
      </c>
      <c r="DT2" s="22">
        <f t="shared" ref="DT2:DT13" si="20">DS2-DR2</f>
        <v>-2.009999999999998</v>
      </c>
      <c r="DU2" s="32">
        <f t="shared" ref="DU2:DU13" si="21">2^DT2</f>
        <v>0.24827312385925929</v>
      </c>
      <c r="DW2" s="113" t="s">
        <v>245</v>
      </c>
      <c r="DX2" s="32">
        <f>DU2</f>
        <v>0.24827312385925929</v>
      </c>
      <c r="DY2" s="32">
        <f>DU5</f>
        <v>0.22375626773199309</v>
      </c>
      <c r="DZ2">
        <f>DU8</f>
        <v>0.90125046261083108</v>
      </c>
      <c r="EA2">
        <f>DU11</f>
        <v>0.74226178531452469</v>
      </c>
      <c r="EC2" s="18" t="s">
        <v>452</v>
      </c>
      <c r="ED2">
        <v>20.64</v>
      </c>
      <c r="EE2" s="7">
        <v>20.07</v>
      </c>
      <c r="EF2" s="22">
        <f t="shared" ref="EF2:EF13" si="22">EE2-ED2</f>
        <v>-0.57000000000000028</v>
      </c>
      <c r="EG2" s="32">
        <f t="shared" ref="EG2:EG13" si="23">2^EF2</f>
        <v>0.673616788432845</v>
      </c>
      <c r="EI2" s="113" t="s">
        <v>245</v>
      </c>
      <c r="EJ2" s="32">
        <f>EG2</f>
        <v>0.673616788432845</v>
      </c>
      <c r="EK2" s="32">
        <f>EG5</f>
        <v>0.83508791942837046</v>
      </c>
      <c r="EL2">
        <f>EG8</f>
        <v>11.080875744887388</v>
      </c>
      <c r="EM2">
        <f>EG11</f>
        <v>11.471641984126613</v>
      </c>
      <c r="EO2" s="18" t="s">
        <v>452</v>
      </c>
      <c r="EP2">
        <v>21.08</v>
      </c>
      <c r="EQ2" s="7">
        <v>20.939999999999998</v>
      </c>
      <c r="ER2" s="22">
        <f t="shared" ref="ER2:ER13" si="24">EQ2-EP2</f>
        <v>-0.14000000000000057</v>
      </c>
      <c r="ES2" s="32">
        <f t="shared" ref="ES2:ES13" si="25">2^ER2</f>
        <v>0.90751915531716054</v>
      </c>
      <c r="EU2" s="113" t="s">
        <v>245</v>
      </c>
      <c r="EV2" s="32">
        <f>ES2</f>
        <v>0.90751915531716054</v>
      </c>
      <c r="EW2" s="32">
        <f>ES5</f>
        <v>0.84674531236252593</v>
      </c>
      <c r="EX2">
        <f>ES8</f>
        <v>1.3660402567543948</v>
      </c>
      <c r="EY2">
        <f>ES11</f>
        <v>1.4044448757379957</v>
      </c>
      <c r="FA2" s="18" t="s">
        <v>452</v>
      </c>
      <c r="FB2">
        <v>21.97</v>
      </c>
      <c r="FC2" s="7">
        <v>21.54</v>
      </c>
      <c r="FD2" s="22">
        <f t="shared" ref="FD2:FD13" si="26">FC2-FB2</f>
        <v>-0.42999999999999972</v>
      </c>
      <c r="FE2" s="32">
        <f t="shared" ref="FE2:FE13" si="27">2^FD2</f>
        <v>0.74226178531452469</v>
      </c>
      <c r="FG2" s="113" t="s">
        <v>245</v>
      </c>
      <c r="FH2" s="32">
        <f>FE2</f>
        <v>0.74226178531452469</v>
      </c>
      <c r="FI2" s="32">
        <f>FE5</f>
        <v>0.9201876506248744</v>
      </c>
      <c r="FJ2">
        <f>FE8</f>
        <v>1.6245047927124703</v>
      </c>
      <c r="FK2">
        <f>FE11</f>
        <v>1.7411011265922491</v>
      </c>
      <c r="FM2" s="18" t="s">
        <v>452</v>
      </c>
      <c r="FN2">
        <v>25.2</v>
      </c>
      <c r="FO2" s="7">
        <v>24.14</v>
      </c>
      <c r="FP2" s="22">
        <f t="shared" ref="FP2:FP13" si="28">FO2-FN2</f>
        <v>-1.0599999999999987</v>
      </c>
      <c r="FQ2" s="32">
        <f t="shared" ref="FQ2:FQ13" si="29">2^FP2</f>
        <v>0.47963205966263261</v>
      </c>
      <c r="FS2" s="113" t="s">
        <v>245</v>
      </c>
      <c r="FT2" s="32">
        <f>FQ2</f>
        <v>0.47963205966263261</v>
      </c>
      <c r="FU2" s="32">
        <f>FQ5</f>
        <v>0.30145195692269006</v>
      </c>
      <c r="FV2">
        <f>FQ8</f>
        <v>0.93952274921401191</v>
      </c>
      <c r="FW2">
        <f>FQ11</f>
        <v>1.1486983549970344</v>
      </c>
      <c r="FY2" s="18" t="s">
        <v>452</v>
      </c>
      <c r="FZ2">
        <v>20.399999999999999</v>
      </c>
      <c r="GA2" s="7">
        <v>20.440000000000001</v>
      </c>
      <c r="GB2" s="22">
        <f t="shared" ref="GB2:GB13" si="30">GA2-FZ2</f>
        <v>4.00000000000027E-2</v>
      </c>
      <c r="GC2" s="32">
        <f t="shared" ref="GC2:GC13" si="31">2^GB2</f>
        <v>1.0281138266560685</v>
      </c>
      <c r="GE2" s="113" t="s">
        <v>245</v>
      </c>
      <c r="GF2" s="32">
        <f>GC2</f>
        <v>1.0281138266560685</v>
      </c>
      <c r="GG2" s="32">
        <f>GC5</f>
        <v>1.0792282365044295</v>
      </c>
      <c r="GH2">
        <f>GC8</f>
        <v>1.0760792147232528E-3</v>
      </c>
      <c r="GI2">
        <f>GC11</f>
        <v>7.2486502472121541E-4</v>
      </c>
      <c r="GK2" s="18" t="s">
        <v>452</v>
      </c>
      <c r="GL2">
        <v>16.64</v>
      </c>
      <c r="GM2" s="7">
        <v>20.939999999999998</v>
      </c>
      <c r="GN2" s="22">
        <f t="shared" ref="GN2:GN13" si="32">GM2-GL2</f>
        <v>4.2999999999999972</v>
      </c>
      <c r="GO2" s="32">
        <f t="shared" ref="GO2:GO13" si="33">2^GN2</f>
        <v>19.698310613518615</v>
      </c>
      <c r="GQ2" s="113" t="s">
        <v>245</v>
      </c>
      <c r="GR2" s="32">
        <f>GO2</f>
        <v>19.698310613518615</v>
      </c>
      <c r="GS2" s="32">
        <f>GO5</f>
        <v>21.406840876577764</v>
      </c>
      <c r="GT2">
        <f>GO8</f>
        <v>0.67361678843284345</v>
      </c>
      <c r="GU2">
        <f>GO11</f>
        <v>0.6877709090698706</v>
      </c>
      <c r="GW2" s="18" t="s">
        <v>452</v>
      </c>
      <c r="GX2">
        <v>16.600000000000001</v>
      </c>
      <c r="GY2" s="7">
        <v>17.515000000000001</v>
      </c>
      <c r="GZ2" s="22">
        <f t="shared" ref="GZ2:GZ13" si="34">GY2-GX2</f>
        <v>0.91499999999999915</v>
      </c>
      <c r="HA2" s="32">
        <f t="shared" ref="HA2:HA13" si="35">2^GZ2</f>
        <v>1.8855690718364777</v>
      </c>
      <c r="HC2" s="113" t="s">
        <v>245</v>
      </c>
      <c r="HD2" s="32">
        <f>HA2</f>
        <v>1.8855690718364777</v>
      </c>
      <c r="HE2" s="32">
        <f>HA5</f>
        <v>1.9520635215524491</v>
      </c>
      <c r="HF2">
        <f>HA8</f>
        <v>0.31100291332461749</v>
      </c>
      <c r="HG2">
        <f>HA11</f>
        <v>0.24570514963631301</v>
      </c>
      <c r="HI2" s="18" t="s">
        <v>452</v>
      </c>
      <c r="HJ2">
        <v>17.27</v>
      </c>
      <c r="HK2" s="7">
        <v>20.72</v>
      </c>
      <c r="HL2" s="22">
        <f t="shared" ref="HL2:HL13" si="36">HK2-HJ2</f>
        <v>3.4499999999999993</v>
      </c>
      <c r="HM2" s="32">
        <f t="shared" ref="HM2:HM13" si="37">2^HL2</f>
        <v>10.928322054035158</v>
      </c>
      <c r="HO2" s="113" t="s">
        <v>245</v>
      </c>
      <c r="HP2" s="32">
        <f>HM2</f>
        <v>10.928322054035158</v>
      </c>
      <c r="HQ2" s="32">
        <f>HM5</f>
        <v>11.7941537383288</v>
      </c>
      <c r="HR2">
        <f>HM8</f>
        <v>3.4342617457510092</v>
      </c>
      <c r="HS2">
        <f>HM11</f>
        <v>2.4966610978032242</v>
      </c>
      <c r="HU2" s="18" t="s">
        <v>452</v>
      </c>
      <c r="HV2">
        <v>21.86</v>
      </c>
      <c r="HW2" s="7">
        <v>21.34</v>
      </c>
      <c r="HX2" s="22">
        <f t="shared" ref="HX2:HX13" si="38">HW2-HV2</f>
        <v>-0.51999999999999957</v>
      </c>
      <c r="HY2" s="32">
        <f t="shared" ref="HY2:HY13" si="39">2^HX2</f>
        <v>0.69737183317520302</v>
      </c>
      <c r="IA2" s="113" t="s">
        <v>245</v>
      </c>
      <c r="IB2" s="32">
        <f>HY2</f>
        <v>0.69737183317520302</v>
      </c>
      <c r="IC2" s="32">
        <f>HY5</f>
        <v>0.44442134058328459</v>
      </c>
      <c r="ID2">
        <f>HY8</f>
        <v>0.24485507439673154</v>
      </c>
      <c r="IE2">
        <f>HY11</f>
        <v>0.19888412093872943</v>
      </c>
      <c r="IG2" s="18" t="s">
        <v>452</v>
      </c>
      <c r="IH2">
        <v>20.92</v>
      </c>
      <c r="II2" s="7">
        <v>21.48</v>
      </c>
      <c r="IJ2" s="22">
        <f t="shared" ref="IJ2:IJ13" si="40">II2-IH2</f>
        <v>0.55999999999999872</v>
      </c>
      <c r="IK2" s="32">
        <f t="shared" ref="IK2:IK13" si="41">2^IJ2</f>
        <v>1.4742692172910998</v>
      </c>
      <c r="IM2" s="113" t="s">
        <v>245</v>
      </c>
      <c r="IN2" s="32">
        <f>IK2</f>
        <v>1.4742692172910998</v>
      </c>
      <c r="IO2" s="32">
        <f>IK5</f>
        <v>1.5052467474110671</v>
      </c>
      <c r="IP2">
        <f>IK8</f>
        <v>0.65067092772096635</v>
      </c>
      <c r="IQ2">
        <f>IK11</f>
        <v>0.49311635224667971</v>
      </c>
      <c r="IS2" s="18" t="s">
        <v>452</v>
      </c>
      <c r="IT2">
        <v>20.440000000000001</v>
      </c>
      <c r="IU2" s="7">
        <v>18.97</v>
      </c>
      <c r="IV2" s="22">
        <f t="shared" ref="IV2:IV13" si="42">IU2-IT2</f>
        <v>-1.4700000000000024</v>
      </c>
      <c r="IW2" s="32">
        <f t="shared" ref="IW2:IW13" si="43">2^IV2</f>
        <v>0.3609822988806235</v>
      </c>
      <c r="IY2" s="113" t="s">
        <v>245</v>
      </c>
      <c r="IZ2" s="32">
        <f>IW2</f>
        <v>0.3609822988806235</v>
      </c>
      <c r="JA2" s="32">
        <f>IW5</f>
        <v>0.31864015682981506</v>
      </c>
      <c r="JB2">
        <f>IW8</f>
        <v>0.17924440600197841</v>
      </c>
      <c r="JC2">
        <f>IW11</f>
        <v>0.16957554093095872</v>
      </c>
      <c r="JE2" s="18" t="s">
        <v>452</v>
      </c>
      <c r="JF2">
        <v>22.45</v>
      </c>
      <c r="JG2" s="7">
        <v>22.865000000000002</v>
      </c>
      <c r="JH2" s="22">
        <f t="shared" ref="JH2:JH13" si="44">JG2-JF2</f>
        <v>0.4150000000000027</v>
      </c>
      <c r="JI2" s="32">
        <f t="shared" ref="JI2:JI13" si="45">2^JH2</f>
        <v>1.3332986770912012</v>
      </c>
      <c r="JK2" s="113" t="s">
        <v>245</v>
      </c>
      <c r="JL2" s="32">
        <f>JI2</f>
        <v>1.3332986770912012</v>
      </c>
      <c r="JM2" s="32">
        <f>JI5</f>
        <v>0.8857675191023624</v>
      </c>
      <c r="JN2">
        <f>JI8</f>
        <v>0.64841977732550649</v>
      </c>
      <c r="JO2">
        <f>JI11</f>
        <v>0.3909348215642976</v>
      </c>
      <c r="JQ2" s="18" t="s">
        <v>452</v>
      </c>
      <c r="JR2">
        <v>17.690000000000001</v>
      </c>
      <c r="JS2" s="7">
        <v>21</v>
      </c>
      <c r="JT2" s="22">
        <f t="shared" ref="JT2:JT13" si="46">JS2-JR2</f>
        <v>3.3099999999999987</v>
      </c>
      <c r="JU2" s="32">
        <f t="shared" ref="JU2:JU13" si="47">2^JT2</f>
        <v>9.9176615995118844</v>
      </c>
      <c r="JW2" s="113" t="s">
        <v>245</v>
      </c>
      <c r="JX2" s="32">
        <f>JU2</f>
        <v>9.9176615995118844</v>
      </c>
      <c r="JY2" s="32">
        <f>JU5</f>
        <v>25.45716748015742</v>
      </c>
      <c r="JZ2">
        <f>JU8</f>
        <v>1.2397076999389856</v>
      </c>
      <c r="KA2">
        <f>JU11</f>
        <v>14.221482898665109</v>
      </c>
    </row>
    <row r="3" spans="1:287" ht="15.75" x14ac:dyDescent="0.25">
      <c r="A3" s="18"/>
      <c r="B3">
        <v>22.27</v>
      </c>
      <c r="C3" s="7">
        <v>19.335000000000001</v>
      </c>
      <c r="D3" s="22">
        <f t="shared" si="0"/>
        <v>-2.9349999999999987</v>
      </c>
      <c r="E3" s="32">
        <f t="shared" si="1"/>
        <v>0.13076061747406628</v>
      </c>
      <c r="G3" s="21" t="s">
        <v>243</v>
      </c>
      <c r="H3" s="32">
        <f>E3</f>
        <v>0.13076061747406628</v>
      </c>
      <c r="I3" s="32">
        <f>E6</f>
        <v>0.16323247338611491</v>
      </c>
      <c r="J3">
        <f>E9</f>
        <v>0.80944221654740856</v>
      </c>
      <c r="K3">
        <f>E12</f>
        <v>0.34032852912486838</v>
      </c>
      <c r="M3" s="18"/>
      <c r="N3">
        <v>20.079999999999998</v>
      </c>
      <c r="O3" s="7">
        <v>19.920000000000002</v>
      </c>
      <c r="P3" s="22">
        <f t="shared" si="2"/>
        <v>-0.15999999999999659</v>
      </c>
      <c r="Q3" s="32">
        <f t="shared" si="3"/>
        <v>0.89502507092797456</v>
      </c>
      <c r="S3" s="21" t="s">
        <v>243</v>
      </c>
      <c r="T3" s="32">
        <f>Q3</f>
        <v>0.89502507092797456</v>
      </c>
      <c r="U3" s="32">
        <f>Q6</f>
        <v>0.95263799804393956</v>
      </c>
      <c r="V3">
        <f>Q9</f>
        <v>3.1821459350196784</v>
      </c>
      <c r="W3">
        <f>Q12</f>
        <v>1.3851094681109271</v>
      </c>
      <c r="Y3" s="18"/>
      <c r="Z3">
        <v>34.03</v>
      </c>
      <c r="AA3" s="7">
        <v>33.435000000000002</v>
      </c>
      <c r="AB3" s="22">
        <f t="shared" si="4"/>
        <v>-0.59499999999999886</v>
      </c>
      <c r="AC3" s="32">
        <f t="shared" si="5"/>
        <v>0.66204445519769917</v>
      </c>
      <c r="AE3" s="21" t="s">
        <v>243</v>
      </c>
      <c r="AF3" s="32">
        <f>AC3</f>
        <v>0.66204445519769917</v>
      </c>
      <c r="AG3" s="32">
        <f>AC6</f>
        <v>1.1769067372187669</v>
      </c>
      <c r="AH3">
        <f>AC9</f>
        <v>64.66889257515291</v>
      </c>
      <c r="AI3">
        <f>AC12</f>
        <v>26.630359510768834</v>
      </c>
      <c r="AK3" s="18"/>
      <c r="AL3">
        <v>20.100000000000001</v>
      </c>
      <c r="AM3" s="7">
        <v>23.285</v>
      </c>
      <c r="AN3" s="22">
        <f t="shared" si="6"/>
        <v>3.1849999999999987</v>
      </c>
      <c r="AO3" s="32">
        <f t="shared" si="7"/>
        <v>9.0945357858881035</v>
      </c>
      <c r="AQ3" s="21" t="s">
        <v>243</v>
      </c>
      <c r="AR3" s="32">
        <f>AO3</f>
        <v>9.0945357858881035</v>
      </c>
      <c r="AS3" s="32">
        <f>AO6</f>
        <v>8.4855019309457376</v>
      </c>
      <c r="AT3">
        <f>AO9</f>
        <v>20.042631017986032</v>
      </c>
      <c r="AU3">
        <f>AO12</f>
        <v>10.02131550899302</v>
      </c>
      <c r="AW3" s="18"/>
      <c r="AX3">
        <v>27.35</v>
      </c>
      <c r="AY3" s="7">
        <v>28.58</v>
      </c>
      <c r="AZ3" s="22">
        <f t="shared" si="8"/>
        <v>1.2299999999999969</v>
      </c>
      <c r="BA3" s="32">
        <f t="shared" si="9"/>
        <v>2.3456698984637523</v>
      </c>
      <c r="BC3" s="21" t="s">
        <v>243</v>
      </c>
      <c r="BD3" s="32">
        <f>BA3</f>
        <v>2.3456698984637523</v>
      </c>
      <c r="BE3" s="32">
        <f>BA6</f>
        <v>7.3106516018351906</v>
      </c>
      <c r="BF3">
        <f>BA9</f>
        <v>16.44982122649705</v>
      </c>
      <c r="BG3">
        <f>BA12</f>
        <v>6.8210791341436519</v>
      </c>
      <c r="BI3" s="18"/>
      <c r="BJ3">
        <v>25.47</v>
      </c>
      <c r="BK3" s="7">
        <v>26.189999999999998</v>
      </c>
      <c r="BL3" s="22">
        <f t="shared" si="10"/>
        <v>0.71999999999999886</v>
      </c>
      <c r="BM3" s="32">
        <f t="shared" si="11"/>
        <v>1.6471820345351449</v>
      </c>
      <c r="BO3" s="21" t="s">
        <v>243</v>
      </c>
      <c r="BP3" s="32">
        <f>BM3</f>
        <v>1.6471820345351449</v>
      </c>
      <c r="BQ3" s="32">
        <f>BM6</f>
        <v>1.5475649935423887</v>
      </c>
      <c r="BR3">
        <f>BM9</f>
        <v>2.5491212546385205</v>
      </c>
      <c r="BS3">
        <f>BM12</f>
        <v>1.5262592089605584</v>
      </c>
      <c r="BU3" s="18"/>
      <c r="BV3">
        <v>21.48</v>
      </c>
      <c r="BW3" s="7">
        <v>22.175000000000001</v>
      </c>
      <c r="BX3" s="22">
        <f t="shared" si="12"/>
        <v>0.69500000000000028</v>
      </c>
      <c r="BY3" s="32">
        <f t="shared" si="13"/>
        <v>1.6188844330948171</v>
      </c>
      <c r="CA3" s="21" t="s">
        <v>243</v>
      </c>
      <c r="CB3" s="32">
        <f>BY3</f>
        <v>1.6188844330948171</v>
      </c>
      <c r="CC3" s="32">
        <f>BY6</f>
        <v>1.8855690718364777</v>
      </c>
      <c r="CD3">
        <f>BY9</f>
        <v>8.4855019309457376</v>
      </c>
      <c r="CE3">
        <f>BY12</f>
        <v>4.8736410547007649</v>
      </c>
      <c r="CG3" s="18"/>
      <c r="CH3">
        <v>20.89</v>
      </c>
      <c r="CI3" s="7">
        <v>20.54</v>
      </c>
      <c r="CJ3" s="22">
        <f t="shared" si="14"/>
        <v>-0.35000000000000142</v>
      </c>
      <c r="CK3" s="32">
        <f t="shared" si="15"/>
        <v>0.78458409789674999</v>
      </c>
      <c r="CM3" s="21" t="s">
        <v>243</v>
      </c>
      <c r="CN3" s="32">
        <f>CK3</f>
        <v>0.78458409789674999</v>
      </c>
      <c r="CO3" s="32">
        <f>CK6</f>
        <v>0.76843759064400485</v>
      </c>
      <c r="CP3">
        <f>CK9</f>
        <v>1.3379275547861103</v>
      </c>
      <c r="CQ3">
        <f>CK12</f>
        <v>0.79004131186337734</v>
      </c>
      <c r="CS3" s="18"/>
      <c r="CT3">
        <v>22.27</v>
      </c>
      <c r="CU3" s="7">
        <v>19.52</v>
      </c>
      <c r="CV3" s="22">
        <f t="shared" si="16"/>
        <v>-2.75</v>
      </c>
      <c r="CW3" s="32">
        <f t="shared" si="17"/>
        <v>0.14865088937534013</v>
      </c>
      <c r="CY3" s="21" t="s">
        <v>243</v>
      </c>
      <c r="CZ3" s="32">
        <f>CW3</f>
        <v>0.14865088937534013</v>
      </c>
      <c r="DA3" s="32">
        <f>CW6</f>
        <v>0.21315872294198909</v>
      </c>
      <c r="DB3">
        <f>CW9</f>
        <v>0.58236679323422746</v>
      </c>
      <c r="DC3">
        <f>CW12</f>
        <v>0.31864015682981506</v>
      </c>
      <c r="DE3" s="18"/>
      <c r="DF3">
        <v>23.8</v>
      </c>
      <c r="DG3" s="7">
        <v>22.91</v>
      </c>
      <c r="DH3" s="22">
        <f t="shared" si="18"/>
        <v>-0.89000000000000057</v>
      </c>
      <c r="DI3" s="32">
        <f t="shared" si="19"/>
        <v>0.53961411825221339</v>
      </c>
      <c r="DK3" s="21" t="s">
        <v>243</v>
      </c>
      <c r="DL3" s="32">
        <f>DI3</f>
        <v>0.53961411825221339</v>
      </c>
      <c r="DM3" s="32">
        <f>DI6</f>
        <v>0.65519670192918189</v>
      </c>
      <c r="DN3">
        <f>DI9</f>
        <v>2.1287403649067196</v>
      </c>
      <c r="DO3">
        <f>DI12</f>
        <v>1.3947436663504058</v>
      </c>
      <c r="DQ3" s="18"/>
      <c r="DR3">
        <v>24.86</v>
      </c>
      <c r="DS3" s="7">
        <v>22.6</v>
      </c>
      <c r="DT3" s="22">
        <f t="shared" si="20"/>
        <v>-2.259999999999998</v>
      </c>
      <c r="DU3" s="32">
        <f t="shared" si="21"/>
        <v>0.20877197985709267</v>
      </c>
      <c r="DW3" s="21" t="s">
        <v>243</v>
      </c>
      <c r="DX3" s="32">
        <f>DU3</f>
        <v>0.20877197985709267</v>
      </c>
      <c r="DY3" s="32">
        <f>DU6</f>
        <v>0.23981602983131631</v>
      </c>
      <c r="DZ3">
        <f>DU9</f>
        <v>0.946057646725597</v>
      </c>
      <c r="EA3">
        <f>DU12</f>
        <v>0.79004131186337734</v>
      </c>
      <c r="EC3" s="18"/>
      <c r="ED3">
        <v>20.65</v>
      </c>
      <c r="EE3" s="7">
        <v>20.07</v>
      </c>
      <c r="EF3" s="22">
        <f t="shared" si="22"/>
        <v>-0.57999999999999829</v>
      </c>
      <c r="EG3" s="32">
        <f t="shared" si="23"/>
        <v>0.6689637773930569</v>
      </c>
      <c r="EI3" s="21" t="s">
        <v>243</v>
      </c>
      <c r="EJ3" s="32">
        <f>EG3</f>
        <v>0.6689637773930569</v>
      </c>
      <c r="EK3" s="32">
        <f>EG6</f>
        <v>0.86453723130786475</v>
      </c>
      <c r="EL3">
        <f>EG9</f>
        <v>11.471641984126613</v>
      </c>
      <c r="EM3">
        <f>EG12</f>
        <v>10.629486512772093</v>
      </c>
      <c r="EO3" s="18"/>
      <c r="EP3">
        <v>21.19</v>
      </c>
      <c r="EQ3" s="7">
        <v>20.939999999999998</v>
      </c>
      <c r="ER3" s="22">
        <f t="shared" si="24"/>
        <v>-0.25000000000000355</v>
      </c>
      <c r="ES3" s="32">
        <f t="shared" si="25"/>
        <v>0.8408964152537125</v>
      </c>
      <c r="EU3" s="21" t="s">
        <v>243</v>
      </c>
      <c r="EV3" s="32">
        <f>ES3</f>
        <v>0.8408964152537125</v>
      </c>
      <c r="EW3" s="32">
        <f>ES6</f>
        <v>0.9201876506248744</v>
      </c>
      <c r="EX3">
        <f>ES9</f>
        <v>1.4539725173203097</v>
      </c>
      <c r="EY3">
        <f>ES12</f>
        <v>1.3660402567543948</v>
      </c>
      <c r="FA3" s="18"/>
      <c r="FB3">
        <v>21.98</v>
      </c>
      <c r="FC3" s="7">
        <v>21.54</v>
      </c>
      <c r="FD3" s="22">
        <f t="shared" si="26"/>
        <v>-0.44000000000000128</v>
      </c>
      <c r="FE3" s="32">
        <f t="shared" si="27"/>
        <v>0.73713460864554992</v>
      </c>
      <c r="FG3" s="21" t="s">
        <v>243</v>
      </c>
      <c r="FH3" s="32">
        <f>FE3</f>
        <v>0.73713460864554992</v>
      </c>
      <c r="FI3" s="32">
        <f>FE6</f>
        <v>0.93303299153680652</v>
      </c>
      <c r="FJ3">
        <f>FE9</f>
        <v>1.6701758388567369</v>
      </c>
      <c r="FK3">
        <f>FE12</f>
        <v>1.8025009252216577</v>
      </c>
      <c r="FM3" s="18"/>
      <c r="FN3">
        <v>25.17</v>
      </c>
      <c r="FO3" s="7">
        <v>24.14</v>
      </c>
      <c r="FP3" s="22">
        <f t="shared" si="28"/>
        <v>-1.0300000000000011</v>
      </c>
      <c r="FQ3" s="32">
        <f t="shared" si="29"/>
        <v>0.48971014879346308</v>
      </c>
      <c r="FS3" s="21" t="s">
        <v>243</v>
      </c>
      <c r="FT3" s="32">
        <f>FQ3</f>
        <v>0.48971014879346308</v>
      </c>
      <c r="FU3" s="32">
        <f>FQ6</f>
        <v>0.36602142398640658</v>
      </c>
      <c r="FV3">
        <f>FQ9</f>
        <v>1.189207115002721</v>
      </c>
      <c r="FW3">
        <f>FQ12</f>
        <v>1.231144413344917</v>
      </c>
      <c r="FY3" s="18"/>
      <c r="FZ3">
        <v>20.41</v>
      </c>
      <c r="GA3" s="7">
        <v>20.440000000000001</v>
      </c>
      <c r="GB3" s="22">
        <f t="shared" si="30"/>
        <v>3.0000000000001137E-2</v>
      </c>
      <c r="GC3" s="32">
        <f t="shared" si="31"/>
        <v>1.021012125707194</v>
      </c>
      <c r="GE3" s="21" t="s">
        <v>243</v>
      </c>
      <c r="GF3" s="32">
        <f>GC3</f>
        <v>1.021012125707194</v>
      </c>
      <c r="GG3" s="32">
        <f>GC6</f>
        <v>1.11728713807222</v>
      </c>
      <c r="GH3">
        <f>GC9</f>
        <v>9.6981689007523181E-4</v>
      </c>
      <c r="GI3">
        <f>GC12</f>
        <v>7.4524375437527452E-4</v>
      </c>
      <c r="GK3" s="18"/>
      <c r="GL3">
        <v>16.63</v>
      </c>
      <c r="GM3" s="7">
        <v>20.939999999999998</v>
      </c>
      <c r="GN3" s="22">
        <f t="shared" si="32"/>
        <v>4.3099999999999987</v>
      </c>
      <c r="GO3" s="32">
        <f t="shared" si="33"/>
        <v>19.835323199023762</v>
      </c>
      <c r="GQ3" s="21" t="s">
        <v>243</v>
      </c>
      <c r="GR3" s="32">
        <f>GO3</f>
        <v>19.835323199023762</v>
      </c>
      <c r="GS3" s="32">
        <f>GO6</f>
        <v>17.753111553085503</v>
      </c>
      <c r="GT3">
        <f>GO9</f>
        <v>0.55478473603392198</v>
      </c>
      <c r="GU3">
        <f>GO12</f>
        <v>0.64617641531874503</v>
      </c>
      <c r="GW3" s="18"/>
      <c r="GX3">
        <v>16.600000000000001</v>
      </c>
      <c r="GY3" s="7">
        <v>17.515000000000001</v>
      </c>
      <c r="GZ3" s="22">
        <f t="shared" si="34"/>
        <v>0.91499999999999915</v>
      </c>
      <c r="HA3" s="32">
        <f t="shared" si="35"/>
        <v>1.8855690718364777</v>
      </c>
      <c r="HC3" s="21" t="s">
        <v>243</v>
      </c>
      <c r="HD3" s="32">
        <f>HA3</f>
        <v>1.8855690718364777</v>
      </c>
      <c r="HE3" s="32">
        <f>HA6</f>
        <v>1.979313312830413</v>
      </c>
      <c r="HF3">
        <f>HA9</f>
        <v>0.31534435220781259</v>
      </c>
      <c r="HG3">
        <f>HA12</f>
        <v>0.23569613397955977</v>
      </c>
      <c r="HI3" s="18"/>
      <c r="HJ3">
        <v>17.28</v>
      </c>
      <c r="HK3" s="7">
        <v>20.72</v>
      </c>
      <c r="HL3" s="22">
        <f t="shared" si="36"/>
        <v>3.4399999999999977</v>
      </c>
      <c r="HM3" s="32">
        <f t="shared" si="37"/>
        <v>10.852834619581357</v>
      </c>
      <c r="HO3" s="21" t="s">
        <v>243</v>
      </c>
      <c r="HP3" s="32">
        <f>HM3</f>
        <v>10.852834619581357</v>
      </c>
      <c r="HQ3" s="32">
        <f>HM6</f>
        <v>12.466633274568004</v>
      </c>
      <c r="HR3">
        <f>HM9</f>
        <v>3.3869812494501041</v>
      </c>
      <c r="HS3">
        <f>HM12</f>
        <v>2.2657677705915966</v>
      </c>
      <c r="HU3" s="18"/>
      <c r="HV3">
        <v>21.89</v>
      </c>
      <c r="HW3" s="7">
        <v>21.34</v>
      </c>
      <c r="HX3" s="22">
        <f t="shared" si="38"/>
        <v>-0.55000000000000071</v>
      </c>
      <c r="HY3" s="32">
        <f t="shared" si="39"/>
        <v>0.68302012837719739</v>
      </c>
      <c r="IA3" s="21" t="s">
        <v>243</v>
      </c>
      <c r="IB3" s="32">
        <f>HY3</f>
        <v>0.68302012837719739</v>
      </c>
      <c r="IC3" s="32">
        <f>HY6</f>
        <v>0.44135149814532754</v>
      </c>
      <c r="ID3">
        <f>HY9</f>
        <v>0.27168371563151478</v>
      </c>
      <c r="IE3">
        <f>HY12</f>
        <v>0.19479114491512506</v>
      </c>
      <c r="IG3" s="18"/>
      <c r="IH3">
        <v>20.89</v>
      </c>
      <c r="II3" s="7">
        <v>21.48</v>
      </c>
      <c r="IJ3" s="22">
        <f t="shared" si="40"/>
        <v>0.58999999999999986</v>
      </c>
      <c r="IK3" s="32">
        <f t="shared" si="41"/>
        <v>1.5052467474110671</v>
      </c>
      <c r="IM3" s="21" t="s">
        <v>243</v>
      </c>
      <c r="IN3" s="32">
        <f>IK3</f>
        <v>1.5052467474110671</v>
      </c>
      <c r="IO3" s="32">
        <f>IK6</f>
        <v>1.7900501418559447</v>
      </c>
      <c r="IP3">
        <f>IK9</f>
        <v>0.78458409789675188</v>
      </c>
      <c r="IQ3">
        <f>IK12</f>
        <v>0.51050606285359701</v>
      </c>
      <c r="IS3" s="18"/>
      <c r="IT3">
        <v>20.41</v>
      </c>
      <c r="IU3" s="7">
        <v>18.97</v>
      </c>
      <c r="IV3" s="22">
        <f t="shared" si="42"/>
        <v>-1.4400000000000013</v>
      </c>
      <c r="IW3" s="32">
        <f t="shared" si="43"/>
        <v>0.36856730432277496</v>
      </c>
      <c r="IY3" s="21" t="s">
        <v>243</v>
      </c>
      <c r="IZ3" s="32">
        <f>IW3</f>
        <v>0.36856730432277496</v>
      </c>
      <c r="JA3" s="32">
        <f>IW6</f>
        <v>0.3368083942164225</v>
      </c>
      <c r="JB3">
        <f>IW9</f>
        <v>0.18815584342638339</v>
      </c>
      <c r="JC3">
        <f>IW12</f>
        <v>0.14865088937534013</v>
      </c>
      <c r="JE3" s="18"/>
      <c r="JF3">
        <v>22.69</v>
      </c>
      <c r="JG3" s="7">
        <v>22.865000000000002</v>
      </c>
      <c r="JH3" s="22">
        <f t="shared" si="44"/>
        <v>0.17500000000000071</v>
      </c>
      <c r="JI3" s="32">
        <f t="shared" si="45"/>
        <v>1.1289644048061318</v>
      </c>
      <c r="JK3" s="21" t="s">
        <v>243</v>
      </c>
      <c r="JL3" s="32">
        <f>JI3</f>
        <v>1.1289644048061318</v>
      </c>
      <c r="JM3" s="32">
        <f>JI6</f>
        <v>0.85559502568260348</v>
      </c>
      <c r="JN3">
        <f>JI9</f>
        <v>0.62633221931206517</v>
      </c>
      <c r="JO3">
        <f>JI12</f>
        <v>0.41609936735576308</v>
      </c>
      <c r="JQ3" s="18"/>
      <c r="JR3">
        <v>17.66</v>
      </c>
      <c r="JS3" s="7">
        <v>21</v>
      </c>
      <c r="JT3" s="22">
        <f t="shared" si="46"/>
        <v>3.34</v>
      </c>
      <c r="JU3" s="32">
        <f t="shared" si="47"/>
        <v>10.12605275176224</v>
      </c>
      <c r="JW3" s="21" t="s">
        <v>243</v>
      </c>
      <c r="JX3" s="32">
        <f>JU3</f>
        <v>10.12605275176224</v>
      </c>
      <c r="JY3" s="32">
        <f>JU6</f>
        <v>24.083947958577067</v>
      </c>
      <c r="JZ3">
        <f>JU9</f>
        <v>1.2834258975629036</v>
      </c>
      <c r="KA3">
        <f>JU12</f>
        <v>15.454981262797521</v>
      </c>
    </row>
    <row r="4" spans="1:287" ht="15.75" x14ac:dyDescent="0.25">
      <c r="A4" s="18"/>
      <c r="B4">
        <v>22.29</v>
      </c>
      <c r="C4" s="7">
        <v>19.335000000000001</v>
      </c>
      <c r="D4" s="22">
        <f t="shared" si="0"/>
        <v>-2.9549999999999983</v>
      </c>
      <c r="E4" s="32">
        <f t="shared" si="1"/>
        <v>0.12896039741267004</v>
      </c>
      <c r="G4" s="21" t="s">
        <v>241</v>
      </c>
      <c r="H4" s="32">
        <f>E4</f>
        <v>0.12896039741267004</v>
      </c>
      <c r="I4" s="32">
        <f>E7</f>
        <v>0.16210494433137621</v>
      </c>
      <c r="J4">
        <f>E10</f>
        <v>0.78186964312859331</v>
      </c>
      <c r="K4">
        <f>E13</f>
        <v>0.33797770825703205</v>
      </c>
      <c r="M4" s="18"/>
      <c r="N4">
        <v>20</v>
      </c>
      <c r="O4" s="7">
        <v>19.920000000000002</v>
      </c>
      <c r="P4" s="22">
        <f t="shared" si="2"/>
        <v>-7.9999999999998295E-2</v>
      </c>
      <c r="Q4" s="32">
        <f t="shared" si="3"/>
        <v>0.946057646725597</v>
      </c>
      <c r="S4" s="21" t="s">
        <v>241</v>
      </c>
      <c r="T4" s="32">
        <f>Q4</f>
        <v>0.946057646725597</v>
      </c>
      <c r="U4" s="32">
        <f>Q7</f>
        <v>0.83508791942837046</v>
      </c>
      <c r="V4">
        <f>Q10</f>
        <v>3.073750362576027</v>
      </c>
      <c r="W4">
        <f>Q13</f>
        <v>1.3566043274476731</v>
      </c>
      <c r="Y4" s="18"/>
      <c r="Z4">
        <v>33.64</v>
      </c>
      <c r="AA4" s="7">
        <v>33.435000000000002</v>
      </c>
      <c r="AB4" s="22">
        <f t="shared" si="4"/>
        <v>-0.20499999999999829</v>
      </c>
      <c r="AC4" s="32">
        <f t="shared" si="5"/>
        <v>0.86753868715206905</v>
      </c>
      <c r="AE4" s="21" t="s">
        <v>241</v>
      </c>
      <c r="AF4" s="32">
        <f>AC4</f>
        <v>0.86753868715206905</v>
      </c>
      <c r="AG4" s="32">
        <f>AC7</f>
        <v>1.1687772485612467</v>
      </c>
      <c r="AH4">
        <f>AC10</f>
        <v>64.222191904608309</v>
      </c>
      <c r="AI4">
        <f>AC13</f>
        <v>27.002105476160622</v>
      </c>
      <c r="AK4" s="18"/>
      <c r="AL4">
        <v>20.03</v>
      </c>
      <c r="AM4" s="7">
        <v>23.285</v>
      </c>
      <c r="AN4" s="22">
        <f t="shared" si="6"/>
        <v>3.254999999999999</v>
      </c>
      <c r="AO4" s="32">
        <f t="shared" si="7"/>
        <v>9.5466859442537668</v>
      </c>
      <c r="AQ4" s="21" t="s">
        <v>241</v>
      </c>
      <c r="AR4" s="32">
        <f>AO4</f>
        <v>9.5466859442537668</v>
      </c>
      <c r="AS4" s="32">
        <f>AO7</f>
        <v>8.7240618613220615</v>
      </c>
      <c r="AT4">
        <f>AO10</f>
        <v>19.766698194030859</v>
      </c>
      <c r="AU4">
        <f>AO13</f>
        <v>9.8150798180304424</v>
      </c>
      <c r="AW4" s="18"/>
      <c r="AX4">
        <v>27.62</v>
      </c>
      <c r="AY4" s="7">
        <v>28.58</v>
      </c>
      <c r="AZ4" s="22">
        <f t="shared" si="8"/>
        <v>0.9599999999999973</v>
      </c>
      <c r="BA4" s="32">
        <f t="shared" si="9"/>
        <v>1.9453098948245675</v>
      </c>
      <c r="BC4" s="21" t="s">
        <v>241</v>
      </c>
      <c r="BD4" s="32">
        <f>BA4</f>
        <v>1.9453098948245675</v>
      </c>
      <c r="BE4" s="32">
        <f>BA7</f>
        <v>6.8685234915020175</v>
      </c>
      <c r="BF4">
        <f>BA10</f>
        <v>16.795466937969039</v>
      </c>
      <c r="BG4">
        <f>BA13</f>
        <v>8</v>
      </c>
      <c r="BI4" s="18"/>
      <c r="BJ4">
        <v>25.57</v>
      </c>
      <c r="BK4" s="7">
        <v>26.189999999999998</v>
      </c>
      <c r="BL4" s="22">
        <f t="shared" si="10"/>
        <v>0.61999999999999744</v>
      </c>
      <c r="BM4" s="32">
        <f t="shared" si="11"/>
        <v>1.5368751812880095</v>
      </c>
      <c r="BO4" s="21" t="s">
        <v>241</v>
      </c>
      <c r="BP4" s="32">
        <f>BM4</f>
        <v>1.5368751812880095</v>
      </c>
      <c r="BQ4" s="32">
        <f>BM7</f>
        <v>1.4845235706290456</v>
      </c>
      <c r="BR4">
        <f>BM10</f>
        <v>2.5668517951258072</v>
      </c>
      <c r="BS4">
        <f>BM13</f>
        <v>1.1728349492318761</v>
      </c>
      <c r="BU4" s="18"/>
      <c r="BV4">
        <v>21.47</v>
      </c>
      <c r="BW4" s="7">
        <v>22.175000000000001</v>
      </c>
      <c r="BX4" s="22">
        <f t="shared" si="12"/>
        <v>0.70500000000000185</v>
      </c>
      <c r="BY4" s="32">
        <f t="shared" si="13"/>
        <v>1.6301446648052527</v>
      </c>
      <c r="CA4" s="21" t="s">
        <v>241</v>
      </c>
      <c r="CB4" s="32">
        <f>BY4</f>
        <v>1.6301446648052527</v>
      </c>
      <c r="CC4" s="32">
        <f>BY7</f>
        <v>1.8596098852263232</v>
      </c>
      <c r="CD4">
        <f>BY10</f>
        <v>8.6638003642074075</v>
      </c>
      <c r="CE4">
        <f>BY13</f>
        <v>4.6751089942449857</v>
      </c>
      <c r="CG4" s="18"/>
      <c r="CH4">
        <v>20.92</v>
      </c>
      <c r="CI4" s="7">
        <v>20.54</v>
      </c>
      <c r="CJ4" s="22">
        <f t="shared" si="14"/>
        <v>-0.38000000000000256</v>
      </c>
      <c r="CK4" s="32">
        <f t="shared" si="15"/>
        <v>0.76843759064400485</v>
      </c>
      <c r="CM4" s="21" t="s">
        <v>241</v>
      </c>
      <c r="CN4" s="32">
        <f>CK4</f>
        <v>0.76843759064400485</v>
      </c>
      <c r="CO4" s="32">
        <f>CK7</f>
        <v>0.75785828325519788</v>
      </c>
      <c r="CP4">
        <f>CK10</f>
        <v>1.4142135623730951</v>
      </c>
      <c r="CQ4">
        <f>CK13</f>
        <v>0.85263489176795637</v>
      </c>
      <c r="CS4" s="18"/>
      <c r="CT4">
        <v>21.91</v>
      </c>
      <c r="CU4" s="7">
        <v>19.52</v>
      </c>
      <c r="CV4" s="22">
        <f t="shared" si="16"/>
        <v>-2.3900000000000006</v>
      </c>
      <c r="CW4" s="32">
        <f t="shared" si="17"/>
        <v>0.19078240112006981</v>
      </c>
      <c r="CY4" s="21" t="s">
        <v>241</v>
      </c>
      <c r="CZ4" s="32">
        <f>CW4</f>
        <v>0.19078240112006981</v>
      </c>
      <c r="DA4" s="32">
        <f>CW7</f>
        <v>0.23981602983131631</v>
      </c>
      <c r="DB4">
        <f>CW10</f>
        <v>0.59873935230946351</v>
      </c>
      <c r="DC4">
        <f>CW13</f>
        <v>0.38421879532200331</v>
      </c>
      <c r="DE4" s="18"/>
      <c r="DF4">
        <v>23.72</v>
      </c>
      <c r="DG4" s="7">
        <v>22.91</v>
      </c>
      <c r="DH4" s="22">
        <f t="shared" si="18"/>
        <v>-0.80999999999999872</v>
      </c>
      <c r="DI4" s="32">
        <f t="shared" si="19"/>
        <v>0.57038185793421237</v>
      </c>
      <c r="DK4" s="21" t="s">
        <v>241</v>
      </c>
      <c r="DL4" s="32">
        <f>DI4</f>
        <v>0.57038185793421237</v>
      </c>
      <c r="DM4" s="32">
        <f>DI7</f>
        <v>0.64617641531874659</v>
      </c>
      <c r="DN4">
        <f>DI10</f>
        <v>2.0849315216822411</v>
      </c>
      <c r="DO4">
        <f>DI13</f>
        <v>1.4439291955224973</v>
      </c>
      <c r="DQ4" s="18"/>
      <c r="DR4">
        <v>24.48</v>
      </c>
      <c r="DS4" s="7">
        <v>22.6</v>
      </c>
      <c r="DT4" s="22">
        <f t="shared" si="20"/>
        <v>-1.879999999999999</v>
      </c>
      <c r="DU4" s="32">
        <f t="shared" si="21"/>
        <v>0.27168371563151478</v>
      </c>
      <c r="DW4" s="21" t="s">
        <v>241</v>
      </c>
      <c r="DX4" s="32">
        <f>DU4</f>
        <v>0.27168371563151478</v>
      </c>
      <c r="DY4" s="32">
        <f>DU7</f>
        <v>0.23004691265621915</v>
      </c>
      <c r="DZ4">
        <f>DU10</f>
        <v>0.95926411932526523</v>
      </c>
      <c r="EA4">
        <f>DU13</f>
        <v>0.75262337370553356</v>
      </c>
      <c r="EC4" s="18"/>
      <c r="ED4">
        <v>20.75</v>
      </c>
      <c r="EE4" s="7">
        <v>20.07</v>
      </c>
      <c r="EF4" s="22">
        <f t="shared" si="22"/>
        <v>-0.67999999999999972</v>
      </c>
      <c r="EG4" s="32">
        <f t="shared" si="23"/>
        <v>0.62416527445080605</v>
      </c>
      <c r="EI4" s="21" t="s">
        <v>241</v>
      </c>
      <c r="EJ4" s="32">
        <f>EG4</f>
        <v>0.62416527445080605</v>
      </c>
      <c r="EK4" s="32">
        <f>EG7</f>
        <v>0.87055056329612457</v>
      </c>
      <c r="EL4">
        <f>EG10</f>
        <v>11.235559005903992</v>
      </c>
      <c r="EM4">
        <f>EG13</f>
        <v>11.313708498984759</v>
      </c>
      <c r="EO4" s="18"/>
      <c r="EP4">
        <v>21.21</v>
      </c>
      <c r="EQ4" s="7">
        <v>20.939999999999998</v>
      </c>
      <c r="ER4" s="22">
        <f t="shared" si="24"/>
        <v>-0.27000000000000313</v>
      </c>
      <c r="ES4" s="32">
        <f t="shared" si="25"/>
        <v>0.8293195458144399</v>
      </c>
      <c r="EU4" s="21" t="s">
        <v>241</v>
      </c>
      <c r="EV4" s="32">
        <f>ES4</f>
        <v>0.8293195458144399</v>
      </c>
      <c r="EW4" s="32">
        <f>ES7</f>
        <v>0.85856543643775229</v>
      </c>
      <c r="EX4">
        <f>ES10</f>
        <v>1.3755418181397412</v>
      </c>
      <c r="EY4">
        <f>ES13</f>
        <v>1.3851094681109235</v>
      </c>
      <c r="FA4" s="18"/>
      <c r="FB4">
        <v>22.01</v>
      </c>
      <c r="FC4" s="7">
        <v>21.54</v>
      </c>
      <c r="FD4" s="22">
        <f t="shared" si="26"/>
        <v>-0.47000000000000242</v>
      </c>
      <c r="FE4" s="32">
        <f t="shared" si="27"/>
        <v>0.72196459776124688</v>
      </c>
      <c r="FG4" s="21" t="s">
        <v>241</v>
      </c>
      <c r="FH4" s="32">
        <f>FE4</f>
        <v>0.72196459776124688</v>
      </c>
      <c r="FI4" s="32">
        <f>FE7</f>
        <v>0.9201876506248744</v>
      </c>
      <c r="FJ4">
        <f>FE10</f>
        <v>1.6934906247250519</v>
      </c>
      <c r="FK4">
        <f>FE13</f>
        <v>1.7290744626157293</v>
      </c>
      <c r="FM4" s="18"/>
      <c r="FN4">
        <v>25.15</v>
      </c>
      <c r="FO4" s="7">
        <v>24.14</v>
      </c>
      <c r="FP4" s="22">
        <f t="shared" si="28"/>
        <v>-1.009999999999998</v>
      </c>
      <c r="FQ4" s="32">
        <f t="shared" si="29"/>
        <v>0.49654624771851869</v>
      </c>
      <c r="FS4" s="21" t="s">
        <v>241</v>
      </c>
      <c r="FT4" s="32">
        <f>FQ4</f>
        <v>0.49654624771851869</v>
      </c>
      <c r="FU4" s="32">
        <f>FQ7</f>
        <v>0.39502065593168867</v>
      </c>
      <c r="FV4">
        <f>FQ10</f>
        <v>0.93303299153680885</v>
      </c>
      <c r="FW4">
        <f>FQ13</f>
        <v>0.96593632892484504</v>
      </c>
      <c r="FY4" s="18"/>
      <c r="FZ4">
        <v>20.440000000000001</v>
      </c>
      <c r="GA4" s="7">
        <v>20.440000000000001</v>
      </c>
      <c r="GB4" s="22">
        <f t="shared" si="30"/>
        <v>0</v>
      </c>
      <c r="GC4" s="32">
        <f t="shared" si="31"/>
        <v>1</v>
      </c>
      <c r="GE4" s="21" t="s">
        <v>241</v>
      </c>
      <c r="GF4" s="32">
        <f>GC4</f>
        <v>1</v>
      </c>
      <c r="GG4" s="32">
        <f>GC7</f>
        <v>1.0867348625260589</v>
      </c>
      <c r="GH4">
        <f>GC10</f>
        <v>9.4985834708231063E-4</v>
      </c>
      <c r="GI4">
        <f>GC13</f>
        <v>8.1551554631676846E-4</v>
      </c>
      <c r="GK4" s="18"/>
      <c r="GL4">
        <v>16.350000000000001</v>
      </c>
      <c r="GM4" s="7">
        <v>20.939999999999998</v>
      </c>
      <c r="GN4" s="22">
        <f t="shared" si="32"/>
        <v>4.5899999999999963</v>
      </c>
      <c r="GO4" s="32">
        <f t="shared" si="33"/>
        <v>24.083947958577014</v>
      </c>
      <c r="GQ4" s="21" t="s">
        <v>241</v>
      </c>
      <c r="GR4" s="32">
        <f>GO4</f>
        <v>24.083947958577014</v>
      </c>
      <c r="GS4" s="32">
        <f>GO7</f>
        <v>16.679452173457921</v>
      </c>
      <c r="GT4">
        <f>GO10</f>
        <v>0.69255473405546175</v>
      </c>
      <c r="GU4">
        <f>GO13</f>
        <v>0.65519670192918034</v>
      </c>
      <c r="GW4" s="18"/>
      <c r="GX4">
        <v>16.64</v>
      </c>
      <c r="GY4" s="7">
        <v>17.515000000000001</v>
      </c>
      <c r="GZ4" s="22">
        <f t="shared" si="34"/>
        <v>0.875</v>
      </c>
      <c r="HA4" s="32">
        <f t="shared" si="35"/>
        <v>1.8340080864093424</v>
      </c>
      <c r="HC4" s="21" t="s">
        <v>241</v>
      </c>
      <c r="HD4" s="32">
        <f>HA4</f>
        <v>1.8340080864093424</v>
      </c>
      <c r="HE4" s="32">
        <f>HA7</f>
        <v>1.9251888862035031</v>
      </c>
      <c r="HF4">
        <f>HA10</f>
        <v>0.31316610965603187</v>
      </c>
      <c r="HG4">
        <f>HA13</f>
        <v>0.24570514963631301</v>
      </c>
      <c r="HI4" s="18"/>
      <c r="HJ4">
        <v>17.29</v>
      </c>
      <c r="HK4" s="7">
        <v>20.72</v>
      </c>
      <c r="HL4" s="22">
        <f t="shared" si="36"/>
        <v>3.4299999999999997</v>
      </c>
      <c r="HM4" s="32">
        <f t="shared" si="37"/>
        <v>10.77786861492552</v>
      </c>
      <c r="HO4" s="21" t="s">
        <v>241</v>
      </c>
      <c r="HP4" s="32">
        <f>HM4</f>
        <v>10.77786861492552</v>
      </c>
      <c r="HQ4" s="32">
        <f>HM7</f>
        <v>12.210073671684469</v>
      </c>
      <c r="HR4">
        <f>HM10</f>
        <v>3.5553707246662762</v>
      </c>
      <c r="HS4">
        <f>HM13</f>
        <v>2.2657677705915966</v>
      </c>
      <c r="HU4" s="18"/>
      <c r="HV4">
        <v>21.94</v>
      </c>
      <c r="HW4" s="7">
        <v>21.34</v>
      </c>
      <c r="HX4" s="22">
        <f t="shared" si="38"/>
        <v>-0.60000000000000142</v>
      </c>
      <c r="HY4" s="32">
        <f t="shared" si="39"/>
        <v>0.65975395538644654</v>
      </c>
      <c r="IA4" s="21" t="s">
        <v>241</v>
      </c>
      <c r="IB4" s="32">
        <f>HY4</f>
        <v>0.65975395538644654</v>
      </c>
      <c r="IC4" s="32">
        <f>HY7</f>
        <v>0.42337265618126407</v>
      </c>
      <c r="ID4">
        <f>HY10</f>
        <v>0.28126462117220202</v>
      </c>
      <c r="IE4">
        <f>HY13</f>
        <v>0.17800627444963418</v>
      </c>
      <c r="IG4" s="18"/>
      <c r="IH4">
        <v>20.92</v>
      </c>
      <c r="II4" s="7">
        <v>21.48</v>
      </c>
      <c r="IJ4" s="22">
        <f t="shared" si="40"/>
        <v>0.55999999999999872</v>
      </c>
      <c r="IK4" s="32">
        <f t="shared" si="41"/>
        <v>1.4742692172910998</v>
      </c>
      <c r="IM4" s="21" t="s">
        <v>241</v>
      </c>
      <c r="IN4" s="32">
        <f>IK4</f>
        <v>1.4742692172910998</v>
      </c>
      <c r="IO4" s="32">
        <f>IK7</f>
        <v>1.7900501418559447</v>
      </c>
      <c r="IP4">
        <f>IK10</f>
        <v>0.83508791942837046</v>
      </c>
      <c r="IQ4">
        <f>IK13</f>
        <v>0.5</v>
      </c>
      <c r="IS4" s="18"/>
      <c r="IT4">
        <v>20.43</v>
      </c>
      <c r="IU4" s="7">
        <v>18.97</v>
      </c>
      <c r="IV4" s="22">
        <f t="shared" si="42"/>
        <v>-1.4600000000000009</v>
      </c>
      <c r="IW4" s="32">
        <f t="shared" si="43"/>
        <v>0.36349312933007744</v>
      </c>
      <c r="IY4" s="21" t="s">
        <v>241</v>
      </c>
      <c r="IZ4" s="32">
        <f>IW4</f>
        <v>0.36349312933007744</v>
      </c>
      <c r="JA4" s="32">
        <f>IW7</f>
        <v>0.32308820765937246</v>
      </c>
      <c r="JB4">
        <f>IW10</f>
        <v>0.1855654463286312</v>
      </c>
      <c r="JC4">
        <f>IW13</f>
        <v>0.16724094434826381</v>
      </c>
      <c r="JE4" s="18"/>
      <c r="JF4">
        <v>22.78</v>
      </c>
      <c r="JG4" s="7">
        <v>22.865000000000002</v>
      </c>
      <c r="JH4" s="22">
        <f t="shared" si="44"/>
        <v>8.5000000000000853E-2</v>
      </c>
      <c r="JI4" s="32">
        <f t="shared" si="45"/>
        <v>1.0606877413682174</v>
      </c>
      <c r="JK4" s="21" t="s">
        <v>241</v>
      </c>
      <c r="JL4" s="32">
        <f>JI4</f>
        <v>1.0606877413682174</v>
      </c>
      <c r="JM4" s="32">
        <f>JI7</f>
        <v>0.92338231072939592</v>
      </c>
      <c r="JN4">
        <f>JI10</f>
        <v>0.69495910992116927</v>
      </c>
      <c r="JO4">
        <f>JI13</f>
        <v>0.42190789806500972</v>
      </c>
      <c r="JQ4" s="18"/>
      <c r="JR4">
        <v>17.649999999999999</v>
      </c>
      <c r="JS4" s="7">
        <v>21</v>
      </c>
      <c r="JT4" s="22">
        <f t="shared" si="46"/>
        <v>3.3500000000000014</v>
      </c>
      <c r="JU4" s="32">
        <f t="shared" si="47"/>
        <v>10.196485018554105</v>
      </c>
      <c r="JW4" s="21" t="s">
        <v>241</v>
      </c>
      <c r="JX4" s="32">
        <f>JU4</f>
        <v>10.196485018554105</v>
      </c>
      <c r="JY4" s="32">
        <f>JU7</f>
        <v>25.992076683399524</v>
      </c>
      <c r="JZ4">
        <f>JU10</f>
        <v>1.3013418554419327</v>
      </c>
      <c r="KA4">
        <f>JU13</f>
        <v>15.562479158596577</v>
      </c>
    </row>
    <row r="5" spans="1:287" ht="17.25" x14ac:dyDescent="0.25">
      <c r="A5" s="18" t="s">
        <v>451</v>
      </c>
      <c r="B5">
        <v>21.97</v>
      </c>
      <c r="C5" s="7">
        <v>19.335000000000001</v>
      </c>
      <c r="D5" s="22">
        <f t="shared" si="0"/>
        <v>-2.634999999999998</v>
      </c>
      <c r="E5" s="32">
        <f t="shared" si="1"/>
        <v>0.16098520368872843</v>
      </c>
      <c r="G5" s="1" t="s">
        <v>235</v>
      </c>
      <c r="H5" s="32">
        <f>AVERAGE(H2:H4)</f>
        <v>0.1280961825800733</v>
      </c>
      <c r="I5" s="32">
        <f>AVERAGE(I2:I4)</f>
        <v>0.16210754046873985</v>
      </c>
      <c r="J5" s="32">
        <f>AVERAGE(J2:J4)</f>
        <v>0.78926024489234747</v>
      </c>
      <c r="K5" s="32">
        <f>AVERAGE(K2:K4)</f>
        <v>0.34192859744749504</v>
      </c>
      <c r="M5" s="18" t="s">
        <v>451</v>
      </c>
      <c r="N5">
        <v>19.940000000000001</v>
      </c>
      <c r="O5" s="7">
        <v>19.920000000000002</v>
      </c>
      <c r="P5" s="22">
        <f t="shared" si="2"/>
        <v>-1.9999999999999574E-2</v>
      </c>
      <c r="Q5" s="32">
        <f t="shared" si="3"/>
        <v>0.98623270449335942</v>
      </c>
      <c r="S5" s="1" t="s">
        <v>235</v>
      </c>
      <c r="T5" s="32">
        <f>AVERAGE(T2:T4)</f>
        <v>0.91203592952718215</v>
      </c>
      <c r="U5" s="32">
        <f>AVERAGE(U2:U4)</f>
        <v>0.92465287398855656</v>
      </c>
      <c r="V5" s="32">
        <f>AVERAGE(V2:V4)</f>
        <v>3.1314108963942378</v>
      </c>
      <c r="W5" s="32">
        <f>AVERAGE(W2:W4)</f>
        <v>1.3537405687771653</v>
      </c>
      <c r="Y5" s="18" t="s">
        <v>451</v>
      </c>
      <c r="Z5">
        <v>33.03</v>
      </c>
      <c r="AA5" s="7">
        <v>33.435000000000002</v>
      </c>
      <c r="AB5" s="22">
        <f t="shared" si="4"/>
        <v>0.40500000000000114</v>
      </c>
      <c r="AC5" s="32">
        <f t="shared" si="5"/>
        <v>1.3240889103953983</v>
      </c>
      <c r="AE5" s="1" t="s">
        <v>235</v>
      </c>
      <c r="AF5" s="32">
        <f>AVERAGE(AF2:AF4)</f>
        <v>0.71719632299966829</v>
      </c>
      <c r="AG5" s="32">
        <f>AVERAGE(AG2:AG4)</f>
        <v>1.2232576320584707</v>
      </c>
      <c r="AH5" s="32">
        <f>AVERAGE(AH2:AH4)</f>
        <v>63.499042946091151</v>
      </c>
      <c r="AI5" s="32">
        <f>AVERAGE(AI2:AI4)</f>
        <v>27.457566973071796</v>
      </c>
      <c r="AK5" s="18" t="s">
        <v>451</v>
      </c>
      <c r="AL5">
        <v>20.190000000000001</v>
      </c>
      <c r="AM5" s="7">
        <v>23.285</v>
      </c>
      <c r="AN5" s="22">
        <f t="shared" si="6"/>
        <v>3.0949999999999989</v>
      </c>
      <c r="AO5" s="32">
        <f t="shared" si="7"/>
        <v>8.5445232643828053</v>
      </c>
      <c r="AQ5" s="1" t="s">
        <v>235</v>
      </c>
      <c r="AR5" s="32">
        <f>AVERAGE(AR2:AR4)</f>
        <v>9.3521585426306686</v>
      </c>
      <c r="AS5" s="32">
        <f>AVERAGE(AS2:AS4)</f>
        <v>8.5846956855502015</v>
      </c>
      <c r="AT5" s="32">
        <f>AVERAGE(AT2:AT4)</f>
        <v>19.904505221597468</v>
      </c>
      <c r="AU5" s="32">
        <f>AVERAGE(AU2:AU4)</f>
        <v>9.6436437043038552</v>
      </c>
      <c r="AW5" s="18" t="s">
        <v>451</v>
      </c>
      <c r="AX5">
        <v>25.53</v>
      </c>
      <c r="AY5" s="7">
        <v>28.58</v>
      </c>
      <c r="AZ5" s="22">
        <f t="shared" si="8"/>
        <v>3.0499999999999972</v>
      </c>
      <c r="BA5" s="32">
        <f t="shared" si="9"/>
        <v>8.2821193907310047</v>
      </c>
      <c r="BC5" s="1" t="s">
        <v>235</v>
      </c>
      <c r="BD5" s="32">
        <f>AVERAGE(BD2:BD4)</f>
        <v>2.2176550387157925</v>
      </c>
      <c r="BE5" s="32">
        <f>AVERAGE(BE2:BE4)</f>
        <v>7.4870981613560703</v>
      </c>
      <c r="BF5" s="32">
        <f>AVERAGE(BF2:BF4)</f>
        <v>16.56503646365438</v>
      </c>
      <c r="BG5" s="32">
        <f>AVERAGE(BG2:BG4)</f>
        <v>8.1782127364346717</v>
      </c>
      <c r="BI5" s="18" t="s">
        <v>451</v>
      </c>
      <c r="BJ5">
        <v>25.5</v>
      </c>
      <c r="BK5" s="7">
        <v>26.189999999999998</v>
      </c>
      <c r="BL5" s="22">
        <f t="shared" si="10"/>
        <v>0.68999999999999773</v>
      </c>
      <c r="BM5" s="32">
        <f t="shared" si="11"/>
        <v>1.61328351844425</v>
      </c>
      <c r="BO5" s="1" t="s">
        <v>235</v>
      </c>
      <c r="BP5" s="32">
        <f>AVERAGE(BP2:BP4)</f>
        <v>1.5991135780891348</v>
      </c>
      <c r="BQ5" s="32">
        <f>AVERAGE(BQ2:BQ4)</f>
        <v>1.5484573608718948</v>
      </c>
      <c r="BR5" s="32">
        <f>AVERAGE(BR2:BR4)</f>
        <v>2.3537609815296316</v>
      </c>
      <c r="BS5" s="32">
        <f>AVERAGE(BS2:BS4)</f>
        <v>1.3425933240963144</v>
      </c>
      <c r="BU5" s="18" t="s">
        <v>451</v>
      </c>
      <c r="BV5">
        <v>21.36</v>
      </c>
      <c r="BW5" s="7">
        <v>22.175000000000001</v>
      </c>
      <c r="BX5" s="22">
        <f t="shared" si="12"/>
        <v>0.81500000000000128</v>
      </c>
      <c r="BY5" s="32">
        <f t="shared" si="13"/>
        <v>1.7592981518448729</v>
      </c>
      <c r="CA5" s="1" t="s">
        <v>235</v>
      </c>
      <c r="CB5" s="32">
        <f>AVERAGE(CB2:CB4)</f>
        <v>1.61520862353779</v>
      </c>
      <c r="CC5" s="32">
        <f>AVERAGE(CC2:CC4)</f>
        <v>1.8348257029692245</v>
      </c>
      <c r="CD5" s="32">
        <f>AVERAGE(CD2:CD4)</f>
        <v>8.5253968609306092</v>
      </c>
      <c r="CE5" s="32">
        <f>AVERAGE(CE2:CE4)</f>
        <v>4.763040377570694</v>
      </c>
      <c r="CG5" s="18" t="s">
        <v>451</v>
      </c>
      <c r="CH5">
        <v>20.95</v>
      </c>
      <c r="CI5" s="7">
        <v>20.54</v>
      </c>
      <c r="CJ5" s="22">
        <f t="shared" si="14"/>
        <v>-0.41000000000000014</v>
      </c>
      <c r="CK5" s="32">
        <f t="shared" si="15"/>
        <v>0.75262337370553356</v>
      </c>
      <c r="CM5" s="1" t="s">
        <v>235</v>
      </c>
      <c r="CN5" s="32">
        <f>AVERAGE(CN2:CN4)</f>
        <v>0.79797270126482311</v>
      </c>
      <c r="CO5" s="32">
        <f>AVERAGE(CO2:CO4)</f>
        <v>0.75963974920157862</v>
      </c>
      <c r="CP5" s="32">
        <f>AVERAGE(CP2:CP4)</f>
        <v>1.3541781736725229</v>
      </c>
      <c r="CQ5" s="32">
        <f>AVERAGE(CQ2:CQ4)</f>
        <v>0.8090867671760279</v>
      </c>
      <c r="CS5" s="18" t="s">
        <v>451</v>
      </c>
      <c r="CT5">
        <v>21.82</v>
      </c>
      <c r="CU5" s="7">
        <v>19.52</v>
      </c>
      <c r="CV5" s="22">
        <f t="shared" si="16"/>
        <v>-2.3000000000000007</v>
      </c>
      <c r="CW5" s="32">
        <f t="shared" si="17"/>
        <v>0.20306309908905881</v>
      </c>
      <c r="CY5" s="1" t="s">
        <v>235</v>
      </c>
      <c r="CZ5" s="32">
        <f>AVERAGE(CZ2:CZ4)</f>
        <v>0.17499957894134707</v>
      </c>
      <c r="DA5" s="32">
        <f>AVERAGE(DA2:DA4)</f>
        <v>0.2186792839541214</v>
      </c>
      <c r="DB5" s="32">
        <f>AVERAGE(DB2:DB4)</f>
        <v>0.57109707892345696</v>
      </c>
      <c r="DC5" s="32">
        <f>AVERAGE(DC2:DC4)</f>
        <v>0.36779796364887646</v>
      </c>
      <c r="DE5" s="18" t="s">
        <v>451</v>
      </c>
      <c r="DF5">
        <v>23.55</v>
      </c>
      <c r="DG5" s="7">
        <v>22.91</v>
      </c>
      <c r="DH5" s="22">
        <f t="shared" si="18"/>
        <v>-0.64000000000000057</v>
      </c>
      <c r="DI5" s="32">
        <f t="shared" si="19"/>
        <v>0.64171294878145191</v>
      </c>
      <c r="DK5" s="1" t="s">
        <v>235</v>
      </c>
      <c r="DL5" s="32">
        <f>AVERAGE(DL2:DL4)</f>
        <v>0.5437429522023286</v>
      </c>
      <c r="DM5" s="32">
        <f>AVERAGE(DM2:DM4)</f>
        <v>0.64769535534312672</v>
      </c>
      <c r="DN5" s="32">
        <f>AVERAGE(DN2:DN4)</f>
        <v>2.0758609955674667</v>
      </c>
      <c r="DO5" s="32">
        <f>AVERAGE(DO2:DO4)</f>
        <v>1.4209076858233256</v>
      </c>
      <c r="DQ5" s="18" t="s">
        <v>451</v>
      </c>
      <c r="DR5">
        <v>24.76</v>
      </c>
      <c r="DS5" s="7">
        <v>22.6</v>
      </c>
      <c r="DT5" s="22">
        <f t="shared" si="20"/>
        <v>-2.16</v>
      </c>
      <c r="DU5" s="32">
        <f t="shared" si="21"/>
        <v>0.22375626773199309</v>
      </c>
      <c r="DW5" s="1" t="s">
        <v>235</v>
      </c>
      <c r="DX5" s="32">
        <f>AVERAGE(DX2:DX4)</f>
        <v>0.24290960644928891</v>
      </c>
      <c r="DY5" s="32">
        <f>AVERAGE(DY2:DY4)</f>
        <v>0.23120640340650953</v>
      </c>
      <c r="DZ5" s="32">
        <f>AVERAGE(DZ2:DZ4)</f>
        <v>0.93552407622056444</v>
      </c>
      <c r="EA5" s="32">
        <f>AVERAGE(EA2:EA4)</f>
        <v>0.76164215696114512</v>
      </c>
      <c r="EC5" s="18" t="s">
        <v>451</v>
      </c>
      <c r="ED5">
        <v>20.329999999999998</v>
      </c>
      <c r="EE5" s="7">
        <v>20.07</v>
      </c>
      <c r="EF5" s="22">
        <f t="shared" si="22"/>
        <v>-0.25999999999999801</v>
      </c>
      <c r="EG5" s="32">
        <f t="shared" si="23"/>
        <v>0.83508791942837046</v>
      </c>
      <c r="EI5" s="1" t="s">
        <v>235</v>
      </c>
      <c r="EJ5" s="32">
        <f>AVERAGE(EJ2:EJ4)</f>
        <v>0.65558194675890269</v>
      </c>
      <c r="EK5" s="32">
        <f>AVERAGE(EK2:EK4)</f>
        <v>0.85672523801078659</v>
      </c>
      <c r="EL5" s="32">
        <f>AVERAGE(EL2:EL4)</f>
        <v>11.262692244972664</v>
      </c>
      <c r="EM5" s="32">
        <f>AVERAGE(EM2:EM4)</f>
        <v>11.13827899862782</v>
      </c>
      <c r="EO5" s="18" t="s">
        <v>451</v>
      </c>
      <c r="EP5">
        <v>21.18</v>
      </c>
      <c r="EQ5" s="7">
        <v>20.939999999999998</v>
      </c>
      <c r="ER5" s="22">
        <f t="shared" si="24"/>
        <v>-0.24000000000000199</v>
      </c>
      <c r="ES5" s="32">
        <f t="shared" si="25"/>
        <v>0.84674531236252593</v>
      </c>
      <c r="EU5" s="1" t="s">
        <v>235</v>
      </c>
      <c r="EV5" s="32">
        <f>AVERAGE(EV2:EV4)</f>
        <v>0.85924503879510439</v>
      </c>
      <c r="EW5" s="32">
        <f>AVERAGE(EW2:EW4)</f>
        <v>0.87516613314171743</v>
      </c>
      <c r="EX5" s="32">
        <f>AVERAGE(EX2:EX4)</f>
        <v>1.3985181974048153</v>
      </c>
      <c r="EY5" s="32">
        <f>AVERAGE(EY2:EY4)</f>
        <v>1.3851982002011045</v>
      </c>
      <c r="FA5" s="18" t="s">
        <v>451</v>
      </c>
      <c r="FB5">
        <v>21.66</v>
      </c>
      <c r="FC5" s="7">
        <v>21.54</v>
      </c>
      <c r="FD5" s="22">
        <f t="shared" si="26"/>
        <v>-0.12000000000000099</v>
      </c>
      <c r="FE5" s="32">
        <f t="shared" si="27"/>
        <v>0.9201876506248744</v>
      </c>
      <c r="FG5" s="1" t="s">
        <v>235</v>
      </c>
      <c r="FH5" s="32">
        <f>AVERAGE(FH2:FH4)</f>
        <v>0.73378699724044061</v>
      </c>
      <c r="FI5" s="32">
        <f>AVERAGE(FI2:FI4)</f>
        <v>0.92446943092885181</v>
      </c>
      <c r="FJ5" s="32">
        <f>AVERAGE(FJ2:FJ4)</f>
        <v>1.6627237520980864</v>
      </c>
      <c r="FK5" s="32">
        <f>AVERAGE(FK2:FK4)</f>
        <v>1.7575588381432121</v>
      </c>
      <c r="FM5" s="18" t="s">
        <v>451</v>
      </c>
      <c r="FN5">
        <v>25.87</v>
      </c>
      <c r="FO5" s="7">
        <v>24.14</v>
      </c>
      <c r="FP5" s="22">
        <f t="shared" si="28"/>
        <v>-1.7300000000000004</v>
      </c>
      <c r="FQ5" s="32">
        <f t="shared" si="29"/>
        <v>0.30145195692269006</v>
      </c>
      <c r="FS5" s="1" t="s">
        <v>235</v>
      </c>
      <c r="FT5" s="32">
        <f>AVERAGE(FT2:FT4)</f>
        <v>0.48862948539153811</v>
      </c>
      <c r="FU5" s="32">
        <f>AVERAGE(FU2:FU4)</f>
        <v>0.35416467894692844</v>
      </c>
      <c r="FV5" s="32">
        <f>AVERAGE(FV2:FV4)</f>
        <v>1.020587618584514</v>
      </c>
      <c r="FW5" s="32">
        <f>AVERAGE(FW2:FW4)</f>
        <v>1.1152596990889323</v>
      </c>
      <c r="FY5" s="18" t="s">
        <v>451</v>
      </c>
      <c r="FZ5">
        <v>20.329999999999998</v>
      </c>
      <c r="GA5" s="7">
        <v>20.440000000000001</v>
      </c>
      <c r="GB5" s="22">
        <f t="shared" si="30"/>
        <v>0.11000000000000298</v>
      </c>
      <c r="GC5" s="32">
        <f t="shared" si="31"/>
        <v>1.0792282365044295</v>
      </c>
      <c r="GE5" s="1" t="s">
        <v>235</v>
      </c>
      <c r="GF5" s="32">
        <f>AVERAGE(GF2:GF4)</f>
        <v>1.0163753174544208</v>
      </c>
      <c r="GG5" s="32">
        <f>AVERAGE(GG2:GG4)</f>
        <v>1.0944167457009029</v>
      </c>
      <c r="GH5" s="32">
        <f>AVERAGE(GH2:GH4)</f>
        <v>9.9858481729359853E-4</v>
      </c>
      <c r="GI5" s="32">
        <f>AVERAGE(GI2:GI4)</f>
        <v>7.6187477513775276E-4</v>
      </c>
      <c r="GK5" s="18" t="s">
        <v>451</v>
      </c>
      <c r="GL5">
        <v>16.52</v>
      </c>
      <c r="GM5" s="7">
        <v>20.939999999999998</v>
      </c>
      <c r="GN5" s="22">
        <f t="shared" si="32"/>
        <v>4.4199999999999982</v>
      </c>
      <c r="GO5" s="32">
        <f t="shared" si="33"/>
        <v>21.406840876577764</v>
      </c>
      <c r="GQ5" s="1" t="s">
        <v>235</v>
      </c>
      <c r="GR5" s="32">
        <f>AVERAGE(GR2:GR4)</f>
        <v>21.205860590373131</v>
      </c>
      <c r="GS5" s="32">
        <f>AVERAGE(GS2:GS4)</f>
        <v>18.61313486770706</v>
      </c>
      <c r="GT5" s="32">
        <f>AVERAGE(GT2:GT4)</f>
        <v>0.64031875284074236</v>
      </c>
      <c r="GU5" s="32">
        <f>AVERAGE(GU2:GU4)</f>
        <v>0.66304800877259862</v>
      </c>
      <c r="GW5" s="18" t="s">
        <v>451</v>
      </c>
      <c r="GX5">
        <v>16.55</v>
      </c>
      <c r="GY5" s="7">
        <v>17.515000000000001</v>
      </c>
      <c r="GZ5" s="22">
        <f t="shared" si="34"/>
        <v>0.96499999999999986</v>
      </c>
      <c r="HA5" s="32">
        <f t="shared" si="35"/>
        <v>1.9520635215524491</v>
      </c>
      <c r="HC5" s="1" t="s">
        <v>235</v>
      </c>
      <c r="HD5" s="32">
        <f>AVERAGE(HD2:HD4)</f>
        <v>1.8683820766940993</v>
      </c>
      <c r="HE5" s="32">
        <f>AVERAGE(HE2:HE4)</f>
        <v>1.9521885735287885</v>
      </c>
      <c r="HF5" s="32">
        <f>AVERAGE(HF2:HF4)</f>
        <v>0.31317112506282063</v>
      </c>
      <c r="HG5" s="32">
        <f>AVERAGE(HG2:HG4)</f>
        <v>0.24236881108406191</v>
      </c>
      <c r="HI5" s="18" t="s">
        <v>451</v>
      </c>
      <c r="HJ5">
        <v>17.16</v>
      </c>
      <c r="HK5" s="7">
        <v>20.72</v>
      </c>
      <c r="HL5" s="22">
        <f t="shared" si="36"/>
        <v>3.5599999999999987</v>
      </c>
      <c r="HM5" s="32">
        <f t="shared" si="37"/>
        <v>11.7941537383288</v>
      </c>
      <c r="HO5" s="1" t="s">
        <v>235</v>
      </c>
      <c r="HP5" s="32">
        <f>AVERAGE(HP2:HP4)</f>
        <v>10.853008429514011</v>
      </c>
      <c r="HQ5" s="32">
        <f>AVERAGE(HQ2:HQ4)</f>
        <v>12.156953561527091</v>
      </c>
      <c r="HR5" s="32">
        <f>AVERAGE(HR2:HR4)</f>
        <v>3.4588712399557964</v>
      </c>
      <c r="HS5" s="32">
        <f>AVERAGE(HS2:HS4)</f>
        <v>2.3427322129954722</v>
      </c>
      <c r="HU5" s="18" t="s">
        <v>451</v>
      </c>
      <c r="HV5">
        <v>22.51</v>
      </c>
      <c r="HW5" s="7">
        <v>21.34</v>
      </c>
      <c r="HX5" s="22">
        <f t="shared" si="38"/>
        <v>-1.1700000000000017</v>
      </c>
      <c r="HY5" s="32">
        <f t="shared" si="39"/>
        <v>0.44442134058328459</v>
      </c>
      <c r="IA5" s="1" t="s">
        <v>235</v>
      </c>
      <c r="IB5" s="32">
        <f>AVERAGE(IB2:IB4)</f>
        <v>0.68004863897961565</v>
      </c>
      <c r="IC5" s="32">
        <f>AVERAGE(IC2:IC4)</f>
        <v>0.43638183163662542</v>
      </c>
      <c r="ID5" s="32">
        <f>AVERAGE(ID2:ID4)</f>
        <v>0.26593447040014945</v>
      </c>
      <c r="IE5" s="32">
        <f>AVERAGE(IE2:IE4)</f>
        <v>0.19056051343449623</v>
      </c>
      <c r="IG5" s="18" t="s">
        <v>451</v>
      </c>
      <c r="IH5">
        <v>20.89</v>
      </c>
      <c r="II5" s="7">
        <v>21.48</v>
      </c>
      <c r="IJ5" s="22">
        <f t="shared" si="40"/>
        <v>0.58999999999999986</v>
      </c>
      <c r="IK5" s="32">
        <f t="shared" si="41"/>
        <v>1.5052467474110671</v>
      </c>
      <c r="IM5" s="1" t="s">
        <v>235</v>
      </c>
      <c r="IN5" s="32">
        <f>AVERAGE(IN2:IN4)</f>
        <v>1.4845950606644223</v>
      </c>
      <c r="IO5" s="32">
        <f>AVERAGE(IO2:IO4)</f>
        <v>1.6951156770409854</v>
      </c>
      <c r="IP5" s="32">
        <f>AVERAGE(IP2:IP4)</f>
        <v>0.75678098168202956</v>
      </c>
      <c r="IQ5" s="32">
        <f>AVERAGE(IQ2:IQ4)</f>
        <v>0.50120747170009228</v>
      </c>
      <c r="IS5" s="18" t="s">
        <v>451</v>
      </c>
      <c r="IT5">
        <v>20.62</v>
      </c>
      <c r="IU5" s="7">
        <v>18.97</v>
      </c>
      <c r="IV5" s="22">
        <f t="shared" si="42"/>
        <v>-1.6500000000000021</v>
      </c>
      <c r="IW5" s="32">
        <f t="shared" si="43"/>
        <v>0.31864015682981506</v>
      </c>
      <c r="IY5" s="1" t="s">
        <v>235</v>
      </c>
      <c r="IZ5" s="32">
        <f>AVERAGE(IZ2:IZ4)</f>
        <v>0.36434757751115865</v>
      </c>
      <c r="JA5" s="32">
        <f>AVERAGE(JA2:JA4)</f>
        <v>0.32617891956853667</v>
      </c>
      <c r="JB5" s="32">
        <f>AVERAGE(JB2:JB4)</f>
        <v>0.18432189858566436</v>
      </c>
      <c r="JC5" s="32">
        <f>AVERAGE(JC2:JC4)</f>
        <v>0.16182245821818755</v>
      </c>
      <c r="JE5" s="18" t="s">
        <v>451</v>
      </c>
      <c r="JF5">
        <v>23.04</v>
      </c>
      <c r="JG5" s="7">
        <v>22.865000000000002</v>
      </c>
      <c r="JH5" s="22">
        <f t="shared" si="44"/>
        <v>-0.17499999999999716</v>
      </c>
      <c r="JI5" s="32">
        <f t="shared" si="45"/>
        <v>0.8857675191023624</v>
      </c>
      <c r="JK5" s="1" t="s">
        <v>235</v>
      </c>
      <c r="JL5" s="32">
        <f>AVERAGE(JL2:JL4)</f>
        <v>1.1743169410885168</v>
      </c>
      <c r="JM5" s="32">
        <f>AVERAGE(JM2:JM4)</f>
        <v>0.88824828517145393</v>
      </c>
      <c r="JN5" s="32">
        <f>AVERAGE(JN2:JN4)</f>
        <v>0.65657036885291375</v>
      </c>
      <c r="JO5" s="32">
        <f>AVERAGE(JO2:JO4)</f>
        <v>0.4096473623283568</v>
      </c>
      <c r="JQ5" s="18" t="s">
        <v>451</v>
      </c>
      <c r="JR5">
        <v>16.329999999999998</v>
      </c>
      <c r="JS5" s="7">
        <v>21</v>
      </c>
      <c r="JT5" s="22">
        <f t="shared" si="46"/>
        <v>4.6700000000000017</v>
      </c>
      <c r="JU5" s="32">
        <f t="shared" si="47"/>
        <v>25.45716748015742</v>
      </c>
      <c r="JW5" s="1" t="s">
        <v>235</v>
      </c>
      <c r="JX5" s="32">
        <f>AVERAGE(JX2:JX4)</f>
        <v>10.08006645660941</v>
      </c>
      <c r="JY5" s="32">
        <f>AVERAGE(JY2:JY4)</f>
        <v>25.177730707378004</v>
      </c>
      <c r="JZ5" s="32">
        <f>AVERAGE(JZ2:JZ4)</f>
        <v>1.274825150981274</v>
      </c>
      <c r="KA5" s="32">
        <f>AVERAGE(KA2:KA4)</f>
        <v>15.079647773353068</v>
      </c>
    </row>
    <row r="6" spans="1:287" ht="15.75" x14ac:dyDescent="0.25">
      <c r="A6" s="18"/>
      <c r="B6">
        <v>21.95</v>
      </c>
      <c r="C6" s="7">
        <v>19.335000000000001</v>
      </c>
      <c r="D6" s="22">
        <f t="shared" si="0"/>
        <v>-2.6149999999999984</v>
      </c>
      <c r="E6" s="32">
        <f t="shared" si="1"/>
        <v>0.16323247338611491</v>
      </c>
      <c r="G6" s="1" t="s">
        <v>1</v>
      </c>
      <c r="H6" s="32">
        <f>STDEV(H2:H4)</f>
        <v>3.1857063168290707E-3</v>
      </c>
      <c r="I6" s="32">
        <f>STDEV(I2:I4)</f>
        <v>1.1236370980635992E-3</v>
      </c>
      <c r="J6" s="32">
        <f>STDEV(J2:J4)</f>
        <v>1.7685475933832375E-2</v>
      </c>
      <c r="K6" s="32">
        <f>STDEV(K2:K4)</f>
        <v>4.9488823659749577E-3</v>
      </c>
      <c r="M6" s="18"/>
      <c r="N6">
        <v>19.989999999999998</v>
      </c>
      <c r="O6" s="7">
        <v>19.920000000000002</v>
      </c>
      <c r="P6" s="22">
        <f t="shared" si="2"/>
        <v>-6.9999999999996732E-2</v>
      </c>
      <c r="Q6" s="32">
        <f t="shared" si="3"/>
        <v>0.95263799804393956</v>
      </c>
      <c r="S6" s="1" t="s">
        <v>1</v>
      </c>
      <c r="T6" s="32">
        <f>STDEV(T2:T4)</f>
        <v>2.9463671374197295E-2</v>
      </c>
      <c r="U6" s="32">
        <f>STDEV(U2:U4)</f>
        <v>7.9363479569521223E-2</v>
      </c>
      <c r="V6" s="32">
        <f>STDEV(V2:V4)</f>
        <v>5.4528633708314463E-2</v>
      </c>
      <c r="W6" s="32">
        <f>STDEV(W2:W4)</f>
        <v>3.2894405551490334E-2</v>
      </c>
      <c r="Y6" s="18"/>
      <c r="Z6">
        <v>33.200000000000003</v>
      </c>
      <c r="AA6" s="7">
        <v>33.435000000000002</v>
      </c>
      <c r="AB6" s="22">
        <f t="shared" si="4"/>
        <v>0.23499999999999943</v>
      </c>
      <c r="AC6" s="32">
        <f t="shared" si="5"/>
        <v>1.1769067372187669</v>
      </c>
      <c r="AE6" s="1" t="s">
        <v>1</v>
      </c>
      <c r="AF6" s="32">
        <f>STDEV(AF2:AF4)</f>
        <v>0.13173037913940081</v>
      </c>
      <c r="AG6" s="32">
        <f>STDEV(AG2:AG4)</f>
        <v>8.7417001577224249E-2</v>
      </c>
      <c r="AH6" s="32">
        <f>STDEV(AH2:AH4)</f>
        <v>1.6545295741382513</v>
      </c>
      <c r="AI6" s="32">
        <f>STDEV(AI2:AI4)</f>
        <v>1.1262675125807748</v>
      </c>
      <c r="AK6" s="18"/>
      <c r="AL6">
        <v>20.2</v>
      </c>
      <c r="AM6" s="7">
        <v>23.285</v>
      </c>
      <c r="AN6" s="22">
        <f t="shared" si="6"/>
        <v>3.0850000000000009</v>
      </c>
      <c r="AO6" s="32">
        <f t="shared" si="7"/>
        <v>8.4855019309457376</v>
      </c>
      <c r="AQ6" s="1" t="s">
        <v>1</v>
      </c>
      <c r="AR6" s="32">
        <f>STDEV(AR2:AR4)</f>
        <v>0.23258484324169151</v>
      </c>
      <c r="AS6" s="32">
        <f>STDEV(AS2:AS4)</f>
        <v>0.1242500610145811</v>
      </c>
      <c r="AT6" s="32">
        <f>STDEV(AT2:AT4)</f>
        <v>0.13796668816834221</v>
      </c>
      <c r="AU6" s="32">
        <f>STDEV(AU2:AU4)</f>
        <v>0.48659317669575142</v>
      </c>
      <c r="AW6" s="18"/>
      <c r="AX6">
        <v>25.71</v>
      </c>
      <c r="AY6" s="7">
        <v>28.58</v>
      </c>
      <c r="AZ6" s="22">
        <f t="shared" si="8"/>
        <v>2.8699999999999974</v>
      </c>
      <c r="BA6" s="32">
        <f t="shared" si="9"/>
        <v>7.3106516018351906</v>
      </c>
      <c r="BC6" s="1" t="s">
        <v>1</v>
      </c>
      <c r="BD6" s="32">
        <f>STDEV(BD2:BD4)</f>
        <v>0.23599884813097879</v>
      </c>
      <c r="BE6" s="32">
        <f>STDEV(BE2:BE4)</f>
        <v>0.72312750110497037</v>
      </c>
      <c r="BF6" s="32">
        <f>STDEV(BF2:BF4)</f>
        <v>0.19955864456259209</v>
      </c>
      <c r="BG6" s="32">
        <f>STDEV(BG2:BG4)</f>
        <v>1.4544517478646846</v>
      </c>
      <c r="BI6" s="18"/>
      <c r="BJ6">
        <v>25.56</v>
      </c>
      <c r="BK6" s="7">
        <v>26.189999999999998</v>
      </c>
      <c r="BL6" s="22">
        <f t="shared" si="10"/>
        <v>0.62999999999999901</v>
      </c>
      <c r="BM6" s="32">
        <f t="shared" si="11"/>
        <v>1.5475649935423887</v>
      </c>
      <c r="BO6" s="1" t="s">
        <v>1</v>
      </c>
      <c r="BP6" s="32">
        <f>STDEV(BP2:BP4)</f>
        <v>5.6502131602019307E-2</v>
      </c>
      <c r="BQ6" s="32">
        <f>STDEV(BQ2:BQ4)</f>
        <v>6.4384612136221001E-2</v>
      </c>
      <c r="BR6" s="32">
        <f>STDEV(BR2:BR4)</f>
        <v>0.35384009197574712</v>
      </c>
      <c r="BS6" s="32">
        <f>STDEV(BS2:BS4)</f>
        <v>0.17712210750492846</v>
      </c>
      <c r="BU6" s="18"/>
      <c r="BV6">
        <v>21.26</v>
      </c>
      <c r="BW6" s="7">
        <v>22.175000000000001</v>
      </c>
      <c r="BX6" s="22">
        <f t="shared" si="12"/>
        <v>0.91499999999999915</v>
      </c>
      <c r="BY6" s="32">
        <f t="shared" si="13"/>
        <v>1.8855690718364777</v>
      </c>
      <c r="CA6" s="1" t="s">
        <v>1</v>
      </c>
      <c r="CB6" s="32">
        <f>STDEV(CB2:CB4)</f>
        <v>1.7073340267152279E-2</v>
      </c>
      <c r="CC6" s="32">
        <f>STDEV(CC2:CC4)</f>
        <v>6.6684166610195966E-2</v>
      </c>
      <c r="CD6" s="32">
        <f>STDEV(CD2:CD4)</f>
        <v>0.1233918031511799</v>
      </c>
      <c r="CE6" s="32">
        <f>STDEV(CE2:CE4)</f>
        <v>0.10118877120706457</v>
      </c>
      <c r="CG6" s="18"/>
      <c r="CH6">
        <v>20.92</v>
      </c>
      <c r="CI6" s="7">
        <v>20.54</v>
      </c>
      <c r="CJ6" s="22">
        <f t="shared" si="14"/>
        <v>-0.38000000000000256</v>
      </c>
      <c r="CK6" s="32">
        <f t="shared" si="15"/>
        <v>0.76843759064400485</v>
      </c>
      <c r="CM6" s="1" t="s">
        <v>1</v>
      </c>
      <c r="CN6" s="32">
        <f>STDEV(CN2:CN4)</f>
        <v>3.803960227270857E-2</v>
      </c>
      <c r="CO6" s="32">
        <f>STDEV(CO2:CO4)</f>
        <v>8.0562137529266269E-3</v>
      </c>
      <c r="CP6" s="32">
        <f>STDEV(CP2:CP4)</f>
        <v>5.3783996589594978E-2</v>
      </c>
      <c r="CQ6" s="32">
        <f>STDEV(CQ2:CQ4)</f>
        <v>3.781236124172864E-2</v>
      </c>
      <c r="CS6" s="18"/>
      <c r="CT6">
        <v>21.75</v>
      </c>
      <c r="CU6" s="7">
        <v>19.52</v>
      </c>
      <c r="CV6" s="22">
        <f t="shared" si="16"/>
        <v>-2.2300000000000004</v>
      </c>
      <c r="CW6" s="32">
        <f t="shared" si="17"/>
        <v>0.21315872294198909</v>
      </c>
      <c r="CY6" s="1" t="s">
        <v>1</v>
      </c>
      <c r="CZ6" s="32">
        <f>STDEV(CZ2:CZ4)</f>
        <v>2.2967242666639749E-2</v>
      </c>
      <c r="DA6" s="32">
        <f>STDEV(DA2:DA4)</f>
        <v>1.8988204890215413E-2</v>
      </c>
      <c r="DB6" s="32">
        <f>STDEV(DB2:DB4)</f>
        <v>3.467884459657819E-2</v>
      </c>
      <c r="DC6" s="32">
        <f>STDEV(DC2:DC4)</f>
        <v>4.3346529421643791E-2</v>
      </c>
      <c r="DE6" s="18"/>
      <c r="DF6">
        <v>23.52</v>
      </c>
      <c r="DG6" s="7">
        <v>22.91</v>
      </c>
      <c r="DH6" s="22">
        <f t="shared" si="18"/>
        <v>-0.60999999999999943</v>
      </c>
      <c r="DI6" s="32">
        <f t="shared" si="19"/>
        <v>0.65519670192918189</v>
      </c>
      <c r="DK6" s="1" t="s">
        <v>1</v>
      </c>
      <c r="DL6" s="32">
        <f>STDEV(DL2:DL4)</f>
        <v>2.4833262975293608E-2</v>
      </c>
      <c r="DM6" s="32">
        <f>STDEV(DM2:DM4)</f>
        <v>6.8690089412867745E-3</v>
      </c>
      <c r="DN6" s="32">
        <f>STDEV(DN2:DN4)</f>
        <v>5.7949511182066135E-2</v>
      </c>
      <c r="DO6" s="32">
        <f>STDEV(DO2:DO4)</f>
        <v>2.4742889801784303E-2</v>
      </c>
      <c r="DQ6" s="18"/>
      <c r="DR6">
        <v>24.66</v>
      </c>
      <c r="DS6" s="7">
        <v>22.6</v>
      </c>
      <c r="DT6" s="22">
        <f t="shared" si="20"/>
        <v>-2.0599999999999987</v>
      </c>
      <c r="DU6" s="32">
        <f t="shared" si="21"/>
        <v>0.23981602983131631</v>
      </c>
      <c r="DW6" s="1" t="s">
        <v>1</v>
      </c>
      <c r="DX6" s="32">
        <f>STDEV(DX2:DX4)</f>
        <v>3.179696705336766E-2</v>
      </c>
      <c r="DY6" s="32">
        <f>STDEV(DY2:DY4)</f>
        <v>8.09242261450311E-3</v>
      </c>
      <c r="DZ6" s="32">
        <f>STDEV(DZ2:DZ4)</f>
        <v>3.0407452573890853E-2</v>
      </c>
      <c r="EA6" s="32">
        <f>STDEV(EA2:EA4)</f>
        <v>2.5134132725576675E-2</v>
      </c>
      <c r="EC6" s="18"/>
      <c r="ED6">
        <v>20.28</v>
      </c>
      <c r="EE6" s="7">
        <v>20.07</v>
      </c>
      <c r="EF6" s="22">
        <f t="shared" si="22"/>
        <v>-0.21000000000000085</v>
      </c>
      <c r="EG6" s="32">
        <f t="shared" si="23"/>
        <v>0.86453723130786475</v>
      </c>
      <c r="EI6" s="1" t="s">
        <v>1</v>
      </c>
      <c r="EJ6" s="32">
        <f>STDEV(EJ2:EJ4)</f>
        <v>2.7306924069177771E-2</v>
      </c>
      <c r="EK6" s="32">
        <f>STDEV(EK2:EK4)</f>
        <v>1.8978150778671377E-2</v>
      </c>
      <c r="EL6" s="32">
        <f>STDEV(EL2:EL4)</f>
        <v>0.19679106414941736</v>
      </c>
      <c r="EM6" s="32">
        <f>STDEV(EM2:EM4)</f>
        <v>0.44764728490151917</v>
      </c>
      <c r="EO6" s="18"/>
      <c r="EP6">
        <v>21.06</v>
      </c>
      <c r="EQ6" s="7">
        <v>20.939999999999998</v>
      </c>
      <c r="ER6" s="22">
        <f t="shared" si="24"/>
        <v>-0.12000000000000099</v>
      </c>
      <c r="ES6" s="32">
        <f t="shared" si="25"/>
        <v>0.9201876506248744</v>
      </c>
      <c r="EU6" s="1" t="s">
        <v>1</v>
      </c>
      <c r="EV6" s="32">
        <f>STDEV(EV2:EV4)</f>
        <v>4.2205434732890589E-2</v>
      </c>
      <c r="EW6" s="32">
        <f>STDEV(EW2:EW4)</f>
        <v>3.943515703852446E-2</v>
      </c>
      <c r="EX6" s="32">
        <f>STDEV(EX2:EX4)</f>
        <v>4.825925937224259E-2</v>
      </c>
      <c r="EY6" s="32">
        <f>STDEV(EY2:EY4)</f>
        <v>1.9202463249717756E-2</v>
      </c>
      <c r="FA6" s="18"/>
      <c r="FB6">
        <v>21.64</v>
      </c>
      <c r="FC6" s="7">
        <v>21.54</v>
      </c>
      <c r="FD6" s="22">
        <f t="shared" si="26"/>
        <v>-0.10000000000000142</v>
      </c>
      <c r="FE6" s="32">
        <f t="shared" si="27"/>
        <v>0.93303299153680652</v>
      </c>
      <c r="FG6" s="1" t="s">
        <v>1</v>
      </c>
      <c r="FH6" s="32">
        <f>STDEV(FH2:FH4)</f>
        <v>1.0554564521236671E-2</v>
      </c>
      <c r="FI6" s="32">
        <f>STDEV(FI2:FI4)</f>
        <v>7.416261033336524E-3</v>
      </c>
      <c r="FJ6" s="32">
        <f>STDEV(FJ2:FJ4)</f>
        <v>3.5091472645229251E-2</v>
      </c>
      <c r="FK6" s="32">
        <f>STDEV(FK2:FK4)</f>
        <v>3.9382782466783318E-2</v>
      </c>
      <c r="FM6" s="18"/>
      <c r="FN6">
        <v>25.59</v>
      </c>
      <c r="FO6" s="7">
        <v>24.14</v>
      </c>
      <c r="FP6" s="22">
        <f t="shared" si="28"/>
        <v>-1.4499999999999993</v>
      </c>
      <c r="FQ6" s="32">
        <f t="shared" si="29"/>
        <v>0.36602142398640658</v>
      </c>
      <c r="FS6" s="1" t="s">
        <v>1</v>
      </c>
      <c r="FT6" s="32">
        <f>STDEV(FT2:FT4)</f>
        <v>8.508719905994366E-3</v>
      </c>
      <c r="FU6" s="32">
        <f>STDEV(FU2:FU4)</f>
        <v>4.7897934827688636E-2</v>
      </c>
      <c r="FV6" s="32">
        <f>STDEV(FV2:FV4)</f>
        <v>0.1460648149552945</v>
      </c>
      <c r="FW6" s="32">
        <f>STDEV(FW2:FW4)</f>
        <v>0.13572928863051759</v>
      </c>
      <c r="FY6" s="18"/>
      <c r="FZ6">
        <v>20.28</v>
      </c>
      <c r="GA6" s="7">
        <v>20.440000000000001</v>
      </c>
      <c r="GB6" s="22">
        <f t="shared" si="30"/>
        <v>0.16000000000000014</v>
      </c>
      <c r="GC6" s="32">
        <f t="shared" si="31"/>
        <v>1.11728713807222</v>
      </c>
      <c r="GE6" s="1" t="s">
        <v>1</v>
      </c>
      <c r="GF6" s="32">
        <f>STDEV(GF2:GF4)</f>
        <v>1.4619227250152675E-2</v>
      </c>
      <c r="GG6" s="32">
        <f>STDEV(GG2:GG4)</f>
        <v>2.0158831661846257E-2</v>
      </c>
      <c r="GH6" s="32">
        <f>STDEV(GH2:GH4)</f>
        <v>6.7849996936912167E-5</v>
      </c>
      <c r="GI6" s="32">
        <f>STDEV(GI2:GI4)</f>
        <v>4.7558620723144875E-5</v>
      </c>
      <c r="GK6" s="18"/>
      <c r="GL6">
        <v>16.79</v>
      </c>
      <c r="GM6" s="7">
        <v>20.939999999999998</v>
      </c>
      <c r="GN6" s="22">
        <f t="shared" si="32"/>
        <v>4.1499999999999986</v>
      </c>
      <c r="GO6" s="32">
        <f t="shared" si="33"/>
        <v>17.753111553085503</v>
      </c>
      <c r="GQ6" s="1" t="s">
        <v>1</v>
      </c>
      <c r="GR6" s="32">
        <f>STDEV(GR2:GR4)</f>
        <v>2.4934380454320033</v>
      </c>
      <c r="GS6" s="32">
        <f>STDEV(GS2:GS4)</f>
        <v>2.4782617020536577</v>
      </c>
      <c r="GT6" s="32">
        <f>STDEV(GT2:GT4)</f>
        <v>7.4677389278371198E-2</v>
      </c>
      <c r="GU6" s="32">
        <f>STDEV(GU2:GU4)</f>
        <v>2.18805334022102E-2</v>
      </c>
      <c r="GW6" s="18"/>
      <c r="GX6">
        <v>16.53</v>
      </c>
      <c r="GY6" s="7">
        <v>17.515000000000001</v>
      </c>
      <c r="GZ6" s="22">
        <f t="shared" si="34"/>
        <v>0.98499999999999943</v>
      </c>
      <c r="HA6" s="32">
        <f t="shared" si="35"/>
        <v>1.979313312830413</v>
      </c>
      <c r="HC6" s="1" t="s">
        <v>1</v>
      </c>
      <c r="HD6" s="32">
        <f>STDEV(HD2:HD4)</f>
        <v>2.9768748816038922E-2</v>
      </c>
      <c r="HE6" s="32">
        <f>STDEV(HE2:HE4)</f>
        <v>2.706243000767904E-2</v>
      </c>
      <c r="HF6" s="32">
        <f>STDEV(HF2:HF4)</f>
        <v>2.1707237870946475E-3</v>
      </c>
      <c r="HG6" s="32">
        <f>STDEV(HG2:HG4)</f>
        <v>5.7787078837496647E-3</v>
      </c>
      <c r="HI6" s="18"/>
      <c r="HJ6">
        <v>17.079999999999998</v>
      </c>
      <c r="HK6" s="7">
        <v>20.72</v>
      </c>
      <c r="HL6" s="22">
        <f t="shared" si="36"/>
        <v>3.6400000000000006</v>
      </c>
      <c r="HM6" s="32">
        <f t="shared" si="37"/>
        <v>12.466633274568004</v>
      </c>
      <c r="HO6" s="1" t="s">
        <v>1</v>
      </c>
      <c r="HP6" s="32">
        <f>STDEV(HP2:HP4)</f>
        <v>7.5226870148896369E-2</v>
      </c>
      <c r="HQ6" s="32">
        <f>STDEV(HQ2:HQ4)</f>
        <v>0.33937220163483112</v>
      </c>
      <c r="HR6" s="32">
        <f>STDEV(HR2:HR4)</f>
        <v>8.6850297896184869E-2</v>
      </c>
      <c r="HS6" s="32">
        <f>STDEV(HS2:HS4)</f>
        <v>0.13330632461972153</v>
      </c>
      <c r="HU6" s="18"/>
      <c r="HV6">
        <v>22.52</v>
      </c>
      <c r="HW6" s="7">
        <v>21.34</v>
      </c>
      <c r="HX6" s="22">
        <f t="shared" si="38"/>
        <v>-1.1799999999999997</v>
      </c>
      <c r="HY6" s="32">
        <f t="shared" si="39"/>
        <v>0.44135149814532754</v>
      </c>
      <c r="IA6" s="1" t="s">
        <v>1</v>
      </c>
      <c r="IB6" s="32">
        <f>STDEV(IB2:IB4)</f>
        <v>1.8984164302449816E-2</v>
      </c>
      <c r="IC6" s="32">
        <f>STDEV(IC2:IC4)</f>
        <v>1.1370354773258052E-2</v>
      </c>
      <c r="ID6" s="32">
        <f>STDEV(ID2:ID4)</f>
        <v>1.887337117863621E-2</v>
      </c>
      <c r="IE6" s="32">
        <f>STDEV(IE2:IE4)</f>
        <v>1.1063218363081443E-2</v>
      </c>
      <c r="IG6" s="18"/>
      <c r="IH6">
        <v>20.64</v>
      </c>
      <c r="II6" s="7">
        <v>21.48</v>
      </c>
      <c r="IJ6" s="22">
        <f t="shared" si="40"/>
        <v>0.83999999999999986</v>
      </c>
      <c r="IK6" s="32">
        <f t="shared" si="41"/>
        <v>1.7900501418559447</v>
      </c>
      <c r="IM6" s="1" t="s">
        <v>1</v>
      </c>
      <c r="IN6" s="32">
        <f>STDEV(IN2:IN4)</f>
        <v>1.7884885353592853E-2</v>
      </c>
      <c r="IO6" s="32">
        <f>STDEV(IO2:IO4)</f>
        <v>0.16443131644886924</v>
      </c>
      <c r="IP6" s="32">
        <f>STDEV(IP2:IP4)</f>
        <v>9.5300402208170737E-2</v>
      </c>
      <c r="IQ6" s="32">
        <f>STDEV(IQ2:IQ4)</f>
        <v>8.757511043554312E-3</v>
      </c>
      <c r="IS6" s="18"/>
      <c r="IT6">
        <v>20.54</v>
      </c>
      <c r="IU6" s="7">
        <v>18.97</v>
      </c>
      <c r="IV6" s="22">
        <f t="shared" si="42"/>
        <v>-1.5700000000000003</v>
      </c>
      <c r="IW6" s="32">
        <f t="shared" si="43"/>
        <v>0.3368083942164225</v>
      </c>
      <c r="IY6" s="1" t="s">
        <v>1</v>
      </c>
      <c r="IZ6" s="32">
        <f>STDEV(IZ2:IZ4)</f>
        <v>3.8640183953989578E-3</v>
      </c>
      <c r="JA6" s="32">
        <f>STDEV(JA2:JA4)</f>
        <v>9.4702474895388689E-3</v>
      </c>
      <c r="JB6" s="32">
        <f>STDEV(JB2:JB4)</f>
        <v>4.5840197953379187E-3</v>
      </c>
      <c r="JC6" s="32">
        <f>STDEV(JC2:JC4)</f>
        <v>1.146648397013594E-2</v>
      </c>
      <c r="JE6" s="18"/>
      <c r="JF6">
        <v>23.09</v>
      </c>
      <c r="JG6" s="7">
        <v>22.865000000000002</v>
      </c>
      <c r="JH6" s="22">
        <f t="shared" si="44"/>
        <v>-0.22499999999999787</v>
      </c>
      <c r="JI6" s="32">
        <f t="shared" si="45"/>
        <v>0.85559502568260348</v>
      </c>
      <c r="JK6" s="1" t="s">
        <v>1</v>
      </c>
      <c r="JL6" s="32">
        <f>STDEV(JL2:JL4)</f>
        <v>0.14185140104832938</v>
      </c>
      <c r="JM6" s="32">
        <f>STDEV(JM2:JM4)</f>
        <v>3.3961664472180089E-2</v>
      </c>
      <c r="JN6" s="32">
        <f>STDEV(JN2:JN4)</f>
        <v>3.5031937362262254E-2</v>
      </c>
      <c r="JO6" s="32">
        <f>STDEV(JO2:JO4)</f>
        <v>1.6463722046821564E-2</v>
      </c>
      <c r="JQ6" s="18"/>
      <c r="JR6">
        <v>16.41</v>
      </c>
      <c r="JS6" s="7">
        <v>21</v>
      </c>
      <c r="JT6" s="22">
        <f t="shared" si="46"/>
        <v>4.59</v>
      </c>
      <c r="JU6" s="32">
        <f t="shared" si="47"/>
        <v>24.083947958577067</v>
      </c>
      <c r="JW6" s="1" t="s">
        <v>1</v>
      </c>
      <c r="JX6" s="32">
        <f>STDEV(JX2:JX4)</f>
        <v>0.14498854871337535</v>
      </c>
      <c r="JY6" s="32">
        <f>STDEV(JY2:JY4)</f>
        <v>0.98427764889241276</v>
      </c>
      <c r="JZ6" s="32">
        <f>STDEV(JZ2:JZ4)</f>
        <v>3.1704446256975195E-2</v>
      </c>
      <c r="KA6" s="32">
        <f>STDEV(KA2:KA4)</f>
        <v>0.74513365479721705</v>
      </c>
    </row>
    <row r="7" spans="1:287" ht="15.75" x14ac:dyDescent="0.25">
      <c r="A7" s="18"/>
      <c r="B7">
        <v>21.96</v>
      </c>
      <c r="C7" s="7">
        <v>19.335000000000001</v>
      </c>
      <c r="D7" s="22">
        <f t="shared" si="0"/>
        <v>-2.625</v>
      </c>
      <c r="E7" s="32">
        <f t="shared" si="1"/>
        <v>0.16210494433137621</v>
      </c>
      <c r="G7" s="1"/>
      <c r="H7" s="32"/>
      <c r="I7" s="32"/>
      <c r="J7" s="1" t="s">
        <v>220</v>
      </c>
      <c r="K7" s="32">
        <f>_xlfn.T.TEST(J2:J4,K2:K4,2,1)</f>
        <v>6.8454285878709418E-4</v>
      </c>
      <c r="M7" s="18"/>
      <c r="N7">
        <v>20.18</v>
      </c>
      <c r="O7" s="7">
        <v>19.920000000000002</v>
      </c>
      <c r="P7" s="22">
        <f t="shared" si="2"/>
        <v>-0.25999999999999801</v>
      </c>
      <c r="Q7" s="32">
        <f t="shared" si="3"/>
        <v>0.83508791942837046</v>
      </c>
      <c r="S7" s="1"/>
      <c r="T7" s="32"/>
      <c r="U7" s="32"/>
      <c r="V7" s="1" t="s">
        <v>220</v>
      </c>
      <c r="W7" s="32">
        <f>_xlfn.T.TEST(V2:V4,W2:W4,2,1)</f>
        <v>3.0218512927454951E-4</v>
      </c>
      <c r="Y7" s="18"/>
      <c r="Z7">
        <v>33.21</v>
      </c>
      <c r="AA7" s="7">
        <v>33.435000000000002</v>
      </c>
      <c r="AB7" s="22">
        <f t="shared" si="4"/>
        <v>0.22500000000000142</v>
      </c>
      <c r="AC7" s="32">
        <f t="shared" si="5"/>
        <v>1.1687772485612467</v>
      </c>
      <c r="AE7" s="1"/>
      <c r="AF7" s="32"/>
      <c r="AG7" s="32"/>
      <c r="AH7" s="1" t="s">
        <v>220</v>
      </c>
      <c r="AI7" s="32">
        <f>_xlfn.T.TEST(AH2:AH4,AI2:AI4,2,1)</f>
        <v>1.9779965781221327E-3</v>
      </c>
      <c r="AK7" s="18"/>
      <c r="AL7">
        <v>20.16</v>
      </c>
      <c r="AM7" s="7">
        <v>23.285</v>
      </c>
      <c r="AN7" s="22">
        <f t="shared" si="6"/>
        <v>3.125</v>
      </c>
      <c r="AO7" s="32">
        <f t="shared" si="7"/>
        <v>8.7240618613220615</v>
      </c>
      <c r="AQ7" s="1"/>
      <c r="AR7" s="32"/>
      <c r="AS7" s="32"/>
      <c r="AT7" s="1" t="s">
        <v>220</v>
      </c>
      <c r="AU7" s="32">
        <f>_xlfn.T.TEST(AT2:AT4,AU2:AU4,2,1)</f>
        <v>7.1819776046425836E-4</v>
      </c>
      <c r="AW7" s="18"/>
      <c r="AX7">
        <v>25.8</v>
      </c>
      <c r="AY7" s="7">
        <v>28.58</v>
      </c>
      <c r="AZ7" s="22">
        <f t="shared" si="8"/>
        <v>2.7799999999999976</v>
      </c>
      <c r="BA7" s="32">
        <f t="shared" si="9"/>
        <v>6.8685234915020175</v>
      </c>
      <c r="BC7" s="1"/>
      <c r="BD7" s="32"/>
      <c r="BE7" s="32"/>
      <c r="BF7" s="1" t="s">
        <v>220</v>
      </c>
      <c r="BG7" s="32">
        <f>_xlfn.T.TEST(BF2:BF4,BG2:BG4,2,1)</f>
        <v>1.034288451915207E-2</v>
      </c>
      <c r="BI7" s="18"/>
      <c r="BJ7">
        <v>25.62</v>
      </c>
      <c r="BK7" s="7">
        <v>26.189999999999998</v>
      </c>
      <c r="BL7" s="22">
        <f t="shared" si="10"/>
        <v>0.56999999999999673</v>
      </c>
      <c r="BM7" s="32">
        <f t="shared" si="11"/>
        <v>1.4845235706290456</v>
      </c>
      <c r="BO7" s="1"/>
      <c r="BP7" s="32"/>
      <c r="BQ7" s="32"/>
      <c r="BR7" s="1" t="s">
        <v>220</v>
      </c>
      <c r="BS7" s="32">
        <f>_xlfn.T.TEST(BR2:BR4,BS2:BS4,2,1)</f>
        <v>4.5920344844696641E-2</v>
      </c>
      <c r="BU7" s="18"/>
      <c r="BV7">
        <v>21.28</v>
      </c>
      <c r="BW7" s="7">
        <v>22.175000000000001</v>
      </c>
      <c r="BX7" s="22">
        <f t="shared" si="12"/>
        <v>0.89499999999999957</v>
      </c>
      <c r="BY7" s="32">
        <f t="shared" si="13"/>
        <v>1.8596098852263232</v>
      </c>
      <c r="CA7" s="1"/>
      <c r="CB7" s="32"/>
      <c r="CC7" s="32"/>
      <c r="CD7" s="1" t="s">
        <v>220</v>
      </c>
      <c r="CE7" s="32">
        <f>_xlfn.T.TEST(CD2:CD4,CE2:CE4,2,1)</f>
        <v>9.3623411914210458E-4</v>
      </c>
      <c r="CG7" s="18"/>
      <c r="CH7">
        <v>20.94</v>
      </c>
      <c r="CI7" s="7">
        <v>20.54</v>
      </c>
      <c r="CJ7" s="22">
        <f t="shared" si="14"/>
        <v>-0.40000000000000213</v>
      </c>
      <c r="CK7" s="32">
        <f t="shared" si="15"/>
        <v>0.75785828325519788</v>
      </c>
      <c r="CM7" s="1"/>
      <c r="CN7" s="32"/>
      <c r="CO7" s="32"/>
      <c r="CP7" s="1" t="s">
        <v>220</v>
      </c>
      <c r="CQ7" s="32">
        <f>_xlfn.T.TEST(CP2:CP4,CQ2:CQ4,2,1)</f>
        <v>3.6521347620316948E-4</v>
      </c>
      <c r="CS7" s="18"/>
      <c r="CT7">
        <v>21.58</v>
      </c>
      <c r="CU7" s="7">
        <v>19.52</v>
      </c>
      <c r="CV7" s="22">
        <f t="shared" si="16"/>
        <v>-2.0599999999999987</v>
      </c>
      <c r="CW7" s="32">
        <f t="shared" si="17"/>
        <v>0.23981602983131631</v>
      </c>
      <c r="CY7" s="1"/>
      <c r="CZ7" s="32"/>
      <c r="DA7" s="32"/>
      <c r="DB7" s="1" t="s">
        <v>220</v>
      </c>
      <c r="DC7" s="32">
        <f>_xlfn.T.TEST(DB2:DB4,DC2:DC4,2,1)</f>
        <v>3.4106095859556873E-2</v>
      </c>
      <c r="DE7" s="18"/>
      <c r="DF7">
        <v>23.54</v>
      </c>
      <c r="DG7" s="7">
        <v>22.91</v>
      </c>
      <c r="DH7" s="22">
        <f t="shared" si="18"/>
        <v>-0.62999999999999901</v>
      </c>
      <c r="DI7" s="32">
        <f t="shared" si="19"/>
        <v>0.64617641531874659</v>
      </c>
      <c r="DK7" s="1"/>
      <c r="DL7" s="32"/>
      <c r="DM7" s="32"/>
      <c r="DN7" s="1" t="s">
        <v>220</v>
      </c>
      <c r="DO7" s="32">
        <f>_xlfn.T.TEST(DN2:DN4,DO2:DO4,2,1)</f>
        <v>4.1236946969127469E-3</v>
      </c>
      <c r="DQ7" s="18"/>
      <c r="DR7">
        <v>24.72</v>
      </c>
      <c r="DS7" s="7">
        <v>22.6</v>
      </c>
      <c r="DT7" s="22">
        <f t="shared" si="20"/>
        <v>-2.1199999999999974</v>
      </c>
      <c r="DU7" s="32">
        <f t="shared" si="21"/>
        <v>0.23004691265621915</v>
      </c>
      <c r="DW7" s="1"/>
      <c r="DX7" s="32"/>
      <c r="DY7" s="32"/>
      <c r="DZ7" s="1" t="s">
        <v>220</v>
      </c>
      <c r="EA7" s="32">
        <f>_xlfn.T.TEST(DZ2:DZ4,EA2:EA4,2,1)</f>
        <v>8.7806852038048114E-3</v>
      </c>
      <c r="EC7" s="18"/>
      <c r="ED7">
        <v>20.27</v>
      </c>
      <c r="EE7" s="7">
        <v>20.07</v>
      </c>
      <c r="EF7" s="22">
        <f t="shared" si="22"/>
        <v>-0.19999999999999929</v>
      </c>
      <c r="EG7" s="32">
        <f t="shared" si="23"/>
        <v>0.87055056329612457</v>
      </c>
      <c r="EI7" s="1"/>
      <c r="EJ7" s="32"/>
      <c r="EK7" s="32"/>
      <c r="EL7" s="1" t="s">
        <v>220</v>
      </c>
      <c r="EM7" s="32">
        <f>_xlfn.T.TEST(EL2:EL4,EM2:EM4,2,1)</f>
        <v>0.76870857958715288</v>
      </c>
      <c r="EO7" s="18"/>
      <c r="EP7">
        <v>21.16</v>
      </c>
      <c r="EQ7" s="7">
        <v>20.939999999999998</v>
      </c>
      <c r="ER7" s="22">
        <f t="shared" si="24"/>
        <v>-0.22000000000000242</v>
      </c>
      <c r="ES7" s="32">
        <f t="shared" si="25"/>
        <v>0.85856543643775229</v>
      </c>
      <c r="EU7" s="1"/>
      <c r="EV7" s="32"/>
      <c r="EW7" s="32"/>
      <c r="EX7" s="1" t="s">
        <v>220</v>
      </c>
      <c r="EY7" s="32">
        <f>_xlfn.T.TEST(EX2:EX4,EY2:EY4,2,1)</f>
        <v>0.76074697023436544</v>
      </c>
      <c r="FA7" s="18"/>
      <c r="FB7">
        <v>21.66</v>
      </c>
      <c r="FC7" s="7">
        <v>21.54</v>
      </c>
      <c r="FD7" s="22">
        <f t="shared" si="26"/>
        <v>-0.12000000000000099</v>
      </c>
      <c r="FE7" s="32">
        <f t="shared" si="27"/>
        <v>0.9201876506248744</v>
      </c>
      <c r="FG7" s="1"/>
      <c r="FH7" s="32"/>
      <c r="FI7" s="32"/>
      <c r="FJ7" s="1" t="s">
        <v>220</v>
      </c>
      <c r="FK7" s="32">
        <f>_xlfn.T.TEST(FJ2:FJ4,FK2:FK4,2,1)</f>
        <v>8.703807704837907E-2</v>
      </c>
      <c r="FM7" s="18"/>
      <c r="FN7">
        <v>25.48</v>
      </c>
      <c r="FO7" s="7">
        <v>24.14</v>
      </c>
      <c r="FP7" s="22">
        <f t="shared" si="28"/>
        <v>-1.3399999999999999</v>
      </c>
      <c r="FQ7" s="32">
        <f t="shared" si="29"/>
        <v>0.39502065593168867</v>
      </c>
      <c r="FS7" s="1"/>
      <c r="FT7" s="32"/>
      <c r="FU7" s="32"/>
      <c r="FV7" s="1" t="s">
        <v>220</v>
      </c>
      <c r="FW7" s="32">
        <f>_xlfn.T.TEST(FV2:FV4,FW2:FW4,2,1)</f>
        <v>0.24035766634907518</v>
      </c>
      <c r="FY7" s="18"/>
      <c r="FZ7">
        <v>20.32</v>
      </c>
      <c r="GA7" s="7">
        <v>20.440000000000001</v>
      </c>
      <c r="GB7" s="22">
        <f t="shared" si="30"/>
        <v>0.12000000000000099</v>
      </c>
      <c r="GC7" s="32">
        <f t="shared" si="31"/>
        <v>1.0867348625260589</v>
      </c>
      <c r="GE7" s="1"/>
      <c r="GF7" s="32"/>
      <c r="GG7" s="32"/>
      <c r="GH7" s="1" t="s">
        <v>220</v>
      </c>
      <c r="GI7" s="32">
        <f>_xlfn.T.TEST(GH2:GH4,GI2:GI4,2,1)</f>
        <v>6.3912966215026623E-2</v>
      </c>
      <c r="GK7" s="18"/>
      <c r="GL7">
        <v>16.88</v>
      </c>
      <c r="GM7" s="7">
        <v>20.939999999999998</v>
      </c>
      <c r="GN7" s="22">
        <f t="shared" si="32"/>
        <v>4.0599999999999987</v>
      </c>
      <c r="GO7" s="32">
        <f t="shared" si="33"/>
        <v>16.679452173457921</v>
      </c>
      <c r="GQ7" s="1"/>
      <c r="GR7" s="32"/>
      <c r="GS7" s="32"/>
      <c r="GT7" s="1" t="s">
        <v>220</v>
      </c>
      <c r="GU7" s="32">
        <f>_xlfn.T.TEST(GT2:GT4,GU2:GU4,2,1)</f>
        <v>0.60529810574304843</v>
      </c>
      <c r="GW7" s="18"/>
      <c r="GX7">
        <v>16.57</v>
      </c>
      <c r="GY7" s="7">
        <v>17.515000000000001</v>
      </c>
      <c r="GZ7" s="22">
        <f t="shared" si="34"/>
        <v>0.94500000000000028</v>
      </c>
      <c r="HA7" s="32">
        <f t="shared" si="35"/>
        <v>1.9251888862035031</v>
      </c>
      <c r="HC7" s="1"/>
      <c r="HD7" s="32"/>
      <c r="HE7" s="32"/>
      <c r="HF7" s="1" t="s">
        <v>220</v>
      </c>
      <c r="HG7" s="32">
        <f>_xlfn.T.TEST(HF2:HF4,HG2:HG4,2,1)</f>
        <v>3.9565626344875452E-3</v>
      </c>
      <c r="HI7" s="18"/>
      <c r="HJ7">
        <v>17.11</v>
      </c>
      <c r="HK7" s="7">
        <v>20.72</v>
      </c>
      <c r="HL7" s="22">
        <f t="shared" si="36"/>
        <v>3.6099999999999994</v>
      </c>
      <c r="HM7" s="32">
        <f t="shared" si="37"/>
        <v>12.210073671684469</v>
      </c>
      <c r="HO7" s="1"/>
      <c r="HP7" s="32"/>
      <c r="HQ7" s="32"/>
      <c r="HR7" s="1" t="s">
        <v>220</v>
      </c>
      <c r="HS7" s="32">
        <f>_xlfn.T.TEST(HR2:HR4,HS2:HS4,2,1)</f>
        <v>8.1918445776938513E-3</v>
      </c>
      <c r="HU7" s="18"/>
      <c r="HV7">
        <v>22.58</v>
      </c>
      <c r="HW7" s="7">
        <v>21.34</v>
      </c>
      <c r="HX7" s="22">
        <f t="shared" si="38"/>
        <v>-1.2399999999999984</v>
      </c>
      <c r="HY7" s="32">
        <f t="shared" si="39"/>
        <v>0.42337265618126407</v>
      </c>
      <c r="IA7" s="1"/>
      <c r="IB7" s="32"/>
      <c r="IC7" s="32"/>
      <c r="ID7" s="1" t="s">
        <v>220</v>
      </c>
      <c r="IE7" s="32">
        <f>_xlfn.T.TEST(ID2:ID4,IE2:IE4,2,1)</f>
        <v>4.5008347798310575E-2</v>
      </c>
      <c r="IG7" s="18"/>
      <c r="IH7">
        <v>20.64</v>
      </c>
      <c r="II7" s="7">
        <v>21.48</v>
      </c>
      <c r="IJ7" s="22">
        <f t="shared" si="40"/>
        <v>0.83999999999999986</v>
      </c>
      <c r="IK7" s="32">
        <f t="shared" si="41"/>
        <v>1.7900501418559447</v>
      </c>
      <c r="IM7" s="1"/>
      <c r="IN7" s="32"/>
      <c r="IO7" s="32"/>
      <c r="IP7" s="1" t="s">
        <v>220</v>
      </c>
      <c r="IQ7" s="32">
        <f>_xlfn.T.TEST(IP2:IP4,IQ2:IQ4,2,1)</f>
        <v>3.9102551272219455E-2</v>
      </c>
      <c r="IS7" s="18"/>
      <c r="IT7">
        <v>20.6</v>
      </c>
      <c r="IU7" s="7">
        <v>18.97</v>
      </c>
      <c r="IV7" s="22">
        <f t="shared" si="42"/>
        <v>-1.6300000000000026</v>
      </c>
      <c r="IW7" s="32">
        <f t="shared" si="43"/>
        <v>0.32308820765937246</v>
      </c>
      <c r="IY7" s="1"/>
      <c r="IZ7" s="32"/>
      <c r="JA7" s="32"/>
      <c r="JB7" s="1" t="s">
        <v>220</v>
      </c>
      <c r="JC7" s="32">
        <f>_xlfn.T.TEST(JB2:JB4,JC2:JC4,2,1)</f>
        <v>0.12639521934340125</v>
      </c>
      <c r="JE7" s="18"/>
      <c r="JF7">
        <v>22.98</v>
      </c>
      <c r="JG7" s="7">
        <v>22.865000000000002</v>
      </c>
      <c r="JH7" s="22">
        <f t="shared" si="44"/>
        <v>-0.11499999999999844</v>
      </c>
      <c r="JI7" s="32">
        <f t="shared" si="45"/>
        <v>0.92338231072939592</v>
      </c>
      <c r="JK7" s="1"/>
      <c r="JL7" s="32"/>
      <c r="JM7" s="32"/>
      <c r="JN7" s="1" t="s">
        <v>220</v>
      </c>
      <c r="JO7" s="32">
        <f>_xlfn.T.TEST(JN2:JN4,JO2:JO4,2,1)</f>
        <v>5.8000326762486908E-3</v>
      </c>
      <c r="JQ7" s="18"/>
      <c r="JR7">
        <v>16.3</v>
      </c>
      <c r="JS7" s="7">
        <v>21</v>
      </c>
      <c r="JT7" s="22">
        <f t="shared" si="46"/>
        <v>4.6999999999999993</v>
      </c>
      <c r="JU7" s="32">
        <f t="shared" si="47"/>
        <v>25.992076683399524</v>
      </c>
      <c r="JW7" s="1"/>
      <c r="JX7" s="32"/>
      <c r="JY7" s="32"/>
      <c r="JZ7" s="1" t="s">
        <v>220</v>
      </c>
      <c r="KA7" s="32">
        <f>_xlfn.T.TEST(JZ2:JZ4,KA2:KA4,2,1)</f>
        <v>8.9096150279259945E-4</v>
      </c>
    </row>
    <row r="8" spans="1:287" ht="17.25" x14ac:dyDescent="0.25">
      <c r="A8" s="18" t="s">
        <v>450</v>
      </c>
      <c r="B8">
        <v>19.7</v>
      </c>
      <c r="C8" s="7">
        <v>19.335000000000001</v>
      </c>
      <c r="D8" s="22">
        <f t="shared" si="0"/>
        <v>-0.36499999999999844</v>
      </c>
      <c r="E8" s="32">
        <f t="shared" si="1"/>
        <v>0.77646887500104056</v>
      </c>
      <c r="G8" s="1" t="s">
        <v>449</v>
      </c>
      <c r="H8">
        <f>H5/J5</f>
        <v>0.16229904319777971</v>
      </c>
      <c r="I8">
        <f>I5/J5</f>
        <v>0.20539174691467044</v>
      </c>
      <c r="J8">
        <v>1</v>
      </c>
      <c r="K8">
        <f>K5/J5</f>
        <v>0.43322668240325851</v>
      </c>
      <c r="M8" s="18" t="s">
        <v>450</v>
      </c>
      <c r="N8">
        <v>18.27</v>
      </c>
      <c r="O8" s="7">
        <v>19.920000000000002</v>
      </c>
      <c r="P8" s="22">
        <f t="shared" si="2"/>
        <v>1.6500000000000021</v>
      </c>
      <c r="Q8" s="32">
        <f t="shared" si="3"/>
        <v>3.1383363915870075</v>
      </c>
      <c r="S8" s="1" t="s">
        <v>449</v>
      </c>
      <c r="T8">
        <f>T5/V5</f>
        <v>0.29125399371170829</v>
      </c>
      <c r="U8">
        <f>U5/V5</f>
        <v>0.29528315017785667</v>
      </c>
      <c r="V8">
        <v>1</v>
      </c>
      <c r="W8">
        <f>W5/V5</f>
        <v>0.43231010351786564</v>
      </c>
      <c r="Y8" s="18" t="s">
        <v>450</v>
      </c>
      <c r="Z8">
        <v>27.49</v>
      </c>
      <c r="AA8" s="7">
        <v>33.435000000000002</v>
      </c>
      <c r="AB8" s="22">
        <f t="shared" si="4"/>
        <v>5.9450000000000038</v>
      </c>
      <c r="AC8" s="32">
        <f t="shared" si="5"/>
        <v>61.606044358512221</v>
      </c>
      <c r="AE8" s="1" t="s">
        <v>449</v>
      </c>
      <c r="AF8">
        <f>AF5/AH5</f>
        <v>1.1294600512460435E-2</v>
      </c>
      <c r="AG8">
        <f>AG5/AH5</f>
        <v>1.9264190061840474E-2</v>
      </c>
      <c r="AH8">
        <v>1</v>
      </c>
      <c r="AI8">
        <f>AI5/AH5</f>
        <v>0.43240914664465846</v>
      </c>
      <c r="AK8" s="18" t="s">
        <v>450</v>
      </c>
      <c r="AL8">
        <v>18.97</v>
      </c>
      <c r="AM8" s="7">
        <v>23.285</v>
      </c>
      <c r="AN8" s="22">
        <f t="shared" si="6"/>
        <v>4.3150000000000013</v>
      </c>
      <c r="AO8" s="32">
        <f t="shared" si="7"/>
        <v>19.904186452775516</v>
      </c>
      <c r="AQ8" s="1" t="s">
        <v>449</v>
      </c>
      <c r="AR8">
        <f>AR5/AT5</f>
        <v>0.46985134463342848</v>
      </c>
      <c r="AS8">
        <f>AS5/AT5</f>
        <v>0.43129410100761212</v>
      </c>
      <c r="AT8">
        <v>1</v>
      </c>
      <c r="AU8">
        <f>AU5/AT5</f>
        <v>0.48449552485434194</v>
      </c>
      <c r="AW8" s="18" t="s">
        <v>450</v>
      </c>
      <c r="AX8">
        <v>24.54</v>
      </c>
      <c r="AY8" s="7">
        <v>28.58</v>
      </c>
      <c r="AZ8" s="22">
        <f t="shared" si="8"/>
        <v>4.0399999999999991</v>
      </c>
      <c r="BA8" s="32">
        <f t="shared" si="9"/>
        <v>16.44982122649705</v>
      </c>
      <c r="BC8" s="1" t="s">
        <v>449</v>
      </c>
      <c r="BD8">
        <f>BD5/BF5</f>
        <v>0.13387565089769565</v>
      </c>
      <c r="BE8">
        <f>BE5/BF5</f>
        <v>0.45198199097138336</v>
      </c>
      <c r="BF8">
        <v>1</v>
      </c>
      <c r="BG8">
        <f>BG5/BF5</f>
        <v>0.49370327402409425</v>
      </c>
      <c r="BI8" s="18" t="s">
        <v>450</v>
      </c>
      <c r="BJ8">
        <v>25.23</v>
      </c>
      <c r="BK8" s="7">
        <v>26.189999999999998</v>
      </c>
      <c r="BL8" s="22">
        <f t="shared" si="10"/>
        <v>0.9599999999999973</v>
      </c>
      <c r="BM8" s="32">
        <f t="shared" si="11"/>
        <v>1.9453098948245675</v>
      </c>
      <c r="BO8" s="1" t="s">
        <v>449</v>
      </c>
      <c r="BP8">
        <f>BP5/BR5</f>
        <v>0.67938656075857096</v>
      </c>
      <c r="BQ8">
        <f>BQ5/BR5</f>
        <v>0.65786516686397079</v>
      </c>
      <c r="BR8">
        <v>1</v>
      </c>
      <c r="BS8">
        <f>BS5/BR5</f>
        <v>0.57040342440539871</v>
      </c>
      <c r="BU8" s="18" t="s">
        <v>450</v>
      </c>
      <c r="BV8">
        <v>19.100000000000001</v>
      </c>
      <c r="BW8" s="7">
        <v>22.175000000000001</v>
      </c>
      <c r="BX8" s="22">
        <f t="shared" si="12"/>
        <v>3.0749999999999993</v>
      </c>
      <c r="BY8" s="32">
        <f t="shared" si="13"/>
        <v>8.4268882876386844</v>
      </c>
      <c r="CA8" s="1" t="s">
        <v>449</v>
      </c>
      <c r="CB8">
        <f>CB5/CD5</f>
        <v>0.18945846743391115</v>
      </c>
      <c r="CC8">
        <f>CC5/CD5</f>
        <v>0.21521880246744782</v>
      </c>
      <c r="CD8">
        <v>1</v>
      </c>
      <c r="CE8">
        <f>CE5/CD5</f>
        <v>0.55868840539239994</v>
      </c>
      <c r="CG8" s="18" t="s">
        <v>450</v>
      </c>
      <c r="CH8">
        <v>20.149999999999999</v>
      </c>
      <c r="CI8" s="7">
        <v>20.54</v>
      </c>
      <c r="CJ8" s="22">
        <f t="shared" si="14"/>
        <v>0.39000000000000057</v>
      </c>
      <c r="CK8" s="32">
        <f t="shared" si="15"/>
        <v>1.3103934038583638</v>
      </c>
      <c r="CM8" s="1" t="s">
        <v>449</v>
      </c>
      <c r="CN8">
        <f>CN5/CP5</f>
        <v>0.58926714133984748</v>
      </c>
      <c r="CO8">
        <f>CO5/CP5</f>
        <v>0.56095997112509965</v>
      </c>
      <c r="CP8">
        <v>1</v>
      </c>
      <c r="CQ8">
        <f>CQ5/CP5</f>
        <v>0.59747438181032675</v>
      </c>
      <c r="CS8" s="18" t="s">
        <v>450</v>
      </c>
      <c r="CT8">
        <v>20.43</v>
      </c>
      <c r="CU8" s="7">
        <v>19.52</v>
      </c>
      <c r="CV8" s="22">
        <f t="shared" si="16"/>
        <v>-0.91000000000000014</v>
      </c>
      <c r="CW8" s="32">
        <f t="shared" si="17"/>
        <v>0.5321850912266799</v>
      </c>
      <c r="CY8" s="1" t="s">
        <v>449</v>
      </c>
      <c r="CZ8">
        <f>CZ5/DB5</f>
        <v>0.30642702510618502</v>
      </c>
      <c r="DA8">
        <f>DA5/DB5</f>
        <v>0.38291087807057506</v>
      </c>
      <c r="DB8">
        <v>1</v>
      </c>
      <c r="DC8">
        <f>DC5/DB5</f>
        <v>0.64402004006427727</v>
      </c>
      <c r="DE8" s="18" t="s">
        <v>450</v>
      </c>
      <c r="DF8">
        <v>21.9</v>
      </c>
      <c r="DG8" s="7">
        <v>22.91</v>
      </c>
      <c r="DH8" s="22">
        <f t="shared" si="18"/>
        <v>1.0100000000000016</v>
      </c>
      <c r="DI8" s="32">
        <f t="shared" si="19"/>
        <v>2.0139111001134395</v>
      </c>
      <c r="DK8" s="1" t="s">
        <v>449</v>
      </c>
      <c r="DL8">
        <f>DL5/DN5</f>
        <v>0.26193610909563264</v>
      </c>
      <c r="DM8">
        <f>DM5/DN5</f>
        <v>0.31201287404413597</v>
      </c>
      <c r="DN8">
        <v>1</v>
      </c>
      <c r="DO8">
        <f>DO5/DN5</f>
        <v>0.68449076737669512</v>
      </c>
      <c r="DQ8" s="18" t="s">
        <v>450</v>
      </c>
      <c r="DR8">
        <v>22.75</v>
      </c>
      <c r="DS8" s="7">
        <v>22.6</v>
      </c>
      <c r="DT8" s="22">
        <f t="shared" si="20"/>
        <v>-0.14999999999999858</v>
      </c>
      <c r="DU8" s="32">
        <f t="shared" si="21"/>
        <v>0.90125046261083108</v>
      </c>
      <c r="DW8" s="1" t="s">
        <v>449</v>
      </c>
      <c r="DX8">
        <f>DX5/DZ5</f>
        <v>0.25965083381992959</v>
      </c>
      <c r="DY8">
        <f>DY5/DZ5</f>
        <v>0.24714105097173256</v>
      </c>
      <c r="DZ8">
        <v>1</v>
      </c>
      <c r="EA8">
        <f>EA5/DZ5</f>
        <v>0.81413421238511885</v>
      </c>
      <c r="EC8" s="18" t="s">
        <v>450</v>
      </c>
      <c r="ED8">
        <v>16.600000000000001</v>
      </c>
      <c r="EE8" s="7">
        <v>20.07</v>
      </c>
      <c r="EF8" s="22">
        <f t="shared" si="22"/>
        <v>3.4699999999999989</v>
      </c>
      <c r="EG8" s="32">
        <f t="shared" si="23"/>
        <v>11.080875744887388</v>
      </c>
      <c r="EI8" s="1" t="s">
        <v>449</v>
      </c>
      <c r="EJ8">
        <f>EJ5/EL5</f>
        <v>5.8208280267227873E-2</v>
      </c>
      <c r="EK8">
        <f>EK5/EL5</f>
        <v>7.6067535130705868E-2</v>
      </c>
      <c r="EL8">
        <v>1</v>
      </c>
      <c r="EM8">
        <f>EM5/EL5</f>
        <v>0.98895350741734256</v>
      </c>
      <c r="EO8" s="18" t="s">
        <v>450</v>
      </c>
      <c r="EP8">
        <v>20.49</v>
      </c>
      <c r="EQ8" s="7">
        <v>20.939999999999998</v>
      </c>
      <c r="ER8" s="22">
        <f t="shared" si="24"/>
        <v>0.44999999999999929</v>
      </c>
      <c r="ES8" s="32">
        <f t="shared" si="25"/>
        <v>1.3660402567543948</v>
      </c>
      <c r="EU8" s="1" t="s">
        <v>449</v>
      </c>
      <c r="EV8">
        <f>EV5/EX5</f>
        <v>0.61439675249816372</v>
      </c>
      <c r="EW8">
        <f>EW5/EX5</f>
        <v>0.62578101219257265</v>
      </c>
      <c r="EX8">
        <v>1</v>
      </c>
      <c r="EY8">
        <f>EY5/EX5</f>
        <v>0.99047563540579719</v>
      </c>
      <c r="FA8" s="18" t="s">
        <v>450</v>
      </c>
      <c r="FB8">
        <v>20.84</v>
      </c>
      <c r="FC8" s="7">
        <v>21.54</v>
      </c>
      <c r="FD8" s="22">
        <f t="shared" si="26"/>
        <v>0.69999999999999929</v>
      </c>
      <c r="FE8" s="32">
        <f t="shared" si="27"/>
        <v>1.6245047927124703</v>
      </c>
      <c r="FG8" s="1" t="s">
        <v>449</v>
      </c>
      <c r="FH8">
        <f>FH5/FK5</f>
        <v>0.41750351755828335</v>
      </c>
      <c r="FI8">
        <f>FI5/FK5</f>
        <v>0.52599629148433824</v>
      </c>
      <c r="FJ8">
        <f>FJ5/FK5</f>
        <v>0.94604158678106332</v>
      </c>
      <c r="FK8">
        <v>1</v>
      </c>
      <c r="FM8" s="18" t="s">
        <v>450</v>
      </c>
      <c r="FN8">
        <v>24.23</v>
      </c>
      <c r="FO8" s="7">
        <v>24.14</v>
      </c>
      <c r="FP8" s="22">
        <f t="shared" si="28"/>
        <v>-8.9999999999999858E-2</v>
      </c>
      <c r="FQ8" s="32">
        <f t="shared" si="29"/>
        <v>0.93952274921401191</v>
      </c>
      <c r="FS8" s="1" t="s">
        <v>449</v>
      </c>
      <c r="FT8">
        <f>FT5/FW5</f>
        <v>0.43813067556435942</v>
      </c>
      <c r="FU8">
        <f>FU5/FW5</f>
        <v>0.31756251861001467</v>
      </c>
      <c r="FV8">
        <f>FV5/FW5</f>
        <v>0.91511207606465383</v>
      </c>
      <c r="FW8">
        <v>1</v>
      </c>
      <c r="FY8" s="18" t="s">
        <v>450</v>
      </c>
      <c r="FZ8">
        <v>30.3</v>
      </c>
      <c r="GA8" s="7">
        <v>20.440000000000001</v>
      </c>
      <c r="GB8" s="22">
        <f t="shared" si="30"/>
        <v>-9.86</v>
      </c>
      <c r="GC8" s="32">
        <f t="shared" si="31"/>
        <v>1.0760792147232528E-3</v>
      </c>
      <c r="GE8" s="1" t="s">
        <v>449</v>
      </c>
      <c r="GF8">
        <f>GF5/GG5</f>
        <v>0.92869130653104037</v>
      </c>
      <c r="GG8">
        <v>1</v>
      </c>
      <c r="GH8">
        <f>GH5/GG5</f>
        <v>9.1243561578918436E-4</v>
      </c>
      <c r="GI8">
        <f>GI5/GG5</f>
        <v>6.9614685459680296E-4</v>
      </c>
      <c r="GK8" s="18" t="s">
        <v>450</v>
      </c>
      <c r="GL8">
        <v>21.51</v>
      </c>
      <c r="GM8" s="7">
        <v>20.939999999999998</v>
      </c>
      <c r="GN8" s="22">
        <f t="shared" si="32"/>
        <v>-0.57000000000000384</v>
      </c>
      <c r="GO8" s="32">
        <f t="shared" si="33"/>
        <v>0.67361678843284345</v>
      </c>
      <c r="GQ8" s="1" t="s">
        <v>449</v>
      </c>
      <c r="GR8">
        <v>1</v>
      </c>
      <c r="GS8">
        <f>GS5/GR5</f>
        <v>0.87773541603668304</v>
      </c>
      <c r="GT8">
        <f>GT5/GR5</f>
        <v>3.019536746041937E-2</v>
      </c>
      <c r="GU8">
        <f>GU5/GR5</f>
        <v>3.1267205872022183E-2</v>
      </c>
      <c r="GW8" s="18" t="s">
        <v>450</v>
      </c>
      <c r="GX8">
        <v>19.2</v>
      </c>
      <c r="GY8" s="7">
        <v>17.515000000000001</v>
      </c>
      <c r="GZ8" s="22">
        <f t="shared" si="34"/>
        <v>-1.6849999999999987</v>
      </c>
      <c r="HA8" s="32">
        <f t="shared" si="35"/>
        <v>0.31100291332461749</v>
      </c>
      <c r="HC8" s="1" t="s">
        <v>449</v>
      </c>
      <c r="HD8">
        <f>HD5/HE5</f>
        <v>0.95707049105240893</v>
      </c>
      <c r="HE8">
        <v>1</v>
      </c>
      <c r="HF8">
        <f>HF5/HE5</f>
        <v>0.1604205297118047</v>
      </c>
      <c r="HG8">
        <f>HG5/HE5</f>
        <v>0.12415235616606161</v>
      </c>
      <c r="HI8" s="18" t="s">
        <v>450</v>
      </c>
      <c r="HJ8">
        <v>18.940000000000001</v>
      </c>
      <c r="HK8" s="7">
        <v>20.72</v>
      </c>
      <c r="HL8" s="22">
        <f t="shared" si="36"/>
        <v>1.7799999999999976</v>
      </c>
      <c r="HM8" s="32">
        <f t="shared" si="37"/>
        <v>3.4342617457510092</v>
      </c>
      <c r="HO8" s="1" t="s">
        <v>449</v>
      </c>
      <c r="HP8">
        <f>HP5/HQ5</f>
        <v>0.89274079847276433</v>
      </c>
      <c r="HQ8">
        <v>1</v>
      </c>
      <c r="HR8">
        <f>HR5/HQ5</f>
        <v>0.28451792815117999</v>
      </c>
      <c r="HS8">
        <f>HS5/HQ5</f>
        <v>0.1927071779240383</v>
      </c>
      <c r="HU8" s="18" t="s">
        <v>450</v>
      </c>
      <c r="HV8">
        <v>23.37</v>
      </c>
      <c r="HW8" s="7">
        <v>21.34</v>
      </c>
      <c r="HX8" s="22">
        <f t="shared" si="38"/>
        <v>-2.0300000000000011</v>
      </c>
      <c r="HY8" s="32">
        <f t="shared" si="39"/>
        <v>0.24485507439673154</v>
      </c>
      <c r="IA8" s="1" t="s">
        <v>449</v>
      </c>
      <c r="IB8">
        <v>1</v>
      </c>
      <c r="IC8">
        <f>IC5/IB5</f>
        <v>0.64169208880617423</v>
      </c>
      <c r="ID8">
        <f>ID5/IB5</f>
        <v>0.39105213238743175</v>
      </c>
      <c r="IE8">
        <f>IE5/IB5</f>
        <v>0.28021600590278994</v>
      </c>
      <c r="IG8" s="18" t="s">
        <v>450</v>
      </c>
      <c r="IH8">
        <v>22.1</v>
      </c>
      <c r="II8" s="7">
        <v>21.48</v>
      </c>
      <c r="IJ8" s="22">
        <f t="shared" si="40"/>
        <v>-0.62000000000000099</v>
      </c>
      <c r="IK8" s="32">
        <f t="shared" si="41"/>
        <v>0.65067092772096635</v>
      </c>
      <c r="IM8" s="1" t="s">
        <v>449</v>
      </c>
      <c r="IN8">
        <f>IN5/IO5</f>
        <v>0.875807522030561</v>
      </c>
      <c r="IO8">
        <v>1</v>
      </c>
      <c r="IP8">
        <f>IP5/IO5</f>
        <v>0.44644798696161886</v>
      </c>
      <c r="IQ8">
        <f>IQ5/IO5</f>
        <v>0.29567744460661594</v>
      </c>
      <c r="IS8" s="18" t="s">
        <v>450</v>
      </c>
      <c r="IT8">
        <v>21.45</v>
      </c>
      <c r="IU8" s="7">
        <v>18.97</v>
      </c>
      <c r="IV8" s="22">
        <f t="shared" si="42"/>
        <v>-2.4800000000000004</v>
      </c>
      <c r="IW8" s="32">
        <f t="shared" si="43"/>
        <v>0.17924440600197841</v>
      </c>
      <c r="IY8" s="1" t="s">
        <v>449</v>
      </c>
      <c r="IZ8">
        <v>1</v>
      </c>
      <c r="JA8">
        <f>JA5/IZ5</f>
        <v>0.89524108214647591</v>
      </c>
      <c r="JB8">
        <f>JB5/IZ5</f>
        <v>0.5058957708591304</v>
      </c>
      <c r="JC8">
        <f>JC5/IZ5</f>
        <v>0.44414308810172209</v>
      </c>
      <c r="JE8" s="18" t="s">
        <v>450</v>
      </c>
      <c r="JF8">
        <v>23.49</v>
      </c>
      <c r="JG8" s="7">
        <v>22.865000000000002</v>
      </c>
      <c r="JH8" s="22">
        <f t="shared" si="44"/>
        <v>-0.62499999999999645</v>
      </c>
      <c r="JI8" s="32">
        <f t="shared" si="45"/>
        <v>0.64841977732550649</v>
      </c>
      <c r="JK8" s="1" t="s">
        <v>449</v>
      </c>
      <c r="JL8">
        <v>1</v>
      </c>
      <c r="JM8">
        <f>JM5/JL5</f>
        <v>0.75639570042147608</v>
      </c>
      <c r="JN8">
        <f>JN5/JL5</f>
        <v>0.55910831725233812</v>
      </c>
      <c r="JO8">
        <f>JO5/JL5</f>
        <v>0.34883884239006197</v>
      </c>
      <c r="JQ8" s="18" t="s">
        <v>450</v>
      </c>
      <c r="JR8">
        <v>20.69</v>
      </c>
      <c r="JS8" s="7">
        <v>21</v>
      </c>
      <c r="JT8" s="22">
        <f t="shared" si="46"/>
        <v>0.30999999999999872</v>
      </c>
      <c r="JU8" s="32">
        <f t="shared" si="47"/>
        <v>1.2397076999389856</v>
      </c>
      <c r="JW8" s="1" t="s">
        <v>449</v>
      </c>
      <c r="JX8">
        <f>JX5/JY5</f>
        <v>0.40035643298288115</v>
      </c>
      <c r="JY8">
        <v>1</v>
      </c>
      <c r="JZ8">
        <f>JZ5/JY5</f>
        <v>5.06330441689768E-2</v>
      </c>
      <c r="KA8">
        <f>KA5/JY5</f>
        <v>0.59892799508472683</v>
      </c>
    </row>
    <row r="9" spans="1:287" ht="15.75" x14ac:dyDescent="0.25">
      <c r="A9" s="18"/>
      <c r="B9">
        <v>19.64</v>
      </c>
      <c r="C9" s="7">
        <v>19.335000000000001</v>
      </c>
      <c r="D9" s="22">
        <f t="shared" si="0"/>
        <v>-0.30499999999999972</v>
      </c>
      <c r="E9" s="32">
        <f t="shared" si="1"/>
        <v>0.80944221654740856</v>
      </c>
      <c r="G9" s="1"/>
      <c r="M9" s="18"/>
      <c r="N9">
        <v>18.25</v>
      </c>
      <c r="O9" s="7">
        <v>19.920000000000002</v>
      </c>
      <c r="P9" s="22">
        <f t="shared" si="2"/>
        <v>1.6700000000000017</v>
      </c>
      <c r="Q9" s="32">
        <f t="shared" si="3"/>
        <v>3.1821459350196784</v>
      </c>
      <c r="S9" s="1"/>
      <c r="Y9" s="18"/>
      <c r="Z9">
        <v>27.42</v>
      </c>
      <c r="AA9" s="7">
        <v>33.435000000000002</v>
      </c>
      <c r="AB9" s="22">
        <f t="shared" si="4"/>
        <v>6.0150000000000006</v>
      </c>
      <c r="AC9" s="32">
        <f t="shared" si="5"/>
        <v>64.66889257515291</v>
      </c>
      <c r="AE9" s="1"/>
      <c r="AK9" s="18"/>
      <c r="AL9">
        <v>18.96</v>
      </c>
      <c r="AM9" s="7">
        <v>23.285</v>
      </c>
      <c r="AN9" s="22">
        <f t="shared" si="6"/>
        <v>4.3249999999999993</v>
      </c>
      <c r="AO9" s="32">
        <f t="shared" si="7"/>
        <v>20.042631017986032</v>
      </c>
      <c r="AQ9" s="1"/>
      <c r="AW9" s="18"/>
      <c r="AX9">
        <v>24.54</v>
      </c>
      <c r="AY9" s="7">
        <v>28.58</v>
      </c>
      <c r="AZ9" s="22">
        <f t="shared" si="8"/>
        <v>4.0399999999999991</v>
      </c>
      <c r="BA9" s="32">
        <f t="shared" si="9"/>
        <v>16.44982122649705</v>
      </c>
      <c r="BC9" s="1"/>
      <c r="BI9" s="18"/>
      <c r="BJ9">
        <v>24.84</v>
      </c>
      <c r="BK9" s="7">
        <v>26.189999999999998</v>
      </c>
      <c r="BL9" s="22">
        <f t="shared" si="10"/>
        <v>1.3499999999999979</v>
      </c>
      <c r="BM9" s="32">
        <f t="shared" si="11"/>
        <v>2.5491212546385205</v>
      </c>
      <c r="BO9" s="1"/>
      <c r="BU9" s="18"/>
      <c r="BV9">
        <v>19.09</v>
      </c>
      <c r="BW9" s="7">
        <v>22.175000000000001</v>
      </c>
      <c r="BX9" s="22">
        <f t="shared" si="12"/>
        <v>3.0850000000000009</v>
      </c>
      <c r="BY9" s="32">
        <f t="shared" si="13"/>
        <v>8.4855019309457376</v>
      </c>
      <c r="CA9" s="1"/>
      <c r="CG9" s="18"/>
      <c r="CH9">
        <v>20.12</v>
      </c>
      <c r="CI9" s="7">
        <v>20.54</v>
      </c>
      <c r="CJ9" s="22">
        <f t="shared" si="14"/>
        <v>0.41999999999999815</v>
      </c>
      <c r="CK9" s="32">
        <f t="shared" si="15"/>
        <v>1.3379275547861103</v>
      </c>
      <c r="CM9" s="1"/>
      <c r="CS9" s="18"/>
      <c r="CT9">
        <v>20.3</v>
      </c>
      <c r="CU9" s="7">
        <v>19.52</v>
      </c>
      <c r="CV9" s="22">
        <f t="shared" si="16"/>
        <v>-0.78000000000000114</v>
      </c>
      <c r="CW9" s="32">
        <f t="shared" si="17"/>
        <v>0.58236679323422746</v>
      </c>
      <c r="CY9" s="1"/>
      <c r="DE9" s="18"/>
      <c r="DF9">
        <v>21.82</v>
      </c>
      <c r="DG9" s="7">
        <v>22.91</v>
      </c>
      <c r="DH9" s="22">
        <f t="shared" si="18"/>
        <v>1.0899999999999999</v>
      </c>
      <c r="DI9" s="32">
        <f t="shared" si="19"/>
        <v>2.1287403649067196</v>
      </c>
      <c r="DK9" s="1"/>
      <c r="DQ9" s="18"/>
      <c r="DR9">
        <v>22.68</v>
      </c>
      <c r="DS9" s="7">
        <v>22.6</v>
      </c>
      <c r="DT9" s="22">
        <f t="shared" si="20"/>
        <v>-7.9999999999998295E-2</v>
      </c>
      <c r="DU9" s="32">
        <f t="shared" si="21"/>
        <v>0.946057646725597</v>
      </c>
      <c r="DW9" s="1"/>
      <c r="EC9" s="18"/>
      <c r="ED9">
        <v>16.55</v>
      </c>
      <c r="EE9" s="7">
        <v>20.07</v>
      </c>
      <c r="EF9" s="22">
        <f t="shared" si="22"/>
        <v>3.5199999999999996</v>
      </c>
      <c r="EG9" s="32">
        <f t="shared" si="23"/>
        <v>11.471641984126613</v>
      </c>
      <c r="EI9" s="1"/>
      <c r="EO9" s="18"/>
      <c r="EP9">
        <v>20.399999999999999</v>
      </c>
      <c r="EQ9" s="7">
        <v>20.939999999999998</v>
      </c>
      <c r="ER9" s="22">
        <f t="shared" si="24"/>
        <v>0.53999999999999915</v>
      </c>
      <c r="ES9" s="32">
        <f t="shared" si="25"/>
        <v>1.4539725173203097</v>
      </c>
      <c r="EU9" s="1"/>
      <c r="FA9" s="18"/>
      <c r="FB9">
        <v>20.8</v>
      </c>
      <c r="FC9" s="7">
        <v>21.54</v>
      </c>
      <c r="FD9" s="22">
        <f t="shared" si="26"/>
        <v>0.73999999999999844</v>
      </c>
      <c r="FE9" s="32">
        <f t="shared" si="27"/>
        <v>1.6701758388567369</v>
      </c>
      <c r="FG9" s="1"/>
      <c r="FM9" s="18"/>
      <c r="FN9">
        <v>23.89</v>
      </c>
      <c r="FO9" s="7">
        <v>24.14</v>
      </c>
      <c r="FP9" s="22">
        <f t="shared" si="28"/>
        <v>0.25</v>
      </c>
      <c r="FQ9" s="32">
        <f t="shared" si="29"/>
        <v>1.189207115002721</v>
      </c>
      <c r="FS9" s="1"/>
      <c r="FY9" s="18"/>
      <c r="FZ9">
        <v>30.45</v>
      </c>
      <c r="GA9" s="7">
        <v>20.440000000000001</v>
      </c>
      <c r="GB9" s="22">
        <f t="shared" si="30"/>
        <v>-10.009999999999998</v>
      </c>
      <c r="GC9" s="32">
        <f t="shared" si="31"/>
        <v>9.6981689007523181E-4</v>
      </c>
      <c r="GE9" s="1"/>
      <c r="GK9" s="18"/>
      <c r="GL9">
        <v>21.79</v>
      </c>
      <c r="GM9" s="7">
        <v>20.939999999999998</v>
      </c>
      <c r="GN9" s="22">
        <f t="shared" si="32"/>
        <v>-0.85000000000000142</v>
      </c>
      <c r="GO9" s="32">
        <f t="shared" si="33"/>
        <v>0.55478473603392198</v>
      </c>
      <c r="GQ9" s="1"/>
      <c r="GW9" s="18"/>
      <c r="GX9">
        <v>19.18</v>
      </c>
      <c r="GY9" s="7">
        <v>17.515000000000001</v>
      </c>
      <c r="GZ9" s="22">
        <f t="shared" si="34"/>
        <v>-1.6649999999999991</v>
      </c>
      <c r="HA9" s="32">
        <f t="shared" si="35"/>
        <v>0.31534435220781259</v>
      </c>
      <c r="HC9" s="1"/>
      <c r="HI9" s="18"/>
      <c r="HJ9">
        <v>18.96</v>
      </c>
      <c r="HK9" s="7">
        <v>20.72</v>
      </c>
      <c r="HL9" s="22">
        <f t="shared" si="36"/>
        <v>1.759999999999998</v>
      </c>
      <c r="HM9" s="32">
        <f t="shared" si="37"/>
        <v>3.3869812494501041</v>
      </c>
      <c r="HO9" s="1"/>
      <c r="HU9" s="18"/>
      <c r="HV9">
        <v>23.22</v>
      </c>
      <c r="HW9" s="7">
        <v>21.34</v>
      </c>
      <c r="HX9" s="22">
        <f t="shared" si="38"/>
        <v>-1.879999999999999</v>
      </c>
      <c r="HY9" s="32">
        <f t="shared" si="39"/>
        <v>0.27168371563151478</v>
      </c>
      <c r="IA9" s="1"/>
      <c r="IG9" s="18"/>
      <c r="IH9">
        <v>21.83</v>
      </c>
      <c r="II9" s="7">
        <v>21.48</v>
      </c>
      <c r="IJ9" s="22">
        <f t="shared" si="40"/>
        <v>-0.34999999999999787</v>
      </c>
      <c r="IK9" s="32">
        <f t="shared" si="41"/>
        <v>0.78458409789675188</v>
      </c>
      <c r="IM9" s="1"/>
      <c r="IS9" s="18"/>
      <c r="IT9">
        <v>21.38</v>
      </c>
      <c r="IU9" s="7">
        <v>18.97</v>
      </c>
      <c r="IV9" s="22">
        <f t="shared" si="42"/>
        <v>-2.41</v>
      </c>
      <c r="IW9" s="32">
        <f t="shared" si="43"/>
        <v>0.18815584342638339</v>
      </c>
      <c r="IY9" s="1"/>
      <c r="JE9" s="18"/>
      <c r="JF9">
        <v>23.54</v>
      </c>
      <c r="JG9" s="7">
        <v>22.865000000000002</v>
      </c>
      <c r="JH9" s="22">
        <f t="shared" si="44"/>
        <v>-0.67499999999999716</v>
      </c>
      <c r="JI9" s="32">
        <f t="shared" si="45"/>
        <v>0.62633221931206517</v>
      </c>
      <c r="JK9" s="1"/>
      <c r="JQ9" s="18"/>
      <c r="JR9">
        <v>20.64</v>
      </c>
      <c r="JS9" s="7">
        <v>21</v>
      </c>
      <c r="JT9" s="22">
        <f t="shared" si="46"/>
        <v>0.35999999999999943</v>
      </c>
      <c r="JU9" s="32">
        <f t="shared" si="47"/>
        <v>1.2834258975629036</v>
      </c>
      <c r="JW9" s="1"/>
    </row>
    <row r="10" spans="1:287" ht="15.75" x14ac:dyDescent="0.25">
      <c r="A10" s="18"/>
      <c r="B10">
        <v>19.690000000000001</v>
      </c>
      <c r="C10" s="7">
        <v>19.335000000000001</v>
      </c>
      <c r="D10" s="22">
        <f t="shared" si="0"/>
        <v>-0.35500000000000043</v>
      </c>
      <c r="E10" s="32">
        <f t="shared" si="1"/>
        <v>0.78186964312859331</v>
      </c>
      <c r="G10" s="1"/>
      <c r="J10" s="1"/>
      <c r="M10" s="18"/>
      <c r="N10">
        <v>18.3</v>
      </c>
      <c r="O10" s="7">
        <v>19.920000000000002</v>
      </c>
      <c r="P10" s="22">
        <f t="shared" si="2"/>
        <v>1.620000000000001</v>
      </c>
      <c r="Q10" s="32">
        <f t="shared" si="3"/>
        <v>3.073750362576027</v>
      </c>
      <c r="S10" s="1"/>
      <c r="V10" s="1"/>
      <c r="Y10" s="18"/>
      <c r="Z10">
        <v>27.43</v>
      </c>
      <c r="AA10" s="7">
        <v>33.435000000000002</v>
      </c>
      <c r="AB10" s="22">
        <f t="shared" si="4"/>
        <v>6.0050000000000026</v>
      </c>
      <c r="AC10" s="32">
        <f t="shared" si="5"/>
        <v>64.222191904608309</v>
      </c>
      <c r="AE10" s="1"/>
      <c r="AH10" s="1"/>
      <c r="AK10" s="18"/>
      <c r="AL10">
        <v>18.98</v>
      </c>
      <c r="AM10" s="7">
        <v>23.285</v>
      </c>
      <c r="AN10" s="22">
        <f t="shared" si="6"/>
        <v>4.3049999999999997</v>
      </c>
      <c r="AO10" s="32">
        <f t="shared" si="7"/>
        <v>19.766698194030859</v>
      </c>
      <c r="AQ10" s="1"/>
      <c r="AT10" s="1"/>
      <c r="AW10" s="18"/>
      <c r="AX10">
        <v>24.51</v>
      </c>
      <c r="AY10" s="7">
        <v>28.58</v>
      </c>
      <c r="AZ10" s="22">
        <f t="shared" si="8"/>
        <v>4.0699999999999967</v>
      </c>
      <c r="BA10" s="32">
        <f t="shared" si="9"/>
        <v>16.795466937969039</v>
      </c>
      <c r="BC10" s="1"/>
      <c r="BF10" s="1"/>
      <c r="BI10" s="18"/>
      <c r="BJ10">
        <v>24.83</v>
      </c>
      <c r="BK10" s="7">
        <v>26.189999999999998</v>
      </c>
      <c r="BL10" s="22">
        <f t="shared" si="10"/>
        <v>1.3599999999999994</v>
      </c>
      <c r="BM10" s="32">
        <f t="shared" si="11"/>
        <v>2.5668517951258072</v>
      </c>
      <c r="BO10" s="1"/>
      <c r="BR10" s="1"/>
      <c r="BU10" s="18"/>
      <c r="BV10">
        <v>19.059999999999999</v>
      </c>
      <c r="BW10" s="7">
        <v>22.175000000000001</v>
      </c>
      <c r="BX10" s="22">
        <f t="shared" si="12"/>
        <v>3.115000000000002</v>
      </c>
      <c r="BY10" s="32">
        <f t="shared" si="13"/>
        <v>8.6638003642074075</v>
      </c>
      <c r="CA10" s="1"/>
      <c r="CD10" s="1"/>
      <c r="CG10" s="18"/>
      <c r="CH10">
        <v>20.04</v>
      </c>
      <c r="CI10" s="7">
        <v>20.54</v>
      </c>
      <c r="CJ10" s="22">
        <f t="shared" si="14"/>
        <v>0.5</v>
      </c>
      <c r="CK10" s="32">
        <f t="shared" si="15"/>
        <v>1.4142135623730951</v>
      </c>
      <c r="CM10" s="1"/>
      <c r="CP10" s="1"/>
      <c r="CS10" s="18"/>
      <c r="CT10">
        <v>20.260000000000002</v>
      </c>
      <c r="CU10" s="7">
        <v>19.52</v>
      </c>
      <c r="CV10" s="22">
        <f t="shared" si="16"/>
        <v>-0.74000000000000199</v>
      </c>
      <c r="CW10" s="32">
        <f t="shared" si="17"/>
        <v>0.59873935230946351</v>
      </c>
      <c r="CY10" s="1"/>
      <c r="DB10" s="1"/>
      <c r="DE10" s="18"/>
      <c r="DF10">
        <v>21.85</v>
      </c>
      <c r="DG10" s="7">
        <v>22.91</v>
      </c>
      <c r="DH10" s="22">
        <f t="shared" si="18"/>
        <v>1.0599999999999987</v>
      </c>
      <c r="DI10" s="32">
        <f t="shared" si="19"/>
        <v>2.0849315216822411</v>
      </c>
      <c r="DK10" s="1"/>
      <c r="DN10" s="1"/>
      <c r="DQ10" s="18"/>
      <c r="DR10">
        <v>22.66</v>
      </c>
      <c r="DS10" s="7">
        <v>22.6</v>
      </c>
      <c r="DT10" s="22">
        <f t="shared" si="20"/>
        <v>-5.9999999999998721E-2</v>
      </c>
      <c r="DU10" s="32">
        <f t="shared" si="21"/>
        <v>0.95926411932526523</v>
      </c>
      <c r="DW10" s="1"/>
      <c r="DZ10" s="1"/>
      <c r="EC10" s="18"/>
      <c r="ED10">
        <v>16.579999999999998</v>
      </c>
      <c r="EE10" s="7">
        <v>20.07</v>
      </c>
      <c r="EF10" s="22">
        <f t="shared" si="22"/>
        <v>3.490000000000002</v>
      </c>
      <c r="EG10" s="32">
        <f t="shared" si="23"/>
        <v>11.235559005903992</v>
      </c>
      <c r="EI10" s="1"/>
      <c r="EL10" s="1"/>
      <c r="EO10" s="18"/>
      <c r="EP10">
        <v>20.48</v>
      </c>
      <c r="EQ10" s="7">
        <v>20.939999999999998</v>
      </c>
      <c r="ER10" s="22">
        <f t="shared" si="24"/>
        <v>0.4599999999999973</v>
      </c>
      <c r="ES10" s="32">
        <f t="shared" si="25"/>
        <v>1.3755418181397412</v>
      </c>
      <c r="EU10" s="1"/>
      <c r="EX10" s="1"/>
      <c r="FA10" s="18"/>
      <c r="FB10">
        <v>20.78</v>
      </c>
      <c r="FC10" s="7">
        <v>21.54</v>
      </c>
      <c r="FD10" s="22">
        <f t="shared" si="26"/>
        <v>0.75999999999999801</v>
      </c>
      <c r="FE10" s="32">
        <f t="shared" si="27"/>
        <v>1.6934906247250519</v>
      </c>
      <c r="FG10" s="1"/>
      <c r="FJ10" s="1"/>
      <c r="FM10" s="18"/>
      <c r="FN10">
        <v>24.24</v>
      </c>
      <c r="FO10" s="7">
        <v>24.14</v>
      </c>
      <c r="FP10" s="22">
        <f t="shared" si="28"/>
        <v>-9.9999999999997868E-2</v>
      </c>
      <c r="FQ10" s="32">
        <f t="shared" si="29"/>
        <v>0.93303299153680885</v>
      </c>
      <c r="FS10" s="1"/>
      <c r="FV10" s="1"/>
      <c r="FY10" s="18"/>
      <c r="FZ10">
        <v>30.48</v>
      </c>
      <c r="GA10" s="7">
        <v>20.440000000000001</v>
      </c>
      <c r="GB10" s="22">
        <f t="shared" si="30"/>
        <v>-10.039999999999999</v>
      </c>
      <c r="GC10" s="32">
        <f t="shared" si="31"/>
        <v>9.4985834708231063E-4</v>
      </c>
      <c r="GE10" s="1"/>
      <c r="GH10" s="1"/>
      <c r="GK10" s="18"/>
      <c r="GL10">
        <v>21.47</v>
      </c>
      <c r="GM10" s="7">
        <v>20.939999999999998</v>
      </c>
      <c r="GN10" s="22">
        <f t="shared" si="32"/>
        <v>-0.53000000000000114</v>
      </c>
      <c r="GO10" s="32">
        <f t="shared" si="33"/>
        <v>0.69255473405546175</v>
      </c>
      <c r="GQ10" s="1"/>
      <c r="GT10" s="1"/>
      <c r="GW10" s="18"/>
      <c r="GX10">
        <v>19.190000000000001</v>
      </c>
      <c r="GY10" s="7">
        <v>17.515000000000001</v>
      </c>
      <c r="GZ10" s="22">
        <f t="shared" si="34"/>
        <v>-1.6750000000000007</v>
      </c>
      <c r="HA10" s="32">
        <f t="shared" si="35"/>
        <v>0.31316610965603187</v>
      </c>
      <c r="HC10" s="1"/>
      <c r="HF10" s="1"/>
      <c r="HI10" s="18"/>
      <c r="HJ10">
        <v>18.89</v>
      </c>
      <c r="HK10" s="7">
        <v>20.72</v>
      </c>
      <c r="HL10" s="22">
        <f t="shared" si="36"/>
        <v>1.8299999999999983</v>
      </c>
      <c r="HM10" s="32">
        <f t="shared" si="37"/>
        <v>3.5553707246662762</v>
      </c>
      <c r="HO10" s="1"/>
      <c r="HR10" s="1"/>
      <c r="HU10" s="18"/>
      <c r="HV10">
        <v>23.17</v>
      </c>
      <c r="HW10" s="7">
        <v>21.34</v>
      </c>
      <c r="HX10" s="22">
        <f t="shared" si="38"/>
        <v>-1.8300000000000018</v>
      </c>
      <c r="HY10" s="32">
        <f t="shared" si="39"/>
        <v>0.28126462117220202</v>
      </c>
      <c r="IA10" s="1"/>
      <c r="ID10" s="1"/>
      <c r="IG10" s="18"/>
      <c r="IH10">
        <v>21.74</v>
      </c>
      <c r="II10" s="7">
        <v>21.48</v>
      </c>
      <c r="IJ10" s="22">
        <f t="shared" si="40"/>
        <v>-0.25999999999999801</v>
      </c>
      <c r="IK10" s="32">
        <f t="shared" si="41"/>
        <v>0.83508791942837046</v>
      </c>
      <c r="IM10" s="1"/>
      <c r="IP10" s="1"/>
      <c r="IS10" s="18"/>
      <c r="IT10">
        <v>21.4</v>
      </c>
      <c r="IU10" s="7">
        <v>18.97</v>
      </c>
      <c r="IV10" s="22">
        <f t="shared" si="42"/>
        <v>-2.4299999999999997</v>
      </c>
      <c r="IW10" s="32">
        <f t="shared" si="43"/>
        <v>0.1855654463286312</v>
      </c>
      <c r="IY10" s="1"/>
      <c r="JB10" s="1"/>
      <c r="JE10" s="18"/>
      <c r="JF10">
        <v>23.39</v>
      </c>
      <c r="JG10" s="7">
        <v>22.865000000000002</v>
      </c>
      <c r="JH10" s="22">
        <f t="shared" si="44"/>
        <v>-0.52499999999999858</v>
      </c>
      <c r="JI10" s="32">
        <f t="shared" si="45"/>
        <v>0.69495910992116927</v>
      </c>
      <c r="JK10" s="1"/>
      <c r="JN10" s="1"/>
      <c r="JQ10" s="18"/>
      <c r="JR10">
        <v>20.62</v>
      </c>
      <c r="JS10" s="7">
        <v>21</v>
      </c>
      <c r="JT10" s="22">
        <f t="shared" si="46"/>
        <v>0.37999999999999901</v>
      </c>
      <c r="JU10" s="32">
        <f t="shared" si="47"/>
        <v>1.3013418554419327</v>
      </c>
      <c r="JW10" s="1"/>
      <c r="JZ10" s="1"/>
    </row>
    <row r="11" spans="1:287" ht="17.25" x14ac:dyDescent="0.25">
      <c r="A11" s="18" t="s">
        <v>448</v>
      </c>
      <c r="B11">
        <v>20.86</v>
      </c>
      <c r="C11" s="7">
        <v>19.335000000000001</v>
      </c>
      <c r="D11" s="22">
        <f t="shared" si="0"/>
        <v>-1.5249999999999986</v>
      </c>
      <c r="E11" s="32">
        <f t="shared" si="1"/>
        <v>0.34747955496058458</v>
      </c>
      <c r="M11" s="18" t="s">
        <v>448</v>
      </c>
      <c r="N11">
        <v>19.52</v>
      </c>
      <c r="O11" s="7">
        <v>19.920000000000002</v>
      </c>
      <c r="P11" s="22">
        <f t="shared" si="2"/>
        <v>0.40000000000000213</v>
      </c>
      <c r="Q11" s="32">
        <f t="shared" si="3"/>
        <v>1.3195079107728962</v>
      </c>
      <c r="Y11" s="18" t="s">
        <v>448</v>
      </c>
      <c r="Z11">
        <v>28.59</v>
      </c>
      <c r="AA11" s="7">
        <v>33.435000000000002</v>
      </c>
      <c r="AB11" s="22">
        <f t="shared" si="4"/>
        <v>4.8450000000000024</v>
      </c>
      <c r="AC11" s="32">
        <f t="shared" si="5"/>
        <v>28.740235932285941</v>
      </c>
      <c r="AK11" s="18" t="s">
        <v>448</v>
      </c>
      <c r="AL11">
        <v>20.100000000000001</v>
      </c>
      <c r="AM11" s="7">
        <v>23.285</v>
      </c>
      <c r="AN11" s="22">
        <f t="shared" si="6"/>
        <v>3.1849999999999987</v>
      </c>
      <c r="AO11" s="32">
        <f t="shared" si="7"/>
        <v>9.0945357858881035</v>
      </c>
      <c r="AW11" s="18" t="s">
        <v>448</v>
      </c>
      <c r="AX11">
        <v>25.3</v>
      </c>
      <c r="AY11" s="7">
        <v>28.58</v>
      </c>
      <c r="AZ11" s="22">
        <f t="shared" si="8"/>
        <v>3.2799999999999976</v>
      </c>
      <c r="BA11" s="32">
        <f t="shared" si="9"/>
        <v>9.7135590751603598</v>
      </c>
      <c r="BI11" s="18" t="s">
        <v>448</v>
      </c>
      <c r="BJ11">
        <v>25.78</v>
      </c>
      <c r="BK11" s="7">
        <v>26.189999999999998</v>
      </c>
      <c r="BL11" s="22">
        <f t="shared" si="10"/>
        <v>0.40999999999999659</v>
      </c>
      <c r="BM11" s="32">
        <f t="shared" si="11"/>
        <v>1.3286858140965085</v>
      </c>
      <c r="BU11" s="18" t="s">
        <v>448</v>
      </c>
      <c r="BV11">
        <v>19.93</v>
      </c>
      <c r="BW11" s="7">
        <v>22.175000000000001</v>
      </c>
      <c r="BX11" s="22">
        <f t="shared" si="12"/>
        <v>2.245000000000001</v>
      </c>
      <c r="BY11" s="32">
        <f t="shared" si="13"/>
        <v>4.7403710837663322</v>
      </c>
      <c r="CG11" s="18" t="s">
        <v>448</v>
      </c>
      <c r="CH11">
        <v>20.89</v>
      </c>
      <c r="CI11" s="7">
        <v>20.54</v>
      </c>
      <c r="CJ11" s="22">
        <f t="shared" si="14"/>
        <v>-0.35000000000000142</v>
      </c>
      <c r="CK11" s="32">
        <f t="shared" si="15"/>
        <v>0.78458409789674999</v>
      </c>
      <c r="CS11" s="18" t="s">
        <v>448</v>
      </c>
      <c r="CT11">
        <v>20.84</v>
      </c>
      <c r="CU11" s="7">
        <v>19.52</v>
      </c>
      <c r="CV11" s="22">
        <f t="shared" si="16"/>
        <v>-1.3200000000000003</v>
      </c>
      <c r="CW11" s="32">
        <f t="shared" si="17"/>
        <v>0.400534938794811</v>
      </c>
      <c r="DE11" s="18" t="s">
        <v>448</v>
      </c>
      <c r="DF11">
        <v>22.4</v>
      </c>
      <c r="DG11" s="7">
        <v>22.91</v>
      </c>
      <c r="DH11" s="22">
        <f t="shared" si="18"/>
        <v>0.51000000000000156</v>
      </c>
      <c r="DI11" s="32">
        <f t="shared" si="19"/>
        <v>1.4240501955970732</v>
      </c>
      <c r="DQ11" s="18" t="s">
        <v>448</v>
      </c>
      <c r="DR11">
        <v>23.03</v>
      </c>
      <c r="DS11" s="7">
        <v>22.6</v>
      </c>
      <c r="DT11" s="22">
        <f t="shared" si="20"/>
        <v>-0.42999999999999972</v>
      </c>
      <c r="DU11" s="32">
        <f t="shared" si="21"/>
        <v>0.74226178531452469</v>
      </c>
      <c r="EC11" s="18" t="s">
        <v>448</v>
      </c>
      <c r="ED11">
        <v>16.55</v>
      </c>
      <c r="EE11" s="7">
        <v>20.07</v>
      </c>
      <c r="EF11" s="22">
        <f t="shared" si="22"/>
        <v>3.5199999999999996</v>
      </c>
      <c r="EG11" s="32">
        <f t="shared" si="23"/>
        <v>11.471641984126613</v>
      </c>
      <c r="EO11" s="18" t="s">
        <v>448</v>
      </c>
      <c r="EP11">
        <v>20.45</v>
      </c>
      <c r="EQ11" s="7">
        <v>20.939999999999998</v>
      </c>
      <c r="ER11" s="22">
        <f t="shared" si="24"/>
        <v>0.48999999999999844</v>
      </c>
      <c r="ES11" s="32">
        <f t="shared" si="25"/>
        <v>1.4044448757379957</v>
      </c>
      <c r="FA11" s="18" t="s">
        <v>448</v>
      </c>
      <c r="FB11">
        <v>20.74</v>
      </c>
      <c r="FC11" s="7">
        <v>21.54</v>
      </c>
      <c r="FD11" s="22">
        <f t="shared" si="26"/>
        <v>0.80000000000000071</v>
      </c>
      <c r="FE11" s="32">
        <f t="shared" si="27"/>
        <v>1.7411011265922491</v>
      </c>
      <c r="FM11" s="18" t="s">
        <v>448</v>
      </c>
      <c r="FN11">
        <v>23.94</v>
      </c>
      <c r="FO11" s="7">
        <v>24.14</v>
      </c>
      <c r="FP11" s="22">
        <f t="shared" si="28"/>
        <v>0.19999999999999929</v>
      </c>
      <c r="FQ11" s="32">
        <f t="shared" si="29"/>
        <v>1.1486983549970344</v>
      </c>
      <c r="FY11" s="18" t="s">
        <v>448</v>
      </c>
      <c r="FZ11">
        <v>30.87</v>
      </c>
      <c r="GA11" s="7">
        <v>20.440000000000001</v>
      </c>
      <c r="GB11" s="22">
        <f t="shared" si="30"/>
        <v>-10.43</v>
      </c>
      <c r="GC11" s="32">
        <f t="shared" si="31"/>
        <v>7.2486502472121541E-4</v>
      </c>
      <c r="GK11" s="18" t="s">
        <v>448</v>
      </c>
      <c r="GL11">
        <v>21.48</v>
      </c>
      <c r="GM11" s="7">
        <v>20.939999999999998</v>
      </c>
      <c r="GN11" s="22">
        <f t="shared" si="32"/>
        <v>-0.5400000000000027</v>
      </c>
      <c r="GO11" s="32">
        <f t="shared" si="33"/>
        <v>0.6877709090698706</v>
      </c>
      <c r="GW11" s="18" t="s">
        <v>448</v>
      </c>
      <c r="GX11">
        <v>19.54</v>
      </c>
      <c r="GY11" s="7">
        <v>17.515000000000001</v>
      </c>
      <c r="GZ11" s="22">
        <f t="shared" si="34"/>
        <v>-2.0249999999999986</v>
      </c>
      <c r="HA11" s="32">
        <f t="shared" si="35"/>
        <v>0.24570514963631301</v>
      </c>
      <c r="HI11" s="18" t="s">
        <v>448</v>
      </c>
      <c r="HJ11">
        <v>19.399999999999999</v>
      </c>
      <c r="HK11" s="7">
        <v>20.72</v>
      </c>
      <c r="HL11" s="22">
        <f t="shared" si="36"/>
        <v>1.3200000000000003</v>
      </c>
      <c r="HM11" s="32">
        <f t="shared" si="37"/>
        <v>2.4966610978032242</v>
      </c>
      <c r="HU11" s="18" t="s">
        <v>448</v>
      </c>
      <c r="HV11">
        <v>23.67</v>
      </c>
      <c r="HW11" s="7">
        <v>21.34</v>
      </c>
      <c r="HX11" s="22">
        <f t="shared" si="38"/>
        <v>-2.3300000000000018</v>
      </c>
      <c r="HY11" s="32">
        <f t="shared" si="39"/>
        <v>0.19888412093872943</v>
      </c>
      <c r="IG11" s="18" t="s">
        <v>448</v>
      </c>
      <c r="IH11">
        <v>22.5</v>
      </c>
      <c r="II11" s="7">
        <v>21.48</v>
      </c>
      <c r="IJ11" s="22">
        <f t="shared" si="40"/>
        <v>-1.0199999999999996</v>
      </c>
      <c r="IK11" s="32">
        <f t="shared" si="41"/>
        <v>0.49311635224667971</v>
      </c>
      <c r="IS11" s="18" t="s">
        <v>448</v>
      </c>
      <c r="IT11">
        <v>21.53</v>
      </c>
      <c r="IU11" s="7">
        <v>18.97</v>
      </c>
      <c r="IV11" s="22">
        <f t="shared" si="42"/>
        <v>-2.5600000000000023</v>
      </c>
      <c r="IW11" s="32">
        <f t="shared" si="43"/>
        <v>0.16957554093095872</v>
      </c>
      <c r="JE11" s="18" t="s">
        <v>448</v>
      </c>
      <c r="JF11">
        <v>24.22</v>
      </c>
      <c r="JG11" s="7">
        <v>22.865000000000002</v>
      </c>
      <c r="JH11" s="22">
        <f t="shared" si="44"/>
        <v>-1.3549999999999969</v>
      </c>
      <c r="JI11" s="32">
        <f t="shared" si="45"/>
        <v>0.3909348215642976</v>
      </c>
      <c r="JQ11" s="18" t="s">
        <v>448</v>
      </c>
      <c r="JR11">
        <v>17.170000000000002</v>
      </c>
      <c r="JS11" s="7">
        <v>21</v>
      </c>
      <c r="JT11" s="22">
        <f t="shared" si="46"/>
        <v>3.8299999999999983</v>
      </c>
      <c r="JU11" s="32">
        <f t="shared" si="47"/>
        <v>14.221482898665109</v>
      </c>
    </row>
    <row r="12" spans="1:287" ht="15.75" x14ac:dyDescent="0.25">
      <c r="A12" s="18"/>
      <c r="B12">
        <v>20.89</v>
      </c>
      <c r="C12" s="7">
        <v>19.335000000000001</v>
      </c>
      <c r="D12" s="22">
        <f t="shared" si="0"/>
        <v>-1.5549999999999997</v>
      </c>
      <c r="E12" s="32">
        <f t="shared" si="1"/>
        <v>0.34032852912486838</v>
      </c>
      <c r="M12" s="18"/>
      <c r="N12">
        <v>19.45</v>
      </c>
      <c r="O12" s="7">
        <v>19.920000000000002</v>
      </c>
      <c r="P12" s="22">
        <f t="shared" si="2"/>
        <v>0.47000000000000242</v>
      </c>
      <c r="Q12" s="32">
        <f t="shared" si="3"/>
        <v>1.3851094681109271</v>
      </c>
      <c r="Y12" s="18"/>
      <c r="Z12">
        <v>28.7</v>
      </c>
      <c r="AA12" s="7">
        <v>33.435000000000002</v>
      </c>
      <c r="AB12" s="22">
        <f t="shared" si="4"/>
        <v>4.735000000000003</v>
      </c>
      <c r="AC12" s="32">
        <f t="shared" si="5"/>
        <v>26.630359510768834</v>
      </c>
      <c r="AK12" s="18"/>
      <c r="AL12">
        <v>19.96</v>
      </c>
      <c r="AM12" s="7">
        <v>23.285</v>
      </c>
      <c r="AN12" s="22">
        <f t="shared" si="6"/>
        <v>3.3249999999999993</v>
      </c>
      <c r="AO12" s="32">
        <f t="shared" si="7"/>
        <v>10.02131550899302</v>
      </c>
      <c r="AW12" s="18"/>
      <c r="AX12">
        <v>25.81</v>
      </c>
      <c r="AY12" s="7">
        <v>28.58</v>
      </c>
      <c r="AZ12" s="22">
        <f t="shared" si="8"/>
        <v>2.7699999999999996</v>
      </c>
      <c r="BA12" s="32">
        <f t="shared" si="9"/>
        <v>6.8210791341436519</v>
      </c>
      <c r="BI12" s="18"/>
      <c r="BJ12">
        <v>25.58</v>
      </c>
      <c r="BK12" s="7">
        <v>26.189999999999998</v>
      </c>
      <c r="BL12" s="22">
        <f t="shared" si="10"/>
        <v>0.60999999999999943</v>
      </c>
      <c r="BM12" s="32">
        <f t="shared" si="11"/>
        <v>1.5262592089605584</v>
      </c>
      <c r="BU12" s="18"/>
      <c r="BV12">
        <v>19.89</v>
      </c>
      <c r="BW12" s="7">
        <v>22.175000000000001</v>
      </c>
      <c r="BX12" s="22">
        <f t="shared" si="12"/>
        <v>2.2850000000000001</v>
      </c>
      <c r="BY12" s="32">
        <f t="shared" si="13"/>
        <v>4.8736410547007649</v>
      </c>
      <c r="CG12" s="18"/>
      <c r="CH12">
        <v>20.88</v>
      </c>
      <c r="CI12" s="7">
        <v>20.54</v>
      </c>
      <c r="CJ12" s="22">
        <f t="shared" si="14"/>
        <v>-0.33999999999999986</v>
      </c>
      <c r="CK12" s="32">
        <f t="shared" si="15"/>
        <v>0.79004131186337734</v>
      </c>
      <c r="CS12" s="18"/>
      <c r="CT12">
        <v>21.17</v>
      </c>
      <c r="CU12" s="7">
        <v>19.52</v>
      </c>
      <c r="CV12" s="22">
        <f t="shared" si="16"/>
        <v>-1.6500000000000021</v>
      </c>
      <c r="CW12" s="32">
        <f t="shared" si="17"/>
        <v>0.31864015682981506</v>
      </c>
      <c r="DE12" s="18"/>
      <c r="DF12">
        <v>22.43</v>
      </c>
      <c r="DG12" s="7">
        <v>22.91</v>
      </c>
      <c r="DH12" s="22">
        <f t="shared" si="18"/>
        <v>0.48000000000000043</v>
      </c>
      <c r="DI12" s="32">
        <f t="shared" si="19"/>
        <v>1.3947436663504058</v>
      </c>
      <c r="DQ12" s="18"/>
      <c r="DR12">
        <v>22.94</v>
      </c>
      <c r="DS12" s="7">
        <v>22.6</v>
      </c>
      <c r="DT12" s="22">
        <f t="shared" si="20"/>
        <v>-0.33999999999999986</v>
      </c>
      <c r="DU12" s="32">
        <f t="shared" si="21"/>
        <v>0.79004131186337734</v>
      </c>
      <c r="EC12" s="18"/>
      <c r="ED12">
        <v>16.66</v>
      </c>
      <c r="EE12" s="7">
        <v>20.07</v>
      </c>
      <c r="EF12" s="22">
        <f t="shared" si="22"/>
        <v>3.41</v>
      </c>
      <c r="EG12" s="32">
        <f t="shared" si="23"/>
        <v>10.629486512772093</v>
      </c>
      <c r="EO12" s="18"/>
      <c r="EP12">
        <v>20.49</v>
      </c>
      <c r="EQ12" s="7">
        <v>20.939999999999998</v>
      </c>
      <c r="ER12" s="22">
        <f t="shared" si="24"/>
        <v>0.44999999999999929</v>
      </c>
      <c r="ES12" s="32">
        <f t="shared" si="25"/>
        <v>1.3660402567543948</v>
      </c>
      <c r="FA12" s="18"/>
      <c r="FB12">
        <v>20.69</v>
      </c>
      <c r="FC12" s="7">
        <v>21.54</v>
      </c>
      <c r="FD12" s="22">
        <f t="shared" si="26"/>
        <v>0.84999999999999787</v>
      </c>
      <c r="FE12" s="32">
        <f t="shared" si="27"/>
        <v>1.8025009252216577</v>
      </c>
      <c r="FM12" s="18"/>
      <c r="FN12">
        <v>23.84</v>
      </c>
      <c r="FO12" s="7">
        <v>24.14</v>
      </c>
      <c r="FP12" s="22">
        <f t="shared" si="28"/>
        <v>0.30000000000000071</v>
      </c>
      <c r="FQ12" s="32">
        <f t="shared" si="29"/>
        <v>1.231144413344917</v>
      </c>
      <c r="FY12" s="18"/>
      <c r="FZ12">
        <v>30.83</v>
      </c>
      <c r="GA12" s="7">
        <v>20.440000000000001</v>
      </c>
      <c r="GB12" s="22">
        <f t="shared" si="30"/>
        <v>-10.389999999999997</v>
      </c>
      <c r="GC12" s="32">
        <f t="shared" si="31"/>
        <v>7.4524375437527452E-4</v>
      </c>
      <c r="GK12" s="18"/>
      <c r="GL12">
        <v>21.57</v>
      </c>
      <c r="GM12" s="7">
        <v>20.939999999999998</v>
      </c>
      <c r="GN12" s="22">
        <f t="shared" si="32"/>
        <v>-0.63000000000000256</v>
      </c>
      <c r="GO12" s="32">
        <f t="shared" si="33"/>
        <v>0.64617641531874503</v>
      </c>
      <c r="GW12" s="18"/>
      <c r="GX12">
        <v>19.600000000000001</v>
      </c>
      <c r="GY12" s="7">
        <v>17.515000000000001</v>
      </c>
      <c r="GZ12" s="22">
        <f t="shared" si="34"/>
        <v>-2.0850000000000009</v>
      </c>
      <c r="HA12" s="32">
        <f t="shared" si="35"/>
        <v>0.23569613397955977</v>
      </c>
      <c r="HI12" s="18"/>
      <c r="HJ12">
        <v>19.54</v>
      </c>
      <c r="HK12" s="7">
        <v>20.72</v>
      </c>
      <c r="HL12" s="22">
        <f t="shared" si="36"/>
        <v>1.1799999999999997</v>
      </c>
      <c r="HM12" s="32">
        <f t="shared" si="37"/>
        <v>2.2657677705915966</v>
      </c>
      <c r="HU12" s="18"/>
      <c r="HV12">
        <v>23.7</v>
      </c>
      <c r="HW12" s="7">
        <v>21.34</v>
      </c>
      <c r="HX12" s="22">
        <f t="shared" si="38"/>
        <v>-2.3599999999999994</v>
      </c>
      <c r="HY12" s="32">
        <f t="shared" si="39"/>
        <v>0.19479114491512506</v>
      </c>
      <c r="IG12" s="18"/>
      <c r="IH12">
        <v>22.45</v>
      </c>
      <c r="II12" s="7">
        <v>21.48</v>
      </c>
      <c r="IJ12" s="22">
        <f t="shared" si="40"/>
        <v>-0.96999999999999886</v>
      </c>
      <c r="IK12" s="32">
        <f t="shared" si="41"/>
        <v>0.51050606285359701</v>
      </c>
      <c r="IS12" s="18"/>
      <c r="IT12">
        <v>21.72</v>
      </c>
      <c r="IU12" s="7">
        <v>18.97</v>
      </c>
      <c r="IV12" s="22">
        <f t="shared" si="42"/>
        <v>-2.75</v>
      </c>
      <c r="IW12" s="32">
        <f t="shared" si="43"/>
        <v>0.14865088937534013</v>
      </c>
      <c r="JE12" s="18"/>
      <c r="JF12">
        <v>24.13</v>
      </c>
      <c r="JG12" s="7">
        <v>22.865000000000002</v>
      </c>
      <c r="JH12" s="22">
        <f t="shared" si="44"/>
        <v>-1.264999999999997</v>
      </c>
      <c r="JI12" s="32">
        <f t="shared" si="45"/>
        <v>0.41609936735576308</v>
      </c>
      <c r="JQ12" s="18"/>
      <c r="JR12">
        <v>17.05</v>
      </c>
      <c r="JS12" s="7">
        <v>21</v>
      </c>
      <c r="JT12" s="22">
        <f t="shared" si="46"/>
        <v>3.9499999999999993</v>
      </c>
      <c r="JU12" s="32">
        <f t="shared" si="47"/>
        <v>15.454981262797521</v>
      </c>
    </row>
    <row r="13" spans="1:287" ht="15.75" x14ac:dyDescent="0.25">
      <c r="A13" s="18"/>
      <c r="B13">
        <v>20.9</v>
      </c>
      <c r="C13" s="7">
        <v>19.335000000000001</v>
      </c>
      <c r="D13" s="22">
        <f t="shared" si="0"/>
        <v>-1.5649999999999977</v>
      </c>
      <c r="E13" s="32">
        <f t="shared" si="1"/>
        <v>0.33797770825703205</v>
      </c>
      <c r="M13" s="18"/>
      <c r="N13">
        <v>19.48</v>
      </c>
      <c r="O13" s="7">
        <v>19.920000000000002</v>
      </c>
      <c r="P13" s="22">
        <f t="shared" si="2"/>
        <v>0.44000000000000128</v>
      </c>
      <c r="Q13" s="32">
        <f t="shared" si="3"/>
        <v>1.3566043274476731</v>
      </c>
      <c r="Y13" s="18"/>
      <c r="Z13">
        <v>28.68</v>
      </c>
      <c r="AA13" s="7">
        <v>33.435000000000002</v>
      </c>
      <c r="AB13" s="22">
        <f t="shared" si="4"/>
        <v>4.7550000000000026</v>
      </c>
      <c r="AC13" s="32">
        <f t="shared" si="5"/>
        <v>27.002105476160622</v>
      </c>
      <c r="AK13" s="18"/>
      <c r="AL13">
        <v>19.989999999999998</v>
      </c>
      <c r="AM13" s="7">
        <v>23.285</v>
      </c>
      <c r="AN13" s="22">
        <f t="shared" si="6"/>
        <v>3.2950000000000017</v>
      </c>
      <c r="AO13" s="32">
        <f t="shared" si="7"/>
        <v>9.8150798180304424</v>
      </c>
      <c r="AW13" s="18"/>
      <c r="AX13">
        <v>25.58</v>
      </c>
      <c r="AY13" s="7">
        <v>28.58</v>
      </c>
      <c r="AZ13" s="22">
        <f t="shared" si="8"/>
        <v>3</v>
      </c>
      <c r="BA13" s="32">
        <f t="shared" si="9"/>
        <v>8</v>
      </c>
      <c r="BI13" s="18"/>
      <c r="BJ13">
        <v>25.96</v>
      </c>
      <c r="BK13" s="7">
        <v>26.189999999999998</v>
      </c>
      <c r="BL13" s="22">
        <f t="shared" si="10"/>
        <v>0.22999999999999687</v>
      </c>
      <c r="BM13" s="32">
        <f t="shared" si="11"/>
        <v>1.1728349492318761</v>
      </c>
      <c r="BU13" s="18"/>
      <c r="BV13">
        <v>19.95</v>
      </c>
      <c r="BW13" s="7">
        <v>22.175000000000001</v>
      </c>
      <c r="BX13" s="22">
        <f t="shared" si="12"/>
        <v>2.2250000000000014</v>
      </c>
      <c r="BY13" s="32">
        <f t="shared" si="13"/>
        <v>4.6751089942449857</v>
      </c>
      <c r="CG13" s="18"/>
      <c r="CH13">
        <v>20.77</v>
      </c>
      <c r="CI13" s="7">
        <v>20.54</v>
      </c>
      <c r="CJ13" s="22">
        <f t="shared" si="14"/>
        <v>-0.23000000000000043</v>
      </c>
      <c r="CK13" s="32">
        <f t="shared" si="15"/>
        <v>0.85263489176795637</v>
      </c>
      <c r="CS13" s="18"/>
      <c r="CT13">
        <v>20.9</v>
      </c>
      <c r="CU13" s="7">
        <v>19.52</v>
      </c>
      <c r="CV13" s="22">
        <f t="shared" si="16"/>
        <v>-1.379999999999999</v>
      </c>
      <c r="CW13" s="32">
        <f t="shared" si="17"/>
        <v>0.38421879532200331</v>
      </c>
      <c r="DE13" s="18"/>
      <c r="DF13">
        <v>22.38</v>
      </c>
      <c r="DG13" s="7">
        <v>22.91</v>
      </c>
      <c r="DH13" s="22">
        <f t="shared" si="18"/>
        <v>0.53000000000000114</v>
      </c>
      <c r="DI13" s="32">
        <f t="shared" si="19"/>
        <v>1.4439291955224973</v>
      </c>
      <c r="DQ13" s="18"/>
      <c r="DR13">
        <v>23.01</v>
      </c>
      <c r="DS13" s="7">
        <v>22.6</v>
      </c>
      <c r="DT13" s="22">
        <f t="shared" si="20"/>
        <v>-0.41000000000000014</v>
      </c>
      <c r="DU13" s="32">
        <f t="shared" si="21"/>
        <v>0.75262337370553356</v>
      </c>
      <c r="EC13" s="18"/>
      <c r="ED13">
        <v>16.57</v>
      </c>
      <c r="EE13" s="7">
        <v>20.07</v>
      </c>
      <c r="EF13" s="22">
        <f t="shared" si="22"/>
        <v>3.5</v>
      </c>
      <c r="EG13" s="32">
        <f t="shared" si="23"/>
        <v>11.313708498984759</v>
      </c>
      <c r="EO13" s="18"/>
      <c r="EP13">
        <v>20.47</v>
      </c>
      <c r="EQ13" s="7">
        <v>20.939999999999998</v>
      </c>
      <c r="ER13" s="22">
        <f t="shared" si="24"/>
        <v>0.46999999999999886</v>
      </c>
      <c r="ES13" s="32">
        <f t="shared" si="25"/>
        <v>1.3851094681109235</v>
      </c>
      <c r="FA13" s="18"/>
      <c r="FB13">
        <v>20.75</v>
      </c>
      <c r="FC13" s="7">
        <v>21.54</v>
      </c>
      <c r="FD13" s="22">
        <f t="shared" si="26"/>
        <v>0.78999999999999915</v>
      </c>
      <c r="FE13" s="32">
        <f t="shared" si="27"/>
        <v>1.7290744626157293</v>
      </c>
      <c r="FM13" s="18"/>
      <c r="FN13">
        <v>24.19</v>
      </c>
      <c r="FO13" s="7">
        <v>24.14</v>
      </c>
      <c r="FP13" s="22">
        <f t="shared" si="28"/>
        <v>-5.0000000000000711E-2</v>
      </c>
      <c r="FQ13" s="32">
        <f t="shared" si="29"/>
        <v>0.96593632892484504</v>
      </c>
      <c r="FY13" s="18"/>
      <c r="FZ13">
        <v>30.7</v>
      </c>
      <c r="GA13" s="7">
        <v>20.440000000000001</v>
      </c>
      <c r="GB13" s="22">
        <f t="shared" si="30"/>
        <v>-10.259999999999998</v>
      </c>
      <c r="GC13" s="32">
        <f t="shared" si="31"/>
        <v>8.1551554631676846E-4</v>
      </c>
      <c r="GK13" s="18"/>
      <c r="GL13">
        <v>21.55</v>
      </c>
      <c r="GM13" s="7">
        <v>20.939999999999998</v>
      </c>
      <c r="GN13" s="22">
        <f t="shared" si="32"/>
        <v>-0.61000000000000298</v>
      </c>
      <c r="GO13" s="32">
        <f t="shared" si="33"/>
        <v>0.65519670192918034</v>
      </c>
      <c r="GW13" s="18"/>
      <c r="GX13">
        <v>19.54</v>
      </c>
      <c r="GY13" s="7">
        <v>17.515000000000001</v>
      </c>
      <c r="GZ13" s="22">
        <f t="shared" si="34"/>
        <v>-2.0249999999999986</v>
      </c>
      <c r="HA13" s="32">
        <f t="shared" si="35"/>
        <v>0.24570514963631301</v>
      </c>
      <c r="HI13" s="18"/>
      <c r="HJ13">
        <v>19.54</v>
      </c>
      <c r="HK13" s="7">
        <v>20.72</v>
      </c>
      <c r="HL13" s="22">
        <f t="shared" si="36"/>
        <v>1.1799999999999997</v>
      </c>
      <c r="HM13" s="32">
        <f t="shared" si="37"/>
        <v>2.2657677705915966</v>
      </c>
      <c r="HU13" s="18"/>
      <c r="HV13">
        <v>23.83</v>
      </c>
      <c r="HW13" s="7">
        <v>21.34</v>
      </c>
      <c r="HX13" s="22">
        <f t="shared" si="38"/>
        <v>-2.4899999999999984</v>
      </c>
      <c r="HY13" s="32">
        <f t="shared" si="39"/>
        <v>0.17800627444963418</v>
      </c>
      <c r="IG13" s="18"/>
      <c r="IH13">
        <v>22.48</v>
      </c>
      <c r="II13" s="7">
        <v>21.48</v>
      </c>
      <c r="IJ13" s="22">
        <f t="shared" si="40"/>
        <v>-1</v>
      </c>
      <c r="IK13" s="32">
        <f t="shared" si="41"/>
        <v>0.5</v>
      </c>
      <c r="IS13" s="18"/>
      <c r="IT13">
        <v>21.55</v>
      </c>
      <c r="IU13" s="7">
        <v>18.97</v>
      </c>
      <c r="IV13" s="22">
        <f t="shared" si="42"/>
        <v>-2.5800000000000018</v>
      </c>
      <c r="IW13" s="32">
        <f t="shared" si="43"/>
        <v>0.16724094434826381</v>
      </c>
      <c r="JE13" s="18"/>
      <c r="JF13">
        <v>24.11</v>
      </c>
      <c r="JG13" s="7">
        <v>22.865000000000002</v>
      </c>
      <c r="JH13" s="22">
        <f t="shared" si="44"/>
        <v>-1.2449999999999974</v>
      </c>
      <c r="JI13" s="32">
        <f t="shared" si="45"/>
        <v>0.42190789806500972</v>
      </c>
      <c r="JQ13" s="18"/>
      <c r="JR13">
        <v>17.04</v>
      </c>
      <c r="JS13" s="7">
        <v>21</v>
      </c>
      <c r="JT13" s="22">
        <f t="shared" si="46"/>
        <v>3.9600000000000009</v>
      </c>
      <c r="JU13" s="32">
        <f t="shared" si="47"/>
        <v>15.562479158596577</v>
      </c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192B5-5359-4D6D-8348-DBF581270138}">
  <dimension ref="A1:AG154"/>
  <sheetViews>
    <sheetView workbookViewId="0"/>
  </sheetViews>
  <sheetFormatPr defaultRowHeight="15" x14ac:dyDescent="0.25"/>
  <cols>
    <col min="1" max="1" width="21" customWidth="1"/>
    <col min="3" max="3" width="13.5703125" customWidth="1"/>
    <col min="6" max="6" width="11" bestFit="1" customWidth="1"/>
    <col min="14" max="14" width="13" customWidth="1"/>
  </cols>
  <sheetData>
    <row r="1" spans="1:33" x14ac:dyDescent="0.25">
      <c r="A1" s="18" t="s">
        <v>505</v>
      </c>
      <c r="B1" s="1" t="s">
        <v>502</v>
      </c>
      <c r="C1" s="1" t="s">
        <v>488</v>
      </c>
      <c r="D1" s="1"/>
      <c r="E1" s="1"/>
      <c r="F1" s="1" t="s">
        <v>487</v>
      </c>
      <c r="G1" s="1"/>
      <c r="H1" s="1"/>
      <c r="L1" s="1"/>
      <c r="M1" s="1" t="s">
        <v>502</v>
      </c>
      <c r="N1" s="1" t="s">
        <v>488</v>
      </c>
      <c r="O1" s="1"/>
      <c r="P1" s="1"/>
      <c r="Q1" s="1" t="s">
        <v>487</v>
      </c>
    </row>
    <row r="2" spans="1:33" x14ac:dyDescent="0.25">
      <c r="A2" s="1" t="s">
        <v>504</v>
      </c>
      <c r="B2" s="1" t="s">
        <v>491</v>
      </c>
      <c r="C2" s="1" t="s">
        <v>484</v>
      </c>
      <c r="D2" s="1" t="s">
        <v>483</v>
      </c>
      <c r="E2" s="1" t="s">
        <v>483</v>
      </c>
      <c r="F2" s="1" t="s">
        <v>482</v>
      </c>
      <c r="G2" s="1" t="s">
        <v>481</v>
      </c>
      <c r="H2" s="1" t="s">
        <v>13</v>
      </c>
      <c r="M2" s="1" t="s">
        <v>490</v>
      </c>
      <c r="N2" s="1" t="s">
        <v>484</v>
      </c>
      <c r="O2" s="1" t="s">
        <v>483</v>
      </c>
      <c r="P2" s="1" t="s">
        <v>483</v>
      </c>
      <c r="Q2" s="1" t="s">
        <v>482</v>
      </c>
      <c r="R2" s="1" t="s">
        <v>481</v>
      </c>
      <c r="S2" s="1" t="s">
        <v>13</v>
      </c>
      <c r="W2" s="18" t="s">
        <v>296</v>
      </c>
      <c r="X2" t="s">
        <v>502</v>
      </c>
      <c r="Y2" t="s">
        <v>500</v>
      </c>
      <c r="Z2" t="s">
        <v>499</v>
      </c>
      <c r="AA2" t="s">
        <v>498</v>
      </c>
      <c r="AB2" t="s">
        <v>497</v>
      </c>
      <c r="AC2" t="s">
        <v>496</v>
      </c>
      <c r="AD2" t="s">
        <v>501</v>
      </c>
      <c r="AE2" t="s">
        <v>494</v>
      </c>
      <c r="AF2" t="s">
        <v>493</v>
      </c>
      <c r="AG2" t="s">
        <v>489</v>
      </c>
    </row>
    <row r="3" spans="1:33" x14ac:dyDescent="0.25">
      <c r="A3" s="1" t="s">
        <v>503</v>
      </c>
      <c r="B3" t="s">
        <v>480</v>
      </c>
      <c r="C3">
        <v>25.63</v>
      </c>
      <c r="D3">
        <v>26.14</v>
      </c>
      <c r="E3">
        <v>26.21</v>
      </c>
      <c r="F3">
        <f>2^(C3-D3)</f>
        <v>0.70222243786899785</v>
      </c>
      <c r="G3">
        <f>2^(C3-E3)</f>
        <v>0.66896377739305524</v>
      </c>
      <c r="H3">
        <f>AVERAGE(F3:G3)</f>
        <v>0.68559310763102654</v>
      </c>
      <c r="I3" s="1" t="s">
        <v>479</v>
      </c>
      <c r="J3" s="1" t="s">
        <v>478</v>
      </c>
      <c r="M3" t="s">
        <v>480</v>
      </c>
      <c r="N3">
        <v>25.63</v>
      </c>
      <c r="O3">
        <v>26.38</v>
      </c>
      <c r="P3">
        <v>26.47</v>
      </c>
      <c r="Q3">
        <f>2^(N3-O3)</f>
        <v>0.59460355750136051</v>
      </c>
      <c r="R3">
        <f>2^(N3-P3)</f>
        <v>0.55864356903611001</v>
      </c>
      <c r="S3">
        <f>AVERAGE(Q3:R3)</f>
        <v>0.57662356326873532</v>
      </c>
      <c r="T3" s="1" t="s">
        <v>479</v>
      </c>
      <c r="U3" s="1" t="s">
        <v>478</v>
      </c>
      <c r="W3" s="21" t="s">
        <v>245</v>
      </c>
      <c r="X3">
        <f>J4</f>
        <v>0.40329624814549259</v>
      </c>
      <c r="Y3">
        <f>J19</f>
        <v>29.365860018270777</v>
      </c>
      <c r="Z3">
        <f>J36</f>
        <v>9.2359044547968736</v>
      </c>
      <c r="AA3">
        <f>J51</f>
        <v>3.7148392362933982</v>
      </c>
      <c r="AB3">
        <f>J67</f>
        <v>6.8523376222776022</v>
      </c>
      <c r="AC3">
        <f>J84</f>
        <v>13.590870978126425</v>
      </c>
      <c r="AD3">
        <f>J100</f>
        <v>0.88827314623856779</v>
      </c>
      <c r="AE3">
        <f>J116</f>
        <v>1.4622694676193302</v>
      </c>
      <c r="AF3">
        <f>J116</f>
        <v>1.4622694676193302</v>
      </c>
      <c r="AG3">
        <f>J146</f>
        <v>2.9011780498210746</v>
      </c>
    </row>
    <row r="4" spans="1:33" x14ac:dyDescent="0.25">
      <c r="B4" t="s">
        <v>477</v>
      </c>
      <c r="C4">
        <v>25.63</v>
      </c>
      <c r="D4">
        <v>25.29</v>
      </c>
      <c r="E4">
        <v>25.17</v>
      </c>
      <c r="F4">
        <f>2^(C4-D4)</f>
        <v>1.2657565939702797</v>
      </c>
      <c r="G4">
        <f>2^(C4-E4)</f>
        <v>1.3755418181397412</v>
      </c>
      <c r="H4">
        <f>AVERAGE(F4:G4)</f>
        <v>1.3206492060550103</v>
      </c>
      <c r="I4">
        <f>H4-H3</f>
        <v>0.63505609842398381</v>
      </c>
      <c r="J4">
        <f>I4^2</f>
        <v>0.40329624814549259</v>
      </c>
      <c r="M4" t="s">
        <v>477</v>
      </c>
      <c r="N4">
        <v>25.63</v>
      </c>
      <c r="O4">
        <v>25.27</v>
      </c>
      <c r="P4">
        <v>25.23</v>
      </c>
      <c r="Q4">
        <f>2^(N4-O4)</f>
        <v>1.2834258975629036</v>
      </c>
      <c r="R4">
        <f>2^(N4-P4)</f>
        <v>1.3195079107728929</v>
      </c>
      <c r="S4">
        <f>AVERAGE(Q4:R4)</f>
        <v>1.3014669041678983</v>
      </c>
      <c r="T4">
        <f>S4-S3</f>
        <v>0.72484334089916302</v>
      </c>
      <c r="U4">
        <f>T4^2</f>
        <v>0.52539786884586026</v>
      </c>
      <c r="W4" s="21" t="s">
        <v>243</v>
      </c>
      <c r="X4">
        <f>U4</f>
        <v>0.52539786884586026</v>
      </c>
      <c r="Y4">
        <f>U19</f>
        <v>28.359155116389989</v>
      </c>
      <c r="Z4">
        <f>U36</f>
        <v>9.6748819018034862</v>
      </c>
      <c r="AA4">
        <f>U51</f>
        <v>3.3619834607469552</v>
      </c>
      <c r="AB4">
        <f>U67</f>
        <v>10.247383468717286</v>
      </c>
      <c r="AC4">
        <f>U84</f>
        <v>18.665538483523186</v>
      </c>
      <c r="AD4">
        <f>U100</f>
        <v>1.4054448615466362</v>
      </c>
      <c r="AE4">
        <f>U116</f>
        <v>3.6571910032296726</v>
      </c>
      <c r="AF4">
        <f>U131</f>
        <v>4.8846866873838053</v>
      </c>
      <c r="AG4">
        <f>U146</f>
        <v>2.3248853391986066</v>
      </c>
    </row>
    <row r="5" spans="1:33" x14ac:dyDescent="0.25">
      <c r="W5" s="1" t="s">
        <v>13</v>
      </c>
      <c r="X5">
        <f t="shared" ref="X5:AG5" si="0">AVERAGE(X3:X4)</f>
        <v>0.46434705849567642</v>
      </c>
      <c r="Y5">
        <f t="shared" si="0"/>
        <v>28.862507567330383</v>
      </c>
      <c r="Z5">
        <f t="shared" si="0"/>
        <v>9.4553931783001808</v>
      </c>
      <c r="AA5">
        <f t="shared" si="0"/>
        <v>3.5384113485201767</v>
      </c>
      <c r="AB5">
        <f t="shared" si="0"/>
        <v>8.5498605454974452</v>
      </c>
      <c r="AC5">
        <f t="shared" si="0"/>
        <v>16.128204730824805</v>
      </c>
      <c r="AD5">
        <f t="shared" si="0"/>
        <v>1.1468590038926019</v>
      </c>
      <c r="AE5">
        <f t="shared" si="0"/>
        <v>2.5597302354245013</v>
      </c>
      <c r="AF5">
        <f t="shared" si="0"/>
        <v>3.1734780775015676</v>
      </c>
      <c r="AG5">
        <f t="shared" si="0"/>
        <v>2.6130316945098406</v>
      </c>
    </row>
    <row r="6" spans="1:33" x14ac:dyDescent="0.25">
      <c r="W6" s="1" t="s">
        <v>1</v>
      </c>
      <c r="X6">
        <f t="shared" ref="X6:AG6" si="1">STDEV(X3:X4)</f>
        <v>8.633888399109757E-2</v>
      </c>
      <c r="Y6">
        <f t="shared" si="1"/>
        <v>0.71184786277364309</v>
      </c>
      <c r="Z6">
        <f t="shared" si="1"/>
        <v>0.31040392956633406</v>
      </c>
      <c r="AA6">
        <f t="shared" si="1"/>
        <v>0.24950671166972818</v>
      </c>
      <c r="AB6">
        <f t="shared" si="1"/>
        <v>2.4006599404567202</v>
      </c>
      <c r="AC6">
        <f t="shared" si="1"/>
        <v>3.5883318053330879</v>
      </c>
      <c r="AD6">
        <f t="shared" si="1"/>
        <v>0.36569562693221491</v>
      </c>
      <c r="AE6">
        <f t="shared" si="1"/>
        <v>1.5520439020024637</v>
      </c>
      <c r="AF6">
        <f t="shared" si="1"/>
        <v>2.4200144241450716</v>
      </c>
      <c r="AG6">
        <f t="shared" si="1"/>
        <v>0.40750048362952379</v>
      </c>
    </row>
    <row r="7" spans="1:33" x14ac:dyDescent="0.25">
      <c r="W7" s="1" t="s">
        <v>15</v>
      </c>
      <c r="X7">
        <f t="shared" ref="X7:AG7" si="2">X6/(SQRT(2))</f>
        <v>6.1050810350183733E-2</v>
      </c>
      <c r="Y7">
        <f t="shared" si="2"/>
        <v>0.50335245094039394</v>
      </c>
      <c r="Z7">
        <f t="shared" si="2"/>
        <v>0.21948872350330628</v>
      </c>
      <c r="AA7">
        <f t="shared" si="2"/>
        <v>0.17642788777322146</v>
      </c>
      <c r="AB7">
        <f t="shared" si="2"/>
        <v>1.6975229232198401</v>
      </c>
      <c r="AC7">
        <f t="shared" si="2"/>
        <v>2.5373337526983928</v>
      </c>
      <c r="AD7">
        <f t="shared" si="2"/>
        <v>0.25858585765403497</v>
      </c>
      <c r="AE7">
        <f t="shared" si="2"/>
        <v>1.0974607678051713</v>
      </c>
      <c r="AF7">
        <f t="shared" si="2"/>
        <v>1.7112086098822379</v>
      </c>
      <c r="AG7">
        <f t="shared" si="2"/>
        <v>0.28814635531123395</v>
      </c>
    </row>
    <row r="9" spans="1:33" x14ac:dyDescent="0.25">
      <c r="B9" s="1" t="s">
        <v>502</v>
      </c>
      <c r="C9" s="1" t="s">
        <v>488</v>
      </c>
      <c r="D9" s="1"/>
      <c r="E9" s="1"/>
      <c r="F9" s="1" t="s">
        <v>487</v>
      </c>
      <c r="G9" s="1"/>
      <c r="H9" s="1"/>
      <c r="M9" s="1" t="s">
        <v>502</v>
      </c>
      <c r="N9" s="1" t="s">
        <v>488</v>
      </c>
      <c r="O9" s="1"/>
      <c r="P9" s="1"/>
      <c r="Q9" s="1" t="s">
        <v>487</v>
      </c>
      <c r="R9" s="1"/>
      <c r="S9" s="1"/>
      <c r="T9" s="1"/>
      <c r="U9" s="1"/>
    </row>
    <row r="10" spans="1:33" x14ac:dyDescent="0.25">
      <c r="B10" s="1" t="s">
        <v>486</v>
      </c>
      <c r="C10" s="1" t="s">
        <v>484</v>
      </c>
      <c r="D10" s="1" t="s">
        <v>483</v>
      </c>
      <c r="E10" s="1" t="s">
        <v>483</v>
      </c>
      <c r="F10" s="1" t="s">
        <v>482</v>
      </c>
      <c r="G10" s="1" t="s">
        <v>481</v>
      </c>
      <c r="H10" s="1" t="s">
        <v>13</v>
      </c>
      <c r="M10" s="1" t="s">
        <v>485</v>
      </c>
      <c r="N10" s="1" t="s">
        <v>484</v>
      </c>
      <c r="O10" s="1" t="s">
        <v>483</v>
      </c>
      <c r="P10" s="1" t="s">
        <v>483</v>
      </c>
      <c r="Q10" s="1" t="s">
        <v>482</v>
      </c>
      <c r="R10" s="1" t="s">
        <v>481</v>
      </c>
      <c r="S10" s="1" t="s">
        <v>13</v>
      </c>
      <c r="T10" s="1"/>
      <c r="U10" s="1"/>
      <c r="W10" s="18" t="s">
        <v>215</v>
      </c>
      <c r="X10" t="s">
        <v>502</v>
      </c>
      <c r="Y10" t="s">
        <v>500</v>
      </c>
      <c r="Z10" t="s">
        <v>499</v>
      </c>
      <c r="AA10" t="s">
        <v>498</v>
      </c>
      <c r="AB10" t="s">
        <v>497</v>
      </c>
      <c r="AC10" t="s">
        <v>496</v>
      </c>
      <c r="AD10" t="s">
        <v>501</v>
      </c>
      <c r="AE10" t="s">
        <v>494</v>
      </c>
      <c r="AF10" t="s">
        <v>493</v>
      </c>
      <c r="AG10" t="s">
        <v>489</v>
      </c>
    </row>
    <row r="11" spans="1:33" x14ac:dyDescent="0.25">
      <c r="B11" t="s">
        <v>480</v>
      </c>
      <c r="C11">
        <v>25.53</v>
      </c>
      <c r="D11">
        <v>26.72</v>
      </c>
      <c r="E11">
        <v>26.78</v>
      </c>
      <c r="F11">
        <f>2^(C11-D11)</f>
        <v>0.43830286065801821</v>
      </c>
      <c r="G11">
        <f>2^(C11-E11)</f>
        <v>0.42044820762685731</v>
      </c>
      <c r="H11">
        <f>AVERAGE(F11:G11)</f>
        <v>0.42937553414243779</v>
      </c>
      <c r="I11" s="1" t="s">
        <v>479</v>
      </c>
      <c r="J11" s="1" t="s">
        <v>478</v>
      </c>
      <c r="M11" t="s">
        <v>480</v>
      </c>
      <c r="N11">
        <v>25.53</v>
      </c>
      <c r="O11">
        <v>26.33</v>
      </c>
      <c r="P11">
        <v>26.33</v>
      </c>
      <c r="Q11">
        <f>2^(N11-O11)</f>
        <v>0.57434917749851866</v>
      </c>
      <c r="R11">
        <f>2^(N11-P11)</f>
        <v>0.57434917749851866</v>
      </c>
      <c r="S11">
        <f>AVERAGE(Q11:R11)</f>
        <v>0.57434917749851866</v>
      </c>
      <c r="T11" s="1" t="s">
        <v>479</v>
      </c>
      <c r="U11" s="1" t="s">
        <v>478</v>
      </c>
      <c r="W11" s="21" t="s">
        <v>245</v>
      </c>
      <c r="X11">
        <f>J12</f>
        <v>8.4155443645356723E-2</v>
      </c>
      <c r="Y11">
        <f>J27</f>
        <v>8.690482401067138</v>
      </c>
      <c r="Z11">
        <f>J44</f>
        <v>2.0784512608605801</v>
      </c>
      <c r="AA11">
        <f>J59</f>
        <v>1.0924994812999165</v>
      </c>
      <c r="AB11">
        <f>J75</f>
        <v>3.2227808711872532</v>
      </c>
      <c r="AC11">
        <f>J92</f>
        <v>3.7671158113934848</v>
      </c>
      <c r="AD11">
        <f>J108</f>
        <v>0.35158379745322293</v>
      </c>
      <c r="AE11">
        <f>J124</f>
        <v>0.44664047273515595</v>
      </c>
      <c r="AF11">
        <f>J139</f>
        <v>1.9721018962238672</v>
      </c>
      <c r="AG11">
        <f>J154</f>
        <v>1.2329854267266793</v>
      </c>
    </row>
    <row r="12" spans="1:33" x14ac:dyDescent="0.25">
      <c r="B12" t="s">
        <v>477</v>
      </c>
      <c r="C12">
        <v>25.53</v>
      </c>
      <c r="D12">
        <v>26.01</v>
      </c>
      <c r="E12">
        <v>26</v>
      </c>
      <c r="F12">
        <f>2^(C12-D12)</f>
        <v>0.71697762400791354</v>
      </c>
      <c r="G12">
        <f>2^(C12-E12)</f>
        <v>0.72196459776124866</v>
      </c>
      <c r="H12">
        <f>AVERAGE(F12:G12)</f>
        <v>0.71947111088458104</v>
      </c>
      <c r="I12">
        <f>H12-H11</f>
        <v>0.29009557674214326</v>
      </c>
      <c r="J12">
        <f>I12^2</f>
        <v>8.4155443645356723E-2</v>
      </c>
      <c r="M12" t="s">
        <v>477</v>
      </c>
      <c r="N12">
        <v>25.53</v>
      </c>
      <c r="O12">
        <v>25.64</v>
      </c>
      <c r="P12">
        <v>25.54</v>
      </c>
      <c r="Q12">
        <f>2^(N12-O12)</f>
        <v>0.92658806189037124</v>
      </c>
      <c r="R12">
        <f>2^(N12-P12)</f>
        <v>0.99309249543703737</v>
      </c>
      <c r="S12">
        <f>AVERAGE(Q12:R12)</f>
        <v>0.95984027866370436</v>
      </c>
      <c r="T12">
        <f>S12-S11</f>
        <v>0.3854911011651857</v>
      </c>
      <c r="U12">
        <f>T12^2</f>
        <v>0.14860338907754744</v>
      </c>
      <c r="W12" s="21" t="s">
        <v>243</v>
      </c>
      <c r="X12">
        <f>U12</f>
        <v>0.14860338907754744</v>
      </c>
      <c r="Y12">
        <f>U27</f>
        <v>10.185132975036453</v>
      </c>
      <c r="Z12">
        <f>U44</f>
        <v>2.2872355362436867</v>
      </c>
      <c r="AA12">
        <f>U59</f>
        <v>2.1270534606866862</v>
      </c>
      <c r="AB12">
        <f>U75</f>
        <v>5.7807388229038414</v>
      </c>
      <c r="AC12">
        <f>U92</f>
        <v>6.4202115097602785</v>
      </c>
      <c r="AD12">
        <f>U108</f>
        <v>0.44808520095367543</v>
      </c>
      <c r="AE12">
        <f>U124</f>
        <v>0.30309493255633113</v>
      </c>
      <c r="AF12">
        <f>U139</f>
        <v>2.2197718727447358</v>
      </c>
      <c r="AG12">
        <f>U154</f>
        <v>0.5341049885525313</v>
      </c>
    </row>
    <row r="13" spans="1:33" x14ac:dyDescent="0.25">
      <c r="W13" s="1" t="s">
        <v>13</v>
      </c>
      <c r="X13">
        <f t="shared" ref="X13:AG13" si="3">AVERAGE(X11:X12)</f>
        <v>0.11637941636145208</v>
      </c>
      <c r="Y13">
        <f t="shared" si="3"/>
        <v>9.4378076880517945</v>
      </c>
      <c r="Z13">
        <f t="shared" si="3"/>
        <v>2.1828433985521336</v>
      </c>
      <c r="AA13">
        <f t="shared" si="3"/>
        <v>1.6097764709933013</v>
      </c>
      <c r="AB13">
        <f t="shared" si="3"/>
        <v>4.5017598470455473</v>
      </c>
      <c r="AC13">
        <f t="shared" si="3"/>
        <v>5.0936636605768815</v>
      </c>
      <c r="AD13">
        <f t="shared" si="3"/>
        <v>0.39983449920344916</v>
      </c>
      <c r="AE13">
        <f t="shared" si="3"/>
        <v>0.37486770264574354</v>
      </c>
      <c r="AF13">
        <f t="shared" si="3"/>
        <v>2.0959368844843014</v>
      </c>
      <c r="AG13">
        <f t="shared" si="3"/>
        <v>0.88354520763960531</v>
      </c>
    </row>
    <row r="14" spans="1:33" x14ac:dyDescent="0.25">
      <c r="W14" s="1" t="s">
        <v>1</v>
      </c>
      <c r="X14">
        <f t="shared" ref="X14:AG14" si="4">STDEV(X11:X12)</f>
        <v>4.5571579248642684E-2</v>
      </c>
      <c r="Y14">
        <f t="shared" si="4"/>
        <v>1.0568775563580679</v>
      </c>
      <c r="Z14">
        <f t="shared" si="4"/>
        <v>0.14763277692851426</v>
      </c>
      <c r="AA14">
        <f t="shared" si="4"/>
        <v>0.73154013432791309</v>
      </c>
      <c r="AB14">
        <f t="shared" si="4"/>
        <v>1.80874941364885</v>
      </c>
      <c r="AC14">
        <f t="shared" si="4"/>
        <v>1.8760219594520195</v>
      </c>
      <c r="AD14">
        <f t="shared" si="4"/>
        <v>6.8236796809189745E-2</v>
      </c>
      <c r="AE14">
        <f t="shared" si="4"/>
        <v>0.10150202486953298</v>
      </c>
      <c r="AF14">
        <f t="shared" si="4"/>
        <v>0.17512911989421914</v>
      </c>
      <c r="AG14">
        <f t="shared" si="4"/>
        <v>0.49418309707156566</v>
      </c>
    </row>
    <row r="15" spans="1:33" x14ac:dyDescent="0.25">
      <c r="W15" s="1" t="s">
        <v>15</v>
      </c>
      <c r="X15">
        <f t="shared" ref="X15:AG15" si="5">X14/(SQRT(2))</f>
        <v>3.2223972716095388E-2</v>
      </c>
      <c r="Y15">
        <f t="shared" si="5"/>
        <v>0.74732528698465728</v>
      </c>
      <c r="Z15">
        <f t="shared" si="5"/>
        <v>0.10439213769155331</v>
      </c>
      <c r="AA15">
        <f t="shared" si="5"/>
        <v>0.5172769896933852</v>
      </c>
      <c r="AB15">
        <f t="shared" si="5"/>
        <v>1.2789789758582935</v>
      </c>
      <c r="AC15">
        <f t="shared" si="5"/>
        <v>1.3265478491833973</v>
      </c>
      <c r="AD15">
        <f t="shared" si="5"/>
        <v>4.8250701750226631E-2</v>
      </c>
      <c r="AE15">
        <f t="shared" si="5"/>
        <v>7.1772770089412366E-2</v>
      </c>
      <c r="AF15">
        <f t="shared" si="5"/>
        <v>0.12383498826043425</v>
      </c>
      <c r="AG15">
        <f t="shared" si="5"/>
        <v>0.34944021908707396</v>
      </c>
    </row>
    <row r="16" spans="1:33" x14ac:dyDescent="0.25">
      <c r="B16" s="1" t="s">
        <v>500</v>
      </c>
      <c r="C16" s="1" t="s">
        <v>488</v>
      </c>
      <c r="D16" s="1"/>
      <c r="E16" s="1"/>
      <c r="F16" s="1" t="s">
        <v>487</v>
      </c>
      <c r="G16" s="1"/>
      <c r="H16" s="1"/>
      <c r="M16" s="1" t="s">
        <v>500</v>
      </c>
      <c r="N16" s="1" t="s">
        <v>488</v>
      </c>
      <c r="O16" s="1"/>
      <c r="P16" s="1"/>
      <c r="Q16" s="1" t="s">
        <v>487</v>
      </c>
      <c r="R16" s="1"/>
      <c r="S16" s="1"/>
      <c r="T16" s="1"/>
    </row>
    <row r="17" spans="2:21" x14ac:dyDescent="0.25">
      <c r="B17" s="1" t="s">
        <v>491</v>
      </c>
      <c r="C17" s="1" t="s">
        <v>484</v>
      </c>
      <c r="D17" s="1" t="s">
        <v>483</v>
      </c>
      <c r="E17" s="1" t="s">
        <v>483</v>
      </c>
      <c r="F17" s="1" t="s">
        <v>482</v>
      </c>
      <c r="G17" s="1" t="s">
        <v>481</v>
      </c>
      <c r="H17" s="1" t="s">
        <v>13</v>
      </c>
      <c r="M17" s="1" t="s">
        <v>490</v>
      </c>
      <c r="N17" s="1" t="s">
        <v>484</v>
      </c>
      <c r="O17" s="1" t="s">
        <v>483</v>
      </c>
      <c r="P17" s="1" t="s">
        <v>483</v>
      </c>
      <c r="Q17" s="1" t="s">
        <v>482</v>
      </c>
      <c r="R17" s="1" t="s">
        <v>481</v>
      </c>
      <c r="S17" s="1" t="s">
        <v>13</v>
      </c>
      <c r="T17" s="1"/>
    </row>
    <row r="18" spans="2:21" x14ac:dyDescent="0.25">
      <c r="B18" t="s">
        <v>480</v>
      </c>
      <c r="C18">
        <v>28.44</v>
      </c>
      <c r="D18">
        <v>26.72</v>
      </c>
      <c r="E18">
        <v>26.87</v>
      </c>
      <c r="F18">
        <f>2^(C18-D18)</f>
        <v>3.2943640690702978</v>
      </c>
      <c r="G18">
        <f>2^(C18-E18)</f>
        <v>2.9690471412580988</v>
      </c>
      <c r="H18">
        <f>AVERAGE(F18:G18)</f>
        <v>3.131705605164198</v>
      </c>
      <c r="I18" s="1" t="s">
        <v>479</v>
      </c>
      <c r="J18" s="1" t="s">
        <v>478</v>
      </c>
      <c r="M18" t="s">
        <v>480</v>
      </c>
      <c r="N18">
        <v>28.44</v>
      </c>
      <c r="O18">
        <v>26.71</v>
      </c>
      <c r="P18">
        <v>26.81</v>
      </c>
      <c r="Q18">
        <f>2^(N18-O18)</f>
        <v>3.3172781832577676</v>
      </c>
      <c r="R18">
        <f>2^(N18-P18)</f>
        <v>3.0951299870847855</v>
      </c>
      <c r="S18">
        <f>AVERAGE(Q18:R18)</f>
        <v>3.2062040851712768</v>
      </c>
      <c r="T18" s="1" t="s">
        <v>479</v>
      </c>
      <c r="U18" s="1" t="s">
        <v>478</v>
      </c>
    </row>
    <row r="19" spans="2:21" x14ac:dyDescent="0.25">
      <c r="B19" t="s">
        <v>477</v>
      </c>
      <c r="C19">
        <v>28.44</v>
      </c>
      <c r="D19">
        <v>25.4</v>
      </c>
      <c r="E19">
        <v>25.29</v>
      </c>
      <c r="F19">
        <f>2^(C19-D19)</f>
        <v>8.2249106132485466</v>
      </c>
      <c r="G19">
        <f>2^(C19-E19)</f>
        <v>8.8765557765427747</v>
      </c>
      <c r="H19">
        <f>AVERAGE(F19:G19)</f>
        <v>8.5507331948956598</v>
      </c>
      <c r="I19">
        <f>H19-H18</f>
        <v>5.4190275897314617</v>
      </c>
      <c r="J19">
        <f>I19^2</f>
        <v>29.365860018270777</v>
      </c>
      <c r="M19" t="s">
        <v>477</v>
      </c>
      <c r="N19">
        <v>28.44</v>
      </c>
      <c r="O19">
        <v>25.44</v>
      </c>
      <c r="P19">
        <v>25.26</v>
      </c>
      <c r="Q19">
        <f>2^(N19-O19)</f>
        <v>8</v>
      </c>
      <c r="R19">
        <f>2^(N19-P19)</f>
        <v>9.0630710823663865</v>
      </c>
      <c r="S19">
        <f>AVERAGE(Q19:R19)</f>
        <v>8.5315355411831924</v>
      </c>
      <c r="T19">
        <f>S19-S18</f>
        <v>5.3253314560119156</v>
      </c>
      <c r="U19">
        <f>T19^2</f>
        <v>28.359155116389989</v>
      </c>
    </row>
    <row r="24" spans="2:21" x14ac:dyDescent="0.25">
      <c r="B24" s="1" t="s">
        <v>500</v>
      </c>
      <c r="C24" s="1" t="s">
        <v>488</v>
      </c>
      <c r="D24" s="1"/>
      <c r="E24" s="1"/>
      <c r="F24" s="1" t="s">
        <v>487</v>
      </c>
      <c r="G24" s="1"/>
      <c r="H24" s="1"/>
      <c r="M24" s="1" t="s">
        <v>500</v>
      </c>
      <c r="N24" s="1" t="s">
        <v>488</v>
      </c>
      <c r="O24" s="1"/>
      <c r="P24" s="1"/>
      <c r="Q24" s="1" t="s">
        <v>487</v>
      </c>
      <c r="R24" s="1"/>
      <c r="S24" s="1"/>
      <c r="T24" s="1"/>
    </row>
    <row r="25" spans="2:21" x14ac:dyDescent="0.25">
      <c r="B25" s="1" t="s">
        <v>486</v>
      </c>
      <c r="C25" s="1" t="s">
        <v>484</v>
      </c>
      <c r="D25" s="1" t="s">
        <v>483</v>
      </c>
      <c r="E25" s="1" t="s">
        <v>483</v>
      </c>
      <c r="F25" s="1" t="s">
        <v>482</v>
      </c>
      <c r="G25" s="1" t="s">
        <v>481</v>
      </c>
      <c r="H25" s="1" t="s">
        <v>13</v>
      </c>
      <c r="M25" s="1" t="s">
        <v>485</v>
      </c>
      <c r="N25" s="1" t="s">
        <v>484</v>
      </c>
      <c r="O25" s="1" t="s">
        <v>483</v>
      </c>
      <c r="P25" s="1" t="s">
        <v>483</v>
      </c>
      <c r="Q25" s="1" t="s">
        <v>482</v>
      </c>
      <c r="R25" s="1" t="s">
        <v>481</v>
      </c>
      <c r="S25" s="1" t="s">
        <v>13</v>
      </c>
      <c r="T25" s="1"/>
    </row>
    <row r="26" spans="2:21" x14ac:dyDescent="0.25">
      <c r="B26" t="s">
        <v>480</v>
      </c>
      <c r="C26">
        <v>28.45</v>
      </c>
      <c r="D26">
        <v>27.4</v>
      </c>
      <c r="E26">
        <v>27.16</v>
      </c>
      <c r="F26">
        <f>2^(C26-D26)</f>
        <v>2.0705298476827561</v>
      </c>
      <c r="G26">
        <f>2^(C26-E26)</f>
        <v>2.4452805553841355</v>
      </c>
      <c r="H26">
        <f>AVERAGE(F26:G26)</f>
        <v>2.257905201533446</v>
      </c>
      <c r="I26" s="1" t="s">
        <v>479</v>
      </c>
      <c r="J26" s="1" t="s">
        <v>478</v>
      </c>
      <c r="M26" t="s">
        <v>480</v>
      </c>
      <c r="N26">
        <v>28.45</v>
      </c>
      <c r="O26">
        <v>26.95</v>
      </c>
      <c r="P26">
        <v>26.67</v>
      </c>
      <c r="Q26">
        <f>2^(N26-O26)</f>
        <v>2.8284271247461898</v>
      </c>
      <c r="R26">
        <f>2^(N26-P26)</f>
        <v>3.4342617457510092</v>
      </c>
      <c r="S26">
        <f>AVERAGE(Q26:R26)</f>
        <v>3.1313444352485993</v>
      </c>
      <c r="T26" s="1" t="s">
        <v>479</v>
      </c>
      <c r="U26" s="1" t="s">
        <v>478</v>
      </c>
    </row>
    <row r="27" spans="2:21" x14ac:dyDescent="0.25">
      <c r="B27" t="s">
        <v>477</v>
      </c>
      <c r="C27">
        <v>28.45</v>
      </c>
      <c r="D27">
        <v>26.09</v>
      </c>
      <c r="E27">
        <v>26.05</v>
      </c>
      <c r="F27">
        <f>2^(C27-D27)</f>
        <v>5.1337035902516144</v>
      </c>
      <c r="G27">
        <f>2^(C27-E27)</f>
        <v>5.2780316430915715</v>
      </c>
      <c r="H27">
        <f>AVERAGE(F27:G27)</f>
        <v>5.2058676166715934</v>
      </c>
      <c r="I27">
        <f>H27-H26</f>
        <v>2.9479624151381474</v>
      </c>
      <c r="J27">
        <f>I27^2</f>
        <v>8.690482401067138</v>
      </c>
      <c r="M27" t="s">
        <v>477</v>
      </c>
      <c r="N27">
        <v>28.45</v>
      </c>
      <c r="O27">
        <v>25.83</v>
      </c>
      <c r="P27">
        <v>25.75</v>
      </c>
      <c r="Q27">
        <f>2^(N27-O27)</f>
        <v>6.147500725152053</v>
      </c>
      <c r="R27">
        <f>2^(N27-P27)</f>
        <v>6.4980191708498802</v>
      </c>
      <c r="S27">
        <f>AVERAGE(Q27:R27)</f>
        <v>6.3227599480009662</v>
      </c>
      <c r="T27">
        <f>S27-S26</f>
        <v>3.1914155127523669</v>
      </c>
      <c r="U27">
        <f>T27^2</f>
        <v>10.185132975036453</v>
      </c>
    </row>
    <row r="33" spans="2:21" x14ac:dyDescent="0.25">
      <c r="B33" s="1" t="s">
        <v>499</v>
      </c>
      <c r="C33" s="1" t="s">
        <v>488</v>
      </c>
      <c r="D33" s="1"/>
      <c r="E33" s="1"/>
      <c r="F33" s="1" t="s">
        <v>487</v>
      </c>
      <c r="G33" s="1"/>
      <c r="H33" s="1"/>
      <c r="L33" s="1"/>
      <c r="M33" s="1" t="s">
        <v>499</v>
      </c>
      <c r="N33" s="1" t="s">
        <v>488</v>
      </c>
      <c r="O33" s="1"/>
      <c r="P33" s="1"/>
      <c r="Q33" s="1" t="s">
        <v>487</v>
      </c>
    </row>
    <row r="34" spans="2:21" x14ac:dyDescent="0.25">
      <c r="B34" s="1" t="s">
        <v>491</v>
      </c>
      <c r="C34" s="1" t="s">
        <v>484</v>
      </c>
      <c r="D34" s="1" t="s">
        <v>483</v>
      </c>
      <c r="E34" s="1" t="s">
        <v>483</v>
      </c>
      <c r="F34" s="1" t="s">
        <v>482</v>
      </c>
      <c r="G34" s="1" t="s">
        <v>481</v>
      </c>
      <c r="H34" s="1" t="s">
        <v>13</v>
      </c>
      <c r="M34" s="1" t="s">
        <v>490</v>
      </c>
      <c r="N34" s="1" t="s">
        <v>484</v>
      </c>
      <c r="O34" s="1" t="s">
        <v>483</v>
      </c>
      <c r="P34" s="1" t="s">
        <v>483</v>
      </c>
      <c r="Q34" s="1" t="s">
        <v>482</v>
      </c>
      <c r="R34" s="1" t="s">
        <v>481</v>
      </c>
      <c r="S34" s="1" t="s">
        <v>13</v>
      </c>
    </row>
    <row r="35" spans="2:21" x14ac:dyDescent="0.25">
      <c r="B35" t="s">
        <v>480</v>
      </c>
      <c r="C35">
        <v>27.91</v>
      </c>
      <c r="D35">
        <v>26.21</v>
      </c>
      <c r="E35">
        <v>26.34</v>
      </c>
      <c r="F35">
        <f>2^(C35-D35)</f>
        <v>3.2490095854249406</v>
      </c>
      <c r="G35">
        <f>2^(C35-E35)</f>
        <v>2.9690471412580988</v>
      </c>
      <c r="H35">
        <f>AVERAGE(F35:G35)</f>
        <v>3.1090283633415199</v>
      </c>
      <c r="I35" s="1" t="s">
        <v>479</v>
      </c>
      <c r="J35" s="1" t="s">
        <v>478</v>
      </c>
      <c r="M35" t="s">
        <v>480</v>
      </c>
      <c r="N35">
        <v>27.91</v>
      </c>
      <c r="O35">
        <v>26.52</v>
      </c>
      <c r="P35">
        <v>26.65</v>
      </c>
      <c r="Q35">
        <f>2^(N35-O35)</f>
        <v>2.6207868077167276</v>
      </c>
      <c r="R35">
        <f>2^(N35-P35)</f>
        <v>2.3949574092378598</v>
      </c>
      <c r="S35">
        <f>AVERAGE(Q35:R35)</f>
        <v>2.5078721084772937</v>
      </c>
      <c r="T35" s="1" t="s">
        <v>479</v>
      </c>
      <c r="U35" s="1" t="s">
        <v>478</v>
      </c>
    </row>
    <row r="36" spans="2:21" x14ac:dyDescent="0.25">
      <c r="B36" t="s">
        <v>477</v>
      </c>
      <c r="C36">
        <v>27.91</v>
      </c>
      <c r="D36">
        <v>25.27</v>
      </c>
      <c r="E36">
        <v>25.31</v>
      </c>
      <c r="F36">
        <f>2^(C36-D36)</f>
        <v>6.233316637284001</v>
      </c>
      <c r="G36">
        <f>2^(C36-E36)</f>
        <v>6.0628662660415982</v>
      </c>
      <c r="H36">
        <f>AVERAGE(F36:G36)</f>
        <v>6.1480914516627996</v>
      </c>
      <c r="I36">
        <f>H36-H35</f>
        <v>3.0390630883212797</v>
      </c>
      <c r="J36">
        <f>I36^2</f>
        <v>9.2359044547968736</v>
      </c>
      <c r="M36" t="s">
        <v>477</v>
      </c>
      <c r="N36">
        <v>27.91</v>
      </c>
      <c r="O36">
        <v>25.44</v>
      </c>
      <c r="P36">
        <v>25.4</v>
      </c>
      <c r="Q36">
        <f>2^(N36-O36)</f>
        <v>5.540437872443694</v>
      </c>
      <c r="R36">
        <f>2^(N36-P36)</f>
        <v>5.6962007823882921</v>
      </c>
      <c r="S36">
        <f>AVERAGE(Q36:R36)</f>
        <v>5.6183193274159926</v>
      </c>
      <c r="T36">
        <f>S36-S35</f>
        <v>3.1104472189386989</v>
      </c>
      <c r="U36">
        <f>T36^2</f>
        <v>9.6748819018034862</v>
      </c>
    </row>
    <row r="41" spans="2:21" x14ac:dyDescent="0.25">
      <c r="B41" s="1" t="s">
        <v>499</v>
      </c>
      <c r="C41" s="1" t="s">
        <v>488</v>
      </c>
      <c r="D41" s="1"/>
      <c r="E41" s="1"/>
      <c r="F41" s="1" t="s">
        <v>487</v>
      </c>
      <c r="G41" s="1"/>
      <c r="H41" s="1"/>
      <c r="M41" s="1" t="s">
        <v>499</v>
      </c>
      <c r="N41" s="1" t="s">
        <v>488</v>
      </c>
      <c r="O41" s="1"/>
      <c r="P41" s="1"/>
      <c r="Q41" s="1" t="s">
        <v>487</v>
      </c>
      <c r="R41" s="1"/>
      <c r="S41" s="1"/>
      <c r="T41" s="1"/>
      <c r="U41" s="1"/>
    </row>
    <row r="42" spans="2:21" x14ac:dyDescent="0.25">
      <c r="B42" s="1" t="s">
        <v>486</v>
      </c>
      <c r="C42" s="1" t="s">
        <v>484</v>
      </c>
      <c r="D42" s="1" t="s">
        <v>483</v>
      </c>
      <c r="E42" s="1" t="s">
        <v>483</v>
      </c>
      <c r="F42" s="1" t="s">
        <v>482</v>
      </c>
      <c r="G42" s="1" t="s">
        <v>481</v>
      </c>
      <c r="H42" s="1" t="s">
        <v>13</v>
      </c>
      <c r="M42" s="1" t="s">
        <v>485</v>
      </c>
      <c r="N42" s="1" t="s">
        <v>484</v>
      </c>
      <c r="O42" s="1" t="s">
        <v>483</v>
      </c>
      <c r="P42" s="1" t="s">
        <v>483</v>
      </c>
      <c r="Q42" s="1" t="s">
        <v>482</v>
      </c>
      <c r="R42" s="1" t="s">
        <v>481</v>
      </c>
      <c r="S42" s="1" t="s">
        <v>13</v>
      </c>
      <c r="T42" s="1"/>
      <c r="U42" s="1"/>
    </row>
    <row r="43" spans="2:21" x14ac:dyDescent="0.25">
      <c r="B43" t="s">
        <v>480</v>
      </c>
      <c r="C43">
        <v>27.87</v>
      </c>
      <c r="D43">
        <v>26.81</v>
      </c>
      <c r="E43">
        <v>26.8</v>
      </c>
      <c r="F43">
        <f>2^(C43-D43)</f>
        <v>2.0849315216822459</v>
      </c>
      <c r="G43">
        <f>2^(C43-E43)</f>
        <v>2.0994333672461347</v>
      </c>
      <c r="H43">
        <f>AVERAGE(F43:G43)</f>
        <v>2.0921824444641901</v>
      </c>
      <c r="I43" s="1" t="s">
        <v>479</v>
      </c>
      <c r="J43" s="1" t="s">
        <v>478</v>
      </c>
      <c r="M43" t="s">
        <v>480</v>
      </c>
      <c r="N43">
        <v>27.87</v>
      </c>
      <c r="O43">
        <v>26.5</v>
      </c>
      <c r="P43">
        <v>26.33</v>
      </c>
      <c r="Q43">
        <f>2^(N43-O43)</f>
        <v>2.5847056612749864</v>
      </c>
      <c r="R43">
        <f>2^(N43-P43)</f>
        <v>2.9079450346406266</v>
      </c>
      <c r="S43">
        <f>AVERAGE(Q43:R43)</f>
        <v>2.7463253479578063</v>
      </c>
      <c r="T43" s="1" t="s">
        <v>479</v>
      </c>
      <c r="U43" s="1" t="s">
        <v>478</v>
      </c>
    </row>
    <row r="44" spans="2:21" x14ac:dyDescent="0.25">
      <c r="B44" t="s">
        <v>477</v>
      </c>
      <c r="C44">
        <v>27.87</v>
      </c>
      <c r="D44">
        <v>25.99</v>
      </c>
      <c r="E44">
        <v>26.11</v>
      </c>
      <c r="F44">
        <f>2^(C44-D44)</f>
        <v>3.6807506024995065</v>
      </c>
      <c r="G44">
        <f>2^(C44-E44)</f>
        <v>3.3869812494501121</v>
      </c>
      <c r="H44">
        <f>AVERAGE(F44:G44)</f>
        <v>3.5338659259748093</v>
      </c>
      <c r="I44">
        <f>H44-H43</f>
        <v>1.4416834815106192</v>
      </c>
      <c r="J44">
        <f>I44^2</f>
        <v>2.0784512608605801</v>
      </c>
      <c r="M44" t="s">
        <v>477</v>
      </c>
      <c r="N44">
        <v>27.87</v>
      </c>
      <c r="O44">
        <v>25.66</v>
      </c>
      <c r="P44">
        <v>25.91</v>
      </c>
      <c r="Q44">
        <f>2^(N44-O44)</f>
        <v>4.6267527356211522</v>
      </c>
      <c r="R44">
        <f>2^(N44-P44)</f>
        <v>3.8906197896491439</v>
      </c>
      <c r="S44">
        <f>AVERAGE(Q44:R44)</f>
        <v>4.2586862626351483</v>
      </c>
      <c r="T44">
        <f>S44-S43</f>
        <v>1.512360914677342</v>
      </c>
      <c r="U44">
        <f>T44^2</f>
        <v>2.2872355362436867</v>
      </c>
    </row>
    <row r="48" spans="2:21" x14ac:dyDescent="0.25">
      <c r="B48" s="1" t="s">
        <v>498</v>
      </c>
      <c r="C48" s="1" t="s">
        <v>488</v>
      </c>
      <c r="D48" s="1"/>
      <c r="E48" s="1"/>
      <c r="F48" s="1" t="s">
        <v>487</v>
      </c>
      <c r="G48" s="1"/>
      <c r="H48" s="1"/>
      <c r="M48" s="1" t="s">
        <v>498</v>
      </c>
      <c r="N48" s="1" t="s">
        <v>488</v>
      </c>
      <c r="O48" s="1"/>
      <c r="P48" s="1"/>
      <c r="Q48" s="1" t="s">
        <v>487</v>
      </c>
      <c r="R48" s="1"/>
      <c r="S48" s="1"/>
      <c r="T48" s="1"/>
    </row>
    <row r="49" spans="2:21" x14ac:dyDescent="0.25">
      <c r="B49" s="1" t="s">
        <v>491</v>
      </c>
      <c r="C49" s="1" t="s">
        <v>484</v>
      </c>
      <c r="D49" s="1" t="s">
        <v>483</v>
      </c>
      <c r="E49" s="1" t="s">
        <v>483</v>
      </c>
      <c r="F49" s="1" t="s">
        <v>482</v>
      </c>
      <c r="G49" s="1" t="s">
        <v>481</v>
      </c>
      <c r="H49" s="1" t="s">
        <v>13</v>
      </c>
      <c r="M49" s="1" t="s">
        <v>490</v>
      </c>
      <c r="N49" s="1" t="s">
        <v>484</v>
      </c>
      <c r="O49" s="1" t="s">
        <v>483</v>
      </c>
      <c r="P49" s="1" t="s">
        <v>483</v>
      </c>
      <c r="Q49" s="1" t="s">
        <v>482</v>
      </c>
      <c r="R49" s="1" t="s">
        <v>481</v>
      </c>
      <c r="S49" s="1" t="s">
        <v>13</v>
      </c>
      <c r="T49" s="1"/>
    </row>
    <row r="50" spans="2:21" x14ac:dyDescent="0.25">
      <c r="B50" t="s">
        <v>480</v>
      </c>
      <c r="C50">
        <v>26.82</v>
      </c>
      <c r="D50">
        <v>26.67</v>
      </c>
      <c r="E50">
        <v>26.5</v>
      </c>
      <c r="F50">
        <f>2^(C50-D50)</f>
        <v>1.109569472067844</v>
      </c>
      <c r="G50">
        <f>2^(C50-E50)</f>
        <v>1.2483305489016121</v>
      </c>
      <c r="H50">
        <f>AVERAGE(F50:G50)</f>
        <v>1.1789500104847281</v>
      </c>
      <c r="I50" s="1" t="s">
        <v>479</v>
      </c>
      <c r="J50" s="1" t="s">
        <v>478</v>
      </c>
      <c r="M50" t="s">
        <v>480</v>
      </c>
      <c r="N50">
        <v>26.82</v>
      </c>
      <c r="O50">
        <v>26.52</v>
      </c>
      <c r="P50">
        <v>26.68</v>
      </c>
      <c r="Q50">
        <f>2^(N50-O50)</f>
        <v>1.231144413344917</v>
      </c>
      <c r="R50">
        <f>2^(N50-P50)</f>
        <v>1.1019051158766111</v>
      </c>
      <c r="S50">
        <f>AVERAGE(Q50:R50)</f>
        <v>1.1665247646107639</v>
      </c>
      <c r="T50" s="1" t="s">
        <v>479</v>
      </c>
      <c r="U50" s="1" t="s">
        <v>478</v>
      </c>
    </row>
    <row r="51" spans="2:21" x14ac:dyDescent="0.25">
      <c r="B51" t="s">
        <v>477</v>
      </c>
      <c r="C51">
        <v>26.82</v>
      </c>
      <c r="D51">
        <v>25.21</v>
      </c>
      <c r="E51">
        <v>25.16</v>
      </c>
      <c r="F51">
        <f>2^(C51-D51)</f>
        <v>3.0525184179211169</v>
      </c>
      <c r="G51">
        <f>2^(C51-E51)</f>
        <v>3.1601652474535085</v>
      </c>
      <c r="H51">
        <f>AVERAGE(F51:G51)</f>
        <v>3.1063418326873125</v>
      </c>
      <c r="I51">
        <f>H51-H50</f>
        <v>1.9273918222025843</v>
      </c>
      <c r="J51">
        <f>I51^2</f>
        <v>3.7148392362933982</v>
      </c>
      <c r="M51" t="s">
        <v>477</v>
      </c>
      <c r="N51">
        <v>26.82</v>
      </c>
      <c r="O51">
        <v>25.24</v>
      </c>
      <c r="P51">
        <v>25.23</v>
      </c>
      <c r="Q51">
        <f>2^(N51-O51)</f>
        <v>2.9896984972698801</v>
      </c>
      <c r="R51">
        <f>2^(N51-P51)</f>
        <v>3.0104934948221342</v>
      </c>
      <c r="S51">
        <f>AVERAGE(Q51:R51)</f>
        <v>3.0000959960460074</v>
      </c>
      <c r="T51">
        <f>S51-S50</f>
        <v>1.8335712314352435</v>
      </c>
      <c r="U51">
        <f>T51^2</f>
        <v>3.3619834607469552</v>
      </c>
    </row>
    <row r="56" spans="2:21" x14ac:dyDescent="0.25">
      <c r="B56" s="1" t="s">
        <v>498</v>
      </c>
      <c r="C56" s="1" t="s">
        <v>488</v>
      </c>
      <c r="D56" s="1"/>
      <c r="E56" s="1"/>
      <c r="F56" s="1" t="s">
        <v>487</v>
      </c>
      <c r="G56" s="1"/>
      <c r="H56" s="1"/>
      <c r="M56" s="1" t="s">
        <v>498</v>
      </c>
      <c r="N56" s="1" t="s">
        <v>488</v>
      </c>
      <c r="O56" s="1"/>
      <c r="P56" s="1"/>
      <c r="Q56" s="1" t="s">
        <v>487</v>
      </c>
      <c r="R56" s="1"/>
      <c r="S56" s="1"/>
      <c r="T56" s="1"/>
    </row>
    <row r="57" spans="2:21" x14ac:dyDescent="0.25">
      <c r="B57" s="1" t="s">
        <v>486</v>
      </c>
      <c r="C57" s="1" t="s">
        <v>484</v>
      </c>
      <c r="D57" s="1" t="s">
        <v>483</v>
      </c>
      <c r="E57" s="1" t="s">
        <v>483</v>
      </c>
      <c r="F57" s="1" t="s">
        <v>482</v>
      </c>
      <c r="G57" s="1" t="s">
        <v>481</v>
      </c>
      <c r="H57" s="1" t="s">
        <v>13</v>
      </c>
      <c r="M57" s="1" t="s">
        <v>485</v>
      </c>
      <c r="N57" s="1" t="s">
        <v>484</v>
      </c>
      <c r="O57" s="1" t="s">
        <v>483</v>
      </c>
      <c r="P57" s="1" t="s">
        <v>483</v>
      </c>
      <c r="Q57" s="1" t="s">
        <v>482</v>
      </c>
      <c r="R57" s="1" t="s">
        <v>481</v>
      </c>
      <c r="S57" s="1" t="s">
        <v>13</v>
      </c>
      <c r="T57" s="1"/>
    </row>
    <row r="58" spans="2:21" x14ac:dyDescent="0.25">
      <c r="B58" t="s">
        <v>480</v>
      </c>
      <c r="C58">
        <v>27</v>
      </c>
      <c r="D58">
        <v>27.25</v>
      </c>
      <c r="E58">
        <v>26.98</v>
      </c>
      <c r="F58">
        <f>2^(C58-D58)</f>
        <v>0.84089641525371461</v>
      </c>
      <c r="G58">
        <f>2^(C58-E58)</f>
        <v>1.0139594797900289</v>
      </c>
      <c r="H58">
        <f>AVERAGE(F58:G58)</f>
        <v>0.92742794752187174</v>
      </c>
      <c r="I58" s="1" t="s">
        <v>479</v>
      </c>
      <c r="J58" s="1" t="s">
        <v>478</v>
      </c>
      <c r="M58" t="s">
        <v>480</v>
      </c>
      <c r="N58">
        <v>27</v>
      </c>
      <c r="O58">
        <v>26.59</v>
      </c>
      <c r="P58">
        <v>26.74</v>
      </c>
      <c r="Q58">
        <f>2^(N58-O58)</f>
        <v>1.3286858140965117</v>
      </c>
      <c r="R58">
        <f>2^(N58-P58)</f>
        <v>1.1974787046189299</v>
      </c>
      <c r="S58">
        <f>AVERAGE(Q58:R58)</f>
        <v>1.2630822593577209</v>
      </c>
      <c r="T58" s="1" t="s">
        <v>479</v>
      </c>
      <c r="U58" s="1" t="s">
        <v>478</v>
      </c>
    </row>
    <row r="59" spans="2:21" x14ac:dyDescent="0.25">
      <c r="B59" t="s">
        <v>477</v>
      </c>
      <c r="C59">
        <v>27</v>
      </c>
      <c r="D59">
        <v>26.04</v>
      </c>
      <c r="E59">
        <v>26</v>
      </c>
      <c r="F59">
        <f>2^(C59-D59)</f>
        <v>1.9453098948245722</v>
      </c>
      <c r="G59">
        <f>2^(C59-E59)</f>
        <v>2</v>
      </c>
      <c r="H59">
        <f>AVERAGE(F59:G59)</f>
        <v>1.9726549474122861</v>
      </c>
      <c r="I59">
        <f>H59-H58</f>
        <v>1.0452269998904145</v>
      </c>
      <c r="J59">
        <f>I59^2</f>
        <v>1.0924994812999165</v>
      </c>
      <c r="M59" t="s">
        <v>477</v>
      </c>
      <c r="N59">
        <v>27</v>
      </c>
      <c r="O59">
        <v>25.73</v>
      </c>
      <c r="P59">
        <v>25.4</v>
      </c>
      <c r="Q59">
        <f>2^(N59-O59)</f>
        <v>2.41161565538152</v>
      </c>
      <c r="R59">
        <f>2^(N59-P59)</f>
        <v>3.0314331330207991</v>
      </c>
      <c r="S59">
        <f>AVERAGE(Q59:R59)</f>
        <v>2.7215243942011593</v>
      </c>
      <c r="T59">
        <f>S59-S58</f>
        <v>1.4584421348434384</v>
      </c>
      <c r="U59">
        <f>T59^2</f>
        <v>2.1270534606866862</v>
      </c>
    </row>
    <row r="64" spans="2:21" x14ac:dyDescent="0.25">
      <c r="B64" s="1" t="s">
        <v>497</v>
      </c>
      <c r="C64" s="1" t="s">
        <v>488</v>
      </c>
      <c r="D64" s="1"/>
      <c r="E64" s="1"/>
      <c r="F64" s="1" t="s">
        <v>487</v>
      </c>
      <c r="G64" s="1"/>
      <c r="H64" s="1"/>
      <c r="M64" s="1" t="s">
        <v>497</v>
      </c>
      <c r="N64" s="1" t="s">
        <v>488</v>
      </c>
      <c r="O64" s="1"/>
      <c r="P64" s="1"/>
      <c r="Q64" s="1" t="s">
        <v>487</v>
      </c>
      <c r="R64" s="1"/>
      <c r="S64" s="1"/>
      <c r="T64" s="1"/>
    </row>
    <row r="65" spans="2:21" x14ac:dyDescent="0.25">
      <c r="B65" s="1" t="s">
        <v>491</v>
      </c>
      <c r="C65" s="1" t="s">
        <v>484</v>
      </c>
      <c r="D65" s="1" t="s">
        <v>483</v>
      </c>
      <c r="E65" s="1" t="s">
        <v>483</v>
      </c>
      <c r="F65" s="1" t="s">
        <v>482</v>
      </c>
      <c r="G65" s="1" t="s">
        <v>481</v>
      </c>
      <c r="H65" s="1" t="s">
        <v>13</v>
      </c>
      <c r="M65" s="1" t="s">
        <v>490</v>
      </c>
      <c r="N65" s="1" t="s">
        <v>484</v>
      </c>
      <c r="O65" s="1" t="s">
        <v>483</v>
      </c>
      <c r="P65" s="1" t="s">
        <v>483</v>
      </c>
      <c r="Q65" s="1" t="s">
        <v>482</v>
      </c>
      <c r="R65" s="1" t="s">
        <v>481</v>
      </c>
      <c r="S65" s="1" t="s">
        <v>13</v>
      </c>
      <c r="T65" s="1"/>
    </row>
    <row r="66" spans="2:21" x14ac:dyDescent="0.25">
      <c r="B66" t="s">
        <v>480</v>
      </c>
      <c r="C66">
        <v>30.1</v>
      </c>
      <c r="D66">
        <v>29.15</v>
      </c>
      <c r="E66">
        <v>28.89</v>
      </c>
      <c r="F66">
        <f>2^(C66-D66)</f>
        <v>1.931872657849695</v>
      </c>
      <c r="G66">
        <f>2^(C66-E66)</f>
        <v>2.3133763678105761</v>
      </c>
      <c r="H66">
        <f>AVERAGE(F66:G66)</f>
        <v>2.1226245128301358</v>
      </c>
      <c r="I66" s="1" t="s">
        <v>479</v>
      </c>
      <c r="J66" s="1" t="s">
        <v>478</v>
      </c>
      <c r="M66" t="s">
        <v>480</v>
      </c>
      <c r="N66">
        <v>30.1</v>
      </c>
      <c r="O66">
        <v>29.43</v>
      </c>
      <c r="P66">
        <v>29.33</v>
      </c>
      <c r="Q66">
        <f>2^(N66-O66)</f>
        <v>1.5910729675098392</v>
      </c>
      <c r="R66">
        <f>2^(N66-P66)</f>
        <v>1.7052697835359172</v>
      </c>
      <c r="S66">
        <f>AVERAGE(Q66:R66)</f>
        <v>1.6481713755228782</v>
      </c>
      <c r="T66" s="1" t="s">
        <v>479</v>
      </c>
      <c r="U66" s="1" t="s">
        <v>478</v>
      </c>
    </row>
    <row r="67" spans="2:21" x14ac:dyDescent="0.25">
      <c r="B67" t="s">
        <v>477</v>
      </c>
      <c r="C67">
        <v>30.1</v>
      </c>
      <c r="D67">
        <v>27.74</v>
      </c>
      <c r="E67">
        <v>27.98</v>
      </c>
      <c r="F67">
        <f>2^(C67-D67)</f>
        <v>5.1337035902516268</v>
      </c>
      <c r="G67">
        <f>2^(C67-E67)</f>
        <v>4.3469394501042355</v>
      </c>
      <c r="H67">
        <f>AVERAGE(F67:G67)</f>
        <v>4.7403215201779307</v>
      </c>
      <c r="I67">
        <f>H67-H66</f>
        <v>2.617697007347795</v>
      </c>
      <c r="J67">
        <f>I67^2</f>
        <v>6.8523376222776022</v>
      </c>
      <c r="M67" t="s">
        <v>477</v>
      </c>
      <c r="N67">
        <v>30.1</v>
      </c>
      <c r="O67">
        <v>27.68</v>
      </c>
      <c r="P67">
        <v>27.98</v>
      </c>
      <c r="Q67">
        <f>2^(N67-O67)</f>
        <v>5.3517102191444543</v>
      </c>
      <c r="R67">
        <f>2^(N67-P67)</f>
        <v>4.3469394501042355</v>
      </c>
      <c r="S67">
        <f>AVERAGE(Q67:R67)</f>
        <v>4.8493248346243449</v>
      </c>
      <c r="T67">
        <f>S67-S66</f>
        <v>3.2011534591014668</v>
      </c>
      <c r="U67">
        <f>T67^2</f>
        <v>10.247383468717286</v>
      </c>
    </row>
    <row r="72" spans="2:21" x14ac:dyDescent="0.25">
      <c r="B72" s="1" t="s">
        <v>497</v>
      </c>
      <c r="C72" s="1" t="s">
        <v>488</v>
      </c>
      <c r="D72" s="1"/>
      <c r="E72" s="1"/>
      <c r="F72" s="1" t="s">
        <v>487</v>
      </c>
      <c r="G72" s="1"/>
      <c r="H72" s="1"/>
      <c r="M72" s="1" t="s">
        <v>497</v>
      </c>
      <c r="N72" s="1" t="s">
        <v>488</v>
      </c>
      <c r="O72" s="1"/>
      <c r="P72" s="1"/>
      <c r="Q72" s="1" t="s">
        <v>487</v>
      </c>
      <c r="R72" s="1"/>
      <c r="S72" s="1"/>
      <c r="T72" s="1"/>
    </row>
    <row r="73" spans="2:21" x14ac:dyDescent="0.25">
      <c r="B73" s="1" t="s">
        <v>486</v>
      </c>
      <c r="C73" s="1" t="s">
        <v>484</v>
      </c>
      <c r="D73" s="1" t="s">
        <v>483</v>
      </c>
      <c r="E73" s="1" t="s">
        <v>483</v>
      </c>
      <c r="F73" s="1" t="s">
        <v>482</v>
      </c>
      <c r="G73" s="1" t="s">
        <v>481</v>
      </c>
      <c r="H73" s="1" t="s">
        <v>13</v>
      </c>
      <c r="M73" s="1" t="s">
        <v>485</v>
      </c>
      <c r="N73" s="1" t="s">
        <v>484</v>
      </c>
      <c r="O73" s="1" t="s">
        <v>483</v>
      </c>
      <c r="P73" s="1" t="s">
        <v>483</v>
      </c>
      <c r="Q73" s="1" t="s">
        <v>482</v>
      </c>
      <c r="R73" s="1" t="s">
        <v>481</v>
      </c>
      <c r="S73" s="1" t="s">
        <v>13</v>
      </c>
      <c r="T73" s="1"/>
    </row>
    <row r="74" spans="2:21" x14ac:dyDescent="0.25">
      <c r="B74" t="s">
        <v>480</v>
      </c>
      <c r="C74">
        <v>30.13</v>
      </c>
      <c r="D74">
        <v>29.9</v>
      </c>
      <c r="E74">
        <v>29.94</v>
      </c>
      <c r="F74">
        <f>2^(C74-D74)</f>
        <v>1.1728349492318793</v>
      </c>
      <c r="G74">
        <f>2^(C74-E74)</f>
        <v>1.1407637158684218</v>
      </c>
      <c r="H74">
        <f>AVERAGE(F74:G74)</f>
        <v>1.1567993325501504</v>
      </c>
      <c r="I74" s="1" t="s">
        <v>479</v>
      </c>
      <c r="J74" s="1" t="s">
        <v>478</v>
      </c>
      <c r="M74" t="s">
        <v>480</v>
      </c>
      <c r="N74">
        <v>30.13</v>
      </c>
      <c r="O74">
        <v>29.27</v>
      </c>
      <c r="P74">
        <v>29.5</v>
      </c>
      <c r="Q74">
        <f>2^(N74-O74)</f>
        <v>1.8150383106343209</v>
      </c>
      <c r="R74">
        <f>2^(N74-P74)</f>
        <v>1.5475649935423887</v>
      </c>
      <c r="S74">
        <f>AVERAGE(Q74:R74)</f>
        <v>1.6813016520883548</v>
      </c>
      <c r="T74" s="1" t="s">
        <v>479</v>
      </c>
      <c r="U74" s="1" t="s">
        <v>478</v>
      </c>
    </row>
    <row r="75" spans="2:21" x14ac:dyDescent="0.25">
      <c r="B75" t="s">
        <v>477</v>
      </c>
      <c r="C75">
        <v>30.13</v>
      </c>
      <c r="D75">
        <v>28.5</v>
      </c>
      <c r="E75">
        <v>28.64</v>
      </c>
      <c r="F75">
        <f>2^(C75-D75)</f>
        <v>3.095129987084777</v>
      </c>
      <c r="G75">
        <f>2^(C75-E75)</f>
        <v>2.8088897514759914</v>
      </c>
      <c r="H75">
        <f>AVERAGE(F75:G75)</f>
        <v>2.952009869280384</v>
      </c>
      <c r="I75">
        <f>H75-H74</f>
        <v>1.7952105367302336</v>
      </c>
      <c r="J75">
        <f>I75^2</f>
        <v>3.2227808711872532</v>
      </c>
      <c r="M75" t="s">
        <v>477</v>
      </c>
      <c r="N75">
        <v>30.13</v>
      </c>
      <c r="O75">
        <v>28.14</v>
      </c>
      <c r="P75">
        <v>28.06</v>
      </c>
      <c r="Q75">
        <f>2^(N75-O75)</f>
        <v>3.9723699817481388</v>
      </c>
      <c r="R75">
        <f>2^(N75-P75)</f>
        <v>4.1988667344922694</v>
      </c>
      <c r="S75">
        <f>AVERAGE(Q75:R75)</f>
        <v>4.0856183581202039</v>
      </c>
      <c r="T75">
        <f>S75-S74</f>
        <v>2.4043167060318491</v>
      </c>
      <c r="U75">
        <f>T75^2</f>
        <v>5.7807388229038414</v>
      </c>
    </row>
    <row r="81" spans="2:21" x14ac:dyDescent="0.25">
      <c r="B81" s="1" t="s">
        <v>496</v>
      </c>
      <c r="C81" s="1" t="s">
        <v>488</v>
      </c>
      <c r="D81" s="1"/>
      <c r="E81" s="1"/>
      <c r="F81" s="1" t="s">
        <v>487</v>
      </c>
      <c r="G81" s="1"/>
      <c r="H81" s="1"/>
      <c r="M81" s="1" t="s">
        <v>496</v>
      </c>
      <c r="N81" s="1" t="s">
        <v>488</v>
      </c>
      <c r="O81" s="1"/>
      <c r="P81" s="1"/>
      <c r="Q81" s="1" t="s">
        <v>487</v>
      </c>
      <c r="R81" s="1"/>
      <c r="S81" s="1"/>
      <c r="T81" s="1"/>
    </row>
    <row r="82" spans="2:21" x14ac:dyDescent="0.25">
      <c r="B82" s="1" t="s">
        <v>491</v>
      </c>
      <c r="C82" s="1" t="s">
        <v>484</v>
      </c>
      <c r="D82" s="1" t="s">
        <v>483</v>
      </c>
      <c r="E82" s="1" t="s">
        <v>483</v>
      </c>
      <c r="F82" s="1" t="s">
        <v>482</v>
      </c>
      <c r="G82" s="1" t="s">
        <v>481</v>
      </c>
      <c r="H82" s="1" t="s">
        <v>13</v>
      </c>
      <c r="M82" s="1" t="s">
        <v>490</v>
      </c>
      <c r="N82" s="1" t="s">
        <v>484</v>
      </c>
      <c r="O82" s="1" t="s">
        <v>483</v>
      </c>
      <c r="P82" s="1" t="s">
        <v>483</v>
      </c>
      <c r="Q82" s="1" t="s">
        <v>482</v>
      </c>
      <c r="R82" s="1" t="s">
        <v>481</v>
      </c>
      <c r="S82" s="1" t="s">
        <v>13</v>
      </c>
      <c r="T82" s="1"/>
    </row>
    <row r="83" spans="2:21" x14ac:dyDescent="0.25">
      <c r="B83" t="s">
        <v>480</v>
      </c>
      <c r="C83">
        <v>28.08</v>
      </c>
      <c r="D83">
        <v>26.72</v>
      </c>
      <c r="E83">
        <v>26.51</v>
      </c>
      <c r="F83">
        <f>2^(C83-D83)</f>
        <v>2.5668517951258072</v>
      </c>
      <c r="G83">
        <f>2^(C83-E83)</f>
        <v>2.9690471412580917</v>
      </c>
      <c r="H83">
        <f>AVERAGE(F83:G83)</f>
        <v>2.7679494681919494</v>
      </c>
      <c r="I83" s="1" t="s">
        <v>479</v>
      </c>
      <c r="J83" s="1" t="s">
        <v>478</v>
      </c>
      <c r="M83" t="s">
        <v>480</v>
      </c>
      <c r="N83">
        <v>28.08</v>
      </c>
      <c r="O83">
        <v>26.77</v>
      </c>
      <c r="P83">
        <v>26.88</v>
      </c>
      <c r="Q83">
        <f>2^(N83-O83)</f>
        <v>2.4794153998779707</v>
      </c>
      <c r="R83">
        <f>2^(N83-P83)</f>
        <v>2.2973967099940689</v>
      </c>
      <c r="S83">
        <f>AVERAGE(Q83:R83)</f>
        <v>2.38840605493602</v>
      </c>
      <c r="T83" s="1" t="s">
        <v>479</v>
      </c>
      <c r="U83" s="1" t="s">
        <v>478</v>
      </c>
    </row>
    <row r="84" spans="2:21" x14ac:dyDescent="0.25">
      <c r="B84" t="s">
        <v>477</v>
      </c>
      <c r="C84">
        <v>28.08</v>
      </c>
      <c r="D84">
        <v>25.42</v>
      </c>
      <c r="E84">
        <v>25.36</v>
      </c>
      <c r="F84">
        <f>2^(C84-D84)</f>
        <v>6.3203304949070018</v>
      </c>
      <c r="G84">
        <f>2^(C84-E84)</f>
        <v>6.5887281381405796</v>
      </c>
      <c r="H84">
        <f>AVERAGE(F84:G84)</f>
        <v>6.4545293165237911</v>
      </c>
      <c r="I84">
        <f>H84-H83</f>
        <v>3.6865798483318417</v>
      </c>
      <c r="J84">
        <f>I84^2</f>
        <v>13.590870978126425</v>
      </c>
      <c r="M84" t="s">
        <v>477</v>
      </c>
      <c r="N84">
        <v>28.08</v>
      </c>
      <c r="O84">
        <v>25.28</v>
      </c>
      <c r="P84">
        <v>25.39</v>
      </c>
      <c r="Q84">
        <f>2^(N84-O84)</f>
        <v>6.9644045063689797</v>
      </c>
      <c r="R84">
        <f>2^(N84-P84)</f>
        <v>6.453134073777</v>
      </c>
      <c r="S84">
        <f>AVERAGE(Q84:R84)</f>
        <v>6.7087692900729898</v>
      </c>
      <c r="T84">
        <f>S84-S83</f>
        <v>4.3203632351369698</v>
      </c>
      <c r="U84">
        <f>T84^2</f>
        <v>18.665538483523186</v>
      </c>
    </row>
    <row r="89" spans="2:21" x14ac:dyDescent="0.25">
      <c r="B89" s="1" t="s">
        <v>496</v>
      </c>
      <c r="C89" s="1" t="s">
        <v>488</v>
      </c>
      <c r="D89" s="1"/>
      <c r="E89" s="1"/>
      <c r="F89" s="1" t="s">
        <v>487</v>
      </c>
      <c r="G89" s="1"/>
      <c r="H89" s="1"/>
      <c r="M89" s="1" t="s">
        <v>496</v>
      </c>
      <c r="N89" s="1" t="s">
        <v>488</v>
      </c>
      <c r="O89" s="1"/>
      <c r="P89" s="1"/>
      <c r="Q89" s="1" t="s">
        <v>487</v>
      </c>
      <c r="R89" s="1"/>
      <c r="S89" s="1"/>
      <c r="T89" s="1"/>
    </row>
    <row r="90" spans="2:21" x14ac:dyDescent="0.25">
      <c r="B90" s="1" t="s">
        <v>486</v>
      </c>
      <c r="C90" s="1" t="s">
        <v>484</v>
      </c>
      <c r="D90" s="1" t="s">
        <v>483</v>
      </c>
      <c r="E90" s="1" t="s">
        <v>483</v>
      </c>
      <c r="F90" s="1" t="s">
        <v>482</v>
      </c>
      <c r="G90" s="1" t="s">
        <v>481</v>
      </c>
      <c r="H90" s="1" t="s">
        <v>13</v>
      </c>
      <c r="M90" s="1" t="s">
        <v>485</v>
      </c>
      <c r="N90" s="1" t="s">
        <v>484</v>
      </c>
      <c r="O90" s="1" t="s">
        <v>483</v>
      </c>
      <c r="P90" s="1" t="s">
        <v>483</v>
      </c>
      <c r="Q90" s="1" t="s">
        <v>482</v>
      </c>
      <c r="R90" s="1" t="s">
        <v>481</v>
      </c>
      <c r="S90" s="1" t="s">
        <v>13</v>
      </c>
      <c r="T90" s="1"/>
    </row>
    <row r="91" spans="2:21" x14ac:dyDescent="0.25">
      <c r="B91" t="s">
        <v>480</v>
      </c>
      <c r="C91">
        <v>27.96</v>
      </c>
      <c r="D91">
        <v>27.28</v>
      </c>
      <c r="E91">
        <v>27.11</v>
      </c>
      <c r="F91">
        <f>2^(C91-D91)</f>
        <v>1.6021397551792438</v>
      </c>
      <c r="G91">
        <f>2^(C91-E91)</f>
        <v>1.8025009252216622</v>
      </c>
      <c r="H91">
        <f>AVERAGE(F91:G91)</f>
        <v>1.702320340200453</v>
      </c>
      <c r="I91" s="1" t="s">
        <v>479</v>
      </c>
      <c r="J91" s="1" t="s">
        <v>478</v>
      </c>
      <c r="M91" t="s">
        <v>480</v>
      </c>
      <c r="N91">
        <v>27.96</v>
      </c>
      <c r="O91">
        <v>26.78</v>
      </c>
      <c r="P91">
        <v>26.79</v>
      </c>
      <c r="Q91">
        <f>2^(N91-O91)</f>
        <v>2.2657677705915966</v>
      </c>
      <c r="R91">
        <f>2^(N91-P91)</f>
        <v>2.2501169693776215</v>
      </c>
      <c r="S91">
        <f>AVERAGE(Q91:R91)</f>
        <v>2.2579423699846091</v>
      </c>
      <c r="T91" s="1" t="s">
        <v>479</v>
      </c>
      <c r="U91" s="1" t="s">
        <v>478</v>
      </c>
    </row>
    <row r="92" spans="2:21" x14ac:dyDescent="0.25">
      <c r="B92" t="s">
        <v>477</v>
      </c>
      <c r="C92">
        <v>27.96</v>
      </c>
      <c r="D92">
        <v>26.12</v>
      </c>
      <c r="E92">
        <v>26.07</v>
      </c>
      <c r="F92">
        <f>2^(C92-D92)</f>
        <v>3.5801002837118894</v>
      </c>
      <c r="G92">
        <f>2^(C92-E92)</f>
        <v>3.706352247561485</v>
      </c>
      <c r="H92">
        <f>AVERAGE(F92:G92)</f>
        <v>3.6432262656366872</v>
      </c>
      <c r="I92">
        <f>H92-H91</f>
        <v>1.9409059254362342</v>
      </c>
      <c r="J92">
        <f>I92^2</f>
        <v>3.7671158113934848</v>
      </c>
      <c r="M92" t="s">
        <v>477</v>
      </c>
      <c r="N92">
        <v>27.96</v>
      </c>
      <c r="O92">
        <v>25.74</v>
      </c>
      <c r="P92">
        <v>25.66</v>
      </c>
      <c r="Q92">
        <f>2^(N92-O92)</f>
        <v>4.6589343458738313</v>
      </c>
      <c r="R92">
        <f>2^(N92-P92)</f>
        <v>4.924577653379667</v>
      </c>
      <c r="S92">
        <f>AVERAGE(Q92:R92)</f>
        <v>4.7917559996267496</v>
      </c>
      <c r="T92">
        <f>S92-S91</f>
        <v>2.5338136296421405</v>
      </c>
      <c r="U92">
        <f>T92^2</f>
        <v>6.4202115097602785</v>
      </c>
    </row>
    <row r="97" spans="2:21" x14ac:dyDescent="0.25">
      <c r="B97" s="1" t="s">
        <v>495</v>
      </c>
      <c r="C97" s="1" t="s">
        <v>488</v>
      </c>
      <c r="D97" s="1"/>
      <c r="E97" s="1"/>
      <c r="F97" s="1" t="s">
        <v>487</v>
      </c>
      <c r="G97" s="1"/>
      <c r="H97" s="1"/>
      <c r="M97" s="1" t="s">
        <v>495</v>
      </c>
      <c r="N97" s="1" t="s">
        <v>488</v>
      </c>
      <c r="O97" s="1"/>
      <c r="P97" s="1"/>
      <c r="Q97" s="1" t="s">
        <v>487</v>
      </c>
      <c r="R97" s="1"/>
      <c r="S97" s="1"/>
      <c r="T97" s="1"/>
    </row>
    <row r="98" spans="2:21" x14ac:dyDescent="0.25">
      <c r="B98" s="1" t="s">
        <v>491</v>
      </c>
      <c r="C98" s="1" t="s">
        <v>484</v>
      </c>
      <c r="D98" s="1" t="s">
        <v>483</v>
      </c>
      <c r="E98" s="1" t="s">
        <v>483</v>
      </c>
      <c r="F98" s="1" t="s">
        <v>482</v>
      </c>
      <c r="G98" s="1" t="s">
        <v>481</v>
      </c>
      <c r="H98" s="1" t="s">
        <v>13</v>
      </c>
      <c r="M98" s="1" t="s">
        <v>490</v>
      </c>
      <c r="N98" s="1" t="s">
        <v>484</v>
      </c>
      <c r="O98" s="1" t="s">
        <v>483</v>
      </c>
      <c r="P98" s="1" t="s">
        <v>483</v>
      </c>
      <c r="Q98" s="1" t="s">
        <v>482</v>
      </c>
      <c r="R98" s="1" t="s">
        <v>481</v>
      </c>
      <c r="S98" s="1" t="s">
        <v>13</v>
      </c>
      <c r="T98" s="1"/>
    </row>
    <row r="99" spans="2:21" x14ac:dyDescent="0.25">
      <c r="B99" t="s">
        <v>480</v>
      </c>
      <c r="C99">
        <v>26.09</v>
      </c>
      <c r="D99">
        <v>26.08</v>
      </c>
      <c r="E99">
        <v>26.05</v>
      </c>
      <c r="F99">
        <f>2^(C99-D99)</f>
        <v>1.00695555005672</v>
      </c>
      <c r="G99">
        <f>2^(C99-E99)</f>
        <v>1.0281138266560659</v>
      </c>
      <c r="H99">
        <f>AVERAGE(F99:G99)</f>
        <v>1.0175346883563929</v>
      </c>
      <c r="I99" s="1" t="s">
        <v>479</v>
      </c>
      <c r="J99" s="1" t="s">
        <v>478</v>
      </c>
      <c r="M99" t="s">
        <v>480</v>
      </c>
      <c r="N99">
        <v>26.09</v>
      </c>
      <c r="O99">
        <v>26.48</v>
      </c>
      <c r="P99">
        <v>26.29</v>
      </c>
      <c r="Q99">
        <f>2^(N99-O99)</f>
        <v>0.76312960448027922</v>
      </c>
      <c r="R99">
        <f>2^(N99-P99)</f>
        <v>0.87055056329612457</v>
      </c>
      <c r="S99">
        <f>AVERAGE(Q99:R99)</f>
        <v>0.81684008388820195</v>
      </c>
      <c r="T99" s="1" t="s">
        <v>479</v>
      </c>
      <c r="U99" s="1" t="s">
        <v>478</v>
      </c>
    </row>
    <row r="100" spans="2:21" x14ac:dyDescent="0.25">
      <c r="B100" t="s">
        <v>477</v>
      </c>
      <c r="C100">
        <v>26.09</v>
      </c>
      <c r="D100">
        <v>25.07</v>
      </c>
      <c r="E100">
        <v>25.17</v>
      </c>
      <c r="F100">
        <f>2^(C100-D100)</f>
        <v>2.0279189595800577</v>
      </c>
      <c r="G100">
        <f>2^(C100-E100)</f>
        <v>1.8921152934511893</v>
      </c>
      <c r="H100">
        <f>AVERAGE(F100:G100)</f>
        <v>1.9600171265156234</v>
      </c>
      <c r="I100">
        <f>H100-H99</f>
        <v>0.9424824381592305</v>
      </c>
      <c r="J100">
        <f>I100^2</f>
        <v>0.88827314623856779</v>
      </c>
      <c r="M100" t="s">
        <v>477</v>
      </c>
      <c r="N100">
        <v>26.09</v>
      </c>
      <c r="O100">
        <v>25.02</v>
      </c>
      <c r="P100">
        <v>25.16</v>
      </c>
      <c r="Q100">
        <f>2^(N100-O100)</f>
        <v>2.0994333672461347</v>
      </c>
      <c r="R100">
        <f>2^(N100-P100)</f>
        <v>1.9052759960878742</v>
      </c>
      <c r="S100">
        <f>AVERAGE(Q100:R100)</f>
        <v>2.0023546816670046</v>
      </c>
      <c r="T100">
        <f>S100-S99</f>
        <v>1.1855145977788026</v>
      </c>
      <c r="U100">
        <f>T100^2</f>
        <v>1.4054448615466362</v>
      </c>
    </row>
    <row r="105" spans="2:21" x14ac:dyDescent="0.25">
      <c r="B105" s="1" t="s">
        <v>495</v>
      </c>
      <c r="C105" s="1" t="s">
        <v>488</v>
      </c>
      <c r="D105" s="1"/>
      <c r="E105" s="1"/>
      <c r="F105" s="1" t="s">
        <v>487</v>
      </c>
      <c r="G105" s="1"/>
      <c r="H105" s="1"/>
      <c r="M105" s="1" t="s">
        <v>495</v>
      </c>
      <c r="N105" s="1" t="s">
        <v>488</v>
      </c>
      <c r="O105" s="1"/>
      <c r="P105" s="1"/>
      <c r="Q105" s="1" t="s">
        <v>487</v>
      </c>
      <c r="R105" s="1"/>
      <c r="S105" s="1"/>
      <c r="T105" s="1"/>
    </row>
    <row r="106" spans="2:21" x14ac:dyDescent="0.25">
      <c r="B106" s="1" t="s">
        <v>486</v>
      </c>
      <c r="C106" s="1" t="s">
        <v>484</v>
      </c>
      <c r="D106" s="1" t="s">
        <v>483</v>
      </c>
      <c r="E106" s="1" t="s">
        <v>483</v>
      </c>
      <c r="F106" s="1" t="s">
        <v>482</v>
      </c>
      <c r="G106" s="1" t="s">
        <v>481</v>
      </c>
      <c r="H106" s="1" t="s">
        <v>13</v>
      </c>
      <c r="M106" s="1" t="s">
        <v>485</v>
      </c>
      <c r="N106" s="1" t="s">
        <v>484</v>
      </c>
      <c r="O106" s="1" t="s">
        <v>483</v>
      </c>
      <c r="P106" s="1" t="s">
        <v>483</v>
      </c>
      <c r="Q106" s="1" t="s">
        <v>482</v>
      </c>
      <c r="R106" s="1" t="s">
        <v>481</v>
      </c>
      <c r="S106" s="1" t="s">
        <v>13</v>
      </c>
      <c r="T106" s="1"/>
    </row>
    <row r="107" spans="2:21" x14ac:dyDescent="0.25">
      <c r="B107" t="s">
        <v>480</v>
      </c>
      <c r="C107">
        <v>26.14</v>
      </c>
      <c r="D107">
        <v>26.47</v>
      </c>
      <c r="E107">
        <v>26.59</v>
      </c>
      <c r="F107">
        <f>2^(C107-D107)</f>
        <v>0.79553648375491959</v>
      </c>
      <c r="G107">
        <f>2^(C107-E107)</f>
        <v>0.73204284797281316</v>
      </c>
      <c r="H107">
        <f>AVERAGE(F107:G107)</f>
        <v>0.76378966586386632</v>
      </c>
      <c r="I107" s="1" t="s">
        <v>479</v>
      </c>
      <c r="J107" s="1" t="s">
        <v>478</v>
      </c>
      <c r="M107" t="s">
        <v>480</v>
      </c>
      <c r="N107">
        <v>26.14</v>
      </c>
      <c r="O107">
        <v>26.18</v>
      </c>
      <c r="P107">
        <v>26.23</v>
      </c>
      <c r="Q107">
        <f>2^(N107-O107)</f>
        <v>0.97265494741228609</v>
      </c>
      <c r="R107">
        <f>2^(N107-P107)</f>
        <v>0.93952274921401191</v>
      </c>
      <c r="S107">
        <f>AVERAGE(Q107:R107)</f>
        <v>0.956088848313149</v>
      </c>
      <c r="T107" s="1" t="s">
        <v>479</v>
      </c>
      <c r="U107" s="1" t="s">
        <v>478</v>
      </c>
    </row>
    <row r="108" spans="2:21" x14ac:dyDescent="0.25">
      <c r="B108" t="s">
        <v>477</v>
      </c>
      <c r="C108">
        <v>26.14</v>
      </c>
      <c r="D108">
        <v>25.68</v>
      </c>
      <c r="E108">
        <v>25.72</v>
      </c>
      <c r="F108">
        <f>2^(C108-D108)</f>
        <v>1.3755418181397445</v>
      </c>
      <c r="G108">
        <f>2^(C108-E108)</f>
        <v>1.3379275547861136</v>
      </c>
      <c r="H108">
        <f>AVERAGE(F108:G108)</f>
        <v>1.3567346864629291</v>
      </c>
      <c r="I108">
        <f>H108-H107</f>
        <v>0.59294502059906273</v>
      </c>
      <c r="J108">
        <f>I108^2</f>
        <v>0.35158379745322293</v>
      </c>
      <c r="M108" t="s">
        <v>477</v>
      </c>
      <c r="N108">
        <v>26.14</v>
      </c>
      <c r="O108">
        <v>25.49</v>
      </c>
      <c r="P108">
        <v>25.39</v>
      </c>
      <c r="Q108">
        <f>2^(N108-O108)</f>
        <v>1.5691681957935038</v>
      </c>
      <c r="R108">
        <f>2^(N108-P108)</f>
        <v>1.681792830507429</v>
      </c>
      <c r="S108">
        <f>AVERAGE(Q108:R108)</f>
        <v>1.6254805131504664</v>
      </c>
      <c r="T108">
        <f>S108-S107</f>
        <v>0.66939166483731738</v>
      </c>
      <c r="U108">
        <f>T108^2</f>
        <v>0.44808520095367543</v>
      </c>
    </row>
    <row r="113" spans="2:21" x14ac:dyDescent="0.25">
      <c r="B113" s="1" t="s">
        <v>494</v>
      </c>
      <c r="C113" s="1" t="s">
        <v>488</v>
      </c>
      <c r="D113" s="1"/>
      <c r="E113" s="1"/>
      <c r="F113" s="1" t="s">
        <v>487</v>
      </c>
      <c r="G113" s="1"/>
      <c r="H113" s="1"/>
      <c r="M113" s="1" t="s">
        <v>494</v>
      </c>
      <c r="N113" s="1" t="s">
        <v>488</v>
      </c>
      <c r="O113" s="1"/>
      <c r="P113" s="1"/>
      <c r="Q113" s="1" t="s">
        <v>487</v>
      </c>
      <c r="R113" s="1"/>
      <c r="S113" s="1"/>
      <c r="T113" s="1"/>
    </row>
    <row r="114" spans="2:21" x14ac:dyDescent="0.25">
      <c r="B114" s="1" t="s">
        <v>491</v>
      </c>
      <c r="C114" s="1" t="s">
        <v>484</v>
      </c>
      <c r="D114" s="1" t="s">
        <v>483</v>
      </c>
      <c r="E114" s="1" t="s">
        <v>483</v>
      </c>
      <c r="F114" s="1" t="s">
        <v>482</v>
      </c>
      <c r="G114" s="1" t="s">
        <v>481</v>
      </c>
      <c r="H114" s="1" t="s">
        <v>13</v>
      </c>
      <c r="M114" s="1" t="s">
        <v>490</v>
      </c>
      <c r="N114" s="1" t="s">
        <v>484</v>
      </c>
      <c r="O114" s="1" t="s">
        <v>483</v>
      </c>
      <c r="P114" s="1" t="s">
        <v>483</v>
      </c>
      <c r="Q114" s="1" t="s">
        <v>482</v>
      </c>
      <c r="R114" s="1" t="s">
        <v>481</v>
      </c>
      <c r="S114" s="1" t="s">
        <v>13</v>
      </c>
      <c r="T114" s="1"/>
    </row>
    <row r="115" spans="2:21" x14ac:dyDescent="0.25">
      <c r="B115" t="s">
        <v>480</v>
      </c>
      <c r="C115">
        <v>28.75</v>
      </c>
      <c r="D115">
        <v>28.27</v>
      </c>
      <c r="E115">
        <v>28</v>
      </c>
      <c r="F115">
        <f>2^(C115-D115)</f>
        <v>1.3947436663504058</v>
      </c>
      <c r="G115">
        <f>2^(C115-E115)</f>
        <v>1.681792830507429</v>
      </c>
      <c r="H115">
        <f>AVERAGE(F115:G115)</f>
        <v>1.5382682484289174</v>
      </c>
      <c r="I115" s="1" t="s">
        <v>479</v>
      </c>
      <c r="J115" s="1" t="s">
        <v>478</v>
      </c>
      <c r="M115" t="s">
        <v>480</v>
      </c>
      <c r="N115">
        <v>28.75</v>
      </c>
      <c r="O115">
        <v>28.51</v>
      </c>
      <c r="P115">
        <v>28.07</v>
      </c>
      <c r="Q115">
        <f>2^(N115-O115)</f>
        <v>1.1809926614295292</v>
      </c>
      <c r="R115">
        <f>2^(N115-P115)</f>
        <v>1.6021397551792438</v>
      </c>
      <c r="S115">
        <f>AVERAGE(Q115:R115)</f>
        <v>1.3915662083043865</v>
      </c>
      <c r="T115" s="1" t="s">
        <v>479</v>
      </c>
      <c r="U115" s="1" t="s">
        <v>478</v>
      </c>
    </row>
    <row r="116" spans="2:21" x14ac:dyDescent="0.25">
      <c r="B116" t="s">
        <v>477</v>
      </c>
      <c r="C116">
        <v>28.75</v>
      </c>
      <c r="D116">
        <v>27.2</v>
      </c>
      <c r="E116">
        <v>27.39</v>
      </c>
      <c r="F116">
        <f>2^(C116-D116)</f>
        <v>2.9281713918912518</v>
      </c>
      <c r="G116">
        <f>2^(C116-E116)</f>
        <v>2.5668517951258072</v>
      </c>
      <c r="H116">
        <f>AVERAGE(F116:G116)</f>
        <v>2.7475115935085297</v>
      </c>
      <c r="I116">
        <f>H116-H115</f>
        <v>1.2092433450796123</v>
      </c>
      <c r="J116">
        <f>I116^2</f>
        <v>1.4622694676193302</v>
      </c>
      <c r="M116" t="s">
        <v>477</v>
      </c>
      <c r="N116">
        <v>28.75</v>
      </c>
      <c r="O116">
        <v>27.14</v>
      </c>
      <c r="P116">
        <v>26.92</v>
      </c>
      <c r="Q116">
        <f>2^(N116-O116)</f>
        <v>3.0525184179211169</v>
      </c>
      <c r="R116">
        <f>2^(N116-P116)</f>
        <v>3.5553707246662762</v>
      </c>
      <c r="S116">
        <f>AVERAGE(Q116:R116)</f>
        <v>3.3039445712936963</v>
      </c>
      <c r="T116">
        <f>S116-S115</f>
        <v>1.9123783629893099</v>
      </c>
      <c r="U116">
        <f>T116^2</f>
        <v>3.6571910032296726</v>
      </c>
    </row>
    <row r="121" spans="2:21" x14ac:dyDescent="0.25">
      <c r="B121" s="1" t="s">
        <v>494</v>
      </c>
      <c r="C121" s="1" t="s">
        <v>488</v>
      </c>
      <c r="D121" s="1"/>
      <c r="E121" s="1"/>
      <c r="F121" s="1" t="s">
        <v>487</v>
      </c>
      <c r="G121" s="1"/>
      <c r="H121" s="1"/>
      <c r="M121" s="1" t="s">
        <v>494</v>
      </c>
      <c r="N121" s="1" t="s">
        <v>488</v>
      </c>
      <c r="O121" s="1"/>
      <c r="P121" s="1"/>
      <c r="Q121" s="1" t="s">
        <v>487</v>
      </c>
      <c r="R121" s="1"/>
      <c r="S121" s="1"/>
      <c r="T121" s="1"/>
    </row>
    <row r="122" spans="2:21" x14ac:dyDescent="0.25">
      <c r="B122" s="1" t="s">
        <v>486</v>
      </c>
      <c r="C122" s="1" t="s">
        <v>484</v>
      </c>
      <c r="D122" s="1" t="s">
        <v>483</v>
      </c>
      <c r="E122" s="1" t="s">
        <v>483</v>
      </c>
      <c r="F122" s="1" t="s">
        <v>482</v>
      </c>
      <c r="G122" s="1" t="s">
        <v>481</v>
      </c>
      <c r="H122" s="1" t="s">
        <v>13</v>
      </c>
      <c r="M122" s="1" t="s">
        <v>485</v>
      </c>
      <c r="N122" s="1" t="s">
        <v>484</v>
      </c>
      <c r="O122" s="1" t="s">
        <v>483</v>
      </c>
      <c r="P122" s="1" t="s">
        <v>483</v>
      </c>
      <c r="Q122" s="1" t="s">
        <v>482</v>
      </c>
      <c r="R122" s="1" t="s">
        <v>481</v>
      </c>
      <c r="S122" s="1" t="s">
        <v>13</v>
      </c>
      <c r="T122" s="1"/>
    </row>
    <row r="123" spans="2:21" x14ac:dyDescent="0.25">
      <c r="B123" t="s">
        <v>480</v>
      </c>
      <c r="C123">
        <v>28.43</v>
      </c>
      <c r="D123">
        <v>28.98</v>
      </c>
      <c r="E123">
        <v>29.1</v>
      </c>
      <c r="F123">
        <f>2^(C123-D123)</f>
        <v>0.68302012837719739</v>
      </c>
      <c r="G123">
        <f>2^(C123-E123)</f>
        <v>0.62850668726091341</v>
      </c>
      <c r="H123">
        <f>AVERAGE(F123:G123)</f>
        <v>0.6557634078190554</v>
      </c>
      <c r="I123" s="1" t="s">
        <v>479</v>
      </c>
      <c r="J123" s="1" t="s">
        <v>478</v>
      </c>
      <c r="M123" t="s">
        <v>480</v>
      </c>
      <c r="N123">
        <v>28.43</v>
      </c>
      <c r="O123">
        <v>28.37</v>
      </c>
      <c r="P123">
        <v>27.9</v>
      </c>
      <c r="Q123">
        <f>2^(N123-O123)</f>
        <v>1.0424657608411205</v>
      </c>
      <c r="R123">
        <f>2^(N123-P123)</f>
        <v>1.4439291955224973</v>
      </c>
      <c r="S123">
        <f>AVERAGE(Q123:R123)</f>
        <v>1.2431974781818089</v>
      </c>
      <c r="T123" s="1" t="s">
        <v>479</v>
      </c>
      <c r="U123" s="1" t="s">
        <v>478</v>
      </c>
    </row>
    <row r="124" spans="2:21" x14ac:dyDescent="0.25">
      <c r="B124" t="s">
        <v>477</v>
      </c>
      <c r="C124">
        <v>28.43</v>
      </c>
      <c r="D124">
        <v>27.91</v>
      </c>
      <c r="E124">
        <v>28.15</v>
      </c>
      <c r="F124">
        <f>2^(C124-D124)</f>
        <v>1.4339552480158269</v>
      </c>
      <c r="G124">
        <f>2^(C124-E124)</f>
        <v>1.2141948843950479</v>
      </c>
      <c r="H124">
        <f>AVERAGE(F124:G124)</f>
        <v>1.3240750662054372</v>
      </c>
      <c r="I124">
        <f>H124-H123</f>
        <v>0.66831165838638185</v>
      </c>
      <c r="J124">
        <f>I124^2</f>
        <v>0.44664047273515595</v>
      </c>
      <c r="M124" t="s">
        <v>477</v>
      </c>
      <c r="N124">
        <v>28.43</v>
      </c>
      <c r="O124">
        <v>27.9</v>
      </c>
      <c r="P124">
        <v>27.33</v>
      </c>
      <c r="Q124">
        <f>2^(N124-O124)</f>
        <v>1.4439291955224973</v>
      </c>
      <c r="R124">
        <f>2^(N124-P124)</f>
        <v>2.1435469250725885</v>
      </c>
      <c r="S124">
        <f>AVERAGE(Q124:R124)</f>
        <v>1.7937380602975428</v>
      </c>
      <c r="T124">
        <f>S124-S123</f>
        <v>0.55054058211573387</v>
      </c>
      <c r="U124">
        <f>T124^2</f>
        <v>0.30309493255633113</v>
      </c>
    </row>
    <row r="128" spans="2:21" x14ac:dyDescent="0.25">
      <c r="B128" s="1" t="s">
        <v>493</v>
      </c>
      <c r="C128" s="1" t="s">
        <v>488</v>
      </c>
      <c r="D128" s="1"/>
      <c r="E128" s="1"/>
      <c r="F128" s="1" t="s">
        <v>487</v>
      </c>
      <c r="G128" s="1"/>
      <c r="H128" s="1"/>
      <c r="M128" s="1" t="s">
        <v>493</v>
      </c>
      <c r="N128" s="1" t="s">
        <v>488</v>
      </c>
      <c r="O128" s="1"/>
      <c r="P128" s="1"/>
      <c r="Q128" s="1" t="s">
        <v>487</v>
      </c>
      <c r="R128" s="1"/>
      <c r="S128" s="1"/>
      <c r="T128" s="1"/>
    </row>
    <row r="129" spans="2:21" x14ac:dyDescent="0.25">
      <c r="B129" s="1" t="s">
        <v>491</v>
      </c>
      <c r="C129" s="1" t="s">
        <v>484</v>
      </c>
      <c r="D129" s="1" t="s">
        <v>483</v>
      </c>
      <c r="E129" s="1" t="s">
        <v>483</v>
      </c>
      <c r="F129" s="1" t="s">
        <v>482</v>
      </c>
      <c r="G129" s="1" t="s">
        <v>481</v>
      </c>
      <c r="H129" s="1" t="s">
        <v>13</v>
      </c>
      <c r="M129" s="1" t="s">
        <v>490</v>
      </c>
      <c r="N129" s="1" t="s">
        <v>484</v>
      </c>
      <c r="O129" s="1" t="s">
        <v>483</v>
      </c>
      <c r="P129" s="1" t="s">
        <v>483</v>
      </c>
      <c r="Q129" s="1" t="s">
        <v>482</v>
      </c>
      <c r="R129" s="1" t="s">
        <v>481</v>
      </c>
      <c r="S129" s="1" t="s">
        <v>13</v>
      </c>
      <c r="T129" s="1"/>
    </row>
    <row r="130" spans="2:21" x14ac:dyDescent="0.25">
      <c r="B130" t="s">
        <v>480</v>
      </c>
      <c r="C130">
        <v>27.76</v>
      </c>
      <c r="D130">
        <v>27.09</v>
      </c>
      <c r="E130">
        <v>27.02</v>
      </c>
      <c r="F130">
        <f>2^(C130-D130)</f>
        <v>1.5910729675098392</v>
      </c>
      <c r="G130">
        <f>2^(C130-E130)</f>
        <v>1.6701758388567409</v>
      </c>
      <c r="H130">
        <f>AVERAGE(F130:G130)</f>
        <v>1.6306244031832899</v>
      </c>
      <c r="I130" s="1" t="s">
        <v>479</v>
      </c>
      <c r="J130" s="1" t="s">
        <v>478</v>
      </c>
      <c r="M130" t="s">
        <v>480</v>
      </c>
      <c r="N130">
        <v>27.76</v>
      </c>
      <c r="O130">
        <v>27.4</v>
      </c>
      <c r="P130">
        <v>27.07</v>
      </c>
      <c r="Q130">
        <f>2^(N130-O130)</f>
        <v>1.2834258975629069</v>
      </c>
      <c r="R130">
        <f>2^(N130-P130)</f>
        <v>1.613283518444254</v>
      </c>
      <c r="S130">
        <f>AVERAGE(Q130:R130)</f>
        <v>1.4483547080035803</v>
      </c>
      <c r="T130" s="1" t="s">
        <v>479</v>
      </c>
      <c r="U130" s="1" t="s">
        <v>478</v>
      </c>
    </row>
    <row r="131" spans="2:21" x14ac:dyDescent="0.25">
      <c r="B131" t="s">
        <v>477</v>
      </c>
      <c r="C131">
        <v>27.76</v>
      </c>
      <c r="D131">
        <v>25.82</v>
      </c>
      <c r="E131">
        <v>25.86</v>
      </c>
      <c r="F131">
        <f>2^(C131-D131)</f>
        <v>3.8370564773010605</v>
      </c>
      <c r="G131">
        <f>2^(C131-E131)</f>
        <v>3.7321319661472354</v>
      </c>
      <c r="H131">
        <f>AVERAGE(F131:G131)</f>
        <v>3.7845942217241477</v>
      </c>
      <c r="I131">
        <f>H131-H130</f>
        <v>2.1539698185408578</v>
      </c>
      <c r="J131">
        <f>I131^2</f>
        <v>4.6395859791849361</v>
      </c>
      <c r="M131" t="s">
        <v>477</v>
      </c>
      <c r="N131">
        <v>27.76</v>
      </c>
      <c r="O131">
        <v>25.95</v>
      </c>
      <c r="P131">
        <v>25.83</v>
      </c>
      <c r="Q131">
        <f>2^(N131-O131)</f>
        <v>3.5064228852641457</v>
      </c>
      <c r="R131">
        <f>2^(N131-P131)</f>
        <v>3.8105519921757582</v>
      </c>
      <c r="S131">
        <f>AVERAGE(Q131:R131)</f>
        <v>3.658487438719952</v>
      </c>
      <c r="T131">
        <f>S131-S130</f>
        <v>2.2101327307163716</v>
      </c>
      <c r="U131">
        <f>T131^2</f>
        <v>4.8846866873838053</v>
      </c>
    </row>
    <row r="136" spans="2:21" x14ac:dyDescent="0.25">
      <c r="B136" s="1" t="s">
        <v>493</v>
      </c>
      <c r="C136" s="1" t="s">
        <v>488</v>
      </c>
      <c r="D136" s="1"/>
      <c r="E136" s="1"/>
      <c r="F136" s="1" t="s">
        <v>487</v>
      </c>
      <c r="G136" s="1"/>
      <c r="H136" s="1"/>
      <c r="M136" s="1" t="s">
        <v>492</v>
      </c>
      <c r="N136" s="1" t="s">
        <v>488</v>
      </c>
      <c r="O136" s="1"/>
      <c r="P136" s="1"/>
      <c r="Q136" s="1" t="s">
        <v>487</v>
      </c>
      <c r="R136" s="1"/>
      <c r="S136" s="1"/>
      <c r="T136" s="1"/>
    </row>
    <row r="137" spans="2:21" x14ac:dyDescent="0.25">
      <c r="B137" s="1" t="s">
        <v>486</v>
      </c>
      <c r="C137" s="1" t="s">
        <v>484</v>
      </c>
      <c r="D137" s="1" t="s">
        <v>483</v>
      </c>
      <c r="E137" s="1" t="s">
        <v>483</v>
      </c>
      <c r="F137" s="1" t="s">
        <v>482</v>
      </c>
      <c r="G137" s="1" t="s">
        <v>481</v>
      </c>
      <c r="H137" s="1" t="s">
        <v>13</v>
      </c>
      <c r="M137" s="1" t="s">
        <v>485</v>
      </c>
      <c r="N137" s="1" t="s">
        <v>484</v>
      </c>
      <c r="O137" s="1" t="s">
        <v>483</v>
      </c>
      <c r="P137" s="1" t="s">
        <v>483</v>
      </c>
      <c r="Q137" s="1" t="s">
        <v>482</v>
      </c>
      <c r="R137" s="1" t="s">
        <v>481</v>
      </c>
      <c r="S137" s="1" t="s">
        <v>13</v>
      </c>
      <c r="T137" s="1"/>
    </row>
    <row r="138" spans="2:21" x14ac:dyDescent="0.25">
      <c r="B138" t="s">
        <v>480</v>
      </c>
      <c r="C138">
        <v>27.87</v>
      </c>
      <c r="D138">
        <v>27.68</v>
      </c>
      <c r="E138">
        <v>27.66</v>
      </c>
      <c r="F138">
        <f>2^(C138-D138)</f>
        <v>1.1407637158684247</v>
      </c>
      <c r="G138">
        <f>2^(C138-E138)</f>
        <v>1.156688183905288</v>
      </c>
      <c r="H138">
        <f>AVERAGE(F138:G138)</f>
        <v>1.1487259498868565</v>
      </c>
      <c r="I138" s="1" t="s">
        <v>479</v>
      </c>
      <c r="J138" s="1" t="s">
        <v>478</v>
      </c>
      <c r="M138" t="s">
        <v>480</v>
      </c>
      <c r="N138">
        <v>27.87</v>
      </c>
      <c r="O138">
        <v>27.32</v>
      </c>
      <c r="P138">
        <v>27.03</v>
      </c>
      <c r="Q138">
        <f>2^(N138-O138)</f>
        <v>1.4640856959456261</v>
      </c>
      <c r="R138">
        <f>2^(N138-P138)</f>
        <v>1.7900501418559447</v>
      </c>
      <c r="S138">
        <f>AVERAGE(Q138:R138)</f>
        <v>1.6270679189007855</v>
      </c>
      <c r="T138" s="1" t="s">
        <v>479</v>
      </c>
      <c r="U138" s="1" t="s">
        <v>478</v>
      </c>
    </row>
    <row r="139" spans="2:21" x14ac:dyDescent="0.25">
      <c r="B139" t="s">
        <v>477</v>
      </c>
      <c r="C139">
        <v>27.87</v>
      </c>
      <c r="D139">
        <v>26.44</v>
      </c>
      <c r="E139">
        <v>26.6</v>
      </c>
      <c r="F139">
        <f>2^(C139-D139)</f>
        <v>2.69446715373138</v>
      </c>
      <c r="G139">
        <f>2^(C139-E139)</f>
        <v>2.41161565538152</v>
      </c>
      <c r="H139">
        <f>AVERAGE(F139:G139)</f>
        <v>2.55304140455645</v>
      </c>
      <c r="I139">
        <f>H139-H138</f>
        <v>1.4043154546695935</v>
      </c>
      <c r="J139">
        <f>I139^2</f>
        <v>1.9721018962238672</v>
      </c>
      <c r="M139" t="s">
        <v>477</v>
      </c>
      <c r="N139">
        <v>27.87</v>
      </c>
      <c r="O139">
        <v>26.25</v>
      </c>
      <c r="P139">
        <v>26.21</v>
      </c>
      <c r="Q139">
        <f>2^(N139-O139)</f>
        <v>3.073750362576027</v>
      </c>
      <c r="R139">
        <f>2^(N139-P139)</f>
        <v>3.1601652474535085</v>
      </c>
      <c r="S139">
        <f>AVERAGE(Q139:R139)</f>
        <v>3.1169578050147679</v>
      </c>
      <c r="T139">
        <f>S139-S138</f>
        <v>1.4898898861139824</v>
      </c>
      <c r="U139">
        <f>T139^2</f>
        <v>2.2197718727447358</v>
      </c>
    </row>
    <row r="143" spans="2:21" x14ac:dyDescent="0.25">
      <c r="B143" s="1" t="s">
        <v>489</v>
      </c>
      <c r="C143" s="1" t="s">
        <v>488</v>
      </c>
      <c r="D143" s="1"/>
      <c r="E143" s="1"/>
      <c r="F143" s="1" t="s">
        <v>487</v>
      </c>
      <c r="G143" s="1"/>
      <c r="H143" s="1"/>
      <c r="M143" s="1" t="s">
        <v>489</v>
      </c>
      <c r="N143" s="1" t="s">
        <v>488</v>
      </c>
      <c r="O143" s="1"/>
      <c r="P143" s="1"/>
      <c r="Q143" s="1" t="s">
        <v>487</v>
      </c>
      <c r="R143" s="1"/>
      <c r="S143" s="1"/>
      <c r="T143" s="1"/>
    </row>
    <row r="144" spans="2:21" x14ac:dyDescent="0.25">
      <c r="B144" s="1" t="s">
        <v>491</v>
      </c>
      <c r="C144" s="1" t="s">
        <v>484</v>
      </c>
      <c r="D144" s="1" t="s">
        <v>483</v>
      </c>
      <c r="E144" s="1" t="s">
        <v>483</v>
      </c>
      <c r="F144" s="1" t="s">
        <v>482</v>
      </c>
      <c r="G144" s="1" t="s">
        <v>481</v>
      </c>
      <c r="H144" s="1" t="s">
        <v>13</v>
      </c>
      <c r="M144" s="1" t="s">
        <v>490</v>
      </c>
      <c r="N144" s="1" t="s">
        <v>484</v>
      </c>
      <c r="O144" s="1" t="s">
        <v>483</v>
      </c>
      <c r="P144" s="1" t="s">
        <v>483</v>
      </c>
      <c r="Q144" s="1" t="s">
        <v>482</v>
      </c>
      <c r="R144" s="1" t="s">
        <v>481</v>
      </c>
      <c r="S144" s="1" t="s">
        <v>13</v>
      </c>
      <c r="T144" s="1"/>
    </row>
    <row r="145" spans="2:21" x14ac:dyDescent="0.25">
      <c r="B145" t="s">
        <v>480</v>
      </c>
      <c r="C145">
        <v>27.7</v>
      </c>
      <c r="D145">
        <v>26.38</v>
      </c>
      <c r="E145">
        <v>26.57</v>
      </c>
      <c r="F145">
        <f>2^(C145-D145)</f>
        <v>2.4966610978032242</v>
      </c>
      <c r="G145">
        <f>2^(C145-E145)</f>
        <v>2.1885874025214775</v>
      </c>
      <c r="H145">
        <f>AVERAGE(F145:G145)</f>
        <v>2.3426242501623511</v>
      </c>
      <c r="I145" s="1" t="s">
        <v>479</v>
      </c>
      <c r="J145" s="1" t="s">
        <v>478</v>
      </c>
      <c r="M145" t="s">
        <v>480</v>
      </c>
      <c r="N145">
        <v>27.7</v>
      </c>
      <c r="O145">
        <v>26.66</v>
      </c>
      <c r="P145">
        <v>26.55</v>
      </c>
      <c r="Q145">
        <f>2^(N145-O145)</f>
        <v>2.0562276533121318</v>
      </c>
      <c r="R145">
        <f>2^(N145-P145)</f>
        <v>2.2191389441356879</v>
      </c>
      <c r="S145">
        <f>AVERAGE(Q145:R145)</f>
        <v>2.1376832987239096</v>
      </c>
      <c r="T145" s="1" t="s">
        <v>479</v>
      </c>
      <c r="U145" s="1" t="s">
        <v>478</v>
      </c>
    </row>
    <row r="146" spans="2:21" x14ac:dyDescent="0.25">
      <c r="B146" t="s">
        <v>477</v>
      </c>
      <c r="C146">
        <v>27.7</v>
      </c>
      <c r="D146">
        <v>25.75</v>
      </c>
      <c r="E146">
        <v>25.62</v>
      </c>
      <c r="F146">
        <f>2^(C146-D146)</f>
        <v>3.8637453156993802</v>
      </c>
      <c r="G146">
        <f>2^(C146-E146)</f>
        <v>4.2280721622455166</v>
      </c>
      <c r="H146">
        <f>AVERAGE(F146:G146)</f>
        <v>4.0459087389724484</v>
      </c>
      <c r="I146">
        <f>H146-H145</f>
        <v>1.7032844888100973</v>
      </c>
      <c r="J146">
        <f>I146^2</f>
        <v>2.9011780498210746</v>
      </c>
      <c r="M146" t="s">
        <v>477</v>
      </c>
      <c r="N146">
        <v>27.7</v>
      </c>
      <c r="O146">
        <v>25.92</v>
      </c>
      <c r="P146">
        <v>25.74</v>
      </c>
      <c r="Q146">
        <f>2^(N146-O146)</f>
        <v>3.4342617457510092</v>
      </c>
      <c r="R146">
        <f>2^(N146-P146)</f>
        <v>3.8906197896491439</v>
      </c>
      <c r="S146">
        <f>AVERAGE(Q146:R146)</f>
        <v>3.6624407677000765</v>
      </c>
      <c r="T146">
        <f>S146-S145</f>
        <v>1.5247574689761669</v>
      </c>
      <c r="U146">
        <f>T146^2</f>
        <v>2.3248853391986066</v>
      </c>
    </row>
    <row r="151" spans="2:21" x14ac:dyDescent="0.25">
      <c r="B151" s="1" t="s">
        <v>489</v>
      </c>
      <c r="C151" s="1" t="s">
        <v>488</v>
      </c>
      <c r="D151" s="1"/>
      <c r="E151" s="1"/>
      <c r="F151" s="1" t="s">
        <v>487</v>
      </c>
      <c r="G151" s="1"/>
      <c r="H151" s="1"/>
      <c r="M151" s="1" t="s">
        <v>489</v>
      </c>
      <c r="N151" s="1" t="s">
        <v>488</v>
      </c>
      <c r="O151" s="1"/>
      <c r="P151" s="1"/>
      <c r="Q151" s="1" t="s">
        <v>487</v>
      </c>
      <c r="R151" s="1"/>
      <c r="S151" s="1"/>
      <c r="T151" s="1"/>
    </row>
    <row r="152" spans="2:21" x14ac:dyDescent="0.25">
      <c r="B152" s="1" t="s">
        <v>486</v>
      </c>
      <c r="C152" s="1" t="s">
        <v>484</v>
      </c>
      <c r="D152" s="1" t="s">
        <v>483</v>
      </c>
      <c r="E152" s="1" t="s">
        <v>483</v>
      </c>
      <c r="F152" s="1" t="s">
        <v>482</v>
      </c>
      <c r="G152" s="1" t="s">
        <v>481</v>
      </c>
      <c r="H152" s="1" t="s">
        <v>13</v>
      </c>
      <c r="M152" s="1" t="s">
        <v>485</v>
      </c>
      <c r="N152" s="1" t="s">
        <v>484</v>
      </c>
      <c r="O152" s="1" t="s">
        <v>483</v>
      </c>
      <c r="P152" s="1" t="s">
        <v>483</v>
      </c>
      <c r="Q152" s="1" t="s">
        <v>482</v>
      </c>
      <c r="R152" s="1" t="s">
        <v>481</v>
      </c>
      <c r="S152" s="1" t="s">
        <v>13</v>
      </c>
      <c r="T152" s="1"/>
    </row>
    <row r="153" spans="2:21" x14ac:dyDescent="0.25">
      <c r="B153" t="s">
        <v>480</v>
      </c>
      <c r="C153">
        <v>27.98</v>
      </c>
      <c r="D153">
        <v>26.94</v>
      </c>
      <c r="E153">
        <v>26.87</v>
      </c>
      <c r="F153">
        <f>2^(C153-D153)</f>
        <v>2.0562276533121318</v>
      </c>
      <c r="G153">
        <f>2^(C153-E153)</f>
        <v>2.1584564730088536</v>
      </c>
      <c r="H153">
        <f>AVERAGE(F153:G153)</f>
        <v>2.1073420631604929</v>
      </c>
      <c r="I153" s="1" t="s">
        <v>479</v>
      </c>
      <c r="J153" s="1" t="s">
        <v>478</v>
      </c>
      <c r="M153" t="s">
        <v>480</v>
      </c>
      <c r="N153">
        <v>27.98</v>
      </c>
      <c r="O153">
        <v>26.46</v>
      </c>
      <c r="P153">
        <v>26.4</v>
      </c>
      <c r="Q153">
        <f>2^(N153-O153)</f>
        <v>2.8679104960316542</v>
      </c>
      <c r="R153">
        <f>2^(N153-P153)</f>
        <v>2.9896984972698801</v>
      </c>
      <c r="S153">
        <f>AVERAGE(Q153:R153)</f>
        <v>2.9288044966507671</v>
      </c>
      <c r="T153" s="1" t="s">
        <v>479</v>
      </c>
      <c r="U153" s="1" t="s">
        <v>478</v>
      </c>
    </row>
    <row r="154" spans="2:21" x14ac:dyDescent="0.25">
      <c r="B154" t="s">
        <v>477</v>
      </c>
      <c r="C154">
        <v>27.98</v>
      </c>
      <c r="D154">
        <v>26.35</v>
      </c>
      <c r="E154">
        <v>26.24</v>
      </c>
      <c r="F154">
        <f>2^(C154-D154)</f>
        <v>3.095129987084777</v>
      </c>
      <c r="G154">
        <f>2^(C154-E154)</f>
        <v>3.3403516777134823</v>
      </c>
      <c r="H154">
        <f>AVERAGE(F154:G154)</f>
        <v>3.2177408323991297</v>
      </c>
      <c r="I154">
        <f>H154-H153</f>
        <v>1.1103987692386368</v>
      </c>
      <c r="J154">
        <f>I154^2</f>
        <v>1.2329854267266793</v>
      </c>
      <c r="M154" t="s">
        <v>477</v>
      </c>
      <c r="N154">
        <v>27.98</v>
      </c>
      <c r="O154">
        <v>26.18</v>
      </c>
      <c r="P154">
        <v>26.04</v>
      </c>
      <c r="Q154">
        <f>2^(N154-O154)</f>
        <v>3.4822022531844978</v>
      </c>
      <c r="R154">
        <f>2^(N154-P154)</f>
        <v>3.8370564773010605</v>
      </c>
      <c r="S154">
        <f>AVERAGE(Q154:R154)</f>
        <v>3.6596293652427789</v>
      </c>
      <c r="T154">
        <f>S154-S153</f>
        <v>0.73082486859201179</v>
      </c>
      <c r="U154">
        <f>T154^2</f>
        <v>0.5341049885525313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7070-B437-4FD2-84D7-E78AFD77ABAF}">
  <dimension ref="A1:AE124"/>
  <sheetViews>
    <sheetView workbookViewId="0"/>
  </sheetViews>
  <sheetFormatPr defaultRowHeight="15" x14ac:dyDescent="0.25"/>
  <cols>
    <col min="1" max="1" width="21" customWidth="1"/>
    <col min="3" max="3" width="13.5703125" customWidth="1"/>
    <col min="6" max="6" width="11" bestFit="1" customWidth="1"/>
    <col min="14" max="14" width="13" customWidth="1"/>
  </cols>
  <sheetData>
    <row r="1" spans="1:31" x14ac:dyDescent="0.25">
      <c r="A1" s="18" t="s">
        <v>505</v>
      </c>
      <c r="B1" s="1" t="s">
        <v>502</v>
      </c>
      <c r="C1" s="1" t="s">
        <v>488</v>
      </c>
      <c r="D1" s="1"/>
      <c r="E1" s="1"/>
      <c r="F1" s="1" t="s">
        <v>487</v>
      </c>
      <c r="G1" s="1"/>
      <c r="H1" s="1"/>
      <c r="L1" s="1"/>
      <c r="M1" s="1" t="s">
        <v>502</v>
      </c>
      <c r="N1" s="1" t="s">
        <v>488</v>
      </c>
      <c r="O1" s="1"/>
      <c r="P1" s="1"/>
      <c r="Q1" s="1" t="s">
        <v>487</v>
      </c>
    </row>
    <row r="2" spans="1:31" x14ac:dyDescent="0.25">
      <c r="A2" s="1" t="s">
        <v>504</v>
      </c>
      <c r="B2" s="1" t="s">
        <v>491</v>
      </c>
      <c r="C2" s="1" t="s">
        <v>484</v>
      </c>
      <c r="D2" s="1" t="s">
        <v>483</v>
      </c>
      <c r="E2" s="1" t="s">
        <v>483</v>
      </c>
      <c r="F2" s="1" t="s">
        <v>482</v>
      </c>
      <c r="G2" s="1" t="s">
        <v>481</v>
      </c>
      <c r="H2" s="1" t="s">
        <v>13</v>
      </c>
      <c r="M2" s="1" t="s">
        <v>490</v>
      </c>
      <c r="N2" s="1" t="s">
        <v>484</v>
      </c>
      <c r="O2" s="1" t="s">
        <v>483</v>
      </c>
      <c r="P2" s="1" t="s">
        <v>483</v>
      </c>
      <c r="Q2" s="1" t="s">
        <v>482</v>
      </c>
      <c r="R2" s="1" t="s">
        <v>481</v>
      </c>
      <c r="S2" s="1" t="s">
        <v>13</v>
      </c>
      <c r="W2" s="1" t="s">
        <v>296</v>
      </c>
      <c r="X2" t="s">
        <v>502</v>
      </c>
      <c r="Y2" t="s">
        <v>500</v>
      </c>
      <c r="Z2" t="s">
        <v>499</v>
      </c>
      <c r="AA2" t="s">
        <v>498</v>
      </c>
      <c r="AB2" t="s">
        <v>497</v>
      </c>
      <c r="AC2" t="s">
        <v>496</v>
      </c>
      <c r="AD2" t="s">
        <v>501</v>
      </c>
      <c r="AE2" t="s">
        <v>494</v>
      </c>
    </row>
    <row r="3" spans="1:31" x14ac:dyDescent="0.25">
      <c r="A3" s="1" t="s">
        <v>506</v>
      </c>
      <c r="B3" t="s">
        <v>480</v>
      </c>
      <c r="C3">
        <v>27.3</v>
      </c>
      <c r="D3">
        <v>28.28</v>
      </c>
      <c r="E3">
        <v>28.03</v>
      </c>
      <c r="F3">
        <f>2^(C3-D3)</f>
        <v>0.50697973989501444</v>
      </c>
      <c r="G3">
        <f>2^(C3-E3)</f>
        <v>0.60290391384538</v>
      </c>
      <c r="H3">
        <f>AVERAGE(F3:G3)</f>
        <v>0.55494182687019722</v>
      </c>
      <c r="I3" s="1" t="s">
        <v>479</v>
      </c>
      <c r="J3" s="1" t="s">
        <v>478</v>
      </c>
      <c r="M3" t="s">
        <v>480</v>
      </c>
      <c r="N3">
        <v>27.3</v>
      </c>
      <c r="O3">
        <v>28.16</v>
      </c>
      <c r="P3">
        <v>28.35</v>
      </c>
      <c r="Q3">
        <f>2^(N3-O3)</f>
        <v>0.55095255793830566</v>
      </c>
      <c r="R3">
        <f>2^(N3-P3)</f>
        <v>0.48296816446242252</v>
      </c>
      <c r="S3">
        <f>AVERAGE(Q3:R3)</f>
        <v>0.51696036120036415</v>
      </c>
      <c r="T3" s="1" t="s">
        <v>479</v>
      </c>
      <c r="U3" s="1" t="s">
        <v>478</v>
      </c>
      <c r="W3" s="21" t="s">
        <v>245</v>
      </c>
      <c r="X3">
        <f>J4</f>
        <v>5.4631127209968121E-2</v>
      </c>
      <c r="Y3">
        <f>J19</f>
        <v>3.5851308533475956E-2</v>
      </c>
      <c r="Z3">
        <f>J36</f>
        <v>2.9506761640431955</v>
      </c>
      <c r="AA3">
        <f>J51</f>
        <v>0.45790209800177334</v>
      </c>
      <c r="AB3">
        <f>J67</f>
        <v>0.59947925728902085</v>
      </c>
      <c r="AC3">
        <f>J84</f>
        <v>3.5522433333751789E-2</v>
      </c>
      <c r="AD3">
        <f>J100</f>
        <v>1.413990478358277E-4</v>
      </c>
      <c r="AE3">
        <f>J116</f>
        <v>0.63023061566276806</v>
      </c>
    </row>
    <row r="4" spans="1:31" x14ac:dyDescent="0.25">
      <c r="B4" t="s">
        <v>477</v>
      </c>
      <c r="C4">
        <v>27.3</v>
      </c>
      <c r="D4">
        <v>27.73</v>
      </c>
      <c r="E4">
        <v>27.56</v>
      </c>
      <c r="F4">
        <f>2^(C4-D4)</f>
        <v>0.74226178531452469</v>
      </c>
      <c r="G4">
        <f>2^(C4-E4)</f>
        <v>0.83508791942837046</v>
      </c>
      <c r="H4">
        <f>AVERAGE(F4:G4)</f>
        <v>0.78867485237144752</v>
      </c>
      <c r="I4">
        <f>H4-H3</f>
        <v>0.2337330255012503</v>
      </c>
      <c r="J4">
        <f>I4^2</f>
        <v>5.4631127209968121E-2</v>
      </c>
      <c r="M4" t="s">
        <v>477</v>
      </c>
      <c r="N4">
        <v>27.3</v>
      </c>
      <c r="O4">
        <v>27.5</v>
      </c>
      <c r="P4">
        <v>27.58</v>
      </c>
      <c r="Q4">
        <f>2^(N4-O4)</f>
        <v>0.87055056329612457</v>
      </c>
      <c r="R4">
        <f>2^(N4-P4)</f>
        <v>0.82359101726757455</v>
      </c>
      <c r="S4">
        <f>AVERAGE(Q4:R4)</f>
        <v>0.84707079028184951</v>
      </c>
      <c r="T4">
        <f>S4-S3</f>
        <v>0.33011042908148536</v>
      </c>
      <c r="U4">
        <f>T4^2</f>
        <v>0.10897289538836237</v>
      </c>
      <c r="W4" s="21" t="s">
        <v>243</v>
      </c>
      <c r="X4">
        <f>U4</f>
        <v>0.10897289538836237</v>
      </c>
      <c r="Y4">
        <f>U19</f>
        <v>6.9792593320390547E-2</v>
      </c>
      <c r="Z4">
        <f>U36</f>
        <v>4.6179815808627094</v>
      </c>
      <c r="AA4">
        <f>U51</f>
        <v>0.59718686743831384</v>
      </c>
      <c r="AB4">
        <f>U67</f>
        <v>0.75254462885019469</v>
      </c>
      <c r="AC4">
        <f>U84</f>
        <v>1.8229500391690984E-3</v>
      </c>
      <c r="AD4">
        <f>U100</f>
        <v>4.6318542175177557E-2</v>
      </c>
      <c r="AE4">
        <f>U116</f>
        <v>0.7363663485281976</v>
      </c>
    </row>
    <row r="5" spans="1:31" x14ac:dyDescent="0.25">
      <c r="W5" s="1" t="s">
        <v>13</v>
      </c>
      <c r="X5">
        <f t="shared" ref="X5:AE5" si="0">AVERAGE(X3:X4)</f>
        <v>8.1802011299165242E-2</v>
      </c>
      <c r="Y5">
        <f t="shared" si="0"/>
        <v>5.2821950926933252E-2</v>
      </c>
      <c r="Z5">
        <f t="shared" si="0"/>
        <v>3.7843288724529525</v>
      </c>
      <c r="AA5">
        <f t="shared" si="0"/>
        <v>0.52754448272004362</v>
      </c>
      <c r="AB5">
        <f t="shared" si="0"/>
        <v>0.67601194306960777</v>
      </c>
      <c r="AC5">
        <f t="shared" si="0"/>
        <v>1.8672691686460442E-2</v>
      </c>
      <c r="AD5">
        <f t="shared" si="0"/>
        <v>2.3229970611506692E-2</v>
      </c>
      <c r="AE5">
        <f t="shared" si="0"/>
        <v>0.68329848209548283</v>
      </c>
    </row>
    <row r="6" spans="1:31" x14ac:dyDescent="0.25">
      <c r="W6" s="1" t="s">
        <v>1</v>
      </c>
      <c r="X6">
        <f t="shared" ref="X6:AE6" si="1">STDEV(X3:X4)</f>
        <v>3.8425432780609933E-2</v>
      </c>
      <c r="Y6">
        <f t="shared" si="1"/>
        <v>2.40001126350111E-2</v>
      </c>
      <c r="Z6">
        <f t="shared" si="1"/>
        <v>1.1789629665421422</v>
      </c>
      <c r="AA6">
        <f t="shared" si="1"/>
        <v>9.8489204984582079E-2</v>
      </c>
      <c r="AB6">
        <f t="shared" si="1"/>
        <v>0.10823356219574481</v>
      </c>
      <c r="AC6">
        <f t="shared" si="1"/>
        <v>2.38291331600822E-2</v>
      </c>
      <c r="AD6">
        <f t="shared" si="1"/>
        <v>3.2652171041165121E-2</v>
      </c>
      <c r="AE6">
        <f t="shared" si="1"/>
        <v>7.5049296435349147E-2</v>
      </c>
    </row>
    <row r="7" spans="1:31" x14ac:dyDescent="0.25">
      <c r="W7" s="1" t="s">
        <v>15</v>
      </c>
      <c r="X7">
        <f t="shared" ref="X7:AE7" si="2">X6/(SQRT(2))</f>
        <v>2.7170884089197135E-2</v>
      </c>
      <c r="Y7">
        <f t="shared" si="2"/>
        <v>1.6970642393457289E-2</v>
      </c>
      <c r="Z7">
        <f t="shared" si="2"/>
        <v>0.83365270840975736</v>
      </c>
      <c r="AA7">
        <f t="shared" si="2"/>
        <v>6.9642384718269904E-2</v>
      </c>
      <c r="AB7">
        <f t="shared" si="2"/>
        <v>7.6532685780587112E-2</v>
      </c>
      <c r="AC7">
        <f t="shared" si="2"/>
        <v>1.6849741647291347E-2</v>
      </c>
      <c r="AD7">
        <f t="shared" si="2"/>
        <v>2.3088571563670866E-2</v>
      </c>
      <c r="AE7">
        <f t="shared" si="2"/>
        <v>5.3067866432714765E-2</v>
      </c>
    </row>
    <row r="9" spans="1:31" x14ac:dyDescent="0.25">
      <c r="B9" s="1" t="s">
        <v>502</v>
      </c>
      <c r="C9" s="1" t="s">
        <v>488</v>
      </c>
      <c r="D9" s="1"/>
      <c r="E9" s="1"/>
      <c r="F9" s="1" t="s">
        <v>487</v>
      </c>
      <c r="G9" s="1"/>
      <c r="H9" s="1"/>
      <c r="M9" s="1" t="s">
        <v>502</v>
      </c>
      <c r="N9" s="1" t="s">
        <v>488</v>
      </c>
      <c r="O9" s="1"/>
      <c r="P9" s="1"/>
      <c r="Q9" s="1" t="s">
        <v>487</v>
      </c>
      <c r="R9" s="1"/>
      <c r="S9" s="1"/>
      <c r="T9" s="1"/>
      <c r="U9" s="1"/>
    </row>
    <row r="10" spans="1:31" x14ac:dyDescent="0.25">
      <c r="B10" s="1" t="s">
        <v>486</v>
      </c>
      <c r="C10" s="1" t="s">
        <v>484</v>
      </c>
      <c r="D10" s="1" t="s">
        <v>483</v>
      </c>
      <c r="E10" s="1" t="s">
        <v>483</v>
      </c>
      <c r="F10" s="1" t="s">
        <v>482</v>
      </c>
      <c r="G10" s="1" t="s">
        <v>481</v>
      </c>
      <c r="H10" s="1" t="s">
        <v>13</v>
      </c>
      <c r="M10" s="1" t="s">
        <v>485</v>
      </c>
      <c r="N10" s="1" t="s">
        <v>484</v>
      </c>
      <c r="O10" s="1" t="s">
        <v>483</v>
      </c>
      <c r="P10" s="1" t="s">
        <v>483</v>
      </c>
      <c r="Q10" s="1" t="s">
        <v>482</v>
      </c>
      <c r="R10" s="1" t="s">
        <v>481</v>
      </c>
      <c r="S10" s="1" t="s">
        <v>13</v>
      </c>
      <c r="T10" s="1"/>
      <c r="U10" s="1"/>
      <c r="W10" s="1" t="s">
        <v>215</v>
      </c>
      <c r="X10" t="s">
        <v>502</v>
      </c>
      <c r="Y10" t="s">
        <v>500</v>
      </c>
      <c r="Z10" t="s">
        <v>499</v>
      </c>
      <c r="AA10" t="s">
        <v>498</v>
      </c>
      <c r="AB10" t="s">
        <v>497</v>
      </c>
      <c r="AC10" t="s">
        <v>496</v>
      </c>
      <c r="AD10" t="s">
        <v>501</v>
      </c>
      <c r="AE10" t="s">
        <v>494</v>
      </c>
    </row>
    <row r="11" spans="1:31" x14ac:dyDescent="0.25">
      <c r="B11" t="s">
        <v>480</v>
      </c>
      <c r="C11">
        <v>27.27</v>
      </c>
      <c r="D11">
        <v>28.4</v>
      </c>
      <c r="E11">
        <v>28.43</v>
      </c>
      <c r="F11">
        <f>2^(C11-D11)</f>
        <v>0.45691572511470058</v>
      </c>
      <c r="G11">
        <f>2^(C11-E11)</f>
        <v>0.44751253546398617</v>
      </c>
      <c r="H11">
        <f>AVERAGE(F11:G11)</f>
        <v>0.45221413028934337</v>
      </c>
      <c r="I11" s="1" t="s">
        <v>479</v>
      </c>
      <c r="J11" s="1" t="s">
        <v>478</v>
      </c>
      <c r="M11" t="s">
        <v>480</v>
      </c>
      <c r="N11">
        <v>27.27</v>
      </c>
      <c r="O11">
        <v>28.11</v>
      </c>
      <c r="P11">
        <v>28.27</v>
      </c>
      <c r="Q11">
        <f>2^(N11-O11)</f>
        <v>0.55864356903611001</v>
      </c>
      <c r="R11">
        <f>2^(N11-P11)</f>
        <v>0.5</v>
      </c>
      <c r="S11">
        <f>AVERAGE(Q11:R11)</f>
        <v>0.52932178451805501</v>
      </c>
      <c r="T11" s="1" t="s">
        <v>479</v>
      </c>
      <c r="U11" s="1" t="s">
        <v>478</v>
      </c>
      <c r="W11" s="21" t="s">
        <v>245</v>
      </c>
      <c r="X11">
        <f>J12</f>
        <v>4.9738594913670678E-2</v>
      </c>
      <c r="Y11">
        <f>J27</f>
        <v>1.0285990082581476E-2</v>
      </c>
      <c r="Z11">
        <f>J44</f>
        <v>0.380012707822176</v>
      </c>
      <c r="AA11">
        <f>J59</f>
        <v>0.1028484521852758</v>
      </c>
      <c r="AB11">
        <f>J75</f>
        <v>0.14730191256005404</v>
      </c>
      <c r="AC11">
        <f>J92</f>
        <v>4.1532868273721116E-2</v>
      </c>
      <c r="AD11">
        <f>J108</f>
        <v>6.994610256399119E-3</v>
      </c>
      <c r="AE11">
        <f>J124</f>
        <v>0.65286254467154381</v>
      </c>
    </row>
    <row r="12" spans="1:31" x14ac:dyDescent="0.25">
      <c r="B12" t="s">
        <v>477</v>
      </c>
      <c r="C12">
        <v>27.27</v>
      </c>
      <c r="D12">
        <v>27.94</v>
      </c>
      <c r="E12">
        <v>27.74</v>
      </c>
      <c r="F12">
        <f>2^(C12-D12)</f>
        <v>0.62850668726091341</v>
      </c>
      <c r="G12">
        <f>2^(C12-E12)</f>
        <v>0.72196459776124866</v>
      </c>
      <c r="H12">
        <f>AVERAGE(F12:G12)</f>
        <v>0.67523564251108104</v>
      </c>
      <c r="I12">
        <f>H12-H11</f>
        <v>0.22302151222173766</v>
      </c>
      <c r="J12">
        <f>I12^2</f>
        <v>4.9738594913670678E-2</v>
      </c>
      <c r="M12" t="s">
        <v>477</v>
      </c>
      <c r="N12">
        <v>27.27</v>
      </c>
      <c r="O12">
        <v>27.81</v>
      </c>
      <c r="P12">
        <v>27.57</v>
      </c>
      <c r="Q12">
        <f>2^(N12-O12)</f>
        <v>0.68777090906987226</v>
      </c>
      <c r="R12">
        <f>2^(N12-P12)</f>
        <v>0.81225239635623503</v>
      </c>
      <c r="S12">
        <f>AVERAGE(Q12:R12)</f>
        <v>0.75001165271305359</v>
      </c>
      <c r="T12">
        <f>S12-S11</f>
        <v>0.22068986819499858</v>
      </c>
      <c r="U12">
        <f>T12^2</f>
        <v>4.8704017923925848E-2</v>
      </c>
      <c r="W12" s="21" t="s">
        <v>243</v>
      </c>
      <c r="X12">
        <f>U12</f>
        <v>4.8704017923925848E-2</v>
      </c>
      <c r="Y12">
        <f>U27</f>
        <v>7.2071138227568837E-3</v>
      </c>
      <c r="Z12">
        <f>U44</f>
        <v>0.49681112132617505</v>
      </c>
      <c r="AA12">
        <f>U59</f>
        <v>1.3190988187441355E-2</v>
      </c>
      <c r="AB12">
        <f>U75</f>
        <v>8.0776117167142017E-2</v>
      </c>
      <c r="AC12">
        <f>U92</f>
        <v>3.265699898849684E-2</v>
      </c>
      <c r="AD12">
        <f>U108</f>
        <v>4.395081420345984E-4</v>
      </c>
      <c r="AE12">
        <f>U124</f>
        <v>0.52730424059553094</v>
      </c>
    </row>
    <row r="13" spans="1:31" x14ac:dyDescent="0.25">
      <c r="W13" s="1" t="s">
        <v>13</v>
      </c>
      <c r="X13">
        <f t="shared" ref="X13:AE13" si="3">AVERAGE(X11:X12)</f>
        <v>4.9221306418798266E-2</v>
      </c>
      <c r="Y13">
        <f t="shared" si="3"/>
        <v>8.7465519526691796E-3</v>
      </c>
      <c r="Z13">
        <f t="shared" si="3"/>
        <v>0.4384119145741755</v>
      </c>
      <c r="AA13">
        <f t="shared" si="3"/>
        <v>5.8019720186358578E-2</v>
      </c>
      <c r="AB13">
        <f t="shared" si="3"/>
        <v>0.11403901486359802</v>
      </c>
      <c r="AC13">
        <f t="shared" si="3"/>
        <v>3.7094933631108981E-2</v>
      </c>
      <c r="AD13">
        <f t="shared" si="3"/>
        <v>3.7170591992168587E-3</v>
      </c>
      <c r="AE13">
        <f t="shared" si="3"/>
        <v>0.59008339263353737</v>
      </c>
    </row>
    <row r="14" spans="1:31" x14ac:dyDescent="0.25">
      <c r="W14" s="1" t="s">
        <v>1</v>
      </c>
      <c r="X14">
        <f t="shared" ref="X14:AE14" si="4">STDEV(X11:X12)</f>
        <v>7.3155640510813461E-4</v>
      </c>
      <c r="Y14">
        <f t="shared" si="4"/>
        <v>2.1770942817562443E-3</v>
      </c>
      <c r="Z14">
        <f t="shared" si="4"/>
        <v>8.2588950220508481E-2</v>
      </c>
      <c r="AA14">
        <f t="shared" si="4"/>
        <v>6.3397400776857488E-2</v>
      </c>
      <c r="AB14">
        <f t="shared" si="4"/>
        <v>4.7040841046156925E-2</v>
      </c>
      <c r="AC14">
        <f t="shared" si="4"/>
        <v>6.2761873605074398E-3</v>
      </c>
      <c r="AD14">
        <f t="shared" si="4"/>
        <v>4.6351571564374272E-3</v>
      </c>
      <c r="AE14">
        <f t="shared" si="4"/>
        <v>8.8783128246430726E-2</v>
      </c>
    </row>
    <row r="15" spans="1:31" x14ac:dyDescent="0.25">
      <c r="W15" s="1" t="s">
        <v>15</v>
      </c>
      <c r="X15">
        <f t="shared" ref="X15:AE15" si="5">X14/(SQRT(2))</f>
        <v>5.1728849487241504E-4</v>
      </c>
      <c r="Y15">
        <f t="shared" si="5"/>
        <v>1.5394381299122964E-3</v>
      </c>
      <c r="Z15">
        <f t="shared" si="5"/>
        <v>5.8399206751999749E-2</v>
      </c>
      <c r="AA15">
        <f t="shared" si="5"/>
        <v>4.4828731998917223E-2</v>
      </c>
      <c r="AB15">
        <f t="shared" si="5"/>
        <v>3.3262897696456045E-2</v>
      </c>
      <c r="AC15">
        <f t="shared" si="5"/>
        <v>4.4379346426121095E-3</v>
      </c>
      <c r="AD15">
        <f t="shared" si="5"/>
        <v>3.2775510571822594E-3</v>
      </c>
      <c r="AE15">
        <f t="shared" si="5"/>
        <v>6.2779152038006075E-2</v>
      </c>
    </row>
    <row r="16" spans="1:31" x14ac:dyDescent="0.25">
      <c r="B16" s="1" t="s">
        <v>500</v>
      </c>
      <c r="C16" s="1" t="s">
        <v>488</v>
      </c>
      <c r="D16" s="1"/>
      <c r="E16" s="1"/>
      <c r="F16" s="1" t="s">
        <v>487</v>
      </c>
      <c r="G16" s="1"/>
      <c r="H16" s="1"/>
      <c r="M16" s="1" t="s">
        <v>500</v>
      </c>
      <c r="N16" s="1" t="s">
        <v>488</v>
      </c>
      <c r="O16" s="1"/>
      <c r="P16" s="1"/>
      <c r="Q16" s="1" t="s">
        <v>487</v>
      </c>
      <c r="R16" s="1"/>
      <c r="S16" s="1"/>
      <c r="T16" s="1"/>
    </row>
    <row r="17" spans="2:21" x14ac:dyDescent="0.25">
      <c r="B17" s="1" t="s">
        <v>491</v>
      </c>
      <c r="C17" s="1" t="s">
        <v>484</v>
      </c>
      <c r="D17" s="1" t="s">
        <v>483</v>
      </c>
      <c r="E17" s="1" t="s">
        <v>483</v>
      </c>
      <c r="F17" s="1" t="s">
        <v>482</v>
      </c>
      <c r="G17" s="1" t="s">
        <v>481</v>
      </c>
      <c r="H17" s="1" t="s">
        <v>13</v>
      </c>
      <c r="M17" s="1" t="s">
        <v>490</v>
      </c>
      <c r="N17" s="1" t="s">
        <v>484</v>
      </c>
      <c r="O17" s="1" t="s">
        <v>483</v>
      </c>
      <c r="P17" s="1" t="s">
        <v>483</v>
      </c>
      <c r="Q17" s="1" t="s">
        <v>482</v>
      </c>
      <c r="R17" s="1" t="s">
        <v>481</v>
      </c>
      <c r="S17" s="1" t="s">
        <v>13</v>
      </c>
      <c r="T17" s="1"/>
    </row>
    <row r="18" spans="2:21" x14ac:dyDescent="0.25">
      <c r="B18" t="s">
        <v>480</v>
      </c>
      <c r="C18">
        <v>26.86</v>
      </c>
      <c r="D18">
        <v>26.4</v>
      </c>
      <c r="E18">
        <v>26.41</v>
      </c>
      <c r="F18">
        <f>2^(C18-D18)</f>
        <v>1.3755418181397445</v>
      </c>
      <c r="G18">
        <f>2^(C18-E18)</f>
        <v>1.3660402567543948</v>
      </c>
      <c r="H18">
        <f>AVERAGE(F18:G18)</f>
        <v>1.3707910374470695</v>
      </c>
      <c r="I18" s="1" t="s">
        <v>479</v>
      </c>
      <c r="J18" s="1" t="s">
        <v>478</v>
      </c>
      <c r="M18" t="s">
        <v>480</v>
      </c>
      <c r="N18">
        <v>26.86</v>
      </c>
      <c r="O18">
        <v>26.82</v>
      </c>
      <c r="P18">
        <v>26.77</v>
      </c>
      <c r="Q18">
        <f>2^(N18-O18)</f>
        <v>1.0281138266560659</v>
      </c>
      <c r="R18">
        <f>2^(N18-P18)</f>
        <v>1.0643701824533598</v>
      </c>
      <c r="S18">
        <f>AVERAGE(Q18:R18)</f>
        <v>1.0462420045547129</v>
      </c>
      <c r="T18" s="1" t="s">
        <v>479</v>
      </c>
      <c r="U18" s="1" t="s">
        <v>478</v>
      </c>
    </row>
    <row r="19" spans="2:21" x14ac:dyDescent="0.25">
      <c r="B19" t="s">
        <v>477</v>
      </c>
      <c r="C19">
        <v>26.86</v>
      </c>
      <c r="D19">
        <v>26.58</v>
      </c>
      <c r="E19">
        <v>26.66</v>
      </c>
      <c r="F19">
        <f>2^(C19-D19)</f>
        <v>1.2141948843950479</v>
      </c>
      <c r="G19">
        <f>2^(C19-E19)</f>
        <v>1.1486983549970344</v>
      </c>
      <c r="H19">
        <f>AVERAGE(F19:G19)</f>
        <v>1.1814466196960411</v>
      </c>
      <c r="I19">
        <f>H19-H18</f>
        <v>-0.18934441775102839</v>
      </c>
      <c r="J19">
        <f>I19^2</f>
        <v>3.5851308533475956E-2</v>
      </c>
      <c r="M19" t="s">
        <v>477</v>
      </c>
      <c r="N19">
        <v>26.86</v>
      </c>
      <c r="O19">
        <v>26.48</v>
      </c>
      <c r="P19">
        <v>26.46</v>
      </c>
      <c r="Q19">
        <f>2^(N19-O19)</f>
        <v>1.3013418554419327</v>
      </c>
      <c r="R19">
        <f>2^(N19-P19)</f>
        <v>1.3195079107728929</v>
      </c>
      <c r="S19">
        <f>AVERAGE(Q19:R19)</f>
        <v>1.3104248831074128</v>
      </c>
      <c r="T19">
        <f>S19-S18</f>
        <v>0.26418287855269984</v>
      </c>
      <c r="U19">
        <f>T19^2</f>
        <v>6.9792593320390547E-2</v>
      </c>
    </row>
    <row r="24" spans="2:21" x14ac:dyDescent="0.25">
      <c r="B24" s="1" t="s">
        <v>500</v>
      </c>
      <c r="C24" s="1" t="s">
        <v>488</v>
      </c>
      <c r="D24" s="1"/>
      <c r="E24" s="1"/>
      <c r="F24" s="1" t="s">
        <v>487</v>
      </c>
      <c r="G24" s="1"/>
      <c r="H24" s="1"/>
      <c r="M24" s="1" t="s">
        <v>500</v>
      </c>
      <c r="N24" s="1" t="s">
        <v>488</v>
      </c>
      <c r="O24" s="1"/>
      <c r="P24" s="1"/>
      <c r="Q24" s="1" t="s">
        <v>487</v>
      </c>
      <c r="R24" s="1"/>
      <c r="S24" s="1"/>
      <c r="T24" s="1"/>
    </row>
    <row r="25" spans="2:21" x14ac:dyDescent="0.25">
      <c r="B25" s="1" t="s">
        <v>486</v>
      </c>
      <c r="C25" s="1" t="s">
        <v>484</v>
      </c>
      <c r="D25" s="1" t="s">
        <v>483</v>
      </c>
      <c r="E25" s="1" t="s">
        <v>483</v>
      </c>
      <c r="F25" s="1" t="s">
        <v>482</v>
      </c>
      <c r="G25" s="1" t="s">
        <v>481</v>
      </c>
      <c r="H25" s="1" t="s">
        <v>13</v>
      </c>
      <c r="M25" s="1" t="s">
        <v>485</v>
      </c>
      <c r="N25" s="1" t="s">
        <v>484</v>
      </c>
      <c r="O25" s="1" t="s">
        <v>483</v>
      </c>
      <c r="P25" s="1" t="s">
        <v>483</v>
      </c>
      <c r="Q25" s="1" t="s">
        <v>482</v>
      </c>
      <c r="R25" s="1" t="s">
        <v>481</v>
      </c>
      <c r="S25" s="1" t="s">
        <v>13</v>
      </c>
      <c r="T25" s="1"/>
    </row>
    <row r="26" spans="2:21" x14ac:dyDescent="0.25">
      <c r="B26" t="s">
        <v>480</v>
      </c>
      <c r="C26">
        <v>26.85</v>
      </c>
      <c r="D26">
        <v>26.41</v>
      </c>
      <c r="E26">
        <v>26.67</v>
      </c>
      <c r="F26">
        <f>2^(C26-D26)</f>
        <v>1.3566043274476731</v>
      </c>
      <c r="G26">
        <f>2^(C26-E26)</f>
        <v>1.1328838852957983</v>
      </c>
      <c r="H26">
        <f>AVERAGE(F26:G26)</f>
        <v>1.2447441063717357</v>
      </c>
      <c r="I26" s="1" t="s">
        <v>479</v>
      </c>
      <c r="J26" s="1" t="s">
        <v>478</v>
      </c>
      <c r="M26" t="s">
        <v>480</v>
      </c>
      <c r="N26">
        <v>26.85</v>
      </c>
      <c r="O26">
        <v>26.4</v>
      </c>
      <c r="P26">
        <v>26.5</v>
      </c>
      <c r="Q26">
        <f>2^(N26-O26)</f>
        <v>1.3660402567543983</v>
      </c>
      <c r="R26">
        <f>2^(N26-P26)</f>
        <v>1.2745606273192633</v>
      </c>
      <c r="S26">
        <f>AVERAGE(Q26:R26)</f>
        <v>1.3203004420368307</v>
      </c>
      <c r="T26" s="1" t="s">
        <v>479</v>
      </c>
      <c r="U26" s="1" t="s">
        <v>478</v>
      </c>
    </row>
    <row r="27" spans="2:21" x14ac:dyDescent="0.25">
      <c r="B27" t="s">
        <v>477</v>
      </c>
      <c r="C27">
        <v>26.85</v>
      </c>
      <c r="D27">
        <v>26.59</v>
      </c>
      <c r="E27">
        <v>26.27</v>
      </c>
      <c r="F27">
        <f>2^(C27-D27)</f>
        <v>1.1974787046189299</v>
      </c>
      <c r="G27">
        <f>2^(C27-E27)</f>
        <v>1.4948492486349403</v>
      </c>
      <c r="H27">
        <f>AVERAGE(F27:G27)</f>
        <v>1.3461639766269351</v>
      </c>
      <c r="I27">
        <f>H27-H26</f>
        <v>0.10141987025519938</v>
      </c>
      <c r="J27">
        <f>I27^2</f>
        <v>1.0285990082581476E-2</v>
      </c>
      <c r="M27" t="s">
        <v>477</v>
      </c>
      <c r="N27">
        <v>26.85</v>
      </c>
      <c r="O27">
        <v>26.67</v>
      </c>
      <c r="P27">
        <v>26.43</v>
      </c>
      <c r="Q27">
        <f>2^(N27-O27)</f>
        <v>1.1328838852957983</v>
      </c>
      <c r="R27">
        <f>2^(N27-P27)</f>
        <v>1.3379275547861136</v>
      </c>
      <c r="S27">
        <f>AVERAGE(Q27:R27)</f>
        <v>1.2354057200409558</v>
      </c>
      <c r="T27">
        <f>S27-S26</f>
        <v>-8.4894721995874889E-2</v>
      </c>
      <c r="U27">
        <f>T27^2</f>
        <v>7.2071138227568837E-3</v>
      </c>
    </row>
    <row r="33" spans="2:21" x14ac:dyDescent="0.25">
      <c r="B33" s="1" t="s">
        <v>499</v>
      </c>
      <c r="C33" s="1" t="s">
        <v>488</v>
      </c>
      <c r="D33" s="1"/>
      <c r="E33" s="1"/>
      <c r="F33" s="1" t="s">
        <v>487</v>
      </c>
      <c r="G33" s="1"/>
      <c r="H33" s="1"/>
      <c r="L33" s="1"/>
      <c r="M33" s="1" t="s">
        <v>499</v>
      </c>
      <c r="N33" s="1" t="s">
        <v>488</v>
      </c>
      <c r="O33" s="1"/>
      <c r="P33" s="1"/>
      <c r="Q33" s="1" t="s">
        <v>487</v>
      </c>
    </row>
    <row r="34" spans="2:21" x14ac:dyDescent="0.25">
      <c r="B34" s="1" t="s">
        <v>491</v>
      </c>
      <c r="C34" s="1" t="s">
        <v>484</v>
      </c>
      <c r="D34" s="1" t="s">
        <v>483</v>
      </c>
      <c r="E34" s="1" t="s">
        <v>483</v>
      </c>
      <c r="F34" s="1" t="s">
        <v>482</v>
      </c>
      <c r="G34" s="1" t="s">
        <v>481</v>
      </c>
      <c r="H34" s="1" t="s">
        <v>13</v>
      </c>
      <c r="M34" s="1" t="s">
        <v>490</v>
      </c>
      <c r="N34" s="1" t="s">
        <v>484</v>
      </c>
      <c r="O34" s="1" t="s">
        <v>483</v>
      </c>
      <c r="P34" s="1" t="s">
        <v>483</v>
      </c>
      <c r="Q34" s="1" t="s">
        <v>482</v>
      </c>
      <c r="R34" s="1" t="s">
        <v>481</v>
      </c>
      <c r="S34" s="1" t="s">
        <v>13</v>
      </c>
    </row>
    <row r="35" spans="2:21" x14ac:dyDescent="0.25">
      <c r="B35" t="s">
        <v>480</v>
      </c>
      <c r="C35">
        <v>27.6</v>
      </c>
      <c r="D35">
        <v>26.47</v>
      </c>
      <c r="E35">
        <v>26.42</v>
      </c>
      <c r="F35">
        <f>2^(C35-D35)</f>
        <v>2.1885874025214829</v>
      </c>
      <c r="G35">
        <f>2^(C35-E35)</f>
        <v>2.2657677705915966</v>
      </c>
      <c r="H35">
        <f>AVERAGE(F35:G35)</f>
        <v>2.2271775865565395</v>
      </c>
      <c r="I35" s="1" t="s">
        <v>479</v>
      </c>
      <c r="J35" s="1" t="s">
        <v>478</v>
      </c>
      <c r="M35" t="s">
        <v>480</v>
      </c>
      <c r="N35">
        <v>27.6</v>
      </c>
      <c r="O35">
        <v>26.47</v>
      </c>
      <c r="P35">
        <v>26.7</v>
      </c>
      <c r="Q35">
        <f>2^(N35-O35)</f>
        <v>2.1885874025214829</v>
      </c>
      <c r="R35">
        <f>2^(N35-P35)</f>
        <v>1.8660659830736175</v>
      </c>
      <c r="S35">
        <f>AVERAGE(Q35:R35)</f>
        <v>2.0273266927975504</v>
      </c>
      <c r="T35" s="1" t="s">
        <v>479</v>
      </c>
      <c r="U35" s="1" t="s">
        <v>478</v>
      </c>
    </row>
    <row r="36" spans="2:21" x14ac:dyDescent="0.25">
      <c r="B36" t="s">
        <v>477</v>
      </c>
      <c r="C36">
        <v>27.6</v>
      </c>
      <c r="D36">
        <v>25.62</v>
      </c>
      <c r="E36">
        <v>25.62</v>
      </c>
      <c r="F36">
        <f>2^(C36-D36)</f>
        <v>3.9449308179734377</v>
      </c>
      <c r="G36">
        <f>2^(C36-E36)</f>
        <v>3.9449308179734377</v>
      </c>
      <c r="H36">
        <f>AVERAGE(F36:G36)</f>
        <v>3.9449308179734377</v>
      </c>
      <c r="I36">
        <f>H36-H35</f>
        <v>1.7177532314168982</v>
      </c>
      <c r="J36">
        <f>I36^2</f>
        <v>2.9506761640431955</v>
      </c>
      <c r="M36" t="s">
        <v>477</v>
      </c>
      <c r="N36">
        <v>27.6</v>
      </c>
      <c r="O36">
        <v>25.62</v>
      </c>
      <c r="P36">
        <v>25.46</v>
      </c>
      <c r="Q36">
        <f>2^(N36-O36)</f>
        <v>3.9449308179734377</v>
      </c>
      <c r="R36">
        <f>2^(N36-P36)</f>
        <v>4.4076204635064444</v>
      </c>
      <c r="S36">
        <f>AVERAGE(Q36:R36)</f>
        <v>4.1762756407399415</v>
      </c>
      <c r="T36">
        <f>S36-S35</f>
        <v>2.1489489479423911</v>
      </c>
      <c r="U36">
        <f>T36^2</f>
        <v>4.6179815808627094</v>
      </c>
    </row>
    <row r="41" spans="2:21" x14ac:dyDescent="0.25">
      <c r="B41" s="1" t="s">
        <v>499</v>
      </c>
      <c r="C41" s="1" t="s">
        <v>488</v>
      </c>
      <c r="D41" s="1"/>
      <c r="E41" s="1"/>
      <c r="F41" s="1" t="s">
        <v>487</v>
      </c>
      <c r="G41" s="1"/>
      <c r="H41" s="1"/>
      <c r="M41" s="1" t="s">
        <v>499</v>
      </c>
      <c r="N41" s="1" t="s">
        <v>488</v>
      </c>
      <c r="O41" s="1"/>
      <c r="P41" s="1"/>
      <c r="Q41" s="1" t="s">
        <v>487</v>
      </c>
      <c r="R41" s="1"/>
      <c r="S41" s="1"/>
      <c r="T41" s="1"/>
      <c r="U41" s="1"/>
    </row>
    <row r="42" spans="2:21" x14ac:dyDescent="0.25">
      <c r="B42" s="1" t="s">
        <v>486</v>
      </c>
      <c r="C42" s="1" t="s">
        <v>484</v>
      </c>
      <c r="D42" s="1" t="s">
        <v>483</v>
      </c>
      <c r="E42" s="1" t="s">
        <v>483</v>
      </c>
      <c r="F42" s="1" t="s">
        <v>482</v>
      </c>
      <c r="G42" s="1" t="s">
        <v>481</v>
      </c>
      <c r="H42" s="1" t="s">
        <v>13</v>
      </c>
      <c r="M42" s="1" t="s">
        <v>485</v>
      </c>
      <c r="N42" s="1" t="s">
        <v>484</v>
      </c>
      <c r="O42" s="1" t="s">
        <v>483</v>
      </c>
      <c r="P42" s="1" t="s">
        <v>483</v>
      </c>
      <c r="Q42" s="1" t="s">
        <v>482</v>
      </c>
      <c r="R42" s="1" t="s">
        <v>481</v>
      </c>
      <c r="S42" s="1" t="s">
        <v>13</v>
      </c>
      <c r="T42" s="1"/>
      <c r="U42" s="1"/>
    </row>
    <row r="43" spans="2:21" x14ac:dyDescent="0.25">
      <c r="B43" t="s">
        <v>480</v>
      </c>
      <c r="C43">
        <v>27.52</v>
      </c>
      <c r="D43">
        <v>26.53</v>
      </c>
      <c r="E43">
        <v>26.39</v>
      </c>
      <c r="F43">
        <f>2^(C43-D43)</f>
        <v>1.9861849908740696</v>
      </c>
      <c r="G43">
        <f>2^(C43-E43)</f>
        <v>2.1885874025214775</v>
      </c>
      <c r="H43">
        <f>AVERAGE(F43:G43)</f>
        <v>2.0873861966977736</v>
      </c>
      <c r="I43" s="1" t="s">
        <v>479</v>
      </c>
      <c r="J43" s="1" t="s">
        <v>478</v>
      </c>
      <c r="M43" t="s">
        <v>480</v>
      </c>
      <c r="N43">
        <v>27.52</v>
      </c>
      <c r="O43">
        <v>26.5</v>
      </c>
      <c r="P43">
        <v>26.27</v>
      </c>
      <c r="Q43">
        <f>2^(N43-O43)</f>
        <v>2.0279189595800577</v>
      </c>
      <c r="R43">
        <f>2^(N43-P43)</f>
        <v>2.3784142300054421</v>
      </c>
      <c r="S43">
        <f>AVERAGE(Q43:R43)</f>
        <v>2.2031665947927497</v>
      </c>
      <c r="T43" s="1" t="s">
        <v>479</v>
      </c>
      <c r="U43" s="1" t="s">
        <v>478</v>
      </c>
    </row>
    <row r="44" spans="2:21" x14ac:dyDescent="0.25">
      <c r="B44" t="s">
        <v>477</v>
      </c>
      <c r="C44">
        <v>27.52</v>
      </c>
      <c r="D44">
        <v>26.09</v>
      </c>
      <c r="E44">
        <v>26.08</v>
      </c>
      <c r="F44">
        <f>2^(C44-D44)</f>
        <v>2.69446715373138</v>
      </c>
      <c r="G44">
        <f>2^(C44-E44)</f>
        <v>2.7132086548953462</v>
      </c>
      <c r="H44">
        <f>AVERAGE(F44:G44)</f>
        <v>2.7038379043133629</v>
      </c>
      <c r="I44">
        <f>H44-H43</f>
        <v>0.61645170761558932</v>
      </c>
      <c r="J44">
        <f>I44^2</f>
        <v>0.380012707822176</v>
      </c>
      <c r="M44" t="s">
        <v>477</v>
      </c>
      <c r="N44">
        <v>27.52</v>
      </c>
      <c r="O44">
        <v>25.99</v>
      </c>
      <c r="P44">
        <v>25.97</v>
      </c>
      <c r="Q44">
        <f>2^(N44-O44)</f>
        <v>2.8878583910449942</v>
      </c>
      <c r="R44">
        <f>2^(N44-P44)</f>
        <v>2.9281713918912518</v>
      </c>
      <c r="S44">
        <f>AVERAGE(Q44:R44)</f>
        <v>2.908014891468123</v>
      </c>
      <c r="T44">
        <f>S44-S43</f>
        <v>0.7048482966753733</v>
      </c>
      <c r="U44">
        <f>T44^2</f>
        <v>0.49681112132617505</v>
      </c>
    </row>
    <row r="48" spans="2:21" x14ac:dyDescent="0.25">
      <c r="B48" s="1" t="s">
        <v>498</v>
      </c>
      <c r="C48" s="1" t="s">
        <v>488</v>
      </c>
      <c r="D48" s="1"/>
      <c r="E48" s="1"/>
      <c r="F48" s="1" t="s">
        <v>487</v>
      </c>
      <c r="G48" s="1"/>
      <c r="H48" s="1"/>
      <c r="M48" s="1" t="s">
        <v>498</v>
      </c>
      <c r="N48" s="1" t="s">
        <v>488</v>
      </c>
      <c r="O48" s="1"/>
      <c r="P48" s="1"/>
      <c r="Q48" s="1" t="s">
        <v>487</v>
      </c>
      <c r="R48" s="1"/>
      <c r="S48" s="1"/>
      <c r="T48" s="1"/>
    </row>
    <row r="49" spans="2:21" x14ac:dyDescent="0.25">
      <c r="B49" s="1" t="s">
        <v>491</v>
      </c>
      <c r="C49" s="1" t="s">
        <v>484</v>
      </c>
      <c r="D49" s="1" t="s">
        <v>483</v>
      </c>
      <c r="E49" s="1" t="s">
        <v>483</v>
      </c>
      <c r="F49" s="1" t="s">
        <v>482</v>
      </c>
      <c r="G49" s="1" t="s">
        <v>481</v>
      </c>
      <c r="H49" s="1" t="s">
        <v>13</v>
      </c>
      <c r="M49" s="1" t="s">
        <v>490</v>
      </c>
      <c r="N49" s="1" t="s">
        <v>484</v>
      </c>
      <c r="O49" s="1" t="s">
        <v>483</v>
      </c>
      <c r="P49" s="1" t="s">
        <v>483</v>
      </c>
      <c r="Q49" s="1" t="s">
        <v>482</v>
      </c>
      <c r="R49" s="1" t="s">
        <v>481</v>
      </c>
      <c r="S49" s="1" t="s">
        <v>13</v>
      </c>
      <c r="T49" s="1"/>
    </row>
    <row r="50" spans="2:21" x14ac:dyDescent="0.25">
      <c r="B50" t="s">
        <v>480</v>
      </c>
      <c r="C50">
        <v>26.62</v>
      </c>
      <c r="D50">
        <v>25.83</v>
      </c>
      <c r="E50">
        <v>25.89</v>
      </c>
      <c r="F50">
        <f>2^(C50-D50)</f>
        <v>1.7290744626157335</v>
      </c>
      <c r="G50">
        <f>2^(C50-E50)</f>
        <v>1.658639091628884</v>
      </c>
      <c r="H50">
        <f>AVERAGE(F50:G50)</f>
        <v>1.6938567771223088</v>
      </c>
      <c r="I50" s="1" t="s">
        <v>479</v>
      </c>
      <c r="J50" s="1" t="s">
        <v>478</v>
      </c>
      <c r="M50" t="s">
        <v>480</v>
      </c>
      <c r="N50">
        <v>26.62</v>
      </c>
      <c r="O50">
        <v>25.92</v>
      </c>
      <c r="P50">
        <v>25.88</v>
      </c>
      <c r="Q50">
        <f>2^(N50-O50)</f>
        <v>1.6245047927124703</v>
      </c>
      <c r="R50">
        <f>2^(N50-P50)</f>
        <v>1.6701758388567409</v>
      </c>
      <c r="S50">
        <f>AVERAGE(Q50:R50)</f>
        <v>1.6473403157846056</v>
      </c>
      <c r="T50" s="1" t="s">
        <v>479</v>
      </c>
      <c r="U50" s="1" t="s">
        <v>478</v>
      </c>
    </row>
    <row r="51" spans="2:21" x14ac:dyDescent="0.25">
      <c r="B51" t="s">
        <v>477</v>
      </c>
      <c r="C51">
        <v>26.62</v>
      </c>
      <c r="D51">
        <v>25.35</v>
      </c>
      <c r="E51">
        <v>25.4</v>
      </c>
      <c r="F51">
        <f>2^(C51-D51)</f>
        <v>2.41161565538152</v>
      </c>
      <c r="G51">
        <f>2^(C51-E51)</f>
        <v>2.3294671729369156</v>
      </c>
      <c r="H51">
        <f>AVERAGE(F51:G51)</f>
        <v>2.3705414141592178</v>
      </c>
      <c r="I51">
        <f>H51-H50</f>
        <v>0.67668463703690906</v>
      </c>
      <c r="J51">
        <f>I51^2</f>
        <v>0.45790209800177334</v>
      </c>
      <c r="M51" t="s">
        <v>477</v>
      </c>
      <c r="N51">
        <v>26.62</v>
      </c>
      <c r="O51">
        <v>25.33</v>
      </c>
      <c r="P51">
        <v>25.36</v>
      </c>
      <c r="Q51">
        <f>2^(N51-O51)</f>
        <v>2.4452805553841417</v>
      </c>
      <c r="R51">
        <f>2^(N51-P51)</f>
        <v>2.3949574092378598</v>
      </c>
      <c r="S51">
        <f>AVERAGE(Q51:R51)</f>
        <v>2.420118982311001</v>
      </c>
      <c r="T51">
        <f>S51-S50</f>
        <v>0.77277866652639537</v>
      </c>
      <c r="U51">
        <f>T51^2</f>
        <v>0.59718686743831384</v>
      </c>
    </row>
    <row r="56" spans="2:21" x14ac:dyDescent="0.25">
      <c r="B56" s="1" t="s">
        <v>498</v>
      </c>
      <c r="C56" s="1" t="s">
        <v>488</v>
      </c>
      <c r="D56" s="1"/>
      <c r="E56" s="1"/>
      <c r="F56" s="1" t="s">
        <v>487</v>
      </c>
      <c r="G56" s="1"/>
      <c r="H56" s="1"/>
      <c r="M56" s="1" t="s">
        <v>498</v>
      </c>
      <c r="N56" s="1" t="s">
        <v>488</v>
      </c>
      <c r="O56" s="1"/>
      <c r="P56" s="1"/>
      <c r="Q56" s="1" t="s">
        <v>487</v>
      </c>
      <c r="R56" s="1"/>
      <c r="S56" s="1"/>
      <c r="T56" s="1"/>
    </row>
    <row r="57" spans="2:21" x14ac:dyDescent="0.25">
      <c r="B57" s="1" t="s">
        <v>486</v>
      </c>
      <c r="C57" s="1" t="s">
        <v>484</v>
      </c>
      <c r="D57" s="1" t="s">
        <v>483</v>
      </c>
      <c r="E57" s="1" t="s">
        <v>483</v>
      </c>
      <c r="F57" s="1" t="s">
        <v>482</v>
      </c>
      <c r="G57" s="1" t="s">
        <v>481</v>
      </c>
      <c r="H57" s="1" t="s">
        <v>13</v>
      </c>
      <c r="M57" s="1" t="s">
        <v>485</v>
      </c>
      <c r="N57" s="1" t="s">
        <v>484</v>
      </c>
      <c r="O57" s="1" t="s">
        <v>483</v>
      </c>
      <c r="P57" s="1" t="s">
        <v>483</v>
      </c>
      <c r="Q57" s="1" t="s">
        <v>482</v>
      </c>
      <c r="R57" s="1" t="s">
        <v>481</v>
      </c>
      <c r="S57" s="1" t="s">
        <v>13</v>
      </c>
      <c r="T57" s="1"/>
    </row>
    <row r="58" spans="2:21" x14ac:dyDescent="0.25">
      <c r="B58" t="s">
        <v>480</v>
      </c>
      <c r="C58">
        <v>26.56</v>
      </c>
      <c r="D58">
        <v>25.92</v>
      </c>
      <c r="E58">
        <v>25.93</v>
      </c>
      <c r="F58">
        <f>2^(C58-D58)</f>
        <v>1.5583291593209965</v>
      </c>
      <c r="G58">
        <f>2^(C58-E58)</f>
        <v>1.5475649935423887</v>
      </c>
      <c r="H58">
        <f>AVERAGE(F58:G58)</f>
        <v>1.5529470764316926</v>
      </c>
      <c r="I58" s="1" t="s">
        <v>479</v>
      </c>
      <c r="J58" s="1" t="s">
        <v>478</v>
      </c>
      <c r="M58" t="s">
        <v>480</v>
      </c>
      <c r="N58">
        <v>26.56</v>
      </c>
      <c r="O58">
        <v>25.64</v>
      </c>
      <c r="P58">
        <v>25.65</v>
      </c>
      <c r="Q58">
        <f>2^(N58-O58)</f>
        <v>1.8921152934511893</v>
      </c>
      <c r="R58">
        <f>2^(N58-P58)</f>
        <v>1.8790454984280238</v>
      </c>
      <c r="S58">
        <f>AVERAGE(Q58:R58)</f>
        <v>1.8855803959396065</v>
      </c>
      <c r="T58" s="1" t="s">
        <v>479</v>
      </c>
      <c r="U58" s="1" t="s">
        <v>478</v>
      </c>
    </row>
    <row r="59" spans="2:21" x14ac:dyDescent="0.25">
      <c r="B59" t="s">
        <v>477</v>
      </c>
      <c r="C59">
        <v>26.56</v>
      </c>
      <c r="D59">
        <v>25.79</v>
      </c>
      <c r="E59">
        <v>25.53</v>
      </c>
      <c r="F59">
        <f>2^(C59-D59)</f>
        <v>1.705269783535913</v>
      </c>
      <c r="G59">
        <f>2^(C59-E59)</f>
        <v>2.0420242514143832</v>
      </c>
      <c r="H59">
        <f>AVERAGE(F59:G59)</f>
        <v>1.8736470174751481</v>
      </c>
      <c r="I59">
        <f>H59-H58</f>
        <v>0.32069994104345545</v>
      </c>
      <c r="J59">
        <f>I59^2</f>
        <v>0.1028484521852758</v>
      </c>
      <c r="M59" t="s">
        <v>477</v>
      </c>
      <c r="N59">
        <v>26.56</v>
      </c>
      <c r="O59">
        <v>25.53</v>
      </c>
      <c r="P59">
        <v>25.59</v>
      </c>
      <c r="Q59">
        <f>2^(N59-O59)</f>
        <v>2.0420242514143832</v>
      </c>
      <c r="R59">
        <f>2^(N59-P59)</f>
        <v>1.9588405951738521</v>
      </c>
      <c r="S59">
        <f>AVERAGE(Q59:R59)</f>
        <v>2.0004324232941175</v>
      </c>
      <c r="T59">
        <f>S59-S58</f>
        <v>0.11485202735451105</v>
      </c>
      <c r="U59">
        <f>T59^2</f>
        <v>1.3190988187441355E-2</v>
      </c>
    </row>
    <row r="64" spans="2:21" x14ac:dyDescent="0.25">
      <c r="B64" s="1" t="s">
        <v>497</v>
      </c>
      <c r="C64" s="1" t="s">
        <v>488</v>
      </c>
      <c r="D64" s="1"/>
      <c r="E64" s="1"/>
      <c r="F64" s="1" t="s">
        <v>487</v>
      </c>
      <c r="G64" s="1"/>
      <c r="H64" s="1"/>
      <c r="M64" s="1" t="s">
        <v>497</v>
      </c>
      <c r="N64" s="1" t="s">
        <v>488</v>
      </c>
      <c r="O64" s="1"/>
      <c r="P64" s="1"/>
      <c r="Q64" s="1" t="s">
        <v>487</v>
      </c>
      <c r="R64" s="1"/>
      <c r="S64" s="1"/>
      <c r="T64" s="1"/>
    </row>
    <row r="65" spans="2:21" x14ac:dyDescent="0.25">
      <c r="B65" s="1" t="s">
        <v>491</v>
      </c>
      <c r="C65" s="1" t="s">
        <v>484</v>
      </c>
      <c r="D65" s="1" t="s">
        <v>483</v>
      </c>
      <c r="E65" s="1" t="s">
        <v>483</v>
      </c>
      <c r="F65" s="1" t="s">
        <v>482</v>
      </c>
      <c r="G65" s="1" t="s">
        <v>481</v>
      </c>
      <c r="H65" s="1" t="s">
        <v>13</v>
      </c>
      <c r="M65" s="1" t="s">
        <v>490</v>
      </c>
      <c r="N65" s="1" t="s">
        <v>484</v>
      </c>
      <c r="O65" s="1" t="s">
        <v>483</v>
      </c>
      <c r="P65" s="1" t="s">
        <v>483</v>
      </c>
      <c r="Q65" s="1" t="s">
        <v>482</v>
      </c>
      <c r="R65" s="1" t="s">
        <v>481</v>
      </c>
      <c r="S65" s="1" t="s">
        <v>13</v>
      </c>
      <c r="T65" s="1"/>
    </row>
    <row r="66" spans="2:21" x14ac:dyDescent="0.25">
      <c r="B66" t="s">
        <v>480</v>
      </c>
      <c r="C66">
        <v>28.46</v>
      </c>
      <c r="D66">
        <v>26.81</v>
      </c>
      <c r="E66">
        <v>26.83</v>
      </c>
      <c r="F66">
        <f>2^(C66-D66)</f>
        <v>3.1383363915870075</v>
      </c>
      <c r="G66">
        <f>2^(C66-E66)</f>
        <v>3.0951299870847855</v>
      </c>
      <c r="H66">
        <f>AVERAGE(F66:G66)</f>
        <v>3.1167331893358963</v>
      </c>
      <c r="I66" s="1" t="s">
        <v>479</v>
      </c>
      <c r="J66" s="1" t="s">
        <v>478</v>
      </c>
      <c r="M66" t="s">
        <v>480</v>
      </c>
      <c r="N66">
        <v>28.46</v>
      </c>
      <c r="O66">
        <v>27.08</v>
      </c>
      <c r="P66">
        <v>27.12</v>
      </c>
      <c r="Q66">
        <f>2^(N66-O66)</f>
        <v>2.6026837108838716</v>
      </c>
      <c r="R66">
        <f>2^(N66-P66)</f>
        <v>2.5315131879405595</v>
      </c>
      <c r="S66">
        <f>AVERAGE(Q66:R66)</f>
        <v>2.5670984494122155</v>
      </c>
      <c r="T66" s="1" t="s">
        <v>479</v>
      </c>
      <c r="U66" s="1" t="s">
        <v>478</v>
      </c>
    </row>
    <row r="67" spans="2:21" x14ac:dyDescent="0.25">
      <c r="B67" t="s">
        <v>477</v>
      </c>
      <c r="C67">
        <v>28.46</v>
      </c>
      <c r="D67">
        <v>26.52</v>
      </c>
      <c r="E67">
        <v>26.48</v>
      </c>
      <c r="F67">
        <f>2^(C67-D67)</f>
        <v>3.8370564773010605</v>
      </c>
      <c r="G67">
        <f>2^(C67-E67)</f>
        <v>3.9449308179734377</v>
      </c>
      <c r="H67">
        <f>AVERAGE(F67:G67)</f>
        <v>3.8909936476372491</v>
      </c>
      <c r="I67">
        <f>H67-H66</f>
        <v>0.77426045830135282</v>
      </c>
      <c r="J67">
        <f>I67^2</f>
        <v>0.59947925728902085</v>
      </c>
      <c r="M67" t="s">
        <v>477</v>
      </c>
      <c r="N67">
        <v>28.46</v>
      </c>
      <c r="O67">
        <v>26.7</v>
      </c>
      <c r="P67">
        <v>26.66</v>
      </c>
      <c r="Q67">
        <f>2^(N67-O67)</f>
        <v>3.3869812494501121</v>
      </c>
      <c r="R67">
        <f>2^(N67-P67)</f>
        <v>3.4822022531844978</v>
      </c>
      <c r="S67">
        <f>AVERAGE(Q67:R67)</f>
        <v>3.434591751317305</v>
      </c>
      <c r="T67">
        <f>S67-S66</f>
        <v>0.86749330190508944</v>
      </c>
      <c r="U67">
        <f>T67^2</f>
        <v>0.75254462885019469</v>
      </c>
    </row>
    <row r="72" spans="2:21" x14ac:dyDescent="0.25">
      <c r="B72" s="1" t="s">
        <v>497</v>
      </c>
      <c r="C72" s="1" t="s">
        <v>488</v>
      </c>
      <c r="D72" s="1"/>
      <c r="E72" s="1"/>
      <c r="F72" s="1" t="s">
        <v>487</v>
      </c>
      <c r="G72" s="1"/>
      <c r="H72" s="1"/>
      <c r="M72" s="1" t="s">
        <v>497</v>
      </c>
      <c r="N72" s="1" t="s">
        <v>488</v>
      </c>
      <c r="O72" s="1"/>
      <c r="P72" s="1"/>
      <c r="Q72" s="1" t="s">
        <v>487</v>
      </c>
      <c r="R72" s="1"/>
      <c r="S72" s="1"/>
      <c r="T72" s="1"/>
    </row>
    <row r="73" spans="2:21" x14ac:dyDescent="0.25">
      <c r="B73" s="1" t="s">
        <v>486</v>
      </c>
      <c r="C73" s="1" t="s">
        <v>484</v>
      </c>
      <c r="D73" s="1" t="s">
        <v>483</v>
      </c>
      <c r="E73" s="1" t="s">
        <v>483</v>
      </c>
      <c r="F73" s="1" t="s">
        <v>482</v>
      </c>
      <c r="G73" s="1" t="s">
        <v>481</v>
      </c>
      <c r="H73" s="1" t="s">
        <v>13</v>
      </c>
      <c r="M73" s="1" t="s">
        <v>485</v>
      </c>
      <c r="N73" s="1" t="s">
        <v>484</v>
      </c>
      <c r="O73" s="1" t="s">
        <v>483</v>
      </c>
      <c r="P73" s="1" t="s">
        <v>483</v>
      </c>
      <c r="Q73" s="1" t="s">
        <v>482</v>
      </c>
      <c r="R73" s="1" t="s">
        <v>481</v>
      </c>
      <c r="S73" s="1" t="s">
        <v>13</v>
      </c>
      <c r="T73" s="1"/>
    </row>
    <row r="74" spans="2:21" x14ac:dyDescent="0.25">
      <c r="B74" t="s">
        <v>480</v>
      </c>
      <c r="C74">
        <v>28.15</v>
      </c>
      <c r="D74">
        <v>26.9</v>
      </c>
      <c r="E74">
        <v>26.89</v>
      </c>
      <c r="F74">
        <f>2^(C74-D74)</f>
        <v>2.3784142300054421</v>
      </c>
      <c r="G74">
        <f>2^(C74-E74)</f>
        <v>2.3949574092378541</v>
      </c>
      <c r="H74">
        <f>AVERAGE(F74:G74)</f>
        <v>2.3866858196216478</v>
      </c>
      <c r="I74" s="1" t="s">
        <v>479</v>
      </c>
      <c r="J74" s="1" t="s">
        <v>478</v>
      </c>
      <c r="M74" t="s">
        <v>480</v>
      </c>
      <c r="N74">
        <v>28.15</v>
      </c>
      <c r="O74">
        <v>26.62</v>
      </c>
      <c r="P74">
        <v>26.62</v>
      </c>
      <c r="Q74">
        <f>2^(N74-O74)</f>
        <v>2.8878583910449871</v>
      </c>
      <c r="R74">
        <f>2^(N74-P74)</f>
        <v>2.8878583910449871</v>
      </c>
      <c r="S74">
        <f>AVERAGE(Q74:R74)</f>
        <v>2.8878583910449871</v>
      </c>
      <c r="T74" s="1" t="s">
        <v>479</v>
      </c>
      <c r="U74" s="1" t="s">
        <v>478</v>
      </c>
    </row>
    <row r="75" spans="2:21" x14ac:dyDescent="0.25">
      <c r="B75" t="s">
        <v>477</v>
      </c>
      <c r="C75">
        <v>28.15</v>
      </c>
      <c r="D75">
        <v>26.7</v>
      </c>
      <c r="E75">
        <v>26.66</v>
      </c>
      <c r="F75">
        <f>2^(C75-D75)</f>
        <v>2.7320805135087896</v>
      </c>
      <c r="G75">
        <f>2^(C75-E75)</f>
        <v>2.8088897514759914</v>
      </c>
      <c r="H75">
        <f>AVERAGE(F75:G75)</f>
        <v>2.7704851324923903</v>
      </c>
      <c r="I75">
        <f>H75-H74</f>
        <v>0.38379931287074243</v>
      </c>
      <c r="J75">
        <f>I75^2</f>
        <v>0.14730191256005404</v>
      </c>
      <c r="M75" t="s">
        <v>477</v>
      </c>
      <c r="N75">
        <v>28.15</v>
      </c>
      <c r="O75">
        <v>26.52</v>
      </c>
      <c r="P75">
        <v>26.45</v>
      </c>
      <c r="Q75">
        <f>2^(N75-O75)</f>
        <v>3.095129987084777</v>
      </c>
      <c r="R75">
        <f>2^(N75-P75)</f>
        <v>3.2490095854249406</v>
      </c>
      <c r="S75">
        <f>AVERAGE(Q75:R75)</f>
        <v>3.172069786254859</v>
      </c>
      <c r="T75">
        <f>S75-S74</f>
        <v>0.28421139520987193</v>
      </c>
      <c r="U75">
        <f>T75^2</f>
        <v>8.0776117167142017E-2</v>
      </c>
    </row>
    <row r="81" spans="2:21" x14ac:dyDescent="0.25">
      <c r="B81" s="1" t="s">
        <v>496</v>
      </c>
      <c r="C81" s="1" t="s">
        <v>488</v>
      </c>
      <c r="D81" s="1"/>
      <c r="E81" s="1"/>
      <c r="F81" s="1" t="s">
        <v>487</v>
      </c>
      <c r="G81" s="1"/>
      <c r="H81" s="1"/>
      <c r="M81" s="1" t="s">
        <v>496</v>
      </c>
      <c r="N81" s="1" t="s">
        <v>488</v>
      </c>
      <c r="O81" s="1"/>
      <c r="P81" s="1"/>
      <c r="Q81" s="1" t="s">
        <v>487</v>
      </c>
      <c r="R81" s="1"/>
      <c r="S81" s="1"/>
      <c r="T81" s="1"/>
    </row>
    <row r="82" spans="2:21" x14ac:dyDescent="0.25">
      <c r="B82" s="1" t="s">
        <v>491</v>
      </c>
      <c r="C82" s="1" t="s">
        <v>484</v>
      </c>
      <c r="D82" s="1" t="s">
        <v>483</v>
      </c>
      <c r="E82" s="1" t="s">
        <v>483</v>
      </c>
      <c r="F82" s="1" t="s">
        <v>482</v>
      </c>
      <c r="G82" s="1" t="s">
        <v>481</v>
      </c>
      <c r="H82" s="1" t="s">
        <v>13</v>
      </c>
      <c r="M82" s="1" t="s">
        <v>490</v>
      </c>
      <c r="N82" s="1" t="s">
        <v>484</v>
      </c>
      <c r="O82" s="1" t="s">
        <v>483</v>
      </c>
      <c r="P82" s="1" t="s">
        <v>483</v>
      </c>
      <c r="Q82" s="1" t="s">
        <v>482</v>
      </c>
      <c r="R82" s="1" t="s">
        <v>481</v>
      </c>
      <c r="S82" s="1" t="s">
        <v>13</v>
      </c>
      <c r="T82" s="1"/>
    </row>
    <row r="83" spans="2:21" x14ac:dyDescent="0.25">
      <c r="B83" t="s">
        <v>480</v>
      </c>
      <c r="C83">
        <v>27.18</v>
      </c>
      <c r="D83">
        <v>27.82</v>
      </c>
      <c r="E83">
        <v>27.91</v>
      </c>
      <c r="F83">
        <f>2^(C83-D83)</f>
        <v>0.64171294878145191</v>
      </c>
      <c r="G83">
        <f>2^(C83-E83)</f>
        <v>0.60290391384538</v>
      </c>
      <c r="H83">
        <f>AVERAGE(F83:G83)</f>
        <v>0.62230843131341596</v>
      </c>
      <c r="I83" s="1" t="s">
        <v>479</v>
      </c>
      <c r="J83" s="1" t="s">
        <v>478</v>
      </c>
      <c r="M83" t="s">
        <v>480</v>
      </c>
      <c r="N83">
        <v>27.18</v>
      </c>
      <c r="O83">
        <v>28.03</v>
      </c>
      <c r="P83">
        <v>28.09</v>
      </c>
      <c r="Q83">
        <f>2^(N83-O83)</f>
        <v>0.55478473603392198</v>
      </c>
      <c r="R83">
        <f>2^(N83-P83)</f>
        <v>0.5321850912266799</v>
      </c>
      <c r="S83">
        <f>AVERAGE(Q83:R83)</f>
        <v>0.54348491363030094</v>
      </c>
      <c r="T83" s="1" t="s">
        <v>479</v>
      </c>
      <c r="U83" s="1" t="s">
        <v>478</v>
      </c>
    </row>
    <row r="84" spans="2:21" x14ac:dyDescent="0.25">
      <c r="B84" t="s">
        <v>477</v>
      </c>
      <c r="C84">
        <v>27.18</v>
      </c>
      <c r="D84">
        <v>28.36</v>
      </c>
      <c r="E84">
        <v>28.41</v>
      </c>
      <c r="F84">
        <f>2^(C84-D84)</f>
        <v>0.44135149814532754</v>
      </c>
      <c r="G84">
        <f>2^(C84-E84)</f>
        <v>0.4263174458839783</v>
      </c>
      <c r="H84">
        <f>AVERAGE(F84:G84)</f>
        <v>0.43383447201465292</v>
      </c>
      <c r="I84">
        <f>H84-H83</f>
        <v>-0.18847395929876304</v>
      </c>
      <c r="J84">
        <f>I84^2</f>
        <v>3.5522433333751789E-2</v>
      </c>
      <c r="M84" t="s">
        <v>477</v>
      </c>
      <c r="N84">
        <v>27.18</v>
      </c>
      <c r="O84">
        <v>28.04</v>
      </c>
      <c r="P84">
        <v>28.33</v>
      </c>
      <c r="Q84">
        <f>2^(N84-O84)</f>
        <v>0.55095255793830566</v>
      </c>
      <c r="R84">
        <f>2^(N84-P84)</f>
        <v>0.45062523130541554</v>
      </c>
      <c r="S84">
        <f>AVERAGE(Q84:R84)</f>
        <v>0.5007888946218606</v>
      </c>
      <c r="T84">
        <f>S84-S83</f>
        <v>-4.2696019008440333E-2</v>
      </c>
      <c r="U84">
        <f>T84^2</f>
        <v>1.8229500391690984E-3</v>
      </c>
    </row>
    <row r="89" spans="2:21" x14ac:dyDescent="0.25">
      <c r="B89" s="1" t="s">
        <v>496</v>
      </c>
      <c r="C89" s="1" t="s">
        <v>488</v>
      </c>
      <c r="D89" s="1"/>
      <c r="E89" s="1"/>
      <c r="F89" s="1" t="s">
        <v>487</v>
      </c>
      <c r="G89" s="1"/>
      <c r="H89" s="1"/>
      <c r="M89" s="1" t="s">
        <v>496</v>
      </c>
      <c r="N89" s="1" t="s">
        <v>488</v>
      </c>
      <c r="O89" s="1"/>
      <c r="P89" s="1"/>
      <c r="Q89" s="1" t="s">
        <v>487</v>
      </c>
      <c r="R89" s="1"/>
      <c r="S89" s="1"/>
      <c r="T89" s="1"/>
    </row>
    <row r="90" spans="2:21" x14ac:dyDescent="0.25">
      <c r="B90" s="1" t="s">
        <v>486</v>
      </c>
      <c r="C90" s="1" t="s">
        <v>484</v>
      </c>
      <c r="D90" s="1" t="s">
        <v>483</v>
      </c>
      <c r="E90" s="1" t="s">
        <v>483</v>
      </c>
      <c r="F90" s="1" t="s">
        <v>482</v>
      </c>
      <c r="G90" s="1" t="s">
        <v>481</v>
      </c>
      <c r="H90" s="1" t="s">
        <v>13</v>
      </c>
      <c r="M90" s="1" t="s">
        <v>485</v>
      </c>
      <c r="N90" s="1" t="s">
        <v>484</v>
      </c>
      <c r="O90" s="1" t="s">
        <v>483</v>
      </c>
      <c r="P90" s="1" t="s">
        <v>483</v>
      </c>
      <c r="Q90" s="1" t="s">
        <v>482</v>
      </c>
      <c r="R90" s="1" t="s">
        <v>481</v>
      </c>
      <c r="S90" s="1" t="s">
        <v>13</v>
      </c>
      <c r="T90" s="1"/>
    </row>
    <row r="91" spans="2:21" x14ac:dyDescent="0.25">
      <c r="B91" t="s">
        <v>480</v>
      </c>
      <c r="C91">
        <v>27.23</v>
      </c>
      <c r="D91">
        <v>27.93</v>
      </c>
      <c r="E91">
        <v>27.97</v>
      </c>
      <c r="F91">
        <f>2^(C91-D91)</f>
        <v>0.61557220667245838</v>
      </c>
      <c r="G91">
        <f>2^(C91-E91)</f>
        <v>0.59873935230946496</v>
      </c>
      <c r="H91">
        <f>AVERAGE(F91:G91)</f>
        <v>0.60715577949096167</v>
      </c>
      <c r="I91" s="1" t="s">
        <v>479</v>
      </c>
      <c r="J91" s="1" t="s">
        <v>478</v>
      </c>
      <c r="M91" t="s">
        <v>480</v>
      </c>
      <c r="N91">
        <v>27.23</v>
      </c>
      <c r="O91">
        <v>27.93</v>
      </c>
      <c r="P91">
        <v>27.88</v>
      </c>
      <c r="Q91">
        <f>2^(N91-O91)</f>
        <v>0.61557220667245838</v>
      </c>
      <c r="R91">
        <f>2^(N91-P91)</f>
        <v>0.63728031365963167</v>
      </c>
      <c r="S91">
        <f>AVERAGE(Q91:R91)</f>
        <v>0.62642626016604508</v>
      </c>
      <c r="T91" s="1" t="s">
        <v>479</v>
      </c>
      <c r="U91" s="1" t="s">
        <v>478</v>
      </c>
    </row>
    <row r="92" spans="2:21" x14ac:dyDescent="0.25">
      <c r="B92" t="s">
        <v>477</v>
      </c>
      <c r="C92">
        <v>27.23</v>
      </c>
      <c r="D92">
        <v>28.56</v>
      </c>
      <c r="E92">
        <v>28.52</v>
      </c>
      <c r="F92">
        <f>2^(C92-D92)</f>
        <v>0.39776824187745979</v>
      </c>
      <c r="G92">
        <f>2^(C92-E92)</f>
        <v>0.40895102927889082</v>
      </c>
      <c r="H92">
        <f>AVERAGE(F92:G92)</f>
        <v>0.40335963557817534</v>
      </c>
      <c r="I92">
        <f>H92-H91</f>
        <v>-0.20379614391278633</v>
      </c>
      <c r="J92">
        <f>I92^2</f>
        <v>4.1532868273721116E-2</v>
      </c>
      <c r="M92" t="s">
        <v>477</v>
      </c>
      <c r="N92">
        <v>27.23</v>
      </c>
      <c r="O92">
        <v>28.29</v>
      </c>
      <c r="P92">
        <v>28.51</v>
      </c>
      <c r="Q92">
        <f>2^(N92-O92)</f>
        <v>0.47963205966263261</v>
      </c>
      <c r="R92">
        <f>2^(N92-P92)</f>
        <v>0.41179550863378622</v>
      </c>
      <c r="S92">
        <f>AVERAGE(Q92:R92)</f>
        <v>0.44571378414820939</v>
      </c>
      <c r="T92">
        <f>S92-S91</f>
        <v>-0.18071247601783569</v>
      </c>
      <c r="U92">
        <f>T92^2</f>
        <v>3.265699898849684E-2</v>
      </c>
    </row>
    <row r="97" spans="2:21" x14ac:dyDescent="0.25">
      <c r="B97" s="1" t="s">
        <v>495</v>
      </c>
      <c r="C97" s="1" t="s">
        <v>488</v>
      </c>
      <c r="D97" s="1"/>
      <c r="E97" s="1"/>
      <c r="F97" s="1" t="s">
        <v>487</v>
      </c>
      <c r="G97" s="1"/>
      <c r="H97" s="1"/>
      <c r="M97" s="1" t="s">
        <v>495</v>
      </c>
      <c r="N97" s="1" t="s">
        <v>488</v>
      </c>
      <c r="O97" s="1"/>
      <c r="P97" s="1"/>
      <c r="Q97" s="1" t="s">
        <v>487</v>
      </c>
      <c r="R97" s="1"/>
      <c r="S97" s="1"/>
      <c r="T97" s="1"/>
    </row>
    <row r="98" spans="2:21" x14ac:dyDescent="0.25">
      <c r="B98" s="1" t="s">
        <v>491</v>
      </c>
      <c r="C98" s="1" t="s">
        <v>484</v>
      </c>
      <c r="D98" s="1" t="s">
        <v>483</v>
      </c>
      <c r="E98" s="1" t="s">
        <v>483</v>
      </c>
      <c r="F98" s="1" t="s">
        <v>482</v>
      </c>
      <c r="G98" s="1" t="s">
        <v>481</v>
      </c>
      <c r="H98" s="1" t="s">
        <v>13</v>
      </c>
      <c r="M98" s="1" t="s">
        <v>490</v>
      </c>
      <c r="N98" s="1" t="s">
        <v>484</v>
      </c>
      <c r="O98" s="1" t="s">
        <v>483</v>
      </c>
      <c r="P98" s="1" t="s">
        <v>483</v>
      </c>
      <c r="Q98" s="1" t="s">
        <v>482</v>
      </c>
      <c r="R98" s="1" t="s">
        <v>481</v>
      </c>
      <c r="S98" s="1" t="s">
        <v>13</v>
      </c>
      <c r="T98" s="1"/>
    </row>
    <row r="99" spans="2:21" x14ac:dyDescent="0.25">
      <c r="B99" t="s">
        <v>480</v>
      </c>
      <c r="C99">
        <v>26.3</v>
      </c>
      <c r="D99">
        <v>26.48</v>
      </c>
      <c r="E99">
        <v>26.43</v>
      </c>
      <c r="F99">
        <f>2^(C99-D99)</f>
        <v>0.88270299629065507</v>
      </c>
      <c r="G99">
        <f>2^(C99-E99)</f>
        <v>0.91383145022940115</v>
      </c>
      <c r="H99">
        <f>AVERAGE(F99:G99)</f>
        <v>0.89826722326002817</v>
      </c>
      <c r="I99" s="1" t="s">
        <v>479</v>
      </c>
      <c r="J99" s="1" t="s">
        <v>478</v>
      </c>
      <c r="M99" t="s">
        <v>480</v>
      </c>
      <c r="N99">
        <v>26.3</v>
      </c>
      <c r="O99">
        <v>26.67</v>
      </c>
      <c r="P99">
        <v>26.68</v>
      </c>
      <c r="Q99">
        <f>2^(N99-O99)</f>
        <v>0.77378249677119437</v>
      </c>
      <c r="R99">
        <f>2^(N99-P99)</f>
        <v>0.76843759064400663</v>
      </c>
      <c r="S99">
        <f>AVERAGE(Q99:R99)</f>
        <v>0.7711100437076005</v>
      </c>
      <c r="T99" s="1" t="s">
        <v>479</v>
      </c>
      <c r="U99" s="1" t="s">
        <v>478</v>
      </c>
    </row>
    <row r="100" spans="2:21" x14ac:dyDescent="0.25">
      <c r="B100" t="s">
        <v>477</v>
      </c>
      <c r="C100">
        <v>26.3</v>
      </c>
      <c r="D100">
        <v>26.33</v>
      </c>
      <c r="E100">
        <v>26.55</v>
      </c>
      <c r="F100">
        <f>2^(C100-D100)</f>
        <v>0.9794202975869285</v>
      </c>
      <c r="G100">
        <f>2^(C100-E100)</f>
        <v>0.84089641525371461</v>
      </c>
      <c r="H100">
        <f>AVERAGE(F100:G100)</f>
        <v>0.9101583564203215</v>
      </c>
      <c r="I100">
        <f>H100-H99</f>
        <v>1.1891133160293332E-2</v>
      </c>
      <c r="J100">
        <f>I100^2</f>
        <v>1.413990478358277E-4</v>
      </c>
      <c r="M100" t="s">
        <v>477</v>
      </c>
      <c r="N100">
        <v>26.3</v>
      </c>
      <c r="O100">
        <v>26.34</v>
      </c>
      <c r="P100">
        <v>26.3</v>
      </c>
      <c r="Q100">
        <f>2^(N100-O100)</f>
        <v>0.97265494741228609</v>
      </c>
      <c r="R100">
        <f>2^(N100-P100)</f>
        <v>1</v>
      </c>
      <c r="S100">
        <f>AVERAGE(Q100:R100)</f>
        <v>0.98632747370614304</v>
      </c>
      <c r="T100">
        <f>S100-S99</f>
        <v>0.21521742999854254</v>
      </c>
      <c r="U100">
        <f>T100^2</f>
        <v>4.6318542175177557E-2</v>
      </c>
    </row>
    <row r="105" spans="2:21" x14ac:dyDescent="0.25">
      <c r="B105" s="1" t="s">
        <v>495</v>
      </c>
      <c r="C105" s="1" t="s">
        <v>488</v>
      </c>
      <c r="D105" s="1"/>
      <c r="E105" s="1"/>
      <c r="F105" s="1" t="s">
        <v>487</v>
      </c>
      <c r="G105" s="1"/>
      <c r="H105" s="1"/>
      <c r="M105" s="1" t="s">
        <v>495</v>
      </c>
      <c r="N105" s="1" t="s">
        <v>488</v>
      </c>
      <c r="O105" s="1"/>
      <c r="P105" s="1"/>
      <c r="Q105" s="1" t="s">
        <v>487</v>
      </c>
      <c r="R105" s="1"/>
      <c r="S105" s="1"/>
      <c r="T105" s="1"/>
    </row>
    <row r="106" spans="2:21" x14ac:dyDescent="0.25">
      <c r="B106" s="1" t="s">
        <v>486</v>
      </c>
      <c r="C106" s="1" t="s">
        <v>484</v>
      </c>
      <c r="D106" s="1" t="s">
        <v>483</v>
      </c>
      <c r="E106" s="1" t="s">
        <v>483</v>
      </c>
      <c r="F106" s="1" t="s">
        <v>482</v>
      </c>
      <c r="G106" s="1" t="s">
        <v>481</v>
      </c>
      <c r="H106" s="1" t="s">
        <v>13</v>
      </c>
      <c r="M106" s="1" t="s">
        <v>485</v>
      </c>
      <c r="N106" s="1" t="s">
        <v>484</v>
      </c>
      <c r="O106" s="1" t="s">
        <v>483</v>
      </c>
      <c r="P106" s="1" t="s">
        <v>483</v>
      </c>
      <c r="Q106" s="1" t="s">
        <v>482</v>
      </c>
      <c r="R106" s="1" t="s">
        <v>481</v>
      </c>
      <c r="S106" s="1" t="s">
        <v>13</v>
      </c>
      <c r="T106" s="1"/>
    </row>
    <row r="107" spans="2:21" x14ac:dyDescent="0.25">
      <c r="B107" t="s">
        <v>480</v>
      </c>
      <c r="C107">
        <v>26.34</v>
      </c>
      <c r="D107">
        <v>26.7</v>
      </c>
      <c r="E107">
        <v>26.76</v>
      </c>
      <c r="F107">
        <f>2^(C107-D107)</f>
        <v>0.77916457966050023</v>
      </c>
      <c r="G107">
        <f>2^(C107-E107)</f>
        <v>0.74742462431746837</v>
      </c>
      <c r="H107">
        <f>AVERAGE(F107:G107)</f>
        <v>0.76329460198898436</v>
      </c>
      <c r="I107" s="1" t="s">
        <v>479</v>
      </c>
      <c r="J107" s="1" t="s">
        <v>478</v>
      </c>
      <c r="M107" t="s">
        <v>480</v>
      </c>
      <c r="N107">
        <v>26.34</v>
      </c>
      <c r="O107">
        <v>26.53</v>
      </c>
      <c r="P107">
        <v>26.53</v>
      </c>
      <c r="Q107">
        <f>2^(N107-O107)</f>
        <v>0.8766057213160342</v>
      </c>
      <c r="R107">
        <f>2^(N107-P107)</f>
        <v>0.8766057213160342</v>
      </c>
      <c r="S107">
        <f>AVERAGE(Q107:R107)</f>
        <v>0.8766057213160342</v>
      </c>
      <c r="T107" s="1" t="s">
        <v>479</v>
      </c>
      <c r="U107" s="1" t="s">
        <v>478</v>
      </c>
    </row>
    <row r="108" spans="2:21" x14ac:dyDescent="0.25">
      <c r="B108" t="s">
        <v>477</v>
      </c>
      <c r="C108">
        <v>26.34</v>
      </c>
      <c r="D108">
        <v>26.55</v>
      </c>
      <c r="E108">
        <v>26.61</v>
      </c>
      <c r="F108">
        <f>2^(C108-D108)</f>
        <v>0.86453723130786475</v>
      </c>
      <c r="G108">
        <f>2^(C108-E108)</f>
        <v>0.82931954581444201</v>
      </c>
      <c r="H108">
        <f>AVERAGE(F108:G108)</f>
        <v>0.84692838856115338</v>
      </c>
      <c r="I108">
        <f>H108-H107</f>
        <v>8.3633786572169022E-2</v>
      </c>
      <c r="J108">
        <f>I108^2</f>
        <v>6.994610256399119E-3</v>
      </c>
      <c r="M108" t="s">
        <v>477</v>
      </c>
      <c r="N108">
        <v>26.34</v>
      </c>
      <c r="O108">
        <v>26.58</v>
      </c>
      <c r="P108">
        <v>26.55</v>
      </c>
      <c r="Q108">
        <f>2^(N108-O108)</f>
        <v>0.84674531236252804</v>
      </c>
      <c r="R108">
        <f>2^(N108-P108)</f>
        <v>0.86453723130786475</v>
      </c>
      <c r="S108">
        <f>AVERAGE(Q108:R108)</f>
        <v>0.85564127183519645</v>
      </c>
      <c r="T108">
        <f>S108-S107</f>
        <v>-2.0964449480837755E-2</v>
      </c>
      <c r="U108">
        <f>T108^2</f>
        <v>4.395081420345984E-4</v>
      </c>
    </row>
    <row r="113" spans="2:21" x14ac:dyDescent="0.25">
      <c r="B113" s="1" t="s">
        <v>489</v>
      </c>
      <c r="C113" s="1" t="s">
        <v>488</v>
      </c>
      <c r="D113" s="1"/>
      <c r="E113" s="1"/>
      <c r="F113" s="1" t="s">
        <v>487</v>
      </c>
      <c r="G113" s="1"/>
      <c r="H113" s="1"/>
      <c r="M113" s="1" t="s">
        <v>489</v>
      </c>
      <c r="N113" s="1" t="s">
        <v>488</v>
      </c>
      <c r="O113" s="1"/>
      <c r="P113" s="1"/>
      <c r="Q113" s="1" t="s">
        <v>487</v>
      </c>
      <c r="R113" s="1"/>
      <c r="S113" s="1"/>
      <c r="T113" s="1"/>
    </row>
    <row r="114" spans="2:21" x14ac:dyDescent="0.25">
      <c r="B114" s="1" t="s">
        <v>491</v>
      </c>
      <c r="C114" s="1" t="s">
        <v>484</v>
      </c>
      <c r="D114" s="1" t="s">
        <v>483</v>
      </c>
      <c r="E114" s="1" t="s">
        <v>483</v>
      </c>
      <c r="F114" s="1" t="s">
        <v>482</v>
      </c>
      <c r="G114" s="1" t="s">
        <v>481</v>
      </c>
      <c r="H114" s="1" t="s">
        <v>13</v>
      </c>
      <c r="M114" s="1" t="s">
        <v>490</v>
      </c>
      <c r="N114" s="1" t="s">
        <v>484</v>
      </c>
      <c r="O114" s="1" t="s">
        <v>483</v>
      </c>
      <c r="P114" s="1" t="s">
        <v>483</v>
      </c>
      <c r="Q114" s="1" t="s">
        <v>482</v>
      </c>
      <c r="R114" s="1" t="s">
        <v>481</v>
      </c>
      <c r="S114" s="1" t="s">
        <v>13</v>
      </c>
      <c r="T114" s="1"/>
    </row>
    <row r="115" spans="2:21" x14ac:dyDescent="0.25">
      <c r="B115" t="s">
        <v>480</v>
      </c>
      <c r="C115">
        <v>26.95</v>
      </c>
      <c r="D115">
        <v>26.8</v>
      </c>
      <c r="E115">
        <v>26.81</v>
      </c>
      <c r="F115">
        <f>2^(C115-D115)</f>
        <v>1.109569472067844</v>
      </c>
      <c r="G115">
        <f>2^(C115-E115)</f>
        <v>1.1019051158766111</v>
      </c>
      <c r="H115">
        <f>AVERAGE(F115:G115)</f>
        <v>1.1057372939722274</v>
      </c>
      <c r="I115" s="1" t="s">
        <v>479</v>
      </c>
      <c r="J115" s="1" t="s">
        <v>478</v>
      </c>
      <c r="M115" t="s">
        <v>480</v>
      </c>
      <c r="N115">
        <v>26.95</v>
      </c>
      <c r="O115">
        <v>27.18</v>
      </c>
      <c r="P115">
        <v>27.25</v>
      </c>
      <c r="Q115">
        <f>2^(N115-O115)</f>
        <v>0.85263489176795637</v>
      </c>
      <c r="R115">
        <f>2^(N115-P115)</f>
        <v>0.81225239635623503</v>
      </c>
      <c r="S115">
        <f>AVERAGE(Q115:R115)</f>
        <v>0.8324436440620957</v>
      </c>
      <c r="T115" s="1" t="s">
        <v>479</v>
      </c>
      <c r="U115" s="1" t="s">
        <v>478</v>
      </c>
    </row>
    <row r="116" spans="2:21" x14ac:dyDescent="0.25">
      <c r="B116" t="s">
        <v>477</v>
      </c>
      <c r="C116">
        <v>26.95</v>
      </c>
      <c r="D116">
        <v>26.07</v>
      </c>
      <c r="E116">
        <v>25.98</v>
      </c>
      <c r="F116">
        <f>2^(C116-D116)</f>
        <v>1.840375301249749</v>
      </c>
      <c r="G116">
        <f>2^(C116-E116)</f>
        <v>1.9588405951738521</v>
      </c>
      <c r="H116">
        <f>AVERAGE(F116:G116)</f>
        <v>1.8996079482118007</v>
      </c>
      <c r="I116">
        <f>H116-H115</f>
        <v>0.79387065423957326</v>
      </c>
      <c r="J116">
        <f>I116^2</f>
        <v>0.63023061566276806</v>
      </c>
      <c r="M116" t="s">
        <v>477</v>
      </c>
      <c r="N116">
        <v>26.95</v>
      </c>
      <c r="O116">
        <v>26.11</v>
      </c>
      <c r="P116">
        <v>26.28</v>
      </c>
      <c r="Q116">
        <f>2^(N116-O116)</f>
        <v>1.7900501418559447</v>
      </c>
      <c r="R116">
        <f>2^(N116-P116)</f>
        <v>1.5910729675098352</v>
      </c>
      <c r="S116">
        <f>AVERAGE(Q116:R116)</f>
        <v>1.69056155468289</v>
      </c>
      <c r="T116">
        <f>S116-S115</f>
        <v>0.85811791062079434</v>
      </c>
      <c r="U116">
        <f>T116^2</f>
        <v>0.7363663485281976</v>
      </c>
    </row>
    <row r="121" spans="2:21" x14ac:dyDescent="0.25">
      <c r="B121" s="1" t="s">
        <v>489</v>
      </c>
      <c r="C121" s="1" t="s">
        <v>488</v>
      </c>
      <c r="D121" s="1"/>
      <c r="E121" s="1"/>
      <c r="F121" s="1" t="s">
        <v>487</v>
      </c>
      <c r="G121" s="1"/>
      <c r="H121" s="1"/>
      <c r="M121" s="1" t="s">
        <v>489</v>
      </c>
      <c r="N121" s="1" t="s">
        <v>488</v>
      </c>
      <c r="O121" s="1"/>
      <c r="P121" s="1"/>
      <c r="Q121" s="1" t="s">
        <v>487</v>
      </c>
      <c r="R121" s="1"/>
      <c r="S121" s="1"/>
      <c r="T121" s="1"/>
    </row>
    <row r="122" spans="2:21" x14ac:dyDescent="0.25">
      <c r="B122" s="1" t="s">
        <v>486</v>
      </c>
      <c r="C122" s="1" t="s">
        <v>484</v>
      </c>
      <c r="D122" s="1" t="s">
        <v>483</v>
      </c>
      <c r="E122" s="1" t="s">
        <v>483</v>
      </c>
      <c r="F122" s="1" t="s">
        <v>482</v>
      </c>
      <c r="G122" s="1" t="s">
        <v>481</v>
      </c>
      <c r="H122" s="1" t="s">
        <v>13</v>
      </c>
      <c r="M122" s="1" t="s">
        <v>485</v>
      </c>
      <c r="N122" s="1" t="s">
        <v>484</v>
      </c>
      <c r="O122" s="1" t="s">
        <v>483</v>
      </c>
      <c r="P122" s="1" t="s">
        <v>483</v>
      </c>
      <c r="Q122" s="1" t="s">
        <v>482</v>
      </c>
      <c r="R122" s="1" t="s">
        <v>481</v>
      </c>
      <c r="S122" s="1" t="s">
        <v>13</v>
      </c>
      <c r="T122" s="1"/>
    </row>
    <row r="123" spans="2:21" x14ac:dyDescent="0.25">
      <c r="B123" t="s">
        <v>480</v>
      </c>
      <c r="C123">
        <v>27.16</v>
      </c>
      <c r="D123">
        <v>27.11</v>
      </c>
      <c r="E123">
        <v>27.1</v>
      </c>
      <c r="F123">
        <f>2^(C123-D123)</f>
        <v>1.035264923841378</v>
      </c>
      <c r="G123">
        <f>2^(C123-E123)</f>
        <v>1.0424657608411205</v>
      </c>
      <c r="H123">
        <f>AVERAGE(F123:G123)</f>
        <v>1.0388653423412493</v>
      </c>
      <c r="I123" s="1" t="s">
        <v>479</v>
      </c>
      <c r="J123" s="1" t="s">
        <v>478</v>
      </c>
      <c r="M123" t="s">
        <v>480</v>
      </c>
      <c r="N123">
        <v>27.16</v>
      </c>
      <c r="O123">
        <v>26.75</v>
      </c>
      <c r="P123">
        <v>26.9</v>
      </c>
      <c r="Q123">
        <f>2^(N123-O123)</f>
        <v>1.3286858140965117</v>
      </c>
      <c r="R123">
        <f>2^(N123-P123)</f>
        <v>1.1974787046189299</v>
      </c>
      <c r="S123">
        <f>AVERAGE(Q123:R123)</f>
        <v>1.2630822593577209</v>
      </c>
      <c r="T123" s="1" t="s">
        <v>479</v>
      </c>
      <c r="U123" s="1" t="s">
        <v>478</v>
      </c>
    </row>
    <row r="124" spans="2:21" x14ac:dyDescent="0.25">
      <c r="B124" t="s">
        <v>477</v>
      </c>
      <c r="C124">
        <v>27.16</v>
      </c>
      <c r="D124">
        <v>26.29</v>
      </c>
      <c r="E124">
        <v>26.26</v>
      </c>
      <c r="F124">
        <f>2^(C124-D124)</f>
        <v>1.8276629004588023</v>
      </c>
      <c r="G124">
        <f>2^(C124-E124)</f>
        <v>1.8660659830736128</v>
      </c>
      <c r="H124">
        <f>AVERAGE(F124:G124)</f>
        <v>1.8468644417662077</v>
      </c>
      <c r="I124">
        <f>H124-H123</f>
        <v>0.8079990994249584</v>
      </c>
      <c r="J124">
        <f>I124^2</f>
        <v>0.65286254467154381</v>
      </c>
      <c r="M124" t="s">
        <v>477</v>
      </c>
      <c r="N124">
        <v>27.16</v>
      </c>
      <c r="O124">
        <v>26.09</v>
      </c>
      <c r="P124">
        <v>26.25</v>
      </c>
      <c r="Q124">
        <f>2^(N124-O124)</f>
        <v>2.0994333672461347</v>
      </c>
      <c r="R124">
        <f>2^(N124-P124)</f>
        <v>1.8790454984280238</v>
      </c>
      <c r="S124">
        <f>AVERAGE(Q124:R124)</f>
        <v>1.9892394328370793</v>
      </c>
      <c r="T124">
        <f>S124-S123</f>
        <v>0.72615717347935838</v>
      </c>
      <c r="U124">
        <f>T124^2</f>
        <v>0.52730424059553094</v>
      </c>
    </row>
  </sheetData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2276-3379-4C60-AAE2-1E093329AA0D}">
  <dimension ref="A1:AE124"/>
  <sheetViews>
    <sheetView workbookViewId="0"/>
  </sheetViews>
  <sheetFormatPr defaultRowHeight="15" x14ac:dyDescent="0.25"/>
  <cols>
    <col min="1" max="1" width="21" customWidth="1"/>
    <col min="3" max="3" width="13.5703125" customWidth="1"/>
    <col min="6" max="6" width="11" bestFit="1" customWidth="1"/>
    <col min="14" max="14" width="13" customWidth="1"/>
  </cols>
  <sheetData>
    <row r="1" spans="1:31" x14ac:dyDescent="0.25">
      <c r="A1" s="18" t="s">
        <v>505</v>
      </c>
      <c r="B1" s="1" t="s">
        <v>502</v>
      </c>
      <c r="C1" s="1" t="s">
        <v>488</v>
      </c>
      <c r="D1" s="1"/>
      <c r="E1" s="1"/>
      <c r="F1" s="1" t="s">
        <v>487</v>
      </c>
      <c r="G1" s="1"/>
      <c r="H1" s="1"/>
      <c r="L1" s="1"/>
      <c r="M1" s="1" t="s">
        <v>502</v>
      </c>
      <c r="N1" s="1" t="s">
        <v>488</v>
      </c>
      <c r="O1" s="1"/>
      <c r="P1" s="1"/>
      <c r="Q1" s="1" t="s">
        <v>487</v>
      </c>
    </row>
    <row r="2" spans="1:31" x14ac:dyDescent="0.25">
      <c r="A2" s="1" t="s">
        <v>504</v>
      </c>
      <c r="B2" s="1" t="s">
        <v>491</v>
      </c>
      <c r="C2" s="1" t="s">
        <v>484</v>
      </c>
      <c r="D2" s="1" t="s">
        <v>483</v>
      </c>
      <c r="E2" s="1" t="s">
        <v>483</v>
      </c>
      <c r="F2" s="1" t="s">
        <v>482</v>
      </c>
      <c r="G2" s="1" t="s">
        <v>481</v>
      </c>
      <c r="H2" s="1" t="s">
        <v>13</v>
      </c>
      <c r="M2" s="1" t="s">
        <v>490</v>
      </c>
      <c r="N2" s="1" t="s">
        <v>484</v>
      </c>
      <c r="O2" s="1" t="s">
        <v>483</v>
      </c>
      <c r="P2" s="1" t="s">
        <v>483</v>
      </c>
      <c r="Q2" s="1" t="s">
        <v>482</v>
      </c>
      <c r="R2" s="1" t="s">
        <v>481</v>
      </c>
      <c r="S2" s="1" t="s">
        <v>13</v>
      </c>
      <c r="W2" s="1" t="s">
        <v>296</v>
      </c>
      <c r="X2" s="1" t="s">
        <v>502</v>
      </c>
      <c r="Y2" s="1" t="s">
        <v>500</v>
      </c>
      <c r="Z2" s="1" t="s">
        <v>499</v>
      </c>
      <c r="AA2" s="1" t="s">
        <v>498</v>
      </c>
      <c r="AB2" s="1" t="s">
        <v>497</v>
      </c>
      <c r="AC2" s="1" t="s">
        <v>496</v>
      </c>
      <c r="AD2" s="1" t="s">
        <v>501</v>
      </c>
      <c r="AE2" s="1" t="s">
        <v>494</v>
      </c>
    </row>
    <row r="3" spans="1:31" x14ac:dyDescent="0.25">
      <c r="A3" s="1" t="s">
        <v>507</v>
      </c>
      <c r="B3" t="s">
        <v>480</v>
      </c>
      <c r="C3">
        <v>26.14</v>
      </c>
      <c r="D3">
        <v>26.22</v>
      </c>
      <c r="E3">
        <v>26.31</v>
      </c>
      <c r="F3">
        <f>2^(C3-D3)</f>
        <v>0.946057646725597</v>
      </c>
      <c r="G3">
        <f>2^(C3-E3)</f>
        <v>0.88884268116657139</v>
      </c>
      <c r="H3">
        <f>AVERAGE(F3:G3)</f>
        <v>0.91745016394608414</v>
      </c>
      <c r="I3" s="1" t="s">
        <v>479</v>
      </c>
      <c r="J3" s="1" t="s">
        <v>478</v>
      </c>
      <c r="M3" t="s">
        <v>480</v>
      </c>
      <c r="N3">
        <v>26.14</v>
      </c>
      <c r="O3">
        <v>25.95</v>
      </c>
      <c r="P3">
        <v>26.21</v>
      </c>
      <c r="Q3">
        <f>2^(N3-O3)</f>
        <v>1.1407637158684247</v>
      </c>
      <c r="R3">
        <f>2^(N3-P3)</f>
        <v>0.95263799804393712</v>
      </c>
      <c r="S3">
        <f>AVERAGE(Q3:R3)</f>
        <v>1.0467008569561809</v>
      </c>
      <c r="T3" s="1" t="s">
        <v>479</v>
      </c>
      <c r="U3" s="1" t="s">
        <v>478</v>
      </c>
      <c r="W3" s="21" t="s">
        <v>245</v>
      </c>
      <c r="X3">
        <f>J4</f>
        <v>1.3681192943050487E-2</v>
      </c>
      <c r="Y3">
        <f>J19</f>
        <v>1.5947269158308866E-2</v>
      </c>
      <c r="Z3">
        <f>J36</f>
        <v>0.24287113518990858</v>
      </c>
      <c r="AA3">
        <f>J51</f>
        <v>0.20014129987897727</v>
      </c>
      <c r="AB3">
        <f>J67</f>
        <v>1.0497223983902278E-3</v>
      </c>
      <c r="AC3">
        <f>J84</f>
        <v>0.42299277376041378</v>
      </c>
      <c r="AD3">
        <f>J100</f>
        <v>0.41431212088608849</v>
      </c>
      <c r="AE3">
        <f>J116</f>
        <v>0.11280403392764154</v>
      </c>
    </row>
    <row r="4" spans="1:31" x14ac:dyDescent="0.25">
      <c r="B4" t="s">
        <v>477</v>
      </c>
      <c r="C4">
        <v>26.14</v>
      </c>
      <c r="D4">
        <v>25.99</v>
      </c>
      <c r="E4">
        <v>26.2</v>
      </c>
      <c r="F4">
        <f>2^(C4-D4)</f>
        <v>1.1095694720678466</v>
      </c>
      <c r="G4">
        <f>2^(C4-E4)</f>
        <v>0.95926411932526523</v>
      </c>
      <c r="H4">
        <f>AVERAGE(F4:G4)</f>
        <v>1.034416795696556</v>
      </c>
      <c r="I4">
        <f>H4-H3</f>
        <v>0.11696663175047184</v>
      </c>
      <c r="J4">
        <f>I4^2</f>
        <v>1.3681192943050487E-2</v>
      </c>
      <c r="M4" t="s">
        <v>477</v>
      </c>
      <c r="N4">
        <v>26.14</v>
      </c>
      <c r="O4">
        <v>26.13</v>
      </c>
      <c r="P4">
        <v>26.26</v>
      </c>
      <c r="Q4">
        <f>2^(N4-O4)</f>
        <v>1.00695555005672</v>
      </c>
      <c r="R4">
        <f>2^(N4-P4)</f>
        <v>0.9201876506248744</v>
      </c>
      <c r="S4">
        <f>AVERAGE(Q4:R4)</f>
        <v>0.96357160034079725</v>
      </c>
      <c r="T4">
        <f>S4-S3</f>
        <v>-8.3129256615383618E-2</v>
      </c>
      <c r="U4">
        <f>T4^2</f>
        <v>6.9104733054263009E-3</v>
      </c>
      <c r="W4" s="21" t="s">
        <v>243</v>
      </c>
      <c r="X4">
        <f>U4</f>
        <v>6.9104733054263009E-3</v>
      </c>
      <c r="Y4">
        <f>U19</f>
        <v>2.1247488437508733E-2</v>
      </c>
      <c r="Z4">
        <f>U36</f>
        <v>0.31689853212234981</v>
      </c>
      <c r="AA4">
        <f>U51</f>
        <v>0.29318861715806627</v>
      </c>
      <c r="AB4">
        <f>U67</f>
        <v>3.2696621756049512E-3</v>
      </c>
      <c r="AC4">
        <f>U84</f>
        <v>0.49958565785882125</v>
      </c>
      <c r="AD4">
        <f>U100</f>
        <v>0.36713100170655483</v>
      </c>
      <c r="AE4">
        <f>U116</f>
        <v>0.10226923313046615</v>
      </c>
    </row>
    <row r="5" spans="1:31" x14ac:dyDescent="0.25">
      <c r="W5" s="1" t="s">
        <v>13</v>
      </c>
      <c r="X5">
        <f t="shared" ref="X5:AE5" si="0">AVERAGE(X3:X4)</f>
        <v>1.0295833124238395E-2</v>
      </c>
      <c r="Y5">
        <f t="shared" si="0"/>
        <v>1.8597378797908799E-2</v>
      </c>
      <c r="Z5">
        <f t="shared" si="0"/>
        <v>0.27988483365612921</v>
      </c>
      <c r="AA5">
        <f t="shared" si="0"/>
        <v>0.24666495851852177</v>
      </c>
      <c r="AB5">
        <f t="shared" si="0"/>
        <v>2.1596922869975893E-3</v>
      </c>
      <c r="AC5">
        <f t="shared" si="0"/>
        <v>0.46128921580961751</v>
      </c>
      <c r="AD5">
        <f t="shared" si="0"/>
        <v>0.39072156129632163</v>
      </c>
      <c r="AE5">
        <f t="shared" si="0"/>
        <v>0.10753663352905385</v>
      </c>
    </row>
    <row r="6" spans="1:31" x14ac:dyDescent="0.25">
      <c r="W6" s="1" t="s">
        <v>1</v>
      </c>
      <c r="X6">
        <f t="shared" ref="X6:AE6" si="1">STDEV(X3:X4)</f>
        <v>4.7876217692769821E-3</v>
      </c>
      <c r="Y6">
        <f t="shared" si="1"/>
        <v>3.7478209940979006E-3</v>
      </c>
      <c r="Z6">
        <f t="shared" si="1"/>
        <v>5.2345274364517087E-2</v>
      </c>
      <c r="AA6">
        <f t="shared" si="1"/>
        <v>6.5794389019259991E-2</v>
      </c>
      <c r="AB6">
        <f t="shared" si="1"/>
        <v>1.569734470294285E-3</v>
      </c>
      <c r="AC6">
        <f t="shared" si="1"/>
        <v>5.4159347736619214E-2</v>
      </c>
      <c r="AD6">
        <f t="shared" si="1"/>
        <v>3.3362089315818931E-2</v>
      </c>
      <c r="AE6">
        <f t="shared" si="1"/>
        <v>7.4492290821321664E-3</v>
      </c>
    </row>
    <row r="7" spans="1:31" x14ac:dyDescent="0.25">
      <c r="W7" s="1" t="s">
        <v>15</v>
      </c>
      <c r="X7">
        <f t="shared" ref="X7:AE7" si="2">X6/(SQRT(2))</f>
        <v>3.3853598188120903E-3</v>
      </c>
      <c r="Y7">
        <f t="shared" si="2"/>
        <v>2.6501096395999332E-3</v>
      </c>
      <c r="Z7">
        <f t="shared" si="2"/>
        <v>3.7013698466220379E-2</v>
      </c>
      <c r="AA7">
        <f t="shared" si="2"/>
        <v>4.6523658639544455E-2</v>
      </c>
      <c r="AB7">
        <f t="shared" si="2"/>
        <v>1.1099698886073619E-3</v>
      </c>
      <c r="AC7">
        <f t="shared" si="2"/>
        <v>3.8296442049203738E-2</v>
      </c>
      <c r="AD7">
        <f t="shared" si="2"/>
        <v>2.359055958976683E-2</v>
      </c>
      <c r="AE7">
        <f t="shared" si="2"/>
        <v>5.267400398587696E-3</v>
      </c>
    </row>
    <row r="9" spans="1:31" x14ac:dyDescent="0.25">
      <c r="B9" s="1" t="s">
        <v>502</v>
      </c>
      <c r="C9" s="1" t="s">
        <v>488</v>
      </c>
      <c r="D9" s="1"/>
      <c r="E9" s="1"/>
      <c r="F9" s="1" t="s">
        <v>487</v>
      </c>
      <c r="G9" s="1"/>
      <c r="H9" s="1"/>
      <c r="M9" s="1" t="s">
        <v>502</v>
      </c>
      <c r="N9" s="1" t="s">
        <v>488</v>
      </c>
      <c r="O9" s="1"/>
      <c r="P9" s="1"/>
      <c r="Q9" s="1" t="s">
        <v>487</v>
      </c>
      <c r="R9" s="1"/>
      <c r="S9" s="1"/>
      <c r="T9" s="1"/>
      <c r="U9" s="1"/>
    </row>
    <row r="10" spans="1:31" x14ac:dyDescent="0.25">
      <c r="B10" s="1" t="s">
        <v>486</v>
      </c>
      <c r="C10" s="1" t="s">
        <v>484</v>
      </c>
      <c r="D10" s="1" t="s">
        <v>483</v>
      </c>
      <c r="E10" s="1" t="s">
        <v>483</v>
      </c>
      <c r="F10" s="1" t="s">
        <v>482</v>
      </c>
      <c r="G10" s="1" t="s">
        <v>481</v>
      </c>
      <c r="H10" s="1" t="s">
        <v>13</v>
      </c>
      <c r="M10" s="1" t="s">
        <v>485</v>
      </c>
      <c r="N10" s="1" t="s">
        <v>484</v>
      </c>
      <c r="O10" s="1" t="s">
        <v>483</v>
      </c>
      <c r="P10" s="1" t="s">
        <v>483</v>
      </c>
      <c r="Q10" s="1" t="s">
        <v>482</v>
      </c>
      <c r="R10" s="1" t="s">
        <v>481</v>
      </c>
      <c r="S10" s="1" t="s">
        <v>13</v>
      </c>
      <c r="T10" s="1"/>
      <c r="U10" s="1"/>
      <c r="W10" s="1" t="s">
        <v>215</v>
      </c>
      <c r="X10" s="1" t="s">
        <v>502</v>
      </c>
      <c r="Y10" s="1" t="s">
        <v>500</v>
      </c>
      <c r="Z10" s="1" t="s">
        <v>499</v>
      </c>
      <c r="AA10" s="1" t="s">
        <v>498</v>
      </c>
      <c r="AB10" s="1" t="s">
        <v>497</v>
      </c>
      <c r="AC10" s="1" t="s">
        <v>496</v>
      </c>
      <c r="AD10" s="1" t="s">
        <v>501</v>
      </c>
      <c r="AE10" s="1" t="s">
        <v>494</v>
      </c>
    </row>
    <row r="11" spans="1:31" x14ac:dyDescent="0.25">
      <c r="B11" t="s">
        <v>480</v>
      </c>
      <c r="C11">
        <v>26.13</v>
      </c>
      <c r="D11">
        <v>26.38</v>
      </c>
      <c r="E11">
        <v>26.39</v>
      </c>
      <c r="F11">
        <f>2^(C11-D11)</f>
        <v>0.84089641525371461</v>
      </c>
      <c r="G11">
        <f>2^(C11-E11)</f>
        <v>0.83508791942836846</v>
      </c>
      <c r="H11">
        <f>AVERAGE(F11:G11)</f>
        <v>0.83799216734104154</v>
      </c>
      <c r="I11" s="1" t="s">
        <v>479</v>
      </c>
      <c r="J11" s="1" t="s">
        <v>478</v>
      </c>
      <c r="M11" t="s">
        <v>480</v>
      </c>
      <c r="N11">
        <v>26.13</v>
      </c>
      <c r="O11">
        <v>26.17</v>
      </c>
      <c r="P11">
        <v>26.09</v>
      </c>
      <c r="Q11">
        <f>2^(N11-O11)</f>
        <v>0.97265494741228364</v>
      </c>
      <c r="R11">
        <f>2^(N11-P11)</f>
        <v>1.0281138266560659</v>
      </c>
      <c r="S11">
        <f>AVERAGE(Q11:R11)</f>
        <v>1.0003843870341749</v>
      </c>
      <c r="T11" s="1" t="s">
        <v>479</v>
      </c>
      <c r="U11" s="1" t="s">
        <v>478</v>
      </c>
      <c r="W11" s="21" t="s">
        <v>245</v>
      </c>
      <c r="X11">
        <f>J12</f>
        <v>6.2792353835131442E-3</v>
      </c>
      <c r="Y11">
        <f>J27</f>
        <v>2.5112860940799099E-2</v>
      </c>
      <c r="Z11">
        <f>J44</f>
        <v>0.13666520515233641</v>
      </c>
      <c r="AA11">
        <f>J59</f>
        <v>4.7576013662959486E-2</v>
      </c>
      <c r="AB11">
        <f>J75</f>
        <v>1.1191816716360689E-4</v>
      </c>
      <c r="AC11">
        <f>J92</f>
        <v>0.17107369566864974</v>
      </c>
      <c r="AD11">
        <f>J108</f>
        <v>0.27498689497479784</v>
      </c>
      <c r="AE11">
        <f>J124</f>
        <v>0.11228082828601665</v>
      </c>
    </row>
    <row r="12" spans="1:31" x14ac:dyDescent="0.25">
      <c r="B12" t="s">
        <v>477</v>
      </c>
      <c r="C12">
        <v>26.13</v>
      </c>
      <c r="D12">
        <v>26.6</v>
      </c>
      <c r="E12">
        <v>26.46</v>
      </c>
      <c r="F12">
        <f>2^(C12-D12)</f>
        <v>0.72196459776124688</v>
      </c>
      <c r="G12">
        <f>2^(C12-E12)</f>
        <v>0.7955364837549177</v>
      </c>
      <c r="H12">
        <f>AVERAGE(F12:G12)</f>
        <v>0.75875054075808235</v>
      </c>
      <c r="I12">
        <f>H12-H11</f>
        <v>-7.924162658295919E-2</v>
      </c>
      <c r="J12">
        <f>I12^2</f>
        <v>6.2792353835131442E-3</v>
      </c>
      <c r="M12" t="s">
        <v>477</v>
      </c>
      <c r="N12">
        <v>26.13</v>
      </c>
      <c r="O12">
        <v>26.51</v>
      </c>
      <c r="P12">
        <v>26.49</v>
      </c>
      <c r="Q12">
        <f>2^(N12-O12)</f>
        <v>0.76843759064400485</v>
      </c>
      <c r="R12">
        <f>2^(N12-P12)</f>
        <v>0.77916457966050023</v>
      </c>
      <c r="S12">
        <f>AVERAGE(Q12:R12)</f>
        <v>0.77380108515225254</v>
      </c>
      <c r="T12">
        <f>S12-S11</f>
        <v>-0.22658330188192233</v>
      </c>
      <c r="U12">
        <f>T12^2</f>
        <v>5.1339992691714346E-2</v>
      </c>
      <c r="W12" s="21" t="s">
        <v>243</v>
      </c>
      <c r="X12">
        <f>U12</f>
        <v>5.1339992691714346E-2</v>
      </c>
      <c r="Y12">
        <f>U27</f>
        <v>1.9075267693171291E-2</v>
      </c>
      <c r="Z12">
        <f>U44</f>
        <v>9.8700513813192475E-2</v>
      </c>
      <c r="AA12">
        <f>U59</f>
        <v>6.1140448308171912E-2</v>
      </c>
      <c r="AB12">
        <f>U75</f>
        <v>2.37134048421489E-4</v>
      </c>
      <c r="AC12">
        <f>U92</f>
        <v>3.1770255904132454E-2</v>
      </c>
      <c r="AD12">
        <f>U108</f>
        <v>0.30377239088725655</v>
      </c>
      <c r="AE12">
        <f>U124</f>
        <v>5.6142747292388254E-3</v>
      </c>
    </row>
    <row r="13" spans="1:31" x14ac:dyDescent="0.25">
      <c r="W13" s="1" t="s">
        <v>13</v>
      </c>
      <c r="X13">
        <f t="shared" ref="X13:AE13" si="3">AVERAGE(X11:X12)</f>
        <v>2.8809614037613746E-2</v>
      </c>
      <c r="Y13">
        <f t="shared" si="3"/>
        <v>2.2094064316985195E-2</v>
      </c>
      <c r="Z13">
        <f t="shared" si="3"/>
        <v>0.11768285948276444</v>
      </c>
      <c r="AA13">
        <f t="shared" si="3"/>
        <v>5.4358230985565699E-2</v>
      </c>
      <c r="AB13">
        <f t="shared" si="3"/>
        <v>1.7452610779254793E-4</v>
      </c>
      <c r="AC13">
        <f t="shared" si="3"/>
        <v>0.1014219757863911</v>
      </c>
      <c r="AD13">
        <f t="shared" si="3"/>
        <v>0.28937964293102719</v>
      </c>
      <c r="AE13">
        <f t="shared" si="3"/>
        <v>5.8947551507627739E-2</v>
      </c>
    </row>
    <row r="14" spans="1:31" x14ac:dyDescent="0.25">
      <c r="W14" s="1" t="s">
        <v>1</v>
      </c>
      <c r="X14">
        <f t="shared" ref="X14:AE14" si="4">STDEV(X11:X12)</f>
        <v>3.1862767058030352E-2</v>
      </c>
      <c r="Y14">
        <f t="shared" si="4"/>
        <v>4.2692231274437335E-3</v>
      </c>
      <c r="Z14">
        <f t="shared" si="4"/>
        <v>2.6845090691562854E-2</v>
      </c>
      <c r="AA14">
        <f t="shared" si="4"/>
        <v>9.5915037205914298E-3</v>
      </c>
      <c r="AB14">
        <f t="shared" si="4"/>
        <v>8.8540998749697965E-5</v>
      </c>
      <c r="AC14">
        <f t="shared" si="4"/>
        <v>9.8502406900101938E-2</v>
      </c>
      <c r="AD14">
        <f t="shared" si="4"/>
        <v>2.0354419359517203E-2</v>
      </c>
      <c r="AE14">
        <f t="shared" si="4"/>
        <v>7.5424643345795656E-2</v>
      </c>
    </row>
    <row r="15" spans="1:31" x14ac:dyDescent="0.25">
      <c r="W15" s="1" t="s">
        <v>15</v>
      </c>
      <c r="X15">
        <f t="shared" ref="X15:AE15" si="5">X14/(SQRT(2))</f>
        <v>2.25303786541006E-2</v>
      </c>
      <c r="Y15">
        <f t="shared" si="5"/>
        <v>3.018796623813904E-3</v>
      </c>
      <c r="Z15">
        <f t="shared" si="5"/>
        <v>1.8982345669571958E-2</v>
      </c>
      <c r="AA15">
        <f t="shared" si="5"/>
        <v>6.7822173226062005E-3</v>
      </c>
      <c r="AB15">
        <f t="shared" si="5"/>
        <v>6.2607940628941049E-5</v>
      </c>
      <c r="AC15">
        <f t="shared" si="5"/>
        <v>6.9651719882258642E-2</v>
      </c>
      <c r="AD15">
        <f t="shared" si="5"/>
        <v>1.4392747956229357E-2</v>
      </c>
      <c r="AE15">
        <f t="shared" si="5"/>
        <v>5.3333276778388915E-2</v>
      </c>
    </row>
    <row r="16" spans="1:31" x14ac:dyDescent="0.25">
      <c r="B16" s="1" t="s">
        <v>500</v>
      </c>
      <c r="C16" s="1" t="s">
        <v>488</v>
      </c>
      <c r="D16" s="1"/>
      <c r="E16" s="1"/>
      <c r="F16" s="1" t="s">
        <v>487</v>
      </c>
      <c r="G16" s="1"/>
      <c r="H16" s="1"/>
      <c r="M16" s="1" t="s">
        <v>500</v>
      </c>
      <c r="N16" s="1" t="s">
        <v>488</v>
      </c>
      <c r="O16" s="1"/>
      <c r="P16" s="1"/>
      <c r="Q16" s="1" t="s">
        <v>487</v>
      </c>
      <c r="R16" s="1"/>
      <c r="S16" s="1"/>
      <c r="T16" s="1"/>
    </row>
    <row r="17" spans="2:21" x14ac:dyDescent="0.25">
      <c r="B17" s="1" t="s">
        <v>491</v>
      </c>
      <c r="C17" s="1" t="s">
        <v>484</v>
      </c>
      <c r="D17" s="1" t="s">
        <v>483</v>
      </c>
      <c r="E17" s="1" t="s">
        <v>483</v>
      </c>
      <c r="F17" s="1" t="s">
        <v>482</v>
      </c>
      <c r="G17" s="1" t="s">
        <v>481</v>
      </c>
      <c r="H17" s="1" t="s">
        <v>13</v>
      </c>
      <c r="M17" s="1" t="s">
        <v>490</v>
      </c>
      <c r="N17" s="1" t="s">
        <v>484</v>
      </c>
      <c r="O17" s="1" t="s">
        <v>483</v>
      </c>
      <c r="P17" s="1" t="s">
        <v>483</v>
      </c>
      <c r="Q17" s="1" t="s">
        <v>482</v>
      </c>
      <c r="R17" s="1" t="s">
        <v>481</v>
      </c>
      <c r="S17" s="1" t="s">
        <v>13</v>
      </c>
      <c r="T17" s="1"/>
    </row>
    <row r="18" spans="2:21" x14ac:dyDescent="0.25">
      <c r="B18" t="s">
        <v>480</v>
      </c>
      <c r="C18">
        <v>28.1</v>
      </c>
      <c r="D18">
        <v>27.51</v>
      </c>
      <c r="E18">
        <v>27.59</v>
      </c>
      <c r="F18">
        <f>2^(C18-D18)</f>
        <v>1.5052467474110671</v>
      </c>
      <c r="G18">
        <f>2^(C18-E18)</f>
        <v>1.4240501955970732</v>
      </c>
      <c r="H18">
        <f>AVERAGE(F18:G18)</f>
        <v>1.4646484715040702</v>
      </c>
      <c r="I18" s="1" t="s">
        <v>479</v>
      </c>
      <c r="J18" s="1" t="s">
        <v>478</v>
      </c>
      <c r="M18" t="s">
        <v>480</v>
      </c>
      <c r="N18">
        <v>28.1</v>
      </c>
      <c r="O18">
        <v>27.86</v>
      </c>
      <c r="P18">
        <v>27.87</v>
      </c>
      <c r="Q18">
        <f>2^(N18-O18)</f>
        <v>1.1809926614295321</v>
      </c>
      <c r="R18">
        <f>2^(N18-P18)</f>
        <v>1.1728349492318793</v>
      </c>
      <c r="S18">
        <f>AVERAGE(Q18:R18)</f>
        <v>1.1769138053307056</v>
      </c>
      <c r="T18" s="1" t="s">
        <v>479</v>
      </c>
      <c r="U18" s="1" t="s">
        <v>478</v>
      </c>
    </row>
    <row r="19" spans="2:21" x14ac:dyDescent="0.25">
      <c r="B19" t="s">
        <v>477</v>
      </c>
      <c r="C19">
        <v>28.1</v>
      </c>
      <c r="D19">
        <v>27.69</v>
      </c>
      <c r="E19">
        <v>27.21</v>
      </c>
      <c r="F19">
        <f>2^(C19-D19)</f>
        <v>1.3286858140965117</v>
      </c>
      <c r="G19">
        <f>2^(C19-E19)</f>
        <v>1.8531761237807425</v>
      </c>
      <c r="H19">
        <f>AVERAGE(F19:G19)</f>
        <v>1.5909309689386271</v>
      </c>
      <c r="I19">
        <f>H19-H18</f>
        <v>0.12628249743455688</v>
      </c>
      <c r="J19">
        <f>I19^2</f>
        <v>1.5947269158308866E-2</v>
      </c>
      <c r="M19" t="s">
        <v>477</v>
      </c>
      <c r="N19">
        <v>28.1</v>
      </c>
      <c r="O19">
        <v>27.6</v>
      </c>
      <c r="P19">
        <v>27.8</v>
      </c>
      <c r="Q19">
        <f>2^(N19-O19)</f>
        <v>1.4142135623730951</v>
      </c>
      <c r="R19">
        <f>2^(N19-P19)</f>
        <v>1.231144413344917</v>
      </c>
      <c r="S19">
        <f>AVERAGE(Q19:R19)</f>
        <v>1.322678987859006</v>
      </c>
      <c r="T19">
        <f>S19-S18</f>
        <v>0.1457651825283004</v>
      </c>
      <c r="U19">
        <f>T19^2</f>
        <v>2.1247488437508733E-2</v>
      </c>
    </row>
    <row r="24" spans="2:21" x14ac:dyDescent="0.25">
      <c r="B24" s="1" t="s">
        <v>500</v>
      </c>
      <c r="C24" s="1" t="s">
        <v>488</v>
      </c>
      <c r="D24" s="1"/>
      <c r="E24" s="1"/>
      <c r="F24" s="1" t="s">
        <v>487</v>
      </c>
      <c r="G24" s="1"/>
      <c r="H24" s="1"/>
      <c r="M24" s="1" t="s">
        <v>500</v>
      </c>
      <c r="N24" s="1" t="s">
        <v>488</v>
      </c>
      <c r="O24" s="1"/>
      <c r="P24" s="1"/>
      <c r="Q24" s="1" t="s">
        <v>487</v>
      </c>
      <c r="R24" s="1"/>
      <c r="S24" s="1"/>
      <c r="T24" s="1"/>
    </row>
    <row r="25" spans="2:21" x14ac:dyDescent="0.25">
      <c r="B25" s="1" t="s">
        <v>486</v>
      </c>
      <c r="C25" s="1" t="s">
        <v>484</v>
      </c>
      <c r="D25" s="1" t="s">
        <v>483</v>
      </c>
      <c r="E25" s="1" t="s">
        <v>483</v>
      </c>
      <c r="F25" s="1" t="s">
        <v>482</v>
      </c>
      <c r="G25" s="1" t="s">
        <v>481</v>
      </c>
      <c r="H25" s="1" t="s">
        <v>13</v>
      </c>
      <c r="M25" s="1" t="s">
        <v>485</v>
      </c>
      <c r="N25" s="1" t="s">
        <v>484</v>
      </c>
      <c r="O25" s="1" t="s">
        <v>483</v>
      </c>
      <c r="P25" s="1" t="s">
        <v>483</v>
      </c>
      <c r="Q25" s="1" t="s">
        <v>482</v>
      </c>
      <c r="R25" s="1" t="s">
        <v>481</v>
      </c>
      <c r="S25" s="1" t="s">
        <v>13</v>
      </c>
      <c r="T25" s="1"/>
    </row>
    <row r="26" spans="2:21" x14ac:dyDescent="0.25">
      <c r="B26" t="s">
        <v>480</v>
      </c>
      <c r="C26">
        <v>28.14</v>
      </c>
      <c r="D26">
        <v>27.89</v>
      </c>
      <c r="E26">
        <v>28</v>
      </c>
      <c r="F26">
        <f>2^(C26-D26)</f>
        <v>1.189207115002721</v>
      </c>
      <c r="G26">
        <f>2^(C26-E26)</f>
        <v>1.1019051158766111</v>
      </c>
      <c r="H26">
        <f>AVERAGE(F26:G26)</f>
        <v>1.1455561154396661</v>
      </c>
      <c r="I26" s="1" t="s">
        <v>479</v>
      </c>
      <c r="J26" s="1" t="s">
        <v>478</v>
      </c>
      <c r="M26" t="s">
        <v>480</v>
      </c>
      <c r="N26">
        <v>28.14</v>
      </c>
      <c r="O26">
        <v>27.95</v>
      </c>
      <c r="P26">
        <v>28</v>
      </c>
      <c r="Q26">
        <f>2^(N26-O26)</f>
        <v>1.1407637158684247</v>
      </c>
      <c r="R26">
        <f>2^(N26-P26)</f>
        <v>1.1019051158766111</v>
      </c>
      <c r="S26">
        <f>AVERAGE(Q26:R26)</f>
        <v>1.1213344158725178</v>
      </c>
      <c r="T26" s="1" t="s">
        <v>479</v>
      </c>
      <c r="U26" s="1" t="s">
        <v>478</v>
      </c>
    </row>
    <row r="27" spans="2:21" x14ac:dyDescent="0.25">
      <c r="B27" t="s">
        <v>477</v>
      </c>
      <c r="C27">
        <v>28.14</v>
      </c>
      <c r="D27">
        <v>28.22</v>
      </c>
      <c r="E27">
        <v>28.1</v>
      </c>
      <c r="F27">
        <f>2^(C27-D27)</f>
        <v>0.946057646725597</v>
      </c>
      <c r="G27">
        <f>2^(C27-E27)</f>
        <v>1.0281138266560659</v>
      </c>
      <c r="H27">
        <f>AVERAGE(F27:G27)</f>
        <v>0.98708573669083144</v>
      </c>
      <c r="I27">
        <f>H27-H26</f>
        <v>-0.15847037874883463</v>
      </c>
      <c r="J27">
        <f>I27^2</f>
        <v>2.5112860940799099E-2</v>
      </c>
      <c r="M27" t="s">
        <v>477</v>
      </c>
      <c r="N27">
        <v>28.14</v>
      </c>
      <c r="O27">
        <v>28.35</v>
      </c>
      <c r="P27">
        <v>28</v>
      </c>
      <c r="Q27">
        <f>2^(N27-O27)</f>
        <v>0.86453723130786475</v>
      </c>
      <c r="R27">
        <f>2^(N27-P27)</f>
        <v>1.1019051158766111</v>
      </c>
      <c r="S27">
        <f>AVERAGE(Q27:R27)</f>
        <v>0.98322117359223793</v>
      </c>
      <c r="T27">
        <f>S27-S26</f>
        <v>-0.13811324228027988</v>
      </c>
      <c r="U27">
        <f>T27^2</f>
        <v>1.9075267693171291E-2</v>
      </c>
    </row>
    <row r="33" spans="2:21" x14ac:dyDescent="0.25">
      <c r="B33" s="1" t="s">
        <v>499</v>
      </c>
      <c r="C33" s="1" t="s">
        <v>488</v>
      </c>
      <c r="D33" s="1"/>
      <c r="E33" s="1"/>
      <c r="F33" s="1" t="s">
        <v>487</v>
      </c>
      <c r="G33" s="1"/>
      <c r="H33" s="1"/>
      <c r="L33" s="1"/>
      <c r="M33" s="1" t="s">
        <v>499</v>
      </c>
      <c r="N33" s="1" t="s">
        <v>488</v>
      </c>
      <c r="O33" s="1"/>
      <c r="P33" s="1"/>
      <c r="Q33" s="1" t="s">
        <v>487</v>
      </c>
    </row>
    <row r="34" spans="2:21" x14ac:dyDescent="0.25">
      <c r="B34" s="1" t="s">
        <v>491</v>
      </c>
      <c r="C34" s="1" t="s">
        <v>484</v>
      </c>
      <c r="D34" s="1" t="s">
        <v>483</v>
      </c>
      <c r="E34" s="1" t="s">
        <v>483</v>
      </c>
      <c r="F34" s="1" t="s">
        <v>482</v>
      </c>
      <c r="G34" s="1" t="s">
        <v>481</v>
      </c>
      <c r="H34" s="1" t="s">
        <v>13</v>
      </c>
      <c r="M34" s="1" t="s">
        <v>490</v>
      </c>
      <c r="N34" s="1" t="s">
        <v>484</v>
      </c>
      <c r="O34" s="1" t="s">
        <v>483</v>
      </c>
      <c r="P34" s="1" t="s">
        <v>483</v>
      </c>
      <c r="Q34" s="1" t="s">
        <v>482</v>
      </c>
      <c r="R34" s="1" t="s">
        <v>481</v>
      </c>
      <c r="S34" s="1" t="s">
        <v>13</v>
      </c>
    </row>
    <row r="35" spans="2:21" x14ac:dyDescent="0.25">
      <c r="B35" t="s">
        <v>480</v>
      </c>
      <c r="C35">
        <v>27.11</v>
      </c>
      <c r="D35">
        <v>26.79</v>
      </c>
      <c r="E35">
        <v>26.8</v>
      </c>
      <c r="F35">
        <f>2^(C35-D35)</f>
        <v>1.2483305489016121</v>
      </c>
      <c r="G35">
        <f>2^(C35-E35)</f>
        <v>1.2397076999389856</v>
      </c>
      <c r="H35">
        <f>AVERAGE(F35:G35)</f>
        <v>1.2440191244202987</v>
      </c>
      <c r="I35" s="1" t="s">
        <v>479</v>
      </c>
      <c r="J35" s="1" t="s">
        <v>478</v>
      </c>
      <c r="M35" t="s">
        <v>480</v>
      </c>
      <c r="N35">
        <v>27.11</v>
      </c>
      <c r="O35">
        <v>27.07</v>
      </c>
      <c r="P35">
        <v>27.13</v>
      </c>
      <c r="Q35">
        <f>2^(N35-O35)</f>
        <v>1.0281138266560659</v>
      </c>
      <c r="R35">
        <f>2^(N35-P35)</f>
        <v>0.98623270449335942</v>
      </c>
      <c r="S35">
        <f>AVERAGE(Q35:R35)</f>
        <v>1.0071732655747128</v>
      </c>
      <c r="T35" s="1" t="s">
        <v>479</v>
      </c>
      <c r="U35" s="1" t="s">
        <v>478</v>
      </c>
    </row>
    <row r="36" spans="2:21" x14ac:dyDescent="0.25">
      <c r="B36" t="s">
        <v>477</v>
      </c>
      <c r="C36">
        <v>27.11</v>
      </c>
      <c r="D36">
        <v>26.25</v>
      </c>
      <c r="E36">
        <v>26.38</v>
      </c>
      <c r="F36">
        <f>2^(C36-D36)</f>
        <v>1.8150383106343209</v>
      </c>
      <c r="G36">
        <f>2^(C36-E36)</f>
        <v>1.658639091628884</v>
      </c>
      <c r="H36">
        <f>AVERAGE(F36:G36)</f>
        <v>1.7368387011316024</v>
      </c>
      <c r="I36">
        <f>H36-H35</f>
        <v>0.49281957671130372</v>
      </c>
      <c r="J36">
        <f>I36^2</f>
        <v>0.24287113518990858</v>
      </c>
      <c r="M36" t="s">
        <v>477</v>
      </c>
      <c r="N36">
        <v>27.11</v>
      </c>
      <c r="O36">
        <v>26.41</v>
      </c>
      <c r="P36">
        <v>26.51</v>
      </c>
      <c r="Q36">
        <f>2^(N36-O36)</f>
        <v>1.6245047927124703</v>
      </c>
      <c r="R36">
        <f>2^(N36-P36)</f>
        <v>1.5157165665103958</v>
      </c>
      <c r="S36">
        <f>AVERAGE(Q36:R36)</f>
        <v>1.570110679611433</v>
      </c>
      <c r="T36">
        <f>S36-S35</f>
        <v>0.56293741403672026</v>
      </c>
      <c r="U36">
        <f>T36^2</f>
        <v>0.31689853212234981</v>
      </c>
    </row>
    <row r="41" spans="2:21" x14ac:dyDescent="0.25">
      <c r="B41" s="1" t="s">
        <v>499</v>
      </c>
      <c r="C41" s="1" t="s">
        <v>488</v>
      </c>
      <c r="D41" s="1"/>
      <c r="E41" s="1"/>
      <c r="F41" s="1" t="s">
        <v>487</v>
      </c>
      <c r="G41" s="1"/>
      <c r="H41" s="1"/>
      <c r="M41" s="1" t="s">
        <v>499</v>
      </c>
      <c r="N41" s="1" t="s">
        <v>488</v>
      </c>
      <c r="O41" s="1"/>
      <c r="P41" s="1"/>
      <c r="Q41" s="1" t="s">
        <v>487</v>
      </c>
      <c r="R41" s="1"/>
      <c r="S41" s="1"/>
      <c r="T41" s="1"/>
      <c r="U41" s="1"/>
    </row>
    <row r="42" spans="2:21" x14ac:dyDescent="0.25">
      <c r="B42" s="1" t="s">
        <v>486</v>
      </c>
      <c r="C42" s="1" t="s">
        <v>484</v>
      </c>
      <c r="D42" s="1" t="s">
        <v>483</v>
      </c>
      <c r="E42" s="1" t="s">
        <v>483</v>
      </c>
      <c r="F42" s="1" t="s">
        <v>482</v>
      </c>
      <c r="G42" s="1" t="s">
        <v>481</v>
      </c>
      <c r="H42" s="1" t="s">
        <v>13</v>
      </c>
      <c r="M42" s="1" t="s">
        <v>485</v>
      </c>
      <c r="N42" s="1" t="s">
        <v>484</v>
      </c>
      <c r="O42" s="1" t="s">
        <v>483</v>
      </c>
      <c r="P42" s="1" t="s">
        <v>483</v>
      </c>
      <c r="Q42" s="1" t="s">
        <v>482</v>
      </c>
      <c r="R42" s="1" t="s">
        <v>481</v>
      </c>
      <c r="S42" s="1" t="s">
        <v>13</v>
      </c>
      <c r="T42" s="1"/>
      <c r="U42" s="1"/>
    </row>
    <row r="43" spans="2:21" x14ac:dyDescent="0.25">
      <c r="B43" t="s">
        <v>480</v>
      </c>
      <c r="C43">
        <v>27.22</v>
      </c>
      <c r="D43">
        <v>27.2</v>
      </c>
      <c r="E43">
        <v>27</v>
      </c>
      <c r="F43">
        <f>2^(C43-D43)</f>
        <v>1.0139594797900289</v>
      </c>
      <c r="G43">
        <f>2^(C43-E43)</f>
        <v>1.1647335864684549</v>
      </c>
      <c r="H43">
        <f>AVERAGE(F43:G43)</f>
        <v>1.089346533129242</v>
      </c>
      <c r="I43" s="1" t="s">
        <v>479</v>
      </c>
      <c r="J43" s="1" t="s">
        <v>478</v>
      </c>
      <c r="M43" t="s">
        <v>480</v>
      </c>
      <c r="N43">
        <v>27.22</v>
      </c>
      <c r="O43">
        <v>27</v>
      </c>
      <c r="P43">
        <v>26.96</v>
      </c>
      <c r="Q43">
        <f>2^(N43-O43)</f>
        <v>1.1647335864684549</v>
      </c>
      <c r="R43">
        <f>2^(N43-P43)</f>
        <v>1.197478704618927</v>
      </c>
      <c r="S43">
        <f>AVERAGE(Q43:R43)</f>
        <v>1.1811061455436911</v>
      </c>
      <c r="T43" s="1" t="s">
        <v>479</v>
      </c>
      <c r="U43" s="1" t="s">
        <v>478</v>
      </c>
    </row>
    <row r="44" spans="2:21" x14ac:dyDescent="0.25">
      <c r="B44" t="s">
        <v>477</v>
      </c>
      <c r="C44">
        <v>27.22</v>
      </c>
      <c r="D44">
        <v>26.67</v>
      </c>
      <c r="E44">
        <v>26.68</v>
      </c>
      <c r="F44">
        <f>2^(C44-D44)</f>
        <v>1.4640856959456225</v>
      </c>
      <c r="G44">
        <f>2^(C44-E44)</f>
        <v>1.4539725173203097</v>
      </c>
      <c r="H44">
        <f>AVERAGE(F44:G44)</f>
        <v>1.4590291066329661</v>
      </c>
      <c r="I44">
        <f>H44-H43</f>
        <v>0.36968257350372413</v>
      </c>
      <c r="J44">
        <f>I44^2</f>
        <v>0.13666520515233641</v>
      </c>
      <c r="M44" t="s">
        <v>477</v>
      </c>
      <c r="N44">
        <v>27.22</v>
      </c>
      <c r="O44">
        <v>26.52</v>
      </c>
      <c r="P44">
        <v>26.77</v>
      </c>
      <c r="Q44">
        <f>2^(N44-O44)</f>
        <v>1.6245047927124703</v>
      </c>
      <c r="R44">
        <f>2^(N44-P44)</f>
        <v>1.3660402567543948</v>
      </c>
      <c r="S44">
        <f>AVERAGE(Q44:R44)</f>
        <v>1.4952725247334326</v>
      </c>
      <c r="T44">
        <f>S44-S43</f>
        <v>0.31416637918974155</v>
      </c>
      <c r="U44">
        <f>T44^2</f>
        <v>9.8700513813192475E-2</v>
      </c>
    </row>
    <row r="48" spans="2:21" x14ac:dyDescent="0.25">
      <c r="B48" s="1" t="s">
        <v>498</v>
      </c>
      <c r="C48" s="1" t="s">
        <v>488</v>
      </c>
      <c r="D48" s="1"/>
      <c r="E48" s="1"/>
      <c r="F48" s="1" t="s">
        <v>487</v>
      </c>
      <c r="G48" s="1"/>
      <c r="H48" s="1"/>
      <c r="M48" s="1" t="s">
        <v>498</v>
      </c>
      <c r="N48" s="1" t="s">
        <v>488</v>
      </c>
      <c r="O48" s="1"/>
      <c r="P48" s="1"/>
      <c r="Q48" s="1" t="s">
        <v>487</v>
      </c>
      <c r="R48" s="1"/>
      <c r="S48" s="1"/>
      <c r="T48" s="1"/>
    </row>
    <row r="49" spans="2:21" x14ac:dyDescent="0.25">
      <c r="B49" s="1" t="s">
        <v>491</v>
      </c>
      <c r="C49" s="1" t="s">
        <v>484</v>
      </c>
      <c r="D49" s="1" t="s">
        <v>483</v>
      </c>
      <c r="E49" s="1" t="s">
        <v>483</v>
      </c>
      <c r="F49" s="1" t="s">
        <v>482</v>
      </c>
      <c r="G49" s="1" t="s">
        <v>481</v>
      </c>
      <c r="H49" s="1" t="s">
        <v>13</v>
      </c>
      <c r="M49" s="1" t="s">
        <v>490</v>
      </c>
      <c r="N49" s="1" t="s">
        <v>484</v>
      </c>
      <c r="O49" s="1" t="s">
        <v>483</v>
      </c>
      <c r="P49" s="1" t="s">
        <v>483</v>
      </c>
      <c r="Q49" s="1" t="s">
        <v>482</v>
      </c>
      <c r="R49" s="1" t="s">
        <v>481</v>
      </c>
      <c r="S49" s="1" t="s">
        <v>13</v>
      </c>
      <c r="T49" s="1"/>
    </row>
    <row r="50" spans="2:21" x14ac:dyDescent="0.25">
      <c r="B50" t="s">
        <v>480</v>
      </c>
      <c r="C50">
        <v>28</v>
      </c>
      <c r="D50">
        <v>27.22</v>
      </c>
      <c r="E50">
        <v>27.18</v>
      </c>
      <c r="F50">
        <f>2^(C50-D50)</f>
        <v>1.7171308728755088</v>
      </c>
      <c r="G50">
        <f>2^(C50-E50)</f>
        <v>1.7654059925813099</v>
      </c>
      <c r="H50">
        <f>AVERAGE(F50:G50)</f>
        <v>1.7412684327284094</v>
      </c>
      <c r="I50" s="1" t="s">
        <v>479</v>
      </c>
      <c r="J50" s="1" t="s">
        <v>478</v>
      </c>
      <c r="M50" t="s">
        <v>480</v>
      </c>
      <c r="N50">
        <v>28</v>
      </c>
      <c r="O50">
        <v>27.2</v>
      </c>
      <c r="P50">
        <v>27.6</v>
      </c>
      <c r="Q50">
        <f>2^(N50-O50)</f>
        <v>1.7411011265922491</v>
      </c>
      <c r="R50">
        <f>2^(N50-P50)</f>
        <v>1.3195079107728929</v>
      </c>
      <c r="S50">
        <f>AVERAGE(Q50:R50)</f>
        <v>1.530304518682571</v>
      </c>
      <c r="T50" s="1" t="s">
        <v>479</v>
      </c>
      <c r="U50" s="1" t="s">
        <v>478</v>
      </c>
    </row>
    <row r="51" spans="2:21" x14ac:dyDescent="0.25">
      <c r="B51" t="s">
        <v>477</v>
      </c>
      <c r="C51">
        <v>28</v>
      </c>
      <c r="D51">
        <v>26.86</v>
      </c>
      <c r="E51">
        <v>26.88</v>
      </c>
      <c r="F51">
        <f>2^(C51-D51)</f>
        <v>2.2038102317532222</v>
      </c>
      <c r="G51">
        <f>2^(C51-E51)</f>
        <v>2.1734697250521178</v>
      </c>
      <c r="H51">
        <f>AVERAGE(F51:G51)</f>
        <v>2.1886399784026702</v>
      </c>
      <c r="I51">
        <f>H51-H50</f>
        <v>0.44737154567426085</v>
      </c>
      <c r="J51">
        <f>I51^2</f>
        <v>0.20014129987897727</v>
      </c>
      <c r="M51" t="s">
        <v>477</v>
      </c>
      <c r="N51">
        <v>28</v>
      </c>
      <c r="O51">
        <v>27</v>
      </c>
      <c r="P51">
        <v>26.9</v>
      </c>
      <c r="Q51">
        <f>2^(N51-O51)</f>
        <v>2</v>
      </c>
      <c r="R51">
        <f>2^(N51-P51)</f>
        <v>2.1435469250725885</v>
      </c>
      <c r="S51">
        <f>AVERAGE(Q51:R51)</f>
        <v>2.071773462536294</v>
      </c>
      <c r="T51">
        <f>S51-S50</f>
        <v>0.54146894385372302</v>
      </c>
      <c r="U51">
        <f>T51^2</f>
        <v>0.29318861715806627</v>
      </c>
    </row>
    <row r="56" spans="2:21" x14ac:dyDescent="0.25">
      <c r="B56" s="1" t="s">
        <v>498</v>
      </c>
      <c r="C56" s="1" t="s">
        <v>488</v>
      </c>
      <c r="D56" s="1"/>
      <c r="E56" s="1"/>
      <c r="F56" s="1" t="s">
        <v>487</v>
      </c>
      <c r="G56" s="1"/>
      <c r="H56" s="1"/>
      <c r="M56" s="1" t="s">
        <v>498</v>
      </c>
      <c r="N56" s="1" t="s">
        <v>488</v>
      </c>
      <c r="O56" s="1"/>
      <c r="P56" s="1"/>
      <c r="Q56" s="1" t="s">
        <v>487</v>
      </c>
      <c r="R56" s="1"/>
      <c r="S56" s="1"/>
      <c r="T56" s="1"/>
    </row>
    <row r="57" spans="2:21" x14ac:dyDescent="0.25">
      <c r="B57" s="1" t="s">
        <v>486</v>
      </c>
      <c r="C57" s="1" t="s">
        <v>484</v>
      </c>
      <c r="D57" s="1" t="s">
        <v>483</v>
      </c>
      <c r="E57" s="1" t="s">
        <v>483</v>
      </c>
      <c r="F57" s="1" t="s">
        <v>482</v>
      </c>
      <c r="G57" s="1" t="s">
        <v>481</v>
      </c>
      <c r="H57" s="1" t="s">
        <v>13</v>
      </c>
      <c r="M57" s="1" t="s">
        <v>485</v>
      </c>
      <c r="N57" s="1" t="s">
        <v>484</v>
      </c>
      <c r="O57" s="1" t="s">
        <v>483</v>
      </c>
      <c r="P57" s="1" t="s">
        <v>483</v>
      </c>
      <c r="Q57" s="1" t="s">
        <v>482</v>
      </c>
      <c r="R57" s="1" t="s">
        <v>481</v>
      </c>
      <c r="S57" s="1" t="s">
        <v>13</v>
      </c>
      <c r="T57" s="1"/>
    </row>
    <row r="58" spans="2:21" x14ac:dyDescent="0.25">
      <c r="B58" t="s">
        <v>480</v>
      </c>
      <c r="C58">
        <v>27.98</v>
      </c>
      <c r="D58">
        <v>27.69</v>
      </c>
      <c r="E58">
        <v>27.84</v>
      </c>
      <c r="F58">
        <f>2^(C58-D58)</f>
        <v>1.2226402776920677</v>
      </c>
      <c r="G58">
        <f>2^(C58-E58)</f>
        <v>1.1019051158766111</v>
      </c>
      <c r="H58">
        <f>AVERAGE(F58:G58)</f>
        <v>1.1622726967843393</v>
      </c>
      <c r="I58" s="1" t="s">
        <v>479</v>
      </c>
      <c r="J58" s="1" t="s">
        <v>478</v>
      </c>
      <c r="M58" t="s">
        <v>480</v>
      </c>
      <c r="N58">
        <v>27.98</v>
      </c>
      <c r="O58">
        <v>27.62</v>
      </c>
      <c r="P58">
        <v>27.63</v>
      </c>
      <c r="Q58">
        <f>2^(N58-O58)</f>
        <v>1.2834258975629036</v>
      </c>
      <c r="R58">
        <f>2^(N58-P58)</f>
        <v>1.2745606273192633</v>
      </c>
      <c r="S58">
        <f>AVERAGE(Q58:R58)</f>
        <v>1.2789932624410834</v>
      </c>
      <c r="T58" s="1" t="s">
        <v>479</v>
      </c>
      <c r="U58" s="1" t="s">
        <v>478</v>
      </c>
    </row>
    <row r="59" spans="2:21" x14ac:dyDescent="0.25">
      <c r="B59" t="s">
        <v>477</v>
      </c>
      <c r="C59">
        <v>27.98</v>
      </c>
      <c r="D59">
        <v>27.5</v>
      </c>
      <c r="E59">
        <v>27.53</v>
      </c>
      <c r="F59">
        <f>2^(C59-D59)</f>
        <v>1.3947436663504058</v>
      </c>
      <c r="G59">
        <f>2^(C59-E59)</f>
        <v>1.3660402567543948</v>
      </c>
      <c r="H59">
        <f>AVERAGE(F59:G59)</f>
        <v>1.3803919615524003</v>
      </c>
      <c r="I59">
        <f>H59-H58</f>
        <v>0.21811926476806098</v>
      </c>
      <c r="J59">
        <f>I59^2</f>
        <v>4.7576013662959486E-2</v>
      </c>
      <c r="M59" t="s">
        <v>477</v>
      </c>
      <c r="N59">
        <v>27.98</v>
      </c>
      <c r="O59">
        <v>27.37</v>
      </c>
      <c r="P59">
        <v>27.37</v>
      </c>
      <c r="Q59">
        <f>2^(N59-O59)</f>
        <v>1.5262592089605584</v>
      </c>
      <c r="R59">
        <f>2^(N59-P59)</f>
        <v>1.5262592089605584</v>
      </c>
      <c r="S59">
        <f>AVERAGE(Q59:R59)</f>
        <v>1.5262592089605584</v>
      </c>
      <c r="T59">
        <f>S59-S58</f>
        <v>0.24726594651947509</v>
      </c>
      <c r="U59">
        <f>T59^2</f>
        <v>6.1140448308171912E-2</v>
      </c>
    </row>
    <row r="64" spans="2:21" x14ac:dyDescent="0.25">
      <c r="B64" s="1" t="s">
        <v>497</v>
      </c>
      <c r="C64" s="1" t="s">
        <v>488</v>
      </c>
      <c r="D64" s="1"/>
      <c r="E64" s="1"/>
      <c r="F64" s="1" t="s">
        <v>487</v>
      </c>
      <c r="G64" s="1"/>
      <c r="H64" s="1"/>
      <c r="M64" s="1" t="s">
        <v>497</v>
      </c>
      <c r="N64" s="1" t="s">
        <v>488</v>
      </c>
      <c r="O64" s="1"/>
      <c r="P64" s="1"/>
      <c r="Q64" s="1" t="s">
        <v>487</v>
      </c>
      <c r="R64" s="1"/>
      <c r="S64" s="1"/>
      <c r="T64" s="1"/>
    </row>
    <row r="65" spans="2:21" x14ac:dyDescent="0.25">
      <c r="B65" s="1" t="s">
        <v>491</v>
      </c>
      <c r="C65" s="1" t="s">
        <v>484</v>
      </c>
      <c r="D65" s="1" t="s">
        <v>483</v>
      </c>
      <c r="E65" s="1" t="s">
        <v>483</v>
      </c>
      <c r="F65" s="1" t="s">
        <v>482</v>
      </c>
      <c r="G65" s="1" t="s">
        <v>481</v>
      </c>
      <c r="H65" s="1" t="s">
        <v>13</v>
      </c>
      <c r="M65" s="1" t="s">
        <v>490</v>
      </c>
      <c r="N65" s="1" t="s">
        <v>484</v>
      </c>
      <c r="O65" s="1" t="s">
        <v>483</v>
      </c>
      <c r="P65" s="1" t="s">
        <v>483</v>
      </c>
      <c r="Q65" s="1" t="s">
        <v>482</v>
      </c>
      <c r="R65" s="1" t="s">
        <v>481</v>
      </c>
      <c r="S65" s="1" t="s">
        <v>13</v>
      </c>
      <c r="T65" s="1"/>
    </row>
    <row r="66" spans="2:21" x14ac:dyDescent="0.25">
      <c r="B66" t="s">
        <v>480</v>
      </c>
      <c r="C66">
        <v>27.15</v>
      </c>
      <c r="D66">
        <v>26.81</v>
      </c>
      <c r="E66">
        <v>26.81</v>
      </c>
      <c r="F66">
        <f>2^(C66-D66)</f>
        <v>1.2657565939702797</v>
      </c>
      <c r="G66">
        <f>2^(C66-E66)</f>
        <v>1.2657565939702797</v>
      </c>
      <c r="H66">
        <f>AVERAGE(F66:G66)</f>
        <v>1.2657565939702797</v>
      </c>
      <c r="I66" s="1" t="s">
        <v>479</v>
      </c>
      <c r="J66" s="1" t="s">
        <v>478</v>
      </c>
      <c r="M66" t="s">
        <v>480</v>
      </c>
      <c r="N66">
        <v>27.15</v>
      </c>
      <c r="O66">
        <v>26.87</v>
      </c>
      <c r="P66">
        <v>26.71</v>
      </c>
      <c r="Q66">
        <f>2^(N66-O66)</f>
        <v>1.2141948843950447</v>
      </c>
      <c r="R66">
        <f>2^(N66-P66)</f>
        <v>1.3566043274476698</v>
      </c>
      <c r="S66">
        <f>AVERAGE(Q66:R66)</f>
        <v>1.2853996059213573</v>
      </c>
      <c r="T66" s="1" t="s">
        <v>479</v>
      </c>
      <c r="U66" s="1" t="s">
        <v>478</v>
      </c>
    </row>
    <row r="67" spans="2:21" x14ac:dyDescent="0.25">
      <c r="B67" t="s">
        <v>477</v>
      </c>
      <c r="C67">
        <v>27.15</v>
      </c>
      <c r="D67">
        <v>26.84</v>
      </c>
      <c r="E67">
        <v>26.71</v>
      </c>
      <c r="F67">
        <f>2^(C67-D67)</f>
        <v>1.2397076999389856</v>
      </c>
      <c r="G67">
        <f>2^(C67-E67)</f>
        <v>1.3566043274476698</v>
      </c>
      <c r="H67">
        <f>AVERAGE(F67:G67)</f>
        <v>1.2981560136933277</v>
      </c>
      <c r="I67">
        <f>H67-H66</f>
        <v>3.239941972304794E-2</v>
      </c>
      <c r="J67">
        <f>I67^2</f>
        <v>1.0497223983902278E-3</v>
      </c>
      <c r="M67" t="s">
        <v>477</v>
      </c>
      <c r="N67">
        <v>27.15</v>
      </c>
      <c r="O67">
        <v>26.72</v>
      </c>
      <c r="P67">
        <v>26.73</v>
      </c>
      <c r="Q67">
        <f>2^(N67-O67)</f>
        <v>1.34723357686569</v>
      </c>
      <c r="R67">
        <f>2^(N67-P67)</f>
        <v>1.3379275547861103</v>
      </c>
      <c r="S67">
        <f>AVERAGE(Q67:R67)</f>
        <v>1.3425805658259002</v>
      </c>
      <c r="T67">
        <f>S67-S66</f>
        <v>5.7180959904542972E-2</v>
      </c>
      <c r="U67">
        <f>T67^2</f>
        <v>3.2696621756049512E-3</v>
      </c>
    </row>
    <row r="72" spans="2:21" x14ac:dyDescent="0.25">
      <c r="B72" s="1" t="s">
        <v>497</v>
      </c>
      <c r="C72" s="1" t="s">
        <v>488</v>
      </c>
      <c r="D72" s="1"/>
      <c r="E72" s="1"/>
      <c r="F72" s="1" t="s">
        <v>487</v>
      </c>
      <c r="G72" s="1"/>
      <c r="H72" s="1"/>
      <c r="M72" s="1" t="s">
        <v>497</v>
      </c>
      <c r="N72" s="1" t="s">
        <v>488</v>
      </c>
      <c r="O72" s="1"/>
      <c r="P72" s="1"/>
      <c r="Q72" s="1" t="s">
        <v>487</v>
      </c>
      <c r="R72" s="1"/>
      <c r="S72" s="1"/>
      <c r="T72" s="1"/>
    </row>
    <row r="73" spans="2:21" x14ac:dyDescent="0.25">
      <c r="B73" s="1" t="s">
        <v>486</v>
      </c>
      <c r="C73" s="1" t="s">
        <v>484</v>
      </c>
      <c r="D73" s="1" t="s">
        <v>483</v>
      </c>
      <c r="E73" s="1" t="s">
        <v>483</v>
      </c>
      <c r="F73" s="1" t="s">
        <v>482</v>
      </c>
      <c r="G73" s="1" t="s">
        <v>481</v>
      </c>
      <c r="H73" s="1" t="s">
        <v>13</v>
      </c>
      <c r="M73" s="1" t="s">
        <v>485</v>
      </c>
      <c r="N73" s="1" t="s">
        <v>484</v>
      </c>
      <c r="O73" s="1" t="s">
        <v>483</v>
      </c>
      <c r="P73" s="1" t="s">
        <v>483</v>
      </c>
      <c r="Q73" s="1" t="s">
        <v>482</v>
      </c>
      <c r="R73" s="1" t="s">
        <v>481</v>
      </c>
      <c r="S73" s="1" t="s">
        <v>13</v>
      </c>
      <c r="T73" s="1"/>
    </row>
    <row r="74" spans="2:21" x14ac:dyDescent="0.25">
      <c r="B74" t="s">
        <v>480</v>
      </c>
      <c r="C74">
        <v>27.05</v>
      </c>
      <c r="D74">
        <v>27</v>
      </c>
      <c r="E74">
        <v>27.01</v>
      </c>
      <c r="F74">
        <f>2^(C74-D74)</f>
        <v>1.035264923841378</v>
      </c>
      <c r="G74">
        <f>2^(C74-E74)</f>
        <v>1.0281138266560659</v>
      </c>
      <c r="H74">
        <f>AVERAGE(F74:G74)</f>
        <v>1.031689375248722</v>
      </c>
      <c r="I74" s="1" t="s">
        <v>479</v>
      </c>
      <c r="J74" s="1" t="s">
        <v>478</v>
      </c>
      <c r="M74" t="s">
        <v>480</v>
      </c>
      <c r="N74">
        <v>27.05</v>
      </c>
      <c r="O74">
        <v>26.97</v>
      </c>
      <c r="P74">
        <v>26.97</v>
      </c>
      <c r="Q74">
        <f>2^(N74-O74)</f>
        <v>1.0570180405613818</v>
      </c>
      <c r="R74">
        <f>2^(N74-P74)</f>
        <v>1.0570180405613818</v>
      </c>
      <c r="S74">
        <f>AVERAGE(Q74:R74)</f>
        <v>1.0570180405613818</v>
      </c>
      <c r="T74" s="1" t="s">
        <v>479</v>
      </c>
      <c r="U74" s="1" t="s">
        <v>478</v>
      </c>
    </row>
    <row r="75" spans="2:21" x14ac:dyDescent="0.25">
      <c r="B75" t="s">
        <v>477</v>
      </c>
      <c r="C75">
        <v>27.05</v>
      </c>
      <c r="D75">
        <v>27.04</v>
      </c>
      <c r="E75">
        <v>27</v>
      </c>
      <c r="F75">
        <f>2^(C75-D75)</f>
        <v>1.00695555005672</v>
      </c>
      <c r="G75">
        <f>2^(C75-E75)</f>
        <v>1.035264923841378</v>
      </c>
      <c r="H75">
        <f>AVERAGE(F75:G75)</f>
        <v>1.021110236949049</v>
      </c>
      <c r="I75">
        <f>H75-H74</f>
        <v>-1.0579138299672941E-2</v>
      </c>
      <c r="J75">
        <f>I75^2</f>
        <v>1.1191816716360689E-4</v>
      </c>
      <c r="M75" t="s">
        <v>477</v>
      </c>
      <c r="N75">
        <v>27.05</v>
      </c>
      <c r="O75">
        <v>26.9</v>
      </c>
      <c r="P75">
        <v>27</v>
      </c>
      <c r="Q75">
        <f>2^(N75-O75)</f>
        <v>1.1095694720678466</v>
      </c>
      <c r="R75">
        <f>2^(N75-P75)</f>
        <v>1.035264923841378</v>
      </c>
      <c r="S75">
        <f>AVERAGE(Q75:R75)</f>
        <v>1.0724171979546124</v>
      </c>
      <c r="T75">
        <f>S75-S74</f>
        <v>1.5399157393230611E-2</v>
      </c>
      <c r="U75">
        <f>T75^2</f>
        <v>2.37134048421489E-4</v>
      </c>
    </row>
    <row r="81" spans="2:21" x14ac:dyDescent="0.25">
      <c r="B81" s="1" t="s">
        <v>496</v>
      </c>
      <c r="C81" s="1" t="s">
        <v>488</v>
      </c>
      <c r="D81" s="1"/>
      <c r="E81" s="1"/>
      <c r="F81" s="1" t="s">
        <v>487</v>
      </c>
      <c r="G81" s="1"/>
      <c r="H81" s="1"/>
      <c r="M81" s="1" t="s">
        <v>496</v>
      </c>
      <c r="N81" s="1" t="s">
        <v>488</v>
      </c>
      <c r="O81" s="1"/>
      <c r="P81" s="1"/>
      <c r="Q81" s="1" t="s">
        <v>487</v>
      </c>
      <c r="R81" s="1"/>
      <c r="S81" s="1"/>
      <c r="T81" s="1"/>
    </row>
    <row r="82" spans="2:21" x14ac:dyDescent="0.25">
      <c r="B82" s="1" t="s">
        <v>491</v>
      </c>
      <c r="C82" s="1" t="s">
        <v>484</v>
      </c>
      <c r="D82" s="1" t="s">
        <v>483</v>
      </c>
      <c r="E82" s="1" t="s">
        <v>483</v>
      </c>
      <c r="F82" s="1" t="s">
        <v>482</v>
      </c>
      <c r="G82" s="1" t="s">
        <v>481</v>
      </c>
      <c r="H82" s="1" t="s">
        <v>13</v>
      </c>
      <c r="M82" s="1" t="s">
        <v>490</v>
      </c>
      <c r="N82" s="1" t="s">
        <v>484</v>
      </c>
      <c r="O82" s="1" t="s">
        <v>483</v>
      </c>
      <c r="P82" s="1" t="s">
        <v>483</v>
      </c>
      <c r="Q82" s="1" t="s">
        <v>482</v>
      </c>
      <c r="R82" s="1" t="s">
        <v>481</v>
      </c>
      <c r="S82" s="1" t="s">
        <v>13</v>
      </c>
      <c r="T82" s="1"/>
    </row>
    <row r="83" spans="2:21" x14ac:dyDescent="0.25">
      <c r="B83" t="s">
        <v>480</v>
      </c>
      <c r="C83">
        <v>26.56</v>
      </c>
      <c r="D83">
        <v>25.86</v>
      </c>
      <c r="E83">
        <v>25.44</v>
      </c>
      <c r="F83">
        <f>2^(C83-D83)</f>
        <v>1.6245047927124703</v>
      </c>
      <c r="G83">
        <f>2^(C83-E83)</f>
        <v>2.1734697250521124</v>
      </c>
      <c r="H83">
        <f>AVERAGE(F83:G83)</f>
        <v>1.8989872588822914</v>
      </c>
      <c r="I83" s="1" t="s">
        <v>479</v>
      </c>
      <c r="J83" s="1" t="s">
        <v>478</v>
      </c>
      <c r="M83" t="s">
        <v>480</v>
      </c>
      <c r="N83">
        <v>26.56</v>
      </c>
      <c r="O83">
        <v>25.93</v>
      </c>
      <c r="P83">
        <v>25.65</v>
      </c>
      <c r="Q83">
        <f>2^(N83-O83)</f>
        <v>1.5475649935423887</v>
      </c>
      <c r="R83">
        <f>2^(N83-P83)</f>
        <v>1.8790454984280238</v>
      </c>
      <c r="S83">
        <f>AVERAGE(Q83:R83)</f>
        <v>1.7133052459852063</v>
      </c>
      <c r="T83" s="1" t="s">
        <v>479</v>
      </c>
      <c r="U83" s="1" t="s">
        <v>478</v>
      </c>
    </row>
    <row r="84" spans="2:21" x14ac:dyDescent="0.25">
      <c r="B84" t="s">
        <v>477</v>
      </c>
      <c r="C84">
        <v>26.56</v>
      </c>
      <c r="D84">
        <v>25.19</v>
      </c>
      <c r="E84">
        <v>25.23</v>
      </c>
      <c r="F84">
        <f>2^(C84-D84)</f>
        <v>2.5847056612749797</v>
      </c>
      <c r="G84">
        <f>2^(C84-E84)</f>
        <v>2.5140267490436536</v>
      </c>
      <c r="H84">
        <f>AVERAGE(F84:G84)</f>
        <v>2.5493662051593167</v>
      </c>
      <c r="I84">
        <f>H84-H83</f>
        <v>0.6503789462770253</v>
      </c>
      <c r="J84">
        <f>I84^2</f>
        <v>0.42299277376041378</v>
      </c>
      <c r="M84" t="s">
        <v>477</v>
      </c>
      <c r="N84">
        <v>26.56</v>
      </c>
      <c r="O84">
        <v>25.27</v>
      </c>
      <c r="P84">
        <v>25.3</v>
      </c>
      <c r="Q84">
        <f>2^(N84-O84)</f>
        <v>2.4452805553841355</v>
      </c>
      <c r="R84">
        <f>2^(N84-P84)</f>
        <v>2.3949574092378541</v>
      </c>
      <c r="S84">
        <f>AVERAGE(Q84:R84)</f>
        <v>2.4201189823109948</v>
      </c>
      <c r="T84">
        <f>S84-S83</f>
        <v>0.70681373632578848</v>
      </c>
      <c r="U84">
        <f>T84^2</f>
        <v>0.49958565785882125</v>
      </c>
    </row>
    <row r="89" spans="2:21" x14ac:dyDescent="0.25">
      <c r="B89" s="1" t="s">
        <v>496</v>
      </c>
      <c r="C89" s="1" t="s">
        <v>488</v>
      </c>
      <c r="D89" s="1"/>
      <c r="E89" s="1"/>
      <c r="F89" s="1" t="s">
        <v>487</v>
      </c>
      <c r="G89" s="1"/>
      <c r="H89" s="1"/>
      <c r="M89" s="1" t="s">
        <v>496</v>
      </c>
      <c r="N89" s="1" t="s">
        <v>488</v>
      </c>
      <c r="O89" s="1"/>
      <c r="P89" s="1"/>
      <c r="Q89" s="1" t="s">
        <v>487</v>
      </c>
      <c r="R89" s="1"/>
      <c r="S89" s="1"/>
      <c r="T89" s="1"/>
    </row>
    <row r="90" spans="2:21" x14ac:dyDescent="0.25">
      <c r="B90" s="1" t="s">
        <v>486</v>
      </c>
      <c r="C90" s="1" t="s">
        <v>484</v>
      </c>
      <c r="D90" s="1" t="s">
        <v>483</v>
      </c>
      <c r="E90" s="1" t="s">
        <v>483</v>
      </c>
      <c r="F90" s="1" t="s">
        <v>482</v>
      </c>
      <c r="G90" s="1" t="s">
        <v>481</v>
      </c>
      <c r="H90" s="1" t="s">
        <v>13</v>
      </c>
      <c r="M90" s="1" t="s">
        <v>485</v>
      </c>
      <c r="N90" s="1" t="s">
        <v>484</v>
      </c>
      <c r="O90" s="1" t="s">
        <v>483</v>
      </c>
      <c r="P90" s="1" t="s">
        <v>483</v>
      </c>
      <c r="Q90" s="1" t="s">
        <v>482</v>
      </c>
      <c r="R90" s="1" t="s">
        <v>481</v>
      </c>
      <c r="S90" s="1" t="s">
        <v>13</v>
      </c>
      <c r="T90" s="1"/>
    </row>
    <row r="91" spans="2:21" x14ac:dyDescent="0.25">
      <c r="B91" t="s">
        <v>480</v>
      </c>
      <c r="C91">
        <v>26.6</v>
      </c>
      <c r="D91">
        <v>25.8</v>
      </c>
      <c r="E91">
        <v>25.81</v>
      </c>
      <c r="F91">
        <f>2^(C91-D91)</f>
        <v>1.7411011265922491</v>
      </c>
      <c r="G91">
        <f>2^(C91-E91)</f>
        <v>1.7290744626157335</v>
      </c>
      <c r="H91">
        <f>AVERAGE(F91:G91)</f>
        <v>1.7350877946039913</v>
      </c>
      <c r="I91" s="1" t="s">
        <v>479</v>
      </c>
      <c r="J91" s="1" t="s">
        <v>478</v>
      </c>
      <c r="M91" t="s">
        <v>480</v>
      </c>
      <c r="N91">
        <v>26.6</v>
      </c>
      <c r="O91">
        <v>25.73</v>
      </c>
      <c r="P91">
        <v>25.72</v>
      </c>
      <c r="Q91">
        <f>2^(N91-O91)</f>
        <v>1.8276629004588023</v>
      </c>
      <c r="R91">
        <f>2^(N91-P91)</f>
        <v>1.8403753012497535</v>
      </c>
      <c r="S91">
        <f>AVERAGE(Q91:R91)</f>
        <v>1.8340191008542779</v>
      </c>
      <c r="T91" s="1" t="s">
        <v>479</v>
      </c>
      <c r="U91" s="1" t="s">
        <v>478</v>
      </c>
    </row>
    <row r="92" spans="2:21" x14ac:dyDescent="0.25">
      <c r="B92" t="s">
        <v>477</v>
      </c>
      <c r="C92">
        <v>26.6</v>
      </c>
      <c r="D92">
        <v>25.6</v>
      </c>
      <c r="E92">
        <v>25.4</v>
      </c>
      <c r="F92">
        <f>2^(C92-D92)</f>
        <v>2</v>
      </c>
      <c r="G92">
        <f>2^(C92-E92)</f>
        <v>2.2973967099940746</v>
      </c>
      <c r="H92">
        <f>AVERAGE(F92:G92)</f>
        <v>2.1486983549970375</v>
      </c>
      <c r="I92">
        <f>H92-H91</f>
        <v>0.41361056039304622</v>
      </c>
      <c r="J92">
        <f>I92^2</f>
        <v>0.17107369566864974</v>
      </c>
      <c r="M92" t="s">
        <v>477</v>
      </c>
      <c r="N92">
        <v>26.6</v>
      </c>
      <c r="O92">
        <v>25.7</v>
      </c>
      <c r="P92">
        <v>25.49</v>
      </c>
      <c r="Q92">
        <f>2^(N92-O92)</f>
        <v>1.8660659830736175</v>
      </c>
      <c r="R92">
        <f>2^(N92-P92)</f>
        <v>2.1584564730088589</v>
      </c>
      <c r="S92">
        <f>AVERAGE(Q92:R92)</f>
        <v>2.012261228041238</v>
      </c>
      <c r="T92">
        <f>S92-S91</f>
        <v>0.17824212718696009</v>
      </c>
      <c r="U92">
        <f>T92^2</f>
        <v>3.1770255904132454E-2</v>
      </c>
    </row>
    <row r="97" spans="2:21" x14ac:dyDescent="0.25">
      <c r="B97" s="1" t="s">
        <v>495</v>
      </c>
      <c r="C97" s="1" t="s">
        <v>488</v>
      </c>
      <c r="D97" s="1"/>
      <c r="E97" s="1"/>
      <c r="F97" s="1" t="s">
        <v>487</v>
      </c>
      <c r="G97" s="1"/>
      <c r="H97" s="1"/>
      <c r="M97" s="1" t="s">
        <v>495</v>
      </c>
      <c r="N97" s="1" t="s">
        <v>488</v>
      </c>
      <c r="O97" s="1"/>
      <c r="P97" s="1"/>
      <c r="Q97" s="1" t="s">
        <v>487</v>
      </c>
      <c r="R97" s="1"/>
      <c r="S97" s="1"/>
      <c r="T97" s="1"/>
    </row>
    <row r="98" spans="2:21" x14ac:dyDescent="0.25">
      <c r="B98" s="1" t="s">
        <v>491</v>
      </c>
      <c r="C98" s="1" t="s">
        <v>484</v>
      </c>
      <c r="D98" s="1" t="s">
        <v>483</v>
      </c>
      <c r="E98" s="1" t="s">
        <v>483</v>
      </c>
      <c r="F98" s="1" t="s">
        <v>482</v>
      </c>
      <c r="G98" s="1" t="s">
        <v>481</v>
      </c>
      <c r="H98" s="1" t="s">
        <v>13</v>
      </c>
      <c r="M98" s="1" t="s">
        <v>490</v>
      </c>
      <c r="N98" s="1" t="s">
        <v>484</v>
      </c>
      <c r="O98" s="1" t="s">
        <v>483</v>
      </c>
      <c r="P98" s="1" t="s">
        <v>483</v>
      </c>
      <c r="Q98" s="1" t="s">
        <v>482</v>
      </c>
      <c r="R98" s="1" t="s">
        <v>481</v>
      </c>
      <c r="S98" s="1" t="s">
        <v>13</v>
      </c>
      <c r="T98" s="1"/>
    </row>
    <row r="99" spans="2:21" x14ac:dyDescent="0.25">
      <c r="B99" t="s">
        <v>480</v>
      </c>
      <c r="C99">
        <v>28.1</v>
      </c>
      <c r="D99">
        <v>27</v>
      </c>
      <c r="E99">
        <v>27.06</v>
      </c>
      <c r="F99">
        <f>2^(C99-D99)</f>
        <v>2.1435469250725885</v>
      </c>
      <c r="G99">
        <f>2^(C99-E99)</f>
        <v>2.0562276533121366</v>
      </c>
      <c r="H99">
        <f>AVERAGE(F99:G99)</f>
        <v>2.0998872891923623</v>
      </c>
      <c r="I99" s="1" t="s">
        <v>479</v>
      </c>
      <c r="J99" s="1" t="s">
        <v>478</v>
      </c>
      <c r="M99" t="s">
        <v>480</v>
      </c>
      <c r="N99">
        <v>28.1</v>
      </c>
      <c r="O99">
        <v>27.2</v>
      </c>
      <c r="P99">
        <v>27.35</v>
      </c>
      <c r="Q99">
        <f>2^(N99-O99)</f>
        <v>1.8660659830736175</v>
      </c>
      <c r="R99">
        <f>2^(N99-P99)</f>
        <v>1.681792830507429</v>
      </c>
      <c r="S99">
        <f>AVERAGE(Q99:R99)</f>
        <v>1.7739294067905234</v>
      </c>
      <c r="T99" s="1" t="s">
        <v>479</v>
      </c>
      <c r="U99" s="1" t="s">
        <v>478</v>
      </c>
    </row>
    <row r="100" spans="2:21" x14ac:dyDescent="0.25">
      <c r="B100" t="s">
        <v>477</v>
      </c>
      <c r="C100">
        <v>28.1</v>
      </c>
      <c r="D100">
        <v>26.59</v>
      </c>
      <c r="E100">
        <v>26.7</v>
      </c>
      <c r="F100">
        <f>2^(C100-D100)</f>
        <v>2.8481003911941465</v>
      </c>
      <c r="G100">
        <f>2^(C100-E100)</f>
        <v>2.6390158215457924</v>
      </c>
      <c r="H100">
        <f>AVERAGE(F100:G100)</f>
        <v>2.7435581063699694</v>
      </c>
      <c r="I100">
        <f>H100-H99</f>
        <v>0.6436708171776071</v>
      </c>
      <c r="J100">
        <f>I100^2</f>
        <v>0.41431212088608849</v>
      </c>
      <c r="M100" t="s">
        <v>477</v>
      </c>
      <c r="N100">
        <v>28.1</v>
      </c>
      <c r="O100">
        <v>26.9</v>
      </c>
      <c r="P100">
        <v>26.8</v>
      </c>
      <c r="Q100">
        <f>2^(N100-O100)</f>
        <v>2.2973967099940746</v>
      </c>
      <c r="R100">
        <f>2^(N100-P100)</f>
        <v>2.4622888266898335</v>
      </c>
      <c r="S100">
        <f>AVERAGE(Q100:R100)</f>
        <v>2.3798427683419541</v>
      </c>
      <c r="T100">
        <f>S100-S99</f>
        <v>0.60591336155143072</v>
      </c>
      <c r="U100">
        <f>T100^2</f>
        <v>0.36713100170655483</v>
      </c>
    </row>
    <row r="105" spans="2:21" x14ac:dyDescent="0.25">
      <c r="B105" s="1" t="s">
        <v>495</v>
      </c>
      <c r="C105" s="1" t="s">
        <v>488</v>
      </c>
      <c r="D105" s="1"/>
      <c r="E105" s="1"/>
      <c r="F105" s="1" t="s">
        <v>487</v>
      </c>
      <c r="G105" s="1"/>
      <c r="H105" s="1"/>
      <c r="M105" s="1" t="s">
        <v>495</v>
      </c>
      <c r="N105" s="1" t="s">
        <v>488</v>
      </c>
      <c r="O105" s="1"/>
      <c r="P105" s="1"/>
      <c r="Q105" s="1" t="s">
        <v>487</v>
      </c>
      <c r="R105" s="1"/>
      <c r="S105" s="1"/>
      <c r="T105" s="1"/>
    </row>
    <row r="106" spans="2:21" x14ac:dyDescent="0.25">
      <c r="B106" s="1" t="s">
        <v>486</v>
      </c>
      <c r="C106" s="1" t="s">
        <v>484</v>
      </c>
      <c r="D106" s="1" t="s">
        <v>483</v>
      </c>
      <c r="E106" s="1" t="s">
        <v>483</v>
      </c>
      <c r="F106" s="1" t="s">
        <v>482</v>
      </c>
      <c r="G106" s="1" t="s">
        <v>481</v>
      </c>
      <c r="H106" s="1" t="s">
        <v>13</v>
      </c>
      <c r="M106" s="1" t="s">
        <v>485</v>
      </c>
      <c r="N106" s="1" t="s">
        <v>484</v>
      </c>
      <c r="O106" s="1" t="s">
        <v>483</v>
      </c>
      <c r="P106" s="1" t="s">
        <v>483</v>
      </c>
      <c r="Q106" s="1" t="s">
        <v>482</v>
      </c>
      <c r="R106" s="1" t="s">
        <v>481</v>
      </c>
      <c r="S106" s="1" t="s">
        <v>13</v>
      </c>
      <c r="T106" s="1"/>
    </row>
    <row r="107" spans="2:21" x14ac:dyDescent="0.25">
      <c r="B107" t="s">
        <v>480</v>
      </c>
      <c r="C107">
        <v>28.04</v>
      </c>
      <c r="D107">
        <v>27.63</v>
      </c>
      <c r="E107">
        <v>27.7</v>
      </c>
      <c r="F107">
        <f>2^(C107-D107)</f>
        <v>1.3286858140965117</v>
      </c>
      <c r="G107">
        <f>2^(C107-E107)</f>
        <v>1.2657565939702797</v>
      </c>
      <c r="H107">
        <f>AVERAGE(F107:G107)</f>
        <v>1.2972212040333957</v>
      </c>
      <c r="I107" s="1" t="s">
        <v>479</v>
      </c>
      <c r="J107" s="1" t="s">
        <v>478</v>
      </c>
      <c r="M107" t="s">
        <v>480</v>
      </c>
      <c r="N107">
        <v>28.04</v>
      </c>
      <c r="O107">
        <v>27.23</v>
      </c>
      <c r="P107">
        <v>27.42</v>
      </c>
      <c r="Q107">
        <f>2^(N107-O107)</f>
        <v>1.7532114426320686</v>
      </c>
      <c r="R107">
        <f>2^(N107-P107)</f>
        <v>1.5368751812880095</v>
      </c>
      <c r="S107">
        <f>AVERAGE(Q107:R107)</f>
        <v>1.6450433119600389</v>
      </c>
      <c r="T107" s="1" t="s">
        <v>479</v>
      </c>
      <c r="U107" s="1" t="s">
        <v>478</v>
      </c>
    </row>
    <row r="108" spans="2:21" x14ac:dyDescent="0.25">
      <c r="B108" t="s">
        <v>477</v>
      </c>
      <c r="C108">
        <v>28.04</v>
      </c>
      <c r="D108">
        <v>27.2</v>
      </c>
      <c r="E108">
        <v>27.15</v>
      </c>
      <c r="F108">
        <f>2^(C108-D108)</f>
        <v>1.7900501418559447</v>
      </c>
      <c r="G108">
        <f>2^(C108-E108)</f>
        <v>1.8531761237807425</v>
      </c>
      <c r="H108">
        <f>AVERAGE(F108:G108)</f>
        <v>1.8216131328183436</v>
      </c>
      <c r="I108">
        <f>H108-H107</f>
        <v>0.52439192878494789</v>
      </c>
      <c r="J108">
        <f>I108^2</f>
        <v>0.27498689497479784</v>
      </c>
      <c r="M108" t="s">
        <v>477</v>
      </c>
      <c r="N108">
        <v>28.04</v>
      </c>
      <c r="O108">
        <v>26.9</v>
      </c>
      <c r="P108">
        <v>26.91</v>
      </c>
      <c r="Q108">
        <f>2^(N108-O108)</f>
        <v>2.2038102317532222</v>
      </c>
      <c r="R108">
        <f>2^(N108-P108)</f>
        <v>2.1885874025214775</v>
      </c>
      <c r="S108">
        <f>AVERAGE(Q108:R108)</f>
        <v>2.1961988171373497</v>
      </c>
      <c r="T108">
        <f>S108-S107</f>
        <v>0.55115550517731071</v>
      </c>
      <c r="U108">
        <f>T108^2</f>
        <v>0.30377239088725655</v>
      </c>
    </row>
    <row r="113" spans="2:21" x14ac:dyDescent="0.25">
      <c r="B113" s="1" t="s">
        <v>494</v>
      </c>
      <c r="C113" s="1" t="s">
        <v>488</v>
      </c>
      <c r="D113" s="1"/>
      <c r="E113" s="1"/>
      <c r="F113" s="1" t="s">
        <v>487</v>
      </c>
      <c r="G113" s="1"/>
      <c r="H113" s="1"/>
      <c r="M113" s="1" t="s">
        <v>494</v>
      </c>
      <c r="N113" s="1" t="s">
        <v>488</v>
      </c>
      <c r="O113" s="1"/>
      <c r="P113" s="1"/>
      <c r="Q113" s="1" t="s">
        <v>487</v>
      </c>
      <c r="R113" s="1"/>
      <c r="S113" s="1"/>
      <c r="T113" s="1"/>
    </row>
    <row r="114" spans="2:21" x14ac:dyDescent="0.25">
      <c r="B114" s="1" t="s">
        <v>491</v>
      </c>
      <c r="C114" s="1" t="s">
        <v>484</v>
      </c>
      <c r="D114" s="1" t="s">
        <v>483</v>
      </c>
      <c r="E114" s="1" t="s">
        <v>483</v>
      </c>
      <c r="F114" s="1" t="s">
        <v>482</v>
      </c>
      <c r="G114" s="1" t="s">
        <v>481</v>
      </c>
      <c r="H114" s="1" t="s">
        <v>13</v>
      </c>
      <c r="M114" s="1" t="s">
        <v>490</v>
      </c>
      <c r="N114" s="1" t="s">
        <v>484</v>
      </c>
      <c r="O114" s="1" t="s">
        <v>483</v>
      </c>
      <c r="P114" s="1" t="s">
        <v>483</v>
      </c>
      <c r="Q114" s="1" t="s">
        <v>482</v>
      </c>
      <c r="R114" s="1" t="s">
        <v>481</v>
      </c>
      <c r="S114" s="1" t="s">
        <v>13</v>
      </c>
      <c r="T114" s="1"/>
    </row>
    <row r="115" spans="2:21" x14ac:dyDescent="0.25">
      <c r="B115" t="s">
        <v>480</v>
      </c>
      <c r="C115">
        <v>26.1</v>
      </c>
      <c r="D115">
        <v>25.55</v>
      </c>
      <c r="E115">
        <v>25.71</v>
      </c>
      <c r="F115">
        <f>2^(C115-D115)</f>
        <v>1.4640856959456261</v>
      </c>
      <c r="G115">
        <f>2^(C115-E115)</f>
        <v>1.3103934038583638</v>
      </c>
      <c r="H115">
        <f>AVERAGE(F115:G115)</f>
        <v>1.3872395499019949</v>
      </c>
      <c r="I115" s="1" t="s">
        <v>479</v>
      </c>
      <c r="J115" s="1" t="s">
        <v>478</v>
      </c>
      <c r="M115" t="s">
        <v>480</v>
      </c>
      <c r="N115">
        <v>26.1</v>
      </c>
      <c r="O115">
        <v>25.72</v>
      </c>
      <c r="P115">
        <v>25.84</v>
      </c>
      <c r="Q115">
        <f>2^(N115-O115)</f>
        <v>1.3013418554419358</v>
      </c>
      <c r="R115">
        <f>2^(N115-P115)</f>
        <v>1.1974787046189299</v>
      </c>
      <c r="S115">
        <f>AVERAGE(Q115:R115)</f>
        <v>1.2494102800304328</v>
      </c>
      <c r="T115" s="1" t="s">
        <v>479</v>
      </c>
      <c r="U115" s="1" t="s">
        <v>478</v>
      </c>
    </row>
    <row r="116" spans="2:21" x14ac:dyDescent="0.25">
      <c r="B116" t="s">
        <v>477</v>
      </c>
      <c r="C116">
        <v>26.1</v>
      </c>
      <c r="D116">
        <v>25.31</v>
      </c>
      <c r="E116">
        <v>25.32</v>
      </c>
      <c r="F116">
        <f>2^(C116-D116)</f>
        <v>1.7290744626157335</v>
      </c>
      <c r="G116">
        <f>2^(C116-E116)</f>
        <v>1.7171308728755088</v>
      </c>
      <c r="H116">
        <f>AVERAGE(F116:G116)</f>
        <v>1.7231026677456212</v>
      </c>
      <c r="I116">
        <f>H116-H115</f>
        <v>0.33586311784362621</v>
      </c>
      <c r="J116">
        <f>I116^2</f>
        <v>0.11280403392764154</v>
      </c>
      <c r="M116" t="s">
        <v>477</v>
      </c>
      <c r="N116">
        <v>26.1</v>
      </c>
      <c r="O116">
        <v>25.46</v>
      </c>
      <c r="P116">
        <v>25.44</v>
      </c>
      <c r="Q116">
        <f>2^(N116-O116)</f>
        <v>1.5583291593210002</v>
      </c>
      <c r="R116">
        <f>2^(N116-P116)</f>
        <v>1.5800826237267545</v>
      </c>
      <c r="S116">
        <f>AVERAGE(Q116:R116)</f>
        <v>1.5692058915238773</v>
      </c>
      <c r="T116">
        <f>S116-S115</f>
        <v>0.3197956114934446</v>
      </c>
      <c r="U116">
        <f>T116^2</f>
        <v>0.10226923313046615</v>
      </c>
    </row>
    <row r="121" spans="2:21" x14ac:dyDescent="0.25">
      <c r="B121" s="1" t="s">
        <v>494</v>
      </c>
      <c r="C121" s="1" t="s">
        <v>488</v>
      </c>
      <c r="D121" s="1"/>
      <c r="E121" s="1"/>
      <c r="F121" s="1" t="s">
        <v>487</v>
      </c>
      <c r="G121" s="1"/>
      <c r="H121" s="1"/>
      <c r="M121" s="1" t="s">
        <v>494</v>
      </c>
      <c r="N121" s="1" t="s">
        <v>488</v>
      </c>
      <c r="O121" s="1"/>
      <c r="P121" s="1"/>
      <c r="Q121" s="1" t="s">
        <v>487</v>
      </c>
      <c r="R121" s="1"/>
      <c r="S121" s="1"/>
      <c r="T121" s="1"/>
    </row>
    <row r="122" spans="2:21" x14ac:dyDescent="0.25">
      <c r="B122" s="1" t="s">
        <v>486</v>
      </c>
      <c r="C122" s="1" t="s">
        <v>484</v>
      </c>
      <c r="D122" s="1" t="s">
        <v>483</v>
      </c>
      <c r="E122" s="1" t="s">
        <v>483</v>
      </c>
      <c r="F122" s="1" t="s">
        <v>482</v>
      </c>
      <c r="G122" s="1" t="s">
        <v>481</v>
      </c>
      <c r="H122" s="1" t="s">
        <v>13</v>
      </c>
      <c r="M122" s="1" t="s">
        <v>485</v>
      </c>
      <c r="N122" s="1" t="s">
        <v>484</v>
      </c>
      <c r="O122" s="1" t="s">
        <v>483</v>
      </c>
      <c r="P122" s="1" t="s">
        <v>483</v>
      </c>
      <c r="Q122" s="1" t="s">
        <v>482</v>
      </c>
      <c r="R122" s="1" t="s">
        <v>481</v>
      </c>
      <c r="S122" s="1" t="s">
        <v>13</v>
      </c>
      <c r="T122" s="1"/>
    </row>
    <row r="123" spans="2:21" x14ac:dyDescent="0.25">
      <c r="B123" t="s">
        <v>480</v>
      </c>
      <c r="C123">
        <v>26.25</v>
      </c>
      <c r="D123">
        <v>25.65</v>
      </c>
      <c r="E123">
        <v>25.67</v>
      </c>
      <c r="F123">
        <f>2^(C123-D123)</f>
        <v>1.5157165665103995</v>
      </c>
      <c r="G123">
        <f>2^(C123-E123)</f>
        <v>1.4948492486349365</v>
      </c>
      <c r="H123">
        <f>AVERAGE(F123:G123)</f>
        <v>1.5052829075726679</v>
      </c>
      <c r="I123" s="1" t="s">
        <v>479</v>
      </c>
      <c r="J123" s="1" t="s">
        <v>478</v>
      </c>
      <c r="M123" t="s">
        <v>480</v>
      </c>
      <c r="N123">
        <v>26.25</v>
      </c>
      <c r="O123">
        <v>25.29</v>
      </c>
      <c r="P123">
        <v>25.36</v>
      </c>
      <c r="Q123">
        <f>2^(N123-O123)</f>
        <v>1.9453098948245722</v>
      </c>
      <c r="R123">
        <f>2^(N123-P123)</f>
        <v>1.8531761237807425</v>
      </c>
      <c r="S123">
        <f>AVERAGE(Q123:R123)</f>
        <v>1.8992430093026573</v>
      </c>
      <c r="T123" s="1" t="s">
        <v>479</v>
      </c>
      <c r="U123" s="1" t="s">
        <v>478</v>
      </c>
    </row>
    <row r="124" spans="2:21" x14ac:dyDescent="0.25">
      <c r="B124" t="s">
        <v>477</v>
      </c>
      <c r="C124">
        <v>26.25</v>
      </c>
      <c r="D124">
        <v>25.55</v>
      </c>
      <c r="E124">
        <v>25.21</v>
      </c>
      <c r="F124">
        <f>2^(C124-D124)</f>
        <v>1.6245047927124703</v>
      </c>
      <c r="G124">
        <f>2^(C124-E124)</f>
        <v>2.0562276533121318</v>
      </c>
      <c r="H124">
        <f>AVERAGE(F124:G124)</f>
        <v>1.840366223012301</v>
      </c>
      <c r="I124">
        <f>H124-H123</f>
        <v>0.3350833154396331</v>
      </c>
      <c r="J124">
        <f>I124^2</f>
        <v>0.11228082828601665</v>
      </c>
      <c r="M124" t="s">
        <v>477</v>
      </c>
      <c r="N124">
        <v>26.25</v>
      </c>
      <c r="O124">
        <v>25.33</v>
      </c>
      <c r="P124">
        <v>25.21</v>
      </c>
      <c r="Q124">
        <f>2^(N124-O124)</f>
        <v>1.892115293451194</v>
      </c>
      <c r="R124">
        <f>2^(N124-P124)</f>
        <v>2.0562276533121318</v>
      </c>
      <c r="S124">
        <f>AVERAGE(Q124:R124)</f>
        <v>1.9741714733816629</v>
      </c>
      <c r="T124">
        <f>S124-S123</f>
        <v>7.4928464079005552E-2</v>
      </c>
      <c r="U124">
        <f>T124^2</f>
        <v>5.6142747292388254E-3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FC0A-96CF-4A90-A358-0D6D2868698C}">
  <dimension ref="A1:CS152"/>
  <sheetViews>
    <sheetView zoomScaleNormal="100" workbookViewId="0"/>
  </sheetViews>
  <sheetFormatPr defaultRowHeight="15" x14ac:dyDescent="0.25"/>
  <cols>
    <col min="1" max="1" width="11.7109375" customWidth="1"/>
    <col min="3" max="3" width="13.140625" customWidth="1"/>
    <col min="4" max="4" width="12" customWidth="1"/>
    <col min="9" max="9" width="9.28515625" customWidth="1"/>
    <col min="10" max="10" width="8" style="27" customWidth="1"/>
    <col min="11" max="11" width="13.140625" customWidth="1"/>
    <col min="12" max="12" width="8" customWidth="1"/>
    <col min="14" max="14" width="8.42578125" customWidth="1"/>
    <col min="15" max="15" width="8.42578125" style="27" customWidth="1"/>
    <col min="16" max="16" width="13.42578125" customWidth="1"/>
    <col min="17" max="17" width="8.28515625" customWidth="1"/>
    <col min="19" max="19" width="8.140625" customWidth="1"/>
    <col min="20" max="20" width="7.7109375" style="27" customWidth="1"/>
    <col min="21" max="21" width="13.28515625" customWidth="1"/>
    <col min="22" max="22" width="8.140625" customWidth="1"/>
    <col min="23" max="23" width="13.85546875" customWidth="1"/>
    <col min="25" max="25" width="8" style="27" customWidth="1"/>
    <col min="26" max="26" width="13.140625" customWidth="1"/>
    <col min="27" max="27" width="7.85546875" customWidth="1"/>
    <col min="28" max="28" width="12.42578125" customWidth="1"/>
    <col min="29" max="29" width="8.7109375" customWidth="1"/>
    <col min="30" max="30" width="7.7109375" style="27" customWidth="1"/>
    <col min="31" max="31" width="13" customWidth="1"/>
    <col min="32" max="32" width="6.5703125" customWidth="1"/>
    <col min="33" max="33" width="13.140625" customWidth="1"/>
    <col min="34" max="34" width="7.7109375" customWidth="1"/>
    <col min="35" max="35" width="9.42578125" style="27" customWidth="1"/>
    <col min="36" max="36" width="13.28515625" customWidth="1"/>
    <col min="37" max="37" width="6.5703125" customWidth="1"/>
    <col min="39" max="39" width="7.85546875" customWidth="1"/>
    <col min="40" max="40" width="8.7109375" style="27" customWidth="1"/>
    <col min="41" max="41" width="14.42578125" customWidth="1"/>
    <col min="42" max="42" width="6" customWidth="1"/>
    <col min="44" max="44" width="7.28515625" customWidth="1"/>
    <col min="45" max="45" width="9" style="27" customWidth="1"/>
    <col min="46" max="46" width="13.42578125" customWidth="1"/>
    <col min="47" max="47" width="8.42578125" customWidth="1"/>
    <col min="49" max="49" width="7.28515625" customWidth="1"/>
    <col min="50" max="50" width="9.140625" style="27"/>
    <col min="51" max="51" width="13.85546875" customWidth="1"/>
    <col min="52" max="52" width="7" customWidth="1"/>
    <col min="53" max="53" width="14.140625" customWidth="1"/>
    <col min="57" max="57" width="13.28515625" customWidth="1"/>
    <col min="58" max="58" width="12.85546875" customWidth="1"/>
    <col min="59" max="59" width="13.42578125" customWidth="1"/>
  </cols>
  <sheetData>
    <row r="1" spans="1:97" ht="15.75" x14ac:dyDescent="0.25">
      <c r="A1" s="18" t="s">
        <v>27</v>
      </c>
      <c r="B1" s="84"/>
      <c r="C1" s="84"/>
      <c r="D1" s="84"/>
      <c r="E1" s="84"/>
      <c r="F1" s="84"/>
      <c r="G1" s="84"/>
      <c r="I1" s="1" t="s">
        <v>261</v>
      </c>
      <c r="N1" s="1" t="s">
        <v>261</v>
      </c>
      <c r="S1" s="1" t="s">
        <v>261</v>
      </c>
      <c r="X1" s="1" t="s">
        <v>260</v>
      </c>
      <c r="AC1" s="1" t="s">
        <v>260</v>
      </c>
      <c r="AH1" s="1" t="s">
        <v>260</v>
      </c>
      <c r="AM1" s="1" t="s">
        <v>259</v>
      </c>
      <c r="AR1" s="1" t="s">
        <v>259</v>
      </c>
      <c r="AW1" s="1" t="s">
        <v>259</v>
      </c>
      <c r="BB1" s="1"/>
      <c r="BC1" s="27"/>
      <c r="BG1" s="26"/>
      <c r="BH1" s="27"/>
      <c r="BL1" s="26"/>
      <c r="BM1" s="27"/>
      <c r="BQ1" s="26"/>
      <c r="BR1" s="27"/>
      <c r="BV1" s="26"/>
      <c r="BW1" s="27"/>
      <c r="CA1" s="26"/>
      <c r="CB1" s="27"/>
      <c r="CF1" s="26"/>
      <c r="CG1" s="27"/>
      <c r="CK1" s="26"/>
      <c r="CL1" s="27"/>
      <c r="CP1" s="26"/>
      <c r="CQ1" s="27"/>
    </row>
    <row r="2" spans="1:97" ht="15.75" x14ac:dyDescent="0.25">
      <c r="A2" s="18" t="s">
        <v>249</v>
      </c>
      <c r="B2" s="1" t="s">
        <v>261</v>
      </c>
      <c r="C2" s="1" t="s">
        <v>260</v>
      </c>
      <c r="D2" s="1" t="s">
        <v>259</v>
      </c>
      <c r="E2" s="18"/>
      <c r="F2" s="18"/>
      <c r="G2" s="18"/>
      <c r="I2" s="26" t="s">
        <v>245</v>
      </c>
      <c r="J2" s="81" t="s">
        <v>348</v>
      </c>
      <c r="K2" s="26" t="s">
        <v>238</v>
      </c>
      <c r="L2" s="26" t="s">
        <v>364</v>
      </c>
      <c r="N2" s="26" t="s">
        <v>243</v>
      </c>
      <c r="O2" s="81" t="s">
        <v>240</v>
      </c>
      <c r="P2" s="26" t="s">
        <v>238</v>
      </c>
      <c r="Q2" s="26" t="s">
        <v>364</v>
      </c>
      <c r="S2" s="26" t="s">
        <v>241</v>
      </c>
      <c r="T2" s="81" t="s">
        <v>240</v>
      </c>
      <c r="U2" s="26" t="s">
        <v>238</v>
      </c>
      <c r="V2" s="26" t="s">
        <v>364</v>
      </c>
      <c r="X2" s="26" t="s">
        <v>245</v>
      </c>
      <c r="Y2" s="81" t="s">
        <v>240</v>
      </c>
      <c r="Z2" s="26" t="s">
        <v>238</v>
      </c>
      <c r="AA2" s="26" t="s">
        <v>364</v>
      </c>
      <c r="AC2" s="26" t="s">
        <v>243</v>
      </c>
      <c r="AD2" s="81" t="s">
        <v>240</v>
      </c>
      <c r="AE2" s="26" t="s">
        <v>238</v>
      </c>
      <c r="AF2" s="26" t="s">
        <v>364</v>
      </c>
      <c r="AH2" s="26" t="s">
        <v>241</v>
      </c>
      <c r="AI2" s="81" t="s">
        <v>240</v>
      </c>
      <c r="AJ2" s="26" t="s">
        <v>238</v>
      </c>
      <c r="AK2" s="26" t="s">
        <v>364</v>
      </c>
      <c r="AM2" s="26" t="s">
        <v>245</v>
      </c>
      <c r="AN2" s="81" t="s">
        <v>240</v>
      </c>
      <c r="AO2" s="26" t="s">
        <v>238</v>
      </c>
      <c r="AP2" s="26" t="s">
        <v>364</v>
      </c>
      <c r="AR2" s="26" t="s">
        <v>243</v>
      </c>
      <c r="AS2" s="81" t="s">
        <v>240</v>
      </c>
      <c r="AT2" s="26" t="s">
        <v>238</v>
      </c>
      <c r="AU2" s="26" t="s">
        <v>364</v>
      </c>
      <c r="AW2" s="26" t="s">
        <v>241</v>
      </c>
      <c r="AX2" s="81" t="s">
        <v>240</v>
      </c>
      <c r="AY2" s="26" t="s">
        <v>238</v>
      </c>
      <c r="AZ2" s="26" t="s">
        <v>364</v>
      </c>
      <c r="BB2" s="26"/>
      <c r="BC2" s="81"/>
      <c r="BD2" s="26"/>
      <c r="BE2" s="26"/>
      <c r="BG2" s="26"/>
      <c r="BH2" s="81"/>
      <c r="BI2" s="26"/>
      <c r="BJ2" s="26"/>
      <c r="BL2" s="26"/>
      <c r="BM2" s="81"/>
      <c r="BN2" s="26"/>
      <c r="BO2" s="26"/>
      <c r="BQ2" s="26"/>
      <c r="BR2" s="81"/>
      <c r="BS2" s="26"/>
      <c r="BT2" s="26"/>
      <c r="BV2" s="26"/>
      <c r="BW2" s="81"/>
      <c r="BX2" s="26"/>
      <c r="BY2" s="26"/>
      <c r="CA2" s="26"/>
      <c r="CB2" s="81"/>
      <c r="CC2" s="26"/>
      <c r="CD2" s="26"/>
      <c r="CF2" s="26"/>
      <c r="CG2" s="81"/>
      <c r="CH2" s="26"/>
      <c r="CI2" s="26"/>
      <c r="CK2" s="26"/>
      <c r="CL2" s="81"/>
      <c r="CM2" s="26"/>
      <c r="CN2" s="26"/>
      <c r="CP2" s="26"/>
      <c r="CQ2" s="81"/>
      <c r="CR2" s="26"/>
      <c r="CS2" s="26"/>
    </row>
    <row r="3" spans="1:97" x14ac:dyDescent="0.25">
      <c r="A3" s="21" t="s">
        <v>37</v>
      </c>
      <c r="B3">
        <f>L3</f>
        <v>2500.2068965517242</v>
      </c>
      <c r="C3">
        <f>AA3</f>
        <v>7592.0370370370374</v>
      </c>
      <c r="D3">
        <f>AP3</f>
        <v>8113.4466666666667</v>
      </c>
      <c r="I3" t="s">
        <v>236</v>
      </c>
      <c r="J3" s="27">
        <v>1</v>
      </c>
      <c r="K3">
        <v>6373</v>
      </c>
      <c r="L3">
        <f>AVERAGE(K3:K89)</f>
        <v>2500.2068965517242</v>
      </c>
      <c r="N3" t="s">
        <v>236</v>
      </c>
      <c r="O3" s="27">
        <v>1</v>
      </c>
      <c r="P3">
        <v>7296</v>
      </c>
      <c r="Q3">
        <f>AVERAGE(P3:P104)</f>
        <v>2740.6176470588234</v>
      </c>
      <c r="S3" t="s">
        <v>236</v>
      </c>
      <c r="T3" s="27">
        <v>1</v>
      </c>
      <c r="U3">
        <v>2616</v>
      </c>
      <c r="V3">
        <f>AVERAGE(U3:U93)</f>
        <v>2739.8571428571427</v>
      </c>
      <c r="X3" t="s">
        <v>236</v>
      </c>
      <c r="Y3" s="27">
        <v>1</v>
      </c>
      <c r="Z3">
        <v>7937</v>
      </c>
      <c r="AA3">
        <f>AVERAGE(Z3:Z110)</f>
        <v>7592.0370370370374</v>
      </c>
      <c r="AC3" t="s">
        <v>236</v>
      </c>
      <c r="AD3" s="27">
        <v>1</v>
      </c>
      <c r="AE3">
        <v>13393</v>
      </c>
      <c r="AF3">
        <f>AVERAGE(AE3:AE106)</f>
        <v>8781.2211538461543</v>
      </c>
      <c r="AH3" t="s">
        <v>236</v>
      </c>
      <c r="AI3" s="27">
        <v>1</v>
      </c>
      <c r="AJ3">
        <v>5679</v>
      </c>
      <c r="AK3">
        <f>AVERAGE(AJ3:AJ63)</f>
        <v>7962.7213114754095</v>
      </c>
      <c r="AM3" t="s">
        <v>236</v>
      </c>
      <c r="AN3" s="27">
        <v>1</v>
      </c>
      <c r="AO3">
        <v>12846</v>
      </c>
      <c r="AP3">
        <f>AVERAGE(AO3:AO152)</f>
        <v>8113.4466666666667</v>
      </c>
      <c r="AR3" t="s">
        <v>236</v>
      </c>
      <c r="AS3" s="27">
        <v>1</v>
      </c>
      <c r="AT3">
        <v>7375</v>
      </c>
      <c r="AU3">
        <f>AVERAGE(AT3:AT83)</f>
        <v>8837.4074074074069</v>
      </c>
      <c r="AW3" t="s">
        <v>236</v>
      </c>
      <c r="AX3" s="27">
        <v>1</v>
      </c>
      <c r="AY3">
        <v>10566</v>
      </c>
      <c r="AZ3">
        <f>AVERAGE(AY3:AY72)</f>
        <v>9196.9857142857145</v>
      </c>
      <c r="BC3" s="27"/>
      <c r="BH3" s="27"/>
      <c r="BM3" s="27"/>
      <c r="BR3" s="27"/>
      <c r="BW3" s="27"/>
      <c r="CB3" s="27"/>
      <c r="CG3" s="27"/>
      <c r="CL3" s="27"/>
      <c r="CQ3" s="27"/>
    </row>
    <row r="4" spans="1:97" x14ac:dyDescent="0.25">
      <c r="A4" s="21" t="s">
        <v>38</v>
      </c>
      <c r="B4">
        <f>Q3</f>
        <v>2740.6176470588234</v>
      </c>
      <c r="C4">
        <f>AF3</f>
        <v>8781.2211538461543</v>
      </c>
      <c r="D4">
        <f>AU3</f>
        <v>8837.4074074074069</v>
      </c>
      <c r="J4" s="27">
        <v>2</v>
      </c>
      <c r="K4">
        <v>2252</v>
      </c>
      <c r="O4" s="27">
        <v>2</v>
      </c>
      <c r="P4">
        <v>1955</v>
      </c>
      <c r="T4" s="27">
        <v>2</v>
      </c>
      <c r="U4">
        <v>1829</v>
      </c>
      <c r="Y4" s="27">
        <v>2</v>
      </c>
      <c r="Z4">
        <v>8860</v>
      </c>
      <c r="AD4" s="27">
        <v>2</v>
      </c>
      <c r="AE4">
        <v>15907</v>
      </c>
      <c r="AI4" s="27">
        <v>2</v>
      </c>
      <c r="AJ4">
        <v>4454</v>
      </c>
      <c r="AN4" s="27">
        <v>2</v>
      </c>
      <c r="AO4">
        <v>11329</v>
      </c>
      <c r="AS4" s="27">
        <v>2</v>
      </c>
      <c r="AT4">
        <v>8069</v>
      </c>
      <c r="AX4" s="27">
        <v>2</v>
      </c>
      <c r="AY4">
        <v>7137</v>
      </c>
      <c r="BC4" s="27"/>
      <c r="BH4" s="27"/>
      <c r="BM4" s="27"/>
      <c r="BR4" s="27"/>
      <c r="BW4" s="27"/>
      <c r="CB4" s="27"/>
      <c r="CG4" s="27"/>
      <c r="CL4" s="27"/>
      <c r="CQ4" s="27"/>
    </row>
    <row r="5" spans="1:97" x14ac:dyDescent="0.25">
      <c r="A5" s="21" t="s">
        <v>39</v>
      </c>
      <c r="B5">
        <f>V3</f>
        <v>2739.8571428571427</v>
      </c>
      <c r="C5">
        <f>AK3</f>
        <v>7962.7213114754095</v>
      </c>
      <c r="D5">
        <f>AZ3</f>
        <v>9196.9857142857145</v>
      </c>
      <c r="J5" s="27">
        <v>3</v>
      </c>
      <c r="K5">
        <v>1150</v>
      </c>
      <c r="O5" s="27">
        <v>3</v>
      </c>
      <c r="P5">
        <v>2178</v>
      </c>
      <c r="T5" s="27">
        <v>3</v>
      </c>
      <c r="U5">
        <v>2288</v>
      </c>
      <c r="Y5" s="27">
        <v>3</v>
      </c>
      <c r="Z5">
        <v>10872</v>
      </c>
      <c r="AD5" s="27">
        <v>3</v>
      </c>
      <c r="AE5">
        <v>11984</v>
      </c>
      <c r="AI5" s="27">
        <v>3</v>
      </c>
      <c r="AJ5">
        <v>5103</v>
      </c>
      <c r="AN5" s="27">
        <v>3</v>
      </c>
      <c r="AO5">
        <v>5435</v>
      </c>
      <c r="AS5" s="27">
        <v>3</v>
      </c>
      <c r="AT5">
        <v>8621</v>
      </c>
      <c r="AX5" s="27">
        <v>3</v>
      </c>
      <c r="AY5">
        <v>8220</v>
      </c>
      <c r="BC5" s="27"/>
      <c r="BH5" s="27"/>
      <c r="BM5" s="27"/>
      <c r="BR5" s="27"/>
      <c r="BW5" s="27"/>
      <c r="CB5" s="27"/>
      <c r="CG5" s="27"/>
      <c r="CL5" s="27"/>
      <c r="CQ5" s="27"/>
    </row>
    <row r="6" spans="1:97" x14ac:dyDescent="0.25">
      <c r="A6" s="1" t="s">
        <v>235</v>
      </c>
      <c r="B6">
        <f>AVERAGE(B3:B5)</f>
        <v>2660.2272288225636</v>
      </c>
      <c r="C6">
        <f>AVERAGE(C3:C5)</f>
        <v>8111.9931674528671</v>
      </c>
      <c r="D6">
        <f>AVERAGE(D3:D5)</f>
        <v>8715.9465961199294</v>
      </c>
      <c r="J6" s="27">
        <v>4</v>
      </c>
      <c r="K6">
        <v>3152</v>
      </c>
      <c r="O6" s="27">
        <v>4</v>
      </c>
      <c r="P6">
        <v>2003</v>
      </c>
      <c r="T6" s="27">
        <v>4</v>
      </c>
      <c r="U6">
        <v>3941</v>
      </c>
      <c r="Y6" s="27">
        <v>4</v>
      </c>
      <c r="Z6">
        <v>8399</v>
      </c>
      <c r="AD6" s="27">
        <v>4</v>
      </c>
      <c r="AE6">
        <v>7615</v>
      </c>
      <c r="AI6" s="27">
        <v>4</v>
      </c>
      <c r="AJ6">
        <v>3096</v>
      </c>
      <c r="AN6" s="27">
        <v>4</v>
      </c>
      <c r="AO6">
        <v>5301</v>
      </c>
      <c r="AS6" s="27">
        <v>4</v>
      </c>
      <c r="AT6">
        <v>6290</v>
      </c>
      <c r="AX6" s="27">
        <v>4</v>
      </c>
      <c r="AY6">
        <v>8661</v>
      </c>
      <c r="BC6" s="27"/>
      <c r="BH6" s="27"/>
      <c r="BM6" s="27"/>
      <c r="BR6" s="27"/>
      <c r="BW6" s="27"/>
      <c r="CB6" s="27"/>
      <c r="CG6" s="27"/>
      <c r="CL6" s="27"/>
      <c r="CQ6" s="27"/>
    </row>
    <row r="7" spans="1:97" x14ac:dyDescent="0.25">
      <c r="A7" s="1" t="s">
        <v>1</v>
      </c>
      <c r="B7">
        <f>STDEV(B3:B5)</f>
        <v>138.5821945515099</v>
      </c>
      <c r="C7">
        <f>STDEV(C3:C5)</f>
        <v>608.48276981191987</v>
      </c>
      <c r="D7">
        <f>STDEV(D3:D5)</f>
        <v>551.88654942638118</v>
      </c>
      <c r="J7" s="27">
        <v>5</v>
      </c>
      <c r="K7">
        <v>2329</v>
      </c>
      <c r="O7" s="27">
        <v>5</v>
      </c>
      <c r="P7">
        <v>2291</v>
      </c>
      <c r="T7" s="27">
        <v>5</v>
      </c>
      <c r="U7">
        <v>5588</v>
      </c>
      <c r="Y7" s="27">
        <v>5</v>
      </c>
      <c r="Z7">
        <v>3876</v>
      </c>
      <c r="AD7" s="27">
        <v>5</v>
      </c>
      <c r="AE7">
        <v>9459</v>
      </c>
      <c r="AI7" s="27">
        <v>5</v>
      </c>
      <c r="AJ7">
        <v>11058</v>
      </c>
      <c r="AN7" s="27">
        <v>5</v>
      </c>
      <c r="AO7">
        <v>9358</v>
      </c>
      <c r="AS7" s="27">
        <v>5</v>
      </c>
      <c r="AT7">
        <v>9058</v>
      </c>
      <c r="AX7" s="27">
        <v>5</v>
      </c>
      <c r="AY7">
        <v>5593</v>
      </c>
      <c r="BC7" s="27"/>
      <c r="BH7" s="27"/>
      <c r="BM7" s="27"/>
      <c r="BR7" s="27"/>
      <c r="BW7" s="27"/>
      <c r="CB7" s="27"/>
      <c r="CG7" s="27"/>
      <c r="CL7" s="27"/>
      <c r="CQ7" s="27"/>
    </row>
    <row r="8" spans="1:97" x14ac:dyDescent="0.25">
      <c r="A8" s="1" t="s">
        <v>15</v>
      </c>
      <c r="B8">
        <f>B7/SQRT(3)</f>
        <v>80.010467329203337</v>
      </c>
      <c r="C8">
        <f>C7/SQRT(3)</f>
        <v>351.30769094816105</v>
      </c>
      <c r="D8">
        <f>D7/SQRT(3)</f>
        <v>318.63184787345489</v>
      </c>
      <c r="J8" s="27">
        <v>6</v>
      </c>
      <c r="K8">
        <v>4449</v>
      </c>
      <c r="O8" s="27">
        <v>6</v>
      </c>
      <c r="P8">
        <v>3494</v>
      </c>
      <c r="T8" s="27">
        <v>6</v>
      </c>
      <c r="U8">
        <v>4025</v>
      </c>
      <c r="Y8" s="27">
        <v>6</v>
      </c>
      <c r="Z8">
        <v>9806</v>
      </c>
      <c r="AD8" s="27">
        <v>6</v>
      </c>
      <c r="AE8">
        <v>7422</v>
      </c>
      <c r="AI8" s="27">
        <v>6</v>
      </c>
      <c r="AJ8">
        <v>12601</v>
      </c>
      <c r="AN8" s="27">
        <v>6</v>
      </c>
      <c r="AO8">
        <v>7395</v>
      </c>
      <c r="AS8" s="27">
        <v>6</v>
      </c>
      <c r="AT8">
        <v>11944</v>
      </c>
      <c r="AX8" s="27">
        <v>6</v>
      </c>
      <c r="AY8">
        <v>6562</v>
      </c>
      <c r="BC8" s="27"/>
      <c r="BH8" s="27"/>
      <c r="BM8" s="27"/>
      <c r="BR8" s="27"/>
      <c r="BW8" s="27"/>
      <c r="CB8" s="27"/>
      <c r="CG8" s="27"/>
      <c r="CL8" s="27"/>
      <c r="CQ8" s="27"/>
    </row>
    <row r="9" spans="1:97" x14ac:dyDescent="0.25">
      <c r="A9" s="1" t="s">
        <v>220</v>
      </c>
      <c r="C9">
        <f>_xlfn.T.TEST(B3:B5,C3:C5,2,1)</f>
        <v>2.9514862335629378E-3</v>
      </c>
      <c r="D9">
        <f>_xlfn.T.TEST(B3:B5,D3:D5,2,1)</f>
        <v>1.6258207121838137E-3</v>
      </c>
      <c r="J9" s="27">
        <v>7</v>
      </c>
      <c r="K9">
        <v>3013</v>
      </c>
      <c r="O9" s="27">
        <v>7</v>
      </c>
      <c r="P9">
        <v>6423</v>
      </c>
      <c r="T9" s="27">
        <v>7</v>
      </c>
      <c r="U9">
        <v>2445</v>
      </c>
      <c r="Y9" s="27">
        <v>7</v>
      </c>
      <c r="Z9">
        <v>8505</v>
      </c>
      <c r="AD9" s="27">
        <v>7</v>
      </c>
      <c r="AE9">
        <v>7254</v>
      </c>
      <c r="AI9" s="27">
        <v>7</v>
      </c>
      <c r="AJ9">
        <v>15810</v>
      </c>
      <c r="AN9" s="27">
        <v>7</v>
      </c>
      <c r="AO9">
        <v>4951</v>
      </c>
      <c r="AS9" s="27">
        <v>7</v>
      </c>
      <c r="AT9">
        <v>9290</v>
      </c>
      <c r="AX9" s="27">
        <v>7</v>
      </c>
      <c r="AY9">
        <v>8690</v>
      </c>
      <c r="BC9" s="27"/>
      <c r="BH9" s="27"/>
      <c r="BM9" s="27"/>
      <c r="BR9" s="27"/>
      <c r="BW9" s="27"/>
      <c r="CB9" s="27"/>
      <c r="CG9" s="27"/>
      <c r="CL9" s="27"/>
      <c r="CQ9" s="27"/>
    </row>
    <row r="10" spans="1:97" x14ac:dyDescent="0.25">
      <c r="J10" s="27">
        <v>8</v>
      </c>
      <c r="K10">
        <v>3405</v>
      </c>
      <c r="O10" s="27">
        <v>8</v>
      </c>
      <c r="P10">
        <v>1941</v>
      </c>
      <c r="T10" s="27">
        <v>8</v>
      </c>
      <c r="U10">
        <v>1707</v>
      </c>
      <c r="Y10" s="27">
        <v>8</v>
      </c>
      <c r="Z10">
        <v>5647</v>
      </c>
      <c r="AD10" s="27">
        <v>8</v>
      </c>
      <c r="AE10">
        <v>8167</v>
      </c>
      <c r="AI10" s="27">
        <v>8</v>
      </c>
      <c r="AJ10">
        <v>7018</v>
      </c>
      <c r="AN10" s="27">
        <v>8</v>
      </c>
      <c r="AO10">
        <v>14094</v>
      </c>
      <c r="AS10" s="27">
        <v>8</v>
      </c>
      <c r="AT10">
        <v>11520</v>
      </c>
      <c r="AX10" s="27">
        <v>8</v>
      </c>
      <c r="AY10">
        <v>10126</v>
      </c>
      <c r="BC10" s="27"/>
      <c r="BH10" s="27"/>
      <c r="BM10" s="27"/>
      <c r="BR10" s="27"/>
      <c r="BW10" s="27"/>
      <c r="CB10" s="27"/>
      <c r="CG10" s="27"/>
      <c r="CL10" s="27"/>
      <c r="CQ10" s="27"/>
    </row>
    <row r="11" spans="1:97" x14ac:dyDescent="0.25">
      <c r="J11" s="27">
        <v>9</v>
      </c>
      <c r="K11">
        <v>2549</v>
      </c>
      <c r="O11" s="27">
        <v>9</v>
      </c>
      <c r="P11">
        <v>1563</v>
      </c>
      <c r="T11" s="27">
        <v>9</v>
      </c>
      <c r="U11">
        <v>3424</v>
      </c>
      <c r="Y11" s="27">
        <v>9</v>
      </c>
      <c r="Z11">
        <v>3472</v>
      </c>
      <c r="AD11" s="27">
        <v>9</v>
      </c>
      <c r="AE11">
        <v>15411</v>
      </c>
      <c r="AI11" s="27">
        <v>9</v>
      </c>
      <c r="AJ11">
        <v>6632</v>
      </c>
      <c r="AN11" s="27">
        <v>9</v>
      </c>
      <c r="AO11">
        <v>12043</v>
      </c>
      <c r="AS11" s="27">
        <v>9</v>
      </c>
      <c r="AT11">
        <v>11942</v>
      </c>
      <c r="AX11" s="27">
        <v>9</v>
      </c>
      <c r="AY11">
        <v>7843</v>
      </c>
      <c r="BC11" s="27"/>
      <c r="BH11" s="27"/>
      <c r="BM11" s="27"/>
      <c r="BR11" s="27"/>
      <c r="BW11" s="27"/>
      <c r="CB11" s="27"/>
      <c r="CG11" s="27"/>
      <c r="CL11" s="27"/>
      <c r="CQ11" s="27"/>
    </row>
    <row r="12" spans="1:97" x14ac:dyDescent="0.25">
      <c r="J12" s="27">
        <v>10</v>
      </c>
      <c r="K12">
        <v>1893</v>
      </c>
      <c r="O12" s="27">
        <v>10</v>
      </c>
      <c r="P12">
        <v>575</v>
      </c>
      <c r="T12" s="27">
        <v>10</v>
      </c>
      <c r="U12">
        <v>2649</v>
      </c>
      <c r="Y12" s="27">
        <v>10</v>
      </c>
      <c r="Z12">
        <v>6679</v>
      </c>
      <c r="AD12" s="27">
        <v>10</v>
      </c>
      <c r="AE12">
        <v>6972</v>
      </c>
      <c r="AI12" s="27">
        <v>10</v>
      </c>
      <c r="AJ12">
        <v>11304</v>
      </c>
      <c r="AN12" s="27">
        <v>10</v>
      </c>
      <c r="AO12">
        <v>9507</v>
      </c>
      <c r="AS12" s="27">
        <v>10</v>
      </c>
      <c r="AT12">
        <v>13819</v>
      </c>
      <c r="AX12" s="27">
        <v>10</v>
      </c>
      <c r="AY12">
        <v>10698</v>
      </c>
      <c r="BC12" s="27"/>
      <c r="BH12" s="27"/>
      <c r="BM12" s="27"/>
      <c r="BR12" s="27"/>
      <c r="BW12" s="27"/>
      <c r="CB12" s="27"/>
      <c r="CG12" s="27"/>
      <c r="CL12" s="27"/>
      <c r="CQ12" s="27"/>
    </row>
    <row r="13" spans="1:97" x14ac:dyDescent="0.25">
      <c r="J13" s="27">
        <v>11</v>
      </c>
      <c r="K13">
        <v>403</v>
      </c>
      <c r="O13" s="27">
        <v>11</v>
      </c>
      <c r="P13">
        <v>1762</v>
      </c>
      <c r="T13" s="27">
        <v>11</v>
      </c>
      <c r="U13">
        <v>2617</v>
      </c>
      <c r="Y13" s="27">
        <v>11</v>
      </c>
      <c r="Z13">
        <v>6695</v>
      </c>
      <c r="AD13" s="27">
        <v>11</v>
      </c>
      <c r="AE13">
        <v>4741</v>
      </c>
      <c r="AI13" s="27">
        <v>11</v>
      </c>
      <c r="AJ13">
        <v>7985</v>
      </c>
      <c r="AN13" s="27">
        <v>11</v>
      </c>
      <c r="AO13">
        <v>11383</v>
      </c>
      <c r="AS13" s="27">
        <v>11</v>
      </c>
      <c r="AT13">
        <v>12132</v>
      </c>
      <c r="AX13" s="27">
        <v>11</v>
      </c>
      <c r="AY13">
        <v>7081</v>
      </c>
      <c r="BC13" s="27"/>
      <c r="BH13" s="27"/>
      <c r="BM13" s="27"/>
      <c r="BR13" s="27"/>
      <c r="BW13" s="27"/>
      <c r="CB13" s="27"/>
      <c r="CG13" s="27"/>
      <c r="CL13" s="27"/>
      <c r="CQ13" s="27"/>
    </row>
    <row r="14" spans="1:97" x14ac:dyDescent="0.25">
      <c r="J14" s="27">
        <v>12</v>
      </c>
      <c r="K14">
        <v>1884</v>
      </c>
      <c r="O14" s="27">
        <v>12</v>
      </c>
      <c r="P14">
        <v>2543</v>
      </c>
      <c r="T14" s="27">
        <v>12</v>
      </c>
      <c r="U14">
        <v>5008</v>
      </c>
      <c r="Y14" s="27">
        <v>12</v>
      </c>
      <c r="Z14">
        <v>20391</v>
      </c>
      <c r="AD14" s="27">
        <v>12</v>
      </c>
      <c r="AE14">
        <v>7760</v>
      </c>
      <c r="AI14" s="27">
        <v>12</v>
      </c>
      <c r="AJ14">
        <v>10133</v>
      </c>
      <c r="AN14" s="27">
        <v>12</v>
      </c>
      <c r="AO14">
        <v>7598</v>
      </c>
      <c r="AS14" s="27">
        <v>12</v>
      </c>
      <c r="AT14">
        <v>11267</v>
      </c>
      <c r="AX14" s="27">
        <v>12</v>
      </c>
      <c r="AY14">
        <v>11092</v>
      </c>
      <c r="BC14" s="27"/>
      <c r="BH14" s="27"/>
      <c r="BM14" s="27"/>
      <c r="BR14" s="27"/>
      <c r="BW14" s="27"/>
      <c r="CB14" s="27"/>
      <c r="CG14" s="27"/>
      <c r="CL14" s="27"/>
      <c r="CQ14" s="27"/>
    </row>
    <row r="15" spans="1:97" x14ac:dyDescent="0.25">
      <c r="J15" s="27">
        <v>13</v>
      </c>
      <c r="K15">
        <v>1305</v>
      </c>
      <c r="O15" s="27">
        <v>13</v>
      </c>
      <c r="P15">
        <v>1488</v>
      </c>
      <c r="T15" s="27">
        <v>13</v>
      </c>
      <c r="U15">
        <v>3934</v>
      </c>
      <c r="Y15" s="27">
        <v>13</v>
      </c>
      <c r="Z15">
        <v>11243</v>
      </c>
      <c r="AD15" s="27">
        <v>13</v>
      </c>
      <c r="AE15">
        <v>8343</v>
      </c>
      <c r="AI15" s="27">
        <v>13</v>
      </c>
      <c r="AJ15">
        <v>7192</v>
      </c>
      <c r="AN15" s="27">
        <v>13</v>
      </c>
      <c r="AO15">
        <v>5705</v>
      </c>
      <c r="AS15" s="27">
        <v>13</v>
      </c>
      <c r="AT15">
        <v>9871</v>
      </c>
      <c r="AX15" s="27">
        <v>13</v>
      </c>
      <c r="AY15">
        <v>8803</v>
      </c>
      <c r="BC15" s="27"/>
      <c r="BH15" s="27"/>
      <c r="BM15" s="27"/>
      <c r="BR15" s="27"/>
      <c r="BW15" s="27"/>
      <c r="CB15" s="27"/>
      <c r="CG15" s="27"/>
      <c r="CL15" s="27"/>
      <c r="CQ15" s="27"/>
    </row>
    <row r="16" spans="1:97" x14ac:dyDescent="0.25">
      <c r="J16" s="27">
        <v>14</v>
      </c>
      <c r="K16">
        <v>1680</v>
      </c>
      <c r="O16" s="27">
        <v>14</v>
      </c>
      <c r="P16">
        <v>1904</v>
      </c>
      <c r="T16" s="27">
        <v>14</v>
      </c>
      <c r="U16">
        <v>2492</v>
      </c>
      <c r="Y16" s="27">
        <v>14</v>
      </c>
      <c r="Z16">
        <v>9747</v>
      </c>
      <c r="AD16" s="27">
        <v>14</v>
      </c>
      <c r="AE16">
        <v>7660</v>
      </c>
      <c r="AI16" s="27">
        <v>14</v>
      </c>
      <c r="AJ16">
        <v>5777</v>
      </c>
      <c r="AN16" s="27">
        <v>14</v>
      </c>
      <c r="AO16">
        <v>14891</v>
      </c>
      <c r="AS16" s="27">
        <v>14</v>
      </c>
      <c r="AT16">
        <v>12844</v>
      </c>
      <c r="AX16" s="27">
        <v>14</v>
      </c>
      <c r="AY16">
        <v>11652</v>
      </c>
      <c r="BC16" s="27"/>
      <c r="BH16" s="27"/>
      <c r="BM16" s="27"/>
      <c r="BR16" s="27"/>
      <c r="BW16" s="27"/>
      <c r="CB16" s="27"/>
      <c r="CG16" s="27"/>
      <c r="CL16" s="27"/>
      <c r="CQ16" s="27"/>
    </row>
    <row r="17" spans="9:95" x14ac:dyDescent="0.25">
      <c r="J17" s="27">
        <v>15</v>
      </c>
      <c r="K17">
        <v>2259</v>
      </c>
      <c r="O17" s="27">
        <v>15</v>
      </c>
      <c r="P17">
        <v>1840</v>
      </c>
      <c r="T17" s="27">
        <v>15</v>
      </c>
      <c r="U17">
        <v>1975</v>
      </c>
      <c r="Y17" s="27">
        <v>15</v>
      </c>
      <c r="Z17">
        <v>6124</v>
      </c>
      <c r="AD17" s="27">
        <v>15</v>
      </c>
      <c r="AE17">
        <v>6402</v>
      </c>
      <c r="AI17" s="27">
        <v>15</v>
      </c>
      <c r="AJ17">
        <v>4951</v>
      </c>
      <c r="AN17" s="27">
        <v>15</v>
      </c>
      <c r="AO17">
        <v>9704</v>
      </c>
      <c r="AS17" s="27">
        <v>15</v>
      </c>
      <c r="AT17">
        <v>9707</v>
      </c>
      <c r="AX17" s="27">
        <v>15</v>
      </c>
      <c r="AY17">
        <v>15943</v>
      </c>
      <c r="BC17" s="27"/>
      <c r="BH17" s="27"/>
      <c r="BM17" s="27"/>
      <c r="BR17" s="27"/>
      <c r="BW17" s="27"/>
      <c r="CB17" s="27"/>
      <c r="CG17" s="27"/>
      <c r="CL17" s="27"/>
      <c r="CQ17" s="27"/>
    </row>
    <row r="18" spans="9:95" x14ac:dyDescent="0.25">
      <c r="J18" s="27">
        <v>16</v>
      </c>
      <c r="K18">
        <v>1231</v>
      </c>
      <c r="O18" s="27">
        <v>16</v>
      </c>
      <c r="P18">
        <v>2581</v>
      </c>
      <c r="T18" s="27">
        <v>16</v>
      </c>
      <c r="U18">
        <v>1340</v>
      </c>
      <c r="Y18" s="27">
        <v>16</v>
      </c>
      <c r="Z18">
        <v>4631</v>
      </c>
      <c r="AD18" s="27">
        <v>16</v>
      </c>
      <c r="AE18">
        <v>10131</v>
      </c>
      <c r="AI18" s="27">
        <v>16</v>
      </c>
      <c r="AJ18">
        <v>1699</v>
      </c>
      <c r="AN18" s="27">
        <v>16</v>
      </c>
      <c r="AO18">
        <v>10695</v>
      </c>
      <c r="AS18" s="27">
        <v>16</v>
      </c>
      <c r="AT18">
        <v>6931</v>
      </c>
      <c r="AX18" s="27">
        <v>16</v>
      </c>
      <c r="AY18">
        <v>3979</v>
      </c>
      <c r="BC18" s="27"/>
      <c r="BH18" s="27"/>
      <c r="BM18" s="27"/>
      <c r="BR18" s="27"/>
      <c r="BW18" s="27"/>
      <c r="CB18" s="27"/>
      <c r="CG18" s="27"/>
      <c r="CL18" s="27"/>
      <c r="CQ18" s="27"/>
    </row>
    <row r="19" spans="9:95" x14ac:dyDescent="0.25">
      <c r="J19" s="27">
        <v>17</v>
      </c>
      <c r="K19">
        <v>1446</v>
      </c>
      <c r="O19" s="27">
        <v>17</v>
      </c>
      <c r="P19">
        <v>2542</v>
      </c>
      <c r="T19" s="27">
        <v>17</v>
      </c>
      <c r="U19">
        <v>2088</v>
      </c>
      <c r="Y19" s="27">
        <v>17</v>
      </c>
      <c r="Z19">
        <v>4417</v>
      </c>
      <c r="AD19" s="27">
        <v>17</v>
      </c>
      <c r="AE19">
        <v>9267</v>
      </c>
      <c r="AI19" s="27">
        <v>17</v>
      </c>
      <c r="AJ19">
        <v>2877</v>
      </c>
      <c r="AN19" s="27">
        <v>17</v>
      </c>
      <c r="AO19">
        <v>9484</v>
      </c>
      <c r="AS19" s="27">
        <v>17</v>
      </c>
      <c r="AT19">
        <v>7584</v>
      </c>
      <c r="AX19" s="27">
        <v>17</v>
      </c>
      <c r="AY19">
        <v>7232</v>
      </c>
      <c r="BC19" s="27"/>
      <c r="BH19" s="27"/>
      <c r="BM19" s="27"/>
      <c r="BR19" s="27"/>
      <c r="BW19" s="27"/>
      <c r="CB19" s="27"/>
      <c r="CG19" s="27"/>
      <c r="CL19" s="27"/>
      <c r="CQ19" s="27"/>
    </row>
    <row r="20" spans="9:95" x14ac:dyDescent="0.25">
      <c r="J20" s="27">
        <v>18</v>
      </c>
      <c r="K20">
        <v>330</v>
      </c>
      <c r="O20" s="27">
        <v>18</v>
      </c>
      <c r="P20">
        <v>3818</v>
      </c>
      <c r="T20" s="27">
        <v>18</v>
      </c>
      <c r="U20">
        <v>890</v>
      </c>
      <c r="Y20" s="27">
        <v>18</v>
      </c>
      <c r="Z20">
        <v>5583</v>
      </c>
      <c r="AD20" s="27">
        <v>18</v>
      </c>
      <c r="AE20">
        <v>6699</v>
      </c>
      <c r="AI20" s="27">
        <v>18</v>
      </c>
      <c r="AJ20">
        <v>12888</v>
      </c>
      <c r="AN20" s="27">
        <v>18</v>
      </c>
      <c r="AO20">
        <v>10803</v>
      </c>
      <c r="AS20" s="27">
        <v>18</v>
      </c>
      <c r="AT20">
        <v>6599</v>
      </c>
      <c r="AX20" s="27">
        <v>18</v>
      </c>
      <c r="AY20">
        <v>6305</v>
      </c>
      <c r="BC20" s="27"/>
      <c r="BH20" s="27"/>
      <c r="BM20" s="27"/>
      <c r="BR20" s="27"/>
      <c r="BW20" s="27"/>
      <c r="CB20" s="27"/>
      <c r="CG20" s="27"/>
      <c r="CL20" s="27"/>
      <c r="CQ20" s="27"/>
    </row>
    <row r="21" spans="9:95" x14ac:dyDescent="0.25">
      <c r="J21" s="27">
        <v>19</v>
      </c>
      <c r="K21">
        <v>661</v>
      </c>
      <c r="O21" s="27">
        <v>19</v>
      </c>
      <c r="P21">
        <v>1754</v>
      </c>
      <c r="T21" s="27">
        <v>19</v>
      </c>
      <c r="U21">
        <v>6780</v>
      </c>
      <c r="Y21" s="27">
        <v>19</v>
      </c>
      <c r="Z21">
        <v>6034</v>
      </c>
      <c r="AD21" s="27">
        <v>19</v>
      </c>
      <c r="AE21">
        <v>8630</v>
      </c>
      <c r="AI21" s="27">
        <v>19</v>
      </c>
      <c r="AJ21">
        <v>12548</v>
      </c>
      <c r="AN21" s="27">
        <v>19</v>
      </c>
      <c r="AO21">
        <v>9810</v>
      </c>
      <c r="AS21" s="27">
        <v>19</v>
      </c>
      <c r="AT21">
        <v>8795</v>
      </c>
      <c r="AX21" s="27">
        <v>19</v>
      </c>
      <c r="AY21">
        <v>2941</v>
      </c>
      <c r="BC21" s="27"/>
      <c r="BH21" s="27"/>
      <c r="BM21" s="27"/>
      <c r="BR21" s="27"/>
      <c r="BW21" s="27"/>
      <c r="CB21" s="27"/>
      <c r="CG21" s="27"/>
      <c r="CL21" s="27"/>
      <c r="CQ21" s="27"/>
    </row>
    <row r="22" spans="9:95" x14ac:dyDescent="0.25">
      <c r="J22" s="27">
        <v>20</v>
      </c>
      <c r="K22">
        <v>2195</v>
      </c>
      <c r="O22" s="27">
        <v>20</v>
      </c>
      <c r="P22">
        <v>1919</v>
      </c>
      <c r="T22" s="27">
        <v>20</v>
      </c>
      <c r="U22">
        <v>2447</v>
      </c>
      <c r="Y22" s="27">
        <v>20</v>
      </c>
      <c r="Z22">
        <v>10499</v>
      </c>
      <c r="AD22" s="27">
        <v>20</v>
      </c>
      <c r="AE22">
        <v>6516</v>
      </c>
      <c r="AI22" s="27">
        <v>20</v>
      </c>
      <c r="AJ22">
        <v>8153</v>
      </c>
      <c r="AN22" s="27">
        <v>20</v>
      </c>
      <c r="AO22">
        <v>8097</v>
      </c>
      <c r="AS22" s="27">
        <v>20</v>
      </c>
      <c r="AT22">
        <v>11114</v>
      </c>
      <c r="AX22" s="27">
        <v>20</v>
      </c>
      <c r="AY22">
        <v>6217</v>
      </c>
      <c r="BC22" s="27"/>
      <c r="BH22" s="27"/>
      <c r="BM22" s="27"/>
      <c r="BR22" s="27"/>
      <c r="BW22" s="27"/>
      <c r="CB22" s="27"/>
      <c r="CG22" s="27"/>
      <c r="CL22" s="27"/>
      <c r="CQ22" s="27"/>
    </row>
    <row r="23" spans="9:95" x14ac:dyDescent="0.25">
      <c r="J23" s="27">
        <v>21</v>
      </c>
      <c r="K23">
        <v>5558</v>
      </c>
      <c r="O23" s="27">
        <v>21</v>
      </c>
      <c r="P23">
        <v>2138</v>
      </c>
      <c r="T23" s="27">
        <v>21</v>
      </c>
      <c r="U23">
        <v>2536</v>
      </c>
      <c r="Y23" s="27">
        <v>21</v>
      </c>
      <c r="Z23">
        <v>6654</v>
      </c>
      <c r="AD23" s="27">
        <v>21</v>
      </c>
      <c r="AE23">
        <v>9817</v>
      </c>
      <c r="AI23" s="27">
        <v>21</v>
      </c>
      <c r="AJ23">
        <v>6712</v>
      </c>
      <c r="AN23" s="27">
        <v>21</v>
      </c>
      <c r="AO23">
        <v>13169</v>
      </c>
      <c r="AS23" s="27">
        <v>21</v>
      </c>
      <c r="AT23">
        <v>10309</v>
      </c>
      <c r="AX23" s="27">
        <v>21</v>
      </c>
      <c r="AY23">
        <v>4976</v>
      </c>
      <c r="BC23" s="27"/>
      <c r="BH23" s="27"/>
      <c r="BM23" s="27"/>
      <c r="BR23" s="27"/>
      <c r="BW23" s="27"/>
      <c r="CB23" s="27"/>
      <c r="CG23" s="27"/>
      <c r="CL23" s="27"/>
      <c r="CQ23" s="27"/>
    </row>
    <row r="24" spans="9:95" x14ac:dyDescent="0.25">
      <c r="J24" s="27">
        <v>22</v>
      </c>
      <c r="K24">
        <v>2480</v>
      </c>
      <c r="O24" s="27">
        <v>22</v>
      </c>
      <c r="P24">
        <v>2063</v>
      </c>
      <c r="T24" s="27">
        <v>22</v>
      </c>
      <c r="U24">
        <v>2548</v>
      </c>
      <c r="Y24" s="27">
        <v>22</v>
      </c>
      <c r="Z24">
        <v>4798</v>
      </c>
      <c r="AD24" s="27">
        <v>22</v>
      </c>
      <c r="AE24">
        <v>10586</v>
      </c>
      <c r="AI24" s="27">
        <v>22</v>
      </c>
      <c r="AJ24">
        <v>6499</v>
      </c>
      <c r="AN24" s="27">
        <v>22</v>
      </c>
      <c r="AO24">
        <v>9136</v>
      </c>
      <c r="AS24" s="27">
        <v>22</v>
      </c>
      <c r="AT24">
        <v>9825</v>
      </c>
      <c r="AW24" t="s">
        <v>234</v>
      </c>
      <c r="AX24" s="27">
        <v>1</v>
      </c>
      <c r="AY24">
        <v>10581</v>
      </c>
      <c r="BC24" s="27"/>
      <c r="BH24" s="27"/>
      <c r="BM24" s="27"/>
      <c r="BR24" s="27"/>
      <c r="BW24" s="27"/>
      <c r="CB24" s="27"/>
      <c r="CG24" s="27"/>
      <c r="CL24" s="27"/>
      <c r="CQ24" s="27"/>
    </row>
    <row r="25" spans="9:95" x14ac:dyDescent="0.25">
      <c r="I25" t="s">
        <v>234</v>
      </c>
      <c r="J25" s="27">
        <v>1</v>
      </c>
      <c r="K25">
        <v>1814</v>
      </c>
      <c r="O25" s="27">
        <v>23</v>
      </c>
      <c r="P25">
        <v>2393</v>
      </c>
      <c r="T25" s="27">
        <v>23</v>
      </c>
      <c r="U25">
        <v>1020</v>
      </c>
      <c r="Y25" s="27">
        <v>23</v>
      </c>
      <c r="Z25">
        <v>9220</v>
      </c>
      <c r="AD25" s="27">
        <v>23</v>
      </c>
      <c r="AE25">
        <v>8160</v>
      </c>
      <c r="AH25" t="s">
        <v>234</v>
      </c>
      <c r="AI25" s="27">
        <v>1</v>
      </c>
      <c r="AJ25">
        <v>10655</v>
      </c>
      <c r="AN25" s="27">
        <v>23</v>
      </c>
      <c r="AO25">
        <v>12216</v>
      </c>
      <c r="AS25" s="27">
        <v>23</v>
      </c>
      <c r="AT25">
        <v>12615</v>
      </c>
      <c r="AX25" s="27">
        <v>2</v>
      </c>
      <c r="AY25">
        <v>9418</v>
      </c>
      <c r="BC25" s="27"/>
      <c r="BH25" s="27"/>
      <c r="BM25" s="27"/>
      <c r="BR25" s="27"/>
      <c r="BW25" s="27"/>
      <c r="CB25" s="27"/>
      <c r="CG25" s="27"/>
      <c r="CL25" s="27"/>
      <c r="CQ25" s="27"/>
    </row>
    <row r="26" spans="9:95" x14ac:dyDescent="0.25">
      <c r="J26" s="27">
        <v>2</v>
      </c>
      <c r="K26">
        <v>1279</v>
      </c>
      <c r="O26" s="27">
        <v>24</v>
      </c>
      <c r="P26">
        <v>1911</v>
      </c>
      <c r="S26" t="s">
        <v>234</v>
      </c>
      <c r="T26" s="27">
        <v>1</v>
      </c>
      <c r="U26">
        <v>5673</v>
      </c>
      <c r="Y26" s="27">
        <v>24</v>
      </c>
      <c r="Z26">
        <v>7899</v>
      </c>
      <c r="AD26" s="27">
        <v>24</v>
      </c>
      <c r="AE26">
        <v>8132</v>
      </c>
      <c r="AI26" s="27">
        <v>2</v>
      </c>
      <c r="AJ26">
        <v>10186</v>
      </c>
      <c r="AN26" s="27">
        <v>24</v>
      </c>
      <c r="AO26">
        <v>7733</v>
      </c>
      <c r="AS26" s="27">
        <v>24</v>
      </c>
      <c r="AT26">
        <v>7613</v>
      </c>
      <c r="AX26" s="27">
        <v>3</v>
      </c>
      <c r="AY26">
        <v>4883</v>
      </c>
      <c r="BC26" s="27"/>
      <c r="BH26" s="27"/>
      <c r="BM26" s="27"/>
      <c r="BR26" s="27"/>
      <c r="BW26" s="27"/>
      <c r="CB26" s="27"/>
      <c r="CG26" s="27"/>
      <c r="CL26" s="27"/>
      <c r="CQ26" s="27"/>
    </row>
    <row r="27" spans="9:95" x14ac:dyDescent="0.25">
      <c r="J27" s="27">
        <v>3</v>
      </c>
      <c r="K27">
        <v>2152</v>
      </c>
      <c r="O27" s="27">
        <v>25</v>
      </c>
      <c r="P27">
        <v>3842</v>
      </c>
      <c r="T27" s="27">
        <v>2</v>
      </c>
      <c r="U27">
        <v>3502</v>
      </c>
      <c r="Y27" s="27">
        <v>25</v>
      </c>
      <c r="Z27">
        <v>5929</v>
      </c>
      <c r="AD27" s="27">
        <v>25</v>
      </c>
      <c r="AE27">
        <v>8150</v>
      </c>
      <c r="AI27" s="27">
        <v>3</v>
      </c>
      <c r="AJ27">
        <v>7855</v>
      </c>
      <c r="AN27" s="27">
        <v>25</v>
      </c>
      <c r="AO27">
        <v>9379</v>
      </c>
      <c r="AS27" s="27">
        <v>25</v>
      </c>
      <c r="AT27">
        <v>6665</v>
      </c>
      <c r="AX27" s="27">
        <v>4</v>
      </c>
      <c r="AY27">
        <v>10783</v>
      </c>
      <c r="BC27" s="27"/>
      <c r="BH27" s="27"/>
      <c r="BM27" s="27"/>
      <c r="BR27" s="27"/>
      <c r="BW27" s="27"/>
      <c r="CB27" s="27"/>
      <c r="CG27" s="27"/>
      <c r="CL27" s="27"/>
      <c r="CQ27" s="27"/>
    </row>
    <row r="28" spans="9:95" x14ac:dyDescent="0.25">
      <c r="J28" s="27">
        <v>4</v>
      </c>
      <c r="K28">
        <v>2031</v>
      </c>
      <c r="O28" s="27">
        <v>26</v>
      </c>
      <c r="P28">
        <v>755</v>
      </c>
      <c r="T28" s="27">
        <v>3</v>
      </c>
      <c r="U28">
        <v>3744</v>
      </c>
      <c r="Y28" s="27">
        <v>26</v>
      </c>
      <c r="Z28">
        <v>6542</v>
      </c>
      <c r="AD28" s="27">
        <v>26</v>
      </c>
      <c r="AE28">
        <v>9805</v>
      </c>
      <c r="AI28" s="27">
        <v>4</v>
      </c>
      <c r="AJ28">
        <v>9455</v>
      </c>
      <c r="AN28" s="27">
        <v>26</v>
      </c>
      <c r="AO28">
        <v>7144</v>
      </c>
      <c r="AS28" s="27">
        <v>26</v>
      </c>
      <c r="AT28">
        <v>6765</v>
      </c>
      <c r="AX28" s="27">
        <v>5</v>
      </c>
      <c r="AY28">
        <v>7600</v>
      </c>
      <c r="BC28" s="27"/>
      <c r="BH28" s="27"/>
      <c r="BM28" s="27"/>
      <c r="BR28" s="27"/>
      <c r="BW28" s="27"/>
      <c r="CB28" s="27"/>
      <c r="CG28" s="27"/>
      <c r="CL28" s="27"/>
      <c r="CQ28" s="27"/>
    </row>
    <row r="29" spans="9:95" x14ac:dyDescent="0.25">
      <c r="J29" s="27">
        <v>5</v>
      </c>
      <c r="K29">
        <v>1870</v>
      </c>
      <c r="O29" s="27">
        <v>27</v>
      </c>
      <c r="P29">
        <v>2030</v>
      </c>
      <c r="T29" s="27">
        <v>4</v>
      </c>
      <c r="U29">
        <v>1795</v>
      </c>
      <c r="Y29" s="27">
        <v>27</v>
      </c>
      <c r="Z29">
        <v>5607</v>
      </c>
      <c r="AD29" s="27">
        <v>27</v>
      </c>
      <c r="AE29">
        <v>6863</v>
      </c>
      <c r="AI29" s="27">
        <v>5</v>
      </c>
      <c r="AJ29">
        <v>7959</v>
      </c>
      <c r="AN29" s="27">
        <v>27</v>
      </c>
      <c r="AO29">
        <v>8892</v>
      </c>
      <c r="AR29" t="s">
        <v>234</v>
      </c>
      <c r="AS29" s="27">
        <v>1</v>
      </c>
      <c r="AT29">
        <v>7585</v>
      </c>
      <c r="AX29" s="27">
        <v>6</v>
      </c>
      <c r="AY29">
        <v>6654</v>
      </c>
      <c r="BC29" s="27"/>
      <c r="BH29" s="27"/>
      <c r="BM29" s="27"/>
      <c r="BR29" s="27"/>
      <c r="BW29" s="27"/>
      <c r="CB29" s="27"/>
      <c r="CG29" s="27"/>
      <c r="CL29" s="27"/>
      <c r="CQ29" s="27"/>
    </row>
    <row r="30" spans="9:95" x14ac:dyDescent="0.25">
      <c r="J30" s="27">
        <v>6</v>
      </c>
      <c r="K30">
        <v>885</v>
      </c>
      <c r="O30" s="27">
        <v>28</v>
      </c>
      <c r="P30">
        <v>1626</v>
      </c>
      <c r="T30" s="27">
        <v>5</v>
      </c>
      <c r="U30">
        <v>669</v>
      </c>
      <c r="Y30" s="27">
        <v>28</v>
      </c>
      <c r="Z30">
        <v>4588</v>
      </c>
      <c r="AD30" s="27">
        <v>28</v>
      </c>
      <c r="AE30">
        <v>7402</v>
      </c>
      <c r="AI30" s="27">
        <v>6</v>
      </c>
      <c r="AJ30">
        <v>6553</v>
      </c>
      <c r="AN30" s="27">
        <v>28</v>
      </c>
      <c r="AO30">
        <v>4933</v>
      </c>
      <c r="AS30" s="27">
        <v>2</v>
      </c>
      <c r="AT30">
        <v>12173</v>
      </c>
      <c r="AX30" s="27">
        <v>7</v>
      </c>
      <c r="AY30">
        <v>14731</v>
      </c>
      <c r="BC30" s="27"/>
      <c r="BH30" s="27"/>
      <c r="BM30" s="27"/>
      <c r="BR30" s="27"/>
      <c r="BW30" s="27"/>
      <c r="CB30" s="27"/>
      <c r="CG30" s="27"/>
      <c r="CL30" s="27"/>
      <c r="CQ30" s="27"/>
    </row>
    <row r="31" spans="9:95" x14ac:dyDescent="0.25">
      <c r="J31" s="27">
        <v>7</v>
      </c>
      <c r="K31">
        <v>2466</v>
      </c>
      <c r="O31" s="27">
        <v>29</v>
      </c>
      <c r="P31">
        <v>4402</v>
      </c>
      <c r="T31" s="27">
        <v>6</v>
      </c>
      <c r="U31">
        <v>2393</v>
      </c>
      <c r="Y31" s="27">
        <v>29</v>
      </c>
      <c r="Z31">
        <v>11158</v>
      </c>
      <c r="AD31" s="27">
        <v>29</v>
      </c>
      <c r="AE31">
        <v>10713</v>
      </c>
      <c r="AI31" s="27">
        <v>7</v>
      </c>
      <c r="AJ31">
        <v>8498</v>
      </c>
      <c r="AN31" s="27">
        <v>29</v>
      </c>
      <c r="AO31">
        <v>6475</v>
      </c>
      <c r="AS31" s="27">
        <v>3</v>
      </c>
      <c r="AT31">
        <v>9591</v>
      </c>
      <c r="AX31" s="27">
        <v>8</v>
      </c>
      <c r="AY31">
        <v>17956</v>
      </c>
      <c r="BC31" s="27"/>
      <c r="BH31" s="27"/>
      <c r="BM31" s="27"/>
      <c r="BR31" s="27"/>
      <c r="BW31" s="27"/>
      <c r="CB31" s="27"/>
      <c r="CG31" s="27"/>
      <c r="CL31" s="27"/>
      <c r="CQ31" s="27"/>
    </row>
    <row r="32" spans="9:95" x14ac:dyDescent="0.25">
      <c r="J32" s="27">
        <v>8</v>
      </c>
      <c r="K32">
        <v>2845</v>
      </c>
      <c r="O32" s="27">
        <v>30</v>
      </c>
      <c r="P32">
        <v>2272</v>
      </c>
      <c r="T32" s="27">
        <v>7</v>
      </c>
      <c r="U32">
        <v>2342</v>
      </c>
      <c r="Y32" s="27">
        <v>30</v>
      </c>
      <c r="Z32">
        <v>10841</v>
      </c>
      <c r="AD32" s="27">
        <v>30</v>
      </c>
      <c r="AE32">
        <v>8198</v>
      </c>
      <c r="AI32" s="27">
        <v>8</v>
      </c>
      <c r="AJ32">
        <v>7993</v>
      </c>
      <c r="AN32" s="27">
        <v>30</v>
      </c>
      <c r="AO32">
        <v>12384</v>
      </c>
      <c r="AS32" s="27">
        <v>4</v>
      </c>
      <c r="AT32">
        <v>9456</v>
      </c>
      <c r="AX32" s="27">
        <v>9</v>
      </c>
      <c r="AY32">
        <v>11764</v>
      </c>
      <c r="BC32" s="27"/>
      <c r="BH32" s="27"/>
      <c r="BM32" s="27"/>
      <c r="BR32" s="27"/>
      <c r="BW32" s="27"/>
      <c r="CB32" s="27"/>
      <c r="CG32" s="27"/>
      <c r="CL32" s="27"/>
      <c r="CQ32" s="27"/>
    </row>
    <row r="33" spans="10:95" x14ac:dyDescent="0.25">
      <c r="J33" s="27">
        <v>9</v>
      </c>
      <c r="K33">
        <v>1292</v>
      </c>
      <c r="O33" s="27">
        <v>31</v>
      </c>
      <c r="P33">
        <v>3950</v>
      </c>
      <c r="T33" s="27">
        <v>8</v>
      </c>
      <c r="U33">
        <v>4147</v>
      </c>
      <c r="Y33" s="27">
        <v>31</v>
      </c>
      <c r="Z33">
        <v>8021</v>
      </c>
      <c r="AD33" s="27">
        <v>31</v>
      </c>
      <c r="AE33">
        <v>6365</v>
      </c>
      <c r="AI33" s="27">
        <v>9</v>
      </c>
      <c r="AJ33">
        <v>9560</v>
      </c>
      <c r="AN33" s="27">
        <v>31</v>
      </c>
      <c r="AO33">
        <v>7124</v>
      </c>
      <c r="AS33" s="27">
        <v>5</v>
      </c>
      <c r="AT33">
        <v>10399</v>
      </c>
      <c r="AX33" s="27">
        <v>10</v>
      </c>
      <c r="AY33">
        <v>8021</v>
      </c>
      <c r="BC33" s="27"/>
      <c r="BH33" s="27"/>
      <c r="BM33" s="27"/>
      <c r="BR33" s="27"/>
      <c r="BW33" s="27"/>
      <c r="CB33" s="27"/>
      <c r="CG33" s="27"/>
      <c r="CL33" s="27"/>
      <c r="CQ33" s="27"/>
    </row>
    <row r="34" spans="10:95" x14ac:dyDescent="0.25">
      <c r="J34" s="27">
        <v>10</v>
      </c>
      <c r="K34">
        <v>1286</v>
      </c>
      <c r="N34" t="s">
        <v>234</v>
      </c>
      <c r="O34" s="27">
        <v>1</v>
      </c>
      <c r="P34">
        <v>4189</v>
      </c>
      <c r="T34" s="27">
        <v>9</v>
      </c>
      <c r="U34">
        <v>5402</v>
      </c>
      <c r="Y34" s="27">
        <v>32</v>
      </c>
      <c r="Z34">
        <v>7233</v>
      </c>
      <c r="AD34" s="27">
        <v>32</v>
      </c>
      <c r="AE34">
        <v>8373</v>
      </c>
      <c r="AI34" s="27">
        <v>10</v>
      </c>
      <c r="AJ34">
        <v>7227</v>
      </c>
      <c r="AN34" s="27">
        <v>32</v>
      </c>
      <c r="AO34">
        <v>14146</v>
      </c>
      <c r="AS34" s="27">
        <v>6</v>
      </c>
      <c r="AT34">
        <v>13358</v>
      </c>
      <c r="AX34" s="27">
        <v>11</v>
      </c>
      <c r="AY34">
        <v>7168</v>
      </c>
      <c r="BC34" s="27"/>
      <c r="BH34" s="27"/>
      <c r="BM34" s="27"/>
      <c r="BR34" s="27"/>
      <c r="BW34" s="27"/>
      <c r="CB34" s="27"/>
      <c r="CG34" s="27"/>
      <c r="CL34" s="27"/>
      <c r="CQ34" s="27"/>
    </row>
    <row r="35" spans="10:95" x14ac:dyDescent="0.25">
      <c r="J35" s="27">
        <v>11</v>
      </c>
      <c r="K35">
        <v>3248</v>
      </c>
      <c r="O35" s="27">
        <v>2</v>
      </c>
      <c r="P35">
        <v>4246</v>
      </c>
      <c r="T35" s="27">
        <v>10</v>
      </c>
      <c r="U35">
        <v>4573</v>
      </c>
      <c r="Y35" s="27">
        <v>33</v>
      </c>
      <c r="Z35">
        <v>8000</v>
      </c>
      <c r="AD35" s="27">
        <v>33</v>
      </c>
      <c r="AE35">
        <v>11268</v>
      </c>
      <c r="AI35" s="27">
        <v>11</v>
      </c>
      <c r="AJ35">
        <v>5950</v>
      </c>
      <c r="AN35" s="27">
        <v>33</v>
      </c>
      <c r="AO35">
        <v>7083</v>
      </c>
      <c r="AS35" s="27">
        <v>7</v>
      </c>
      <c r="AT35">
        <v>8123</v>
      </c>
      <c r="AX35" s="27">
        <v>12</v>
      </c>
      <c r="AY35">
        <v>9491</v>
      </c>
      <c r="BC35" s="27"/>
      <c r="BH35" s="27"/>
      <c r="BM35" s="27"/>
      <c r="BR35" s="27"/>
      <c r="BW35" s="27"/>
      <c r="CB35" s="27"/>
      <c r="CG35" s="27"/>
      <c r="CL35" s="27"/>
      <c r="CQ35" s="27"/>
    </row>
    <row r="36" spans="10:95" x14ac:dyDescent="0.25">
      <c r="J36" s="27">
        <v>12</v>
      </c>
      <c r="K36">
        <v>7057</v>
      </c>
      <c r="O36" s="27">
        <v>3</v>
      </c>
      <c r="P36">
        <v>1464</v>
      </c>
      <c r="T36" s="27">
        <v>11</v>
      </c>
      <c r="U36">
        <v>3883</v>
      </c>
      <c r="X36" t="s">
        <v>234</v>
      </c>
      <c r="Y36" s="27">
        <v>1</v>
      </c>
      <c r="Z36">
        <v>7383</v>
      </c>
      <c r="AD36" s="27">
        <v>34</v>
      </c>
      <c r="AE36">
        <v>11444</v>
      </c>
      <c r="AI36" s="27">
        <v>12</v>
      </c>
      <c r="AJ36">
        <v>7911</v>
      </c>
      <c r="AN36" s="27">
        <v>34</v>
      </c>
      <c r="AO36">
        <v>9422</v>
      </c>
      <c r="AS36" s="27">
        <v>8</v>
      </c>
      <c r="AT36">
        <v>7286</v>
      </c>
      <c r="AX36" s="27">
        <v>13</v>
      </c>
      <c r="AY36">
        <v>11226</v>
      </c>
      <c r="BC36" s="27"/>
      <c r="BH36" s="27"/>
      <c r="BM36" s="27"/>
      <c r="BR36" s="27"/>
      <c r="BW36" s="27"/>
      <c r="CB36" s="27"/>
      <c r="CG36" s="27"/>
      <c r="CL36" s="27"/>
      <c r="CQ36" s="27"/>
    </row>
    <row r="37" spans="10:95" x14ac:dyDescent="0.25">
      <c r="J37" s="27">
        <v>13</v>
      </c>
      <c r="K37">
        <v>4232</v>
      </c>
      <c r="O37" s="27">
        <v>4</v>
      </c>
      <c r="P37">
        <v>1022</v>
      </c>
      <c r="T37" s="27">
        <v>12</v>
      </c>
      <c r="U37">
        <v>1567</v>
      </c>
      <c r="Y37" s="27">
        <v>2</v>
      </c>
      <c r="Z37">
        <v>10719</v>
      </c>
      <c r="AD37" s="27">
        <v>35</v>
      </c>
      <c r="AE37">
        <v>11482</v>
      </c>
      <c r="AI37" s="27">
        <v>13</v>
      </c>
      <c r="AJ37">
        <v>6875</v>
      </c>
      <c r="AN37" s="27">
        <v>35</v>
      </c>
      <c r="AO37">
        <v>8852</v>
      </c>
      <c r="AS37" s="27">
        <v>9</v>
      </c>
      <c r="AT37">
        <v>8551</v>
      </c>
      <c r="AX37" s="27">
        <v>14</v>
      </c>
      <c r="AY37">
        <v>10358</v>
      </c>
      <c r="BC37" s="27"/>
      <c r="BH37" s="27"/>
      <c r="BM37" s="27"/>
      <c r="BR37" s="27"/>
      <c r="BW37" s="27"/>
      <c r="CB37" s="27"/>
      <c r="CG37" s="27"/>
      <c r="CL37" s="27"/>
      <c r="CQ37" s="27"/>
    </row>
    <row r="38" spans="10:95" x14ac:dyDescent="0.25">
      <c r="J38" s="27">
        <v>14</v>
      </c>
      <c r="K38">
        <v>2823</v>
      </c>
      <c r="O38" s="27">
        <v>5</v>
      </c>
      <c r="P38">
        <v>3031</v>
      </c>
      <c r="T38" s="27">
        <v>13</v>
      </c>
      <c r="U38">
        <v>1498</v>
      </c>
      <c r="Y38" s="27">
        <v>3</v>
      </c>
      <c r="Z38">
        <v>12969</v>
      </c>
      <c r="AC38" t="s">
        <v>234</v>
      </c>
      <c r="AD38" s="27">
        <v>1</v>
      </c>
      <c r="AE38">
        <v>9857</v>
      </c>
      <c r="AI38" s="27">
        <v>14</v>
      </c>
      <c r="AJ38">
        <v>9752</v>
      </c>
      <c r="AN38" s="27">
        <v>36</v>
      </c>
      <c r="AO38">
        <v>5389</v>
      </c>
      <c r="AS38" s="27">
        <v>10</v>
      </c>
      <c r="AT38">
        <v>7778</v>
      </c>
      <c r="AX38" s="27">
        <v>15</v>
      </c>
      <c r="AY38">
        <v>9922</v>
      </c>
      <c r="BC38" s="27"/>
      <c r="BH38" s="27"/>
      <c r="BM38" s="27"/>
      <c r="BR38" s="27"/>
      <c r="BW38" s="27"/>
      <c r="CB38" s="27"/>
      <c r="CG38" s="27"/>
      <c r="CL38" s="27"/>
      <c r="CQ38" s="27"/>
    </row>
    <row r="39" spans="10:95" x14ac:dyDescent="0.25">
      <c r="J39" s="27">
        <v>15</v>
      </c>
      <c r="K39">
        <v>1555</v>
      </c>
      <c r="O39" s="27">
        <v>6</v>
      </c>
      <c r="P39">
        <v>3326</v>
      </c>
      <c r="T39" s="27">
        <v>14</v>
      </c>
      <c r="U39">
        <v>6826</v>
      </c>
      <c r="Y39" s="27">
        <v>4</v>
      </c>
      <c r="Z39">
        <v>7720</v>
      </c>
      <c r="AD39" s="27">
        <v>2</v>
      </c>
      <c r="AE39">
        <v>8932</v>
      </c>
      <c r="AI39" s="27">
        <v>15</v>
      </c>
      <c r="AJ39">
        <v>9256</v>
      </c>
      <c r="AN39" s="27">
        <v>37</v>
      </c>
      <c r="AO39">
        <v>6280</v>
      </c>
      <c r="AS39" s="27">
        <v>11</v>
      </c>
      <c r="AT39">
        <v>9867</v>
      </c>
      <c r="AX39" s="27">
        <v>16</v>
      </c>
      <c r="AY39">
        <v>9483</v>
      </c>
      <c r="BC39" s="27"/>
      <c r="BH39" s="27"/>
      <c r="BM39" s="27"/>
      <c r="BR39" s="27"/>
      <c r="BW39" s="27"/>
      <c r="CB39" s="27"/>
      <c r="CG39" s="27"/>
      <c r="CL39" s="27"/>
      <c r="CQ39" s="27"/>
    </row>
    <row r="40" spans="10:95" x14ac:dyDescent="0.25">
      <c r="J40" s="27">
        <v>16</v>
      </c>
      <c r="K40">
        <v>964</v>
      </c>
      <c r="O40" s="27">
        <v>7</v>
      </c>
      <c r="P40">
        <v>2731</v>
      </c>
      <c r="T40" s="27">
        <v>15</v>
      </c>
      <c r="U40">
        <v>2941</v>
      </c>
      <c r="Y40" s="27">
        <v>5</v>
      </c>
      <c r="Z40">
        <v>13595</v>
      </c>
      <c r="AD40" s="27">
        <v>3</v>
      </c>
      <c r="AE40">
        <v>11237</v>
      </c>
      <c r="AI40" s="27">
        <v>16</v>
      </c>
      <c r="AJ40">
        <v>8990</v>
      </c>
      <c r="AN40" s="27">
        <v>38</v>
      </c>
      <c r="AO40">
        <v>9476</v>
      </c>
      <c r="AS40" s="27">
        <v>12</v>
      </c>
      <c r="AT40">
        <v>8276</v>
      </c>
      <c r="AX40" s="27">
        <v>17</v>
      </c>
      <c r="AY40">
        <v>4922</v>
      </c>
      <c r="BC40" s="27"/>
      <c r="BH40" s="27"/>
      <c r="BM40" s="27"/>
      <c r="BR40" s="27"/>
      <c r="BW40" s="27"/>
      <c r="CB40" s="27"/>
      <c r="CG40" s="27"/>
      <c r="CL40" s="27"/>
      <c r="CQ40" s="27"/>
    </row>
    <row r="41" spans="10:95" x14ac:dyDescent="0.25">
      <c r="J41" s="27">
        <v>17</v>
      </c>
      <c r="K41">
        <v>1554</v>
      </c>
      <c r="O41" s="27">
        <v>8</v>
      </c>
      <c r="P41">
        <v>3016</v>
      </c>
      <c r="T41" s="27">
        <v>16</v>
      </c>
      <c r="U41">
        <v>1685</v>
      </c>
      <c r="Y41" s="27">
        <v>6</v>
      </c>
      <c r="Z41">
        <v>9543</v>
      </c>
      <c r="AD41" s="27">
        <v>4</v>
      </c>
      <c r="AE41">
        <v>12874</v>
      </c>
      <c r="AI41" s="27">
        <v>17</v>
      </c>
      <c r="AJ41">
        <v>6949</v>
      </c>
      <c r="AN41" s="27">
        <v>39</v>
      </c>
      <c r="AO41">
        <v>6403</v>
      </c>
      <c r="AS41" s="27">
        <v>13</v>
      </c>
      <c r="AT41">
        <v>6603</v>
      </c>
      <c r="AX41" s="27">
        <v>18</v>
      </c>
      <c r="AY41">
        <v>10281</v>
      </c>
      <c r="BC41" s="27"/>
      <c r="BH41" s="27"/>
      <c r="BM41" s="27"/>
      <c r="BR41" s="27"/>
      <c r="BW41" s="27"/>
      <c r="CB41" s="27"/>
      <c r="CG41" s="27"/>
      <c r="CL41" s="27"/>
      <c r="CQ41" s="27"/>
    </row>
    <row r="42" spans="10:95" x14ac:dyDescent="0.25">
      <c r="J42" s="27">
        <v>18</v>
      </c>
      <c r="K42">
        <v>634</v>
      </c>
      <c r="O42" s="27">
        <v>9</v>
      </c>
      <c r="P42">
        <v>2556</v>
      </c>
      <c r="T42" s="27">
        <v>17</v>
      </c>
      <c r="U42">
        <v>3916</v>
      </c>
      <c r="Y42" s="27">
        <v>7</v>
      </c>
      <c r="Z42">
        <v>4510</v>
      </c>
      <c r="AD42" s="27">
        <v>5</v>
      </c>
      <c r="AE42">
        <v>8635</v>
      </c>
      <c r="AI42" s="27">
        <v>18</v>
      </c>
      <c r="AJ42">
        <v>9949</v>
      </c>
      <c r="AN42" s="27">
        <v>40</v>
      </c>
      <c r="AO42">
        <v>6686</v>
      </c>
      <c r="AS42" s="27">
        <v>14</v>
      </c>
      <c r="AT42">
        <v>6737</v>
      </c>
      <c r="AX42" s="27">
        <v>19</v>
      </c>
      <c r="AY42">
        <v>7566</v>
      </c>
      <c r="BC42" s="27"/>
      <c r="BH42" s="27"/>
      <c r="BM42" s="27"/>
      <c r="BR42" s="27"/>
      <c r="BW42" s="27"/>
      <c r="CB42" s="27"/>
      <c r="CG42" s="27"/>
      <c r="CL42" s="27"/>
      <c r="CQ42" s="27"/>
    </row>
    <row r="43" spans="10:95" x14ac:dyDescent="0.25">
      <c r="J43" s="27">
        <v>19</v>
      </c>
      <c r="K43">
        <v>3060</v>
      </c>
      <c r="O43" s="27">
        <v>10</v>
      </c>
      <c r="P43">
        <v>1818</v>
      </c>
      <c r="T43" s="27">
        <v>18</v>
      </c>
      <c r="U43">
        <v>5349</v>
      </c>
      <c r="Y43" s="27">
        <v>8</v>
      </c>
      <c r="Z43">
        <v>6572</v>
      </c>
      <c r="AD43" s="27">
        <v>6</v>
      </c>
      <c r="AE43">
        <v>12379</v>
      </c>
      <c r="AH43" t="s">
        <v>233</v>
      </c>
      <c r="AI43" s="27">
        <v>1</v>
      </c>
      <c r="AJ43">
        <v>4419</v>
      </c>
      <c r="AN43" s="27">
        <v>41</v>
      </c>
      <c r="AO43">
        <v>7454</v>
      </c>
      <c r="AS43" s="27">
        <v>15</v>
      </c>
      <c r="AT43">
        <v>8929</v>
      </c>
      <c r="AX43" s="27">
        <v>20</v>
      </c>
      <c r="AY43">
        <v>10347</v>
      </c>
      <c r="BC43" s="27"/>
      <c r="BH43" s="27"/>
      <c r="BM43" s="27"/>
      <c r="BR43" s="27"/>
      <c r="BW43" s="27"/>
      <c r="CB43" s="27"/>
      <c r="CG43" s="27"/>
      <c r="CL43" s="27"/>
      <c r="CQ43" s="27"/>
    </row>
    <row r="44" spans="10:95" x14ac:dyDescent="0.25">
      <c r="J44" s="27">
        <v>20</v>
      </c>
      <c r="K44">
        <v>2192</v>
      </c>
      <c r="O44" s="27">
        <v>11</v>
      </c>
      <c r="P44">
        <v>1732</v>
      </c>
      <c r="T44" s="27">
        <v>19</v>
      </c>
      <c r="U44">
        <v>5392</v>
      </c>
      <c r="Y44" s="27">
        <v>9</v>
      </c>
      <c r="Z44">
        <v>7719</v>
      </c>
      <c r="AD44" s="27">
        <v>7</v>
      </c>
      <c r="AE44">
        <v>14352</v>
      </c>
      <c r="AI44" s="27">
        <v>2</v>
      </c>
      <c r="AJ44">
        <v>7624</v>
      </c>
      <c r="AN44" s="27">
        <v>42</v>
      </c>
      <c r="AO44">
        <v>5532</v>
      </c>
      <c r="AS44" s="27">
        <v>16</v>
      </c>
      <c r="AT44">
        <v>9573</v>
      </c>
      <c r="AX44" s="27">
        <v>21</v>
      </c>
      <c r="AY44">
        <v>8405</v>
      </c>
      <c r="BC44" s="27"/>
      <c r="BH44" s="27"/>
      <c r="BM44" s="27"/>
      <c r="BR44" s="27"/>
      <c r="BW44" s="27"/>
      <c r="CB44" s="27"/>
      <c r="CG44" s="27"/>
      <c r="CL44" s="27"/>
      <c r="CQ44" s="27"/>
    </row>
    <row r="45" spans="10:95" x14ac:dyDescent="0.25">
      <c r="J45" s="27">
        <v>21</v>
      </c>
      <c r="K45">
        <v>3723</v>
      </c>
      <c r="O45" s="27">
        <v>12</v>
      </c>
      <c r="P45">
        <v>1141</v>
      </c>
      <c r="T45" s="27">
        <v>20</v>
      </c>
      <c r="U45">
        <v>3432</v>
      </c>
      <c r="Y45" s="27">
        <v>10</v>
      </c>
      <c r="Z45">
        <v>8904</v>
      </c>
      <c r="AD45" s="27">
        <v>8</v>
      </c>
      <c r="AE45">
        <v>14611</v>
      </c>
      <c r="AI45" s="27">
        <v>3</v>
      </c>
      <c r="AJ45">
        <v>7334</v>
      </c>
      <c r="AN45" s="27">
        <v>43</v>
      </c>
      <c r="AO45">
        <v>11811</v>
      </c>
      <c r="AS45" s="27">
        <v>17</v>
      </c>
      <c r="AT45">
        <v>8800</v>
      </c>
      <c r="AX45" s="27">
        <v>22</v>
      </c>
      <c r="AY45">
        <v>4692</v>
      </c>
      <c r="BC45" s="27"/>
      <c r="BH45" s="27"/>
      <c r="BM45" s="27"/>
      <c r="BR45" s="27"/>
      <c r="BW45" s="27"/>
      <c r="CB45" s="27"/>
      <c r="CG45" s="27"/>
      <c r="CL45" s="27"/>
      <c r="CQ45" s="27"/>
    </row>
    <row r="46" spans="10:95" x14ac:dyDescent="0.25">
      <c r="J46" s="27">
        <v>22</v>
      </c>
      <c r="K46">
        <v>1774</v>
      </c>
      <c r="O46" s="27">
        <v>13</v>
      </c>
      <c r="P46">
        <v>1334</v>
      </c>
      <c r="T46" s="27">
        <v>21</v>
      </c>
      <c r="U46">
        <v>7996</v>
      </c>
      <c r="Y46" s="27">
        <v>11</v>
      </c>
      <c r="Z46">
        <v>6634</v>
      </c>
      <c r="AD46" s="27">
        <v>9</v>
      </c>
      <c r="AE46">
        <v>17153</v>
      </c>
      <c r="AI46" s="27">
        <v>4</v>
      </c>
      <c r="AJ46">
        <v>8213</v>
      </c>
      <c r="AM46" t="s">
        <v>234</v>
      </c>
      <c r="AN46" s="27">
        <v>1</v>
      </c>
      <c r="AO46">
        <v>14281</v>
      </c>
      <c r="AS46" s="27">
        <v>18</v>
      </c>
      <c r="AT46">
        <v>7092</v>
      </c>
      <c r="AX46" s="27">
        <v>23</v>
      </c>
      <c r="AY46">
        <v>10763</v>
      </c>
      <c r="BC46" s="27"/>
      <c r="BH46" s="27"/>
      <c r="BM46" s="27"/>
      <c r="BR46" s="27"/>
      <c r="BW46" s="27"/>
      <c r="CB46" s="27"/>
      <c r="CG46" s="27"/>
      <c r="CL46" s="27"/>
      <c r="CQ46" s="27"/>
    </row>
    <row r="47" spans="10:95" x14ac:dyDescent="0.25">
      <c r="J47" s="27">
        <v>23</v>
      </c>
      <c r="K47">
        <v>5070</v>
      </c>
      <c r="O47" s="27">
        <v>14</v>
      </c>
      <c r="P47">
        <v>6302</v>
      </c>
      <c r="T47" s="27">
        <v>22</v>
      </c>
      <c r="U47">
        <v>2909</v>
      </c>
      <c r="Y47" s="27">
        <v>12</v>
      </c>
      <c r="Z47">
        <v>7260</v>
      </c>
      <c r="AD47" s="27">
        <v>10</v>
      </c>
      <c r="AE47">
        <v>11674</v>
      </c>
      <c r="AI47" s="27">
        <v>5</v>
      </c>
      <c r="AJ47">
        <v>6730</v>
      </c>
      <c r="AN47" s="27">
        <v>2</v>
      </c>
      <c r="AO47">
        <v>15570</v>
      </c>
      <c r="AS47" s="27">
        <v>19</v>
      </c>
      <c r="AT47">
        <v>9427</v>
      </c>
      <c r="AX47" s="27">
        <v>24</v>
      </c>
      <c r="AY47">
        <v>9416</v>
      </c>
      <c r="BC47" s="27"/>
      <c r="BH47" s="27"/>
      <c r="BM47" s="27"/>
      <c r="BR47" s="27"/>
      <c r="BW47" s="27"/>
      <c r="CB47" s="27"/>
      <c r="CG47" s="27"/>
      <c r="CL47" s="27"/>
      <c r="CQ47" s="27"/>
    </row>
    <row r="48" spans="10:95" x14ac:dyDescent="0.25">
      <c r="J48" s="27">
        <v>24</v>
      </c>
      <c r="K48">
        <v>4430</v>
      </c>
      <c r="O48" s="27">
        <v>15</v>
      </c>
      <c r="P48">
        <v>2827</v>
      </c>
      <c r="T48" s="27">
        <v>23</v>
      </c>
      <c r="U48">
        <v>2206</v>
      </c>
      <c r="Y48" s="27">
        <v>13</v>
      </c>
      <c r="Z48">
        <v>7179</v>
      </c>
      <c r="AD48" s="27">
        <v>11</v>
      </c>
      <c r="AE48">
        <v>8613</v>
      </c>
      <c r="AI48" s="27">
        <v>6</v>
      </c>
      <c r="AJ48">
        <v>6516</v>
      </c>
      <c r="AN48" s="27">
        <v>3</v>
      </c>
      <c r="AO48">
        <v>13658</v>
      </c>
      <c r="AS48" s="27">
        <v>20</v>
      </c>
      <c r="AT48">
        <v>11768</v>
      </c>
      <c r="AX48" s="27">
        <v>25</v>
      </c>
      <c r="AY48">
        <v>5250</v>
      </c>
      <c r="BC48" s="27"/>
      <c r="BH48" s="27"/>
      <c r="BM48" s="27"/>
      <c r="BR48" s="27"/>
      <c r="BW48" s="27"/>
      <c r="CB48" s="27"/>
      <c r="CG48" s="27"/>
      <c r="CL48" s="27"/>
      <c r="CQ48" s="27"/>
    </row>
    <row r="49" spans="9:95" x14ac:dyDescent="0.25">
      <c r="J49" s="27">
        <v>25</v>
      </c>
      <c r="K49">
        <v>1450</v>
      </c>
      <c r="O49" s="27">
        <v>16</v>
      </c>
      <c r="P49">
        <v>2401</v>
      </c>
      <c r="T49" s="27">
        <v>24</v>
      </c>
      <c r="U49">
        <v>4570</v>
      </c>
      <c r="Y49" s="27">
        <v>14</v>
      </c>
      <c r="Z49">
        <v>5304</v>
      </c>
      <c r="AD49" s="27">
        <v>12</v>
      </c>
      <c r="AE49">
        <v>7634</v>
      </c>
      <c r="AI49" s="27">
        <v>7</v>
      </c>
      <c r="AJ49">
        <v>9147</v>
      </c>
      <c r="AN49" s="27">
        <v>4</v>
      </c>
      <c r="AO49">
        <v>6596</v>
      </c>
      <c r="AS49" s="27">
        <v>21</v>
      </c>
      <c r="AT49">
        <v>6462</v>
      </c>
      <c r="AX49" s="27">
        <v>26</v>
      </c>
      <c r="AY49">
        <v>6327</v>
      </c>
      <c r="BC49" s="27"/>
      <c r="BH49" s="27"/>
      <c r="BM49" s="27"/>
      <c r="BR49" s="27"/>
      <c r="BW49" s="27"/>
      <c r="CB49" s="27"/>
      <c r="CG49" s="27"/>
      <c r="CL49" s="27"/>
      <c r="CQ49" s="27"/>
    </row>
    <row r="50" spans="9:95" x14ac:dyDescent="0.25">
      <c r="J50" s="27">
        <v>26</v>
      </c>
      <c r="K50">
        <v>2558</v>
      </c>
      <c r="O50" s="27">
        <v>17</v>
      </c>
      <c r="P50">
        <v>2396</v>
      </c>
      <c r="T50" s="27">
        <v>25</v>
      </c>
      <c r="U50">
        <v>4525</v>
      </c>
      <c r="Y50" s="27">
        <v>15</v>
      </c>
      <c r="Z50">
        <v>7636</v>
      </c>
      <c r="AD50" s="27">
        <v>13</v>
      </c>
      <c r="AE50">
        <v>9114</v>
      </c>
      <c r="AI50" s="27">
        <v>8</v>
      </c>
      <c r="AJ50">
        <v>9344</v>
      </c>
      <c r="AN50" s="27">
        <v>5</v>
      </c>
      <c r="AO50">
        <v>10505</v>
      </c>
      <c r="AS50" s="27">
        <v>22</v>
      </c>
      <c r="AT50">
        <v>4267</v>
      </c>
      <c r="AX50" s="27">
        <v>27</v>
      </c>
      <c r="AY50">
        <v>5271</v>
      </c>
      <c r="BC50" s="27"/>
      <c r="BH50" s="27"/>
      <c r="BM50" s="27"/>
      <c r="BR50" s="27"/>
      <c r="BW50" s="27"/>
      <c r="CB50" s="27"/>
      <c r="CG50" s="27"/>
      <c r="CL50" s="27"/>
      <c r="CQ50" s="27"/>
    </row>
    <row r="51" spans="9:95" ht="15.75" x14ac:dyDescent="0.25">
      <c r="J51" s="27">
        <v>27</v>
      </c>
      <c r="K51">
        <v>300</v>
      </c>
      <c r="O51" s="27">
        <v>18</v>
      </c>
      <c r="P51">
        <v>3462</v>
      </c>
      <c r="T51" s="27">
        <v>26</v>
      </c>
      <c r="U51">
        <v>3709</v>
      </c>
      <c r="Y51" s="27">
        <v>16</v>
      </c>
      <c r="Z51">
        <v>8699</v>
      </c>
      <c r="AD51" s="27">
        <v>14</v>
      </c>
      <c r="AE51">
        <v>7423</v>
      </c>
      <c r="AI51" s="27">
        <v>9</v>
      </c>
      <c r="AJ51">
        <v>5448</v>
      </c>
      <c r="AN51" s="27">
        <v>6</v>
      </c>
      <c r="AO51">
        <v>9734</v>
      </c>
      <c r="AS51" s="27">
        <v>23</v>
      </c>
      <c r="AT51">
        <v>11137</v>
      </c>
      <c r="AW51" t="s">
        <v>233</v>
      </c>
      <c r="AX51" s="81">
        <v>1</v>
      </c>
      <c r="AY51">
        <v>12132</v>
      </c>
      <c r="BC51" s="27"/>
      <c r="BH51" s="27"/>
      <c r="BM51" s="27"/>
      <c r="BR51" s="27"/>
      <c r="BW51" s="27"/>
      <c r="CB51" s="27"/>
      <c r="CG51" s="27"/>
      <c r="CL51" s="27"/>
      <c r="CQ51" s="27"/>
    </row>
    <row r="52" spans="9:95" x14ac:dyDescent="0.25">
      <c r="J52" s="27">
        <v>28</v>
      </c>
      <c r="K52">
        <v>2376</v>
      </c>
      <c r="O52" s="27">
        <v>19</v>
      </c>
      <c r="P52">
        <v>2565</v>
      </c>
      <c r="T52" s="27">
        <v>27</v>
      </c>
      <c r="U52">
        <v>1953</v>
      </c>
      <c r="Y52" s="27">
        <v>17</v>
      </c>
      <c r="Z52">
        <v>8010</v>
      </c>
      <c r="AD52" s="27">
        <v>15</v>
      </c>
      <c r="AE52">
        <v>8916</v>
      </c>
      <c r="AI52" s="27">
        <v>10</v>
      </c>
      <c r="AJ52">
        <v>6607</v>
      </c>
      <c r="AN52" s="27">
        <v>7</v>
      </c>
      <c r="AO52">
        <v>4126</v>
      </c>
      <c r="AS52" s="27">
        <v>24</v>
      </c>
      <c r="AT52">
        <v>12980</v>
      </c>
      <c r="AX52" s="27">
        <v>2</v>
      </c>
      <c r="AY52">
        <v>8493</v>
      </c>
      <c r="BC52" s="27"/>
      <c r="BH52" s="27"/>
      <c r="BM52" s="27"/>
      <c r="BR52" s="27"/>
      <c r="BW52" s="27"/>
      <c r="CB52" s="27"/>
      <c r="CG52" s="27"/>
      <c r="CL52" s="27"/>
      <c r="CQ52" s="27"/>
    </row>
    <row r="53" spans="9:95" x14ac:dyDescent="0.25">
      <c r="J53" s="27">
        <v>29</v>
      </c>
      <c r="K53">
        <v>726</v>
      </c>
      <c r="O53" s="27">
        <v>20</v>
      </c>
      <c r="P53">
        <v>1927</v>
      </c>
      <c r="T53" s="27">
        <v>28</v>
      </c>
      <c r="U53">
        <v>2837</v>
      </c>
      <c r="Y53" s="27">
        <v>18</v>
      </c>
      <c r="Z53">
        <v>10616</v>
      </c>
      <c r="AD53" s="27">
        <v>16</v>
      </c>
      <c r="AE53">
        <v>12851</v>
      </c>
      <c r="AI53" s="27">
        <v>11</v>
      </c>
      <c r="AJ53">
        <v>5984</v>
      </c>
      <c r="AN53" s="27">
        <v>8</v>
      </c>
      <c r="AO53">
        <v>9726</v>
      </c>
      <c r="AS53" s="27">
        <v>25</v>
      </c>
      <c r="AT53">
        <v>9514</v>
      </c>
      <c r="AX53" s="27">
        <v>3</v>
      </c>
      <c r="AY53">
        <v>14066</v>
      </c>
      <c r="BC53" s="27"/>
      <c r="BH53" s="27"/>
      <c r="BM53" s="27"/>
      <c r="BR53" s="27"/>
      <c r="BW53" s="27"/>
      <c r="CB53" s="27"/>
      <c r="CG53" s="27"/>
      <c r="CL53" s="27"/>
      <c r="CQ53" s="27"/>
    </row>
    <row r="54" spans="9:95" x14ac:dyDescent="0.25">
      <c r="J54" s="27">
        <v>30</v>
      </c>
      <c r="K54">
        <v>352</v>
      </c>
      <c r="O54" s="27">
        <v>21</v>
      </c>
      <c r="P54">
        <v>2944</v>
      </c>
      <c r="T54" s="27">
        <v>29</v>
      </c>
      <c r="U54">
        <v>1110</v>
      </c>
      <c r="Y54" s="27">
        <v>19</v>
      </c>
      <c r="Z54">
        <v>5491</v>
      </c>
      <c r="AD54" s="27">
        <v>17</v>
      </c>
      <c r="AE54">
        <v>10030</v>
      </c>
      <c r="AI54" s="27">
        <v>12</v>
      </c>
      <c r="AJ54">
        <v>6121</v>
      </c>
      <c r="AN54" s="27">
        <v>9</v>
      </c>
      <c r="AO54">
        <v>6287</v>
      </c>
      <c r="AS54" s="27">
        <v>26</v>
      </c>
      <c r="AT54">
        <v>6258</v>
      </c>
      <c r="AX54" s="27">
        <v>4</v>
      </c>
      <c r="AY54">
        <v>13681</v>
      </c>
      <c r="BC54" s="27"/>
      <c r="BH54" s="27"/>
      <c r="BM54" s="27"/>
      <c r="BR54" s="27"/>
      <c r="BW54" s="27"/>
      <c r="CB54" s="27"/>
      <c r="CG54" s="27"/>
      <c r="CL54" s="27"/>
      <c r="CQ54" s="27"/>
    </row>
    <row r="55" spans="9:95" x14ac:dyDescent="0.25">
      <c r="J55" s="27">
        <v>31</v>
      </c>
      <c r="K55">
        <v>181</v>
      </c>
      <c r="O55" s="27">
        <v>22</v>
      </c>
      <c r="P55">
        <v>2555</v>
      </c>
      <c r="T55" s="27">
        <v>30</v>
      </c>
      <c r="U55">
        <v>1162</v>
      </c>
      <c r="Y55" s="27">
        <v>20</v>
      </c>
      <c r="Z55">
        <v>9579</v>
      </c>
      <c r="AD55" s="27">
        <v>18</v>
      </c>
      <c r="AE55">
        <v>13950</v>
      </c>
      <c r="AI55" s="27">
        <v>13</v>
      </c>
      <c r="AJ55">
        <v>5292</v>
      </c>
      <c r="AN55" s="27">
        <v>10</v>
      </c>
      <c r="AO55">
        <v>8302</v>
      </c>
      <c r="AS55" s="27">
        <v>27</v>
      </c>
      <c r="AT55">
        <v>5741</v>
      </c>
      <c r="AX55" s="27">
        <v>5</v>
      </c>
      <c r="AY55">
        <v>18803</v>
      </c>
      <c r="BC55" s="27"/>
      <c r="BH55" s="27"/>
      <c r="BM55" s="27"/>
      <c r="BR55" s="27"/>
      <c r="BW55" s="27"/>
      <c r="CB55" s="27"/>
      <c r="CG55" s="27"/>
      <c r="CL55" s="27"/>
      <c r="CQ55" s="27"/>
    </row>
    <row r="56" spans="9:95" x14ac:dyDescent="0.25">
      <c r="J56" s="27">
        <v>32</v>
      </c>
      <c r="K56">
        <v>4170</v>
      </c>
      <c r="O56" s="27">
        <v>23</v>
      </c>
      <c r="P56">
        <v>3270</v>
      </c>
      <c r="T56" s="27">
        <v>31</v>
      </c>
      <c r="U56">
        <v>1666</v>
      </c>
      <c r="Y56" s="27">
        <v>21</v>
      </c>
      <c r="Z56">
        <v>13566</v>
      </c>
      <c r="AD56" s="27">
        <v>19</v>
      </c>
      <c r="AE56">
        <v>7675</v>
      </c>
      <c r="AI56" s="27">
        <v>14</v>
      </c>
      <c r="AJ56">
        <v>15948</v>
      </c>
      <c r="AN56" s="27">
        <v>11</v>
      </c>
      <c r="AO56">
        <v>6810</v>
      </c>
      <c r="AR56" t="s">
        <v>233</v>
      </c>
      <c r="AS56" s="27">
        <v>1</v>
      </c>
      <c r="AT56">
        <v>7100</v>
      </c>
      <c r="AX56" s="27">
        <v>6</v>
      </c>
      <c r="AY56">
        <v>13788</v>
      </c>
      <c r="BC56" s="27"/>
      <c r="BH56" s="27"/>
      <c r="BM56" s="27"/>
      <c r="BR56" s="27"/>
      <c r="BW56" s="27"/>
      <c r="CB56" s="27"/>
      <c r="CG56" s="27"/>
      <c r="CL56" s="27"/>
      <c r="CQ56" s="27"/>
    </row>
    <row r="57" spans="9:95" x14ac:dyDescent="0.25">
      <c r="J57" s="27">
        <v>33</v>
      </c>
      <c r="K57">
        <v>2405</v>
      </c>
      <c r="O57" s="27">
        <v>24</v>
      </c>
      <c r="P57">
        <v>3057</v>
      </c>
      <c r="T57" s="27">
        <v>32</v>
      </c>
      <c r="U57">
        <v>2672</v>
      </c>
      <c r="Y57" s="27">
        <v>22</v>
      </c>
      <c r="Z57">
        <v>8206</v>
      </c>
      <c r="AD57" s="27">
        <v>20</v>
      </c>
      <c r="AE57">
        <v>9188</v>
      </c>
      <c r="AI57" s="27">
        <v>15</v>
      </c>
      <c r="AJ57">
        <v>8887</v>
      </c>
      <c r="AN57" s="27">
        <v>12</v>
      </c>
      <c r="AO57">
        <v>6190</v>
      </c>
      <c r="AS57" s="27">
        <v>2</v>
      </c>
      <c r="AT57">
        <v>8860</v>
      </c>
      <c r="AX57" s="27">
        <v>7</v>
      </c>
      <c r="AY57">
        <v>15582</v>
      </c>
      <c r="BC57" s="27"/>
      <c r="BH57" s="27"/>
      <c r="BM57" s="27"/>
      <c r="BR57" s="27"/>
      <c r="BW57" s="27"/>
      <c r="CB57" s="27"/>
      <c r="CG57" s="27"/>
      <c r="CL57" s="27"/>
      <c r="CQ57" s="27"/>
    </row>
    <row r="58" spans="9:95" x14ac:dyDescent="0.25">
      <c r="I58" t="s">
        <v>233</v>
      </c>
      <c r="J58" s="27">
        <v>1</v>
      </c>
      <c r="K58">
        <v>3491</v>
      </c>
      <c r="O58" s="27">
        <v>25</v>
      </c>
      <c r="P58">
        <v>2453</v>
      </c>
      <c r="T58" s="27">
        <v>33</v>
      </c>
      <c r="U58">
        <v>4470</v>
      </c>
      <c r="Y58" s="27">
        <v>23</v>
      </c>
      <c r="Z58">
        <v>8568</v>
      </c>
      <c r="AD58" s="27">
        <v>21</v>
      </c>
      <c r="AE58">
        <v>5097</v>
      </c>
      <c r="AI58" s="27">
        <v>16</v>
      </c>
      <c r="AJ58">
        <v>5028</v>
      </c>
      <c r="AN58" s="27">
        <v>13</v>
      </c>
      <c r="AO58">
        <v>6118</v>
      </c>
      <c r="AS58" s="27">
        <v>3</v>
      </c>
      <c r="AT58">
        <v>10540</v>
      </c>
      <c r="AX58" s="27">
        <v>8</v>
      </c>
      <c r="AY58">
        <v>6437</v>
      </c>
      <c r="BC58" s="27"/>
      <c r="BH58" s="27"/>
      <c r="BM58" s="27"/>
      <c r="BR58" s="27"/>
      <c r="BW58" s="27"/>
      <c r="CB58" s="27"/>
      <c r="CG58" s="27"/>
      <c r="CL58" s="27"/>
      <c r="CQ58" s="27"/>
    </row>
    <row r="59" spans="9:95" x14ac:dyDescent="0.25">
      <c r="J59" s="27">
        <v>2</v>
      </c>
      <c r="K59">
        <v>2787</v>
      </c>
      <c r="O59" s="27">
        <v>26</v>
      </c>
      <c r="P59">
        <v>1954</v>
      </c>
      <c r="T59" s="27">
        <v>34</v>
      </c>
      <c r="U59">
        <v>2045</v>
      </c>
      <c r="Y59" s="27">
        <v>24</v>
      </c>
      <c r="Z59">
        <v>9159</v>
      </c>
      <c r="AD59" s="27">
        <v>22</v>
      </c>
      <c r="AE59">
        <v>6087</v>
      </c>
      <c r="AI59" s="27">
        <v>17</v>
      </c>
      <c r="AJ59">
        <v>8013</v>
      </c>
      <c r="AN59" s="27">
        <v>14</v>
      </c>
      <c r="AO59">
        <v>5216</v>
      </c>
      <c r="AS59" s="27">
        <v>4</v>
      </c>
      <c r="AT59">
        <v>4628</v>
      </c>
      <c r="AX59" s="27">
        <v>9</v>
      </c>
      <c r="AY59">
        <v>8396</v>
      </c>
      <c r="BC59" s="27"/>
      <c r="BH59" s="27"/>
      <c r="BM59" s="27"/>
      <c r="BR59" s="27"/>
      <c r="BW59" s="27"/>
      <c r="CB59" s="27"/>
      <c r="CG59" s="27"/>
      <c r="CL59" s="27"/>
      <c r="CQ59" s="27"/>
    </row>
    <row r="60" spans="9:95" x14ac:dyDescent="0.25">
      <c r="J60" s="27">
        <v>3</v>
      </c>
      <c r="K60">
        <v>2829</v>
      </c>
      <c r="O60" s="27">
        <v>27</v>
      </c>
      <c r="P60">
        <v>2691</v>
      </c>
      <c r="T60" s="27">
        <v>35</v>
      </c>
      <c r="U60">
        <v>3139</v>
      </c>
      <c r="Y60" s="27">
        <v>25</v>
      </c>
      <c r="Z60">
        <v>6843</v>
      </c>
      <c r="AD60" s="27">
        <v>23</v>
      </c>
      <c r="AE60">
        <v>7992</v>
      </c>
      <c r="AI60" s="27">
        <v>18</v>
      </c>
      <c r="AJ60">
        <v>10535</v>
      </c>
      <c r="AN60" s="27">
        <v>15</v>
      </c>
      <c r="AO60">
        <v>5863</v>
      </c>
      <c r="AS60" s="27">
        <v>5</v>
      </c>
      <c r="AT60">
        <v>7934</v>
      </c>
      <c r="AX60" s="27">
        <v>10</v>
      </c>
      <c r="AY60">
        <v>6166</v>
      </c>
      <c r="BC60" s="27"/>
      <c r="BH60" s="27"/>
      <c r="BM60" s="27"/>
      <c r="BR60" s="27"/>
      <c r="BW60" s="27"/>
      <c r="CB60" s="27"/>
      <c r="CG60" s="27"/>
      <c r="CL60" s="27"/>
      <c r="CQ60" s="27"/>
    </row>
    <row r="61" spans="9:95" x14ac:dyDescent="0.25">
      <c r="J61" s="27">
        <v>4</v>
      </c>
      <c r="K61">
        <v>5103</v>
      </c>
      <c r="O61" s="27">
        <v>28</v>
      </c>
      <c r="P61">
        <v>4194</v>
      </c>
      <c r="T61" s="27">
        <v>36</v>
      </c>
      <c r="U61">
        <v>2177</v>
      </c>
      <c r="Y61" s="27">
        <v>26</v>
      </c>
      <c r="Z61">
        <v>4912</v>
      </c>
      <c r="AD61" s="27">
        <v>24</v>
      </c>
      <c r="AE61">
        <v>9072</v>
      </c>
      <c r="AI61" s="27">
        <v>19</v>
      </c>
      <c r="AJ61">
        <v>6788</v>
      </c>
      <c r="AN61" s="27">
        <v>16</v>
      </c>
      <c r="AO61">
        <v>3028</v>
      </c>
      <c r="AS61" s="27">
        <v>6</v>
      </c>
      <c r="AT61">
        <v>8883</v>
      </c>
      <c r="AX61" s="27">
        <v>11</v>
      </c>
      <c r="AY61">
        <v>8780</v>
      </c>
      <c r="BC61" s="27"/>
      <c r="BH61" s="27"/>
      <c r="BM61" s="27"/>
      <c r="BR61" s="27"/>
      <c r="BW61" s="27"/>
      <c r="CB61" s="27"/>
      <c r="CG61" s="27"/>
      <c r="CL61" s="27"/>
      <c r="CQ61" s="27"/>
    </row>
    <row r="62" spans="9:95" x14ac:dyDescent="0.25">
      <c r="J62" s="27">
        <v>5</v>
      </c>
      <c r="K62">
        <v>7495</v>
      </c>
      <c r="O62" s="27">
        <v>29</v>
      </c>
      <c r="P62">
        <v>3361</v>
      </c>
      <c r="S62" t="s">
        <v>233</v>
      </c>
      <c r="T62" s="27">
        <v>1</v>
      </c>
      <c r="U62">
        <v>3471</v>
      </c>
      <c r="Y62" s="27">
        <v>27</v>
      </c>
      <c r="Z62">
        <v>4779</v>
      </c>
      <c r="AD62" s="27">
        <v>25</v>
      </c>
      <c r="AE62">
        <v>10453</v>
      </c>
      <c r="AI62" s="27">
        <v>20</v>
      </c>
      <c r="AJ62">
        <v>12726</v>
      </c>
      <c r="AN62" s="27">
        <v>17</v>
      </c>
      <c r="AO62">
        <v>5037</v>
      </c>
      <c r="AS62" s="27">
        <v>7</v>
      </c>
      <c r="AT62">
        <v>7076</v>
      </c>
      <c r="AX62" s="27">
        <v>12</v>
      </c>
      <c r="AY62">
        <v>8068</v>
      </c>
      <c r="BC62" s="27"/>
      <c r="BH62" s="27"/>
      <c r="BM62" s="27"/>
      <c r="BR62" s="27"/>
      <c r="BW62" s="27"/>
      <c r="CB62" s="27"/>
      <c r="CG62" s="27"/>
      <c r="CL62" s="27"/>
      <c r="CQ62" s="27"/>
    </row>
    <row r="63" spans="9:95" x14ac:dyDescent="0.25">
      <c r="J63" s="27">
        <v>6</v>
      </c>
      <c r="K63">
        <v>2707</v>
      </c>
      <c r="O63" s="27">
        <v>30</v>
      </c>
      <c r="P63">
        <v>2375</v>
      </c>
      <c r="T63" s="27">
        <v>2</v>
      </c>
      <c r="U63">
        <v>1353</v>
      </c>
      <c r="Y63" s="27">
        <v>28</v>
      </c>
      <c r="Z63">
        <v>7445</v>
      </c>
      <c r="AC63" t="s">
        <v>233</v>
      </c>
      <c r="AD63" s="27">
        <v>1</v>
      </c>
      <c r="AE63">
        <v>7922</v>
      </c>
      <c r="AI63" s="27">
        <v>21</v>
      </c>
      <c r="AJ63">
        <v>7280</v>
      </c>
      <c r="AN63" s="27">
        <v>18</v>
      </c>
      <c r="AO63">
        <v>5125</v>
      </c>
      <c r="AS63" s="27">
        <v>8</v>
      </c>
      <c r="AT63">
        <v>7499</v>
      </c>
      <c r="AX63" s="27">
        <v>13</v>
      </c>
      <c r="AY63">
        <v>5471</v>
      </c>
      <c r="BC63" s="27"/>
      <c r="BH63" s="27"/>
      <c r="BM63" s="27"/>
      <c r="BR63" s="27"/>
      <c r="BW63" s="27"/>
      <c r="CB63" s="27"/>
      <c r="CG63" s="27"/>
      <c r="CL63" s="27"/>
      <c r="CQ63" s="27"/>
    </row>
    <row r="64" spans="9:95" x14ac:dyDescent="0.25">
      <c r="J64" s="27">
        <v>7</v>
      </c>
      <c r="K64">
        <v>2554</v>
      </c>
      <c r="O64" s="27">
        <v>31</v>
      </c>
      <c r="P64">
        <v>1752</v>
      </c>
      <c r="T64" s="27">
        <v>3</v>
      </c>
      <c r="U64">
        <v>3075</v>
      </c>
      <c r="Y64" s="27">
        <v>29</v>
      </c>
      <c r="Z64">
        <v>7603</v>
      </c>
      <c r="AD64" s="27">
        <v>2</v>
      </c>
      <c r="AE64">
        <v>7610</v>
      </c>
      <c r="AN64" s="27">
        <v>19</v>
      </c>
      <c r="AO64">
        <v>10399</v>
      </c>
      <c r="AS64" s="27">
        <v>9</v>
      </c>
      <c r="AT64">
        <v>9845</v>
      </c>
      <c r="AX64" s="27">
        <v>14</v>
      </c>
      <c r="AY64">
        <v>8481</v>
      </c>
      <c r="BC64" s="27"/>
      <c r="BH64" s="27"/>
      <c r="BM64" s="27"/>
      <c r="BR64" s="27"/>
      <c r="BW64" s="27"/>
      <c r="CB64" s="27"/>
      <c r="CG64" s="27"/>
      <c r="CL64" s="27"/>
      <c r="CQ64" s="27"/>
    </row>
    <row r="65" spans="10:95" x14ac:dyDescent="0.25">
      <c r="J65" s="27">
        <v>8</v>
      </c>
      <c r="K65">
        <v>1713</v>
      </c>
      <c r="O65" s="27">
        <v>32</v>
      </c>
      <c r="P65">
        <v>1369</v>
      </c>
      <c r="T65" s="27">
        <v>4</v>
      </c>
      <c r="U65">
        <v>958</v>
      </c>
      <c r="Y65" s="27">
        <v>30</v>
      </c>
      <c r="Z65">
        <v>3972</v>
      </c>
      <c r="AD65" s="27">
        <v>3</v>
      </c>
      <c r="AE65">
        <v>6356</v>
      </c>
      <c r="AN65" s="27">
        <v>20</v>
      </c>
      <c r="AO65">
        <v>8614</v>
      </c>
      <c r="AS65" s="27">
        <v>10</v>
      </c>
      <c r="AT65">
        <v>6753</v>
      </c>
      <c r="AX65" s="27">
        <v>15</v>
      </c>
      <c r="AY65">
        <v>6688</v>
      </c>
      <c r="BC65" s="27"/>
      <c r="BH65" s="27"/>
      <c r="BM65" s="27"/>
      <c r="BR65" s="27"/>
      <c r="BW65" s="27"/>
      <c r="CB65" s="27"/>
      <c r="CG65" s="27"/>
      <c r="CL65" s="27"/>
      <c r="CQ65" s="27"/>
    </row>
    <row r="66" spans="10:95" x14ac:dyDescent="0.25">
      <c r="J66" s="27">
        <v>9</v>
      </c>
      <c r="K66">
        <v>801</v>
      </c>
      <c r="O66" s="27">
        <v>33</v>
      </c>
      <c r="P66">
        <v>2038</v>
      </c>
      <c r="T66" s="27">
        <v>5</v>
      </c>
      <c r="U66">
        <v>4110</v>
      </c>
      <c r="Y66" s="27">
        <v>31</v>
      </c>
      <c r="Z66">
        <v>3726</v>
      </c>
      <c r="AD66" s="27">
        <v>4</v>
      </c>
      <c r="AE66">
        <v>7990</v>
      </c>
      <c r="AN66" s="27">
        <v>21</v>
      </c>
      <c r="AO66">
        <v>9208</v>
      </c>
      <c r="AS66" s="27">
        <v>11</v>
      </c>
      <c r="AT66">
        <v>9256</v>
      </c>
      <c r="AX66" s="27">
        <v>16</v>
      </c>
      <c r="AY66">
        <v>9027</v>
      </c>
      <c r="BC66" s="27"/>
      <c r="BH66" s="27"/>
      <c r="BM66" s="27"/>
      <c r="BR66" s="27"/>
      <c r="BW66" s="27"/>
      <c r="CB66" s="27"/>
      <c r="CG66" s="27"/>
      <c r="CL66" s="27"/>
      <c r="CQ66" s="27"/>
    </row>
    <row r="67" spans="10:95" x14ac:dyDescent="0.25">
      <c r="J67" s="27">
        <v>10</v>
      </c>
      <c r="K67">
        <v>1898</v>
      </c>
      <c r="O67" s="27">
        <v>34</v>
      </c>
      <c r="P67">
        <v>1697</v>
      </c>
      <c r="T67" s="27">
        <v>6</v>
      </c>
      <c r="U67">
        <v>2577</v>
      </c>
      <c r="Y67" s="27">
        <v>32</v>
      </c>
      <c r="Z67">
        <v>5758</v>
      </c>
      <c r="AD67" s="27">
        <v>5</v>
      </c>
      <c r="AE67">
        <v>5641</v>
      </c>
      <c r="AN67" s="27">
        <v>22</v>
      </c>
      <c r="AO67">
        <v>5914</v>
      </c>
      <c r="AS67" s="27">
        <v>12</v>
      </c>
      <c r="AT67">
        <v>10032</v>
      </c>
      <c r="AX67" s="27">
        <v>17</v>
      </c>
      <c r="AY67">
        <v>16684</v>
      </c>
      <c r="BC67" s="27"/>
      <c r="BH67" s="27"/>
      <c r="BM67" s="27"/>
      <c r="BR67" s="27"/>
      <c r="BW67" s="27"/>
      <c r="CB67" s="27"/>
      <c r="CG67" s="27"/>
      <c r="CL67" s="27"/>
      <c r="CQ67" s="27"/>
    </row>
    <row r="68" spans="10:95" x14ac:dyDescent="0.25">
      <c r="J68" s="27">
        <v>11</v>
      </c>
      <c r="K68">
        <v>707</v>
      </c>
      <c r="O68" s="27">
        <v>35</v>
      </c>
      <c r="P68">
        <v>177</v>
      </c>
      <c r="T68" s="27">
        <v>7</v>
      </c>
      <c r="U68">
        <v>5414</v>
      </c>
      <c r="Y68" s="27">
        <v>33</v>
      </c>
      <c r="Z68">
        <v>7467</v>
      </c>
      <c r="AD68" s="27">
        <v>6</v>
      </c>
      <c r="AE68">
        <v>6330</v>
      </c>
      <c r="AN68" s="27">
        <v>23</v>
      </c>
      <c r="AO68">
        <v>3372</v>
      </c>
      <c r="AS68" s="27">
        <v>13</v>
      </c>
      <c r="AT68">
        <v>9778</v>
      </c>
      <c r="AX68" s="27">
        <v>18</v>
      </c>
      <c r="AY68">
        <v>14248</v>
      </c>
      <c r="BC68" s="27"/>
      <c r="BH68" s="27"/>
      <c r="BM68" s="27"/>
      <c r="BR68" s="27"/>
      <c r="BW68" s="27"/>
      <c r="CB68" s="27"/>
      <c r="CG68" s="27"/>
      <c r="CL68" s="27"/>
      <c r="CQ68" s="27"/>
    </row>
    <row r="69" spans="10:95" x14ac:dyDescent="0.25">
      <c r="J69" s="27">
        <v>12</v>
      </c>
      <c r="K69">
        <v>2509</v>
      </c>
      <c r="O69" s="27">
        <v>36</v>
      </c>
      <c r="P69">
        <v>2176</v>
      </c>
      <c r="T69" s="27">
        <v>8</v>
      </c>
      <c r="U69">
        <v>3136</v>
      </c>
      <c r="Y69" s="27">
        <v>34</v>
      </c>
      <c r="Z69">
        <v>5848</v>
      </c>
      <c r="AD69" s="27">
        <v>7</v>
      </c>
      <c r="AE69">
        <v>8332</v>
      </c>
      <c r="AN69" s="27">
        <v>24</v>
      </c>
      <c r="AO69">
        <v>5299</v>
      </c>
      <c r="AS69" s="27">
        <v>14</v>
      </c>
      <c r="AT69">
        <v>9248</v>
      </c>
      <c r="AX69" s="27">
        <v>19</v>
      </c>
      <c r="AY69">
        <v>15288</v>
      </c>
      <c r="BC69" s="27"/>
      <c r="BH69" s="27"/>
      <c r="BM69" s="27"/>
      <c r="BR69" s="27"/>
      <c r="BW69" s="27"/>
      <c r="CB69" s="27"/>
      <c r="CG69" s="27"/>
      <c r="CL69" s="27"/>
      <c r="CQ69" s="27"/>
    </row>
    <row r="70" spans="10:95" x14ac:dyDescent="0.25">
      <c r="J70" s="27">
        <v>13</v>
      </c>
      <c r="K70">
        <v>1353</v>
      </c>
      <c r="O70" s="27">
        <v>37</v>
      </c>
      <c r="P70">
        <v>1845</v>
      </c>
      <c r="T70" s="27">
        <v>9</v>
      </c>
      <c r="U70">
        <v>314</v>
      </c>
      <c r="Y70" s="27">
        <v>35</v>
      </c>
      <c r="Z70">
        <v>5624</v>
      </c>
      <c r="AD70" s="27">
        <v>8</v>
      </c>
      <c r="AE70">
        <v>6229</v>
      </c>
      <c r="AN70" s="27">
        <v>25</v>
      </c>
      <c r="AO70">
        <v>5324</v>
      </c>
      <c r="AS70" s="27">
        <v>15</v>
      </c>
      <c r="AT70">
        <v>8936</v>
      </c>
      <c r="AX70" s="27">
        <v>20</v>
      </c>
      <c r="AY70">
        <v>8241</v>
      </c>
      <c r="BC70" s="27"/>
      <c r="BH70" s="27"/>
      <c r="BM70" s="27"/>
      <c r="BR70" s="27"/>
      <c r="BW70" s="27"/>
      <c r="CB70" s="27"/>
      <c r="CG70" s="27"/>
      <c r="CL70" s="27"/>
      <c r="CQ70" s="27"/>
    </row>
    <row r="71" spans="10:95" x14ac:dyDescent="0.25">
      <c r="J71" s="27">
        <v>14</v>
      </c>
      <c r="K71">
        <v>2197</v>
      </c>
      <c r="O71" s="27">
        <v>38</v>
      </c>
      <c r="P71">
        <v>2498</v>
      </c>
      <c r="T71" s="27">
        <v>10</v>
      </c>
      <c r="U71">
        <v>715</v>
      </c>
      <c r="Y71" s="27">
        <v>36</v>
      </c>
      <c r="Z71">
        <v>6790</v>
      </c>
      <c r="AD71" s="27">
        <v>9</v>
      </c>
      <c r="AE71">
        <v>6498</v>
      </c>
      <c r="AN71" s="27">
        <v>26</v>
      </c>
      <c r="AO71">
        <v>8917</v>
      </c>
      <c r="AS71" s="27">
        <v>16</v>
      </c>
      <c r="AT71">
        <v>6283</v>
      </c>
      <c r="AX71" s="27">
        <v>21</v>
      </c>
      <c r="AY71">
        <v>5705</v>
      </c>
      <c r="BC71" s="27"/>
      <c r="BH71" s="27"/>
      <c r="BM71" s="27"/>
      <c r="BR71" s="27"/>
      <c r="BW71" s="27"/>
      <c r="CB71" s="27"/>
      <c r="CG71" s="27"/>
      <c r="CL71" s="27"/>
      <c r="CQ71" s="27"/>
    </row>
    <row r="72" spans="10:95" x14ac:dyDescent="0.25">
      <c r="J72" s="27">
        <v>15</v>
      </c>
      <c r="K72">
        <v>3463</v>
      </c>
      <c r="N72" t="s">
        <v>233</v>
      </c>
      <c r="O72" s="27">
        <v>1</v>
      </c>
      <c r="P72">
        <v>5892</v>
      </c>
      <c r="T72" s="27">
        <v>11</v>
      </c>
      <c r="U72">
        <v>3079</v>
      </c>
      <c r="Y72" s="27">
        <v>37</v>
      </c>
      <c r="Z72">
        <v>5369</v>
      </c>
      <c r="AD72" s="27">
        <v>10</v>
      </c>
      <c r="AE72">
        <v>8950</v>
      </c>
      <c r="AN72" s="27">
        <v>27</v>
      </c>
      <c r="AO72">
        <v>6794</v>
      </c>
      <c r="AS72" s="27">
        <v>17</v>
      </c>
      <c r="AT72">
        <v>7279</v>
      </c>
      <c r="AX72" s="27">
        <v>22</v>
      </c>
      <c r="AY72">
        <v>5968</v>
      </c>
      <c r="BC72" s="27"/>
      <c r="BH72" s="27"/>
      <c r="BM72" s="27"/>
      <c r="BR72" s="27"/>
      <c r="BW72" s="27"/>
      <c r="CB72" s="27"/>
      <c r="CG72" s="27"/>
      <c r="CL72" s="27"/>
      <c r="CQ72" s="27"/>
    </row>
    <row r="73" spans="10:95" x14ac:dyDescent="0.25">
      <c r="J73" s="27">
        <v>16</v>
      </c>
      <c r="K73">
        <v>6721</v>
      </c>
      <c r="O73" s="27">
        <v>2</v>
      </c>
      <c r="P73">
        <v>2253</v>
      </c>
      <c r="T73" s="27">
        <v>12</v>
      </c>
      <c r="U73">
        <v>2308</v>
      </c>
      <c r="Y73" s="27">
        <v>38</v>
      </c>
      <c r="Z73">
        <v>3334</v>
      </c>
      <c r="AD73" s="27">
        <v>11</v>
      </c>
      <c r="AE73">
        <v>10045</v>
      </c>
      <c r="AN73" s="27">
        <v>28</v>
      </c>
      <c r="AO73">
        <v>3426</v>
      </c>
      <c r="AS73" s="27">
        <v>18</v>
      </c>
      <c r="AT73">
        <v>7712</v>
      </c>
      <c r="BC73" s="27"/>
      <c r="BH73" s="27"/>
      <c r="BM73" s="27"/>
      <c r="BR73" s="27"/>
      <c r="BW73" s="27"/>
      <c r="CB73" s="27"/>
      <c r="CG73" s="27"/>
      <c r="CL73" s="27"/>
      <c r="CQ73" s="27"/>
    </row>
    <row r="74" spans="10:95" x14ac:dyDescent="0.25">
      <c r="J74" s="27">
        <v>17</v>
      </c>
      <c r="K74">
        <v>3722</v>
      </c>
      <c r="O74" s="27">
        <v>3</v>
      </c>
      <c r="P74">
        <v>2670</v>
      </c>
      <c r="T74" s="27">
        <v>13</v>
      </c>
      <c r="U74">
        <v>329</v>
      </c>
      <c r="Y74" s="27">
        <v>39</v>
      </c>
      <c r="Z74">
        <v>6126</v>
      </c>
      <c r="AD74" s="27">
        <v>12</v>
      </c>
      <c r="AE74">
        <v>7942</v>
      </c>
      <c r="AN74" s="27">
        <v>29</v>
      </c>
      <c r="AO74">
        <v>6774</v>
      </c>
      <c r="AS74" s="27">
        <v>19</v>
      </c>
      <c r="AT74">
        <v>10199</v>
      </c>
      <c r="BC74" s="27"/>
      <c r="BH74" s="27"/>
      <c r="BM74" s="27"/>
      <c r="BR74" s="27"/>
      <c r="BW74" s="27"/>
      <c r="CB74" s="27"/>
      <c r="CG74" s="27"/>
      <c r="CL74" s="27"/>
      <c r="CQ74" s="27"/>
    </row>
    <row r="75" spans="10:95" x14ac:dyDescent="0.25">
      <c r="J75" s="27">
        <v>18</v>
      </c>
      <c r="K75">
        <v>3447</v>
      </c>
      <c r="O75" s="27">
        <v>4</v>
      </c>
      <c r="P75">
        <v>4294</v>
      </c>
      <c r="T75" s="27">
        <v>14</v>
      </c>
      <c r="U75">
        <v>258</v>
      </c>
      <c r="Y75" s="27">
        <v>40</v>
      </c>
      <c r="Z75">
        <v>6304</v>
      </c>
      <c r="AD75" s="27">
        <v>13</v>
      </c>
      <c r="AE75">
        <v>9759</v>
      </c>
      <c r="AN75" s="27">
        <v>30</v>
      </c>
      <c r="AO75">
        <v>2272</v>
      </c>
      <c r="AS75" s="27">
        <v>20</v>
      </c>
      <c r="AT75">
        <v>8175</v>
      </c>
      <c r="BC75" s="27"/>
      <c r="BH75" s="27"/>
      <c r="BM75" s="27"/>
      <c r="BR75" s="27"/>
      <c r="BW75" s="27"/>
      <c r="CB75" s="27"/>
      <c r="CG75" s="27"/>
      <c r="CL75" s="27"/>
      <c r="CQ75" s="27"/>
    </row>
    <row r="76" spans="10:95" x14ac:dyDescent="0.25">
      <c r="J76" s="27">
        <v>19</v>
      </c>
      <c r="K76">
        <v>2876</v>
      </c>
      <c r="O76" s="27">
        <v>5</v>
      </c>
      <c r="P76">
        <v>2058</v>
      </c>
      <c r="T76" s="27">
        <v>15</v>
      </c>
      <c r="U76">
        <v>2975</v>
      </c>
      <c r="Y76" s="27">
        <v>41</v>
      </c>
      <c r="Z76">
        <v>6085</v>
      </c>
      <c r="AD76" s="27">
        <v>14</v>
      </c>
      <c r="AE76">
        <v>5448</v>
      </c>
      <c r="AN76" s="27">
        <v>31</v>
      </c>
      <c r="AO76">
        <v>7312</v>
      </c>
      <c r="AS76" s="27">
        <v>21</v>
      </c>
      <c r="AT76">
        <v>5767</v>
      </c>
      <c r="BC76" s="27"/>
      <c r="BH76" s="27"/>
      <c r="BM76" s="27"/>
      <c r="BR76" s="27"/>
      <c r="BW76" s="27"/>
      <c r="CB76" s="27"/>
      <c r="CG76" s="27"/>
      <c r="CL76" s="27"/>
      <c r="CQ76" s="27"/>
    </row>
    <row r="77" spans="10:95" x14ac:dyDescent="0.25">
      <c r="J77" s="27">
        <v>20</v>
      </c>
      <c r="K77">
        <v>2879</v>
      </c>
      <c r="O77" s="27">
        <v>6</v>
      </c>
      <c r="P77">
        <v>5707</v>
      </c>
      <c r="T77" s="27">
        <v>16</v>
      </c>
      <c r="U77">
        <v>942</v>
      </c>
      <c r="Y77" s="27">
        <v>42</v>
      </c>
      <c r="Z77">
        <v>6016</v>
      </c>
      <c r="AD77" s="27">
        <v>15</v>
      </c>
      <c r="AE77">
        <v>12253</v>
      </c>
      <c r="AN77" s="27">
        <v>32</v>
      </c>
      <c r="AO77">
        <v>10853</v>
      </c>
      <c r="AS77" s="27">
        <v>22</v>
      </c>
      <c r="AT77">
        <v>5539</v>
      </c>
      <c r="BC77" s="27"/>
      <c r="BH77" s="27"/>
      <c r="BM77" s="27"/>
      <c r="BR77" s="27"/>
      <c r="BW77" s="27"/>
      <c r="CB77" s="27"/>
      <c r="CG77" s="27"/>
      <c r="CL77" s="27"/>
      <c r="CQ77" s="27"/>
    </row>
    <row r="78" spans="10:95" x14ac:dyDescent="0.25">
      <c r="J78" s="27">
        <v>21</v>
      </c>
      <c r="K78">
        <v>3960</v>
      </c>
      <c r="O78" s="27">
        <v>7</v>
      </c>
      <c r="P78">
        <v>2284</v>
      </c>
      <c r="T78" s="27">
        <v>17</v>
      </c>
      <c r="U78">
        <v>1715</v>
      </c>
      <c r="Y78" s="27">
        <v>43</v>
      </c>
      <c r="Z78">
        <v>4397</v>
      </c>
      <c r="AD78" s="27">
        <v>16</v>
      </c>
      <c r="AE78">
        <v>10788</v>
      </c>
      <c r="AN78" s="27">
        <v>33</v>
      </c>
      <c r="AO78">
        <v>7881</v>
      </c>
      <c r="AS78" s="27">
        <v>23</v>
      </c>
      <c r="AT78">
        <v>9308</v>
      </c>
      <c r="BC78" s="27"/>
      <c r="BH78" s="27"/>
      <c r="BM78" s="27"/>
      <c r="BR78" s="27"/>
      <c r="BW78" s="27"/>
      <c r="CB78" s="27"/>
      <c r="CG78" s="27"/>
      <c r="CL78" s="27"/>
      <c r="CQ78" s="27"/>
    </row>
    <row r="79" spans="10:95" x14ac:dyDescent="0.25">
      <c r="J79" s="27">
        <v>22</v>
      </c>
      <c r="K79">
        <v>6192</v>
      </c>
      <c r="O79" s="27">
        <v>8</v>
      </c>
      <c r="P79">
        <v>2728</v>
      </c>
      <c r="T79" s="27">
        <v>18</v>
      </c>
      <c r="U79">
        <v>2120</v>
      </c>
      <c r="Y79" s="27">
        <v>44</v>
      </c>
      <c r="Z79">
        <v>9459</v>
      </c>
      <c r="AD79" s="27">
        <v>17</v>
      </c>
      <c r="AE79">
        <v>5476</v>
      </c>
      <c r="AN79" s="27">
        <v>34</v>
      </c>
      <c r="AO79">
        <v>7890</v>
      </c>
      <c r="AS79" s="27">
        <v>24</v>
      </c>
      <c r="AT79">
        <v>10646</v>
      </c>
      <c r="BC79" s="27"/>
      <c r="BH79" s="27"/>
      <c r="BM79" s="27"/>
      <c r="BR79" s="27"/>
      <c r="BW79" s="27"/>
      <c r="CB79" s="27"/>
      <c r="CG79" s="27"/>
      <c r="CL79" s="27"/>
      <c r="CQ79" s="27"/>
    </row>
    <row r="80" spans="10:95" x14ac:dyDescent="0.25">
      <c r="J80" s="27">
        <v>23</v>
      </c>
      <c r="K80">
        <v>1497</v>
      </c>
      <c r="O80" s="27">
        <v>9</v>
      </c>
      <c r="P80">
        <v>2225</v>
      </c>
      <c r="T80" s="27">
        <v>19</v>
      </c>
      <c r="U80">
        <v>1007</v>
      </c>
      <c r="Y80" s="27">
        <v>1</v>
      </c>
      <c r="Z80">
        <v>11206</v>
      </c>
      <c r="AD80" s="27">
        <v>18</v>
      </c>
      <c r="AE80">
        <v>2835</v>
      </c>
      <c r="AN80" s="27">
        <v>35</v>
      </c>
      <c r="AO80">
        <v>5958</v>
      </c>
      <c r="AS80" s="27">
        <v>25</v>
      </c>
      <c r="AT80">
        <v>8651</v>
      </c>
      <c r="BC80" s="27"/>
      <c r="BH80" s="27"/>
      <c r="BM80" s="27"/>
      <c r="BR80" s="27"/>
      <c r="BW80" s="27"/>
      <c r="CB80" s="27"/>
      <c r="CG80" s="27"/>
      <c r="CL80" s="27"/>
      <c r="CQ80" s="27"/>
    </row>
    <row r="81" spans="10:95" x14ac:dyDescent="0.25">
      <c r="J81" s="27">
        <v>24</v>
      </c>
      <c r="K81">
        <v>2519</v>
      </c>
      <c r="O81" s="27">
        <v>10</v>
      </c>
      <c r="P81">
        <v>2608</v>
      </c>
      <c r="T81" s="27">
        <v>20</v>
      </c>
      <c r="U81">
        <v>2531</v>
      </c>
      <c r="X81" t="s">
        <v>233</v>
      </c>
      <c r="Y81" s="27">
        <v>2</v>
      </c>
      <c r="Z81">
        <v>9277</v>
      </c>
      <c r="AD81" s="27">
        <v>19</v>
      </c>
      <c r="AE81">
        <v>2812</v>
      </c>
      <c r="AN81" s="27">
        <v>36</v>
      </c>
      <c r="AO81">
        <v>8204</v>
      </c>
      <c r="AS81" s="27">
        <v>26</v>
      </c>
      <c r="AT81">
        <v>9011</v>
      </c>
      <c r="BC81" s="27"/>
      <c r="BH81" s="27"/>
      <c r="BM81" s="27"/>
      <c r="BR81" s="27"/>
      <c r="BW81" s="27"/>
      <c r="CB81" s="27"/>
      <c r="CG81" s="27"/>
      <c r="CL81" s="27"/>
      <c r="CQ81" s="27"/>
    </row>
    <row r="82" spans="10:95" x14ac:dyDescent="0.25">
      <c r="J82" s="27">
        <v>25</v>
      </c>
      <c r="K82">
        <v>1927</v>
      </c>
      <c r="O82" s="27">
        <v>11</v>
      </c>
      <c r="P82">
        <v>4977</v>
      </c>
      <c r="T82" s="27">
        <v>21</v>
      </c>
      <c r="U82">
        <v>846</v>
      </c>
      <c r="Y82" s="27">
        <v>3</v>
      </c>
      <c r="Z82">
        <v>6795</v>
      </c>
      <c r="AD82" s="27">
        <v>20</v>
      </c>
      <c r="AE82">
        <v>4970</v>
      </c>
      <c r="AN82" s="27">
        <v>37</v>
      </c>
      <c r="AO82">
        <v>5067</v>
      </c>
      <c r="AS82" s="27">
        <v>27</v>
      </c>
      <c r="AT82">
        <v>5409</v>
      </c>
      <c r="BC82" s="27"/>
      <c r="BH82" s="27"/>
      <c r="BM82" s="27"/>
      <c r="BR82" s="27"/>
      <c r="BW82" s="27"/>
      <c r="CB82" s="27"/>
      <c r="CG82" s="27"/>
      <c r="CL82" s="27"/>
      <c r="CQ82" s="27"/>
    </row>
    <row r="83" spans="10:95" x14ac:dyDescent="0.25">
      <c r="J83" s="27">
        <v>26</v>
      </c>
      <c r="K83">
        <v>4431</v>
      </c>
      <c r="O83" s="27">
        <v>12</v>
      </c>
      <c r="P83">
        <v>2959</v>
      </c>
      <c r="T83" s="27">
        <v>22</v>
      </c>
      <c r="U83">
        <v>959</v>
      </c>
      <c r="Y83" s="27">
        <v>4</v>
      </c>
      <c r="Z83">
        <v>12341</v>
      </c>
      <c r="AD83" s="27">
        <v>21</v>
      </c>
      <c r="AE83">
        <v>5751</v>
      </c>
      <c r="AN83" s="27">
        <v>38</v>
      </c>
      <c r="AO83">
        <v>9421</v>
      </c>
      <c r="AS83" s="27">
        <v>28</v>
      </c>
      <c r="AT83">
        <v>9188</v>
      </c>
      <c r="BC83" s="27"/>
      <c r="BH83" s="27"/>
      <c r="BM83" s="27"/>
      <c r="BR83" s="27"/>
      <c r="BW83" s="27"/>
      <c r="CB83" s="27"/>
      <c r="CG83" s="27"/>
      <c r="CL83" s="27"/>
      <c r="CQ83" s="27"/>
    </row>
    <row r="84" spans="10:95" x14ac:dyDescent="0.25">
      <c r="J84" s="27">
        <v>27</v>
      </c>
      <c r="K84">
        <v>3030</v>
      </c>
      <c r="O84" s="27">
        <v>13</v>
      </c>
      <c r="P84">
        <v>3312</v>
      </c>
      <c r="T84" s="27">
        <v>23</v>
      </c>
      <c r="U84">
        <v>1428</v>
      </c>
      <c r="Y84" s="27">
        <v>5</v>
      </c>
      <c r="Z84">
        <v>6552</v>
      </c>
      <c r="AD84" s="27">
        <v>22</v>
      </c>
      <c r="AE84">
        <v>5529</v>
      </c>
      <c r="AN84" s="27">
        <v>39</v>
      </c>
      <c r="AO84">
        <v>5010</v>
      </c>
      <c r="BC84" s="27"/>
      <c r="BH84" s="27"/>
      <c r="BM84" s="27"/>
      <c r="BR84" s="27"/>
      <c r="BW84" s="27"/>
      <c r="CB84" s="27"/>
      <c r="CG84" s="27"/>
      <c r="CL84" s="27"/>
      <c r="CQ84" s="27"/>
    </row>
    <row r="85" spans="10:95" x14ac:dyDescent="0.25">
      <c r="J85" s="27">
        <v>28</v>
      </c>
      <c r="K85">
        <v>563</v>
      </c>
      <c r="O85" s="27">
        <v>14</v>
      </c>
      <c r="P85">
        <v>2650</v>
      </c>
      <c r="T85" s="27">
        <v>24</v>
      </c>
      <c r="U85">
        <v>2793</v>
      </c>
      <c r="Y85" s="27">
        <v>6</v>
      </c>
      <c r="Z85">
        <v>2022</v>
      </c>
      <c r="AD85" s="27">
        <v>23</v>
      </c>
      <c r="AE85">
        <v>4895</v>
      </c>
      <c r="AN85" s="27">
        <v>40</v>
      </c>
      <c r="AO85">
        <v>8485</v>
      </c>
      <c r="BC85" s="27"/>
      <c r="BH85" s="27"/>
      <c r="BM85" s="27"/>
      <c r="BR85" s="27"/>
      <c r="BW85" s="27"/>
      <c r="CB85" s="27"/>
      <c r="CG85" s="27"/>
      <c r="CL85" s="27"/>
      <c r="CQ85" s="27"/>
    </row>
    <row r="86" spans="10:95" x14ac:dyDescent="0.25">
      <c r="J86" s="27">
        <v>29</v>
      </c>
      <c r="K86">
        <v>902</v>
      </c>
      <c r="O86" s="27">
        <v>15</v>
      </c>
      <c r="P86">
        <v>3097</v>
      </c>
      <c r="T86" s="27">
        <v>25</v>
      </c>
      <c r="U86">
        <v>1356</v>
      </c>
      <c r="Y86" s="27">
        <v>7</v>
      </c>
      <c r="Z86">
        <v>4263</v>
      </c>
      <c r="AD86" s="27">
        <v>24</v>
      </c>
      <c r="AE86">
        <v>9969</v>
      </c>
      <c r="AN86" s="27">
        <v>41</v>
      </c>
      <c r="AO86">
        <v>5717</v>
      </c>
      <c r="BC86" s="27"/>
      <c r="BH86" s="27"/>
      <c r="BM86" s="27"/>
      <c r="BR86" s="27"/>
      <c r="BW86" s="27"/>
      <c r="CB86" s="27"/>
      <c r="CG86" s="27"/>
      <c r="CL86" s="27"/>
      <c r="CQ86" s="27"/>
    </row>
    <row r="87" spans="10:95" x14ac:dyDescent="0.25">
      <c r="J87" s="27">
        <v>30</v>
      </c>
      <c r="K87">
        <v>746</v>
      </c>
      <c r="O87" s="27">
        <v>16</v>
      </c>
      <c r="P87">
        <v>3600</v>
      </c>
      <c r="T87" s="27">
        <v>26</v>
      </c>
      <c r="U87">
        <v>1692</v>
      </c>
      <c r="Y87" s="27">
        <v>8</v>
      </c>
      <c r="Z87">
        <v>9406</v>
      </c>
      <c r="AD87" s="27">
        <v>25</v>
      </c>
      <c r="AE87">
        <v>10953</v>
      </c>
      <c r="AN87" s="27">
        <v>42</v>
      </c>
      <c r="AO87">
        <v>7294</v>
      </c>
      <c r="BC87" s="27"/>
      <c r="BH87" s="27"/>
      <c r="BM87" s="27"/>
      <c r="BR87" s="27"/>
      <c r="BW87" s="27"/>
      <c r="CB87" s="27"/>
      <c r="CG87" s="27"/>
      <c r="CL87" s="27"/>
      <c r="CQ87" s="27"/>
    </row>
    <row r="88" spans="10:95" x14ac:dyDescent="0.25">
      <c r="J88" s="27">
        <v>31</v>
      </c>
      <c r="K88">
        <v>327</v>
      </c>
      <c r="O88" s="27">
        <v>17</v>
      </c>
      <c r="P88">
        <v>2550</v>
      </c>
      <c r="T88" s="27">
        <v>27</v>
      </c>
      <c r="U88">
        <v>2372</v>
      </c>
      <c r="Y88" s="27">
        <v>9</v>
      </c>
      <c r="Z88">
        <v>6991</v>
      </c>
      <c r="AD88" s="27">
        <v>26</v>
      </c>
      <c r="AE88">
        <v>9363</v>
      </c>
      <c r="AN88" s="27">
        <v>43</v>
      </c>
      <c r="AO88">
        <v>9408</v>
      </c>
      <c r="BC88" s="27"/>
      <c r="BH88" s="27"/>
      <c r="BM88" s="27"/>
      <c r="BR88" s="27"/>
      <c r="BW88" s="27"/>
      <c r="CB88" s="27"/>
      <c r="CG88" s="27"/>
      <c r="CL88" s="27"/>
      <c r="CQ88" s="27"/>
    </row>
    <row r="89" spans="10:95" x14ac:dyDescent="0.25">
      <c r="J89" s="27">
        <v>32</v>
      </c>
      <c r="K89">
        <v>3421</v>
      </c>
      <c r="O89" s="27">
        <v>18</v>
      </c>
      <c r="P89">
        <v>1678</v>
      </c>
      <c r="T89" s="27">
        <v>28</v>
      </c>
      <c r="U89">
        <v>2556</v>
      </c>
      <c r="Y89" s="27">
        <v>10</v>
      </c>
      <c r="Z89">
        <v>7036</v>
      </c>
      <c r="AD89" s="27">
        <v>27</v>
      </c>
      <c r="AE89">
        <v>5761</v>
      </c>
      <c r="AN89" s="27">
        <v>44</v>
      </c>
      <c r="AO89">
        <v>8115</v>
      </c>
      <c r="BC89" s="27"/>
      <c r="BH89" s="27"/>
      <c r="BM89" s="27"/>
      <c r="BR89" s="27"/>
      <c r="BW89" s="27"/>
      <c r="CB89" s="27"/>
      <c r="CG89" s="27"/>
      <c r="CL89" s="27"/>
      <c r="CQ89" s="27"/>
    </row>
    <row r="90" spans="10:95" x14ac:dyDescent="0.25">
      <c r="O90" s="27">
        <v>19</v>
      </c>
      <c r="P90">
        <v>1449</v>
      </c>
      <c r="T90" s="27">
        <v>29</v>
      </c>
      <c r="U90">
        <v>1222</v>
      </c>
      <c r="Y90" s="27">
        <v>11</v>
      </c>
      <c r="Z90">
        <v>7401</v>
      </c>
      <c r="AD90" s="27">
        <v>28</v>
      </c>
      <c r="AE90">
        <v>6150</v>
      </c>
      <c r="AN90" s="27">
        <v>45</v>
      </c>
      <c r="AO90">
        <v>7981</v>
      </c>
      <c r="BC90" s="27"/>
      <c r="BH90" s="27"/>
      <c r="BM90" s="27"/>
      <c r="BR90" s="27"/>
      <c r="BW90" s="27"/>
      <c r="CB90" s="27"/>
      <c r="CG90" s="27"/>
      <c r="CL90" s="27"/>
      <c r="CQ90" s="27"/>
    </row>
    <row r="91" spans="10:95" x14ac:dyDescent="0.25">
      <c r="O91" s="27">
        <v>20</v>
      </c>
      <c r="P91">
        <v>1980</v>
      </c>
      <c r="T91" s="27">
        <v>30</v>
      </c>
      <c r="U91">
        <v>2082</v>
      </c>
      <c r="Y91" s="27">
        <v>12</v>
      </c>
      <c r="Z91">
        <v>5764</v>
      </c>
      <c r="AD91" s="27">
        <v>29</v>
      </c>
      <c r="AE91">
        <v>6202</v>
      </c>
      <c r="AN91" s="27">
        <v>46</v>
      </c>
      <c r="AO91">
        <v>9557</v>
      </c>
      <c r="BC91" s="27"/>
      <c r="BH91" s="27"/>
      <c r="BM91" s="27"/>
      <c r="BR91" s="27"/>
      <c r="BW91" s="27"/>
      <c r="CB91" s="27"/>
      <c r="CG91" s="27"/>
      <c r="CL91" s="27"/>
      <c r="CQ91" s="27"/>
    </row>
    <row r="92" spans="10:95" x14ac:dyDescent="0.25">
      <c r="O92" s="27">
        <v>21</v>
      </c>
      <c r="P92">
        <v>1974</v>
      </c>
      <c r="T92" s="27">
        <v>31</v>
      </c>
      <c r="U92">
        <v>2879</v>
      </c>
      <c r="Y92" s="27">
        <v>13</v>
      </c>
      <c r="Z92">
        <v>8699</v>
      </c>
      <c r="AD92" s="27">
        <v>30</v>
      </c>
      <c r="AE92">
        <v>7207</v>
      </c>
      <c r="AN92" s="27">
        <v>47</v>
      </c>
      <c r="AO92">
        <v>9063</v>
      </c>
      <c r="BC92" s="27"/>
      <c r="BH92" s="27"/>
      <c r="BM92" s="27"/>
      <c r="BR92" s="27"/>
      <c r="BW92" s="27"/>
      <c r="CB92" s="27"/>
      <c r="CG92" s="27"/>
      <c r="CL92" s="27"/>
      <c r="CQ92" s="27"/>
    </row>
    <row r="93" spans="10:95" x14ac:dyDescent="0.25">
      <c r="O93" s="27">
        <v>22</v>
      </c>
      <c r="P93">
        <v>3781</v>
      </c>
      <c r="T93" s="27">
        <v>32</v>
      </c>
      <c r="U93">
        <v>693</v>
      </c>
      <c r="Y93" s="27">
        <v>14</v>
      </c>
      <c r="Z93">
        <v>7356</v>
      </c>
      <c r="AD93" s="27">
        <v>31</v>
      </c>
      <c r="AE93">
        <v>12703</v>
      </c>
      <c r="AN93" s="27">
        <v>48</v>
      </c>
      <c r="AO93">
        <v>4080</v>
      </c>
      <c r="BC93" s="27"/>
      <c r="BH93" s="27"/>
      <c r="BM93" s="27"/>
      <c r="BR93" s="27"/>
      <c r="BW93" s="27"/>
      <c r="CB93" s="27"/>
      <c r="CG93" s="27"/>
      <c r="CL93" s="27"/>
      <c r="CQ93" s="27"/>
    </row>
    <row r="94" spans="10:95" x14ac:dyDescent="0.25">
      <c r="O94" s="27">
        <v>23</v>
      </c>
      <c r="P94">
        <v>2112</v>
      </c>
      <c r="Y94" s="27">
        <v>15</v>
      </c>
      <c r="Z94">
        <v>5918</v>
      </c>
      <c r="AD94" s="27">
        <v>32</v>
      </c>
      <c r="AE94">
        <v>14115</v>
      </c>
      <c r="AN94" s="27">
        <v>49</v>
      </c>
      <c r="AO94">
        <v>7288</v>
      </c>
      <c r="BC94" s="27"/>
      <c r="BH94" s="27"/>
      <c r="BM94" s="27"/>
      <c r="BR94" s="27"/>
      <c r="BW94" s="27"/>
      <c r="CB94" s="27"/>
      <c r="CG94" s="27"/>
      <c r="CL94" s="27"/>
      <c r="CQ94" s="27"/>
    </row>
    <row r="95" spans="10:95" x14ac:dyDescent="0.25">
      <c r="O95" s="27">
        <v>24</v>
      </c>
      <c r="P95">
        <v>1289</v>
      </c>
      <c r="Y95" s="27">
        <v>16</v>
      </c>
      <c r="Z95">
        <v>6623</v>
      </c>
      <c r="AD95" s="27">
        <v>33</v>
      </c>
      <c r="AE95">
        <v>10926</v>
      </c>
      <c r="AN95" s="27">
        <v>50</v>
      </c>
      <c r="AO95">
        <v>4655</v>
      </c>
      <c r="BC95" s="27"/>
      <c r="BH95" s="27"/>
      <c r="BM95" s="27"/>
      <c r="BR95" s="27"/>
      <c r="BW95" s="27"/>
      <c r="CB95" s="27"/>
      <c r="CG95" s="27"/>
      <c r="CL95" s="27"/>
      <c r="CQ95" s="27"/>
    </row>
    <row r="96" spans="10:95" x14ac:dyDescent="0.25">
      <c r="O96" s="27">
        <v>25</v>
      </c>
      <c r="P96">
        <v>2741</v>
      </c>
      <c r="Y96" s="27">
        <v>17</v>
      </c>
      <c r="Z96">
        <v>4358</v>
      </c>
      <c r="AD96" s="27">
        <v>34</v>
      </c>
      <c r="AE96">
        <v>8858</v>
      </c>
      <c r="AN96" s="27">
        <v>51</v>
      </c>
      <c r="AO96">
        <v>5347</v>
      </c>
      <c r="BC96" s="27"/>
      <c r="BH96" s="27"/>
      <c r="BM96" s="27"/>
      <c r="BR96" s="27"/>
      <c r="BW96" s="27"/>
      <c r="CB96" s="27"/>
      <c r="CG96" s="27"/>
      <c r="CL96" s="27"/>
      <c r="CQ96" s="27"/>
    </row>
    <row r="97" spans="15:95" x14ac:dyDescent="0.25">
      <c r="O97" s="27">
        <v>26</v>
      </c>
      <c r="P97">
        <v>3937</v>
      </c>
      <c r="Y97" s="27">
        <v>18</v>
      </c>
      <c r="Z97">
        <v>6372</v>
      </c>
      <c r="AD97" s="27">
        <v>35</v>
      </c>
      <c r="AE97">
        <v>7265</v>
      </c>
      <c r="AN97" s="27">
        <v>52</v>
      </c>
      <c r="AO97">
        <v>7286</v>
      </c>
      <c r="BC97" s="27"/>
      <c r="BH97" s="27"/>
      <c r="BM97" s="27"/>
      <c r="BR97" s="27"/>
      <c r="BW97" s="27"/>
      <c r="CB97" s="27"/>
      <c r="CG97" s="27"/>
      <c r="CL97" s="27"/>
      <c r="CQ97" s="27"/>
    </row>
    <row r="98" spans="15:95" x14ac:dyDescent="0.25">
      <c r="O98" s="27">
        <v>27</v>
      </c>
      <c r="P98">
        <v>1718</v>
      </c>
      <c r="Y98" s="27">
        <v>19</v>
      </c>
      <c r="Z98">
        <v>7636</v>
      </c>
      <c r="AD98" s="27">
        <v>36</v>
      </c>
      <c r="AE98">
        <v>12146</v>
      </c>
      <c r="AN98" s="27">
        <v>53</v>
      </c>
      <c r="AO98">
        <v>3440</v>
      </c>
      <c r="BC98" s="27"/>
      <c r="BH98" s="27"/>
      <c r="BM98" s="27"/>
      <c r="BR98" s="27"/>
      <c r="BW98" s="27"/>
      <c r="CB98" s="27"/>
      <c r="CG98" s="27"/>
      <c r="CL98" s="27"/>
      <c r="CQ98" s="27"/>
    </row>
    <row r="99" spans="15:95" x14ac:dyDescent="0.25">
      <c r="O99" s="27">
        <v>28</v>
      </c>
      <c r="P99">
        <v>2938</v>
      </c>
      <c r="Y99" s="27">
        <v>20</v>
      </c>
      <c r="Z99">
        <v>9655</v>
      </c>
      <c r="AD99" s="27">
        <v>37</v>
      </c>
      <c r="AE99">
        <v>9606</v>
      </c>
      <c r="AN99" s="27">
        <v>54</v>
      </c>
      <c r="AO99">
        <v>4416</v>
      </c>
      <c r="BC99" s="27"/>
      <c r="BH99" s="27"/>
      <c r="BM99" s="27"/>
      <c r="BR99" s="27"/>
      <c r="BW99" s="27"/>
      <c r="CB99" s="27"/>
      <c r="CG99" s="27"/>
      <c r="CL99" s="27"/>
      <c r="CQ99" s="27"/>
    </row>
    <row r="100" spans="15:95" x14ac:dyDescent="0.25">
      <c r="O100" s="27">
        <v>29</v>
      </c>
      <c r="P100">
        <v>2614</v>
      </c>
      <c r="Y100" s="27">
        <v>21</v>
      </c>
      <c r="Z100">
        <v>8128</v>
      </c>
      <c r="AD100" s="27">
        <v>38</v>
      </c>
      <c r="AE100">
        <v>11066</v>
      </c>
      <c r="AN100" s="27">
        <v>55</v>
      </c>
      <c r="AO100">
        <v>1879</v>
      </c>
    </row>
    <row r="101" spans="15:95" x14ac:dyDescent="0.25">
      <c r="O101" s="27">
        <v>30</v>
      </c>
      <c r="P101">
        <v>4826</v>
      </c>
      <c r="Y101" s="27">
        <v>22</v>
      </c>
      <c r="Z101">
        <v>4343</v>
      </c>
      <c r="AD101" s="27">
        <v>39</v>
      </c>
      <c r="AE101">
        <v>8585</v>
      </c>
      <c r="AN101" s="27">
        <v>56</v>
      </c>
      <c r="AO101">
        <v>3853</v>
      </c>
    </row>
    <row r="102" spans="15:95" x14ac:dyDescent="0.25">
      <c r="O102" s="27">
        <v>31</v>
      </c>
      <c r="P102">
        <v>7896</v>
      </c>
      <c r="Y102" s="27">
        <v>23</v>
      </c>
      <c r="Z102">
        <v>8533</v>
      </c>
      <c r="AD102" s="27">
        <v>40</v>
      </c>
      <c r="AE102">
        <v>5295</v>
      </c>
      <c r="AN102" s="27">
        <v>57</v>
      </c>
      <c r="AO102">
        <v>5944</v>
      </c>
    </row>
    <row r="103" spans="15:95" x14ac:dyDescent="0.25">
      <c r="O103" s="27">
        <v>32</v>
      </c>
      <c r="P103">
        <v>3551</v>
      </c>
      <c r="Y103" s="27">
        <v>24</v>
      </c>
      <c r="Z103">
        <v>12411</v>
      </c>
      <c r="AD103" s="27">
        <v>41</v>
      </c>
      <c r="AE103">
        <v>7803</v>
      </c>
      <c r="AN103" s="27">
        <v>58</v>
      </c>
      <c r="AO103">
        <v>2675</v>
      </c>
    </row>
    <row r="104" spans="15:95" x14ac:dyDescent="0.25">
      <c r="O104" s="27">
        <v>33</v>
      </c>
      <c r="P104">
        <v>4051</v>
      </c>
      <c r="Y104" s="27">
        <v>25</v>
      </c>
      <c r="Z104">
        <v>11652</v>
      </c>
      <c r="AD104" s="27">
        <v>42</v>
      </c>
      <c r="AE104">
        <v>7294</v>
      </c>
      <c r="AN104" s="27">
        <v>59</v>
      </c>
      <c r="AO104">
        <v>5511</v>
      </c>
    </row>
    <row r="105" spans="15:95" x14ac:dyDescent="0.25">
      <c r="Y105" s="27">
        <v>26</v>
      </c>
      <c r="Z105">
        <v>10941</v>
      </c>
      <c r="AD105" s="27">
        <v>43</v>
      </c>
      <c r="AE105">
        <v>5550</v>
      </c>
      <c r="AM105" t="s">
        <v>233</v>
      </c>
      <c r="AN105" s="27">
        <v>1</v>
      </c>
      <c r="AO105">
        <v>6955</v>
      </c>
    </row>
    <row r="106" spans="15:95" ht="15.75" x14ac:dyDescent="0.25">
      <c r="Y106" s="27">
        <v>27</v>
      </c>
      <c r="Z106">
        <v>8215</v>
      </c>
      <c r="AD106" s="27">
        <v>44</v>
      </c>
      <c r="AE106">
        <v>3779</v>
      </c>
      <c r="AN106" s="27">
        <v>2</v>
      </c>
      <c r="AO106">
        <v>6955</v>
      </c>
      <c r="AZ106" s="29"/>
    </row>
    <row r="107" spans="15:95" x14ac:dyDescent="0.25">
      <c r="Y107" s="27">
        <v>28</v>
      </c>
      <c r="Z107">
        <v>5186</v>
      </c>
      <c r="AN107" s="27">
        <v>3</v>
      </c>
      <c r="AO107">
        <v>6664</v>
      </c>
    </row>
    <row r="108" spans="15:95" x14ac:dyDescent="0.25">
      <c r="Y108" s="27">
        <v>29</v>
      </c>
      <c r="Z108">
        <v>10913</v>
      </c>
      <c r="AN108" s="27">
        <v>4</v>
      </c>
      <c r="AO108">
        <v>7056</v>
      </c>
    </row>
    <row r="109" spans="15:95" x14ac:dyDescent="0.25">
      <c r="Y109" s="27">
        <v>30</v>
      </c>
      <c r="Z109">
        <v>7591</v>
      </c>
      <c r="AN109" s="27">
        <v>5</v>
      </c>
      <c r="AO109">
        <v>6342</v>
      </c>
    </row>
    <row r="110" spans="15:95" x14ac:dyDescent="0.25">
      <c r="Y110" s="27">
        <v>31</v>
      </c>
      <c r="Z110">
        <v>7051</v>
      </c>
      <c r="AN110" s="27">
        <v>6</v>
      </c>
      <c r="AO110">
        <v>3768</v>
      </c>
    </row>
    <row r="111" spans="15:95" x14ac:dyDescent="0.25">
      <c r="AN111" s="27">
        <v>7</v>
      </c>
      <c r="AO111">
        <v>5384</v>
      </c>
    </row>
    <row r="112" spans="15:95" x14ac:dyDescent="0.25">
      <c r="AN112" s="27">
        <v>8</v>
      </c>
      <c r="AO112">
        <v>5670</v>
      </c>
    </row>
    <row r="113" spans="28:41" x14ac:dyDescent="0.25">
      <c r="AN113" s="27">
        <v>9</v>
      </c>
      <c r="AO113">
        <v>7864</v>
      </c>
    </row>
    <row r="114" spans="28:41" x14ac:dyDescent="0.25">
      <c r="AN114" s="27">
        <v>10</v>
      </c>
      <c r="AO114">
        <v>5086</v>
      </c>
    </row>
    <row r="115" spans="28:41" ht="15.75" x14ac:dyDescent="0.25">
      <c r="AB115" s="29"/>
      <c r="AN115" s="27">
        <v>11</v>
      </c>
      <c r="AO115">
        <v>11231</v>
      </c>
    </row>
    <row r="116" spans="28:41" x14ac:dyDescent="0.25">
      <c r="AN116" s="27">
        <v>12</v>
      </c>
      <c r="AO116">
        <v>6351</v>
      </c>
    </row>
    <row r="117" spans="28:41" x14ac:dyDescent="0.25">
      <c r="AN117" s="27">
        <v>13</v>
      </c>
      <c r="AO117">
        <v>10432</v>
      </c>
    </row>
    <row r="118" spans="28:41" x14ac:dyDescent="0.25">
      <c r="AN118" s="27">
        <v>14</v>
      </c>
      <c r="AO118">
        <v>7879</v>
      </c>
    </row>
    <row r="119" spans="28:41" x14ac:dyDescent="0.25">
      <c r="AN119" s="27">
        <v>15</v>
      </c>
      <c r="AO119">
        <v>13935</v>
      </c>
    </row>
    <row r="120" spans="28:41" x14ac:dyDescent="0.25">
      <c r="AN120" s="27">
        <v>16</v>
      </c>
      <c r="AO120">
        <v>12851</v>
      </c>
    </row>
    <row r="121" spans="28:41" x14ac:dyDescent="0.25">
      <c r="AN121" s="27">
        <v>17</v>
      </c>
      <c r="AO121">
        <v>7041</v>
      </c>
    </row>
    <row r="122" spans="28:41" x14ac:dyDescent="0.25">
      <c r="AN122" s="27">
        <v>18</v>
      </c>
      <c r="AO122">
        <v>15003</v>
      </c>
    </row>
    <row r="123" spans="28:41" x14ac:dyDescent="0.25">
      <c r="AN123" s="27">
        <v>19</v>
      </c>
      <c r="AO123">
        <v>7795</v>
      </c>
    </row>
    <row r="124" spans="28:41" x14ac:dyDescent="0.25">
      <c r="AN124" s="27">
        <v>20</v>
      </c>
      <c r="AO124">
        <v>4800</v>
      </c>
    </row>
    <row r="125" spans="28:41" x14ac:dyDescent="0.25">
      <c r="AN125" s="27">
        <v>21</v>
      </c>
      <c r="AO125">
        <v>9909</v>
      </c>
    </row>
    <row r="126" spans="28:41" x14ac:dyDescent="0.25">
      <c r="AN126" s="27">
        <v>22</v>
      </c>
      <c r="AO126">
        <v>7694</v>
      </c>
    </row>
    <row r="127" spans="28:41" x14ac:dyDescent="0.25">
      <c r="AN127" s="27">
        <v>23</v>
      </c>
      <c r="AO127">
        <v>8961</v>
      </c>
    </row>
    <row r="128" spans="28:41" x14ac:dyDescent="0.25">
      <c r="AN128" s="27">
        <v>24</v>
      </c>
      <c r="AO128">
        <v>9547</v>
      </c>
    </row>
    <row r="129" spans="40:41" x14ac:dyDescent="0.25">
      <c r="AN129" s="27">
        <v>25</v>
      </c>
      <c r="AO129">
        <v>6016</v>
      </c>
    </row>
    <row r="130" spans="40:41" x14ac:dyDescent="0.25">
      <c r="AN130" s="27">
        <v>26</v>
      </c>
      <c r="AO130">
        <v>6931</v>
      </c>
    </row>
    <row r="131" spans="40:41" x14ac:dyDescent="0.25">
      <c r="AN131" s="27">
        <v>27</v>
      </c>
      <c r="AO131">
        <v>12400</v>
      </c>
    </row>
    <row r="132" spans="40:41" x14ac:dyDescent="0.25">
      <c r="AN132" s="27">
        <v>28</v>
      </c>
      <c r="AO132">
        <v>10303</v>
      </c>
    </row>
    <row r="133" spans="40:41" x14ac:dyDescent="0.25">
      <c r="AN133" s="27">
        <v>29</v>
      </c>
      <c r="AO133">
        <v>11407</v>
      </c>
    </row>
    <row r="134" spans="40:41" x14ac:dyDescent="0.25">
      <c r="AN134" s="27">
        <v>30</v>
      </c>
      <c r="AO134">
        <v>9779</v>
      </c>
    </row>
    <row r="135" spans="40:41" x14ac:dyDescent="0.25">
      <c r="AN135" s="27">
        <v>31</v>
      </c>
      <c r="AO135">
        <v>13233</v>
      </c>
    </row>
    <row r="136" spans="40:41" x14ac:dyDescent="0.25">
      <c r="AN136" s="27">
        <v>32</v>
      </c>
      <c r="AO136">
        <v>15335</v>
      </c>
    </row>
    <row r="137" spans="40:41" x14ac:dyDescent="0.25">
      <c r="AN137" s="27">
        <v>33</v>
      </c>
      <c r="AO137">
        <v>14841</v>
      </c>
    </row>
    <row r="138" spans="40:41" x14ac:dyDescent="0.25">
      <c r="AN138" s="27">
        <v>34</v>
      </c>
      <c r="AO138">
        <v>8441</v>
      </c>
    </row>
    <row r="139" spans="40:41" x14ac:dyDescent="0.25">
      <c r="AN139" s="27">
        <v>35</v>
      </c>
      <c r="AO139">
        <v>9278</v>
      </c>
    </row>
    <row r="140" spans="40:41" x14ac:dyDescent="0.25">
      <c r="AN140" s="27">
        <v>36</v>
      </c>
      <c r="AO140">
        <v>8718</v>
      </c>
    </row>
    <row r="141" spans="40:41" x14ac:dyDescent="0.25">
      <c r="AN141" s="27">
        <v>37</v>
      </c>
      <c r="AO141">
        <v>7502</v>
      </c>
    </row>
    <row r="142" spans="40:41" x14ac:dyDescent="0.25">
      <c r="AN142" s="27">
        <v>38</v>
      </c>
      <c r="AO142">
        <v>6172</v>
      </c>
    </row>
    <row r="143" spans="40:41" x14ac:dyDescent="0.25">
      <c r="AN143" s="27">
        <v>39</v>
      </c>
      <c r="AO143">
        <v>3272</v>
      </c>
    </row>
    <row r="144" spans="40:41" x14ac:dyDescent="0.25">
      <c r="AN144" s="27">
        <v>40</v>
      </c>
      <c r="AO144">
        <v>9635</v>
      </c>
    </row>
    <row r="145" spans="40:41" x14ac:dyDescent="0.25">
      <c r="AN145" s="27">
        <v>41</v>
      </c>
      <c r="AO145">
        <v>8013</v>
      </c>
    </row>
    <row r="146" spans="40:41" x14ac:dyDescent="0.25">
      <c r="AN146" s="27">
        <v>42</v>
      </c>
      <c r="AO146">
        <v>6537</v>
      </c>
    </row>
    <row r="147" spans="40:41" x14ac:dyDescent="0.25">
      <c r="AN147" s="27">
        <v>43</v>
      </c>
      <c r="AO147">
        <v>7946</v>
      </c>
    </row>
    <row r="148" spans="40:41" x14ac:dyDescent="0.25">
      <c r="AN148" s="27">
        <v>44</v>
      </c>
      <c r="AO148">
        <v>8063</v>
      </c>
    </row>
    <row r="149" spans="40:41" x14ac:dyDescent="0.25">
      <c r="AN149" s="27">
        <v>45</v>
      </c>
      <c r="AO149">
        <v>9789</v>
      </c>
    </row>
    <row r="150" spans="40:41" x14ac:dyDescent="0.25">
      <c r="AN150" s="27">
        <v>46</v>
      </c>
      <c r="AO150">
        <v>4132</v>
      </c>
    </row>
    <row r="151" spans="40:41" x14ac:dyDescent="0.25">
      <c r="AN151" s="27">
        <v>47</v>
      </c>
      <c r="AO151">
        <v>12994</v>
      </c>
    </row>
    <row r="152" spans="40:41" x14ac:dyDescent="0.25">
      <c r="AN152" s="27">
        <v>48</v>
      </c>
      <c r="AO152">
        <v>15484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02D5-5A9F-4C1A-B901-0BDFF2DE2FB0}">
  <dimension ref="A1:T21"/>
  <sheetViews>
    <sheetView workbookViewId="0"/>
  </sheetViews>
  <sheetFormatPr defaultRowHeight="15" x14ac:dyDescent="0.25"/>
  <cols>
    <col min="3" max="3" width="13.140625" customWidth="1"/>
    <col min="4" max="4" width="13" customWidth="1"/>
    <col min="8" max="8" width="13.85546875" customWidth="1"/>
    <col min="9" max="9" width="13.28515625" customWidth="1"/>
    <col min="13" max="13" width="12.85546875" customWidth="1"/>
    <col min="14" max="14" width="13.140625" customWidth="1"/>
    <col min="19" max="19" width="12.85546875" customWidth="1"/>
  </cols>
  <sheetData>
    <row r="1" spans="1:20" x14ac:dyDescent="0.25">
      <c r="A1" s="18" t="s">
        <v>27</v>
      </c>
      <c r="B1" s="84"/>
      <c r="C1" s="84"/>
      <c r="D1" s="84"/>
    </row>
    <row r="2" spans="1:20" x14ac:dyDescent="0.25">
      <c r="A2" s="18" t="s">
        <v>255</v>
      </c>
      <c r="B2" s="1" t="s">
        <v>261</v>
      </c>
      <c r="C2" s="1" t="s">
        <v>260</v>
      </c>
      <c r="D2" s="1" t="s">
        <v>259</v>
      </c>
      <c r="E2" s="1"/>
      <c r="F2" s="1"/>
      <c r="G2" s="1" t="s">
        <v>261</v>
      </c>
      <c r="H2" s="1" t="s">
        <v>245</v>
      </c>
      <c r="I2" t="s">
        <v>254</v>
      </c>
      <c r="J2" t="s">
        <v>253</v>
      </c>
      <c r="L2" s="1" t="s">
        <v>257</v>
      </c>
      <c r="M2" s="1" t="s">
        <v>245</v>
      </c>
      <c r="N2" t="s">
        <v>254</v>
      </c>
      <c r="O2" t="s">
        <v>253</v>
      </c>
      <c r="Q2" s="1" t="s">
        <v>256</v>
      </c>
      <c r="R2" s="1" t="s">
        <v>245</v>
      </c>
      <c r="S2" t="s">
        <v>254</v>
      </c>
      <c r="T2" t="s">
        <v>253</v>
      </c>
    </row>
    <row r="3" spans="1:20" x14ac:dyDescent="0.25">
      <c r="A3" s="21" t="s">
        <v>37</v>
      </c>
      <c r="B3">
        <f>J7</f>
        <v>59.649122807017541</v>
      </c>
      <c r="C3">
        <f>O7</f>
        <v>4.5161290322580641</v>
      </c>
      <c r="D3">
        <f>T7</f>
        <v>10.227272727272728</v>
      </c>
      <c r="G3" s="1" t="s">
        <v>253</v>
      </c>
      <c r="H3" t="s">
        <v>236</v>
      </c>
      <c r="I3">
        <v>89</v>
      </c>
      <c r="J3">
        <v>53</v>
      </c>
      <c r="L3" s="1" t="s">
        <v>253</v>
      </c>
      <c r="M3" t="s">
        <v>236</v>
      </c>
      <c r="N3">
        <v>61</v>
      </c>
      <c r="O3">
        <v>2</v>
      </c>
      <c r="Q3" s="1" t="s">
        <v>253</v>
      </c>
      <c r="R3" t="s">
        <v>236</v>
      </c>
      <c r="S3">
        <v>57</v>
      </c>
      <c r="T3">
        <v>7</v>
      </c>
    </row>
    <row r="4" spans="1:20" x14ac:dyDescent="0.25">
      <c r="A4" s="21" t="s">
        <v>38</v>
      </c>
      <c r="B4">
        <f>J14</f>
        <v>53.531598513011147</v>
      </c>
      <c r="C4">
        <f>O14</f>
        <v>10.762331838565023</v>
      </c>
      <c r="D4">
        <f>T14</f>
        <v>6.1538461538461542</v>
      </c>
      <c r="H4" t="s">
        <v>234</v>
      </c>
      <c r="I4">
        <v>90</v>
      </c>
      <c r="J4">
        <v>52</v>
      </c>
      <c r="M4" t="s">
        <v>234</v>
      </c>
      <c r="N4">
        <v>42</v>
      </c>
      <c r="O4">
        <v>0</v>
      </c>
      <c r="R4" t="s">
        <v>234</v>
      </c>
      <c r="S4">
        <v>55</v>
      </c>
      <c r="T4">
        <v>5</v>
      </c>
    </row>
    <row r="5" spans="1:20" x14ac:dyDescent="0.25">
      <c r="A5" s="21" t="s">
        <v>39</v>
      </c>
      <c r="B5">
        <f>J21</f>
        <v>66.666666666666657</v>
      </c>
      <c r="C5">
        <f>O21</f>
        <v>10.273972602739725</v>
      </c>
      <c r="D5">
        <f>T21</f>
        <v>6</v>
      </c>
      <c r="H5" t="s">
        <v>233</v>
      </c>
      <c r="I5">
        <v>106</v>
      </c>
      <c r="J5">
        <v>65</v>
      </c>
      <c r="M5" t="s">
        <v>233</v>
      </c>
      <c r="N5">
        <v>52</v>
      </c>
      <c r="O5">
        <v>5</v>
      </c>
      <c r="R5" t="s">
        <v>233</v>
      </c>
      <c r="S5">
        <v>64</v>
      </c>
      <c r="T5">
        <v>6</v>
      </c>
    </row>
    <row r="6" spans="1:20" x14ac:dyDescent="0.25">
      <c r="A6" s="1" t="s">
        <v>235</v>
      </c>
      <c r="B6">
        <f>AVERAGE(B3:B5)</f>
        <v>59.949129328898444</v>
      </c>
      <c r="C6">
        <f>AVERAGE(C3:C5)</f>
        <v>8.5174778245209382</v>
      </c>
      <c r="D6">
        <f>AVERAGE(D3:D5)</f>
        <v>7.4603729603729612</v>
      </c>
      <c r="H6" t="s">
        <v>252</v>
      </c>
      <c r="I6">
        <f>SUM(I3:I5)</f>
        <v>285</v>
      </c>
      <c r="J6">
        <f>SUM(J3:J5)</f>
        <v>170</v>
      </c>
      <c r="M6" t="s">
        <v>252</v>
      </c>
      <c r="N6">
        <f>SUM(N3:N5)</f>
        <v>155</v>
      </c>
      <c r="O6">
        <f>SUM(O3:O5)</f>
        <v>7</v>
      </c>
      <c r="R6" t="s">
        <v>252</v>
      </c>
      <c r="S6">
        <f>SUM(S3:S5)</f>
        <v>176</v>
      </c>
      <c r="T6">
        <f>SUM(T3:T5)</f>
        <v>18</v>
      </c>
    </row>
    <row r="7" spans="1:20" x14ac:dyDescent="0.25">
      <c r="A7" s="1" t="s">
        <v>1</v>
      </c>
      <c r="B7">
        <f>STDEV(B3:B5)</f>
        <v>6.5726712062275032</v>
      </c>
      <c r="C7">
        <f>STDEV(C3:C5)</f>
        <v>3.4738620876211583</v>
      </c>
      <c r="D7">
        <f>STDEV(D3:D5)</f>
        <v>2.3974398636495131</v>
      </c>
      <c r="H7" s="1" t="s">
        <v>251</v>
      </c>
      <c r="I7" t="s">
        <v>250</v>
      </c>
      <c r="J7">
        <f>(J6/I6)*100</f>
        <v>59.649122807017541</v>
      </c>
      <c r="M7" s="1" t="s">
        <v>251</v>
      </c>
      <c r="N7" t="s">
        <v>250</v>
      </c>
      <c r="O7">
        <f>(O6/N6)*100</f>
        <v>4.5161290322580641</v>
      </c>
      <c r="R7" s="1" t="s">
        <v>251</v>
      </c>
      <c r="S7" t="s">
        <v>250</v>
      </c>
      <c r="T7">
        <f>(T6/S6)*100</f>
        <v>10.227272727272728</v>
      </c>
    </row>
    <row r="8" spans="1:20" x14ac:dyDescent="0.25">
      <c r="A8" s="1" t="s">
        <v>15</v>
      </c>
      <c r="B8">
        <f>B7/SQRT(3)</f>
        <v>3.7947334902103513</v>
      </c>
      <c r="C8">
        <f>C7/SQRT(3)</f>
        <v>2.005635211415711</v>
      </c>
      <c r="D8">
        <f>D7/SQRT(3)</f>
        <v>1.3841625506439861</v>
      </c>
    </row>
    <row r="9" spans="1:20" x14ac:dyDescent="0.25">
      <c r="A9" s="1" t="s">
        <v>220</v>
      </c>
      <c r="C9">
        <f>_xlfn.T.TEST(B3:B5,C3:C5,2,1)</f>
        <v>7.0661433330307388E-3</v>
      </c>
      <c r="D9">
        <f>_xlfn.T.TEST(B3:B5,D3:D5,2,1)</f>
        <v>6.1380541087787642E-3</v>
      </c>
      <c r="H9" s="1" t="s">
        <v>243</v>
      </c>
      <c r="I9" t="s">
        <v>254</v>
      </c>
      <c r="J9" t="s">
        <v>253</v>
      </c>
      <c r="M9" s="1" t="s">
        <v>243</v>
      </c>
      <c r="N9" t="s">
        <v>254</v>
      </c>
      <c r="O9" t="s">
        <v>253</v>
      </c>
      <c r="R9" s="1" t="s">
        <v>243</v>
      </c>
      <c r="S9" t="s">
        <v>254</v>
      </c>
      <c r="T9" t="s">
        <v>253</v>
      </c>
    </row>
    <row r="10" spans="1:20" x14ac:dyDescent="0.25">
      <c r="H10" t="s">
        <v>236</v>
      </c>
      <c r="I10">
        <v>82</v>
      </c>
      <c r="J10">
        <v>45</v>
      </c>
      <c r="M10" t="s">
        <v>236</v>
      </c>
      <c r="N10">
        <v>82</v>
      </c>
      <c r="O10">
        <v>13</v>
      </c>
      <c r="R10" t="s">
        <v>236</v>
      </c>
      <c r="S10">
        <v>60</v>
      </c>
      <c r="T10">
        <v>5</v>
      </c>
    </row>
    <row r="11" spans="1:20" x14ac:dyDescent="0.25">
      <c r="H11" t="s">
        <v>234</v>
      </c>
      <c r="I11">
        <v>95</v>
      </c>
      <c r="J11">
        <v>48</v>
      </c>
      <c r="M11" t="s">
        <v>234</v>
      </c>
      <c r="N11">
        <v>62</v>
      </c>
      <c r="O11">
        <v>7</v>
      </c>
      <c r="R11" t="s">
        <v>234</v>
      </c>
      <c r="S11">
        <v>29</v>
      </c>
      <c r="T11">
        <v>2</v>
      </c>
    </row>
    <row r="12" spans="1:20" x14ac:dyDescent="0.25">
      <c r="H12" t="s">
        <v>233</v>
      </c>
      <c r="I12">
        <v>92</v>
      </c>
      <c r="J12">
        <v>51</v>
      </c>
      <c r="M12" t="s">
        <v>233</v>
      </c>
      <c r="N12">
        <v>79</v>
      </c>
      <c r="O12">
        <v>4</v>
      </c>
      <c r="R12" t="s">
        <v>233</v>
      </c>
      <c r="S12">
        <v>41</v>
      </c>
      <c r="T12">
        <v>1</v>
      </c>
    </row>
    <row r="13" spans="1:20" x14ac:dyDescent="0.25">
      <c r="H13" t="s">
        <v>252</v>
      </c>
      <c r="I13">
        <f>SUM(I10:I12)</f>
        <v>269</v>
      </c>
      <c r="J13">
        <f>SUM(J10:J12)</f>
        <v>144</v>
      </c>
      <c r="M13" t="s">
        <v>252</v>
      </c>
      <c r="N13">
        <f>SUM(N10:N12)</f>
        <v>223</v>
      </c>
      <c r="O13">
        <f>SUM(O10:O12)</f>
        <v>24</v>
      </c>
      <c r="R13" t="s">
        <v>252</v>
      </c>
      <c r="S13">
        <f>SUM(S10:S12)</f>
        <v>130</v>
      </c>
      <c r="T13">
        <f>SUM(T10:T12)</f>
        <v>8</v>
      </c>
    </row>
    <row r="14" spans="1:20" x14ac:dyDescent="0.25">
      <c r="H14" s="1" t="s">
        <v>251</v>
      </c>
      <c r="I14" t="s">
        <v>250</v>
      </c>
      <c r="J14">
        <f>(J13/I13)*100</f>
        <v>53.531598513011147</v>
      </c>
      <c r="M14" s="1" t="s">
        <v>251</v>
      </c>
      <c r="N14" t="s">
        <v>250</v>
      </c>
      <c r="O14">
        <f>(O13/N13)*100</f>
        <v>10.762331838565023</v>
      </c>
      <c r="R14" s="1" t="s">
        <v>251</v>
      </c>
      <c r="S14" t="s">
        <v>250</v>
      </c>
      <c r="T14">
        <f>(T13/S13)*100</f>
        <v>6.1538461538461542</v>
      </c>
    </row>
    <row r="16" spans="1:20" x14ac:dyDescent="0.25">
      <c r="H16" s="1" t="s">
        <v>241</v>
      </c>
      <c r="I16" t="s">
        <v>254</v>
      </c>
      <c r="J16" t="s">
        <v>253</v>
      </c>
      <c r="M16" s="1" t="s">
        <v>241</v>
      </c>
      <c r="N16" t="s">
        <v>254</v>
      </c>
      <c r="O16" t="s">
        <v>253</v>
      </c>
      <c r="R16" s="1" t="s">
        <v>241</v>
      </c>
      <c r="S16" t="s">
        <v>254</v>
      </c>
      <c r="T16" t="s">
        <v>253</v>
      </c>
    </row>
    <row r="17" spans="8:20" x14ac:dyDescent="0.25">
      <c r="H17" t="s">
        <v>236</v>
      </c>
      <c r="I17">
        <v>43</v>
      </c>
      <c r="J17">
        <v>29</v>
      </c>
      <c r="M17" t="s">
        <v>236</v>
      </c>
      <c r="N17">
        <v>41</v>
      </c>
      <c r="O17">
        <v>11</v>
      </c>
      <c r="R17" t="s">
        <v>236</v>
      </c>
      <c r="S17">
        <v>82</v>
      </c>
      <c r="T17">
        <v>1</v>
      </c>
    </row>
    <row r="18" spans="8:20" x14ac:dyDescent="0.25">
      <c r="H18" t="s">
        <v>234</v>
      </c>
      <c r="I18">
        <v>26</v>
      </c>
      <c r="J18">
        <v>16</v>
      </c>
      <c r="M18" t="s">
        <v>234</v>
      </c>
      <c r="N18">
        <v>64</v>
      </c>
      <c r="O18">
        <v>2</v>
      </c>
      <c r="R18" t="s">
        <v>234</v>
      </c>
      <c r="S18">
        <v>33</v>
      </c>
      <c r="T18">
        <v>3</v>
      </c>
    </row>
    <row r="19" spans="8:20" x14ac:dyDescent="0.25">
      <c r="H19" t="s">
        <v>233</v>
      </c>
      <c r="I19">
        <v>30</v>
      </c>
      <c r="J19">
        <v>21</v>
      </c>
      <c r="M19" t="s">
        <v>233</v>
      </c>
      <c r="N19">
        <v>41</v>
      </c>
      <c r="O19">
        <v>2</v>
      </c>
      <c r="R19" t="s">
        <v>233</v>
      </c>
      <c r="S19">
        <v>35</v>
      </c>
      <c r="T19">
        <v>5</v>
      </c>
    </row>
    <row r="20" spans="8:20" x14ac:dyDescent="0.25">
      <c r="H20" t="s">
        <v>252</v>
      </c>
      <c r="I20">
        <f>SUM(I17:I19)</f>
        <v>99</v>
      </c>
      <c r="J20">
        <f>SUM(J17:J19)</f>
        <v>66</v>
      </c>
      <c r="M20" t="s">
        <v>252</v>
      </c>
      <c r="N20">
        <f>SUM(N17:N19)</f>
        <v>146</v>
      </c>
      <c r="O20">
        <f>SUM(O17:O19)</f>
        <v>15</v>
      </c>
      <c r="R20" t="s">
        <v>252</v>
      </c>
      <c r="S20">
        <f>SUM(S17:S19)</f>
        <v>150</v>
      </c>
      <c r="T20">
        <f>SUM(T17:T19)</f>
        <v>9</v>
      </c>
    </row>
    <row r="21" spans="8:20" x14ac:dyDescent="0.25">
      <c r="H21" s="1" t="s">
        <v>251</v>
      </c>
      <c r="I21" t="s">
        <v>250</v>
      </c>
      <c r="J21">
        <f>(J20/I20)*100</f>
        <v>66.666666666666657</v>
      </c>
      <c r="M21" s="1" t="s">
        <v>251</v>
      </c>
      <c r="N21" t="s">
        <v>250</v>
      </c>
      <c r="O21">
        <f>(O20/N20)*100</f>
        <v>10.273972602739725</v>
      </c>
      <c r="R21" s="1" t="s">
        <v>251</v>
      </c>
      <c r="S21" t="s">
        <v>250</v>
      </c>
      <c r="T21">
        <f>(T20/S20)*100</f>
        <v>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E86C-1855-4ABC-827F-DD5D5BECE954}">
  <dimension ref="A1:BG530"/>
  <sheetViews>
    <sheetView zoomScaleNormal="100" workbookViewId="0"/>
  </sheetViews>
  <sheetFormatPr defaultRowHeight="15" x14ac:dyDescent="0.25"/>
  <cols>
    <col min="1" max="1" width="11.5703125" customWidth="1"/>
    <col min="2" max="2" width="10.5703125" customWidth="1"/>
    <col min="3" max="3" width="14.140625" customWidth="1"/>
    <col min="4" max="4" width="13.7109375" customWidth="1"/>
    <col min="6" max="6" width="11.28515625" customWidth="1"/>
    <col min="7" max="7" width="9.140625" style="27"/>
    <col min="8" max="8" width="13.7109375" customWidth="1"/>
    <col min="9" max="9" width="18" customWidth="1"/>
    <col min="10" max="10" width="18.28515625" customWidth="1"/>
    <col min="11" max="11" width="9.140625" customWidth="1"/>
    <col min="13" max="13" width="8.5703125" style="27" customWidth="1"/>
    <col min="14" max="14" width="13.85546875" customWidth="1"/>
    <col min="15" max="15" width="16" customWidth="1"/>
    <col min="16" max="16" width="19" customWidth="1"/>
    <col min="17" max="17" width="9.28515625" customWidth="1"/>
    <col min="19" max="19" width="8" style="27" customWidth="1"/>
    <col min="20" max="20" width="13.5703125" customWidth="1"/>
    <col min="21" max="21" width="16.7109375" customWidth="1"/>
    <col min="22" max="22" width="18.42578125" customWidth="1"/>
    <col min="23" max="23" width="11.140625" customWidth="1"/>
    <col min="24" max="24" width="13" customWidth="1"/>
    <col min="25" max="25" width="8.28515625" style="27" customWidth="1"/>
    <col min="26" max="26" width="13.5703125" customWidth="1"/>
    <col min="27" max="27" width="15.7109375" customWidth="1"/>
    <col min="28" max="28" width="18.42578125" customWidth="1"/>
    <col min="29" max="29" width="11.42578125" customWidth="1"/>
    <col min="31" max="31" width="9.140625" style="27"/>
    <col min="32" max="32" width="14.5703125" customWidth="1"/>
    <col min="33" max="33" width="16" customWidth="1"/>
    <col min="34" max="34" width="19" customWidth="1"/>
    <col min="35" max="35" width="12.7109375" customWidth="1"/>
    <col min="37" max="37" width="7.7109375" style="27" customWidth="1"/>
    <col min="38" max="38" width="14.5703125" customWidth="1"/>
    <col min="39" max="39" width="15.85546875" customWidth="1"/>
    <col min="40" max="40" width="18.140625" customWidth="1"/>
    <col min="41" max="41" width="10" customWidth="1"/>
    <col min="43" max="43" width="7.85546875" style="27" customWidth="1"/>
    <col min="44" max="44" width="13.7109375" customWidth="1"/>
    <col min="45" max="45" width="16" customWidth="1"/>
    <col min="46" max="46" width="18.7109375" customWidth="1"/>
    <col min="47" max="47" width="10.42578125" customWidth="1"/>
    <col min="49" max="49" width="9.140625" style="27"/>
    <col min="50" max="50" width="13.42578125" customWidth="1"/>
    <col min="51" max="51" width="15.85546875" customWidth="1"/>
    <col min="52" max="52" width="19.42578125" customWidth="1"/>
    <col min="53" max="53" width="9.7109375" customWidth="1"/>
    <col min="55" max="55" width="7.42578125" style="27" customWidth="1"/>
    <col min="56" max="56" width="13.42578125" customWidth="1"/>
    <col min="57" max="57" width="17.28515625" customWidth="1"/>
    <col min="58" max="58" width="20.5703125" customWidth="1"/>
    <col min="59" max="59" width="10.42578125" customWidth="1"/>
  </cols>
  <sheetData>
    <row r="1" spans="1:59" ht="15.75" x14ac:dyDescent="0.25">
      <c r="A1" s="18" t="s">
        <v>508</v>
      </c>
      <c r="B1" s="1" t="s">
        <v>261</v>
      </c>
      <c r="C1" s="1" t="s">
        <v>260</v>
      </c>
      <c r="D1" s="1" t="s">
        <v>259</v>
      </c>
      <c r="E1" s="18" t="s">
        <v>27</v>
      </c>
      <c r="F1" s="1" t="s">
        <v>261</v>
      </c>
      <c r="H1" s="27"/>
      <c r="K1" s="26"/>
      <c r="L1" s="1" t="s">
        <v>261</v>
      </c>
      <c r="N1" s="27"/>
      <c r="Q1" s="26"/>
      <c r="R1" s="1" t="s">
        <v>261</v>
      </c>
      <c r="T1" s="27"/>
      <c r="W1" s="26"/>
      <c r="X1" s="1" t="s">
        <v>260</v>
      </c>
      <c r="Z1" s="27"/>
      <c r="AC1" s="26"/>
      <c r="AD1" s="1" t="s">
        <v>260</v>
      </c>
      <c r="AF1" s="27"/>
      <c r="AI1" s="26"/>
      <c r="AJ1" s="1" t="s">
        <v>260</v>
      </c>
      <c r="AL1" s="27"/>
      <c r="AO1" s="26"/>
      <c r="AP1" s="1" t="s">
        <v>259</v>
      </c>
      <c r="AR1" s="27"/>
      <c r="AU1" s="26"/>
      <c r="AV1" s="1" t="s">
        <v>259</v>
      </c>
      <c r="AX1" s="27"/>
      <c r="BA1" s="26"/>
      <c r="BB1" s="1" t="s">
        <v>259</v>
      </c>
      <c r="BD1" s="27"/>
      <c r="BG1" s="26"/>
    </row>
    <row r="2" spans="1:59" ht="15.75" x14ac:dyDescent="0.25">
      <c r="A2" s="21" t="s">
        <v>37</v>
      </c>
      <c r="B2">
        <f>K3</f>
        <v>56.941893133156505</v>
      </c>
      <c r="C2">
        <f>AC3</f>
        <v>23.909360104397571</v>
      </c>
      <c r="D2">
        <f>AU3</f>
        <v>18.613392166681077</v>
      </c>
      <c r="F2" s="26" t="s">
        <v>245</v>
      </c>
      <c r="G2" s="81" t="s">
        <v>240</v>
      </c>
      <c r="H2" s="26" t="s">
        <v>407</v>
      </c>
      <c r="I2" s="26" t="s">
        <v>406</v>
      </c>
      <c r="J2" s="26" t="s">
        <v>405</v>
      </c>
      <c r="K2" s="26" t="s">
        <v>82</v>
      </c>
      <c r="L2" s="26" t="s">
        <v>243</v>
      </c>
      <c r="M2" s="81" t="s">
        <v>240</v>
      </c>
      <c r="N2" s="26" t="s">
        <v>407</v>
      </c>
      <c r="O2" s="26" t="s">
        <v>406</v>
      </c>
      <c r="P2" s="26" t="s">
        <v>405</v>
      </c>
      <c r="Q2" s="26" t="s">
        <v>82</v>
      </c>
      <c r="R2" s="26" t="s">
        <v>241</v>
      </c>
      <c r="S2" s="81" t="s">
        <v>240</v>
      </c>
      <c r="T2" s="26" t="s">
        <v>407</v>
      </c>
      <c r="U2" s="26" t="s">
        <v>406</v>
      </c>
      <c r="V2" s="26" t="s">
        <v>405</v>
      </c>
      <c r="W2" s="26" t="s">
        <v>82</v>
      </c>
      <c r="X2" s="26" t="s">
        <v>245</v>
      </c>
      <c r="Y2" s="81" t="s">
        <v>240</v>
      </c>
      <c r="Z2" s="26" t="s">
        <v>407</v>
      </c>
      <c r="AA2" s="26" t="s">
        <v>406</v>
      </c>
      <c r="AB2" s="26" t="s">
        <v>405</v>
      </c>
      <c r="AC2" s="26" t="s">
        <v>82</v>
      </c>
      <c r="AD2" s="26" t="s">
        <v>243</v>
      </c>
      <c r="AE2" s="81" t="s">
        <v>240</v>
      </c>
      <c r="AF2" s="26" t="s">
        <v>407</v>
      </c>
      <c r="AG2" s="26" t="s">
        <v>406</v>
      </c>
      <c r="AH2" s="26" t="s">
        <v>405</v>
      </c>
      <c r="AI2" s="26" t="s">
        <v>82</v>
      </c>
      <c r="AJ2" s="26" t="s">
        <v>241</v>
      </c>
      <c r="AK2" s="81" t="s">
        <v>240</v>
      </c>
      <c r="AL2" s="26" t="s">
        <v>407</v>
      </c>
      <c r="AM2" s="26" t="s">
        <v>406</v>
      </c>
      <c r="AN2" s="26" t="s">
        <v>405</v>
      </c>
      <c r="AO2" s="26" t="s">
        <v>82</v>
      </c>
      <c r="AP2" s="26" t="s">
        <v>245</v>
      </c>
      <c r="AQ2" s="81" t="s">
        <v>240</v>
      </c>
      <c r="AR2" s="26" t="s">
        <v>407</v>
      </c>
      <c r="AS2" s="26" t="s">
        <v>406</v>
      </c>
      <c r="AT2" s="26" t="s">
        <v>405</v>
      </c>
      <c r="AU2" s="26" t="s">
        <v>82</v>
      </c>
      <c r="AV2" s="26" t="s">
        <v>243</v>
      </c>
      <c r="AW2" s="81" t="s">
        <v>240</v>
      </c>
      <c r="AX2" s="26" t="s">
        <v>407</v>
      </c>
      <c r="AY2" s="26" t="s">
        <v>406</v>
      </c>
      <c r="AZ2" s="26" t="s">
        <v>405</v>
      </c>
      <c r="BA2" s="26" t="s">
        <v>82</v>
      </c>
      <c r="BB2" s="26" t="s">
        <v>241</v>
      </c>
      <c r="BC2" s="81" t="s">
        <v>240</v>
      </c>
      <c r="BD2" s="26" t="s">
        <v>407</v>
      </c>
      <c r="BE2" s="26" t="s">
        <v>406</v>
      </c>
      <c r="BF2" s="26" t="s">
        <v>405</v>
      </c>
      <c r="BG2" s="26" t="s">
        <v>82</v>
      </c>
    </row>
    <row r="3" spans="1:59" x14ac:dyDescent="0.25">
      <c r="A3" s="21" t="s">
        <v>38</v>
      </c>
      <c r="B3">
        <f>Q3</f>
        <v>51.344588588679805</v>
      </c>
      <c r="C3">
        <f>AI3</f>
        <v>13.032207860420629</v>
      </c>
      <c r="D3">
        <f>BA3</f>
        <v>15.293698691163573</v>
      </c>
      <c r="F3" t="s">
        <v>236</v>
      </c>
      <c r="G3" s="27">
        <v>1</v>
      </c>
      <c r="H3">
        <v>190</v>
      </c>
      <c r="I3">
        <v>7837</v>
      </c>
      <c r="J3">
        <f t="shared" ref="J3:J34" si="0">I3/H3</f>
        <v>41.247368421052634</v>
      </c>
      <c r="K3">
        <f>AVERAGE(J3:J134)</f>
        <v>56.941893133156505</v>
      </c>
      <c r="L3" t="s">
        <v>236</v>
      </c>
      <c r="M3" s="27">
        <v>1</v>
      </c>
      <c r="N3">
        <v>256</v>
      </c>
      <c r="O3">
        <v>1783</v>
      </c>
      <c r="P3">
        <f t="shared" ref="P3:P66" si="1">O3/N3</f>
        <v>6.96484375</v>
      </c>
      <c r="Q3">
        <f>AVERAGE(P3:P204)</f>
        <v>51.344588588679805</v>
      </c>
      <c r="R3" t="s">
        <v>236</v>
      </c>
      <c r="S3" s="27">
        <v>1</v>
      </c>
      <c r="T3">
        <v>195</v>
      </c>
      <c r="U3">
        <v>10274</v>
      </c>
      <c r="V3">
        <f t="shared" ref="V3:V34" si="2">U3/T3</f>
        <v>52.687179487179485</v>
      </c>
      <c r="W3">
        <f>AVERAGE(V3:V151)</f>
        <v>58.259081581776691</v>
      </c>
      <c r="X3" t="s">
        <v>236</v>
      </c>
      <c r="Y3" s="27">
        <v>1</v>
      </c>
      <c r="Z3">
        <v>127</v>
      </c>
      <c r="AA3">
        <v>977</v>
      </c>
      <c r="AB3">
        <f t="shared" ref="AB3:AB66" si="3">AA3/Z3</f>
        <v>7.6929133858267713</v>
      </c>
      <c r="AC3">
        <f>AVERAGE(AB3:AB224)</f>
        <v>23.909360104397571</v>
      </c>
      <c r="AD3" t="s">
        <v>236</v>
      </c>
      <c r="AE3" s="27">
        <v>1</v>
      </c>
      <c r="AF3">
        <v>25</v>
      </c>
      <c r="AG3">
        <v>44</v>
      </c>
      <c r="AH3">
        <f t="shared" ref="AH3:AH66" si="4">AG3/AF3</f>
        <v>1.76</v>
      </c>
      <c r="AI3">
        <f>AVERAGE(AH3:AH243)</f>
        <v>13.032207860420629</v>
      </c>
      <c r="AJ3" t="s">
        <v>236</v>
      </c>
      <c r="AK3" s="27">
        <v>1</v>
      </c>
      <c r="AL3">
        <v>270</v>
      </c>
      <c r="AM3">
        <v>10153</v>
      </c>
      <c r="AN3">
        <f t="shared" ref="AN3:AN34" si="5">AM3/AL3</f>
        <v>37.603703703703701</v>
      </c>
      <c r="AO3">
        <f>AVERAGE(AN3:AN95)</f>
        <v>20.707662709254766</v>
      </c>
      <c r="AP3" t="s">
        <v>236</v>
      </c>
      <c r="AQ3" s="27">
        <v>1</v>
      </c>
      <c r="AR3">
        <v>274</v>
      </c>
      <c r="AS3">
        <v>427</v>
      </c>
      <c r="AT3">
        <f t="shared" ref="AT3:AT34" si="6">AS3/AR3</f>
        <v>1.5583941605839415</v>
      </c>
      <c r="AU3">
        <f>AVERAGE(AT3:AT159)</f>
        <v>18.613392166681077</v>
      </c>
      <c r="AV3" t="s">
        <v>236</v>
      </c>
      <c r="AW3" s="27">
        <v>1</v>
      </c>
      <c r="AX3">
        <v>236</v>
      </c>
      <c r="AY3">
        <v>13811</v>
      </c>
      <c r="AZ3">
        <f t="shared" ref="AZ3:AZ66" si="7">AY3/AX3</f>
        <v>58.521186440677965</v>
      </c>
      <c r="BA3">
        <f>AVERAGE(AZ3:AZ262)</f>
        <v>15.293698691163573</v>
      </c>
      <c r="BB3" t="s">
        <v>236</v>
      </c>
      <c r="BC3" s="27">
        <v>1</v>
      </c>
      <c r="BD3">
        <v>209</v>
      </c>
      <c r="BE3">
        <v>1666</v>
      </c>
      <c r="BF3">
        <f t="shared" ref="BF3:BF34" si="8">BE3/BD3</f>
        <v>7.9712918660287082</v>
      </c>
      <c r="BG3">
        <f>AVERAGE(BF3:BF172)</f>
        <v>23.827458049745285</v>
      </c>
    </row>
    <row r="4" spans="1:59" x14ac:dyDescent="0.25">
      <c r="A4" s="21" t="s">
        <v>39</v>
      </c>
      <c r="B4">
        <f>W3</f>
        <v>58.259081581776691</v>
      </c>
      <c r="C4">
        <f>AO3</f>
        <v>20.707662709254766</v>
      </c>
      <c r="D4">
        <f>BG3</f>
        <v>23.827458049745285</v>
      </c>
      <c r="G4" s="27">
        <v>2</v>
      </c>
      <c r="H4">
        <v>278</v>
      </c>
      <c r="I4">
        <v>3777</v>
      </c>
      <c r="J4">
        <f t="shared" si="0"/>
        <v>13.586330935251798</v>
      </c>
      <c r="M4" s="27">
        <v>2</v>
      </c>
      <c r="N4">
        <v>346</v>
      </c>
      <c r="O4">
        <v>49065</v>
      </c>
      <c r="P4">
        <f t="shared" si="1"/>
        <v>141.80635838150289</v>
      </c>
      <c r="S4" s="27">
        <v>2</v>
      </c>
      <c r="T4">
        <v>227</v>
      </c>
      <c r="U4">
        <v>10330</v>
      </c>
      <c r="V4">
        <f t="shared" si="2"/>
        <v>45.506607929515418</v>
      </c>
      <c r="Y4" s="27">
        <v>2</v>
      </c>
      <c r="Z4">
        <v>148</v>
      </c>
      <c r="AA4">
        <v>2</v>
      </c>
      <c r="AB4">
        <f t="shared" si="3"/>
        <v>1.3513513513513514E-2</v>
      </c>
      <c r="AE4" s="27">
        <v>2</v>
      </c>
      <c r="AF4">
        <v>120</v>
      </c>
      <c r="AG4">
        <v>3355</v>
      </c>
      <c r="AH4">
        <f t="shared" si="4"/>
        <v>27.958333333333332</v>
      </c>
      <c r="AK4" s="27">
        <v>2</v>
      </c>
      <c r="AL4">
        <v>526</v>
      </c>
      <c r="AM4">
        <v>22920</v>
      </c>
      <c r="AN4">
        <f t="shared" si="5"/>
        <v>43.574144486692013</v>
      </c>
      <c r="AQ4" s="27">
        <v>2</v>
      </c>
      <c r="AR4">
        <v>275</v>
      </c>
      <c r="AS4">
        <v>6968</v>
      </c>
      <c r="AT4">
        <f t="shared" si="6"/>
        <v>25.33818181818182</v>
      </c>
      <c r="AW4" s="27">
        <v>2</v>
      </c>
      <c r="AX4">
        <v>289</v>
      </c>
      <c r="AY4">
        <v>5814</v>
      </c>
      <c r="AZ4">
        <f t="shared" si="7"/>
        <v>20.117647058823529</v>
      </c>
      <c r="BC4" s="27">
        <v>2</v>
      </c>
      <c r="BD4">
        <v>262</v>
      </c>
      <c r="BE4">
        <v>7002</v>
      </c>
      <c r="BF4">
        <f t="shared" si="8"/>
        <v>26.725190839694658</v>
      </c>
    </row>
    <row r="5" spans="1:59" x14ac:dyDescent="0.25">
      <c r="A5" s="1" t="s">
        <v>235</v>
      </c>
      <c r="B5">
        <f>AVERAGE(B2:B4)</f>
        <v>55.515187767870998</v>
      </c>
      <c r="C5">
        <f>AVERAGE(C2:C4)</f>
        <v>19.216410224690989</v>
      </c>
      <c r="D5">
        <f>AVERAGE(D2:D4)</f>
        <v>19.244849635863314</v>
      </c>
      <c r="G5" s="27">
        <v>3</v>
      </c>
      <c r="H5">
        <v>305</v>
      </c>
      <c r="I5">
        <v>27302</v>
      </c>
      <c r="J5">
        <f t="shared" si="0"/>
        <v>89.514754098360655</v>
      </c>
      <c r="M5" s="27">
        <v>3</v>
      </c>
      <c r="N5">
        <v>410</v>
      </c>
      <c r="O5">
        <v>14322</v>
      </c>
      <c r="P5">
        <f t="shared" si="1"/>
        <v>34.931707317073169</v>
      </c>
      <c r="S5" s="27">
        <v>3</v>
      </c>
      <c r="T5">
        <v>337</v>
      </c>
      <c r="U5">
        <v>27126</v>
      </c>
      <c r="V5">
        <f t="shared" si="2"/>
        <v>80.492581602373889</v>
      </c>
      <c r="Y5" s="27">
        <v>3</v>
      </c>
      <c r="Z5">
        <v>163</v>
      </c>
      <c r="AA5">
        <v>0</v>
      </c>
      <c r="AB5">
        <f t="shared" si="3"/>
        <v>0</v>
      </c>
      <c r="AE5" s="27">
        <v>3</v>
      </c>
      <c r="AF5">
        <v>152</v>
      </c>
      <c r="AG5">
        <v>52</v>
      </c>
      <c r="AH5">
        <f t="shared" si="4"/>
        <v>0.34210526315789475</v>
      </c>
      <c r="AK5" s="27">
        <v>3</v>
      </c>
      <c r="AL5">
        <v>530</v>
      </c>
      <c r="AM5">
        <v>17649</v>
      </c>
      <c r="AN5">
        <f t="shared" si="5"/>
        <v>33.299999999999997</v>
      </c>
      <c r="AQ5" s="27">
        <v>3</v>
      </c>
      <c r="AR5">
        <v>327</v>
      </c>
      <c r="AS5">
        <v>10702</v>
      </c>
      <c r="AT5">
        <f t="shared" si="6"/>
        <v>32.727828746177373</v>
      </c>
      <c r="AW5" s="27">
        <v>3</v>
      </c>
      <c r="AX5">
        <v>319</v>
      </c>
      <c r="AY5">
        <v>5747</v>
      </c>
      <c r="AZ5">
        <f t="shared" si="7"/>
        <v>18.015673981191224</v>
      </c>
      <c r="BC5" s="27">
        <v>3</v>
      </c>
      <c r="BD5">
        <v>264</v>
      </c>
      <c r="BE5">
        <v>10568</v>
      </c>
      <c r="BF5">
        <f t="shared" si="8"/>
        <v>40.030303030303031</v>
      </c>
    </row>
    <row r="6" spans="1:59" x14ac:dyDescent="0.25">
      <c r="A6" s="1" t="s">
        <v>1</v>
      </c>
      <c r="B6">
        <f>STDEV(B2:B4)</f>
        <v>3.6713988461344425</v>
      </c>
      <c r="C6">
        <f>STDEV(C2:C4)</f>
        <v>5.5898108835810634</v>
      </c>
      <c r="D6">
        <f>STDEV(D2:D4)</f>
        <v>4.301780573098152</v>
      </c>
      <c r="G6" s="27">
        <v>4</v>
      </c>
      <c r="H6">
        <v>332</v>
      </c>
      <c r="I6">
        <v>7491</v>
      </c>
      <c r="J6">
        <f t="shared" si="0"/>
        <v>22.563253012048193</v>
      </c>
      <c r="M6" s="27">
        <v>4</v>
      </c>
      <c r="N6">
        <v>419</v>
      </c>
      <c r="O6">
        <v>71232</v>
      </c>
      <c r="P6">
        <f t="shared" si="1"/>
        <v>170.00477326968974</v>
      </c>
      <c r="S6" s="27">
        <v>4</v>
      </c>
      <c r="T6">
        <v>367</v>
      </c>
      <c r="U6">
        <v>11289</v>
      </c>
      <c r="V6">
        <f t="shared" si="2"/>
        <v>30.760217983651227</v>
      </c>
      <c r="Y6" s="27">
        <v>4</v>
      </c>
      <c r="Z6">
        <v>168</v>
      </c>
      <c r="AA6">
        <v>458</v>
      </c>
      <c r="AB6">
        <f t="shared" si="3"/>
        <v>2.7261904761904763</v>
      </c>
      <c r="AE6" s="27">
        <v>4</v>
      </c>
      <c r="AF6">
        <v>164</v>
      </c>
      <c r="AG6">
        <v>1730</v>
      </c>
      <c r="AH6">
        <f t="shared" si="4"/>
        <v>10.548780487804878</v>
      </c>
      <c r="AK6" s="27">
        <v>4</v>
      </c>
      <c r="AL6">
        <v>554</v>
      </c>
      <c r="AM6">
        <v>11939</v>
      </c>
      <c r="AN6">
        <f t="shared" si="5"/>
        <v>21.550541516245488</v>
      </c>
      <c r="AQ6" s="27">
        <v>4</v>
      </c>
      <c r="AR6">
        <v>383</v>
      </c>
      <c r="AS6">
        <v>3393</v>
      </c>
      <c r="AT6">
        <f t="shared" si="6"/>
        <v>8.8590078328981718</v>
      </c>
      <c r="AW6" s="27">
        <v>4</v>
      </c>
      <c r="AX6">
        <v>329</v>
      </c>
      <c r="AY6">
        <v>99</v>
      </c>
      <c r="AZ6">
        <f t="shared" si="7"/>
        <v>0.30091185410334348</v>
      </c>
      <c r="BC6" s="27">
        <v>4</v>
      </c>
      <c r="BD6">
        <v>314</v>
      </c>
      <c r="BE6">
        <v>9713</v>
      </c>
      <c r="BF6">
        <f t="shared" si="8"/>
        <v>30.933121019108281</v>
      </c>
    </row>
    <row r="7" spans="1:59" x14ac:dyDescent="0.25">
      <c r="A7" s="1" t="s">
        <v>15</v>
      </c>
      <c r="B7">
        <f>B6/SQRT(3)</f>
        <v>2.119683112118202</v>
      </c>
      <c r="C7">
        <f>C6/SQRT(3)</f>
        <v>3.2272788183546268</v>
      </c>
      <c r="D7">
        <f>D6/SQRT(3)</f>
        <v>2.4836341718729207</v>
      </c>
      <c r="G7" s="27">
        <v>5</v>
      </c>
      <c r="H7">
        <v>408</v>
      </c>
      <c r="I7">
        <v>46375</v>
      </c>
      <c r="J7">
        <f t="shared" si="0"/>
        <v>113.66421568627452</v>
      </c>
      <c r="M7" s="27">
        <v>5</v>
      </c>
      <c r="N7">
        <v>440</v>
      </c>
      <c r="O7">
        <v>27999</v>
      </c>
      <c r="P7">
        <f t="shared" si="1"/>
        <v>63.634090909090908</v>
      </c>
      <c r="S7" s="27">
        <v>5</v>
      </c>
      <c r="T7">
        <v>371</v>
      </c>
      <c r="U7">
        <v>21107</v>
      </c>
      <c r="V7">
        <f t="shared" si="2"/>
        <v>56.892183288409704</v>
      </c>
      <c r="Y7" s="27">
        <v>5</v>
      </c>
      <c r="Z7">
        <v>171</v>
      </c>
      <c r="AA7">
        <v>1726</v>
      </c>
      <c r="AB7">
        <f t="shared" si="3"/>
        <v>10.093567251461989</v>
      </c>
      <c r="AE7" s="27">
        <v>5</v>
      </c>
      <c r="AF7">
        <v>303</v>
      </c>
      <c r="AG7">
        <v>279</v>
      </c>
      <c r="AH7">
        <f t="shared" si="4"/>
        <v>0.92079207920792083</v>
      </c>
      <c r="AK7" s="27">
        <v>5</v>
      </c>
      <c r="AL7">
        <v>562</v>
      </c>
      <c r="AM7">
        <v>23442</v>
      </c>
      <c r="AN7">
        <f t="shared" si="5"/>
        <v>41.711743772241995</v>
      </c>
      <c r="AQ7" s="27">
        <v>5</v>
      </c>
      <c r="AR7">
        <v>423</v>
      </c>
      <c r="AS7">
        <v>18940</v>
      </c>
      <c r="AT7">
        <f t="shared" si="6"/>
        <v>44.775413711583923</v>
      </c>
      <c r="AW7" s="27">
        <v>5</v>
      </c>
      <c r="AX7">
        <v>348</v>
      </c>
      <c r="AY7">
        <v>8091</v>
      </c>
      <c r="AZ7">
        <f t="shared" si="7"/>
        <v>23.25</v>
      </c>
      <c r="BC7" s="27">
        <v>5</v>
      </c>
      <c r="BD7">
        <v>339</v>
      </c>
      <c r="BE7">
        <v>22871</v>
      </c>
      <c r="BF7">
        <f t="shared" si="8"/>
        <v>67.466076696165189</v>
      </c>
    </row>
    <row r="8" spans="1:59" x14ac:dyDescent="0.25">
      <c r="A8" s="1" t="s">
        <v>220</v>
      </c>
      <c r="C8">
        <f>_xlfn.T.TEST(B2:B4,C2:C4,2,1)</f>
        <v>2.0544747594927562E-3</v>
      </c>
      <c r="D8">
        <f>_xlfn.T.TEST(B2:B4,D2:D4,2,1)</f>
        <v>9.6968176801753164E-4</v>
      </c>
      <c r="G8" s="27">
        <v>6</v>
      </c>
      <c r="H8">
        <v>410</v>
      </c>
      <c r="I8">
        <v>19784</v>
      </c>
      <c r="J8">
        <f t="shared" si="0"/>
        <v>48.253658536585363</v>
      </c>
      <c r="M8" s="27">
        <v>6</v>
      </c>
      <c r="N8">
        <v>452</v>
      </c>
      <c r="O8">
        <v>25414</v>
      </c>
      <c r="P8">
        <f t="shared" si="1"/>
        <v>56.225663716814161</v>
      </c>
      <c r="S8" s="27">
        <v>6</v>
      </c>
      <c r="T8">
        <v>374</v>
      </c>
      <c r="U8">
        <v>28347</v>
      </c>
      <c r="V8">
        <f t="shared" si="2"/>
        <v>75.794117647058826</v>
      </c>
      <c r="Y8" s="27">
        <v>6</v>
      </c>
      <c r="Z8">
        <v>198</v>
      </c>
      <c r="AA8">
        <v>6053</v>
      </c>
      <c r="AB8">
        <f t="shared" si="3"/>
        <v>30.570707070707069</v>
      </c>
      <c r="AE8" s="27">
        <v>6</v>
      </c>
      <c r="AF8">
        <v>312</v>
      </c>
      <c r="AG8">
        <v>287</v>
      </c>
      <c r="AH8">
        <f t="shared" si="4"/>
        <v>0.91987179487179482</v>
      </c>
      <c r="AK8" s="27">
        <v>6</v>
      </c>
      <c r="AL8">
        <v>567</v>
      </c>
      <c r="AM8">
        <v>16379</v>
      </c>
      <c r="AN8">
        <f t="shared" si="5"/>
        <v>28.887125220458554</v>
      </c>
      <c r="AQ8" s="27">
        <v>6</v>
      </c>
      <c r="AR8">
        <v>433</v>
      </c>
      <c r="AS8">
        <v>5912</v>
      </c>
      <c r="AT8">
        <f t="shared" si="6"/>
        <v>13.653579676674365</v>
      </c>
      <c r="AW8" s="27">
        <v>6</v>
      </c>
      <c r="AX8">
        <v>396</v>
      </c>
      <c r="AY8">
        <v>2624</v>
      </c>
      <c r="AZ8">
        <f t="shared" si="7"/>
        <v>6.6262626262626263</v>
      </c>
      <c r="BC8" s="27">
        <v>6</v>
      </c>
      <c r="BD8">
        <v>418</v>
      </c>
      <c r="BE8">
        <v>4152</v>
      </c>
      <c r="BF8">
        <f t="shared" si="8"/>
        <v>9.9330143540669855</v>
      </c>
    </row>
    <row r="9" spans="1:59" x14ac:dyDescent="0.25">
      <c r="G9" s="27">
        <v>7</v>
      </c>
      <c r="H9">
        <v>415</v>
      </c>
      <c r="I9">
        <v>31146</v>
      </c>
      <c r="J9">
        <f t="shared" si="0"/>
        <v>75.050602409638557</v>
      </c>
      <c r="M9" s="27">
        <v>7</v>
      </c>
      <c r="N9">
        <v>471</v>
      </c>
      <c r="O9">
        <v>25691</v>
      </c>
      <c r="P9">
        <f t="shared" si="1"/>
        <v>54.545647558386413</v>
      </c>
      <c r="S9" s="27">
        <v>7</v>
      </c>
      <c r="T9">
        <v>382</v>
      </c>
      <c r="U9">
        <v>24141</v>
      </c>
      <c r="V9">
        <f t="shared" si="2"/>
        <v>63.196335078534034</v>
      </c>
      <c r="Y9" s="27">
        <v>7</v>
      </c>
      <c r="Z9">
        <v>201</v>
      </c>
      <c r="AA9">
        <v>0</v>
      </c>
      <c r="AB9">
        <f t="shared" si="3"/>
        <v>0</v>
      </c>
      <c r="AE9" s="27">
        <v>7</v>
      </c>
      <c r="AF9">
        <v>314</v>
      </c>
      <c r="AG9">
        <v>757</v>
      </c>
      <c r="AH9">
        <f t="shared" si="4"/>
        <v>2.410828025477707</v>
      </c>
      <c r="AK9" s="27">
        <v>7</v>
      </c>
      <c r="AL9">
        <v>570</v>
      </c>
      <c r="AM9">
        <v>655</v>
      </c>
      <c r="AN9">
        <f t="shared" si="5"/>
        <v>1.1491228070175439</v>
      </c>
      <c r="AQ9" s="27">
        <v>7</v>
      </c>
      <c r="AR9">
        <v>448</v>
      </c>
      <c r="AS9">
        <v>4671</v>
      </c>
      <c r="AT9">
        <f t="shared" si="6"/>
        <v>10.426339285714286</v>
      </c>
      <c r="AW9" s="27">
        <v>7</v>
      </c>
      <c r="AX9">
        <v>399</v>
      </c>
      <c r="AY9">
        <v>92</v>
      </c>
      <c r="AZ9">
        <f t="shared" si="7"/>
        <v>0.23057644110275688</v>
      </c>
      <c r="BC9" s="27">
        <v>7</v>
      </c>
      <c r="BD9">
        <v>439</v>
      </c>
      <c r="BE9">
        <v>18197</v>
      </c>
      <c r="BF9">
        <f t="shared" si="8"/>
        <v>41.451025056947607</v>
      </c>
    </row>
    <row r="10" spans="1:59" x14ac:dyDescent="0.25">
      <c r="G10" s="27">
        <v>8</v>
      </c>
      <c r="H10">
        <v>493</v>
      </c>
      <c r="I10">
        <v>27451</v>
      </c>
      <c r="J10">
        <f t="shared" si="0"/>
        <v>55.681541582150103</v>
      </c>
      <c r="M10" s="27">
        <v>8</v>
      </c>
      <c r="N10">
        <v>479</v>
      </c>
      <c r="O10">
        <v>38298</v>
      </c>
      <c r="P10">
        <f t="shared" si="1"/>
        <v>79.954070981210862</v>
      </c>
      <c r="S10" s="27">
        <v>8</v>
      </c>
      <c r="T10">
        <v>401</v>
      </c>
      <c r="U10">
        <v>35068</v>
      </c>
      <c r="V10">
        <f t="shared" si="2"/>
        <v>87.451371571072315</v>
      </c>
      <c r="Y10" s="27">
        <v>8</v>
      </c>
      <c r="Z10">
        <v>202</v>
      </c>
      <c r="AA10">
        <v>6097</v>
      </c>
      <c r="AB10">
        <f t="shared" si="3"/>
        <v>30.183168316831683</v>
      </c>
      <c r="AE10" s="27">
        <v>8</v>
      </c>
      <c r="AF10">
        <v>335</v>
      </c>
      <c r="AG10">
        <v>6664</v>
      </c>
      <c r="AH10">
        <f t="shared" si="4"/>
        <v>19.892537313432836</v>
      </c>
      <c r="AK10" s="27">
        <v>8</v>
      </c>
      <c r="AL10">
        <v>581</v>
      </c>
      <c r="AM10">
        <v>21350</v>
      </c>
      <c r="AN10">
        <f t="shared" si="5"/>
        <v>36.746987951807228</v>
      </c>
      <c r="AQ10" s="27">
        <v>8</v>
      </c>
      <c r="AR10">
        <v>453</v>
      </c>
      <c r="AS10">
        <v>4047</v>
      </c>
      <c r="AT10">
        <f t="shared" si="6"/>
        <v>8.9337748344370862</v>
      </c>
      <c r="AW10" s="27">
        <v>8</v>
      </c>
      <c r="AX10">
        <v>401</v>
      </c>
      <c r="AY10">
        <v>19492</v>
      </c>
      <c r="AZ10">
        <f t="shared" si="7"/>
        <v>48.608478802992522</v>
      </c>
      <c r="BC10" s="27">
        <v>8</v>
      </c>
      <c r="BD10">
        <v>447</v>
      </c>
      <c r="BE10">
        <v>12992</v>
      </c>
      <c r="BF10">
        <f t="shared" si="8"/>
        <v>29.064876957494405</v>
      </c>
    </row>
    <row r="11" spans="1:59" x14ac:dyDescent="0.25">
      <c r="G11" s="27">
        <v>9</v>
      </c>
      <c r="H11">
        <v>507</v>
      </c>
      <c r="I11">
        <v>21746</v>
      </c>
      <c r="J11">
        <f t="shared" si="0"/>
        <v>42.891518737672584</v>
      </c>
      <c r="M11" s="27">
        <v>9</v>
      </c>
      <c r="N11">
        <v>482</v>
      </c>
      <c r="O11">
        <v>54029</v>
      </c>
      <c r="P11">
        <f t="shared" si="1"/>
        <v>112.09336099585062</v>
      </c>
      <c r="S11" s="27">
        <v>9</v>
      </c>
      <c r="T11">
        <v>405</v>
      </c>
      <c r="U11">
        <v>41067</v>
      </c>
      <c r="V11">
        <f t="shared" si="2"/>
        <v>101.4</v>
      </c>
      <c r="Y11" s="27">
        <v>9</v>
      </c>
      <c r="Z11">
        <v>219</v>
      </c>
      <c r="AA11">
        <v>4929</v>
      </c>
      <c r="AB11">
        <f t="shared" si="3"/>
        <v>22.506849315068493</v>
      </c>
      <c r="AE11" s="27">
        <v>9</v>
      </c>
      <c r="AF11">
        <v>384</v>
      </c>
      <c r="AG11">
        <v>5627</v>
      </c>
      <c r="AH11">
        <f t="shared" si="4"/>
        <v>14.653645833333334</v>
      </c>
      <c r="AK11" s="27">
        <v>9</v>
      </c>
      <c r="AL11">
        <v>587</v>
      </c>
      <c r="AM11">
        <v>7269</v>
      </c>
      <c r="AN11">
        <f t="shared" si="5"/>
        <v>12.383304940374787</v>
      </c>
      <c r="AQ11" s="27">
        <v>9</v>
      </c>
      <c r="AR11">
        <v>454</v>
      </c>
      <c r="AS11">
        <v>11087</v>
      </c>
      <c r="AT11">
        <f t="shared" si="6"/>
        <v>24.420704845814978</v>
      </c>
      <c r="AW11" s="27">
        <v>9</v>
      </c>
      <c r="AX11">
        <v>488</v>
      </c>
      <c r="AY11">
        <v>4954</v>
      </c>
      <c r="AZ11">
        <f t="shared" si="7"/>
        <v>10.151639344262295</v>
      </c>
      <c r="BC11" s="27">
        <v>9</v>
      </c>
      <c r="BD11">
        <v>450</v>
      </c>
      <c r="BE11">
        <v>16629</v>
      </c>
      <c r="BF11">
        <f t="shared" si="8"/>
        <v>36.953333333333333</v>
      </c>
    </row>
    <row r="12" spans="1:59" x14ac:dyDescent="0.25">
      <c r="G12" s="27">
        <v>10</v>
      </c>
      <c r="H12">
        <v>516</v>
      </c>
      <c r="I12">
        <v>24738</v>
      </c>
      <c r="J12">
        <f t="shared" si="0"/>
        <v>47.941860465116278</v>
      </c>
      <c r="M12" s="27">
        <v>10</v>
      </c>
      <c r="N12">
        <v>484</v>
      </c>
      <c r="O12">
        <v>15422</v>
      </c>
      <c r="P12">
        <f t="shared" si="1"/>
        <v>31.863636363636363</v>
      </c>
      <c r="S12" s="27">
        <v>10</v>
      </c>
      <c r="T12">
        <v>420</v>
      </c>
      <c r="U12">
        <v>17244</v>
      </c>
      <c r="V12">
        <f t="shared" si="2"/>
        <v>41.057142857142857</v>
      </c>
      <c r="Y12" s="27">
        <v>10</v>
      </c>
      <c r="Z12">
        <v>226</v>
      </c>
      <c r="AA12">
        <v>11165</v>
      </c>
      <c r="AB12">
        <f t="shared" si="3"/>
        <v>49.402654867256636</v>
      </c>
      <c r="AE12" s="27">
        <v>10</v>
      </c>
      <c r="AF12">
        <v>409</v>
      </c>
      <c r="AG12">
        <v>5835</v>
      </c>
      <c r="AH12">
        <f t="shared" si="4"/>
        <v>14.266503667481663</v>
      </c>
      <c r="AK12" s="27">
        <v>10</v>
      </c>
      <c r="AL12">
        <v>592</v>
      </c>
      <c r="AM12">
        <v>14969</v>
      </c>
      <c r="AN12">
        <f t="shared" si="5"/>
        <v>25.285472972972972</v>
      </c>
      <c r="AQ12" s="27">
        <v>10</v>
      </c>
      <c r="AR12">
        <v>458</v>
      </c>
      <c r="AS12">
        <v>7714</v>
      </c>
      <c r="AT12">
        <f t="shared" si="6"/>
        <v>16.842794759825328</v>
      </c>
      <c r="AW12" s="27">
        <v>10</v>
      </c>
      <c r="AX12">
        <v>521</v>
      </c>
      <c r="AY12">
        <v>2710</v>
      </c>
      <c r="AZ12">
        <f t="shared" si="7"/>
        <v>5.2015355086372361</v>
      </c>
      <c r="BC12" s="27">
        <v>10</v>
      </c>
      <c r="BD12">
        <v>456</v>
      </c>
      <c r="BE12">
        <v>5029</v>
      </c>
      <c r="BF12">
        <f t="shared" si="8"/>
        <v>11.028508771929825</v>
      </c>
    </row>
    <row r="13" spans="1:59" x14ac:dyDescent="0.25">
      <c r="G13" s="27">
        <v>11</v>
      </c>
      <c r="H13">
        <v>528</v>
      </c>
      <c r="I13">
        <v>30420</v>
      </c>
      <c r="J13">
        <f t="shared" si="0"/>
        <v>57.613636363636367</v>
      </c>
      <c r="M13" s="27">
        <v>11</v>
      </c>
      <c r="N13">
        <v>485</v>
      </c>
      <c r="O13">
        <v>16369</v>
      </c>
      <c r="P13">
        <f t="shared" si="1"/>
        <v>33.750515463917523</v>
      </c>
      <c r="S13" s="27">
        <v>11</v>
      </c>
      <c r="T13">
        <v>430</v>
      </c>
      <c r="U13">
        <v>1041</v>
      </c>
      <c r="V13">
        <f t="shared" si="2"/>
        <v>2.4209302325581397</v>
      </c>
      <c r="Y13" s="27">
        <v>11</v>
      </c>
      <c r="Z13">
        <v>261</v>
      </c>
      <c r="AA13">
        <v>0</v>
      </c>
      <c r="AB13">
        <f t="shared" si="3"/>
        <v>0</v>
      </c>
      <c r="AE13" s="27">
        <v>11</v>
      </c>
      <c r="AF13">
        <v>454</v>
      </c>
      <c r="AG13">
        <v>5579</v>
      </c>
      <c r="AH13">
        <f t="shared" si="4"/>
        <v>12.288546255506608</v>
      </c>
      <c r="AK13" s="27">
        <v>11</v>
      </c>
      <c r="AL13">
        <v>607</v>
      </c>
      <c r="AM13">
        <v>25946</v>
      </c>
      <c r="AN13">
        <f t="shared" si="5"/>
        <v>42.744645799011529</v>
      </c>
      <c r="AQ13" s="27">
        <v>11</v>
      </c>
      <c r="AR13">
        <v>469</v>
      </c>
      <c r="AS13">
        <v>10577</v>
      </c>
      <c r="AT13">
        <f t="shared" si="6"/>
        <v>22.552238805970148</v>
      </c>
      <c r="AW13" s="27">
        <v>11</v>
      </c>
      <c r="AX13">
        <v>527</v>
      </c>
      <c r="AY13">
        <v>1905</v>
      </c>
      <c r="AZ13">
        <f t="shared" si="7"/>
        <v>3.6148007590132827</v>
      </c>
      <c r="BC13" s="27">
        <v>11</v>
      </c>
      <c r="BD13">
        <v>471</v>
      </c>
      <c r="BE13">
        <v>15284</v>
      </c>
      <c r="BF13">
        <f t="shared" si="8"/>
        <v>32.450106157112529</v>
      </c>
    </row>
    <row r="14" spans="1:59" x14ac:dyDescent="0.25">
      <c r="G14" s="27">
        <v>12</v>
      </c>
      <c r="H14">
        <v>539</v>
      </c>
      <c r="I14">
        <v>56649</v>
      </c>
      <c r="J14">
        <f t="shared" si="0"/>
        <v>105.10018552875695</v>
      </c>
      <c r="M14" s="27">
        <v>12</v>
      </c>
      <c r="N14">
        <v>491</v>
      </c>
      <c r="O14">
        <v>22499</v>
      </c>
      <c r="P14">
        <f t="shared" si="1"/>
        <v>45.822810590631363</v>
      </c>
      <c r="S14" s="27">
        <v>12</v>
      </c>
      <c r="T14">
        <v>451</v>
      </c>
      <c r="U14">
        <v>58595</v>
      </c>
      <c r="V14">
        <f t="shared" si="2"/>
        <v>129.92239467849225</v>
      </c>
      <c r="Y14" s="27">
        <v>12</v>
      </c>
      <c r="Z14">
        <v>347</v>
      </c>
      <c r="AA14">
        <v>4530</v>
      </c>
      <c r="AB14">
        <f t="shared" si="3"/>
        <v>13.054755043227665</v>
      </c>
      <c r="AE14" s="27">
        <v>12</v>
      </c>
      <c r="AF14">
        <v>461</v>
      </c>
      <c r="AG14">
        <v>150</v>
      </c>
      <c r="AH14">
        <f t="shared" si="4"/>
        <v>0.32537960954446854</v>
      </c>
      <c r="AK14" s="27">
        <v>12</v>
      </c>
      <c r="AL14">
        <v>611</v>
      </c>
      <c r="AM14">
        <v>21983</v>
      </c>
      <c r="AN14">
        <f t="shared" si="5"/>
        <v>35.978723404255319</v>
      </c>
      <c r="AQ14" s="27">
        <v>12</v>
      </c>
      <c r="AR14">
        <v>473</v>
      </c>
      <c r="AS14">
        <v>5908</v>
      </c>
      <c r="AT14">
        <f t="shared" si="6"/>
        <v>12.490486257928119</v>
      </c>
      <c r="AW14" s="27">
        <v>12</v>
      </c>
      <c r="AX14">
        <v>527</v>
      </c>
      <c r="AY14">
        <v>198</v>
      </c>
      <c r="AZ14">
        <f t="shared" si="7"/>
        <v>0.37571157495256169</v>
      </c>
      <c r="BC14" s="27">
        <v>12</v>
      </c>
      <c r="BD14">
        <v>471</v>
      </c>
      <c r="BE14">
        <v>20393</v>
      </c>
      <c r="BF14">
        <f t="shared" si="8"/>
        <v>43.297239915074307</v>
      </c>
    </row>
    <row r="15" spans="1:59" x14ac:dyDescent="0.25">
      <c r="G15" s="27">
        <v>13</v>
      </c>
      <c r="H15">
        <v>548</v>
      </c>
      <c r="I15">
        <v>16469</v>
      </c>
      <c r="J15">
        <f t="shared" si="0"/>
        <v>30.052919708029197</v>
      </c>
      <c r="M15" s="27">
        <v>13</v>
      </c>
      <c r="N15">
        <v>500</v>
      </c>
      <c r="O15">
        <v>51894</v>
      </c>
      <c r="P15">
        <f t="shared" si="1"/>
        <v>103.788</v>
      </c>
      <c r="S15" s="27">
        <v>13</v>
      </c>
      <c r="T15">
        <v>456</v>
      </c>
      <c r="U15">
        <v>58649</v>
      </c>
      <c r="V15">
        <f t="shared" si="2"/>
        <v>128.61622807017545</v>
      </c>
      <c r="Y15" s="27">
        <v>13</v>
      </c>
      <c r="Z15">
        <v>384</v>
      </c>
      <c r="AA15">
        <v>0</v>
      </c>
      <c r="AB15">
        <f t="shared" si="3"/>
        <v>0</v>
      </c>
      <c r="AE15" s="27">
        <v>13</v>
      </c>
      <c r="AF15">
        <v>466</v>
      </c>
      <c r="AG15">
        <v>7329</v>
      </c>
      <c r="AH15">
        <f t="shared" si="4"/>
        <v>15.727467811158798</v>
      </c>
      <c r="AK15" s="27">
        <v>13</v>
      </c>
      <c r="AL15">
        <v>619</v>
      </c>
      <c r="AM15">
        <v>14339</v>
      </c>
      <c r="AN15">
        <f t="shared" si="5"/>
        <v>23.164781906300483</v>
      </c>
      <c r="AQ15" s="27">
        <v>13</v>
      </c>
      <c r="AR15">
        <v>494</v>
      </c>
      <c r="AS15">
        <v>387</v>
      </c>
      <c r="AT15">
        <f t="shared" si="6"/>
        <v>0.7834008097165992</v>
      </c>
      <c r="AW15" s="27">
        <v>13</v>
      </c>
      <c r="AX15">
        <v>540</v>
      </c>
      <c r="AY15">
        <v>22798</v>
      </c>
      <c r="AZ15">
        <f t="shared" si="7"/>
        <v>42.218518518518522</v>
      </c>
      <c r="BC15" s="27">
        <v>13</v>
      </c>
      <c r="BD15">
        <v>485</v>
      </c>
      <c r="BE15">
        <v>2352</v>
      </c>
      <c r="BF15">
        <f t="shared" si="8"/>
        <v>4.8494845360824739</v>
      </c>
    </row>
    <row r="16" spans="1:59" x14ac:dyDescent="0.25">
      <c r="G16" s="27">
        <v>14</v>
      </c>
      <c r="H16">
        <v>551</v>
      </c>
      <c r="I16">
        <v>26572</v>
      </c>
      <c r="J16">
        <f t="shared" si="0"/>
        <v>48.225045372050815</v>
      </c>
      <c r="M16" s="27">
        <v>14</v>
      </c>
      <c r="N16">
        <v>539</v>
      </c>
      <c r="O16">
        <v>68891</v>
      </c>
      <c r="P16">
        <f t="shared" si="1"/>
        <v>127.81261595547309</v>
      </c>
      <c r="S16" s="27">
        <v>14</v>
      </c>
      <c r="T16">
        <v>459</v>
      </c>
      <c r="U16">
        <v>71345</v>
      </c>
      <c r="V16">
        <f t="shared" si="2"/>
        <v>155.43572984749454</v>
      </c>
      <c r="Y16" s="27">
        <v>14</v>
      </c>
      <c r="Z16">
        <v>392</v>
      </c>
      <c r="AA16">
        <v>6217</v>
      </c>
      <c r="AB16">
        <f t="shared" si="3"/>
        <v>15.85969387755102</v>
      </c>
      <c r="AE16" s="27">
        <v>14</v>
      </c>
      <c r="AF16">
        <v>486</v>
      </c>
      <c r="AG16">
        <v>6195</v>
      </c>
      <c r="AH16">
        <f t="shared" si="4"/>
        <v>12.746913580246913</v>
      </c>
      <c r="AK16" s="27">
        <v>14</v>
      </c>
      <c r="AL16">
        <v>623</v>
      </c>
      <c r="AM16">
        <v>12346</v>
      </c>
      <c r="AN16">
        <f t="shared" si="5"/>
        <v>19.81701444622793</v>
      </c>
      <c r="AQ16" s="27">
        <v>14</v>
      </c>
      <c r="AR16">
        <v>500</v>
      </c>
      <c r="AS16">
        <v>7286</v>
      </c>
      <c r="AT16">
        <f t="shared" si="6"/>
        <v>14.571999999999999</v>
      </c>
      <c r="AW16" s="27">
        <v>14</v>
      </c>
      <c r="AX16">
        <v>542</v>
      </c>
      <c r="AY16">
        <v>10279</v>
      </c>
      <c r="AZ16">
        <f t="shared" si="7"/>
        <v>18.964944649446494</v>
      </c>
      <c r="BC16" s="27">
        <v>14</v>
      </c>
      <c r="BD16">
        <v>492</v>
      </c>
      <c r="BE16">
        <v>15271</v>
      </c>
      <c r="BF16">
        <f t="shared" si="8"/>
        <v>31.038617886178862</v>
      </c>
    </row>
    <row r="17" spans="7:58" x14ac:dyDescent="0.25">
      <c r="G17" s="27">
        <v>15</v>
      </c>
      <c r="H17">
        <v>561</v>
      </c>
      <c r="I17">
        <v>45475</v>
      </c>
      <c r="J17">
        <f t="shared" si="0"/>
        <v>81.060606060606062</v>
      </c>
      <c r="M17" s="27">
        <v>15</v>
      </c>
      <c r="N17">
        <v>540</v>
      </c>
      <c r="O17">
        <v>15594</v>
      </c>
      <c r="P17">
        <f t="shared" si="1"/>
        <v>28.877777777777776</v>
      </c>
      <c r="S17" s="27">
        <v>15</v>
      </c>
      <c r="T17">
        <v>473</v>
      </c>
      <c r="U17">
        <v>24245</v>
      </c>
      <c r="V17">
        <f t="shared" si="2"/>
        <v>51.257928118393238</v>
      </c>
      <c r="Y17" s="27">
        <v>15</v>
      </c>
      <c r="Z17">
        <v>409</v>
      </c>
      <c r="AA17">
        <v>1363</v>
      </c>
      <c r="AB17">
        <f t="shared" si="3"/>
        <v>3.3325183374083132</v>
      </c>
      <c r="AE17" s="27">
        <v>15</v>
      </c>
      <c r="AF17">
        <v>497</v>
      </c>
      <c r="AG17">
        <v>140</v>
      </c>
      <c r="AH17">
        <f t="shared" si="4"/>
        <v>0.28169014084507044</v>
      </c>
      <c r="AK17" s="27">
        <v>15</v>
      </c>
      <c r="AL17">
        <v>653</v>
      </c>
      <c r="AM17">
        <v>16721</v>
      </c>
      <c r="AN17">
        <f t="shared" si="5"/>
        <v>25.606431852986219</v>
      </c>
      <c r="AQ17" s="27">
        <v>15</v>
      </c>
      <c r="AR17">
        <v>511</v>
      </c>
      <c r="AS17">
        <v>7253</v>
      </c>
      <c r="AT17">
        <f t="shared" si="6"/>
        <v>14.193737769080235</v>
      </c>
      <c r="AW17" s="27">
        <v>15</v>
      </c>
      <c r="AX17">
        <v>546</v>
      </c>
      <c r="AY17">
        <v>11112</v>
      </c>
      <c r="AZ17">
        <f t="shared" si="7"/>
        <v>20.35164835164835</v>
      </c>
      <c r="BC17" s="27">
        <v>15</v>
      </c>
      <c r="BD17">
        <v>528</v>
      </c>
      <c r="BE17">
        <v>5243</v>
      </c>
      <c r="BF17">
        <f t="shared" si="8"/>
        <v>9.9299242424242422</v>
      </c>
    </row>
    <row r="18" spans="7:58" x14ac:dyDescent="0.25">
      <c r="G18" s="27">
        <v>16</v>
      </c>
      <c r="H18">
        <v>567</v>
      </c>
      <c r="I18">
        <v>44088</v>
      </c>
      <c r="J18">
        <f t="shared" si="0"/>
        <v>77.75661375661376</v>
      </c>
      <c r="M18" s="27">
        <v>16</v>
      </c>
      <c r="N18">
        <v>548</v>
      </c>
      <c r="O18">
        <v>9302</v>
      </c>
      <c r="P18">
        <f t="shared" si="1"/>
        <v>16.974452554744527</v>
      </c>
      <c r="S18" s="27">
        <v>16</v>
      </c>
      <c r="T18">
        <v>478</v>
      </c>
      <c r="U18">
        <v>38678</v>
      </c>
      <c r="V18">
        <f t="shared" si="2"/>
        <v>80.9163179916318</v>
      </c>
      <c r="Y18" s="27">
        <v>16</v>
      </c>
      <c r="Z18">
        <v>419</v>
      </c>
      <c r="AA18">
        <v>0</v>
      </c>
      <c r="AB18">
        <f t="shared" si="3"/>
        <v>0</v>
      </c>
      <c r="AE18" s="27">
        <v>16</v>
      </c>
      <c r="AF18">
        <v>498</v>
      </c>
      <c r="AG18">
        <v>1529</v>
      </c>
      <c r="AH18">
        <f t="shared" si="4"/>
        <v>3.070281124497992</v>
      </c>
      <c r="AK18" s="27">
        <v>16</v>
      </c>
      <c r="AL18">
        <v>655</v>
      </c>
      <c r="AM18">
        <v>24490</v>
      </c>
      <c r="AN18">
        <f t="shared" si="5"/>
        <v>37.389312977099237</v>
      </c>
      <c r="AQ18" s="27">
        <v>16</v>
      </c>
      <c r="AR18">
        <v>529</v>
      </c>
      <c r="AS18">
        <v>7465</v>
      </c>
      <c r="AT18">
        <f t="shared" si="6"/>
        <v>14.111531190926277</v>
      </c>
      <c r="AW18" s="27">
        <v>16</v>
      </c>
      <c r="AX18">
        <v>554</v>
      </c>
      <c r="AY18">
        <v>29718</v>
      </c>
      <c r="AZ18">
        <f t="shared" si="7"/>
        <v>53.642599277978341</v>
      </c>
      <c r="BC18" s="27">
        <v>16</v>
      </c>
      <c r="BD18">
        <v>541</v>
      </c>
      <c r="BE18">
        <v>10768</v>
      </c>
      <c r="BF18">
        <f t="shared" si="8"/>
        <v>19.903881700554528</v>
      </c>
    </row>
    <row r="19" spans="7:58" x14ac:dyDescent="0.25">
      <c r="G19" s="27">
        <v>17</v>
      </c>
      <c r="H19">
        <v>573</v>
      </c>
      <c r="I19">
        <v>24996</v>
      </c>
      <c r="J19">
        <f t="shared" si="0"/>
        <v>43.623036649214662</v>
      </c>
      <c r="M19" s="27">
        <v>17</v>
      </c>
      <c r="N19">
        <v>549</v>
      </c>
      <c r="O19">
        <v>24240</v>
      </c>
      <c r="P19">
        <f t="shared" si="1"/>
        <v>44.153005464480877</v>
      </c>
      <c r="S19" s="27">
        <v>17</v>
      </c>
      <c r="T19">
        <v>483</v>
      </c>
      <c r="U19">
        <v>38297</v>
      </c>
      <c r="V19">
        <f t="shared" si="2"/>
        <v>79.289855072463766</v>
      </c>
      <c r="Y19" s="27">
        <v>17</v>
      </c>
      <c r="Z19">
        <v>425</v>
      </c>
      <c r="AA19">
        <v>6888</v>
      </c>
      <c r="AB19">
        <f t="shared" si="3"/>
        <v>16.207058823529412</v>
      </c>
      <c r="AE19" s="27">
        <v>17</v>
      </c>
      <c r="AF19">
        <v>500</v>
      </c>
      <c r="AG19">
        <v>8495</v>
      </c>
      <c r="AH19">
        <f t="shared" si="4"/>
        <v>16.989999999999998</v>
      </c>
      <c r="AK19" s="27">
        <v>17</v>
      </c>
      <c r="AL19">
        <v>656</v>
      </c>
      <c r="AM19">
        <v>21006</v>
      </c>
      <c r="AN19">
        <f t="shared" si="5"/>
        <v>32.021341463414636</v>
      </c>
      <c r="AQ19" s="27">
        <v>17</v>
      </c>
      <c r="AR19">
        <v>532</v>
      </c>
      <c r="AS19">
        <v>2313</v>
      </c>
      <c r="AT19">
        <f t="shared" si="6"/>
        <v>4.3477443609022552</v>
      </c>
      <c r="AW19" s="27">
        <v>17</v>
      </c>
      <c r="AX19">
        <v>557</v>
      </c>
      <c r="AY19">
        <v>18153</v>
      </c>
      <c r="AZ19">
        <f t="shared" si="7"/>
        <v>32.590664272890486</v>
      </c>
      <c r="BC19" s="27">
        <v>17</v>
      </c>
      <c r="BD19">
        <v>544</v>
      </c>
      <c r="BE19">
        <v>10031</v>
      </c>
      <c r="BF19">
        <f t="shared" si="8"/>
        <v>18.439338235294116</v>
      </c>
    </row>
    <row r="20" spans="7:58" x14ac:dyDescent="0.25">
      <c r="G20" s="27">
        <v>18</v>
      </c>
      <c r="H20">
        <v>577</v>
      </c>
      <c r="I20">
        <v>42322</v>
      </c>
      <c r="J20">
        <f t="shared" si="0"/>
        <v>73.348353552859621</v>
      </c>
      <c r="M20" s="27">
        <v>18</v>
      </c>
      <c r="N20">
        <v>553</v>
      </c>
      <c r="O20">
        <v>17356</v>
      </c>
      <c r="P20">
        <f t="shared" si="1"/>
        <v>31.385171790235081</v>
      </c>
      <c r="S20" s="27">
        <v>18</v>
      </c>
      <c r="T20">
        <v>491</v>
      </c>
      <c r="U20">
        <v>28884</v>
      </c>
      <c r="V20">
        <f t="shared" si="2"/>
        <v>58.826883910386968</v>
      </c>
      <c r="Y20" s="27">
        <v>18</v>
      </c>
      <c r="Z20">
        <v>435</v>
      </c>
      <c r="AA20">
        <v>28536</v>
      </c>
      <c r="AB20">
        <f t="shared" si="3"/>
        <v>65.599999999999994</v>
      </c>
      <c r="AE20" s="27">
        <v>18</v>
      </c>
      <c r="AF20">
        <v>502</v>
      </c>
      <c r="AG20">
        <v>4940</v>
      </c>
      <c r="AH20">
        <f t="shared" si="4"/>
        <v>9.8406374501992033</v>
      </c>
      <c r="AK20" s="27">
        <v>18</v>
      </c>
      <c r="AL20">
        <v>657</v>
      </c>
      <c r="AM20">
        <v>21969</v>
      </c>
      <c r="AN20">
        <f t="shared" si="5"/>
        <v>33.438356164383563</v>
      </c>
      <c r="AQ20" s="27">
        <v>18</v>
      </c>
      <c r="AR20">
        <v>547</v>
      </c>
      <c r="AS20">
        <v>2286</v>
      </c>
      <c r="AT20">
        <f t="shared" si="6"/>
        <v>4.1791590493601465</v>
      </c>
      <c r="AW20" s="27">
        <v>18</v>
      </c>
      <c r="AX20">
        <v>573</v>
      </c>
      <c r="AY20">
        <v>1742</v>
      </c>
      <c r="AZ20">
        <f t="shared" si="7"/>
        <v>3.0401396160558463</v>
      </c>
      <c r="BC20" s="27">
        <v>18</v>
      </c>
      <c r="BD20">
        <v>551</v>
      </c>
      <c r="BE20">
        <v>21260</v>
      </c>
      <c r="BF20">
        <f t="shared" si="8"/>
        <v>38.584392014519054</v>
      </c>
    </row>
    <row r="21" spans="7:58" x14ac:dyDescent="0.25">
      <c r="G21" s="27">
        <v>19</v>
      </c>
      <c r="H21">
        <v>579</v>
      </c>
      <c r="I21">
        <v>1573</v>
      </c>
      <c r="J21">
        <f t="shared" si="0"/>
        <v>2.7167530224525045</v>
      </c>
      <c r="M21" s="27">
        <v>19</v>
      </c>
      <c r="N21">
        <v>561</v>
      </c>
      <c r="O21">
        <v>9091</v>
      </c>
      <c r="P21">
        <f t="shared" si="1"/>
        <v>16.204991087344027</v>
      </c>
      <c r="S21" s="27">
        <v>19</v>
      </c>
      <c r="T21">
        <v>495</v>
      </c>
      <c r="U21">
        <v>43144</v>
      </c>
      <c r="V21">
        <f t="shared" si="2"/>
        <v>87.159595959595961</v>
      </c>
      <c r="Y21" s="27">
        <v>19</v>
      </c>
      <c r="Z21">
        <v>459</v>
      </c>
      <c r="AA21">
        <v>8586</v>
      </c>
      <c r="AB21">
        <f t="shared" si="3"/>
        <v>18.705882352941178</v>
      </c>
      <c r="AE21" s="27">
        <v>19</v>
      </c>
      <c r="AF21">
        <v>517</v>
      </c>
      <c r="AG21">
        <v>10879</v>
      </c>
      <c r="AH21">
        <f t="shared" si="4"/>
        <v>21.042553191489361</v>
      </c>
      <c r="AK21" s="27">
        <v>19</v>
      </c>
      <c r="AL21">
        <v>691</v>
      </c>
      <c r="AM21">
        <v>4078</v>
      </c>
      <c r="AN21">
        <f t="shared" si="5"/>
        <v>5.9015918958031834</v>
      </c>
      <c r="AQ21" s="27">
        <v>19</v>
      </c>
      <c r="AR21">
        <v>547</v>
      </c>
      <c r="AS21">
        <v>10199</v>
      </c>
      <c r="AT21">
        <f t="shared" si="6"/>
        <v>18.645338208409505</v>
      </c>
      <c r="AW21" s="27">
        <v>19</v>
      </c>
      <c r="AX21">
        <v>575</v>
      </c>
      <c r="AY21">
        <v>101</v>
      </c>
      <c r="AZ21">
        <f t="shared" si="7"/>
        <v>0.17565217391304347</v>
      </c>
      <c r="BC21" s="27">
        <v>19</v>
      </c>
      <c r="BD21">
        <v>554</v>
      </c>
      <c r="BE21">
        <v>13366</v>
      </c>
      <c r="BF21">
        <f t="shared" si="8"/>
        <v>24.126353790613717</v>
      </c>
    </row>
    <row r="22" spans="7:58" x14ac:dyDescent="0.25">
      <c r="G22" s="27">
        <v>20</v>
      </c>
      <c r="H22">
        <v>581</v>
      </c>
      <c r="I22">
        <v>49034</v>
      </c>
      <c r="J22">
        <f t="shared" si="0"/>
        <v>84.395869191049911</v>
      </c>
      <c r="M22" s="27">
        <v>20</v>
      </c>
      <c r="N22">
        <v>565</v>
      </c>
      <c r="O22">
        <v>33841</v>
      </c>
      <c r="P22">
        <f t="shared" si="1"/>
        <v>59.895575221238936</v>
      </c>
      <c r="S22" s="27">
        <v>20</v>
      </c>
      <c r="T22">
        <v>501</v>
      </c>
      <c r="U22">
        <v>4869</v>
      </c>
      <c r="V22">
        <f t="shared" si="2"/>
        <v>9.7185628742514965</v>
      </c>
      <c r="Y22" s="27">
        <v>20</v>
      </c>
      <c r="Z22">
        <v>460</v>
      </c>
      <c r="AA22">
        <v>10808</v>
      </c>
      <c r="AB22">
        <f t="shared" si="3"/>
        <v>23.495652173913044</v>
      </c>
      <c r="AE22" s="27">
        <v>20</v>
      </c>
      <c r="AF22">
        <v>524</v>
      </c>
      <c r="AG22">
        <v>2669</v>
      </c>
      <c r="AH22">
        <f t="shared" si="4"/>
        <v>5.093511450381679</v>
      </c>
      <c r="AK22" s="27">
        <v>20</v>
      </c>
      <c r="AL22">
        <v>700</v>
      </c>
      <c r="AM22">
        <v>7215</v>
      </c>
      <c r="AN22">
        <f t="shared" si="5"/>
        <v>10.307142857142857</v>
      </c>
      <c r="AQ22" s="27">
        <v>20</v>
      </c>
      <c r="AR22">
        <v>553</v>
      </c>
      <c r="AS22">
        <v>25687</v>
      </c>
      <c r="AT22">
        <f t="shared" si="6"/>
        <v>46.4502712477396</v>
      </c>
      <c r="AW22" s="27">
        <v>20</v>
      </c>
      <c r="AX22">
        <v>591</v>
      </c>
      <c r="AY22">
        <v>13486</v>
      </c>
      <c r="AZ22">
        <f t="shared" si="7"/>
        <v>22.818950930626059</v>
      </c>
      <c r="BC22" s="27">
        <v>20</v>
      </c>
      <c r="BD22">
        <v>559</v>
      </c>
      <c r="BE22">
        <v>23467</v>
      </c>
      <c r="BF22">
        <f t="shared" si="8"/>
        <v>41.980322003577818</v>
      </c>
    </row>
    <row r="23" spans="7:58" x14ac:dyDescent="0.25">
      <c r="G23" s="27">
        <v>21</v>
      </c>
      <c r="H23">
        <v>582</v>
      </c>
      <c r="I23">
        <v>11880</v>
      </c>
      <c r="J23">
        <f t="shared" si="0"/>
        <v>20.412371134020617</v>
      </c>
      <c r="M23" s="27">
        <v>21</v>
      </c>
      <c r="N23">
        <v>580</v>
      </c>
      <c r="O23">
        <v>12143</v>
      </c>
      <c r="P23">
        <f t="shared" si="1"/>
        <v>20.936206896551724</v>
      </c>
      <c r="S23" s="27">
        <v>21</v>
      </c>
      <c r="T23">
        <v>501</v>
      </c>
      <c r="U23">
        <v>38507</v>
      </c>
      <c r="V23">
        <f t="shared" si="2"/>
        <v>76.860279441117768</v>
      </c>
      <c r="Y23" s="27">
        <v>21</v>
      </c>
      <c r="Z23">
        <v>472</v>
      </c>
      <c r="AA23">
        <v>26514</v>
      </c>
      <c r="AB23">
        <f t="shared" si="3"/>
        <v>56.173728813559322</v>
      </c>
      <c r="AE23" s="27">
        <v>21</v>
      </c>
      <c r="AF23">
        <v>525</v>
      </c>
      <c r="AG23">
        <v>1242</v>
      </c>
      <c r="AH23">
        <f t="shared" si="4"/>
        <v>2.3657142857142857</v>
      </c>
      <c r="AK23" s="27">
        <v>21</v>
      </c>
      <c r="AL23">
        <v>708</v>
      </c>
      <c r="AM23">
        <v>3580</v>
      </c>
      <c r="AN23">
        <f t="shared" si="5"/>
        <v>5.0564971751412431</v>
      </c>
      <c r="AQ23" s="27">
        <v>21</v>
      </c>
      <c r="AR23">
        <v>559</v>
      </c>
      <c r="AS23">
        <v>4361</v>
      </c>
      <c r="AT23">
        <f t="shared" si="6"/>
        <v>7.8014311270125223</v>
      </c>
      <c r="AW23" s="27">
        <v>21</v>
      </c>
      <c r="AX23">
        <v>592</v>
      </c>
      <c r="AY23">
        <v>27198</v>
      </c>
      <c r="AZ23">
        <f t="shared" si="7"/>
        <v>45.942567567567565</v>
      </c>
      <c r="BC23" s="27">
        <v>21</v>
      </c>
      <c r="BD23">
        <v>574</v>
      </c>
      <c r="BE23">
        <v>18275</v>
      </c>
      <c r="BF23">
        <f t="shared" si="8"/>
        <v>31.837979094076655</v>
      </c>
    </row>
    <row r="24" spans="7:58" x14ac:dyDescent="0.25">
      <c r="G24" s="27">
        <v>22</v>
      </c>
      <c r="H24">
        <v>583</v>
      </c>
      <c r="I24">
        <v>41791</v>
      </c>
      <c r="J24">
        <f t="shared" si="0"/>
        <v>71.682675814751292</v>
      </c>
      <c r="M24" s="27">
        <v>22</v>
      </c>
      <c r="N24">
        <v>598</v>
      </c>
      <c r="O24">
        <v>32160</v>
      </c>
      <c r="P24">
        <f t="shared" si="1"/>
        <v>53.779264214046826</v>
      </c>
      <c r="S24" s="27">
        <v>22</v>
      </c>
      <c r="T24">
        <v>508</v>
      </c>
      <c r="U24">
        <v>45747</v>
      </c>
      <c r="V24">
        <f t="shared" si="2"/>
        <v>90.053149606299215</v>
      </c>
      <c r="Y24" s="27">
        <v>22</v>
      </c>
      <c r="Z24">
        <v>480</v>
      </c>
      <c r="AA24">
        <v>9325</v>
      </c>
      <c r="AB24">
        <f t="shared" si="3"/>
        <v>19.427083333333332</v>
      </c>
      <c r="AE24" s="27">
        <v>22</v>
      </c>
      <c r="AF24">
        <v>528</v>
      </c>
      <c r="AG24">
        <v>877</v>
      </c>
      <c r="AH24">
        <f t="shared" si="4"/>
        <v>1.6609848484848484</v>
      </c>
      <c r="AK24" s="27">
        <v>22</v>
      </c>
      <c r="AL24">
        <v>716</v>
      </c>
      <c r="AM24">
        <v>21185</v>
      </c>
      <c r="AN24">
        <f t="shared" si="5"/>
        <v>29.587988826815643</v>
      </c>
      <c r="AQ24" s="27">
        <v>22</v>
      </c>
      <c r="AR24">
        <v>565</v>
      </c>
      <c r="AS24">
        <v>2270</v>
      </c>
      <c r="AT24">
        <f t="shared" si="6"/>
        <v>4.0176991150442474</v>
      </c>
      <c r="AW24" s="27">
        <v>22</v>
      </c>
      <c r="AX24">
        <v>593</v>
      </c>
      <c r="AY24">
        <v>3381</v>
      </c>
      <c r="AZ24">
        <f t="shared" si="7"/>
        <v>5.7015177065767286</v>
      </c>
      <c r="BC24" s="27">
        <v>22</v>
      </c>
      <c r="BD24">
        <v>583</v>
      </c>
      <c r="BE24">
        <v>16</v>
      </c>
      <c r="BF24">
        <f t="shared" si="8"/>
        <v>2.7444253859348199E-2</v>
      </c>
    </row>
    <row r="25" spans="7:58" x14ac:dyDescent="0.25">
      <c r="G25" s="27">
        <v>23</v>
      </c>
      <c r="H25">
        <v>585</v>
      </c>
      <c r="I25">
        <v>10395</v>
      </c>
      <c r="J25">
        <f t="shared" si="0"/>
        <v>17.76923076923077</v>
      </c>
      <c r="M25" s="27">
        <v>23</v>
      </c>
      <c r="N25">
        <v>601</v>
      </c>
      <c r="O25">
        <v>4067</v>
      </c>
      <c r="P25">
        <f t="shared" si="1"/>
        <v>6.7670549084858571</v>
      </c>
      <c r="S25" s="27">
        <v>23</v>
      </c>
      <c r="T25">
        <v>514</v>
      </c>
      <c r="U25">
        <v>28595</v>
      </c>
      <c r="V25">
        <f t="shared" si="2"/>
        <v>55.632295719844358</v>
      </c>
      <c r="Y25" s="27">
        <v>23</v>
      </c>
      <c r="Z25">
        <v>491</v>
      </c>
      <c r="AA25">
        <v>5666</v>
      </c>
      <c r="AB25">
        <f t="shared" si="3"/>
        <v>11.539714867617107</v>
      </c>
      <c r="AE25" s="27">
        <v>23</v>
      </c>
      <c r="AF25">
        <v>571</v>
      </c>
      <c r="AG25">
        <v>9616</v>
      </c>
      <c r="AH25">
        <f t="shared" si="4"/>
        <v>16.840630472854642</v>
      </c>
      <c r="AK25" s="27">
        <v>23</v>
      </c>
      <c r="AL25">
        <v>810</v>
      </c>
      <c r="AM25">
        <v>8311</v>
      </c>
      <c r="AN25">
        <f t="shared" si="5"/>
        <v>10.260493827160493</v>
      </c>
      <c r="AQ25" s="27">
        <v>23</v>
      </c>
      <c r="AR25">
        <v>571</v>
      </c>
      <c r="AS25">
        <v>21417</v>
      </c>
      <c r="AT25">
        <f t="shared" si="6"/>
        <v>37.507880910683014</v>
      </c>
      <c r="AW25" s="27">
        <v>23</v>
      </c>
      <c r="AX25">
        <v>601</v>
      </c>
      <c r="AY25">
        <v>2524</v>
      </c>
      <c r="AZ25">
        <f t="shared" si="7"/>
        <v>4.1996672212978368</v>
      </c>
      <c r="BC25" s="27">
        <v>23</v>
      </c>
      <c r="BD25">
        <v>601</v>
      </c>
      <c r="BE25">
        <v>28078</v>
      </c>
      <c r="BF25">
        <f t="shared" si="8"/>
        <v>46.718801996672212</v>
      </c>
    </row>
    <row r="26" spans="7:58" x14ac:dyDescent="0.25">
      <c r="G26" s="27">
        <v>24</v>
      </c>
      <c r="H26">
        <v>596</v>
      </c>
      <c r="I26">
        <v>51699</v>
      </c>
      <c r="J26">
        <f t="shared" si="0"/>
        <v>86.743288590604024</v>
      </c>
      <c r="M26" s="27">
        <v>24</v>
      </c>
      <c r="N26">
        <v>602</v>
      </c>
      <c r="O26">
        <v>43892</v>
      </c>
      <c r="P26">
        <f t="shared" si="1"/>
        <v>72.910299003322265</v>
      </c>
      <c r="S26" s="27">
        <v>24</v>
      </c>
      <c r="T26">
        <v>524</v>
      </c>
      <c r="U26">
        <v>30809</v>
      </c>
      <c r="V26">
        <f t="shared" si="2"/>
        <v>58.795801526717554</v>
      </c>
      <c r="Y26" s="27">
        <v>24</v>
      </c>
      <c r="Z26">
        <v>494</v>
      </c>
      <c r="AA26">
        <v>649</v>
      </c>
      <c r="AB26">
        <f t="shared" si="3"/>
        <v>1.3137651821862348</v>
      </c>
      <c r="AE26" s="27">
        <v>24</v>
      </c>
      <c r="AF26">
        <v>590</v>
      </c>
      <c r="AG26">
        <v>1350</v>
      </c>
      <c r="AH26">
        <f t="shared" si="4"/>
        <v>2.2881355932203391</v>
      </c>
      <c r="AK26" s="27">
        <v>24</v>
      </c>
      <c r="AL26">
        <v>889</v>
      </c>
      <c r="AM26">
        <v>27780</v>
      </c>
      <c r="AN26">
        <f t="shared" si="5"/>
        <v>31.24859392575928</v>
      </c>
      <c r="AQ26" s="27">
        <v>24</v>
      </c>
      <c r="AR26">
        <v>587</v>
      </c>
      <c r="AS26">
        <v>3769</v>
      </c>
      <c r="AT26">
        <f t="shared" si="6"/>
        <v>6.4207836456558773</v>
      </c>
      <c r="AW26" s="27">
        <v>24</v>
      </c>
      <c r="AX26">
        <v>606</v>
      </c>
      <c r="AY26">
        <v>23230</v>
      </c>
      <c r="AZ26">
        <f t="shared" si="7"/>
        <v>38.333333333333336</v>
      </c>
      <c r="BC26" s="27">
        <v>24</v>
      </c>
      <c r="BD26">
        <v>605</v>
      </c>
      <c r="BE26">
        <v>17470</v>
      </c>
      <c r="BF26">
        <f t="shared" si="8"/>
        <v>28.876033057851238</v>
      </c>
    </row>
    <row r="27" spans="7:58" x14ac:dyDescent="0.25">
      <c r="G27" s="27">
        <v>25</v>
      </c>
      <c r="H27">
        <v>598</v>
      </c>
      <c r="I27">
        <v>8656</v>
      </c>
      <c r="J27">
        <f t="shared" si="0"/>
        <v>14.474916387959865</v>
      </c>
      <c r="M27" s="27">
        <v>25</v>
      </c>
      <c r="N27">
        <v>605</v>
      </c>
      <c r="O27">
        <v>46218</v>
      </c>
      <c r="P27">
        <f t="shared" si="1"/>
        <v>76.393388429752065</v>
      </c>
      <c r="S27" s="27">
        <v>25</v>
      </c>
      <c r="T27">
        <v>525</v>
      </c>
      <c r="U27">
        <v>51992</v>
      </c>
      <c r="V27">
        <f t="shared" si="2"/>
        <v>99.032380952380947</v>
      </c>
      <c r="Y27" s="27">
        <v>25</v>
      </c>
      <c r="Z27">
        <v>498</v>
      </c>
      <c r="AA27">
        <v>12647</v>
      </c>
      <c r="AB27">
        <f t="shared" si="3"/>
        <v>25.395582329317268</v>
      </c>
      <c r="AE27" s="27">
        <v>25</v>
      </c>
      <c r="AF27">
        <v>591</v>
      </c>
      <c r="AG27">
        <v>176</v>
      </c>
      <c r="AH27">
        <f t="shared" si="4"/>
        <v>0.29780033840947545</v>
      </c>
      <c r="AK27" s="27">
        <v>25</v>
      </c>
      <c r="AL27">
        <v>977</v>
      </c>
      <c r="AM27">
        <v>24460</v>
      </c>
      <c r="AN27">
        <f t="shared" si="5"/>
        <v>25.035823950870011</v>
      </c>
      <c r="AQ27" s="27">
        <v>25</v>
      </c>
      <c r="AR27">
        <v>590</v>
      </c>
      <c r="AS27">
        <v>6257</v>
      </c>
      <c r="AT27">
        <f t="shared" si="6"/>
        <v>10.605084745762712</v>
      </c>
      <c r="AW27" s="27">
        <v>25</v>
      </c>
      <c r="AX27">
        <v>608</v>
      </c>
      <c r="AY27">
        <v>2398</v>
      </c>
      <c r="AZ27">
        <f t="shared" si="7"/>
        <v>3.9440789473684212</v>
      </c>
      <c r="BC27" s="27">
        <v>25</v>
      </c>
      <c r="BD27">
        <v>609</v>
      </c>
      <c r="BE27">
        <v>19278</v>
      </c>
      <c r="BF27">
        <f t="shared" si="8"/>
        <v>31.655172413793103</v>
      </c>
    </row>
    <row r="28" spans="7:58" x14ac:dyDescent="0.25">
      <c r="G28" s="27">
        <v>26</v>
      </c>
      <c r="H28">
        <v>613</v>
      </c>
      <c r="I28">
        <v>13278</v>
      </c>
      <c r="J28">
        <f t="shared" si="0"/>
        <v>21.660685154975532</v>
      </c>
      <c r="M28" s="27">
        <v>26</v>
      </c>
      <c r="N28">
        <v>609</v>
      </c>
      <c r="O28">
        <v>26462</v>
      </c>
      <c r="P28">
        <f t="shared" si="1"/>
        <v>43.451559934318553</v>
      </c>
      <c r="S28" s="27">
        <v>26</v>
      </c>
      <c r="T28">
        <v>526</v>
      </c>
      <c r="U28">
        <v>16914</v>
      </c>
      <c r="V28">
        <f t="shared" si="2"/>
        <v>32.155893536121674</v>
      </c>
      <c r="Y28" s="27">
        <v>26</v>
      </c>
      <c r="Z28">
        <v>502</v>
      </c>
      <c r="AA28">
        <v>21987</v>
      </c>
      <c r="AB28">
        <f t="shared" si="3"/>
        <v>43.798804780876495</v>
      </c>
      <c r="AE28" s="27">
        <v>26</v>
      </c>
      <c r="AF28">
        <v>597</v>
      </c>
      <c r="AG28">
        <v>4095</v>
      </c>
      <c r="AH28">
        <f t="shared" si="4"/>
        <v>6.8592964824120601</v>
      </c>
      <c r="AK28" s="27">
        <v>26</v>
      </c>
      <c r="AL28">
        <v>1139</v>
      </c>
      <c r="AM28">
        <v>37890</v>
      </c>
      <c r="AN28">
        <f t="shared" si="5"/>
        <v>33.266022827041262</v>
      </c>
      <c r="AQ28" s="27">
        <v>26</v>
      </c>
      <c r="AR28">
        <v>590</v>
      </c>
      <c r="AS28">
        <v>35487</v>
      </c>
      <c r="AT28">
        <f t="shared" si="6"/>
        <v>60.147457627118641</v>
      </c>
      <c r="AW28" s="27">
        <v>26</v>
      </c>
      <c r="AX28">
        <v>610</v>
      </c>
      <c r="AY28">
        <v>28615</v>
      </c>
      <c r="AZ28">
        <f t="shared" si="7"/>
        <v>46.909836065573771</v>
      </c>
      <c r="BC28" s="27">
        <v>26</v>
      </c>
      <c r="BD28">
        <v>612</v>
      </c>
      <c r="BE28">
        <v>21352</v>
      </c>
      <c r="BF28">
        <f t="shared" si="8"/>
        <v>34.888888888888886</v>
      </c>
    </row>
    <row r="29" spans="7:58" x14ac:dyDescent="0.25">
      <c r="G29" s="27">
        <v>27</v>
      </c>
      <c r="H29">
        <v>632</v>
      </c>
      <c r="I29">
        <v>51215</v>
      </c>
      <c r="J29">
        <f t="shared" si="0"/>
        <v>81.036392405063296</v>
      </c>
      <c r="M29" s="27">
        <v>27</v>
      </c>
      <c r="N29">
        <v>625</v>
      </c>
      <c r="O29">
        <v>23062</v>
      </c>
      <c r="P29">
        <f t="shared" si="1"/>
        <v>36.8992</v>
      </c>
      <c r="S29" s="27">
        <v>27</v>
      </c>
      <c r="T29">
        <v>528</v>
      </c>
      <c r="U29">
        <v>56332</v>
      </c>
      <c r="V29">
        <f t="shared" si="2"/>
        <v>106.68939393939394</v>
      </c>
      <c r="Y29" s="27">
        <v>27</v>
      </c>
      <c r="Z29">
        <v>502</v>
      </c>
      <c r="AA29">
        <v>7990</v>
      </c>
      <c r="AB29">
        <f t="shared" si="3"/>
        <v>15.916334661354581</v>
      </c>
      <c r="AE29" s="27">
        <v>27</v>
      </c>
      <c r="AF29">
        <v>609</v>
      </c>
      <c r="AG29">
        <v>1138</v>
      </c>
      <c r="AH29">
        <f t="shared" si="4"/>
        <v>1.8686371100164203</v>
      </c>
      <c r="AK29" s="27">
        <v>27</v>
      </c>
      <c r="AL29">
        <v>1228</v>
      </c>
      <c r="AM29">
        <v>40070</v>
      </c>
      <c r="AN29">
        <f t="shared" si="5"/>
        <v>32.630293159609117</v>
      </c>
      <c r="AQ29" s="27">
        <v>27</v>
      </c>
      <c r="AR29">
        <v>593</v>
      </c>
      <c r="AS29">
        <v>4674</v>
      </c>
      <c r="AT29">
        <f t="shared" si="6"/>
        <v>7.8819561551433388</v>
      </c>
      <c r="AW29" s="27">
        <v>27</v>
      </c>
      <c r="AX29">
        <v>624</v>
      </c>
      <c r="AY29">
        <v>12424</v>
      </c>
      <c r="AZ29">
        <f t="shared" si="7"/>
        <v>19.910256410256409</v>
      </c>
      <c r="BC29" s="27">
        <v>27</v>
      </c>
      <c r="BD29">
        <v>623</v>
      </c>
      <c r="BE29">
        <v>24022</v>
      </c>
      <c r="BF29">
        <f t="shared" si="8"/>
        <v>38.558587479935795</v>
      </c>
    </row>
    <row r="30" spans="7:58" x14ac:dyDescent="0.25">
      <c r="G30" s="27">
        <v>28</v>
      </c>
      <c r="H30">
        <v>664</v>
      </c>
      <c r="I30">
        <v>28518</v>
      </c>
      <c r="J30">
        <f t="shared" si="0"/>
        <v>42.94879518072289</v>
      </c>
      <c r="M30" s="27">
        <v>28</v>
      </c>
      <c r="N30">
        <v>640</v>
      </c>
      <c r="O30">
        <v>35816</v>
      </c>
      <c r="P30">
        <f t="shared" si="1"/>
        <v>55.962499999999999</v>
      </c>
      <c r="S30" s="27">
        <v>28</v>
      </c>
      <c r="T30">
        <v>536</v>
      </c>
      <c r="U30">
        <v>24250</v>
      </c>
      <c r="V30">
        <f t="shared" si="2"/>
        <v>45.242537313432834</v>
      </c>
      <c r="Y30" s="27">
        <v>28</v>
      </c>
      <c r="Z30">
        <v>502</v>
      </c>
      <c r="AA30">
        <v>9209</v>
      </c>
      <c r="AB30">
        <f t="shared" si="3"/>
        <v>18.344621513944222</v>
      </c>
      <c r="AE30" s="27">
        <v>28</v>
      </c>
      <c r="AF30">
        <v>618</v>
      </c>
      <c r="AG30">
        <v>840</v>
      </c>
      <c r="AH30">
        <f t="shared" si="4"/>
        <v>1.3592233009708738</v>
      </c>
      <c r="AK30" s="27">
        <v>28</v>
      </c>
      <c r="AL30">
        <v>1247</v>
      </c>
      <c r="AM30">
        <v>36377</v>
      </c>
      <c r="AN30">
        <f t="shared" si="5"/>
        <v>29.171611868484362</v>
      </c>
      <c r="AQ30" s="27">
        <v>28</v>
      </c>
      <c r="AR30">
        <v>599</v>
      </c>
      <c r="AS30">
        <v>16050</v>
      </c>
      <c r="AT30">
        <f t="shared" si="6"/>
        <v>26.794657762938229</v>
      </c>
      <c r="AW30" s="27">
        <v>28</v>
      </c>
      <c r="AX30">
        <v>630</v>
      </c>
      <c r="AY30">
        <v>440</v>
      </c>
      <c r="AZ30">
        <f t="shared" si="7"/>
        <v>0.69841269841269837</v>
      </c>
      <c r="BC30" s="27">
        <v>28</v>
      </c>
      <c r="BD30">
        <v>632</v>
      </c>
      <c r="BE30">
        <v>6183</v>
      </c>
      <c r="BF30">
        <f t="shared" si="8"/>
        <v>9.7832278481012658</v>
      </c>
    </row>
    <row r="31" spans="7:58" x14ac:dyDescent="0.25">
      <c r="G31" s="27">
        <v>29</v>
      </c>
      <c r="H31">
        <v>665</v>
      </c>
      <c r="I31">
        <v>37364</v>
      </c>
      <c r="J31">
        <f t="shared" si="0"/>
        <v>56.186466165413535</v>
      </c>
      <c r="M31" s="27">
        <v>29</v>
      </c>
      <c r="N31">
        <v>642</v>
      </c>
      <c r="O31">
        <v>11714</v>
      </c>
      <c r="P31">
        <f t="shared" si="1"/>
        <v>18.246105919003114</v>
      </c>
      <c r="S31" s="27">
        <v>29</v>
      </c>
      <c r="T31">
        <v>543</v>
      </c>
      <c r="U31">
        <v>32735</v>
      </c>
      <c r="V31">
        <f t="shared" si="2"/>
        <v>60.285451197053405</v>
      </c>
      <c r="Y31" s="27">
        <v>29</v>
      </c>
      <c r="Z31">
        <v>507</v>
      </c>
      <c r="AA31">
        <v>12314</v>
      </c>
      <c r="AB31">
        <f t="shared" si="3"/>
        <v>24.287968441814595</v>
      </c>
      <c r="AE31" s="27">
        <v>29</v>
      </c>
      <c r="AF31">
        <v>645</v>
      </c>
      <c r="AG31">
        <v>4623</v>
      </c>
      <c r="AH31">
        <f t="shared" si="4"/>
        <v>7.1674418604651162</v>
      </c>
      <c r="AK31" s="27">
        <v>29</v>
      </c>
      <c r="AL31">
        <v>3450</v>
      </c>
      <c r="AM31">
        <v>31726</v>
      </c>
      <c r="AN31">
        <f t="shared" si="5"/>
        <v>9.1959420289855078</v>
      </c>
      <c r="AQ31" s="27">
        <v>29</v>
      </c>
      <c r="AR31">
        <v>611</v>
      </c>
      <c r="AS31">
        <v>15742</v>
      </c>
      <c r="AT31">
        <f t="shared" si="6"/>
        <v>25.764320785597381</v>
      </c>
      <c r="AW31" s="27">
        <v>29</v>
      </c>
      <c r="AX31">
        <v>647</v>
      </c>
      <c r="AY31">
        <v>12711</v>
      </c>
      <c r="AZ31">
        <f t="shared" si="7"/>
        <v>19.646058732612055</v>
      </c>
      <c r="BC31" s="27">
        <v>29</v>
      </c>
      <c r="BD31">
        <v>648</v>
      </c>
      <c r="BE31">
        <v>11156</v>
      </c>
      <c r="BF31">
        <f t="shared" si="8"/>
        <v>17.216049382716051</v>
      </c>
    </row>
    <row r="32" spans="7:58" x14ac:dyDescent="0.25">
      <c r="G32" s="27">
        <v>30</v>
      </c>
      <c r="H32">
        <v>667</v>
      </c>
      <c r="I32">
        <v>41551</v>
      </c>
      <c r="J32">
        <f t="shared" si="0"/>
        <v>62.295352323838081</v>
      </c>
      <c r="M32" s="27">
        <v>30</v>
      </c>
      <c r="N32">
        <v>643</v>
      </c>
      <c r="O32">
        <v>11991</v>
      </c>
      <c r="P32">
        <f t="shared" si="1"/>
        <v>18.648522550544325</v>
      </c>
      <c r="R32" t="s">
        <v>234</v>
      </c>
      <c r="S32" s="27">
        <v>30</v>
      </c>
      <c r="T32">
        <v>548</v>
      </c>
      <c r="U32">
        <v>4301</v>
      </c>
      <c r="V32">
        <f t="shared" si="2"/>
        <v>7.8485401459854014</v>
      </c>
      <c r="Y32" s="27">
        <v>30</v>
      </c>
      <c r="Z32">
        <v>514</v>
      </c>
      <c r="AA32">
        <v>11154</v>
      </c>
      <c r="AB32">
        <f t="shared" si="3"/>
        <v>21.700389105058367</v>
      </c>
      <c r="AE32" s="27">
        <v>30</v>
      </c>
      <c r="AF32">
        <v>646</v>
      </c>
      <c r="AG32">
        <v>3498</v>
      </c>
      <c r="AH32">
        <f t="shared" si="4"/>
        <v>5.4148606811145514</v>
      </c>
      <c r="AJ32" t="s">
        <v>234</v>
      </c>
      <c r="AK32" s="27">
        <v>1</v>
      </c>
      <c r="AL32">
        <v>496</v>
      </c>
      <c r="AM32">
        <v>810</v>
      </c>
      <c r="AN32">
        <f t="shared" si="5"/>
        <v>1.6330645161290323</v>
      </c>
      <c r="AQ32" s="27">
        <v>30</v>
      </c>
      <c r="AR32">
        <v>633</v>
      </c>
      <c r="AS32">
        <v>10860</v>
      </c>
      <c r="AT32">
        <f t="shared" si="6"/>
        <v>17.156398104265403</v>
      </c>
      <c r="AW32" s="27">
        <v>30</v>
      </c>
      <c r="AX32">
        <v>648</v>
      </c>
      <c r="AY32">
        <v>11574</v>
      </c>
      <c r="AZ32">
        <f t="shared" si="7"/>
        <v>17.861111111111111</v>
      </c>
      <c r="BC32" s="27">
        <v>30</v>
      </c>
      <c r="BD32">
        <v>663</v>
      </c>
      <c r="BE32">
        <v>9850</v>
      </c>
      <c r="BF32">
        <f t="shared" si="8"/>
        <v>14.856711915535445</v>
      </c>
    </row>
    <row r="33" spans="7:58" x14ac:dyDescent="0.25">
      <c r="G33" s="27">
        <v>31</v>
      </c>
      <c r="H33">
        <v>692</v>
      </c>
      <c r="I33">
        <v>23304</v>
      </c>
      <c r="J33">
        <f t="shared" si="0"/>
        <v>33.676300578034684</v>
      </c>
      <c r="M33" s="27">
        <v>31</v>
      </c>
      <c r="N33">
        <v>649</v>
      </c>
      <c r="O33">
        <v>36635</v>
      </c>
      <c r="P33">
        <f t="shared" si="1"/>
        <v>56.448382126348228</v>
      </c>
      <c r="S33" s="27">
        <v>31</v>
      </c>
      <c r="T33">
        <v>555</v>
      </c>
      <c r="U33">
        <v>38653</v>
      </c>
      <c r="V33">
        <f t="shared" si="2"/>
        <v>69.645045045045052</v>
      </c>
      <c r="Y33" s="27">
        <v>31</v>
      </c>
      <c r="Z33">
        <v>520</v>
      </c>
      <c r="AA33">
        <v>5405</v>
      </c>
      <c r="AB33">
        <f t="shared" si="3"/>
        <v>10.39423076923077</v>
      </c>
      <c r="AE33" s="27">
        <v>31</v>
      </c>
      <c r="AF33">
        <v>648</v>
      </c>
      <c r="AG33">
        <v>2511</v>
      </c>
      <c r="AH33">
        <f t="shared" si="4"/>
        <v>3.875</v>
      </c>
      <c r="AK33" s="27">
        <v>2</v>
      </c>
      <c r="AL33">
        <v>1610</v>
      </c>
      <c r="AM33">
        <v>4857</v>
      </c>
      <c r="AN33">
        <f t="shared" si="5"/>
        <v>3.0167701863354037</v>
      </c>
      <c r="AQ33" s="27">
        <v>31</v>
      </c>
      <c r="AR33">
        <v>659</v>
      </c>
      <c r="AS33">
        <v>8747</v>
      </c>
      <c r="AT33">
        <f t="shared" si="6"/>
        <v>13.273141122913506</v>
      </c>
      <c r="AW33" s="27">
        <v>31</v>
      </c>
      <c r="AX33">
        <v>652</v>
      </c>
      <c r="AY33">
        <v>16871</v>
      </c>
      <c r="AZ33">
        <f t="shared" si="7"/>
        <v>25.875766871165645</v>
      </c>
      <c r="BC33" s="27">
        <v>31</v>
      </c>
      <c r="BD33">
        <v>671</v>
      </c>
      <c r="BE33">
        <v>11130</v>
      </c>
      <c r="BF33">
        <f t="shared" si="8"/>
        <v>16.587183308494783</v>
      </c>
    </row>
    <row r="34" spans="7:58" x14ac:dyDescent="0.25">
      <c r="G34" s="27">
        <v>32</v>
      </c>
      <c r="H34">
        <v>693</v>
      </c>
      <c r="I34">
        <v>23416</v>
      </c>
      <c r="J34">
        <f t="shared" si="0"/>
        <v>33.789321789321789</v>
      </c>
      <c r="M34" s="27">
        <v>32</v>
      </c>
      <c r="N34">
        <v>671</v>
      </c>
      <c r="O34">
        <v>41452</v>
      </c>
      <c r="P34">
        <f t="shared" si="1"/>
        <v>61.77645305514158</v>
      </c>
      <c r="S34" s="27">
        <v>32</v>
      </c>
      <c r="T34">
        <v>560</v>
      </c>
      <c r="U34">
        <v>32574</v>
      </c>
      <c r="V34">
        <f t="shared" si="2"/>
        <v>58.167857142857144</v>
      </c>
      <c r="Y34" s="27">
        <v>32</v>
      </c>
      <c r="Z34">
        <v>522</v>
      </c>
      <c r="AA34">
        <v>14920</v>
      </c>
      <c r="AB34">
        <f t="shared" si="3"/>
        <v>28.582375478927204</v>
      </c>
      <c r="AE34" s="27">
        <v>32</v>
      </c>
      <c r="AF34">
        <v>658</v>
      </c>
      <c r="AG34">
        <v>384</v>
      </c>
      <c r="AH34">
        <f t="shared" si="4"/>
        <v>0.5835866261398176</v>
      </c>
      <c r="AK34" s="27">
        <v>3</v>
      </c>
      <c r="AL34">
        <v>510</v>
      </c>
      <c r="AM34">
        <v>1638</v>
      </c>
      <c r="AN34">
        <f t="shared" si="5"/>
        <v>3.2117647058823531</v>
      </c>
      <c r="AQ34" s="27">
        <v>32</v>
      </c>
      <c r="AR34">
        <v>684</v>
      </c>
      <c r="AS34">
        <v>6381</v>
      </c>
      <c r="AT34">
        <f t="shared" si="6"/>
        <v>9.3289473684210531</v>
      </c>
      <c r="AW34" s="27">
        <v>32</v>
      </c>
      <c r="AX34">
        <v>656</v>
      </c>
      <c r="AY34">
        <v>31373</v>
      </c>
      <c r="AZ34">
        <f t="shared" si="7"/>
        <v>47.824695121951223</v>
      </c>
      <c r="BC34" s="27">
        <v>32</v>
      </c>
      <c r="BD34">
        <v>702</v>
      </c>
      <c r="BE34">
        <v>23861</v>
      </c>
      <c r="BF34">
        <f t="shared" si="8"/>
        <v>33.990028490028493</v>
      </c>
    </row>
    <row r="35" spans="7:58" x14ac:dyDescent="0.25">
      <c r="G35" s="27">
        <v>33</v>
      </c>
      <c r="H35">
        <v>700</v>
      </c>
      <c r="I35">
        <v>30207</v>
      </c>
      <c r="J35">
        <f t="shared" ref="J35:J66" si="9">I35/H35</f>
        <v>43.152857142857144</v>
      </c>
      <c r="M35" s="27">
        <v>33</v>
      </c>
      <c r="N35">
        <v>672</v>
      </c>
      <c r="O35">
        <v>13671</v>
      </c>
      <c r="P35">
        <f t="shared" si="1"/>
        <v>20.34375</v>
      </c>
      <c r="S35" s="27">
        <v>33</v>
      </c>
      <c r="T35">
        <v>560</v>
      </c>
      <c r="U35">
        <v>27465</v>
      </c>
      <c r="V35">
        <f t="shared" ref="V35:V66" si="10">U35/T35</f>
        <v>49.044642857142854</v>
      </c>
      <c r="Y35" s="27">
        <v>33</v>
      </c>
      <c r="Z35">
        <v>524</v>
      </c>
      <c r="AA35">
        <v>17620</v>
      </c>
      <c r="AB35">
        <f t="shared" si="3"/>
        <v>33.625954198473281</v>
      </c>
      <c r="AE35" s="27">
        <v>33</v>
      </c>
      <c r="AF35">
        <v>658</v>
      </c>
      <c r="AG35">
        <v>2695</v>
      </c>
      <c r="AH35">
        <f t="shared" si="4"/>
        <v>4.0957446808510642</v>
      </c>
      <c r="AK35" s="27">
        <v>4</v>
      </c>
      <c r="AL35">
        <v>643</v>
      </c>
      <c r="AM35">
        <v>2663</v>
      </c>
      <c r="AN35">
        <f t="shared" ref="AN35:AN66" si="11">AM35/AL35</f>
        <v>4.1415241057542769</v>
      </c>
      <c r="AQ35" s="27">
        <v>33</v>
      </c>
      <c r="AR35">
        <v>693</v>
      </c>
      <c r="AS35">
        <v>9742</v>
      </c>
      <c r="AT35">
        <f t="shared" ref="AT35:AT66" si="12">AS35/AR35</f>
        <v>14.057720057720058</v>
      </c>
      <c r="AW35" s="27">
        <v>33</v>
      </c>
      <c r="AX35">
        <v>664</v>
      </c>
      <c r="AY35">
        <v>17065</v>
      </c>
      <c r="AZ35">
        <f t="shared" si="7"/>
        <v>25.700301204819276</v>
      </c>
      <c r="BC35" s="27">
        <v>33</v>
      </c>
      <c r="BD35">
        <v>707</v>
      </c>
      <c r="BE35">
        <v>54612</v>
      </c>
      <c r="BF35">
        <f t="shared" ref="BF35:BF66" si="13">BE35/BD35</f>
        <v>77.24469589816124</v>
      </c>
    </row>
    <row r="36" spans="7:58" x14ac:dyDescent="0.25">
      <c r="G36" s="27">
        <v>34</v>
      </c>
      <c r="H36">
        <v>737</v>
      </c>
      <c r="I36">
        <v>33862</v>
      </c>
      <c r="J36">
        <f t="shared" si="9"/>
        <v>45.945725915875173</v>
      </c>
      <c r="M36" s="27">
        <v>34</v>
      </c>
      <c r="N36">
        <v>680</v>
      </c>
      <c r="O36">
        <v>30091</v>
      </c>
      <c r="P36">
        <f t="shared" si="1"/>
        <v>44.251470588235293</v>
      </c>
      <c r="S36" s="27">
        <v>34</v>
      </c>
      <c r="T36">
        <v>569</v>
      </c>
      <c r="U36">
        <v>57589</v>
      </c>
      <c r="V36">
        <f t="shared" si="10"/>
        <v>101.21089630931459</v>
      </c>
      <c r="Y36" s="27">
        <v>34</v>
      </c>
      <c r="Z36">
        <v>529</v>
      </c>
      <c r="AA36">
        <v>26935</v>
      </c>
      <c r="AB36">
        <f t="shared" si="3"/>
        <v>50.916824196597354</v>
      </c>
      <c r="AE36" s="27">
        <v>34</v>
      </c>
      <c r="AF36">
        <v>658</v>
      </c>
      <c r="AG36">
        <v>4364</v>
      </c>
      <c r="AH36">
        <f t="shared" si="4"/>
        <v>6.6322188449848021</v>
      </c>
      <c r="AK36" s="27">
        <v>5</v>
      </c>
      <c r="AL36">
        <v>2308</v>
      </c>
      <c r="AM36">
        <v>10078</v>
      </c>
      <c r="AN36">
        <f t="shared" si="11"/>
        <v>4.3665511265164643</v>
      </c>
      <c r="AQ36" s="27">
        <v>34</v>
      </c>
      <c r="AR36">
        <v>697</v>
      </c>
      <c r="AS36">
        <v>13268</v>
      </c>
      <c r="AT36">
        <f t="shared" si="12"/>
        <v>19.03586800573888</v>
      </c>
      <c r="AW36" s="27">
        <v>34</v>
      </c>
      <c r="AX36">
        <v>671</v>
      </c>
      <c r="AY36">
        <v>388</v>
      </c>
      <c r="AZ36">
        <f t="shared" si="7"/>
        <v>0.57824143070044709</v>
      </c>
      <c r="BC36" s="27">
        <v>34</v>
      </c>
      <c r="BD36">
        <v>713</v>
      </c>
      <c r="BE36">
        <v>8323</v>
      </c>
      <c r="BF36">
        <f t="shared" si="13"/>
        <v>11.673211781206172</v>
      </c>
    </row>
    <row r="37" spans="7:58" x14ac:dyDescent="0.25">
      <c r="G37" s="27">
        <v>35</v>
      </c>
      <c r="H37">
        <v>740</v>
      </c>
      <c r="I37">
        <v>57352</v>
      </c>
      <c r="J37">
        <f t="shared" si="9"/>
        <v>77.502702702702706</v>
      </c>
      <c r="M37" s="27">
        <v>35</v>
      </c>
      <c r="N37">
        <v>698</v>
      </c>
      <c r="O37">
        <v>61617</v>
      </c>
      <c r="P37">
        <f t="shared" si="1"/>
        <v>88.276504297994265</v>
      </c>
      <c r="S37" s="27">
        <v>35</v>
      </c>
      <c r="T37">
        <v>570</v>
      </c>
      <c r="U37">
        <v>28792</v>
      </c>
      <c r="V37">
        <f t="shared" si="10"/>
        <v>50.512280701754385</v>
      </c>
      <c r="Y37" s="27">
        <v>35</v>
      </c>
      <c r="Z37">
        <v>530</v>
      </c>
      <c r="AA37">
        <v>24308</v>
      </c>
      <c r="AB37">
        <f t="shared" si="3"/>
        <v>45.864150943396226</v>
      </c>
      <c r="AE37" s="27">
        <v>35</v>
      </c>
      <c r="AF37">
        <v>666</v>
      </c>
      <c r="AG37">
        <v>12456</v>
      </c>
      <c r="AH37">
        <f t="shared" si="4"/>
        <v>18.702702702702702</v>
      </c>
      <c r="AK37" s="27">
        <v>6</v>
      </c>
      <c r="AL37">
        <v>1257</v>
      </c>
      <c r="AM37">
        <v>8170</v>
      </c>
      <c r="AN37">
        <f t="shared" si="11"/>
        <v>6.4996022275258554</v>
      </c>
      <c r="AQ37" s="27">
        <v>35</v>
      </c>
      <c r="AR37">
        <v>758</v>
      </c>
      <c r="AS37">
        <v>17528</v>
      </c>
      <c r="AT37">
        <f t="shared" si="12"/>
        <v>23.124010554089711</v>
      </c>
      <c r="AW37" s="27">
        <v>35</v>
      </c>
      <c r="AX37">
        <v>675</v>
      </c>
      <c r="AY37">
        <v>10146</v>
      </c>
      <c r="AZ37">
        <f t="shared" si="7"/>
        <v>15.031111111111111</v>
      </c>
      <c r="BC37" s="27">
        <v>35</v>
      </c>
      <c r="BD37">
        <v>738</v>
      </c>
      <c r="BE37">
        <v>29750</v>
      </c>
      <c r="BF37">
        <f t="shared" si="13"/>
        <v>40.311653116531168</v>
      </c>
    </row>
    <row r="38" spans="7:58" x14ac:dyDescent="0.25">
      <c r="G38" s="27">
        <v>36</v>
      </c>
      <c r="H38">
        <v>752</v>
      </c>
      <c r="I38">
        <v>26548</v>
      </c>
      <c r="J38">
        <f t="shared" si="9"/>
        <v>35.303191489361701</v>
      </c>
      <c r="M38" s="27">
        <v>36</v>
      </c>
      <c r="N38">
        <v>708</v>
      </c>
      <c r="O38">
        <v>58661</v>
      </c>
      <c r="P38">
        <f t="shared" si="1"/>
        <v>82.854519774011294</v>
      </c>
      <c r="S38" s="27">
        <v>36</v>
      </c>
      <c r="T38">
        <v>582</v>
      </c>
      <c r="U38">
        <v>31257</v>
      </c>
      <c r="V38">
        <f t="shared" si="10"/>
        <v>53.706185567010309</v>
      </c>
      <c r="Y38" s="27">
        <v>36</v>
      </c>
      <c r="Z38">
        <v>530</v>
      </c>
      <c r="AA38">
        <v>11768</v>
      </c>
      <c r="AB38">
        <f t="shared" si="3"/>
        <v>22.203773584905662</v>
      </c>
      <c r="AE38" s="27">
        <v>36</v>
      </c>
      <c r="AF38">
        <v>674</v>
      </c>
      <c r="AG38">
        <v>2778</v>
      </c>
      <c r="AH38">
        <f t="shared" si="4"/>
        <v>4.1216617210682491</v>
      </c>
      <c r="AK38" s="27">
        <v>7</v>
      </c>
      <c r="AL38">
        <v>479</v>
      </c>
      <c r="AM38">
        <v>3118</v>
      </c>
      <c r="AN38">
        <f t="shared" si="11"/>
        <v>6.5093945720250526</v>
      </c>
      <c r="AQ38" s="27">
        <v>36</v>
      </c>
      <c r="AR38">
        <v>843</v>
      </c>
      <c r="AS38">
        <v>5878</v>
      </c>
      <c r="AT38">
        <f t="shared" si="12"/>
        <v>6.9727164887307236</v>
      </c>
      <c r="AW38" s="27">
        <v>36</v>
      </c>
      <c r="AX38">
        <v>676</v>
      </c>
      <c r="AY38">
        <v>17401</v>
      </c>
      <c r="AZ38">
        <f t="shared" si="7"/>
        <v>25.741124260355029</v>
      </c>
      <c r="BC38" s="27">
        <v>36</v>
      </c>
      <c r="BD38">
        <v>804</v>
      </c>
      <c r="BE38">
        <v>58352</v>
      </c>
      <c r="BF38">
        <f t="shared" si="13"/>
        <v>72.577114427860693</v>
      </c>
    </row>
    <row r="39" spans="7:58" x14ac:dyDescent="0.25">
      <c r="G39" s="27">
        <v>37</v>
      </c>
      <c r="H39">
        <v>765</v>
      </c>
      <c r="I39">
        <v>25124</v>
      </c>
      <c r="J39">
        <f t="shared" si="9"/>
        <v>32.841830065359474</v>
      </c>
      <c r="M39" s="27">
        <v>37</v>
      </c>
      <c r="N39">
        <v>709</v>
      </c>
      <c r="O39">
        <v>37592</v>
      </c>
      <c r="P39">
        <f t="shared" si="1"/>
        <v>53.021156558533143</v>
      </c>
      <c r="S39" s="27">
        <v>37</v>
      </c>
      <c r="T39">
        <v>583</v>
      </c>
      <c r="U39">
        <v>60641</v>
      </c>
      <c r="V39">
        <f t="shared" si="10"/>
        <v>104.01543739279589</v>
      </c>
      <c r="Y39" s="27">
        <v>37</v>
      </c>
      <c r="Z39">
        <v>532</v>
      </c>
      <c r="AA39">
        <v>6215</v>
      </c>
      <c r="AB39">
        <f t="shared" si="3"/>
        <v>11.68233082706767</v>
      </c>
      <c r="AE39" s="27">
        <v>37</v>
      </c>
      <c r="AF39">
        <v>725</v>
      </c>
      <c r="AG39">
        <v>3069</v>
      </c>
      <c r="AH39">
        <f t="shared" si="4"/>
        <v>4.2331034482758625</v>
      </c>
      <c r="AK39" s="27">
        <v>8</v>
      </c>
      <c r="AL39">
        <v>3356</v>
      </c>
      <c r="AM39">
        <v>23722</v>
      </c>
      <c r="AN39">
        <f t="shared" si="11"/>
        <v>7.0685339690107272</v>
      </c>
      <c r="AQ39" s="27">
        <v>37</v>
      </c>
      <c r="AR39">
        <v>909</v>
      </c>
      <c r="AS39">
        <v>9193</v>
      </c>
      <c r="AT39">
        <f t="shared" si="12"/>
        <v>10.113311331133113</v>
      </c>
      <c r="AW39" s="27">
        <v>37</v>
      </c>
      <c r="AX39">
        <v>688</v>
      </c>
      <c r="AY39">
        <v>34655</v>
      </c>
      <c r="AZ39">
        <f t="shared" si="7"/>
        <v>50.370639534883722</v>
      </c>
      <c r="BC39" s="27">
        <v>37</v>
      </c>
      <c r="BD39">
        <v>843</v>
      </c>
      <c r="BE39">
        <v>22384</v>
      </c>
      <c r="BF39">
        <f t="shared" si="13"/>
        <v>26.552787663107949</v>
      </c>
    </row>
    <row r="40" spans="7:58" x14ac:dyDescent="0.25">
      <c r="G40" s="27">
        <v>38</v>
      </c>
      <c r="H40">
        <v>772</v>
      </c>
      <c r="I40">
        <v>41826</v>
      </c>
      <c r="J40">
        <f t="shared" si="9"/>
        <v>54.178756476683937</v>
      </c>
      <c r="M40" s="27">
        <v>38</v>
      </c>
      <c r="N40">
        <v>712</v>
      </c>
      <c r="O40">
        <v>93571</v>
      </c>
      <c r="P40">
        <f t="shared" si="1"/>
        <v>131.41994382022472</v>
      </c>
      <c r="S40" s="27">
        <v>38</v>
      </c>
      <c r="T40">
        <v>588</v>
      </c>
      <c r="U40">
        <v>16902</v>
      </c>
      <c r="V40">
        <f t="shared" si="10"/>
        <v>28.744897959183675</v>
      </c>
      <c r="Y40" s="27">
        <v>38</v>
      </c>
      <c r="Z40">
        <v>533</v>
      </c>
      <c r="AA40">
        <v>11393</v>
      </c>
      <c r="AB40">
        <f t="shared" si="3"/>
        <v>21.375234521575987</v>
      </c>
      <c r="AE40" s="27">
        <v>38</v>
      </c>
      <c r="AF40">
        <v>754</v>
      </c>
      <c r="AG40">
        <v>13192</v>
      </c>
      <c r="AH40">
        <f t="shared" si="4"/>
        <v>17.49602122015915</v>
      </c>
      <c r="AK40" s="27">
        <v>9</v>
      </c>
      <c r="AL40">
        <v>3942</v>
      </c>
      <c r="AM40">
        <v>34251</v>
      </c>
      <c r="AN40">
        <f t="shared" si="11"/>
        <v>8.6887366818873666</v>
      </c>
      <c r="AQ40" s="27">
        <v>38</v>
      </c>
      <c r="AR40">
        <v>1009</v>
      </c>
      <c r="AS40">
        <v>8665</v>
      </c>
      <c r="AT40">
        <f t="shared" si="12"/>
        <v>8.5877106045589695</v>
      </c>
      <c r="AW40" s="27">
        <v>38</v>
      </c>
      <c r="AX40">
        <v>696</v>
      </c>
      <c r="AY40">
        <v>427</v>
      </c>
      <c r="AZ40">
        <f t="shared" si="7"/>
        <v>0.6135057471264368</v>
      </c>
      <c r="BC40" s="27">
        <v>38</v>
      </c>
      <c r="BD40">
        <v>870</v>
      </c>
      <c r="BE40">
        <v>17044</v>
      </c>
      <c r="BF40">
        <f t="shared" si="13"/>
        <v>19.590804597701151</v>
      </c>
    </row>
    <row r="41" spans="7:58" x14ac:dyDescent="0.25">
      <c r="G41" s="27">
        <v>39</v>
      </c>
      <c r="H41">
        <v>814</v>
      </c>
      <c r="I41">
        <v>52940</v>
      </c>
      <c r="J41">
        <f t="shared" si="9"/>
        <v>65.03685503685503</v>
      </c>
      <c r="M41" s="27">
        <v>39</v>
      </c>
      <c r="N41">
        <v>717</v>
      </c>
      <c r="O41">
        <v>19480</v>
      </c>
      <c r="P41">
        <f t="shared" si="1"/>
        <v>27.168758716875871</v>
      </c>
      <c r="S41" s="27">
        <v>39</v>
      </c>
      <c r="T41">
        <v>594</v>
      </c>
      <c r="U41">
        <v>35129</v>
      </c>
      <c r="V41">
        <f t="shared" si="10"/>
        <v>59.139730639730637</v>
      </c>
      <c r="Y41" s="27">
        <v>39</v>
      </c>
      <c r="Z41">
        <v>533</v>
      </c>
      <c r="AA41">
        <v>10353</v>
      </c>
      <c r="AB41">
        <f t="shared" si="3"/>
        <v>19.424015009380863</v>
      </c>
      <c r="AE41" s="27">
        <v>39</v>
      </c>
      <c r="AF41">
        <v>777</v>
      </c>
      <c r="AG41">
        <v>15300</v>
      </c>
      <c r="AH41">
        <f t="shared" si="4"/>
        <v>19.691119691119692</v>
      </c>
      <c r="AK41" s="27">
        <v>10</v>
      </c>
      <c r="AL41">
        <v>616</v>
      </c>
      <c r="AM41">
        <v>6371</v>
      </c>
      <c r="AN41">
        <f t="shared" si="11"/>
        <v>10.342532467532468</v>
      </c>
      <c r="AQ41" s="27">
        <v>39</v>
      </c>
      <c r="AR41">
        <v>1011</v>
      </c>
      <c r="AS41">
        <v>17730</v>
      </c>
      <c r="AT41">
        <f t="shared" si="12"/>
        <v>17.537091988130562</v>
      </c>
      <c r="AW41" s="27">
        <v>39</v>
      </c>
      <c r="AX41">
        <v>698</v>
      </c>
      <c r="AY41">
        <v>9967</v>
      </c>
      <c r="AZ41">
        <f t="shared" si="7"/>
        <v>14.279369627507164</v>
      </c>
      <c r="BC41" s="27">
        <v>39</v>
      </c>
      <c r="BD41">
        <v>883</v>
      </c>
      <c r="BE41">
        <v>51499</v>
      </c>
      <c r="BF41">
        <f t="shared" si="13"/>
        <v>58.322763306908264</v>
      </c>
    </row>
    <row r="42" spans="7:58" x14ac:dyDescent="0.25">
      <c r="G42" s="27">
        <v>40</v>
      </c>
      <c r="H42">
        <v>875</v>
      </c>
      <c r="I42">
        <v>45851</v>
      </c>
      <c r="J42">
        <f t="shared" si="9"/>
        <v>52.401142857142858</v>
      </c>
      <c r="M42" s="27">
        <v>40</v>
      </c>
      <c r="N42">
        <v>734</v>
      </c>
      <c r="O42">
        <v>71237</v>
      </c>
      <c r="P42">
        <f t="shared" si="1"/>
        <v>97.053133514986371</v>
      </c>
      <c r="S42" s="27">
        <v>40</v>
      </c>
      <c r="T42">
        <v>605</v>
      </c>
      <c r="U42">
        <v>29850</v>
      </c>
      <c r="V42">
        <f t="shared" si="10"/>
        <v>49.33884297520661</v>
      </c>
      <c r="Y42" s="27">
        <v>40</v>
      </c>
      <c r="Z42">
        <v>537</v>
      </c>
      <c r="AA42">
        <v>63</v>
      </c>
      <c r="AB42">
        <f t="shared" si="3"/>
        <v>0.11731843575418995</v>
      </c>
      <c r="AE42" s="27">
        <v>40</v>
      </c>
      <c r="AF42">
        <v>791</v>
      </c>
      <c r="AG42">
        <v>7138</v>
      </c>
      <c r="AH42">
        <f t="shared" si="4"/>
        <v>9.024020227560051</v>
      </c>
      <c r="AK42" s="27">
        <v>11</v>
      </c>
      <c r="AL42">
        <v>542</v>
      </c>
      <c r="AM42">
        <v>5796</v>
      </c>
      <c r="AN42">
        <f t="shared" si="11"/>
        <v>10.693726937269373</v>
      </c>
      <c r="AQ42" s="27">
        <v>40</v>
      </c>
      <c r="AR42">
        <v>1038</v>
      </c>
      <c r="AS42">
        <v>9254</v>
      </c>
      <c r="AT42">
        <f t="shared" si="12"/>
        <v>8.9152215799614645</v>
      </c>
      <c r="AW42" s="27">
        <v>40</v>
      </c>
      <c r="AX42">
        <v>714</v>
      </c>
      <c r="AY42">
        <v>6755</v>
      </c>
      <c r="AZ42">
        <f t="shared" si="7"/>
        <v>9.4607843137254903</v>
      </c>
      <c r="BC42" s="27">
        <v>40</v>
      </c>
      <c r="BD42">
        <v>924</v>
      </c>
      <c r="BE42">
        <v>51578</v>
      </c>
      <c r="BF42">
        <f t="shared" si="13"/>
        <v>55.820346320346317</v>
      </c>
    </row>
    <row r="43" spans="7:58" x14ac:dyDescent="0.25">
      <c r="G43" s="27">
        <v>41</v>
      </c>
      <c r="H43">
        <v>917</v>
      </c>
      <c r="I43">
        <v>52703</v>
      </c>
      <c r="J43">
        <f t="shared" si="9"/>
        <v>57.473282442748094</v>
      </c>
      <c r="M43" s="27">
        <v>41</v>
      </c>
      <c r="N43">
        <v>788</v>
      </c>
      <c r="O43">
        <v>23531</v>
      </c>
      <c r="P43">
        <f t="shared" si="1"/>
        <v>29.861675126903553</v>
      </c>
      <c r="S43" s="27">
        <v>41</v>
      </c>
      <c r="T43">
        <v>609</v>
      </c>
      <c r="U43">
        <v>49802</v>
      </c>
      <c r="V43">
        <f t="shared" si="10"/>
        <v>81.776683087027919</v>
      </c>
      <c r="Y43" s="27">
        <v>41</v>
      </c>
      <c r="Z43">
        <v>542</v>
      </c>
      <c r="AA43">
        <v>12650</v>
      </c>
      <c r="AB43">
        <f t="shared" si="3"/>
        <v>23.339483394833948</v>
      </c>
      <c r="AE43" s="27">
        <v>41</v>
      </c>
      <c r="AF43">
        <v>794</v>
      </c>
      <c r="AG43">
        <v>22051</v>
      </c>
      <c r="AH43">
        <f t="shared" si="4"/>
        <v>27.772040302267001</v>
      </c>
      <c r="AK43" s="27">
        <v>12</v>
      </c>
      <c r="AL43">
        <v>3356</v>
      </c>
      <c r="AM43">
        <v>39634</v>
      </c>
      <c r="AN43">
        <f t="shared" si="11"/>
        <v>11.80989272943981</v>
      </c>
      <c r="AQ43" s="27">
        <v>41</v>
      </c>
      <c r="AR43">
        <v>1119</v>
      </c>
      <c r="AS43">
        <v>29016</v>
      </c>
      <c r="AT43">
        <f t="shared" si="12"/>
        <v>25.930294906166221</v>
      </c>
      <c r="AW43" s="27">
        <v>41</v>
      </c>
      <c r="AX43">
        <v>720</v>
      </c>
      <c r="AY43">
        <v>1120</v>
      </c>
      <c r="AZ43">
        <f t="shared" si="7"/>
        <v>1.5555555555555556</v>
      </c>
      <c r="BC43" s="27">
        <v>41</v>
      </c>
      <c r="BD43">
        <v>925</v>
      </c>
      <c r="BE43">
        <v>24458</v>
      </c>
      <c r="BF43">
        <f t="shared" si="13"/>
        <v>26.44108108108108</v>
      </c>
    </row>
    <row r="44" spans="7:58" x14ac:dyDescent="0.25">
      <c r="G44" s="27">
        <v>42</v>
      </c>
      <c r="H44">
        <v>921</v>
      </c>
      <c r="I44">
        <v>94964</v>
      </c>
      <c r="J44">
        <f t="shared" si="9"/>
        <v>103.10966340933767</v>
      </c>
      <c r="M44" s="27">
        <v>42</v>
      </c>
      <c r="N44">
        <v>819</v>
      </c>
      <c r="O44">
        <v>31420</v>
      </c>
      <c r="P44">
        <f t="shared" si="1"/>
        <v>38.363858363858363</v>
      </c>
      <c r="S44" s="27">
        <v>42</v>
      </c>
      <c r="T44">
        <v>620</v>
      </c>
      <c r="U44">
        <v>40104</v>
      </c>
      <c r="V44">
        <f t="shared" si="10"/>
        <v>64.683870967741939</v>
      </c>
      <c r="Y44" s="27">
        <v>42</v>
      </c>
      <c r="Z44">
        <v>553</v>
      </c>
      <c r="AA44">
        <v>20965</v>
      </c>
      <c r="AB44">
        <f t="shared" si="3"/>
        <v>37.911392405063289</v>
      </c>
      <c r="AE44" s="27">
        <v>42</v>
      </c>
      <c r="AF44">
        <v>805</v>
      </c>
      <c r="AG44">
        <v>9622</v>
      </c>
      <c r="AH44">
        <f t="shared" si="4"/>
        <v>11.952795031055901</v>
      </c>
      <c r="AK44" s="27">
        <v>13</v>
      </c>
      <c r="AL44">
        <v>1343</v>
      </c>
      <c r="AM44">
        <v>16000</v>
      </c>
      <c r="AN44">
        <f t="shared" si="11"/>
        <v>11.913626209977663</v>
      </c>
      <c r="AQ44" s="27">
        <v>42</v>
      </c>
      <c r="AR44">
        <v>1140</v>
      </c>
      <c r="AS44">
        <v>30326</v>
      </c>
      <c r="AT44">
        <f t="shared" si="12"/>
        <v>26.601754385964913</v>
      </c>
      <c r="AW44" s="27">
        <v>42</v>
      </c>
      <c r="AX44">
        <v>741</v>
      </c>
      <c r="AY44">
        <v>154</v>
      </c>
      <c r="AZ44">
        <f t="shared" si="7"/>
        <v>0.2078272604588394</v>
      </c>
      <c r="BC44" s="27">
        <v>42</v>
      </c>
      <c r="BD44">
        <v>926</v>
      </c>
      <c r="BE44">
        <v>37561</v>
      </c>
      <c r="BF44">
        <f t="shared" si="13"/>
        <v>40.562634989200866</v>
      </c>
    </row>
    <row r="45" spans="7:58" x14ac:dyDescent="0.25">
      <c r="G45" s="27">
        <v>43</v>
      </c>
      <c r="H45">
        <v>937</v>
      </c>
      <c r="I45">
        <v>92713</v>
      </c>
      <c r="J45">
        <f t="shared" si="9"/>
        <v>98.946638207043762</v>
      </c>
      <c r="M45" s="27">
        <v>43</v>
      </c>
      <c r="N45">
        <v>833</v>
      </c>
      <c r="O45">
        <v>24098</v>
      </c>
      <c r="P45">
        <f t="shared" si="1"/>
        <v>28.929171668667468</v>
      </c>
      <c r="S45" s="27">
        <v>43</v>
      </c>
      <c r="T45">
        <v>621</v>
      </c>
      <c r="U45">
        <v>31510</v>
      </c>
      <c r="V45">
        <f t="shared" si="10"/>
        <v>50.74074074074074</v>
      </c>
      <c r="Y45" s="27">
        <v>43</v>
      </c>
      <c r="Z45">
        <v>558</v>
      </c>
      <c r="AA45">
        <v>32814</v>
      </c>
      <c r="AB45">
        <f t="shared" si="3"/>
        <v>58.806451612903224</v>
      </c>
      <c r="AE45" s="27">
        <v>43</v>
      </c>
      <c r="AF45">
        <v>820</v>
      </c>
      <c r="AG45">
        <v>17144</v>
      </c>
      <c r="AH45">
        <f t="shared" si="4"/>
        <v>20.907317073170731</v>
      </c>
      <c r="AK45" s="27">
        <v>14</v>
      </c>
      <c r="AL45">
        <v>1707</v>
      </c>
      <c r="AM45">
        <v>20991</v>
      </c>
      <c r="AN45">
        <f t="shared" si="11"/>
        <v>12.29701230228471</v>
      </c>
      <c r="AQ45" s="27">
        <v>43</v>
      </c>
      <c r="AR45">
        <v>1158</v>
      </c>
      <c r="AS45">
        <v>1814</v>
      </c>
      <c r="AT45">
        <f t="shared" si="12"/>
        <v>1.5664939550949915</v>
      </c>
      <c r="AW45" s="27">
        <v>43</v>
      </c>
      <c r="AX45">
        <v>745</v>
      </c>
      <c r="AY45">
        <v>4358</v>
      </c>
      <c r="AZ45">
        <f t="shared" si="7"/>
        <v>5.8496644295302014</v>
      </c>
      <c r="BC45" s="27">
        <v>43</v>
      </c>
      <c r="BD45">
        <v>931</v>
      </c>
      <c r="BE45">
        <v>4316</v>
      </c>
      <c r="BF45">
        <f t="shared" si="13"/>
        <v>4.6358754027926956</v>
      </c>
    </row>
    <row r="46" spans="7:58" x14ac:dyDescent="0.25">
      <c r="G46" s="27">
        <v>44</v>
      </c>
      <c r="H46">
        <v>1044</v>
      </c>
      <c r="I46">
        <v>49453</v>
      </c>
      <c r="J46">
        <f t="shared" si="9"/>
        <v>47.36877394636015</v>
      </c>
      <c r="M46" s="27">
        <v>44</v>
      </c>
      <c r="N46">
        <v>842</v>
      </c>
      <c r="O46">
        <v>52626</v>
      </c>
      <c r="P46">
        <f t="shared" si="1"/>
        <v>62.50118764845606</v>
      </c>
      <c r="S46" s="27">
        <v>44</v>
      </c>
      <c r="T46">
        <v>623</v>
      </c>
      <c r="U46">
        <v>48999</v>
      </c>
      <c r="V46">
        <f t="shared" si="10"/>
        <v>78.650080256821823</v>
      </c>
      <c r="Y46" s="27">
        <v>44</v>
      </c>
      <c r="Z46">
        <v>558</v>
      </c>
      <c r="AA46">
        <v>22195</v>
      </c>
      <c r="AB46">
        <f t="shared" si="3"/>
        <v>39.775985663082437</v>
      </c>
      <c r="AE46" s="27">
        <v>44</v>
      </c>
      <c r="AF46">
        <v>834</v>
      </c>
      <c r="AG46">
        <v>2259</v>
      </c>
      <c r="AH46">
        <f t="shared" si="4"/>
        <v>2.7086330935251799</v>
      </c>
      <c r="AK46" s="27">
        <v>15</v>
      </c>
      <c r="AL46">
        <v>1011</v>
      </c>
      <c r="AM46">
        <v>12883</v>
      </c>
      <c r="AN46">
        <f t="shared" si="11"/>
        <v>12.742828882294758</v>
      </c>
      <c r="AQ46" s="27">
        <v>44</v>
      </c>
      <c r="AR46">
        <v>1170</v>
      </c>
      <c r="AS46">
        <v>7535</v>
      </c>
      <c r="AT46">
        <f t="shared" si="12"/>
        <v>6.4401709401709404</v>
      </c>
      <c r="AW46" s="27">
        <v>44</v>
      </c>
      <c r="AX46">
        <v>763</v>
      </c>
      <c r="AY46">
        <v>23648</v>
      </c>
      <c r="AZ46">
        <f t="shared" si="7"/>
        <v>30.993446920052424</v>
      </c>
      <c r="BC46" s="27">
        <v>44</v>
      </c>
      <c r="BD46">
        <v>935</v>
      </c>
      <c r="BE46">
        <v>21691</v>
      </c>
      <c r="BF46">
        <f t="shared" si="13"/>
        <v>23.198930481283423</v>
      </c>
    </row>
    <row r="47" spans="7:58" x14ac:dyDescent="0.25">
      <c r="G47" s="27">
        <v>45</v>
      </c>
      <c r="H47">
        <v>1079</v>
      </c>
      <c r="I47">
        <v>65804</v>
      </c>
      <c r="J47">
        <f t="shared" si="9"/>
        <v>60.986098239110291</v>
      </c>
      <c r="M47" s="27">
        <v>45</v>
      </c>
      <c r="N47">
        <v>851</v>
      </c>
      <c r="O47">
        <v>26619</v>
      </c>
      <c r="P47">
        <f t="shared" si="1"/>
        <v>31.27967097532315</v>
      </c>
      <c r="S47" s="27">
        <v>45</v>
      </c>
      <c r="T47">
        <v>626</v>
      </c>
      <c r="U47">
        <v>6341</v>
      </c>
      <c r="V47">
        <f t="shared" si="10"/>
        <v>10.129392971246006</v>
      </c>
      <c r="Y47" s="27">
        <v>45</v>
      </c>
      <c r="Z47">
        <v>559</v>
      </c>
      <c r="AA47">
        <v>15577</v>
      </c>
      <c r="AB47">
        <f t="shared" si="3"/>
        <v>27.865831842576029</v>
      </c>
      <c r="AE47" s="27">
        <v>45</v>
      </c>
      <c r="AF47">
        <v>835</v>
      </c>
      <c r="AG47">
        <v>1516</v>
      </c>
      <c r="AH47">
        <f t="shared" si="4"/>
        <v>1.8155688622754491</v>
      </c>
      <c r="AK47" s="27">
        <v>16</v>
      </c>
      <c r="AL47">
        <v>715</v>
      </c>
      <c r="AM47">
        <v>9190</v>
      </c>
      <c r="AN47">
        <f t="shared" si="11"/>
        <v>12.853146853146853</v>
      </c>
      <c r="AQ47" s="27">
        <v>45</v>
      </c>
      <c r="AR47">
        <v>1221</v>
      </c>
      <c r="AS47">
        <v>4755</v>
      </c>
      <c r="AT47">
        <f t="shared" si="12"/>
        <v>3.8943488943488944</v>
      </c>
      <c r="AW47" s="27">
        <v>45</v>
      </c>
      <c r="AX47">
        <v>770</v>
      </c>
      <c r="AY47">
        <v>25540</v>
      </c>
      <c r="AZ47">
        <f t="shared" si="7"/>
        <v>33.168831168831169</v>
      </c>
      <c r="BC47" s="27">
        <v>45</v>
      </c>
      <c r="BD47">
        <v>982</v>
      </c>
      <c r="BE47">
        <v>35452</v>
      </c>
      <c r="BF47">
        <f t="shared" si="13"/>
        <v>36.101832993890021</v>
      </c>
    </row>
    <row r="48" spans="7:58" x14ac:dyDescent="0.25">
      <c r="G48" s="27">
        <v>46</v>
      </c>
      <c r="H48">
        <v>1186</v>
      </c>
      <c r="I48">
        <v>50650</v>
      </c>
      <c r="J48">
        <f t="shared" si="9"/>
        <v>42.706576728499158</v>
      </c>
      <c r="M48" s="27">
        <v>46</v>
      </c>
      <c r="N48">
        <v>896</v>
      </c>
      <c r="O48">
        <v>49141</v>
      </c>
      <c r="P48">
        <f t="shared" si="1"/>
        <v>54.844866071428569</v>
      </c>
      <c r="S48" s="27">
        <v>46</v>
      </c>
      <c r="T48">
        <v>648</v>
      </c>
      <c r="U48">
        <v>43768</v>
      </c>
      <c r="V48">
        <f t="shared" si="10"/>
        <v>67.543209876543216</v>
      </c>
      <c r="Y48" s="27">
        <v>46</v>
      </c>
      <c r="Z48">
        <v>559</v>
      </c>
      <c r="AA48">
        <v>585</v>
      </c>
      <c r="AB48">
        <f t="shared" si="3"/>
        <v>1.0465116279069768</v>
      </c>
      <c r="AE48" s="27">
        <v>46</v>
      </c>
      <c r="AF48">
        <v>840</v>
      </c>
      <c r="AG48">
        <v>26172</v>
      </c>
      <c r="AH48">
        <f t="shared" si="4"/>
        <v>31.157142857142858</v>
      </c>
      <c r="AK48" s="27">
        <v>17</v>
      </c>
      <c r="AL48">
        <v>711</v>
      </c>
      <c r="AM48">
        <v>9560</v>
      </c>
      <c r="AN48">
        <f t="shared" si="11"/>
        <v>13.445850914205344</v>
      </c>
      <c r="AQ48" s="27">
        <v>46</v>
      </c>
      <c r="AR48">
        <v>1234</v>
      </c>
      <c r="AS48">
        <v>3093</v>
      </c>
      <c r="AT48">
        <f t="shared" si="12"/>
        <v>2.5064829821717991</v>
      </c>
      <c r="AW48" s="27">
        <v>46</v>
      </c>
      <c r="AX48">
        <v>799</v>
      </c>
      <c r="AY48">
        <v>9967</v>
      </c>
      <c r="AZ48">
        <f t="shared" si="7"/>
        <v>12.474342928660827</v>
      </c>
      <c r="BC48" s="27">
        <v>46</v>
      </c>
      <c r="BD48">
        <v>985</v>
      </c>
      <c r="BE48">
        <v>13873</v>
      </c>
      <c r="BF48">
        <f t="shared" si="13"/>
        <v>14.084263959390864</v>
      </c>
    </row>
    <row r="49" spans="6:58" x14ac:dyDescent="0.25">
      <c r="G49" s="27">
        <v>47</v>
      </c>
      <c r="H49">
        <v>1222</v>
      </c>
      <c r="I49">
        <v>37781</v>
      </c>
      <c r="J49">
        <f t="shared" si="9"/>
        <v>30.917348608837969</v>
      </c>
      <c r="M49" s="27">
        <v>47</v>
      </c>
      <c r="N49">
        <v>1006</v>
      </c>
      <c r="O49">
        <v>40052</v>
      </c>
      <c r="P49">
        <f t="shared" si="1"/>
        <v>39.813121272365805</v>
      </c>
      <c r="S49" s="27">
        <v>47</v>
      </c>
      <c r="T49">
        <v>666</v>
      </c>
      <c r="U49">
        <v>45631</v>
      </c>
      <c r="V49">
        <f t="shared" si="10"/>
        <v>68.51501501501501</v>
      </c>
      <c r="Y49" s="27">
        <v>47</v>
      </c>
      <c r="Z49">
        <v>560</v>
      </c>
      <c r="AA49">
        <v>27268</v>
      </c>
      <c r="AB49">
        <f t="shared" si="3"/>
        <v>48.692857142857143</v>
      </c>
      <c r="AE49" s="27">
        <v>47</v>
      </c>
      <c r="AF49">
        <v>852</v>
      </c>
      <c r="AG49">
        <v>1938</v>
      </c>
      <c r="AH49">
        <f t="shared" si="4"/>
        <v>2.2746478873239435</v>
      </c>
      <c r="AK49" s="27">
        <v>18</v>
      </c>
      <c r="AL49">
        <v>499</v>
      </c>
      <c r="AM49">
        <v>7766</v>
      </c>
      <c r="AN49">
        <f t="shared" si="11"/>
        <v>15.563126252505009</v>
      </c>
      <c r="AQ49" s="27">
        <v>47</v>
      </c>
      <c r="AR49">
        <v>1320</v>
      </c>
      <c r="AS49">
        <v>30769</v>
      </c>
      <c r="AT49">
        <f t="shared" si="12"/>
        <v>23.309848484848484</v>
      </c>
      <c r="AW49" s="27">
        <v>47</v>
      </c>
      <c r="AX49">
        <v>808</v>
      </c>
      <c r="AY49">
        <v>12359</v>
      </c>
      <c r="AZ49">
        <f t="shared" si="7"/>
        <v>15.295792079207921</v>
      </c>
      <c r="BC49" s="27">
        <v>47</v>
      </c>
      <c r="BD49">
        <v>990</v>
      </c>
      <c r="BE49">
        <v>4189</v>
      </c>
      <c r="BF49">
        <f t="shared" si="13"/>
        <v>4.2313131313131311</v>
      </c>
    </row>
    <row r="50" spans="6:58" x14ac:dyDescent="0.25">
      <c r="G50" s="27">
        <v>48</v>
      </c>
      <c r="H50">
        <v>1222</v>
      </c>
      <c r="I50">
        <v>65337</v>
      </c>
      <c r="J50">
        <f t="shared" si="9"/>
        <v>53.467266775777411</v>
      </c>
      <c r="M50" s="27">
        <v>48</v>
      </c>
      <c r="N50">
        <v>1080</v>
      </c>
      <c r="O50">
        <v>61743</v>
      </c>
      <c r="P50">
        <f t="shared" si="1"/>
        <v>57.169444444444444</v>
      </c>
      <c r="S50" s="27">
        <v>48</v>
      </c>
      <c r="T50">
        <v>668</v>
      </c>
      <c r="U50">
        <v>9266</v>
      </c>
      <c r="V50">
        <f t="shared" si="10"/>
        <v>13.87125748502994</v>
      </c>
      <c r="Y50" s="27">
        <v>48</v>
      </c>
      <c r="Z50">
        <v>560</v>
      </c>
      <c r="AA50">
        <v>15685</v>
      </c>
      <c r="AB50">
        <f t="shared" si="3"/>
        <v>28.008928571428573</v>
      </c>
      <c r="AE50" s="27">
        <v>48</v>
      </c>
      <c r="AF50">
        <v>867</v>
      </c>
      <c r="AG50">
        <v>5305</v>
      </c>
      <c r="AH50">
        <f t="shared" si="4"/>
        <v>6.1188004613610154</v>
      </c>
      <c r="AK50" s="27">
        <v>19</v>
      </c>
      <c r="AL50">
        <v>422</v>
      </c>
      <c r="AM50">
        <v>6668</v>
      </c>
      <c r="AN50">
        <f t="shared" si="11"/>
        <v>15.800947867298579</v>
      </c>
      <c r="AQ50" s="27">
        <v>48</v>
      </c>
      <c r="AR50">
        <v>1333</v>
      </c>
      <c r="AS50">
        <v>18556</v>
      </c>
      <c r="AT50">
        <f t="shared" si="12"/>
        <v>13.920480120030007</v>
      </c>
      <c r="AW50" s="27">
        <v>48</v>
      </c>
      <c r="AX50">
        <v>820</v>
      </c>
      <c r="AY50">
        <v>9751</v>
      </c>
      <c r="AZ50">
        <f t="shared" si="7"/>
        <v>11.891463414634146</v>
      </c>
      <c r="BC50" s="27">
        <v>48</v>
      </c>
      <c r="BD50">
        <v>1046</v>
      </c>
      <c r="BE50">
        <v>27463</v>
      </c>
      <c r="BF50">
        <f t="shared" si="13"/>
        <v>26.255258126195027</v>
      </c>
    </row>
    <row r="51" spans="6:58" x14ac:dyDescent="0.25">
      <c r="G51" s="27">
        <v>49</v>
      </c>
      <c r="H51">
        <v>1271</v>
      </c>
      <c r="I51">
        <v>83168</v>
      </c>
      <c r="J51">
        <f t="shared" si="9"/>
        <v>65.43509047993706</v>
      </c>
      <c r="M51" s="27">
        <v>49</v>
      </c>
      <c r="N51">
        <v>1184</v>
      </c>
      <c r="O51">
        <v>60475</v>
      </c>
      <c r="P51">
        <f t="shared" si="1"/>
        <v>51.076858108108105</v>
      </c>
      <c r="S51" s="27">
        <v>49</v>
      </c>
      <c r="T51">
        <v>673</v>
      </c>
      <c r="U51">
        <v>58811</v>
      </c>
      <c r="V51">
        <f t="shared" si="10"/>
        <v>87.38632986627043</v>
      </c>
      <c r="Y51" s="27">
        <v>49</v>
      </c>
      <c r="Z51">
        <v>561</v>
      </c>
      <c r="AA51">
        <v>6650</v>
      </c>
      <c r="AB51">
        <f t="shared" si="3"/>
        <v>11.853832442067736</v>
      </c>
      <c r="AE51" s="27">
        <v>49</v>
      </c>
      <c r="AF51">
        <v>886</v>
      </c>
      <c r="AG51">
        <v>7756</v>
      </c>
      <c r="AH51">
        <f t="shared" si="4"/>
        <v>8.7539503386004522</v>
      </c>
      <c r="AK51" s="27">
        <v>20</v>
      </c>
      <c r="AL51">
        <v>575</v>
      </c>
      <c r="AM51">
        <v>9339</v>
      </c>
      <c r="AN51">
        <f t="shared" si="11"/>
        <v>16.241739130434784</v>
      </c>
      <c r="AQ51" s="27">
        <v>49</v>
      </c>
      <c r="AR51">
        <v>1343</v>
      </c>
      <c r="AS51">
        <v>6333</v>
      </c>
      <c r="AT51">
        <f t="shared" si="12"/>
        <v>4.7155621742367835</v>
      </c>
      <c r="AW51" s="27">
        <v>49</v>
      </c>
      <c r="AX51">
        <v>833</v>
      </c>
      <c r="AY51">
        <v>41484</v>
      </c>
      <c r="AZ51">
        <f t="shared" si="7"/>
        <v>49.800720288115244</v>
      </c>
      <c r="BC51" s="27">
        <v>49</v>
      </c>
      <c r="BD51">
        <v>1188</v>
      </c>
      <c r="BE51">
        <v>42233</v>
      </c>
      <c r="BF51">
        <f t="shared" si="13"/>
        <v>35.549663299663301</v>
      </c>
    </row>
    <row r="52" spans="6:58" x14ac:dyDescent="0.25">
      <c r="G52" s="27">
        <v>50</v>
      </c>
      <c r="H52">
        <v>1274</v>
      </c>
      <c r="I52">
        <v>10527</v>
      </c>
      <c r="J52">
        <f t="shared" si="9"/>
        <v>8.2629513343799061</v>
      </c>
      <c r="M52" s="27">
        <v>50</v>
      </c>
      <c r="N52">
        <v>1205</v>
      </c>
      <c r="O52">
        <v>54860</v>
      </c>
      <c r="P52">
        <f t="shared" si="1"/>
        <v>45.526970954356848</v>
      </c>
      <c r="S52" s="27">
        <v>50</v>
      </c>
      <c r="T52">
        <v>674</v>
      </c>
      <c r="U52">
        <v>24361</v>
      </c>
      <c r="V52">
        <f t="shared" si="10"/>
        <v>36.14391691394659</v>
      </c>
      <c r="Y52" s="27">
        <v>50</v>
      </c>
      <c r="Z52">
        <v>563</v>
      </c>
      <c r="AA52">
        <v>21418</v>
      </c>
      <c r="AB52">
        <f t="shared" si="3"/>
        <v>38.042628774422738</v>
      </c>
      <c r="AE52" s="27">
        <v>50</v>
      </c>
      <c r="AF52">
        <v>936</v>
      </c>
      <c r="AG52">
        <v>10915</v>
      </c>
      <c r="AH52">
        <f t="shared" si="4"/>
        <v>11.661324786324787</v>
      </c>
      <c r="AK52" s="27">
        <v>21</v>
      </c>
      <c r="AL52">
        <v>253</v>
      </c>
      <c r="AM52">
        <v>4723</v>
      </c>
      <c r="AN52">
        <f t="shared" si="11"/>
        <v>18.66798418972332</v>
      </c>
      <c r="AQ52" s="27">
        <v>50</v>
      </c>
      <c r="AR52">
        <v>1503</v>
      </c>
      <c r="AS52">
        <v>32039</v>
      </c>
      <c r="AT52">
        <f t="shared" si="12"/>
        <v>21.316699933466399</v>
      </c>
      <c r="AW52" s="27">
        <v>50</v>
      </c>
      <c r="AX52">
        <v>843</v>
      </c>
      <c r="AY52">
        <v>666</v>
      </c>
      <c r="AZ52">
        <f t="shared" si="7"/>
        <v>0.79003558718861211</v>
      </c>
      <c r="BC52" s="27">
        <v>50</v>
      </c>
      <c r="BD52">
        <v>1360</v>
      </c>
      <c r="BE52">
        <v>43516</v>
      </c>
      <c r="BF52">
        <f t="shared" si="13"/>
        <v>31.997058823529411</v>
      </c>
    </row>
    <row r="53" spans="6:58" x14ac:dyDescent="0.25">
      <c r="G53" s="27">
        <v>51</v>
      </c>
      <c r="H53">
        <v>1294</v>
      </c>
      <c r="I53">
        <v>52301</v>
      </c>
      <c r="J53">
        <f t="shared" si="9"/>
        <v>40.41808346213292</v>
      </c>
      <c r="M53" s="27">
        <v>51</v>
      </c>
      <c r="N53">
        <v>1248</v>
      </c>
      <c r="O53">
        <v>88309</v>
      </c>
      <c r="P53">
        <f t="shared" si="1"/>
        <v>70.760416666666671</v>
      </c>
      <c r="S53" s="27">
        <v>51</v>
      </c>
      <c r="T53">
        <v>688</v>
      </c>
      <c r="U53">
        <v>51156</v>
      </c>
      <c r="V53">
        <f t="shared" si="10"/>
        <v>74.354651162790702</v>
      </c>
      <c r="Y53" s="27">
        <v>51</v>
      </c>
      <c r="Z53">
        <v>570</v>
      </c>
      <c r="AA53">
        <v>33476</v>
      </c>
      <c r="AB53">
        <f t="shared" si="3"/>
        <v>58.729824561403511</v>
      </c>
      <c r="AE53" s="27">
        <v>51</v>
      </c>
      <c r="AF53">
        <v>978</v>
      </c>
      <c r="AG53">
        <v>6789</v>
      </c>
      <c r="AH53">
        <f t="shared" si="4"/>
        <v>6.9417177914110431</v>
      </c>
      <c r="AK53" s="27">
        <v>22</v>
      </c>
      <c r="AL53">
        <v>549</v>
      </c>
      <c r="AM53">
        <v>12463</v>
      </c>
      <c r="AN53">
        <f t="shared" si="11"/>
        <v>22.70127504553734</v>
      </c>
      <c r="AQ53" s="27">
        <v>51</v>
      </c>
      <c r="AR53">
        <v>1504</v>
      </c>
      <c r="AS53">
        <v>19450</v>
      </c>
      <c r="AT53">
        <f t="shared" si="12"/>
        <v>12.93218085106383</v>
      </c>
      <c r="AW53" s="27">
        <v>51</v>
      </c>
      <c r="AX53">
        <v>871</v>
      </c>
      <c r="AY53">
        <v>25699</v>
      </c>
      <c r="AZ53">
        <f t="shared" si="7"/>
        <v>29.505166475315729</v>
      </c>
      <c r="BC53" s="27">
        <v>51</v>
      </c>
      <c r="BD53">
        <v>1370</v>
      </c>
      <c r="BE53">
        <v>59289</v>
      </c>
      <c r="BF53">
        <f t="shared" si="13"/>
        <v>43.276642335766425</v>
      </c>
    </row>
    <row r="54" spans="6:58" x14ac:dyDescent="0.25">
      <c r="G54" s="27">
        <v>52</v>
      </c>
      <c r="H54">
        <v>1367</v>
      </c>
      <c r="I54">
        <v>101846</v>
      </c>
      <c r="J54">
        <f t="shared" si="9"/>
        <v>74.503291880029266</v>
      </c>
      <c r="M54" s="27">
        <v>52</v>
      </c>
      <c r="N54">
        <v>1268</v>
      </c>
      <c r="O54">
        <v>72183</v>
      </c>
      <c r="P54">
        <f t="shared" si="1"/>
        <v>56.926656151419557</v>
      </c>
      <c r="S54" s="27">
        <v>52</v>
      </c>
      <c r="T54">
        <v>692</v>
      </c>
      <c r="U54">
        <v>57808</v>
      </c>
      <c r="V54">
        <f t="shared" si="10"/>
        <v>83.537572254335259</v>
      </c>
      <c r="Y54" s="27">
        <v>52</v>
      </c>
      <c r="Z54">
        <v>577</v>
      </c>
      <c r="AA54">
        <v>4640</v>
      </c>
      <c r="AB54">
        <f t="shared" si="3"/>
        <v>8.0415944540727899</v>
      </c>
      <c r="AE54" s="27">
        <v>52</v>
      </c>
      <c r="AF54">
        <v>1020</v>
      </c>
      <c r="AG54">
        <v>26457</v>
      </c>
      <c r="AH54">
        <f t="shared" si="4"/>
        <v>25.938235294117646</v>
      </c>
      <c r="AK54" s="27">
        <v>23</v>
      </c>
      <c r="AL54">
        <v>448</v>
      </c>
      <c r="AM54">
        <v>10210</v>
      </c>
      <c r="AN54">
        <f t="shared" si="11"/>
        <v>22.790178571428573</v>
      </c>
      <c r="AQ54" s="27">
        <v>52</v>
      </c>
      <c r="AR54">
        <v>1522</v>
      </c>
      <c r="AS54">
        <v>13995</v>
      </c>
      <c r="AT54">
        <f t="shared" si="12"/>
        <v>9.1951379763469117</v>
      </c>
      <c r="AW54" s="27">
        <v>52</v>
      </c>
      <c r="AX54">
        <v>930</v>
      </c>
      <c r="AY54">
        <v>38074</v>
      </c>
      <c r="AZ54">
        <f t="shared" si="7"/>
        <v>40.939784946236557</v>
      </c>
      <c r="BC54" s="27">
        <v>52</v>
      </c>
      <c r="BD54">
        <v>1787</v>
      </c>
      <c r="BE54">
        <v>63348</v>
      </c>
      <c r="BF54">
        <f t="shared" si="13"/>
        <v>35.44935646334639</v>
      </c>
    </row>
    <row r="55" spans="6:58" x14ac:dyDescent="0.25">
      <c r="G55" s="27">
        <v>53</v>
      </c>
      <c r="H55">
        <v>1509</v>
      </c>
      <c r="I55">
        <v>93786</v>
      </c>
      <c r="J55">
        <f t="shared" si="9"/>
        <v>62.151093439363819</v>
      </c>
      <c r="M55" s="27">
        <v>53</v>
      </c>
      <c r="N55">
        <v>1350</v>
      </c>
      <c r="O55">
        <v>60031</v>
      </c>
      <c r="P55">
        <f t="shared" si="1"/>
        <v>44.467407407407407</v>
      </c>
      <c r="S55" s="27">
        <v>53</v>
      </c>
      <c r="T55">
        <v>711</v>
      </c>
      <c r="U55">
        <v>28155</v>
      </c>
      <c r="V55">
        <f t="shared" si="10"/>
        <v>39.599156118143462</v>
      </c>
      <c r="Y55" s="27">
        <v>53</v>
      </c>
      <c r="Z55">
        <v>581</v>
      </c>
      <c r="AA55">
        <v>2978</v>
      </c>
      <c r="AB55">
        <f t="shared" si="3"/>
        <v>5.1256454388984514</v>
      </c>
      <c r="AE55" s="27">
        <v>53</v>
      </c>
      <c r="AF55">
        <v>1048</v>
      </c>
      <c r="AG55">
        <v>6098</v>
      </c>
      <c r="AH55">
        <f t="shared" si="4"/>
        <v>5.8187022900763354</v>
      </c>
      <c r="AK55" s="27">
        <v>24</v>
      </c>
      <c r="AL55">
        <v>544</v>
      </c>
      <c r="AM55">
        <v>12611</v>
      </c>
      <c r="AN55">
        <f t="shared" si="11"/>
        <v>23.181985294117649</v>
      </c>
      <c r="AQ55" s="27">
        <v>53</v>
      </c>
      <c r="AR55">
        <v>1554</v>
      </c>
      <c r="AS55">
        <v>15218</v>
      </c>
      <c r="AT55">
        <f t="shared" si="12"/>
        <v>9.7927927927927936</v>
      </c>
      <c r="AW55" s="27">
        <v>53</v>
      </c>
      <c r="AX55">
        <v>939</v>
      </c>
      <c r="AY55">
        <v>10072</v>
      </c>
      <c r="AZ55">
        <f t="shared" si="7"/>
        <v>10.726304579339724</v>
      </c>
      <c r="BC55" s="27">
        <v>53</v>
      </c>
      <c r="BD55">
        <v>1928</v>
      </c>
      <c r="BE55">
        <v>54705</v>
      </c>
      <c r="BF55">
        <f t="shared" si="13"/>
        <v>28.373962655601659</v>
      </c>
    </row>
    <row r="56" spans="6:58" x14ac:dyDescent="0.25">
      <c r="G56" s="27">
        <v>54</v>
      </c>
      <c r="H56">
        <v>2307</v>
      </c>
      <c r="I56">
        <v>96145</v>
      </c>
      <c r="J56">
        <f t="shared" si="9"/>
        <v>41.675335934113569</v>
      </c>
      <c r="M56" s="27">
        <v>54</v>
      </c>
      <c r="N56">
        <v>1351</v>
      </c>
      <c r="O56">
        <v>76793</v>
      </c>
      <c r="P56">
        <f t="shared" si="1"/>
        <v>56.84159881569208</v>
      </c>
      <c r="S56" s="27">
        <v>54</v>
      </c>
      <c r="T56">
        <v>732</v>
      </c>
      <c r="U56">
        <v>9512</v>
      </c>
      <c r="V56">
        <f t="shared" si="10"/>
        <v>12.994535519125684</v>
      </c>
      <c r="Y56" s="27">
        <v>54</v>
      </c>
      <c r="Z56">
        <v>584</v>
      </c>
      <c r="AA56">
        <v>19232</v>
      </c>
      <c r="AB56">
        <f t="shared" si="3"/>
        <v>32.93150684931507</v>
      </c>
      <c r="AE56" s="27">
        <v>54</v>
      </c>
      <c r="AF56">
        <v>1087</v>
      </c>
      <c r="AG56">
        <v>13019</v>
      </c>
      <c r="AH56">
        <f t="shared" si="4"/>
        <v>11.977000919963201</v>
      </c>
      <c r="AK56" s="27">
        <v>25</v>
      </c>
      <c r="AL56">
        <v>983</v>
      </c>
      <c r="AM56">
        <v>23246</v>
      </c>
      <c r="AN56">
        <f t="shared" si="11"/>
        <v>23.648016276703967</v>
      </c>
      <c r="AQ56" s="27">
        <v>54</v>
      </c>
      <c r="AR56">
        <v>1639</v>
      </c>
      <c r="AS56">
        <v>9873</v>
      </c>
      <c r="AT56">
        <f t="shared" si="12"/>
        <v>6.0237949969493592</v>
      </c>
      <c r="AW56" s="27">
        <v>54</v>
      </c>
      <c r="AX56">
        <v>1004</v>
      </c>
      <c r="AY56">
        <v>3177</v>
      </c>
      <c r="AZ56">
        <f t="shared" si="7"/>
        <v>3.1643426294820718</v>
      </c>
      <c r="BC56" s="27">
        <v>54</v>
      </c>
      <c r="BD56">
        <v>2178</v>
      </c>
      <c r="BE56">
        <v>33266</v>
      </c>
      <c r="BF56">
        <f t="shared" si="13"/>
        <v>15.273645546372819</v>
      </c>
    </row>
    <row r="57" spans="6:58" x14ac:dyDescent="0.25">
      <c r="G57" s="27">
        <v>55</v>
      </c>
      <c r="H57">
        <v>2452</v>
      </c>
      <c r="I57">
        <v>77976</v>
      </c>
      <c r="J57">
        <f t="shared" si="9"/>
        <v>31.800978792822185</v>
      </c>
      <c r="M57" s="27">
        <v>55</v>
      </c>
      <c r="N57">
        <v>1357</v>
      </c>
      <c r="O57">
        <v>67244</v>
      </c>
      <c r="P57">
        <f t="shared" si="1"/>
        <v>49.553426676492265</v>
      </c>
      <c r="S57" s="27">
        <v>55</v>
      </c>
      <c r="T57">
        <v>747</v>
      </c>
      <c r="U57">
        <v>69953</v>
      </c>
      <c r="V57">
        <f t="shared" si="10"/>
        <v>93.645247657295855</v>
      </c>
      <c r="Y57" s="27">
        <v>55</v>
      </c>
      <c r="Z57">
        <v>594</v>
      </c>
      <c r="AA57">
        <v>12458</v>
      </c>
      <c r="AB57">
        <f t="shared" si="3"/>
        <v>20.973063973063972</v>
      </c>
      <c r="AE57" s="27">
        <v>55</v>
      </c>
      <c r="AF57">
        <v>1138</v>
      </c>
      <c r="AG57">
        <v>15199</v>
      </c>
      <c r="AH57">
        <f t="shared" si="4"/>
        <v>13.355887521968366</v>
      </c>
      <c r="AK57" s="27">
        <v>26</v>
      </c>
      <c r="AL57">
        <v>458</v>
      </c>
      <c r="AM57">
        <v>10957</v>
      </c>
      <c r="AN57">
        <f t="shared" si="11"/>
        <v>23.9235807860262</v>
      </c>
      <c r="AQ57" s="27">
        <v>55</v>
      </c>
      <c r="AR57">
        <v>1805</v>
      </c>
      <c r="AS57">
        <v>27270</v>
      </c>
      <c r="AT57">
        <f t="shared" si="12"/>
        <v>15.10803324099723</v>
      </c>
      <c r="AW57" s="27">
        <v>55</v>
      </c>
      <c r="AX57">
        <v>1050</v>
      </c>
      <c r="AY57">
        <v>7506</v>
      </c>
      <c r="AZ57">
        <f t="shared" si="7"/>
        <v>7.1485714285714286</v>
      </c>
      <c r="BC57" s="27">
        <v>55</v>
      </c>
      <c r="BD57">
        <v>2960</v>
      </c>
      <c r="BE57">
        <v>44580</v>
      </c>
      <c r="BF57">
        <f t="shared" si="13"/>
        <v>15.060810810810811</v>
      </c>
    </row>
    <row r="58" spans="6:58" x14ac:dyDescent="0.25">
      <c r="G58" s="27">
        <v>56</v>
      </c>
      <c r="H58">
        <v>2518</v>
      </c>
      <c r="I58">
        <v>135494</v>
      </c>
      <c r="J58">
        <f t="shared" si="9"/>
        <v>53.810166799046861</v>
      </c>
      <c r="M58" s="27">
        <v>56</v>
      </c>
      <c r="N58">
        <v>1395</v>
      </c>
      <c r="O58">
        <v>45580</v>
      </c>
      <c r="P58">
        <f t="shared" si="1"/>
        <v>32.673835125448029</v>
      </c>
      <c r="S58" s="27">
        <v>56</v>
      </c>
      <c r="T58">
        <v>748</v>
      </c>
      <c r="U58">
        <v>25198</v>
      </c>
      <c r="V58">
        <f t="shared" si="10"/>
        <v>33.68716577540107</v>
      </c>
      <c r="Y58" s="27">
        <v>56</v>
      </c>
      <c r="Z58">
        <v>604</v>
      </c>
      <c r="AA58">
        <v>24439</v>
      </c>
      <c r="AB58">
        <f t="shared" si="3"/>
        <v>40.461920529801326</v>
      </c>
      <c r="AE58" s="27">
        <v>56</v>
      </c>
      <c r="AF58">
        <v>1158</v>
      </c>
      <c r="AG58">
        <v>15957</v>
      </c>
      <c r="AH58">
        <f t="shared" si="4"/>
        <v>13.779792746113989</v>
      </c>
      <c r="AK58" s="27">
        <v>27</v>
      </c>
      <c r="AL58">
        <v>376</v>
      </c>
      <c r="AM58">
        <v>9285</v>
      </c>
      <c r="AN58">
        <f t="shared" si="11"/>
        <v>24.694148936170212</v>
      </c>
      <c r="AQ58" s="27">
        <v>56</v>
      </c>
      <c r="AR58">
        <v>2028</v>
      </c>
      <c r="AS58">
        <v>20703</v>
      </c>
      <c r="AT58">
        <f t="shared" si="12"/>
        <v>10.208579881656805</v>
      </c>
      <c r="AW58" s="27">
        <v>56</v>
      </c>
      <c r="AX58">
        <v>1093</v>
      </c>
      <c r="AY58">
        <v>14155</v>
      </c>
      <c r="AZ58">
        <f t="shared" si="7"/>
        <v>12.950594693504117</v>
      </c>
      <c r="BC58" s="27">
        <v>56</v>
      </c>
      <c r="BD58">
        <v>3074</v>
      </c>
      <c r="BE58">
        <v>70247</v>
      </c>
      <c r="BF58">
        <f t="shared" si="13"/>
        <v>22.851984385165906</v>
      </c>
    </row>
    <row r="59" spans="6:58" x14ac:dyDescent="0.25">
      <c r="G59" s="27">
        <v>57</v>
      </c>
      <c r="H59">
        <v>2583</v>
      </c>
      <c r="I59">
        <v>126135</v>
      </c>
      <c r="J59">
        <f t="shared" si="9"/>
        <v>48.832752613240416</v>
      </c>
      <c r="M59" s="27">
        <v>57</v>
      </c>
      <c r="N59">
        <v>1437</v>
      </c>
      <c r="O59">
        <v>46929</v>
      </c>
      <c r="P59">
        <f t="shared" si="1"/>
        <v>32.657620041753653</v>
      </c>
      <c r="S59" s="27">
        <v>57</v>
      </c>
      <c r="T59">
        <v>762</v>
      </c>
      <c r="U59">
        <v>23458</v>
      </c>
      <c r="V59">
        <f t="shared" si="10"/>
        <v>30.784776902887138</v>
      </c>
      <c r="Y59" s="27">
        <v>57</v>
      </c>
      <c r="Z59">
        <v>606</v>
      </c>
      <c r="AA59">
        <v>15410</v>
      </c>
      <c r="AB59">
        <f t="shared" si="3"/>
        <v>25.42904290429043</v>
      </c>
      <c r="AE59" s="27">
        <v>57</v>
      </c>
      <c r="AF59">
        <v>1215</v>
      </c>
      <c r="AG59">
        <v>12822</v>
      </c>
      <c r="AH59">
        <f t="shared" si="4"/>
        <v>10.553086419753086</v>
      </c>
      <c r="AK59" s="27">
        <v>28</v>
      </c>
      <c r="AL59">
        <v>637</v>
      </c>
      <c r="AM59">
        <v>17150</v>
      </c>
      <c r="AN59">
        <f t="shared" si="11"/>
        <v>26.923076923076923</v>
      </c>
      <c r="AQ59" s="27">
        <v>57</v>
      </c>
      <c r="AR59">
        <v>2573</v>
      </c>
      <c r="AS59">
        <v>3588</v>
      </c>
      <c r="AT59">
        <f t="shared" si="12"/>
        <v>1.3944811504080838</v>
      </c>
      <c r="AW59" s="27">
        <v>57</v>
      </c>
      <c r="AX59">
        <v>1107</v>
      </c>
      <c r="AY59">
        <v>40822</v>
      </c>
      <c r="AZ59">
        <f t="shared" si="7"/>
        <v>36.876242095754293</v>
      </c>
      <c r="BC59" s="27">
        <v>57</v>
      </c>
      <c r="BD59">
        <v>6368</v>
      </c>
      <c r="BE59">
        <v>133270</v>
      </c>
      <c r="BF59">
        <f t="shared" si="13"/>
        <v>20.928077889447238</v>
      </c>
    </row>
    <row r="60" spans="6:58" x14ac:dyDescent="0.25">
      <c r="G60" s="27">
        <v>58</v>
      </c>
      <c r="H60">
        <v>3650</v>
      </c>
      <c r="I60">
        <v>250819</v>
      </c>
      <c r="J60">
        <f t="shared" si="9"/>
        <v>68.71753424657534</v>
      </c>
      <c r="M60" s="27">
        <v>58</v>
      </c>
      <c r="N60">
        <v>1449</v>
      </c>
      <c r="O60">
        <v>117535</v>
      </c>
      <c r="P60">
        <f t="shared" si="1"/>
        <v>81.114561766735676</v>
      </c>
      <c r="S60" s="27">
        <v>58</v>
      </c>
      <c r="T60">
        <v>767</v>
      </c>
      <c r="U60">
        <v>30984</v>
      </c>
      <c r="V60">
        <f t="shared" si="10"/>
        <v>40.396349413298566</v>
      </c>
      <c r="Y60" s="27">
        <v>58</v>
      </c>
      <c r="Z60">
        <v>618</v>
      </c>
      <c r="AA60">
        <v>14282</v>
      </c>
      <c r="AB60">
        <f t="shared" si="3"/>
        <v>23.110032362459545</v>
      </c>
      <c r="AE60" s="27">
        <v>58</v>
      </c>
      <c r="AF60">
        <v>1221</v>
      </c>
      <c r="AG60">
        <v>14681</v>
      </c>
      <c r="AH60">
        <f t="shared" si="4"/>
        <v>12.023751023751023</v>
      </c>
      <c r="AK60" s="27">
        <v>29</v>
      </c>
      <c r="AL60">
        <v>452</v>
      </c>
      <c r="AM60">
        <v>13396</v>
      </c>
      <c r="AN60">
        <f t="shared" si="11"/>
        <v>29.63716814159292</v>
      </c>
      <c r="AQ60" s="27">
        <v>58</v>
      </c>
      <c r="AR60">
        <v>3950</v>
      </c>
      <c r="AS60">
        <v>25758</v>
      </c>
      <c r="AT60">
        <f t="shared" si="12"/>
        <v>6.521012658227848</v>
      </c>
      <c r="AW60" s="27">
        <v>58</v>
      </c>
      <c r="AX60">
        <v>1149</v>
      </c>
      <c r="AY60">
        <v>7175</v>
      </c>
      <c r="AZ60">
        <f t="shared" si="7"/>
        <v>6.2445604873803306</v>
      </c>
      <c r="BC60" s="27">
        <v>58</v>
      </c>
      <c r="BD60">
        <v>7655</v>
      </c>
      <c r="BE60">
        <v>163660</v>
      </c>
      <c r="BF60">
        <f t="shared" si="13"/>
        <v>21.379490529065968</v>
      </c>
    </row>
    <row r="61" spans="6:58" x14ac:dyDescent="0.25">
      <c r="G61" s="27">
        <v>59</v>
      </c>
      <c r="H61">
        <v>3952</v>
      </c>
      <c r="I61">
        <v>136055</v>
      </c>
      <c r="J61">
        <f t="shared" si="9"/>
        <v>34.426872469635626</v>
      </c>
      <c r="M61" s="27">
        <v>59</v>
      </c>
      <c r="N61">
        <v>1475</v>
      </c>
      <c r="O61">
        <v>110018</v>
      </c>
      <c r="P61">
        <f t="shared" si="1"/>
        <v>74.588474576271182</v>
      </c>
      <c r="S61" s="27">
        <v>59</v>
      </c>
      <c r="T61">
        <v>797</v>
      </c>
      <c r="U61">
        <v>87053</v>
      </c>
      <c r="V61">
        <f t="shared" si="10"/>
        <v>109.22584692597239</v>
      </c>
      <c r="Y61" s="27">
        <v>59</v>
      </c>
      <c r="Z61">
        <v>620</v>
      </c>
      <c r="AA61">
        <v>157</v>
      </c>
      <c r="AB61">
        <f t="shared" si="3"/>
        <v>0.25322580645161291</v>
      </c>
      <c r="AE61" s="27">
        <v>59</v>
      </c>
      <c r="AF61">
        <v>1228</v>
      </c>
      <c r="AG61">
        <v>2183</v>
      </c>
      <c r="AH61">
        <f t="shared" si="4"/>
        <v>1.7776872964169381</v>
      </c>
      <c r="AK61" s="27">
        <v>30</v>
      </c>
      <c r="AL61">
        <v>573</v>
      </c>
      <c r="AM61">
        <v>17047</v>
      </c>
      <c r="AN61">
        <f t="shared" si="11"/>
        <v>29.75043630017452</v>
      </c>
      <c r="AQ61" s="27">
        <v>59</v>
      </c>
      <c r="AR61">
        <v>4178</v>
      </c>
      <c r="AS61">
        <v>66001</v>
      </c>
      <c r="AT61">
        <f t="shared" si="12"/>
        <v>15.797271421732887</v>
      </c>
      <c r="AW61" s="27">
        <v>59</v>
      </c>
      <c r="AX61">
        <v>1242</v>
      </c>
      <c r="AY61">
        <v>3419</v>
      </c>
      <c r="AZ61">
        <f t="shared" si="7"/>
        <v>2.7528180354267309</v>
      </c>
      <c r="BB61" t="s">
        <v>234</v>
      </c>
      <c r="BC61" s="27">
        <v>1</v>
      </c>
      <c r="BD61">
        <v>181</v>
      </c>
      <c r="BE61">
        <v>803</v>
      </c>
      <c r="BF61">
        <f t="shared" si="13"/>
        <v>4.4364640883977904</v>
      </c>
    </row>
    <row r="62" spans="6:58" x14ac:dyDescent="0.25">
      <c r="G62" s="27">
        <v>60</v>
      </c>
      <c r="H62">
        <v>5348</v>
      </c>
      <c r="I62">
        <v>271048</v>
      </c>
      <c r="J62">
        <f t="shared" si="9"/>
        <v>50.682124158563951</v>
      </c>
      <c r="M62" s="27">
        <v>60</v>
      </c>
      <c r="N62">
        <v>1687</v>
      </c>
      <c r="O62">
        <v>149561</v>
      </c>
      <c r="P62">
        <f t="shared" si="1"/>
        <v>88.655008891523408</v>
      </c>
      <c r="S62" s="27">
        <v>60</v>
      </c>
      <c r="T62">
        <v>828</v>
      </c>
      <c r="U62">
        <v>72545</v>
      </c>
      <c r="V62">
        <f t="shared" si="10"/>
        <v>87.614734299516911</v>
      </c>
      <c r="Y62" s="27">
        <v>60</v>
      </c>
      <c r="Z62">
        <v>630</v>
      </c>
      <c r="AA62">
        <v>13934</v>
      </c>
      <c r="AB62">
        <f t="shared" si="3"/>
        <v>22.117460317460317</v>
      </c>
      <c r="AE62" s="27">
        <v>60</v>
      </c>
      <c r="AF62">
        <v>1260</v>
      </c>
      <c r="AG62">
        <v>19926</v>
      </c>
      <c r="AH62">
        <f t="shared" si="4"/>
        <v>15.814285714285715</v>
      </c>
      <c r="AK62" s="27">
        <v>31</v>
      </c>
      <c r="AL62">
        <v>498</v>
      </c>
      <c r="AM62">
        <v>16294</v>
      </c>
      <c r="AN62">
        <f t="shared" si="11"/>
        <v>32.718875502008032</v>
      </c>
      <c r="AP62" t="s">
        <v>234</v>
      </c>
      <c r="AQ62" s="27">
        <v>1</v>
      </c>
      <c r="AR62">
        <v>230</v>
      </c>
      <c r="AS62">
        <v>1552</v>
      </c>
      <c r="AT62">
        <f t="shared" si="12"/>
        <v>6.7478260869565219</v>
      </c>
      <c r="AW62" s="27">
        <v>60</v>
      </c>
      <c r="AX62">
        <v>1281</v>
      </c>
      <c r="AY62">
        <v>5017</v>
      </c>
      <c r="AZ62">
        <f t="shared" si="7"/>
        <v>3.9164715066354412</v>
      </c>
      <c r="BC62" s="27">
        <v>2</v>
      </c>
      <c r="BD62">
        <v>231</v>
      </c>
      <c r="BE62">
        <v>2227</v>
      </c>
      <c r="BF62">
        <f t="shared" si="13"/>
        <v>9.6406926406926399</v>
      </c>
    </row>
    <row r="63" spans="6:58" x14ac:dyDescent="0.25">
      <c r="G63" s="27">
        <v>61</v>
      </c>
      <c r="H63">
        <v>6685</v>
      </c>
      <c r="I63">
        <v>212392</v>
      </c>
      <c r="J63">
        <f t="shared" si="9"/>
        <v>31.771428571428572</v>
      </c>
      <c r="M63" s="27">
        <v>61</v>
      </c>
      <c r="N63">
        <v>1868</v>
      </c>
      <c r="O63">
        <v>63526</v>
      </c>
      <c r="P63">
        <f t="shared" si="1"/>
        <v>34.007494646680939</v>
      </c>
      <c r="S63" s="27">
        <v>61</v>
      </c>
      <c r="T63">
        <v>829</v>
      </c>
      <c r="U63">
        <v>43219</v>
      </c>
      <c r="V63">
        <f t="shared" si="10"/>
        <v>52.133896260554884</v>
      </c>
      <c r="Y63" s="27">
        <v>61</v>
      </c>
      <c r="Z63">
        <v>635</v>
      </c>
      <c r="AA63">
        <v>22058</v>
      </c>
      <c r="AB63">
        <f t="shared" si="3"/>
        <v>34.737007874015745</v>
      </c>
      <c r="AE63" s="27">
        <v>61</v>
      </c>
      <c r="AF63">
        <v>1279</v>
      </c>
      <c r="AG63">
        <v>32242</v>
      </c>
      <c r="AH63">
        <f t="shared" si="4"/>
        <v>25.208756841282252</v>
      </c>
      <c r="AK63" s="27">
        <v>32</v>
      </c>
      <c r="AL63">
        <v>561</v>
      </c>
      <c r="AM63">
        <v>28906</v>
      </c>
      <c r="AN63">
        <f t="shared" si="11"/>
        <v>51.525846702317288</v>
      </c>
      <c r="AQ63" s="27">
        <v>2</v>
      </c>
      <c r="AR63">
        <v>307</v>
      </c>
      <c r="AS63">
        <v>5369</v>
      </c>
      <c r="AT63">
        <f t="shared" si="12"/>
        <v>17.488599348534201</v>
      </c>
      <c r="AW63" s="27">
        <v>61</v>
      </c>
      <c r="AX63">
        <v>1285</v>
      </c>
      <c r="AY63">
        <v>18457</v>
      </c>
      <c r="AZ63">
        <f t="shared" si="7"/>
        <v>14.363424124513619</v>
      </c>
      <c r="BC63" s="27">
        <v>3</v>
      </c>
      <c r="BD63">
        <v>259</v>
      </c>
      <c r="BE63">
        <v>0</v>
      </c>
      <c r="BF63">
        <f t="shared" si="13"/>
        <v>0</v>
      </c>
    </row>
    <row r="64" spans="6:58" x14ac:dyDescent="0.25">
      <c r="F64" t="s">
        <v>234</v>
      </c>
      <c r="G64" s="27">
        <v>1</v>
      </c>
      <c r="H64">
        <v>235</v>
      </c>
      <c r="I64">
        <v>5070</v>
      </c>
      <c r="J64">
        <f t="shared" si="9"/>
        <v>21.574468085106382</v>
      </c>
      <c r="M64" s="27">
        <v>62</v>
      </c>
      <c r="N64">
        <v>1890</v>
      </c>
      <c r="O64">
        <v>151269</v>
      </c>
      <c r="P64">
        <f t="shared" si="1"/>
        <v>80.036507936507931</v>
      </c>
      <c r="S64" s="27">
        <v>62</v>
      </c>
      <c r="T64">
        <v>874</v>
      </c>
      <c r="U64">
        <v>86157</v>
      </c>
      <c r="V64">
        <f t="shared" si="10"/>
        <v>98.577803203661333</v>
      </c>
      <c r="Y64" s="27">
        <v>62</v>
      </c>
      <c r="Z64">
        <v>637</v>
      </c>
      <c r="AA64">
        <v>5234</v>
      </c>
      <c r="AB64">
        <f t="shared" si="3"/>
        <v>8.2166405023547888</v>
      </c>
      <c r="AE64" s="27">
        <v>62</v>
      </c>
      <c r="AF64">
        <v>1301</v>
      </c>
      <c r="AG64">
        <v>14258</v>
      </c>
      <c r="AH64">
        <f t="shared" si="4"/>
        <v>10.959262106072252</v>
      </c>
      <c r="AJ64" t="s">
        <v>233</v>
      </c>
      <c r="AK64" s="27">
        <v>1</v>
      </c>
      <c r="AL64">
        <v>205</v>
      </c>
      <c r="AM64">
        <v>5319</v>
      </c>
      <c r="AN64">
        <f t="shared" si="11"/>
        <v>25.946341463414633</v>
      </c>
      <c r="AQ64" s="27">
        <v>3</v>
      </c>
      <c r="AR64">
        <v>332</v>
      </c>
      <c r="AS64">
        <v>5746</v>
      </c>
      <c r="AT64">
        <f t="shared" si="12"/>
        <v>17.307228915662652</v>
      </c>
      <c r="AW64" s="27">
        <v>62</v>
      </c>
      <c r="AX64">
        <v>1534</v>
      </c>
      <c r="AY64">
        <v>6219</v>
      </c>
      <c r="AZ64">
        <f t="shared" si="7"/>
        <v>4.0541069100391134</v>
      </c>
      <c r="BC64" s="27">
        <v>4</v>
      </c>
      <c r="BD64">
        <v>305</v>
      </c>
      <c r="BE64">
        <v>12162</v>
      </c>
      <c r="BF64">
        <f t="shared" si="13"/>
        <v>39.875409836065572</v>
      </c>
    </row>
    <row r="65" spans="7:58" x14ac:dyDescent="0.25">
      <c r="G65" s="27">
        <v>2</v>
      </c>
      <c r="H65">
        <v>598</v>
      </c>
      <c r="I65">
        <v>51561</v>
      </c>
      <c r="J65">
        <f t="shared" si="9"/>
        <v>86.222408026755858</v>
      </c>
      <c r="M65" s="27">
        <v>63</v>
      </c>
      <c r="N65">
        <v>2013</v>
      </c>
      <c r="O65">
        <v>121840</v>
      </c>
      <c r="P65">
        <f t="shared" si="1"/>
        <v>60.526577247888724</v>
      </c>
      <c r="S65" s="27">
        <v>63</v>
      </c>
      <c r="T65">
        <v>909</v>
      </c>
      <c r="U65">
        <v>72075</v>
      </c>
      <c r="V65">
        <f t="shared" si="10"/>
        <v>79.290429042904293</v>
      </c>
      <c r="Y65" s="27">
        <v>63</v>
      </c>
      <c r="Z65">
        <v>639</v>
      </c>
      <c r="AA65">
        <v>16392</v>
      </c>
      <c r="AB65">
        <f t="shared" si="3"/>
        <v>25.652582159624412</v>
      </c>
      <c r="AE65" s="27">
        <v>63</v>
      </c>
      <c r="AF65">
        <v>1334</v>
      </c>
      <c r="AG65">
        <v>5224</v>
      </c>
      <c r="AH65">
        <f t="shared" si="4"/>
        <v>3.9160419790104948</v>
      </c>
      <c r="AK65" s="27">
        <v>2</v>
      </c>
      <c r="AL65">
        <v>360</v>
      </c>
      <c r="AM65">
        <v>1953</v>
      </c>
      <c r="AN65">
        <f t="shared" si="11"/>
        <v>5.4249999999999998</v>
      </c>
      <c r="AQ65" s="27">
        <v>4</v>
      </c>
      <c r="AR65">
        <v>389</v>
      </c>
      <c r="AS65">
        <v>9131</v>
      </c>
      <c r="AT65">
        <f t="shared" si="12"/>
        <v>23.473007712082261</v>
      </c>
      <c r="AW65" s="27">
        <v>63</v>
      </c>
      <c r="AX65">
        <v>1632</v>
      </c>
      <c r="AY65">
        <v>4000</v>
      </c>
      <c r="AZ65">
        <f t="shared" si="7"/>
        <v>2.4509803921568629</v>
      </c>
      <c r="BC65" s="27">
        <v>5</v>
      </c>
      <c r="BD65">
        <v>417</v>
      </c>
      <c r="BE65">
        <v>197</v>
      </c>
      <c r="BF65">
        <f t="shared" si="13"/>
        <v>0.47242206235011991</v>
      </c>
    </row>
    <row r="66" spans="7:58" x14ac:dyDescent="0.25">
      <c r="G66" s="27">
        <v>3</v>
      </c>
      <c r="H66">
        <v>611</v>
      </c>
      <c r="I66">
        <v>21660</v>
      </c>
      <c r="J66">
        <f t="shared" si="9"/>
        <v>35.450081833060558</v>
      </c>
      <c r="M66" s="27">
        <v>64</v>
      </c>
      <c r="N66">
        <v>2028</v>
      </c>
      <c r="O66">
        <v>86639</v>
      </c>
      <c r="P66">
        <f t="shared" si="1"/>
        <v>42.721400394477321</v>
      </c>
      <c r="S66" s="27">
        <v>64</v>
      </c>
      <c r="T66">
        <v>971</v>
      </c>
      <c r="U66">
        <v>69085</v>
      </c>
      <c r="V66">
        <f t="shared" si="10"/>
        <v>71.148300720906278</v>
      </c>
      <c r="Y66" s="27">
        <v>64</v>
      </c>
      <c r="Z66">
        <v>639</v>
      </c>
      <c r="AA66">
        <v>16827</v>
      </c>
      <c r="AB66">
        <f t="shared" si="3"/>
        <v>26.333333333333332</v>
      </c>
      <c r="AE66" s="27">
        <v>64</v>
      </c>
      <c r="AF66">
        <v>1356</v>
      </c>
      <c r="AG66">
        <v>8226</v>
      </c>
      <c r="AH66">
        <f t="shared" si="4"/>
        <v>6.0663716814159292</v>
      </c>
      <c r="AK66" s="27">
        <v>3</v>
      </c>
      <c r="AL66">
        <v>366</v>
      </c>
      <c r="AM66">
        <v>257</v>
      </c>
      <c r="AN66">
        <f t="shared" si="11"/>
        <v>0.70218579234972678</v>
      </c>
      <c r="AQ66" s="27">
        <v>5</v>
      </c>
      <c r="AR66">
        <v>405</v>
      </c>
      <c r="AS66">
        <v>1400</v>
      </c>
      <c r="AT66">
        <f t="shared" si="12"/>
        <v>3.4567901234567899</v>
      </c>
      <c r="AW66" s="27">
        <v>64</v>
      </c>
      <c r="AX66">
        <v>1698</v>
      </c>
      <c r="AY66">
        <v>9821</v>
      </c>
      <c r="AZ66">
        <f t="shared" si="7"/>
        <v>5.7838633686690226</v>
      </c>
      <c r="BC66" s="27">
        <v>6</v>
      </c>
      <c r="BD66">
        <v>422</v>
      </c>
      <c r="BE66">
        <v>16609</v>
      </c>
      <c r="BF66">
        <f t="shared" si="13"/>
        <v>39.357819905213269</v>
      </c>
    </row>
    <row r="67" spans="7:58" x14ac:dyDescent="0.25">
      <c r="G67" s="27">
        <v>4</v>
      </c>
      <c r="H67">
        <v>618</v>
      </c>
      <c r="I67">
        <v>29691</v>
      </c>
      <c r="J67">
        <f t="shared" ref="J67:J98" si="14">I67/H67</f>
        <v>48.043689320388353</v>
      </c>
      <c r="M67" s="27">
        <v>65</v>
      </c>
      <c r="N67">
        <v>2087</v>
      </c>
      <c r="O67">
        <v>58119</v>
      </c>
      <c r="P67">
        <f t="shared" ref="P67:P130" si="15">O67/N67</f>
        <v>27.848107331097268</v>
      </c>
      <c r="S67" s="27">
        <v>65</v>
      </c>
      <c r="T67">
        <v>1033</v>
      </c>
      <c r="U67">
        <v>73289</v>
      </c>
      <c r="V67">
        <f t="shared" ref="V67:V98" si="16">U67/T67</f>
        <v>70.947725072604072</v>
      </c>
      <c r="Y67" s="27">
        <v>65</v>
      </c>
      <c r="Z67">
        <v>650</v>
      </c>
      <c r="AA67">
        <v>19785</v>
      </c>
      <c r="AB67">
        <f t="shared" ref="AB67:AB130" si="17">AA67/Z67</f>
        <v>30.438461538461539</v>
      </c>
      <c r="AE67" s="27">
        <v>65</v>
      </c>
      <c r="AF67">
        <v>1778</v>
      </c>
      <c r="AG67">
        <v>5174</v>
      </c>
      <c r="AH67">
        <f t="shared" ref="AH67:AH130" si="18">AG67/AF67</f>
        <v>2.9100112485939258</v>
      </c>
      <c r="AK67" s="27">
        <v>4</v>
      </c>
      <c r="AL67">
        <v>367</v>
      </c>
      <c r="AM67">
        <v>194</v>
      </c>
      <c r="AN67">
        <f t="shared" ref="AN67:AN95" si="19">AM67/AL67</f>
        <v>0.52861035422343328</v>
      </c>
      <c r="AQ67" s="27">
        <v>6</v>
      </c>
      <c r="AR67">
        <v>406</v>
      </c>
      <c r="AS67">
        <v>6753</v>
      </c>
      <c r="AT67">
        <f t="shared" ref="AT67:AT98" si="20">AS67/AR67</f>
        <v>16.633004926108374</v>
      </c>
      <c r="AW67" s="27">
        <v>65</v>
      </c>
      <c r="AX67">
        <v>1711</v>
      </c>
      <c r="AY67">
        <v>15558</v>
      </c>
      <c r="AZ67">
        <f t="shared" ref="AZ67:AZ130" si="21">AY67/AX67</f>
        <v>9.0929281122150787</v>
      </c>
      <c r="BC67" s="27">
        <v>7</v>
      </c>
      <c r="BD67">
        <v>428</v>
      </c>
      <c r="BE67">
        <v>2747</v>
      </c>
      <c r="BF67">
        <f t="shared" ref="BF67:BF98" si="22">BE67/BD67</f>
        <v>6.4182242990654208</v>
      </c>
    </row>
    <row r="68" spans="7:58" x14ac:dyDescent="0.25">
      <c r="G68" s="27">
        <v>5</v>
      </c>
      <c r="H68">
        <v>624</v>
      </c>
      <c r="I68">
        <v>52856</v>
      </c>
      <c r="J68">
        <f t="shared" si="14"/>
        <v>84.705128205128204</v>
      </c>
      <c r="M68" s="27">
        <v>66</v>
      </c>
      <c r="N68">
        <v>3612</v>
      </c>
      <c r="O68">
        <v>155626</v>
      </c>
      <c r="P68">
        <f t="shared" si="15"/>
        <v>43.085825027685495</v>
      </c>
      <c r="S68" s="27">
        <v>66</v>
      </c>
      <c r="T68">
        <v>1056</v>
      </c>
      <c r="U68">
        <v>47786</v>
      </c>
      <c r="V68">
        <f t="shared" si="16"/>
        <v>45.251893939393938</v>
      </c>
      <c r="Y68" s="27">
        <v>66</v>
      </c>
      <c r="Z68">
        <v>655</v>
      </c>
      <c r="AA68">
        <v>16953</v>
      </c>
      <c r="AB68">
        <f t="shared" si="17"/>
        <v>25.882442748091602</v>
      </c>
      <c r="AE68" s="27">
        <v>66</v>
      </c>
      <c r="AF68">
        <v>1782</v>
      </c>
      <c r="AG68">
        <v>11179</v>
      </c>
      <c r="AH68">
        <f t="shared" si="18"/>
        <v>6.273288439955107</v>
      </c>
      <c r="AK68" s="27">
        <v>5</v>
      </c>
      <c r="AL68">
        <v>373</v>
      </c>
      <c r="AM68">
        <v>14492</v>
      </c>
      <c r="AN68">
        <f t="shared" si="19"/>
        <v>38.852546916890077</v>
      </c>
      <c r="AQ68" s="27">
        <v>7</v>
      </c>
      <c r="AR68">
        <v>442</v>
      </c>
      <c r="AS68">
        <v>10881</v>
      </c>
      <c r="AT68">
        <f t="shared" si="20"/>
        <v>24.617647058823529</v>
      </c>
      <c r="AW68" s="27">
        <v>66</v>
      </c>
      <c r="AX68">
        <v>1770</v>
      </c>
      <c r="AY68">
        <v>2827</v>
      </c>
      <c r="AZ68">
        <f t="shared" si="21"/>
        <v>1.5971751412429378</v>
      </c>
      <c r="BC68" s="27">
        <v>8</v>
      </c>
      <c r="BD68">
        <v>447</v>
      </c>
      <c r="BE68">
        <v>7333</v>
      </c>
      <c r="BF68">
        <f t="shared" si="22"/>
        <v>16.404921700223714</v>
      </c>
    </row>
    <row r="69" spans="7:58" x14ac:dyDescent="0.25">
      <c r="G69" s="27">
        <v>6</v>
      </c>
      <c r="H69">
        <v>627</v>
      </c>
      <c r="I69">
        <v>49369</v>
      </c>
      <c r="J69">
        <f t="shared" si="14"/>
        <v>78.738437001594903</v>
      </c>
      <c r="L69" t="s">
        <v>234</v>
      </c>
      <c r="M69" s="27">
        <v>1</v>
      </c>
      <c r="N69">
        <v>243</v>
      </c>
      <c r="O69">
        <v>16597</v>
      </c>
      <c r="P69">
        <f t="shared" si="15"/>
        <v>68.300411522633752</v>
      </c>
      <c r="S69" s="27">
        <v>67</v>
      </c>
      <c r="T69">
        <v>1193</v>
      </c>
      <c r="U69">
        <v>111323</v>
      </c>
      <c r="V69">
        <f t="shared" si="16"/>
        <v>93.313495389773678</v>
      </c>
      <c r="Y69" s="27">
        <v>67</v>
      </c>
      <c r="Z69">
        <v>658</v>
      </c>
      <c r="AA69">
        <v>6106</v>
      </c>
      <c r="AB69">
        <f t="shared" si="17"/>
        <v>9.2796352583586632</v>
      </c>
      <c r="AE69" s="27">
        <v>67</v>
      </c>
      <c r="AF69">
        <v>1861</v>
      </c>
      <c r="AG69">
        <v>24494</v>
      </c>
      <c r="AH69">
        <f t="shared" si="18"/>
        <v>13.161740999462655</v>
      </c>
      <c r="AK69" s="27">
        <v>6</v>
      </c>
      <c r="AL69">
        <v>386</v>
      </c>
      <c r="AM69">
        <v>1088</v>
      </c>
      <c r="AN69">
        <f t="shared" si="19"/>
        <v>2.8186528497409324</v>
      </c>
      <c r="AQ69" s="27">
        <v>8</v>
      </c>
      <c r="AR69">
        <v>480</v>
      </c>
      <c r="AS69">
        <v>10737</v>
      </c>
      <c r="AT69">
        <f t="shared" si="20"/>
        <v>22.368749999999999</v>
      </c>
      <c r="AW69" s="27">
        <v>67</v>
      </c>
      <c r="AX69">
        <v>3354</v>
      </c>
      <c r="AY69">
        <v>1546</v>
      </c>
      <c r="AZ69">
        <f t="shared" si="21"/>
        <v>0.46094215861657722</v>
      </c>
      <c r="BC69" s="27">
        <v>9</v>
      </c>
      <c r="BD69">
        <v>449</v>
      </c>
      <c r="BE69">
        <v>3930</v>
      </c>
      <c r="BF69">
        <f t="shared" si="22"/>
        <v>8.752783964365257</v>
      </c>
    </row>
    <row r="70" spans="7:58" x14ac:dyDescent="0.25">
      <c r="G70" s="27">
        <v>7</v>
      </c>
      <c r="H70">
        <v>632</v>
      </c>
      <c r="I70">
        <v>74188</v>
      </c>
      <c r="J70">
        <f t="shared" si="14"/>
        <v>117.38607594936708</v>
      </c>
      <c r="M70" s="27">
        <v>2</v>
      </c>
      <c r="N70">
        <v>289</v>
      </c>
      <c r="O70">
        <v>6317</v>
      </c>
      <c r="P70">
        <f t="shared" si="15"/>
        <v>21.858131487889274</v>
      </c>
      <c r="S70" s="27">
        <v>68</v>
      </c>
      <c r="T70">
        <v>1229</v>
      </c>
      <c r="U70">
        <v>45048</v>
      </c>
      <c r="V70">
        <f t="shared" si="16"/>
        <v>36.654190398698127</v>
      </c>
      <c r="Y70" s="27">
        <v>68</v>
      </c>
      <c r="Z70">
        <v>664</v>
      </c>
      <c r="AA70">
        <v>15068</v>
      </c>
      <c r="AB70">
        <f t="shared" si="17"/>
        <v>22.692771084337348</v>
      </c>
      <c r="AE70" s="27">
        <v>68</v>
      </c>
      <c r="AF70">
        <v>2077</v>
      </c>
      <c r="AG70">
        <v>12077</v>
      </c>
      <c r="AH70">
        <f t="shared" si="18"/>
        <v>5.8146364949446321</v>
      </c>
      <c r="AK70" s="27">
        <v>7</v>
      </c>
      <c r="AL70">
        <v>400</v>
      </c>
      <c r="AM70">
        <v>8030</v>
      </c>
      <c r="AN70">
        <f t="shared" si="19"/>
        <v>20.074999999999999</v>
      </c>
      <c r="AQ70" s="27">
        <v>9</v>
      </c>
      <c r="AR70">
        <v>506</v>
      </c>
      <c r="AS70">
        <v>11166</v>
      </c>
      <c r="AT70">
        <f t="shared" si="20"/>
        <v>22.067193675889328</v>
      </c>
      <c r="AW70" s="27">
        <v>68</v>
      </c>
      <c r="AX70">
        <v>3887</v>
      </c>
      <c r="AY70">
        <v>47597</v>
      </c>
      <c r="AZ70">
        <f t="shared" si="21"/>
        <v>12.24517622845382</v>
      </c>
      <c r="BC70" s="27">
        <v>10</v>
      </c>
      <c r="BD70">
        <v>456</v>
      </c>
      <c r="BE70">
        <v>19716</v>
      </c>
      <c r="BF70">
        <f t="shared" si="22"/>
        <v>43.236842105263158</v>
      </c>
    </row>
    <row r="71" spans="7:58" x14ac:dyDescent="0.25">
      <c r="G71" s="27">
        <v>8</v>
      </c>
      <c r="H71">
        <v>640</v>
      </c>
      <c r="I71">
        <v>48887</v>
      </c>
      <c r="J71">
        <f t="shared" si="14"/>
        <v>76.385937499999997</v>
      </c>
      <c r="M71" s="27">
        <v>3</v>
      </c>
      <c r="N71">
        <v>378</v>
      </c>
      <c r="O71">
        <v>20375</v>
      </c>
      <c r="P71">
        <f t="shared" si="15"/>
        <v>53.902116402116405</v>
      </c>
      <c r="S71" s="27">
        <v>69</v>
      </c>
      <c r="T71">
        <v>1535</v>
      </c>
      <c r="U71">
        <v>44321</v>
      </c>
      <c r="V71">
        <f t="shared" si="16"/>
        <v>28.873615635179153</v>
      </c>
      <c r="Y71" s="27">
        <v>69</v>
      </c>
      <c r="Z71">
        <v>678</v>
      </c>
      <c r="AA71">
        <v>2637</v>
      </c>
      <c r="AB71">
        <f t="shared" si="17"/>
        <v>3.8893805309734515</v>
      </c>
      <c r="AE71" s="27">
        <v>69</v>
      </c>
      <c r="AF71">
        <v>2261</v>
      </c>
      <c r="AG71">
        <v>29124</v>
      </c>
      <c r="AH71">
        <f t="shared" si="18"/>
        <v>12.881026094648385</v>
      </c>
      <c r="AK71" s="27">
        <v>8</v>
      </c>
      <c r="AL71">
        <v>407</v>
      </c>
      <c r="AM71">
        <v>17689</v>
      </c>
      <c r="AN71">
        <f t="shared" si="19"/>
        <v>43.461916461916459</v>
      </c>
      <c r="AQ71" s="27">
        <v>10</v>
      </c>
      <c r="AR71">
        <v>510</v>
      </c>
      <c r="AS71">
        <v>16574</v>
      </c>
      <c r="AT71">
        <f t="shared" si="20"/>
        <v>32.498039215686276</v>
      </c>
      <c r="AW71" s="27">
        <v>69</v>
      </c>
      <c r="AX71">
        <v>6351</v>
      </c>
      <c r="AY71">
        <v>26808</v>
      </c>
      <c r="AZ71">
        <f t="shared" si="21"/>
        <v>4.2210675484175724</v>
      </c>
      <c r="BC71" s="27">
        <v>11</v>
      </c>
      <c r="BD71">
        <v>456</v>
      </c>
      <c r="BE71">
        <v>15218</v>
      </c>
      <c r="BF71">
        <f t="shared" si="22"/>
        <v>33.372807017543863</v>
      </c>
    </row>
    <row r="72" spans="7:58" x14ac:dyDescent="0.25">
      <c r="G72" s="27">
        <v>9</v>
      </c>
      <c r="H72">
        <v>647</v>
      </c>
      <c r="I72">
        <v>50808</v>
      </c>
      <c r="J72">
        <f t="shared" si="14"/>
        <v>78.528593508500776</v>
      </c>
      <c r="M72" s="27">
        <v>4</v>
      </c>
      <c r="N72">
        <v>381</v>
      </c>
      <c r="O72">
        <v>1419</v>
      </c>
      <c r="P72">
        <f t="shared" si="15"/>
        <v>3.7244094488188977</v>
      </c>
      <c r="S72" s="27">
        <v>70</v>
      </c>
      <c r="T72">
        <v>1717</v>
      </c>
      <c r="U72">
        <v>17567</v>
      </c>
      <c r="V72">
        <f t="shared" si="16"/>
        <v>10.231217239370997</v>
      </c>
      <c r="Y72" s="27">
        <v>70</v>
      </c>
      <c r="Z72">
        <v>702</v>
      </c>
      <c r="AA72">
        <v>19363</v>
      </c>
      <c r="AB72">
        <f t="shared" si="17"/>
        <v>27.582621082621081</v>
      </c>
      <c r="AE72" s="27">
        <v>70</v>
      </c>
      <c r="AF72">
        <v>2410</v>
      </c>
      <c r="AG72">
        <v>29477</v>
      </c>
      <c r="AH72">
        <f t="shared" si="18"/>
        <v>12.231120331950207</v>
      </c>
      <c r="AK72" s="27">
        <v>9</v>
      </c>
      <c r="AL72">
        <v>420</v>
      </c>
      <c r="AM72">
        <v>6811</v>
      </c>
      <c r="AN72">
        <f t="shared" si="19"/>
        <v>16.216666666666665</v>
      </c>
      <c r="AQ72" s="27">
        <v>11</v>
      </c>
      <c r="AR72">
        <v>513</v>
      </c>
      <c r="AS72">
        <v>14906</v>
      </c>
      <c r="AT72">
        <f t="shared" si="20"/>
        <v>29.056530214424953</v>
      </c>
      <c r="AW72" s="27">
        <v>70</v>
      </c>
      <c r="AX72">
        <v>7091</v>
      </c>
      <c r="AY72">
        <v>12449</v>
      </c>
      <c r="AZ72">
        <f t="shared" si="21"/>
        <v>1.7556056973628542</v>
      </c>
      <c r="BC72" s="27">
        <v>12</v>
      </c>
      <c r="BD72">
        <v>459</v>
      </c>
      <c r="BE72">
        <v>10633</v>
      </c>
      <c r="BF72">
        <f t="shared" si="22"/>
        <v>23.165577342047929</v>
      </c>
    </row>
    <row r="73" spans="7:58" x14ac:dyDescent="0.25">
      <c r="G73" s="27">
        <v>10</v>
      </c>
      <c r="H73">
        <v>648</v>
      </c>
      <c r="I73">
        <v>51154</v>
      </c>
      <c r="J73">
        <f t="shared" si="14"/>
        <v>78.941358024691354</v>
      </c>
      <c r="M73" s="27">
        <v>5</v>
      </c>
      <c r="N73">
        <v>401</v>
      </c>
      <c r="O73">
        <v>36990</v>
      </c>
      <c r="P73">
        <f t="shared" si="15"/>
        <v>92.244389027431424</v>
      </c>
      <c r="S73" s="27">
        <v>71</v>
      </c>
      <c r="T73">
        <v>2181</v>
      </c>
      <c r="U73">
        <v>65298</v>
      </c>
      <c r="V73">
        <f t="shared" si="16"/>
        <v>29.939477303988998</v>
      </c>
      <c r="Y73" s="27">
        <v>71</v>
      </c>
      <c r="Z73">
        <v>713</v>
      </c>
      <c r="AA73">
        <v>7635</v>
      </c>
      <c r="AB73">
        <f t="shared" si="17"/>
        <v>10.708274894810659</v>
      </c>
      <c r="AE73" s="27">
        <v>71</v>
      </c>
      <c r="AF73">
        <v>3234</v>
      </c>
      <c r="AG73">
        <v>28191</v>
      </c>
      <c r="AH73">
        <f t="shared" si="18"/>
        <v>8.7170686456400741</v>
      </c>
      <c r="AK73" s="27">
        <v>10</v>
      </c>
      <c r="AL73">
        <v>420</v>
      </c>
      <c r="AM73">
        <v>4975</v>
      </c>
      <c r="AN73">
        <f t="shared" si="19"/>
        <v>11.845238095238095</v>
      </c>
      <c r="AQ73" s="27">
        <v>12</v>
      </c>
      <c r="AR73">
        <v>516</v>
      </c>
      <c r="AS73">
        <v>19244</v>
      </c>
      <c r="AT73">
        <f t="shared" si="20"/>
        <v>37.29457364341085</v>
      </c>
      <c r="AV73" t="s">
        <v>234</v>
      </c>
      <c r="AW73" s="27">
        <v>1</v>
      </c>
      <c r="AX73">
        <v>294</v>
      </c>
      <c r="AY73">
        <v>11090</v>
      </c>
      <c r="AZ73">
        <f t="shared" si="21"/>
        <v>37.721088435374149</v>
      </c>
      <c r="BC73" s="27">
        <v>13</v>
      </c>
      <c r="BD73">
        <v>464</v>
      </c>
      <c r="BE73">
        <v>11874</v>
      </c>
      <c r="BF73">
        <f t="shared" si="22"/>
        <v>25.59051724137931</v>
      </c>
    </row>
    <row r="74" spans="7:58" x14ac:dyDescent="0.25">
      <c r="G74" s="27">
        <v>11</v>
      </c>
      <c r="H74">
        <v>649</v>
      </c>
      <c r="I74">
        <v>67166</v>
      </c>
      <c r="J74">
        <f t="shared" si="14"/>
        <v>103.49152542372882</v>
      </c>
      <c r="M74" s="27">
        <v>6</v>
      </c>
      <c r="N74">
        <v>404</v>
      </c>
      <c r="O74">
        <v>19971</v>
      </c>
      <c r="P74">
        <f t="shared" si="15"/>
        <v>49.433168316831683</v>
      </c>
      <c r="S74" s="27">
        <v>72</v>
      </c>
      <c r="T74">
        <v>3550</v>
      </c>
      <c r="U74">
        <v>211515</v>
      </c>
      <c r="V74">
        <f t="shared" si="16"/>
        <v>59.581690140845069</v>
      </c>
      <c r="Y74" s="27">
        <v>72</v>
      </c>
      <c r="Z74">
        <v>719</v>
      </c>
      <c r="AA74">
        <v>12133</v>
      </c>
      <c r="AB74">
        <f t="shared" si="17"/>
        <v>16.874826147426983</v>
      </c>
      <c r="AE74" s="27">
        <v>72</v>
      </c>
      <c r="AF74">
        <v>9784</v>
      </c>
      <c r="AG74">
        <v>86618</v>
      </c>
      <c r="AH74">
        <f t="shared" si="18"/>
        <v>8.8530253475061329</v>
      </c>
      <c r="AK74" s="27">
        <v>11</v>
      </c>
      <c r="AL74">
        <v>438</v>
      </c>
      <c r="AM74">
        <v>8378</v>
      </c>
      <c r="AN74">
        <f t="shared" si="19"/>
        <v>19.12785388127854</v>
      </c>
      <c r="AQ74" s="27">
        <v>13</v>
      </c>
      <c r="AR74">
        <v>521</v>
      </c>
      <c r="AS74">
        <v>15278</v>
      </c>
      <c r="AT74">
        <f t="shared" si="20"/>
        <v>29.324376199616122</v>
      </c>
      <c r="AW74" s="27">
        <v>2</v>
      </c>
      <c r="AX74">
        <v>340</v>
      </c>
      <c r="AY74">
        <v>5909</v>
      </c>
      <c r="AZ74">
        <f t="shared" si="21"/>
        <v>17.379411764705882</v>
      </c>
      <c r="BC74" s="27">
        <v>14</v>
      </c>
      <c r="BD74">
        <v>473</v>
      </c>
      <c r="BE74">
        <v>17538</v>
      </c>
      <c r="BF74">
        <f t="shared" si="22"/>
        <v>37.078224101479918</v>
      </c>
    </row>
    <row r="75" spans="7:58" x14ac:dyDescent="0.25">
      <c r="G75" s="27">
        <v>12</v>
      </c>
      <c r="H75">
        <v>654</v>
      </c>
      <c r="I75">
        <v>4180</v>
      </c>
      <c r="J75">
        <f t="shared" si="14"/>
        <v>6.3914373088685013</v>
      </c>
      <c r="M75" s="27">
        <v>7</v>
      </c>
      <c r="N75">
        <v>412</v>
      </c>
      <c r="O75">
        <v>17831</v>
      </c>
      <c r="P75">
        <f t="shared" si="15"/>
        <v>43.279126213592235</v>
      </c>
      <c r="S75" s="27">
        <v>73</v>
      </c>
      <c r="T75">
        <v>3766</v>
      </c>
      <c r="U75">
        <v>202792</v>
      </c>
      <c r="V75">
        <f t="shared" si="16"/>
        <v>53.84811471056824</v>
      </c>
      <c r="Y75" s="27">
        <v>73</v>
      </c>
      <c r="Z75">
        <v>753</v>
      </c>
      <c r="AA75">
        <v>30637</v>
      </c>
      <c r="AB75">
        <f t="shared" si="17"/>
        <v>40.686586985391763</v>
      </c>
      <c r="AD75" t="s">
        <v>234</v>
      </c>
      <c r="AE75" s="27">
        <v>1</v>
      </c>
      <c r="AF75">
        <v>765</v>
      </c>
      <c r="AG75">
        <v>444</v>
      </c>
      <c r="AH75">
        <f t="shared" si="18"/>
        <v>0.58039215686274515</v>
      </c>
      <c r="AK75" s="27">
        <v>12</v>
      </c>
      <c r="AL75">
        <v>443</v>
      </c>
      <c r="AM75">
        <v>684</v>
      </c>
      <c r="AN75">
        <f t="shared" si="19"/>
        <v>1.5440180586907448</v>
      </c>
      <c r="AQ75" s="27">
        <v>14</v>
      </c>
      <c r="AR75">
        <v>536</v>
      </c>
      <c r="AS75">
        <v>4283</v>
      </c>
      <c r="AT75">
        <f t="shared" si="20"/>
        <v>7.9906716417910451</v>
      </c>
      <c r="AW75" s="27">
        <v>3</v>
      </c>
      <c r="AX75">
        <v>347</v>
      </c>
      <c r="AY75">
        <v>9695</v>
      </c>
      <c r="AZ75">
        <f t="shared" si="21"/>
        <v>27.939481268011527</v>
      </c>
      <c r="BC75" s="27">
        <v>15</v>
      </c>
      <c r="BD75">
        <v>487</v>
      </c>
      <c r="BE75">
        <v>12314</v>
      </c>
      <c r="BF75">
        <f t="shared" si="22"/>
        <v>25.285420944558521</v>
      </c>
    </row>
    <row r="76" spans="7:58" x14ac:dyDescent="0.25">
      <c r="G76" s="27">
        <v>13</v>
      </c>
      <c r="H76">
        <v>656</v>
      </c>
      <c r="I76">
        <v>36549</v>
      </c>
      <c r="J76">
        <f t="shared" si="14"/>
        <v>55.714939024390247</v>
      </c>
      <c r="M76" s="27">
        <v>8</v>
      </c>
      <c r="N76">
        <v>414</v>
      </c>
      <c r="O76">
        <v>32748</v>
      </c>
      <c r="P76">
        <f t="shared" si="15"/>
        <v>79.101449275362313</v>
      </c>
      <c r="R76" t="s">
        <v>234</v>
      </c>
      <c r="S76" s="27">
        <v>1</v>
      </c>
      <c r="T76">
        <v>231</v>
      </c>
      <c r="U76">
        <v>15069</v>
      </c>
      <c r="V76">
        <f t="shared" si="16"/>
        <v>65.233766233766232</v>
      </c>
      <c r="Y76" s="27">
        <v>74</v>
      </c>
      <c r="Z76">
        <v>839</v>
      </c>
      <c r="AA76">
        <v>52389</v>
      </c>
      <c r="AB76">
        <f t="shared" si="17"/>
        <v>62.442193087008341</v>
      </c>
      <c r="AE76" s="27">
        <v>2</v>
      </c>
      <c r="AF76">
        <v>495</v>
      </c>
      <c r="AG76">
        <v>371</v>
      </c>
      <c r="AH76">
        <f t="shared" si="18"/>
        <v>0.74949494949494955</v>
      </c>
      <c r="AK76" s="27">
        <v>13</v>
      </c>
      <c r="AL76">
        <v>482</v>
      </c>
      <c r="AM76">
        <v>11730</v>
      </c>
      <c r="AN76">
        <f t="shared" si="19"/>
        <v>24.336099585062239</v>
      </c>
      <c r="AQ76" s="27">
        <v>15</v>
      </c>
      <c r="AR76">
        <v>538</v>
      </c>
      <c r="AS76">
        <v>358</v>
      </c>
      <c r="AT76">
        <f t="shared" si="20"/>
        <v>0.66542750929368033</v>
      </c>
      <c r="AW76" s="27">
        <v>4</v>
      </c>
      <c r="AX76">
        <v>362</v>
      </c>
      <c r="AY76">
        <v>9890</v>
      </c>
      <c r="AZ76">
        <f t="shared" si="21"/>
        <v>27.320441988950275</v>
      </c>
      <c r="BC76" s="27">
        <v>16</v>
      </c>
      <c r="BD76">
        <v>528</v>
      </c>
      <c r="BE76">
        <v>4545</v>
      </c>
      <c r="BF76">
        <f t="shared" si="22"/>
        <v>8.607954545454545</v>
      </c>
    </row>
    <row r="77" spans="7:58" x14ac:dyDescent="0.25">
      <c r="G77" s="27">
        <v>14</v>
      </c>
      <c r="H77">
        <v>658</v>
      </c>
      <c r="I77">
        <v>54820</v>
      </c>
      <c r="J77">
        <f t="shared" si="14"/>
        <v>83.313069908814583</v>
      </c>
      <c r="M77" s="27">
        <v>9</v>
      </c>
      <c r="N77">
        <v>447</v>
      </c>
      <c r="O77">
        <v>35371</v>
      </c>
      <c r="P77">
        <f t="shared" si="15"/>
        <v>79.129753914988811</v>
      </c>
      <c r="S77" s="27">
        <v>2</v>
      </c>
      <c r="T77">
        <v>306</v>
      </c>
      <c r="U77">
        <v>14115</v>
      </c>
      <c r="V77">
        <f t="shared" si="16"/>
        <v>46.127450980392155</v>
      </c>
      <c r="Y77" s="27">
        <v>75</v>
      </c>
      <c r="Z77">
        <v>847</v>
      </c>
      <c r="AA77">
        <v>4019</v>
      </c>
      <c r="AB77">
        <f t="shared" si="17"/>
        <v>4.7449822904368357</v>
      </c>
      <c r="AE77" s="27">
        <v>3</v>
      </c>
      <c r="AF77">
        <v>217</v>
      </c>
      <c r="AG77">
        <v>215</v>
      </c>
      <c r="AH77">
        <f t="shared" si="18"/>
        <v>0.99078341013824889</v>
      </c>
      <c r="AK77" s="27">
        <v>14</v>
      </c>
      <c r="AL77">
        <v>483</v>
      </c>
      <c r="AM77">
        <v>19794</v>
      </c>
      <c r="AN77">
        <f t="shared" si="19"/>
        <v>40.981366459627331</v>
      </c>
      <c r="AQ77" s="27">
        <v>16</v>
      </c>
      <c r="AR77">
        <v>549</v>
      </c>
      <c r="AS77">
        <v>18094</v>
      </c>
      <c r="AT77">
        <f t="shared" si="20"/>
        <v>32.958105646630237</v>
      </c>
      <c r="AW77" s="27">
        <v>5</v>
      </c>
      <c r="AX77">
        <v>377</v>
      </c>
      <c r="AY77">
        <v>1287</v>
      </c>
      <c r="AZ77">
        <f t="shared" si="21"/>
        <v>3.4137931034482758</v>
      </c>
      <c r="BC77" s="27">
        <v>17</v>
      </c>
      <c r="BD77">
        <v>543</v>
      </c>
      <c r="BE77">
        <v>15790</v>
      </c>
      <c r="BF77">
        <f t="shared" si="22"/>
        <v>29.079189686924494</v>
      </c>
    </row>
    <row r="78" spans="7:58" x14ac:dyDescent="0.25">
      <c r="G78" s="27">
        <v>15</v>
      </c>
      <c r="H78">
        <v>664</v>
      </c>
      <c r="I78">
        <v>85051</v>
      </c>
      <c r="J78">
        <f t="shared" si="14"/>
        <v>128.08885542168676</v>
      </c>
      <c r="M78" s="27">
        <v>10</v>
      </c>
      <c r="N78">
        <v>450</v>
      </c>
      <c r="O78">
        <v>16086</v>
      </c>
      <c r="P78">
        <f t="shared" si="15"/>
        <v>35.74666666666667</v>
      </c>
      <c r="S78" s="27">
        <v>3</v>
      </c>
      <c r="T78">
        <v>318</v>
      </c>
      <c r="U78">
        <v>24040</v>
      </c>
      <c r="V78">
        <f t="shared" si="16"/>
        <v>75.59748427672956</v>
      </c>
      <c r="Y78" s="27">
        <v>76</v>
      </c>
      <c r="Z78">
        <v>917</v>
      </c>
      <c r="AA78">
        <v>23539</v>
      </c>
      <c r="AB78">
        <f t="shared" si="17"/>
        <v>25.669574700109052</v>
      </c>
      <c r="AE78" s="27">
        <v>4</v>
      </c>
      <c r="AF78">
        <v>873</v>
      </c>
      <c r="AG78">
        <v>1290</v>
      </c>
      <c r="AH78">
        <f t="shared" si="18"/>
        <v>1.4776632302405499</v>
      </c>
      <c r="AK78" s="27">
        <v>15</v>
      </c>
      <c r="AL78">
        <v>495</v>
      </c>
      <c r="AM78">
        <v>7632</v>
      </c>
      <c r="AN78">
        <f t="shared" si="19"/>
        <v>15.418181818181818</v>
      </c>
      <c r="AQ78" s="27">
        <v>17</v>
      </c>
      <c r="AR78">
        <v>553</v>
      </c>
      <c r="AS78">
        <v>21255</v>
      </c>
      <c r="AT78">
        <f t="shared" si="20"/>
        <v>38.43580470162749</v>
      </c>
      <c r="AW78" s="27">
        <v>6</v>
      </c>
      <c r="AX78">
        <v>387</v>
      </c>
      <c r="AY78">
        <v>5738</v>
      </c>
      <c r="AZ78">
        <f t="shared" si="21"/>
        <v>14.82687338501292</v>
      </c>
      <c r="BC78" s="27">
        <v>18</v>
      </c>
      <c r="BD78">
        <v>550</v>
      </c>
      <c r="BE78">
        <v>14627</v>
      </c>
      <c r="BF78">
        <f t="shared" si="22"/>
        <v>26.594545454545454</v>
      </c>
    </row>
    <row r="79" spans="7:58" x14ac:dyDescent="0.25">
      <c r="G79" s="27">
        <v>16</v>
      </c>
      <c r="H79">
        <v>674</v>
      </c>
      <c r="I79">
        <v>43591</v>
      </c>
      <c r="J79">
        <f t="shared" si="14"/>
        <v>64.675074183976264</v>
      </c>
      <c r="M79" s="27">
        <v>11</v>
      </c>
      <c r="N79">
        <v>454</v>
      </c>
      <c r="O79">
        <v>39040</v>
      </c>
      <c r="P79">
        <f t="shared" si="15"/>
        <v>85.991189427312776</v>
      </c>
      <c r="S79" s="27">
        <v>4</v>
      </c>
      <c r="T79">
        <v>365</v>
      </c>
      <c r="U79">
        <v>21206</v>
      </c>
      <c r="V79">
        <f t="shared" si="16"/>
        <v>58.098630136986301</v>
      </c>
      <c r="Y79" s="27">
        <v>77</v>
      </c>
      <c r="Z79">
        <v>950</v>
      </c>
      <c r="AA79">
        <v>1810</v>
      </c>
      <c r="AB79">
        <f t="shared" si="17"/>
        <v>1.9052631578947368</v>
      </c>
      <c r="AE79" s="27">
        <v>5</v>
      </c>
      <c r="AF79">
        <v>571</v>
      </c>
      <c r="AG79">
        <v>876</v>
      </c>
      <c r="AH79">
        <f t="shared" si="18"/>
        <v>1.5341506129597198</v>
      </c>
      <c r="AK79" s="27">
        <v>16</v>
      </c>
      <c r="AL79">
        <v>513</v>
      </c>
      <c r="AM79">
        <v>20060</v>
      </c>
      <c r="AN79">
        <f t="shared" si="19"/>
        <v>39.103313840155948</v>
      </c>
      <c r="AQ79" s="27">
        <v>18</v>
      </c>
      <c r="AR79">
        <v>570</v>
      </c>
      <c r="AS79">
        <v>9358</v>
      </c>
      <c r="AT79">
        <f t="shared" si="20"/>
        <v>16.417543859649122</v>
      </c>
      <c r="AW79" s="27">
        <v>7</v>
      </c>
      <c r="AX79">
        <v>425</v>
      </c>
      <c r="AY79">
        <v>13695</v>
      </c>
      <c r="AZ79">
        <f t="shared" si="21"/>
        <v>32.223529411764709</v>
      </c>
      <c r="BC79" s="27">
        <v>19</v>
      </c>
      <c r="BD79">
        <v>562</v>
      </c>
      <c r="BE79">
        <v>4032</v>
      </c>
      <c r="BF79">
        <f t="shared" si="22"/>
        <v>7.1743772241992882</v>
      </c>
    </row>
    <row r="80" spans="7:58" x14ac:dyDescent="0.25">
      <c r="G80" s="27">
        <v>17</v>
      </c>
      <c r="H80">
        <v>711</v>
      </c>
      <c r="I80">
        <v>12971</v>
      </c>
      <c r="J80">
        <f t="shared" si="14"/>
        <v>18.243319268635723</v>
      </c>
      <c r="M80" s="27">
        <v>12</v>
      </c>
      <c r="N80">
        <v>457</v>
      </c>
      <c r="O80">
        <v>9618</v>
      </c>
      <c r="P80">
        <f t="shared" si="15"/>
        <v>21.045951859956237</v>
      </c>
      <c r="S80" s="27">
        <v>5</v>
      </c>
      <c r="T80">
        <v>479</v>
      </c>
      <c r="U80">
        <v>13921</v>
      </c>
      <c r="V80">
        <f t="shared" si="16"/>
        <v>29.062630480167016</v>
      </c>
      <c r="Y80" s="27">
        <v>78</v>
      </c>
      <c r="Z80">
        <v>952</v>
      </c>
      <c r="AA80">
        <v>14892</v>
      </c>
      <c r="AB80">
        <f t="shared" si="17"/>
        <v>15.642857142857142</v>
      </c>
      <c r="AE80" s="27">
        <v>6</v>
      </c>
      <c r="AF80">
        <v>2165</v>
      </c>
      <c r="AG80">
        <v>3407</v>
      </c>
      <c r="AH80">
        <f t="shared" si="18"/>
        <v>1.5736720554272516</v>
      </c>
      <c r="AK80" s="27">
        <v>17</v>
      </c>
      <c r="AL80">
        <v>538</v>
      </c>
      <c r="AM80">
        <v>15710</v>
      </c>
      <c r="AN80">
        <f t="shared" si="19"/>
        <v>29.200743494423794</v>
      </c>
      <c r="AQ80" s="27">
        <v>19</v>
      </c>
      <c r="AR80">
        <v>576</v>
      </c>
      <c r="AS80">
        <v>11328</v>
      </c>
      <c r="AT80">
        <f t="shared" si="20"/>
        <v>19.666666666666668</v>
      </c>
      <c r="AW80" s="27">
        <v>8</v>
      </c>
      <c r="AX80">
        <v>433</v>
      </c>
      <c r="AY80">
        <v>46613</v>
      </c>
      <c r="AZ80">
        <f t="shared" si="21"/>
        <v>107.65127020785219</v>
      </c>
      <c r="BC80" s="27">
        <v>20</v>
      </c>
      <c r="BD80">
        <v>563</v>
      </c>
      <c r="BE80">
        <v>10733</v>
      </c>
      <c r="BF80">
        <f t="shared" si="22"/>
        <v>19.063943161634104</v>
      </c>
    </row>
    <row r="81" spans="7:58" x14ac:dyDescent="0.25">
      <c r="G81" s="27">
        <v>18</v>
      </c>
      <c r="H81">
        <v>722</v>
      </c>
      <c r="I81">
        <v>77052</v>
      </c>
      <c r="J81">
        <f t="shared" si="14"/>
        <v>106.7202216066482</v>
      </c>
      <c r="M81" s="27">
        <v>13</v>
      </c>
      <c r="N81">
        <v>459</v>
      </c>
      <c r="O81">
        <v>7216</v>
      </c>
      <c r="P81">
        <f t="shared" si="15"/>
        <v>15.721132897603486</v>
      </c>
      <c r="S81" s="27">
        <v>6</v>
      </c>
      <c r="T81">
        <v>492</v>
      </c>
      <c r="U81">
        <v>28139</v>
      </c>
      <c r="V81">
        <f t="shared" si="16"/>
        <v>57.193089430894311</v>
      </c>
      <c r="Y81" s="27">
        <v>79</v>
      </c>
      <c r="Z81">
        <v>965</v>
      </c>
      <c r="AA81">
        <v>10106</v>
      </c>
      <c r="AB81">
        <f t="shared" si="17"/>
        <v>10.472538860103628</v>
      </c>
      <c r="AE81" s="27">
        <v>7</v>
      </c>
      <c r="AF81">
        <v>945</v>
      </c>
      <c r="AG81">
        <v>1881</v>
      </c>
      <c r="AH81">
        <f t="shared" si="18"/>
        <v>1.9904761904761905</v>
      </c>
      <c r="AK81" s="27">
        <v>18</v>
      </c>
      <c r="AL81">
        <v>546</v>
      </c>
      <c r="AM81">
        <v>10196</v>
      </c>
      <c r="AN81">
        <f t="shared" si="19"/>
        <v>18.673992673992675</v>
      </c>
      <c r="AQ81" s="27">
        <v>20</v>
      </c>
      <c r="AR81">
        <v>594</v>
      </c>
      <c r="AS81">
        <v>15294</v>
      </c>
      <c r="AT81">
        <f t="shared" si="20"/>
        <v>25.747474747474747</v>
      </c>
      <c r="AW81" s="27">
        <v>9</v>
      </c>
      <c r="AX81">
        <v>436</v>
      </c>
      <c r="AY81">
        <v>9900</v>
      </c>
      <c r="AZ81">
        <f t="shared" si="21"/>
        <v>22.706422018348626</v>
      </c>
      <c r="BC81" s="27">
        <v>21</v>
      </c>
      <c r="BD81">
        <v>567</v>
      </c>
      <c r="BE81">
        <v>13877</v>
      </c>
      <c r="BF81">
        <f t="shared" si="22"/>
        <v>24.474426807760143</v>
      </c>
    </row>
    <row r="82" spans="7:58" x14ac:dyDescent="0.25">
      <c r="G82" s="27">
        <v>19</v>
      </c>
      <c r="H82">
        <v>781</v>
      </c>
      <c r="I82">
        <v>53717</v>
      </c>
      <c r="J82">
        <f t="shared" si="14"/>
        <v>68.779769526248401</v>
      </c>
      <c r="M82" s="27">
        <v>14</v>
      </c>
      <c r="N82">
        <v>459</v>
      </c>
      <c r="O82">
        <v>17677</v>
      </c>
      <c r="P82">
        <f t="shared" si="15"/>
        <v>38.511982570806097</v>
      </c>
      <c r="S82" s="27">
        <v>7</v>
      </c>
      <c r="T82">
        <v>510</v>
      </c>
      <c r="U82">
        <v>16546</v>
      </c>
      <c r="V82">
        <f t="shared" si="16"/>
        <v>32.443137254901963</v>
      </c>
      <c r="Y82" s="27">
        <v>80</v>
      </c>
      <c r="Z82">
        <v>1007</v>
      </c>
      <c r="AA82">
        <v>17695</v>
      </c>
      <c r="AB82">
        <f t="shared" si="17"/>
        <v>17.571996027805362</v>
      </c>
      <c r="AE82" s="27">
        <v>8</v>
      </c>
      <c r="AF82">
        <v>2012</v>
      </c>
      <c r="AG82">
        <v>5874</v>
      </c>
      <c r="AH82">
        <f t="shared" si="18"/>
        <v>2.9194831013916502</v>
      </c>
      <c r="AK82" s="27">
        <v>19</v>
      </c>
      <c r="AL82">
        <v>555</v>
      </c>
      <c r="AM82">
        <v>4419</v>
      </c>
      <c r="AN82">
        <f t="shared" si="19"/>
        <v>7.9621621621621621</v>
      </c>
      <c r="AQ82" s="27">
        <v>21</v>
      </c>
      <c r="AR82">
        <v>616</v>
      </c>
      <c r="AS82">
        <v>973</v>
      </c>
      <c r="AT82">
        <f t="shared" si="20"/>
        <v>1.5795454545454546</v>
      </c>
      <c r="AW82" s="27">
        <v>10</v>
      </c>
      <c r="AX82">
        <v>452</v>
      </c>
      <c r="AY82">
        <v>34580</v>
      </c>
      <c r="AZ82">
        <f t="shared" si="21"/>
        <v>76.504424778761063</v>
      </c>
      <c r="BC82" s="27">
        <v>22</v>
      </c>
      <c r="BD82">
        <v>582</v>
      </c>
      <c r="BE82">
        <v>22866</v>
      </c>
      <c r="BF82">
        <f t="shared" si="22"/>
        <v>39.288659793814432</v>
      </c>
    </row>
    <row r="83" spans="7:58" x14ac:dyDescent="0.25">
      <c r="G83" s="27">
        <v>20</v>
      </c>
      <c r="H83">
        <v>784</v>
      </c>
      <c r="I83">
        <v>54734</v>
      </c>
      <c r="J83">
        <f t="shared" si="14"/>
        <v>69.813775510204081</v>
      </c>
      <c r="M83" s="27">
        <v>15</v>
      </c>
      <c r="N83">
        <v>462</v>
      </c>
      <c r="O83">
        <v>21914</v>
      </c>
      <c r="P83">
        <f t="shared" si="15"/>
        <v>47.432900432900432</v>
      </c>
      <c r="S83" s="27">
        <v>8</v>
      </c>
      <c r="T83">
        <v>524</v>
      </c>
      <c r="U83">
        <v>37216</v>
      </c>
      <c r="V83">
        <f t="shared" si="16"/>
        <v>71.022900763358777</v>
      </c>
      <c r="Y83" s="27">
        <v>81</v>
      </c>
      <c r="Z83">
        <v>1062</v>
      </c>
      <c r="AA83">
        <v>4364</v>
      </c>
      <c r="AB83">
        <f t="shared" si="17"/>
        <v>4.1092278719397362</v>
      </c>
      <c r="AE83" s="27">
        <v>9</v>
      </c>
      <c r="AF83">
        <v>985</v>
      </c>
      <c r="AG83">
        <v>2895</v>
      </c>
      <c r="AH83">
        <f t="shared" si="18"/>
        <v>2.9390862944162435</v>
      </c>
      <c r="AK83" s="27">
        <v>20</v>
      </c>
      <c r="AL83">
        <v>564</v>
      </c>
      <c r="AM83">
        <v>11974</v>
      </c>
      <c r="AN83">
        <f t="shared" si="19"/>
        <v>21.230496453900709</v>
      </c>
      <c r="AQ83" s="27">
        <v>22</v>
      </c>
      <c r="AR83">
        <v>624</v>
      </c>
      <c r="AS83">
        <v>5029</v>
      </c>
      <c r="AT83">
        <f t="shared" si="20"/>
        <v>8.0592948717948723</v>
      </c>
      <c r="AW83" s="27">
        <v>11</v>
      </c>
      <c r="AX83">
        <v>461</v>
      </c>
      <c r="AY83">
        <v>17390</v>
      </c>
      <c r="AZ83">
        <f t="shared" si="21"/>
        <v>37.722342733188718</v>
      </c>
      <c r="BC83" s="27">
        <v>23</v>
      </c>
      <c r="BD83">
        <v>589</v>
      </c>
      <c r="BE83">
        <v>20950</v>
      </c>
      <c r="BF83">
        <f t="shared" si="22"/>
        <v>35.568760611205434</v>
      </c>
    </row>
    <row r="84" spans="7:58" x14ac:dyDescent="0.25">
      <c r="G84" s="27">
        <v>21</v>
      </c>
      <c r="H84">
        <v>801</v>
      </c>
      <c r="I84">
        <v>40639</v>
      </c>
      <c r="J84">
        <f t="shared" si="14"/>
        <v>50.73533083645443</v>
      </c>
      <c r="M84" s="27">
        <v>16</v>
      </c>
      <c r="N84">
        <v>472</v>
      </c>
      <c r="O84">
        <v>8501</v>
      </c>
      <c r="P84">
        <f t="shared" si="15"/>
        <v>18.010593220338983</v>
      </c>
      <c r="S84" s="27">
        <v>9</v>
      </c>
      <c r="T84">
        <v>534</v>
      </c>
      <c r="U84">
        <v>44076</v>
      </c>
      <c r="V84">
        <f t="shared" si="16"/>
        <v>82.539325842696627</v>
      </c>
      <c r="Y84" s="27">
        <v>82</v>
      </c>
      <c r="Z84">
        <v>1216</v>
      </c>
      <c r="AA84">
        <v>17904</v>
      </c>
      <c r="AB84">
        <f t="shared" si="17"/>
        <v>14.723684210526315</v>
      </c>
      <c r="AE84" s="27">
        <v>10</v>
      </c>
      <c r="AF84">
        <v>1554</v>
      </c>
      <c r="AG84">
        <v>4648</v>
      </c>
      <c r="AH84">
        <f t="shared" si="18"/>
        <v>2.9909909909909911</v>
      </c>
      <c r="AK84" s="27">
        <v>21</v>
      </c>
      <c r="AL84">
        <v>587</v>
      </c>
      <c r="AM84">
        <v>2944</v>
      </c>
      <c r="AN84">
        <f t="shared" si="19"/>
        <v>5.0153321976149918</v>
      </c>
      <c r="AQ84" s="27">
        <v>23</v>
      </c>
      <c r="AR84">
        <v>630</v>
      </c>
      <c r="AS84">
        <v>19493</v>
      </c>
      <c r="AT84">
        <f t="shared" si="20"/>
        <v>30.94126984126984</v>
      </c>
      <c r="AW84" s="27">
        <v>12</v>
      </c>
      <c r="AX84">
        <v>465</v>
      </c>
      <c r="AY84">
        <v>5703</v>
      </c>
      <c r="AZ84">
        <f t="shared" si="21"/>
        <v>12.264516129032257</v>
      </c>
      <c r="BC84" s="27">
        <v>24</v>
      </c>
      <c r="BD84">
        <v>589</v>
      </c>
      <c r="BE84">
        <v>10563</v>
      </c>
      <c r="BF84">
        <f t="shared" si="22"/>
        <v>17.933786078098471</v>
      </c>
    </row>
    <row r="85" spans="7:58" x14ac:dyDescent="0.25">
      <c r="G85" s="27">
        <v>22</v>
      </c>
      <c r="H85">
        <v>811</v>
      </c>
      <c r="I85">
        <v>58675</v>
      </c>
      <c r="J85">
        <f t="shared" si="14"/>
        <v>72.348951911220709</v>
      </c>
      <c r="M85" s="27">
        <v>17</v>
      </c>
      <c r="N85">
        <v>479</v>
      </c>
      <c r="O85">
        <v>28272</v>
      </c>
      <c r="P85">
        <f t="shared" si="15"/>
        <v>59.022964509394569</v>
      </c>
      <c r="S85" s="27">
        <v>10</v>
      </c>
      <c r="T85">
        <v>541</v>
      </c>
      <c r="U85">
        <v>44172</v>
      </c>
      <c r="V85">
        <f t="shared" si="16"/>
        <v>81.648798521256936</v>
      </c>
      <c r="Y85" s="27">
        <v>83</v>
      </c>
      <c r="Z85">
        <v>1227</v>
      </c>
      <c r="AA85">
        <v>72569</v>
      </c>
      <c r="AB85">
        <f t="shared" si="17"/>
        <v>59.143439282803584</v>
      </c>
      <c r="AE85" s="27">
        <v>11</v>
      </c>
      <c r="AF85">
        <v>975</v>
      </c>
      <c r="AG85">
        <v>2936</v>
      </c>
      <c r="AH85">
        <f t="shared" si="18"/>
        <v>3.0112820512820511</v>
      </c>
      <c r="AK85" s="27">
        <v>22</v>
      </c>
      <c r="AL85">
        <v>592</v>
      </c>
      <c r="AM85">
        <v>17979</v>
      </c>
      <c r="AN85">
        <f t="shared" si="19"/>
        <v>30.369932432432432</v>
      </c>
      <c r="AQ85" s="27">
        <v>24</v>
      </c>
      <c r="AR85">
        <v>646</v>
      </c>
      <c r="AS85">
        <v>17768</v>
      </c>
      <c r="AT85">
        <f t="shared" si="20"/>
        <v>27.504643962848299</v>
      </c>
      <c r="AW85" s="27">
        <v>13</v>
      </c>
      <c r="AX85">
        <v>470</v>
      </c>
      <c r="AY85">
        <v>33407</v>
      </c>
      <c r="AZ85">
        <f t="shared" si="21"/>
        <v>71.078723404255314</v>
      </c>
      <c r="BC85" s="27">
        <v>25</v>
      </c>
      <c r="BD85">
        <v>590</v>
      </c>
      <c r="BE85">
        <v>13431</v>
      </c>
      <c r="BF85">
        <f t="shared" si="22"/>
        <v>22.764406779661016</v>
      </c>
    </row>
    <row r="86" spans="7:58" x14ac:dyDescent="0.25">
      <c r="G86" s="27">
        <v>23</v>
      </c>
      <c r="H86">
        <v>815</v>
      </c>
      <c r="I86">
        <v>28592</v>
      </c>
      <c r="J86">
        <f t="shared" si="14"/>
        <v>35.082208588957059</v>
      </c>
      <c r="M86" s="27">
        <v>18</v>
      </c>
      <c r="N86">
        <v>481</v>
      </c>
      <c r="O86">
        <v>31752</v>
      </c>
      <c r="P86">
        <f t="shared" si="15"/>
        <v>66.012474012474016</v>
      </c>
      <c r="S86" s="27">
        <v>11</v>
      </c>
      <c r="T86">
        <v>551</v>
      </c>
      <c r="U86">
        <v>33649</v>
      </c>
      <c r="V86">
        <f t="shared" si="16"/>
        <v>61.068965517241381</v>
      </c>
      <c r="Y86" s="27">
        <v>84</v>
      </c>
      <c r="Z86">
        <v>1268</v>
      </c>
      <c r="AA86">
        <v>16973</v>
      </c>
      <c r="AB86">
        <f t="shared" si="17"/>
        <v>13.385646687697161</v>
      </c>
      <c r="AE86" s="27">
        <v>12</v>
      </c>
      <c r="AF86">
        <v>466</v>
      </c>
      <c r="AG86">
        <v>1840</v>
      </c>
      <c r="AH86">
        <f t="shared" si="18"/>
        <v>3.9484978540772531</v>
      </c>
      <c r="AK86" s="27">
        <v>23</v>
      </c>
      <c r="AL86">
        <v>666</v>
      </c>
      <c r="AM86">
        <v>24479</v>
      </c>
      <c r="AN86">
        <f t="shared" si="19"/>
        <v>36.755255255255257</v>
      </c>
      <c r="AQ86" s="27">
        <v>25</v>
      </c>
      <c r="AR86">
        <v>656</v>
      </c>
      <c r="AS86">
        <v>6061</v>
      </c>
      <c r="AT86">
        <f t="shared" si="20"/>
        <v>9.2393292682926838</v>
      </c>
      <c r="AW86" s="27">
        <v>14</v>
      </c>
      <c r="AX86">
        <v>510</v>
      </c>
      <c r="AY86">
        <v>305</v>
      </c>
      <c r="AZ86">
        <f t="shared" si="21"/>
        <v>0.59803921568627449</v>
      </c>
      <c r="BC86" s="27">
        <v>26</v>
      </c>
      <c r="BD86">
        <v>590</v>
      </c>
      <c r="BE86">
        <v>10922</v>
      </c>
      <c r="BF86">
        <f t="shared" si="22"/>
        <v>18.511864406779662</v>
      </c>
    </row>
    <row r="87" spans="7:58" x14ac:dyDescent="0.25">
      <c r="G87" s="27">
        <v>24</v>
      </c>
      <c r="H87">
        <v>835</v>
      </c>
      <c r="I87">
        <v>29741</v>
      </c>
      <c r="J87">
        <f t="shared" si="14"/>
        <v>35.617964071856285</v>
      </c>
      <c r="M87" s="27">
        <v>19</v>
      </c>
      <c r="N87">
        <v>484</v>
      </c>
      <c r="O87">
        <v>29634</v>
      </c>
      <c r="P87">
        <f t="shared" si="15"/>
        <v>61.227272727272727</v>
      </c>
      <c r="S87" s="27">
        <v>12</v>
      </c>
      <c r="T87">
        <v>551</v>
      </c>
      <c r="U87">
        <v>22149</v>
      </c>
      <c r="V87">
        <f t="shared" si="16"/>
        <v>40.197822141560799</v>
      </c>
      <c r="Y87" s="27">
        <v>85</v>
      </c>
      <c r="Z87">
        <v>1315</v>
      </c>
      <c r="AA87">
        <v>497</v>
      </c>
      <c r="AB87">
        <f t="shared" si="17"/>
        <v>0.37794676806083649</v>
      </c>
      <c r="AE87" s="27">
        <v>13</v>
      </c>
      <c r="AF87">
        <v>527</v>
      </c>
      <c r="AG87">
        <v>2215</v>
      </c>
      <c r="AH87">
        <f t="shared" si="18"/>
        <v>4.2030360531309299</v>
      </c>
      <c r="AK87" s="27">
        <v>24</v>
      </c>
      <c r="AL87">
        <v>690</v>
      </c>
      <c r="AM87">
        <v>17140</v>
      </c>
      <c r="AN87">
        <f t="shared" si="19"/>
        <v>24.840579710144926</v>
      </c>
      <c r="AQ87" s="27">
        <v>26</v>
      </c>
      <c r="AR87">
        <v>661</v>
      </c>
      <c r="AS87">
        <v>3852</v>
      </c>
      <c r="AT87">
        <f t="shared" si="20"/>
        <v>5.827534039334342</v>
      </c>
      <c r="AW87" s="27">
        <v>15</v>
      </c>
      <c r="AX87">
        <v>512</v>
      </c>
      <c r="AY87">
        <v>28840</v>
      </c>
      <c r="AZ87">
        <f t="shared" si="21"/>
        <v>56.328125</v>
      </c>
      <c r="BC87" s="27">
        <v>27</v>
      </c>
      <c r="BD87">
        <v>594</v>
      </c>
      <c r="BE87">
        <v>21901</v>
      </c>
      <c r="BF87">
        <f t="shared" si="22"/>
        <v>36.870370370370374</v>
      </c>
    </row>
    <row r="88" spans="7:58" x14ac:dyDescent="0.25">
      <c r="G88" s="27">
        <v>25</v>
      </c>
      <c r="H88">
        <v>837</v>
      </c>
      <c r="I88">
        <v>58569</v>
      </c>
      <c r="J88">
        <f t="shared" si="14"/>
        <v>69.974910394265237</v>
      </c>
      <c r="M88" s="27">
        <v>20</v>
      </c>
      <c r="N88">
        <v>487</v>
      </c>
      <c r="O88">
        <v>252</v>
      </c>
      <c r="P88">
        <f t="shared" si="15"/>
        <v>0.51745379876796715</v>
      </c>
      <c r="S88" s="27">
        <v>13</v>
      </c>
      <c r="T88">
        <v>583</v>
      </c>
      <c r="U88">
        <v>26672</v>
      </c>
      <c r="V88">
        <f t="shared" si="16"/>
        <v>45.749571183533448</v>
      </c>
      <c r="Y88" s="27">
        <v>86</v>
      </c>
      <c r="Z88">
        <v>1384</v>
      </c>
      <c r="AA88">
        <v>23269</v>
      </c>
      <c r="AB88">
        <f t="shared" si="17"/>
        <v>16.812861271676301</v>
      </c>
      <c r="AE88" s="27">
        <v>14</v>
      </c>
      <c r="AF88">
        <v>944</v>
      </c>
      <c r="AG88">
        <v>4204</v>
      </c>
      <c r="AH88">
        <f t="shared" si="18"/>
        <v>4.4533898305084749</v>
      </c>
      <c r="AK88" s="27">
        <v>25</v>
      </c>
      <c r="AL88">
        <v>958</v>
      </c>
      <c r="AM88">
        <v>21493</v>
      </c>
      <c r="AN88">
        <f t="shared" si="19"/>
        <v>22.435281837160751</v>
      </c>
      <c r="AQ88" s="27">
        <v>27</v>
      </c>
      <c r="AR88">
        <v>697</v>
      </c>
      <c r="AS88">
        <v>2676</v>
      </c>
      <c r="AT88">
        <f t="shared" si="20"/>
        <v>3.8393113342898135</v>
      </c>
      <c r="AW88" s="27">
        <v>16</v>
      </c>
      <c r="AX88">
        <v>528</v>
      </c>
      <c r="AY88">
        <v>20739</v>
      </c>
      <c r="AZ88">
        <f t="shared" si="21"/>
        <v>39.278409090909093</v>
      </c>
      <c r="BC88" s="27">
        <v>28</v>
      </c>
      <c r="BD88">
        <v>601</v>
      </c>
      <c r="BE88">
        <v>10938</v>
      </c>
      <c r="BF88">
        <f t="shared" si="22"/>
        <v>18.199667221297837</v>
      </c>
    </row>
    <row r="89" spans="7:58" x14ac:dyDescent="0.25">
      <c r="G89" s="27">
        <v>26</v>
      </c>
      <c r="H89">
        <v>897</v>
      </c>
      <c r="I89">
        <v>36481</v>
      </c>
      <c r="J89">
        <f t="shared" si="14"/>
        <v>40.670011148272017</v>
      </c>
      <c r="M89" s="27">
        <v>21</v>
      </c>
      <c r="N89">
        <v>491</v>
      </c>
      <c r="O89">
        <v>27435</v>
      </c>
      <c r="P89">
        <f t="shared" si="15"/>
        <v>55.875763747454172</v>
      </c>
      <c r="S89" s="27">
        <v>14</v>
      </c>
      <c r="T89">
        <v>591</v>
      </c>
      <c r="U89">
        <v>31452</v>
      </c>
      <c r="V89">
        <f t="shared" si="16"/>
        <v>53.218274111675129</v>
      </c>
      <c r="Y89" s="27">
        <v>87</v>
      </c>
      <c r="Z89">
        <v>1385</v>
      </c>
      <c r="AA89">
        <v>26368</v>
      </c>
      <c r="AB89">
        <f t="shared" si="17"/>
        <v>19.038267148014441</v>
      </c>
      <c r="AE89" s="27">
        <v>15</v>
      </c>
      <c r="AF89">
        <v>318</v>
      </c>
      <c r="AG89">
        <v>1449</v>
      </c>
      <c r="AH89">
        <f t="shared" si="18"/>
        <v>4.5566037735849054</v>
      </c>
      <c r="AK89" s="27">
        <v>26</v>
      </c>
      <c r="AL89">
        <v>997</v>
      </c>
      <c r="AM89">
        <v>10846</v>
      </c>
      <c r="AN89">
        <f t="shared" si="19"/>
        <v>10.878635907723169</v>
      </c>
      <c r="AQ89" s="27">
        <v>28</v>
      </c>
      <c r="AR89">
        <v>701</v>
      </c>
      <c r="AS89">
        <v>20798</v>
      </c>
      <c r="AT89">
        <f t="shared" si="20"/>
        <v>29.669044222539231</v>
      </c>
      <c r="AW89" s="27">
        <v>17</v>
      </c>
      <c r="AX89">
        <v>530</v>
      </c>
      <c r="AY89">
        <v>8693</v>
      </c>
      <c r="AZ89">
        <f t="shared" si="21"/>
        <v>16.401886792452832</v>
      </c>
      <c r="BC89" s="27">
        <v>29</v>
      </c>
      <c r="BD89">
        <v>614</v>
      </c>
      <c r="BE89">
        <v>12594</v>
      </c>
      <c r="BF89">
        <f t="shared" si="22"/>
        <v>20.511400651465799</v>
      </c>
    </row>
    <row r="90" spans="7:58" x14ac:dyDescent="0.25">
      <c r="G90" s="27">
        <v>27</v>
      </c>
      <c r="H90">
        <v>935</v>
      </c>
      <c r="I90">
        <v>37949</v>
      </c>
      <c r="J90">
        <f t="shared" si="14"/>
        <v>40.587165775401068</v>
      </c>
      <c r="M90" s="27">
        <v>22</v>
      </c>
      <c r="N90">
        <v>497</v>
      </c>
      <c r="O90">
        <v>9099</v>
      </c>
      <c r="P90">
        <f t="shared" si="15"/>
        <v>18.30784708249497</v>
      </c>
      <c r="S90" s="27">
        <v>15</v>
      </c>
      <c r="T90">
        <v>595</v>
      </c>
      <c r="U90">
        <v>22761</v>
      </c>
      <c r="V90">
        <f t="shared" si="16"/>
        <v>38.253781512605045</v>
      </c>
      <c r="Y90" s="27">
        <v>88</v>
      </c>
      <c r="Z90">
        <v>1401</v>
      </c>
      <c r="AA90">
        <v>19064</v>
      </c>
      <c r="AB90">
        <f t="shared" si="17"/>
        <v>13.607423269093506</v>
      </c>
      <c r="AE90" s="27">
        <v>16</v>
      </c>
      <c r="AF90">
        <v>1148</v>
      </c>
      <c r="AG90">
        <v>6406</v>
      </c>
      <c r="AH90">
        <f t="shared" si="18"/>
        <v>5.5801393728222992</v>
      </c>
      <c r="AK90" s="27">
        <v>27</v>
      </c>
      <c r="AL90">
        <v>1282</v>
      </c>
      <c r="AM90">
        <v>15813</v>
      </c>
      <c r="AN90">
        <f t="shared" si="19"/>
        <v>12.334633385335414</v>
      </c>
      <c r="AQ90" s="27">
        <v>29</v>
      </c>
      <c r="AR90">
        <v>706</v>
      </c>
      <c r="AS90">
        <v>14429</v>
      </c>
      <c r="AT90">
        <f t="shared" si="20"/>
        <v>20.437677053824363</v>
      </c>
      <c r="AW90" s="27">
        <v>18</v>
      </c>
      <c r="AX90">
        <v>531</v>
      </c>
      <c r="AY90">
        <v>4053</v>
      </c>
      <c r="AZ90">
        <f t="shared" si="21"/>
        <v>7.6327683615819213</v>
      </c>
      <c r="BC90" s="27">
        <v>30</v>
      </c>
      <c r="BD90">
        <v>616</v>
      </c>
      <c r="BE90">
        <v>15349</v>
      </c>
      <c r="BF90">
        <f t="shared" si="22"/>
        <v>24.917207792207794</v>
      </c>
    </row>
    <row r="91" spans="7:58" x14ac:dyDescent="0.25">
      <c r="G91" s="27">
        <v>28</v>
      </c>
      <c r="H91">
        <v>975</v>
      </c>
      <c r="I91">
        <v>65247</v>
      </c>
      <c r="J91">
        <f t="shared" si="14"/>
        <v>66.92</v>
      </c>
      <c r="M91" s="27">
        <v>23</v>
      </c>
      <c r="N91">
        <v>503</v>
      </c>
      <c r="O91">
        <v>31468</v>
      </c>
      <c r="P91">
        <f t="shared" si="15"/>
        <v>62.560636182902584</v>
      </c>
      <c r="S91" s="27">
        <v>16</v>
      </c>
      <c r="T91">
        <v>597</v>
      </c>
      <c r="U91">
        <v>33527</v>
      </c>
      <c r="V91">
        <f t="shared" si="16"/>
        <v>56.159128978224459</v>
      </c>
      <c r="Y91" s="27">
        <v>89</v>
      </c>
      <c r="Z91">
        <v>1528</v>
      </c>
      <c r="AA91">
        <v>27673</v>
      </c>
      <c r="AB91">
        <f t="shared" si="17"/>
        <v>18.110602094240839</v>
      </c>
      <c r="AE91" s="27">
        <v>17</v>
      </c>
      <c r="AF91">
        <v>550</v>
      </c>
      <c r="AG91">
        <v>3198</v>
      </c>
      <c r="AH91">
        <f t="shared" si="18"/>
        <v>5.8145454545454545</v>
      </c>
      <c r="AK91" s="27">
        <v>28</v>
      </c>
      <c r="AL91">
        <v>1470</v>
      </c>
      <c r="AM91">
        <v>30073</v>
      </c>
      <c r="AN91">
        <f t="shared" si="19"/>
        <v>20.4578231292517</v>
      </c>
      <c r="AQ91" s="27">
        <v>30</v>
      </c>
      <c r="AR91">
        <v>713</v>
      </c>
      <c r="AS91">
        <v>24</v>
      </c>
      <c r="AT91">
        <f t="shared" si="20"/>
        <v>3.3660589060308554E-2</v>
      </c>
      <c r="AW91" s="27">
        <v>19</v>
      </c>
      <c r="AX91">
        <v>532</v>
      </c>
      <c r="AY91">
        <v>393</v>
      </c>
      <c r="AZ91">
        <f t="shared" si="21"/>
        <v>0.73872180451127822</v>
      </c>
      <c r="BC91" s="27">
        <v>31</v>
      </c>
      <c r="BD91">
        <v>616</v>
      </c>
      <c r="BE91">
        <v>2959</v>
      </c>
      <c r="BF91">
        <f t="shared" si="22"/>
        <v>4.8035714285714288</v>
      </c>
    </row>
    <row r="92" spans="7:58" x14ac:dyDescent="0.25">
      <c r="G92" s="27">
        <v>29</v>
      </c>
      <c r="H92">
        <v>1065</v>
      </c>
      <c r="I92">
        <v>47182</v>
      </c>
      <c r="J92">
        <f t="shared" si="14"/>
        <v>44.302347417840373</v>
      </c>
      <c r="M92" s="27">
        <v>24</v>
      </c>
      <c r="N92">
        <v>503</v>
      </c>
      <c r="O92">
        <v>13050</v>
      </c>
      <c r="P92">
        <f t="shared" si="15"/>
        <v>25.944333996023857</v>
      </c>
      <c r="S92" s="27">
        <v>17</v>
      </c>
      <c r="T92">
        <v>605</v>
      </c>
      <c r="U92">
        <v>22394</v>
      </c>
      <c r="V92">
        <f t="shared" si="16"/>
        <v>37.014876033057853</v>
      </c>
      <c r="Y92" s="27">
        <v>90</v>
      </c>
      <c r="Z92">
        <v>1848</v>
      </c>
      <c r="AA92">
        <v>56953</v>
      </c>
      <c r="AB92">
        <f t="shared" si="17"/>
        <v>30.818722943722943</v>
      </c>
      <c r="AE92" s="27">
        <v>18</v>
      </c>
      <c r="AF92">
        <v>470</v>
      </c>
      <c r="AG92">
        <v>2930</v>
      </c>
      <c r="AH92">
        <f t="shared" si="18"/>
        <v>6.2340425531914896</v>
      </c>
      <c r="AK92" s="27">
        <v>29</v>
      </c>
      <c r="AL92">
        <v>1490</v>
      </c>
      <c r="AM92">
        <v>74541</v>
      </c>
      <c r="AN92">
        <f t="shared" si="19"/>
        <v>50.027516778523491</v>
      </c>
      <c r="AQ92" s="27">
        <v>31</v>
      </c>
      <c r="AR92">
        <v>737</v>
      </c>
      <c r="AS92">
        <v>22167</v>
      </c>
      <c r="AT92">
        <f t="shared" si="20"/>
        <v>30.077340569877883</v>
      </c>
      <c r="AW92" s="27">
        <v>20</v>
      </c>
      <c r="AX92">
        <v>534</v>
      </c>
      <c r="AY92">
        <v>10691</v>
      </c>
      <c r="AZ92">
        <f t="shared" si="21"/>
        <v>20.020599250936328</v>
      </c>
      <c r="BC92" s="27">
        <v>32</v>
      </c>
      <c r="BD92">
        <v>625</v>
      </c>
      <c r="BE92">
        <v>20595</v>
      </c>
      <c r="BF92">
        <f t="shared" si="22"/>
        <v>32.951999999999998</v>
      </c>
    </row>
    <row r="93" spans="7:58" x14ac:dyDescent="0.25">
      <c r="G93" s="27">
        <v>30</v>
      </c>
      <c r="H93">
        <v>1232</v>
      </c>
      <c r="I93">
        <v>85275</v>
      </c>
      <c r="J93">
        <f t="shared" si="14"/>
        <v>69.216720779220779</v>
      </c>
      <c r="M93" s="27">
        <v>25</v>
      </c>
      <c r="N93">
        <v>507</v>
      </c>
      <c r="O93">
        <v>39580</v>
      </c>
      <c r="P93">
        <f t="shared" si="15"/>
        <v>78.067061143984219</v>
      </c>
      <c r="S93" s="27">
        <v>18</v>
      </c>
      <c r="T93">
        <v>701</v>
      </c>
      <c r="U93">
        <v>29222</v>
      </c>
      <c r="V93">
        <f t="shared" si="16"/>
        <v>41.686162624821684</v>
      </c>
      <c r="Y93" s="27">
        <v>91</v>
      </c>
      <c r="Z93">
        <v>2065</v>
      </c>
      <c r="AA93">
        <v>26229</v>
      </c>
      <c r="AB93">
        <f t="shared" si="17"/>
        <v>12.701694915254237</v>
      </c>
      <c r="AE93" s="27">
        <v>19</v>
      </c>
      <c r="AF93">
        <v>1643</v>
      </c>
      <c r="AG93">
        <v>10664</v>
      </c>
      <c r="AH93">
        <f t="shared" si="18"/>
        <v>6.4905660377358494</v>
      </c>
      <c r="AK93" s="27">
        <v>30</v>
      </c>
      <c r="AL93">
        <v>1562</v>
      </c>
      <c r="AM93">
        <v>27329</v>
      </c>
      <c r="AN93">
        <f t="shared" si="19"/>
        <v>17.496158770806659</v>
      </c>
      <c r="AQ93" s="27">
        <v>32</v>
      </c>
      <c r="AR93">
        <v>747</v>
      </c>
      <c r="AS93">
        <v>12284</v>
      </c>
      <c r="AT93">
        <f t="shared" si="20"/>
        <v>16.444444444444443</v>
      </c>
      <c r="AW93" s="27">
        <v>21</v>
      </c>
      <c r="AX93">
        <v>543</v>
      </c>
      <c r="AY93">
        <v>10600</v>
      </c>
      <c r="AZ93">
        <f t="shared" si="21"/>
        <v>19.521178637200737</v>
      </c>
      <c r="BC93" s="27">
        <v>33</v>
      </c>
      <c r="BD93">
        <v>626</v>
      </c>
      <c r="BE93">
        <v>7251</v>
      </c>
      <c r="BF93">
        <f t="shared" si="22"/>
        <v>11.583067092651758</v>
      </c>
    </row>
    <row r="94" spans="7:58" x14ac:dyDescent="0.25">
      <c r="G94" s="27">
        <v>31</v>
      </c>
      <c r="H94">
        <v>1267</v>
      </c>
      <c r="I94">
        <v>27264</v>
      </c>
      <c r="J94">
        <f t="shared" si="14"/>
        <v>21.518547750591949</v>
      </c>
      <c r="M94" s="27">
        <v>26</v>
      </c>
      <c r="N94">
        <v>508</v>
      </c>
      <c r="O94">
        <v>13395</v>
      </c>
      <c r="P94">
        <f t="shared" si="15"/>
        <v>26.368110236220474</v>
      </c>
      <c r="S94" s="27">
        <v>19</v>
      </c>
      <c r="T94">
        <v>703</v>
      </c>
      <c r="U94">
        <v>21687</v>
      </c>
      <c r="V94">
        <f t="shared" si="16"/>
        <v>30.849217638691321</v>
      </c>
      <c r="Y94" s="27">
        <v>92</v>
      </c>
      <c r="Z94">
        <v>2074</v>
      </c>
      <c r="AA94">
        <v>40850</v>
      </c>
      <c r="AB94">
        <f t="shared" si="17"/>
        <v>19.696239151398263</v>
      </c>
      <c r="AE94" s="27">
        <v>20</v>
      </c>
      <c r="AF94">
        <v>758</v>
      </c>
      <c r="AG94">
        <v>5275</v>
      </c>
      <c r="AH94">
        <f t="shared" si="18"/>
        <v>6.9591029023746698</v>
      </c>
      <c r="AK94" s="27">
        <v>31</v>
      </c>
      <c r="AL94">
        <v>1813</v>
      </c>
      <c r="AM94">
        <v>42745</v>
      </c>
      <c r="AN94">
        <f t="shared" si="19"/>
        <v>23.576944291230006</v>
      </c>
      <c r="AQ94" s="27">
        <v>33</v>
      </c>
      <c r="AR94">
        <v>810</v>
      </c>
      <c r="AS94">
        <v>10693</v>
      </c>
      <c r="AT94">
        <f t="shared" si="20"/>
        <v>13.201234567901235</v>
      </c>
      <c r="AW94" s="27">
        <v>22</v>
      </c>
      <c r="AX94">
        <v>545</v>
      </c>
      <c r="AY94">
        <v>9611</v>
      </c>
      <c r="AZ94">
        <f t="shared" si="21"/>
        <v>17.6348623853211</v>
      </c>
      <c r="BC94" s="27">
        <v>34</v>
      </c>
      <c r="BD94">
        <v>639</v>
      </c>
      <c r="BE94">
        <v>5285</v>
      </c>
      <c r="BF94">
        <f t="shared" si="22"/>
        <v>8.2707355242566507</v>
      </c>
    </row>
    <row r="95" spans="7:58" x14ac:dyDescent="0.25">
      <c r="G95" s="27">
        <v>32</v>
      </c>
      <c r="H95">
        <v>2063</v>
      </c>
      <c r="I95">
        <v>142364</v>
      </c>
      <c r="J95">
        <f t="shared" si="14"/>
        <v>69.008240426563262</v>
      </c>
      <c r="M95" s="27">
        <v>27</v>
      </c>
      <c r="N95">
        <v>510</v>
      </c>
      <c r="O95">
        <v>23611</v>
      </c>
      <c r="P95">
        <f t="shared" si="15"/>
        <v>46.29607843137255</v>
      </c>
      <c r="S95" s="27">
        <v>20</v>
      </c>
      <c r="T95">
        <v>739</v>
      </c>
      <c r="U95">
        <v>86905</v>
      </c>
      <c r="V95">
        <f t="shared" si="16"/>
        <v>117.59810554803789</v>
      </c>
      <c r="Y95" s="27">
        <v>93</v>
      </c>
      <c r="Z95">
        <v>2147</v>
      </c>
      <c r="AA95">
        <v>51033</v>
      </c>
      <c r="AB95">
        <f t="shared" si="17"/>
        <v>23.769445738239405</v>
      </c>
      <c r="AE95" s="27">
        <v>21</v>
      </c>
      <c r="AF95">
        <v>509</v>
      </c>
      <c r="AG95">
        <v>3996</v>
      </c>
      <c r="AH95">
        <f t="shared" si="18"/>
        <v>7.8506876227897839</v>
      </c>
      <c r="AK95" s="27">
        <v>32</v>
      </c>
      <c r="AL95">
        <v>3311</v>
      </c>
      <c r="AM95">
        <v>50183</v>
      </c>
      <c r="AN95">
        <f t="shared" si="19"/>
        <v>15.156448202959831</v>
      </c>
      <c r="AQ95" s="27">
        <v>34</v>
      </c>
      <c r="AR95">
        <v>969</v>
      </c>
      <c r="AS95">
        <v>1398</v>
      </c>
      <c r="AT95">
        <f t="shared" si="20"/>
        <v>1.4427244582043344</v>
      </c>
      <c r="AW95" s="27">
        <v>23</v>
      </c>
      <c r="AX95">
        <v>566</v>
      </c>
      <c r="AY95">
        <v>5027</v>
      </c>
      <c r="AZ95">
        <f t="shared" si="21"/>
        <v>8.8816254416961122</v>
      </c>
      <c r="BC95" s="27">
        <v>35</v>
      </c>
      <c r="BD95">
        <v>642</v>
      </c>
      <c r="BE95">
        <v>15875</v>
      </c>
      <c r="BF95">
        <f t="shared" si="22"/>
        <v>24.727414330218068</v>
      </c>
    </row>
    <row r="96" spans="7:58" x14ac:dyDescent="0.25">
      <c r="G96" s="27">
        <v>33</v>
      </c>
      <c r="H96">
        <v>3708</v>
      </c>
      <c r="I96">
        <v>85514</v>
      </c>
      <c r="J96">
        <f t="shared" si="14"/>
        <v>23.062028047464942</v>
      </c>
      <c r="M96" s="27">
        <v>28</v>
      </c>
      <c r="N96">
        <v>511</v>
      </c>
      <c r="O96">
        <v>28119</v>
      </c>
      <c r="P96">
        <f t="shared" si="15"/>
        <v>55.027397260273972</v>
      </c>
      <c r="S96" s="27">
        <v>21</v>
      </c>
      <c r="T96">
        <v>770</v>
      </c>
      <c r="U96">
        <v>41336</v>
      </c>
      <c r="V96">
        <f t="shared" si="16"/>
        <v>53.683116883116881</v>
      </c>
      <c r="Y96" s="27">
        <v>94</v>
      </c>
      <c r="Z96">
        <v>2242</v>
      </c>
      <c r="AA96">
        <v>40332</v>
      </c>
      <c r="AB96">
        <f t="shared" si="17"/>
        <v>17.9892952720785</v>
      </c>
      <c r="AE96" s="27">
        <v>22</v>
      </c>
      <c r="AF96">
        <v>1072</v>
      </c>
      <c r="AG96">
        <v>8624</v>
      </c>
      <c r="AH96">
        <f t="shared" si="18"/>
        <v>8.0447761194029859</v>
      </c>
      <c r="AQ96" s="27">
        <v>35</v>
      </c>
      <c r="AR96">
        <v>972</v>
      </c>
      <c r="AS96">
        <v>9512</v>
      </c>
      <c r="AT96">
        <f t="shared" si="20"/>
        <v>9.7860082304526745</v>
      </c>
      <c r="AW96" s="27">
        <v>24</v>
      </c>
      <c r="AX96">
        <v>568</v>
      </c>
      <c r="AY96">
        <v>12858</v>
      </c>
      <c r="AZ96">
        <f t="shared" si="21"/>
        <v>22.637323943661972</v>
      </c>
      <c r="BC96" s="27">
        <v>36</v>
      </c>
      <c r="BD96">
        <v>664</v>
      </c>
      <c r="BE96">
        <v>7146</v>
      </c>
      <c r="BF96">
        <f t="shared" si="22"/>
        <v>10.762048192771084</v>
      </c>
    </row>
    <row r="97" spans="6:58" x14ac:dyDescent="0.25">
      <c r="F97" t="s">
        <v>233</v>
      </c>
      <c r="G97" s="27">
        <v>1</v>
      </c>
      <c r="H97">
        <v>204</v>
      </c>
      <c r="I97">
        <v>12064</v>
      </c>
      <c r="J97">
        <f t="shared" si="14"/>
        <v>59.137254901960787</v>
      </c>
      <c r="M97" s="27">
        <v>29</v>
      </c>
      <c r="N97">
        <v>523</v>
      </c>
      <c r="O97">
        <v>16892</v>
      </c>
      <c r="P97">
        <f t="shared" si="15"/>
        <v>32.298279158699806</v>
      </c>
      <c r="S97" s="27">
        <v>22</v>
      </c>
      <c r="T97">
        <v>782</v>
      </c>
      <c r="U97">
        <v>73358</v>
      </c>
      <c r="V97">
        <f t="shared" si="16"/>
        <v>93.808184143222505</v>
      </c>
      <c r="Y97" s="27">
        <v>95</v>
      </c>
      <c r="Z97">
        <v>2735</v>
      </c>
      <c r="AA97">
        <v>14107</v>
      </c>
      <c r="AB97">
        <f t="shared" si="17"/>
        <v>5.1579524680073128</v>
      </c>
      <c r="AE97" s="27">
        <v>23</v>
      </c>
      <c r="AF97">
        <v>679</v>
      </c>
      <c r="AG97">
        <v>5482</v>
      </c>
      <c r="AH97">
        <f t="shared" si="18"/>
        <v>8.0736377025036816</v>
      </c>
      <c r="AQ97" s="27">
        <v>36</v>
      </c>
      <c r="AR97">
        <v>1036</v>
      </c>
      <c r="AS97">
        <v>31119</v>
      </c>
      <c r="AT97">
        <f t="shared" si="20"/>
        <v>30.037644787644787</v>
      </c>
      <c r="AW97" s="27">
        <v>25</v>
      </c>
      <c r="AX97">
        <v>574</v>
      </c>
      <c r="AY97">
        <v>11889</v>
      </c>
      <c r="AZ97">
        <f t="shared" si="21"/>
        <v>20.71254355400697</v>
      </c>
      <c r="BC97" s="27">
        <v>37</v>
      </c>
      <c r="BD97">
        <v>668</v>
      </c>
      <c r="BE97">
        <v>5514</v>
      </c>
      <c r="BF97">
        <f t="shared" si="22"/>
        <v>8.2544910179640727</v>
      </c>
    </row>
    <row r="98" spans="6:58" x14ac:dyDescent="0.25">
      <c r="G98" s="27">
        <v>2</v>
      </c>
      <c r="H98">
        <v>261</v>
      </c>
      <c r="I98">
        <v>11388</v>
      </c>
      <c r="J98">
        <f t="shared" si="14"/>
        <v>43.632183908045974</v>
      </c>
      <c r="M98" s="27">
        <v>30</v>
      </c>
      <c r="N98">
        <v>527</v>
      </c>
      <c r="O98">
        <v>28131</v>
      </c>
      <c r="P98">
        <f t="shared" si="15"/>
        <v>53.379506641366227</v>
      </c>
      <c r="S98" s="27">
        <v>23</v>
      </c>
      <c r="T98">
        <v>877</v>
      </c>
      <c r="U98">
        <v>86359</v>
      </c>
      <c r="V98">
        <f t="shared" si="16"/>
        <v>98.470923603192702</v>
      </c>
      <c r="Y98" s="27">
        <v>96</v>
      </c>
      <c r="Z98">
        <v>5121</v>
      </c>
      <c r="AA98">
        <v>48</v>
      </c>
      <c r="AB98">
        <f t="shared" si="17"/>
        <v>9.3731693028705331E-3</v>
      </c>
      <c r="AE98" s="27">
        <v>24</v>
      </c>
      <c r="AF98">
        <v>2021</v>
      </c>
      <c r="AG98">
        <v>18691</v>
      </c>
      <c r="AH98">
        <f t="shared" si="18"/>
        <v>9.2483918852053435</v>
      </c>
      <c r="AQ98" s="27">
        <v>37</v>
      </c>
      <c r="AR98">
        <v>1170</v>
      </c>
      <c r="AS98">
        <v>27734</v>
      </c>
      <c r="AT98">
        <f t="shared" si="20"/>
        <v>23.704273504273505</v>
      </c>
      <c r="AW98" s="27">
        <v>26</v>
      </c>
      <c r="AX98">
        <v>578</v>
      </c>
      <c r="AY98">
        <v>14394</v>
      </c>
      <c r="AZ98">
        <f t="shared" si="21"/>
        <v>24.903114186851212</v>
      </c>
      <c r="BC98" s="27">
        <v>38</v>
      </c>
      <c r="BD98">
        <v>670</v>
      </c>
      <c r="BE98">
        <v>16920</v>
      </c>
      <c r="BF98">
        <f t="shared" si="22"/>
        <v>25.253731343283583</v>
      </c>
    </row>
    <row r="99" spans="6:58" x14ac:dyDescent="0.25">
      <c r="G99" s="27">
        <v>3</v>
      </c>
      <c r="H99">
        <v>267</v>
      </c>
      <c r="I99">
        <v>13298</v>
      </c>
      <c r="J99">
        <f t="shared" ref="J99:J130" si="23">I99/H99</f>
        <v>49.805243445692881</v>
      </c>
      <c r="M99" s="27">
        <v>31</v>
      </c>
      <c r="N99">
        <v>532</v>
      </c>
      <c r="O99">
        <v>51890</v>
      </c>
      <c r="P99">
        <f t="shared" si="15"/>
        <v>97.537593984962399</v>
      </c>
      <c r="S99" s="27">
        <v>24</v>
      </c>
      <c r="T99">
        <v>880</v>
      </c>
      <c r="U99">
        <v>73602</v>
      </c>
      <c r="V99">
        <f t="shared" ref="V99:V130" si="24">U99/T99</f>
        <v>83.638636363636365</v>
      </c>
      <c r="X99" t="s">
        <v>234</v>
      </c>
      <c r="Y99" s="27">
        <v>1</v>
      </c>
      <c r="Z99">
        <v>187</v>
      </c>
      <c r="AA99">
        <v>2</v>
      </c>
      <c r="AB99">
        <f t="shared" si="17"/>
        <v>1.06951871657754E-2</v>
      </c>
      <c r="AE99" s="27">
        <v>25</v>
      </c>
      <c r="AF99">
        <v>605</v>
      </c>
      <c r="AG99">
        <v>5646</v>
      </c>
      <c r="AH99">
        <f t="shared" si="18"/>
        <v>9.3322314049586783</v>
      </c>
      <c r="AQ99" s="27">
        <v>38</v>
      </c>
      <c r="AR99">
        <v>1173</v>
      </c>
      <c r="AS99">
        <v>28371</v>
      </c>
      <c r="AT99">
        <f t="shared" ref="AT99:AT130" si="25">AS99/AR99</f>
        <v>24.186700767263428</v>
      </c>
      <c r="AW99" s="27">
        <v>27</v>
      </c>
      <c r="AX99">
        <v>588</v>
      </c>
      <c r="AY99">
        <v>20125</v>
      </c>
      <c r="AZ99">
        <f t="shared" si="21"/>
        <v>34.226190476190474</v>
      </c>
      <c r="BC99" s="27">
        <v>39</v>
      </c>
      <c r="BD99">
        <v>671</v>
      </c>
      <c r="BE99">
        <v>14269</v>
      </c>
      <c r="BF99">
        <f t="shared" ref="BF99:BF130" si="26">BE99/BD99</f>
        <v>21.26527570789866</v>
      </c>
    </row>
    <row r="100" spans="6:58" x14ac:dyDescent="0.25">
      <c r="G100" s="27">
        <v>4</v>
      </c>
      <c r="H100">
        <v>419</v>
      </c>
      <c r="I100">
        <v>31797</v>
      </c>
      <c r="J100">
        <f t="shared" si="23"/>
        <v>75.887828162291171</v>
      </c>
      <c r="M100" s="27">
        <v>32</v>
      </c>
      <c r="N100">
        <v>540</v>
      </c>
      <c r="O100">
        <v>14052</v>
      </c>
      <c r="P100">
        <f t="shared" si="15"/>
        <v>26.022222222222222</v>
      </c>
      <c r="S100" s="27">
        <v>25</v>
      </c>
      <c r="T100">
        <v>915</v>
      </c>
      <c r="U100">
        <v>33297</v>
      </c>
      <c r="V100">
        <f t="shared" si="24"/>
        <v>36.390163934426226</v>
      </c>
      <c r="Y100" s="27">
        <v>2</v>
      </c>
      <c r="Z100">
        <v>259</v>
      </c>
      <c r="AA100">
        <v>8280</v>
      </c>
      <c r="AB100">
        <f t="shared" si="17"/>
        <v>31.969111969111967</v>
      </c>
      <c r="AE100" s="27">
        <v>26</v>
      </c>
      <c r="AF100">
        <v>777</v>
      </c>
      <c r="AG100">
        <v>7537</v>
      </c>
      <c r="AH100">
        <f t="shared" si="18"/>
        <v>9.7001287001286993</v>
      </c>
      <c r="AQ100" s="27">
        <v>39</v>
      </c>
      <c r="AR100">
        <v>1285</v>
      </c>
      <c r="AS100">
        <v>41331</v>
      </c>
      <c r="AT100">
        <f t="shared" si="25"/>
        <v>32.164202334630353</v>
      </c>
      <c r="AW100" s="27">
        <v>28</v>
      </c>
      <c r="AX100">
        <v>589</v>
      </c>
      <c r="AY100">
        <v>17896</v>
      </c>
      <c r="AZ100">
        <f t="shared" si="21"/>
        <v>30.38370118845501</v>
      </c>
      <c r="BC100" s="27">
        <v>40</v>
      </c>
      <c r="BD100">
        <v>678</v>
      </c>
      <c r="BE100">
        <v>8311</v>
      </c>
      <c r="BF100">
        <f t="shared" si="26"/>
        <v>12.25811209439528</v>
      </c>
    </row>
    <row r="101" spans="6:58" x14ac:dyDescent="0.25">
      <c r="G101" s="27">
        <v>5</v>
      </c>
      <c r="H101">
        <v>440</v>
      </c>
      <c r="I101">
        <v>18115</v>
      </c>
      <c r="J101">
        <f t="shared" si="23"/>
        <v>41.170454545454547</v>
      </c>
      <c r="M101" s="27">
        <v>33</v>
      </c>
      <c r="N101">
        <v>541</v>
      </c>
      <c r="O101">
        <v>2195</v>
      </c>
      <c r="P101">
        <f t="shared" si="15"/>
        <v>4.0573012939001849</v>
      </c>
      <c r="S101" s="27">
        <v>26</v>
      </c>
      <c r="T101">
        <v>1003</v>
      </c>
      <c r="U101">
        <v>100228</v>
      </c>
      <c r="V101">
        <f t="shared" si="24"/>
        <v>99.928215353938185</v>
      </c>
      <c r="Y101" s="27">
        <v>3</v>
      </c>
      <c r="Z101">
        <v>382</v>
      </c>
      <c r="AA101">
        <v>12067</v>
      </c>
      <c r="AB101">
        <f t="shared" si="17"/>
        <v>31.589005235602095</v>
      </c>
      <c r="AE101" s="27">
        <v>27</v>
      </c>
      <c r="AF101">
        <v>714</v>
      </c>
      <c r="AG101">
        <v>7215</v>
      </c>
      <c r="AH101">
        <f t="shared" si="18"/>
        <v>10.105042016806722</v>
      </c>
      <c r="AQ101" s="27">
        <v>40</v>
      </c>
      <c r="AR101">
        <v>1363</v>
      </c>
      <c r="AS101">
        <v>32281</v>
      </c>
      <c r="AT101">
        <f t="shared" si="25"/>
        <v>23.683785766691123</v>
      </c>
      <c r="AW101" s="27">
        <v>29</v>
      </c>
      <c r="AX101">
        <v>592</v>
      </c>
      <c r="AY101">
        <v>10849</v>
      </c>
      <c r="AZ101">
        <f t="shared" si="21"/>
        <v>18.326013513513512</v>
      </c>
      <c r="BC101" s="27">
        <v>41</v>
      </c>
      <c r="BD101">
        <v>680</v>
      </c>
      <c r="BE101">
        <v>937</v>
      </c>
      <c r="BF101">
        <f t="shared" si="26"/>
        <v>1.3779411764705882</v>
      </c>
    </row>
    <row r="102" spans="6:58" x14ac:dyDescent="0.25">
      <c r="G102" s="27">
        <v>6</v>
      </c>
      <c r="H102">
        <v>468</v>
      </c>
      <c r="I102">
        <v>42369</v>
      </c>
      <c r="J102">
        <f t="shared" si="23"/>
        <v>90.532051282051285</v>
      </c>
      <c r="M102" s="27">
        <v>34</v>
      </c>
      <c r="N102">
        <v>559</v>
      </c>
      <c r="O102">
        <v>15019</v>
      </c>
      <c r="P102">
        <f t="shared" si="15"/>
        <v>26.867620751341683</v>
      </c>
      <c r="S102" s="27">
        <v>27</v>
      </c>
      <c r="T102">
        <v>1047</v>
      </c>
      <c r="U102">
        <v>76236</v>
      </c>
      <c r="V102">
        <f t="shared" si="24"/>
        <v>72.813753581661885</v>
      </c>
      <c r="Y102" s="27">
        <v>4</v>
      </c>
      <c r="Z102">
        <v>448</v>
      </c>
      <c r="AA102">
        <v>468</v>
      </c>
      <c r="AB102">
        <f t="shared" si="17"/>
        <v>1.0446428571428572</v>
      </c>
      <c r="AE102" s="27">
        <v>28</v>
      </c>
      <c r="AF102">
        <v>596</v>
      </c>
      <c r="AG102">
        <v>6308</v>
      </c>
      <c r="AH102">
        <f t="shared" si="18"/>
        <v>10.583892617449665</v>
      </c>
      <c r="AQ102" s="27">
        <v>41</v>
      </c>
      <c r="AR102">
        <v>1371</v>
      </c>
      <c r="AS102">
        <v>5926</v>
      </c>
      <c r="AT102">
        <f t="shared" si="25"/>
        <v>4.3223924142961341</v>
      </c>
      <c r="AW102" s="27">
        <v>30</v>
      </c>
      <c r="AX102">
        <v>609</v>
      </c>
      <c r="AY102">
        <v>24437</v>
      </c>
      <c r="AZ102">
        <f t="shared" si="21"/>
        <v>40.126436781609193</v>
      </c>
      <c r="BC102" s="27">
        <v>42</v>
      </c>
      <c r="BD102">
        <v>691</v>
      </c>
      <c r="BE102">
        <v>4234</v>
      </c>
      <c r="BF102">
        <f t="shared" si="26"/>
        <v>6.1273516642547037</v>
      </c>
    </row>
    <row r="103" spans="6:58" x14ac:dyDescent="0.25">
      <c r="G103" s="27">
        <v>7</v>
      </c>
      <c r="H103">
        <v>474</v>
      </c>
      <c r="I103">
        <v>33657</v>
      </c>
      <c r="J103">
        <f t="shared" si="23"/>
        <v>71.006329113924053</v>
      </c>
      <c r="M103" s="27">
        <v>35</v>
      </c>
      <c r="N103">
        <v>564</v>
      </c>
      <c r="O103">
        <v>22535</v>
      </c>
      <c r="P103">
        <f t="shared" si="15"/>
        <v>39.955673758865245</v>
      </c>
      <c r="S103" s="27">
        <v>28</v>
      </c>
      <c r="T103">
        <v>1067</v>
      </c>
      <c r="U103">
        <v>51591</v>
      </c>
      <c r="V103">
        <f t="shared" si="24"/>
        <v>48.351452671040299</v>
      </c>
      <c r="Y103" s="27">
        <v>5</v>
      </c>
      <c r="Z103">
        <v>461</v>
      </c>
      <c r="AA103">
        <v>1619</v>
      </c>
      <c r="AB103">
        <f t="shared" si="17"/>
        <v>3.511930585683297</v>
      </c>
      <c r="AE103" s="27">
        <v>29</v>
      </c>
      <c r="AF103">
        <v>1006</v>
      </c>
      <c r="AG103">
        <v>10653</v>
      </c>
      <c r="AH103">
        <f t="shared" si="18"/>
        <v>10.589463220675944</v>
      </c>
      <c r="AQ103" s="27">
        <v>42</v>
      </c>
      <c r="AR103">
        <v>1414</v>
      </c>
      <c r="AS103">
        <v>11998</v>
      </c>
      <c r="AT103">
        <f t="shared" si="25"/>
        <v>8.4851485148514847</v>
      </c>
      <c r="AW103" s="27">
        <v>31</v>
      </c>
      <c r="AX103">
        <v>618</v>
      </c>
      <c r="AY103">
        <v>5814</v>
      </c>
      <c r="AZ103">
        <f t="shared" si="21"/>
        <v>9.4077669902912628</v>
      </c>
      <c r="BC103" s="27">
        <v>43</v>
      </c>
      <c r="BD103">
        <v>694</v>
      </c>
      <c r="BE103">
        <v>3833</v>
      </c>
      <c r="BF103">
        <f t="shared" si="26"/>
        <v>5.5230547550432281</v>
      </c>
    </row>
    <row r="104" spans="6:58" x14ac:dyDescent="0.25">
      <c r="G104" s="27">
        <v>8</v>
      </c>
      <c r="H104">
        <v>490</v>
      </c>
      <c r="I104">
        <v>25753</v>
      </c>
      <c r="J104">
        <f t="shared" si="23"/>
        <v>52.557142857142857</v>
      </c>
      <c r="M104" s="27">
        <v>36</v>
      </c>
      <c r="N104">
        <v>570</v>
      </c>
      <c r="O104">
        <v>23826</v>
      </c>
      <c r="P104">
        <f t="shared" si="15"/>
        <v>41.8</v>
      </c>
      <c r="S104" s="27">
        <v>29</v>
      </c>
      <c r="T104">
        <v>1096</v>
      </c>
      <c r="U104">
        <v>75376</v>
      </c>
      <c r="V104">
        <f t="shared" si="24"/>
        <v>68.773722627737229</v>
      </c>
      <c r="Y104" s="27">
        <v>6</v>
      </c>
      <c r="Z104">
        <v>464</v>
      </c>
      <c r="AA104">
        <v>18083</v>
      </c>
      <c r="AB104">
        <f t="shared" si="17"/>
        <v>38.97198275862069</v>
      </c>
      <c r="AE104" s="27">
        <v>30</v>
      </c>
      <c r="AF104">
        <v>653</v>
      </c>
      <c r="AG104">
        <v>7288</v>
      </c>
      <c r="AH104">
        <f t="shared" si="18"/>
        <v>11.160796324655436</v>
      </c>
      <c r="AQ104" s="27">
        <v>43</v>
      </c>
      <c r="AR104">
        <v>1434</v>
      </c>
      <c r="AS104">
        <v>52066</v>
      </c>
      <c r="AT104">
        <f t="shared" si="25"/>
        <v>36.308228730822876</v>
      </c>
      <c r="AW104" s="27">
        <v>32</v>
      </c>
      <c r="AX104">
        <v>618</v>
      </c>
      <c r="AY104">
        <v>3911</v>
      </c>
      <c r="AZ104">
        <f t="shared" si="21"/>
        <v>6.3284789644012944</v>
      </c>
      <c r="BC104" s="27">
        <v>44</v>
      </c>
      <c r="BD104">
        <v>831</v>
      </c>
      <c r="BE104">
        <v>5143</v>
      </c>
      <c r="BF104">
        <f t="shared" si="26"/>
        <v>6.1889290012033698</v>
      </c>
    </row>
    <row r="105" spans="6:58" x14ac:dyDescent="0.25">
      <c r="G105" s="27">
        <v>9</v>
      </c>
      <c r="H105">
        <v>508</v>
      </c>
      <c r="I105">
        <v>44272</v>
      </c>
      <c r="J105">
        <f t="shared" si="23"/>
        <v>87.149606299212593</v>
      </c>
      <c r="M105" s="27">
        <v>37</v>
      </c>
      <c r="N105">
        <v>579</v>
      </c>
      <c r="O105">
        <v>9841</v>
      </c>
      <c r="P105">
        <f t="shared" si="15"/>
        <v>16.996545768566495</v>
      </c>
      <c r="S105" s="27">
        <v>30</v>
      </c>
      <c r="T105">
        <v>1099</v>
      </c>
      <c r="U105">
        <v>26184</v>
      </c>
      <c r="V105">
        <f t="shared" si="24"/>
        <v>23.825295723384894</v>
      </c>
      <c r="Y105" s="27">
        <v>7</v>
      </c>
      <c r="Z105">
        <v>478</v>
      </c>
      <c r="AA105">
        <v>19480</v>
      </c>
      <c r="AB105">
        <f t="shared" si="17"/>
        <v>40.753138075313807</v>
      </c>
      <c r="AE105" s="27">
        <v>31</v>
      </c>
      <c r="AF105">
        <v>586</v>
      </c>
      <c r="AG105">
        <v>6767</v>
      </c>
      <c r="AH105">
        <f t="shared" si="18"/>
        <v>11.547781569965871</v>
      </c>
      <c r="AQ105" s="27">
        <v>44</v>
      </c>
      <c r="AR105">
        <v>1517</v>
      </c>
      <c r="AS105">
        <v>14943</v>
      </c>
      <c r="AT105">
        <f t="shared" si="25"/>
        <v>9.850362557679631</v>
      </c>
      <c r="AW105" s="27">
        <v>33</v>
      </c>
      <c r="AX105">
        <v>625</v>
      </c>
      <c r="AY105">
        <v>12549</v>
      </c>
      <c r="AZ105">
        <f t="shared" si="21"/>
        <v>20.078399999999998</v>
      </c>
      <c r="BC105" s="27">
        <v>45</v>
      </c>
      <c r="BD105">
        <v>875</v>
      </c>
      <c r="BE105">
        <v>5744</v>
      </c>
      <c r="BF105">
        <f t="shared" si="26"/>
        <v>6.5645714285714289</v>
      </c>
    </row>
    <row r="106" spans="6:58" x14ac:dyDescent="0.25">
      <c r="G106" s="27">
        <v>10</v>
      </c>
      <c r="H106">
        <v>514</v>
      </c>
      <c r="I106">
        <v>27557</v>
      </c>
      <c r="J106">
        <f t="shared" si="23"/>
        <v>53.612840466926073</v>
      </c>
      <c r="M106" s="27">
        <v>38</v>
      </c>
      <c r="N106">
        <v>580</v>
      </c>
      <c r="O106">
        <v>14002</v>
      </c>
      <c r="P106">
        <f t="shared" si="15"/>
        <v>24.141379310344828</v>
      </c>
      <c r="S106" s="27">
        <v>31</v>
      </c>
      <c r="T106">
        <v>1174</v>
      </c>
      <c r="U106">
        <v>81486</v>
      </c>
      <c r="V106">
        <f t="shared" si="24"/>
        <v>69.408858603066435</v>
      </c>
      <c r="Y106" s="27">
        <v>8</v>
      </c>
      <c r="Z106">
        <v>479</v>
      </c>
      <c r="AA106">
        <v>24277</v>
      </c>
      <c r="AB106">
        <f t="shared" si="17"/>
        <v>50.682672233820462</v>
      </c>
      <c r="AE106" s="27">
        <v>32</v>
      </c>
      <c r="AF106">
        <v>568</v>
      </c>
      <c r="AG106">
        <v>6994</v>
      </c>
      <c r="AH106">
        <f t="shared" si="18"/>
        <v>12.31338028169014</v>
      </c>
      <c r="AQ106" s="27">
        <v>45</v>
      </c>
      <c r="AR106">
        <v>1525</v>
      </c>
      <c r="AS106">
        <v>19886</v>
      </c>
      <c r="AT106">
        <f t="shared" si="25"/>
        <v>13.04</v>
      </c>
      <c r="AW106" s="27">
        <v>34</v>
      </c>
      <c r="AX106">
        <v>627</v>
      </c>
      <c r="AY106">
        <v>1367</v>
      </c>
      <c r="AZ106">
        <f t="shared" si="21"/>
        <v>2.1802232854864432</v>
      </c>
      <c r="BC106" s="27">
        <v>46</v>
      </c>
      <c r="BD106">
        <v>876</v>
      </c>
      <c r="BE106">
        <v>22575</v>
      </c>
      <c r="BF106">
        <f t="shared" si="26"/>
        <v>25.770547945205479</v>
      </c>
    </row>
    <row r="107" spans="6:58" x14ac:dyDescent="0.25">
      <c r="G107" s="27">
        <v>11</v>
      </c>
      <c r="H107">
        <v>523</v>
      </c>
      <c r="I107">
        <v>48110</v>
      </c>
      <c r="J107">
        <f t="shared" si="23"/>
        <v>91.988527724665389</v>
      </c>
      <c r="M107" s="27">
        <v>39</v>
      </c>
      <c r="N107">
        <v>597</v>
      </c>
      <c r="O107">
        <v>24378</v>
      </c>
      <c r="P107">
        <f t="shared" si="15"/>
        <v>40.834170854271356</v>
      </c>
      <c r="S107" s="27">
        <v>32</v>
      </c>
      <c r="T107">
        <v>1183</v>
      </c>
      <c r="U107">
        <v>84243</v>
      </c>
      <c r="V107">
        <f t="shared" si="24"/>
        <v>71.211327134404058</v>
      </c>
      <c r="Y107" s="27">
        <v>9</v>
      </c>
      <c r="Z107">
        <v>490</v>
      </c>
      <c r="AA107">
        <v>9397</v>
      </c>
      <c r="AB107">
        <f t="shared" si="17"/>
        <v>19.177551020408163</v>
      </c>
      <c r="AE107" s="27">
        <v>33</v>
      </c>
      <c r="AF107">
        <v>652</v>
      </c>
      <c r="AG107">
        <v>8176</v>
      </c>
      <c r="AH107">
        <f t="shared" si="18"/>
        <v>12.539877300613497</v>
      </c>
      <c r="AQ107" s="27">
        <v>46</v>
      </c>
      <c r="AR107">
        <v>1552</v>
      </c>
      <c r="AS107">
        <v>60995</v>
      </c>
      <c r="AT107">
        <f t="shared" si="25"/>
        <v>39.300902061855673</v>
      </c>
      <c r="AW107" s="27">
        <v>35</v>
      </c>
      <c r="AX107">
        <v>652</v>
      </c>
      <c r="AY107">
        <v>22866</v>
      </c>
      <c r="AZ107">
        <f t="shared" si="21"/>
        <v>35.070552147239262</v>
      </c>
      <c r="BC107" s="27">
        <v>47</v>
      </c>
      <c r="BD107">
        <v>926</v>
      </c>
      <c r="BE107">
        <v>11254</v>
      </c>
      <c r="BF107">
        <f t="shared" si="26"/>
        <v>12.153347732181425</v>
      </c>
    </row>
    <row r="108" spans="6:58" x14ac:dyDescent="0.25">
      <c r="G108" s="27">
        <v>12</v>
      </c>
      <c r="H108">
        <v>524</v>
      </c>
      <c r="I108">
        <v>38905</v>
      </c>
      <c r="J108">
        <f t="shared" si="23"/>
        <v>74.246183206106863</v>
      </c>
      <c r="M108" s="27">
        <v>40</v>
      </c>
      <c r="N108">
        <v>599</v>
      </c>
      <c r="O108">
        <v>10585</v>
      </c>
      <c r="P108">
        <f t="shared" si="15"/>
        <v>17.671118530884808</v>
      </c>
      <c r="S108" s="27">
        <v>33</v>
      </c>
      <c r="T108">
        <v>1200</v>
      </c>
      <c r="U108">
        <v>78322</v>
      </c>
      <c r="V108">
        <f t="shared" si="24"/>
        <v>65.268333333333331</v>
      </c>
      <c r="Y108" s="27">
        <v>10</v>
      </c>
      <c r="Z108">
        <v>492</v>
      </c>
      <c r="AA108">
        <v>4631</v>
      </c>
      <c r="AB108">
        <f t="shared" si="17"/>
        <v>9.4126016260162597</v>
      </c>
      <c r="AE108" s="27">
        <v>34</v>
      </c>
      <c r="AF108">
        <v>675</v>
      </c>
      <c r="AG108">
        <v>8479</v>
      </c>
      <c r="AH108">
        <f t="shared" si="18"/>
        <v>12.561481481481481</v>
      </c>
      <c r="AQ108" s="27">
        <v>47</v>
      </c>
      <c r="AR108">
        <v>1660</v>
      </c>
      <c r="AS108">
        <v>15176</v>
      </c>
      <c r="AT108">
        <f t="shared" si="25"/>
        <v>9.1421686746987945</v>
      </c>
      <c r="AW108" s="27">
        <v>36</v>
      </c>
      <c r="AX108">
        <v>658</v>
      </c>
      <c r="AY108">
        <v>4353</v>
      </c>
      <c r="AZ108">
        <f t="shared" si="21"/>
        <v>6.6155015197568385</v>
      </c>
      <c r="BC108" s="27">
        <v>48</v>
      </c>
      <c r="BD108">
        <v>933</v>
      </c>
      <c r="BE108">
        <v>14322</v>
      </c>
      <c r="BF108">
        <f t="shared" si="26"/>
        <v>15.35048231511254</v>
      </c>
    </row>
    <row r="109" spans="6:58" x14ac:dyDescent="0.25">
      <c r="G109" s="27">
        <v>13</v>
      </c>
      <c r="H109">
        <v>529</v>
      </c>
      <c r="I109">
        <v>42393</v>
      </c>
      <c r="J109">
        <f t="shared" si="23"/>
        <v>80.137996219281661</v>
      </c>
      <c r="M109" s="27">
        <v>41</v>
      </c>
      <c r="N109">
        <v>614</v>
      </c>
      <c r="O109">
        <v>15518</v>
      </c>
      <c r="P109">
        <f t="shared" si="15"/>
        <v>25.273615635179151</v>
      </c>
      <c r="S109" s="27">
        <v>34</v>
      </c>
      <c r="T109">
        <v>1274</v>
      </c>
      <c r="U109">
        <v>47273</v>
      </c>
      <c r="V109">
        <f t="shared" si="24"/>
        <v>37.105965463108319</v>
      </c>
      <c r="Y109" s="27">
        <v>11</v>
      </c>
      <c r="Z109">
        <v>503</v>
      </c>
      <c r="AA109">
        <v>16891</v>
      </c>
      <c r="AB109">
        <f t="shared" si="17"/>
        <v>33.580516898608352</v>
      </c>
      <c r="AE109" s="27">
        <v>35</v>
      </c>
      <c r="AF109">
        <v>3307</v>
      </c>
      <c r="AG109">
        <v>43177</v>
      </c>
      <c r="AH109">
        <f t="shared" si="18"/>
        <v>13.056244330208647</v>
      </c>
      <c r="AQ109" s="27">
        <v>48</v>
      </c>
      <c r="AR109">
        <v>1846</v>
      </c>
      <c r="AS109">
        <v>22917</v>
      </c>
      <c r="AT109">
        <f t="shared" si="25"/>
        <v>12.414409534127843</v>
      </c>
      <c r="AW109" s="27">
        <v>37</v>
      </c>
      <c r="AX109">
        <v>660</v>
      </c>
      <c r="AY109">
        <v>13378</v>
      </c>
      <c r="AZ109">
        <f t="shared" si="21"/>
        <v>20.26969696969697</v>
      </c>
      <c r="BC109" s="27">
        <v>49</v>
      </c>
      <c r="BD109">
        <v>953</v>
      </c>
      <c r="BE109">
        <v>24040</v>
      </c>
      <c r="BF109">
        <f t="shared" si="26"/>
        <v>25.22560335781742</v>
      </c>
    </row>
    <row r="110" spans="6:58" x14ac:dyDescent="0.25">
      <c r="G110" s="27">
        <v>14</v>
      </c>
      <c r="H110">
        <v>558</v>
      </c>
      <c r="I110">
        <v>28304</v>
      </c>
      <c r="J110">
        <f t="shared" si="23"/>
        <v>50.724014336917563</v>
      </c>
      <c r="M110" s="27">
        <v>42</v>
      </c>
      <c r="N110">
        <v>617</v>
      </c>
      <c r="O110">
        <v>31596</v>
      </c>
      <c r="P110">
        <f t="shared" si="15"/>
        <v>51.209076175040522</v>
      </c>
      <c r="S110" s="27">
        <v>35</v>
      </c>
      <c r="T110">
        <v>1351</v>
      </c>
      <c r="U110">
        <v>80757</v>
      </c>
      <c r="V110">
        <f t="shared" si="24"/>
        <v>59.775721687638786</v>
      </c>
      <c r="Y110" s="27">
        <v>12</v>
      </c>
      <c r="Z110">
        <v>519</v>
      </c>
      <c r="AA110">
        <v>12876</v>
      </c>
      <c r="AB110">
        <f t="shared" si="17"/>
        <v>24.809248554913296</v>
      </c>
      <c r="AE110" s="27">
        <v>36</v>
      </c>
      <c r="AF110">
        <v>1307</v>
      </c>
      <c r="AG110">
        <v>17110</v>
      </c>
      <c r="AH110">
        <f t="shared" si="18"/>
        <v>13.091048201989288</v>
      </c>
      <c r="AQ110" s="27">
        <v>49</v>
      </c>
      <c r="AR110">
        <v>3085</v>
      </c>
      <c r="AS110">
        <v>55228</v>
      </c>
      <c r="AT110">
        <f t="shared" si="25"/>
        <v>17.902106969205835</v>
      </c>
      <c r="AW110" s="27">
        <v>38</v>
      </c>
      <c r="AX110">
        <v>667</v>
      </c>
      <c r="AY110">
        <v>1078</v>
      </c>
      <c r="AZ110">
        <f t="shared" si="21"/>
        <v>1.616191904047976</v>
      </c>
      <c r="BC110" s="27">
        <v>50</v>
      </c>
      <c r="BD110">
        <v>1063</v>
      </c>
      <c r="BE110">
        <v>24942</v>
      </c>
      <c r="BF110">
        <f t="shared" si="26"/>
        <v>23.463781749764816</v>
      </c>
    </row>
    <row r="111" spans="6:58" x14ac:dyDescent="0.25">
      <c r="G111" s="27">
        <v>15</v>
      </c>
      <c r="H111">
        <v>581</v>
      </c>
      <c r="I111">
        <v>40197</v>
      </c>
      <c r="J111">
        <f t="shared" si="23"/>
        <v>69.185886402753866</v>
      </c>
      <c r="M111" s="27">
        <v>43</v>
      </c>
      <c r="N111">
        <v>650</v>
      </c>
      <c r="O111">
        <v>44056</v>
      </c>
      <c r="P111">
        <f t="shared" si="15"/>
        <v>67.778461538461542</v>
      </c>
      <c r="S111" s="27">
        <v>36</v>
      </c>
      <c r="T111">
        <v>1406</v>
      </c>
      <c r="U111">
        <v>39982</v>
      </c>
      <c r="V111">
        <f t="shared" si="24"/>
        <v>28.43669985775249</v>
      </c>
      <c r="Y111" s="27">
        <v>13</v>
      </c>
      <c r="Z111">
        <v>543</v>
      </c>
      <c r="AA111">
        <v>13004</v>
      </c>
      <c r="AB111">
        <f t="shared" si="17"/>
        <v>23.948434622467772</v>
      </c>
      <c r="AE111" s="27">
        <v>37</v>
      </c>
      <c r="AF111">
        <v>856</v>
      </c>
      <c r="AG111">
        <v>11431</v>
      </c>
      <c r="AH111">
        <f t="shared" si="18"/>
        <v>13.353971962616823</v>
      </c>
      <c r="AQ111" s="27">
        <v>50</v>
      </c>
      <c r="AR111">
        <v>3254</v>
      </c>
      <c r="AS111">
        <v>40218</v>
      </c>
      <c r="AT111">
        <f t="shared" si="25"/>
        <v>12.359557467732023</v>
      </c>
      <c r="AW111" s="27">
        <v>39</v>
      </c>
      <c r="AX111">
        <v>672</v>
      </c>
      <c r="AY111">
        <v>26438</v>
      </c>
      <c r="AZ111">
        <f t="shared" si="21"/>
        <v>39.342261904761905</v>
      </c>
      <c r="BC111" s="27">
        <v>51</v>
      </c>
      <c r="BD111">
        <v>1235</v>
      </c>
      <c r="BE111">
        <v>11589</v>
      </c>
      <c r="BF111">
        <f t="shared" si="26"/>
        <v>9.3838056680161941</v>
      </c>
    </row>
    <row r="112" spans="6:58" x14ac:dyDescent="0.25">
      <c r="G112" s="27">
        <v>16</v>
      </c>
      <c r="H112">
        <v>582</v>
      </c>
      <c r="I112">
        <v>36742</v>
      </c>
      <c r="J112">
        <f t="shared" si="23"/>
        <v>63.130584192439862</v>
      </c>
      <c r="M112" s="27">
        <v>44</v>
      </c>
      <c r="N112">
        <v>678</v>
      </c>
      <c r="O112">
        <v>55305</v>
      </c>
      <c r="P112">
        <f t="shared" si="15"/>
        <v>81.570796460176993</v>
      </c>
      <c r="S112" s="27">
        <v>37</v>
      </c>
      <c r="T112">
        <v>1538</v>
      </c>
      <c r="U112">
        <v>80874</v>
      </c>
      <c r="V112">
        <f t="shared" si="24"/>
        <v>52.583875162548765</v>
      </c>
      <c r="Y112" s="27">
        <v>14</v>
      </c>
      <c r="Z112">
        <v>544</v>
      </c>
      <c r="AA112">
        <v>6575</v>
      </c>
      <c r="AB112">
        <f t="shared" si="17"/>
        <v>12.086397058823529</v>
      </c>
      <c r="AE112" s="27">
        <v>38</v>
      </c>
      <c r="AF112">
        <v>1701</v>
      </c>
      <c r="AG112">
        <v>23034</v>
      </c>
      <c r="AH112">
        <f t="shared" si="18"/>
        <v>13.541446208112875</v>
      </c>
      <c r="AP112" t="s">
        <v>233</v>
      </c>
      <c r="AQ112" s="27">
        <v>1</v>
      </c>
      <c r="AR112">
        <v>281</v>
      </c>
      <c r="AS112">
        <v>2053</v>
      </c>
      <c r="AT112">
        <f t="shared" si="25"/>
        <v>7.3060498220640566</v>
      </c>
      <c r="AW112" s="27">
        <v>40</v>
      </c>
      <c r="AX112">
        <v>675</v>
      </c>
      <c r="AY112">
        <v>4369</v>
      </c>
      <c r="AZ112">
        <f t="shared" si="21"/>
        <v>6.4725925925925925</v>
      </c>
      <c r="BC112" s="27">
        <v>52</v>
      </c>
      <c r="BD112">
        <v>1308</v>
      </c>
      <c r="BE112">
        <v>36187</v>
      </c>
      <c r="BF112">
        <f t="shared" si="26"/>
        <v>27.665902140672785</v>
      </c>
    </row>
    <row r="113" spans="7:58" x14ac:dyDescent="0.25">
      <c r="G113" s="27">
        <v>17</v>
      </c>
      <c r="H113">
        <v>590</v>
      </c>
      <c r="I113">
        <v>31913</v>
      </c>
      <c r="J113">
        <f t="shared" si="23"/>
        <v>54.089830508474577</v>
      </c>
      <c r="M113" s="27">
        <v>45</v>
      </c>
      <c r="N113">
        <v>684</v>
      </c>
      <c r="O113">
        <v>35507</v>
      </c>
      <c r="P113">
        <f t="shared" si="15"/>
        <v>51.91081871345029</v>
      </c>
      <c r="S113" s="27">
        <v>38</v>
      </c>
      <c r="T113">
        <v>1559</v>
      </c>
      <c r="U113">
        <v>28716</v>
      </c>
      <c r="V113">
        <f t="shared" si="24"/>
        <v>18.419499679281589</v>
      </c>
      <c r="Y113" s="27">
        <v>15</v>
      </c>
      <c r="Z113">
        <v>553</v>
      </c>
      <c r="AA113">
        <v>22119</v>
      </c>
      <c r="AB113">
        <f t="shared" si="17"/>
        <v>39.998191681735989</v>
      </c>
      <c r="AE113" s="27">
        <v>39</v>
      </c>
      <c r="AF113">
        <v>868</v>
      </c>
      <c r="AG113">
        <v>11922</v>
      </c>
      <c r="AH113">
        <f t="shared" si="18"/>
        <v>13.735023041474655</v>
      </c>
      <c r="AQ113" s="27">
        <v>2</v>
      </c>
      <c r="AR113">
        <v>312</v>
      </c>
      <c r="AS113">
        <v>259</v>
      </c>
      <c r="AT113">
        <f t="shared" si="25"/>
        <v>0.83012820512820518</v>
      </c>
      <c r="AW113" s="27">
        <v>41</v>
      </c>
      <c r="AX113">
        <v>676</v>
      </c>
      <c r="AY113">
        <v>17283</v>
      </c>
      <c r="AZ113">
        <f t="shared" si="21"/>
        <v>25.566568047337277</v>
      </c>
      <c r="BC113" s="27">
        <v>53</v>
      </c>
      <c r="BD113">
        <v>1344</v>
      </c>
      <c r="BE113">
        <v>1309</v>
      </c>
      <c r="BF113">
        <f t="shared" si="26"/>
        <v>0.97395833333333337</v>
      </c>
    </row>
    <row r="114" spans="7:58" x14ac:dyDescent="0.25">
      <c r="G114" s="27">
        <v>18</v>
      </c>
      <c r="H114">
        <v>612</v>
      </c>
      <c r="I114">
        <v>46087</v>
      </c>
      <c r="J114">
        <f t="shared" si="23"/>
        <v>75.305555555555557</v>
      </c>
      <c r="M114" s="27">
        <v>46</v>
      </c>
      <c r="N114">
        <v>690</v>
      </c>
      <c r="O114">
        <v>63658</v>
      </c>
      <c r="P114">
        <f t="shared" si="15"/>
        <v>92.257971014492753</v>
      </c>
      <c r="S114" s="27">
        <v>39</v>
      </c>
      <c r="T114">
        <v>1623</v>
      </c>
      <c r="U114">
        <v>109273</v>
      </c>
      <c r="V114">
        <f t="shared" si="24"/>
        <v>67.327788046826868</v>
      </c>
      <c r="Y114" s="27">
        <v>16</v>
      </c>
      <c r="Z114">
        <v>561</v>
      </c>
      <c r="AA114">
        <v>17633</v>
      </c>
      <c r="AB114">
        <f t="shared" si="17"/>
        <v>31.431372549019606</v>
      </c>
      <c r="AE114" s="27">
        <v>40</v>
      </c>
      <c r="AF114">
        <v>1244</v>
      </c>
      <c r="AG114">
        <v>17404</v>
      </c>
      <c r="AH114">
        <f t="shared" si="18"/>
        <v>13.990353697749196</v>
      </c>
      <c r="AQ114" s="27">
        <v>3</v>
      </c>
      <c r="AR114">
        <v>327</v>
      </c>
      <c r="AS114">
        <v>20095</v>
      </c>
      <c r="AT114">
        <f t="shared" si="25"/>
        <v>61.452599388379205</v>
      </c>
      <c r="AW114" s="27">
        <v>42</v>
      </c>
      <c r="AX114">
        <v>685</v>
      </c>
      <c r="AY114">
        <v>16470</v>
      </c>
      <c r="AZ114">
        <f t="shared" si="21"/>
        <v>24.043795620437955</v>
      </c>
      <c r="BC114" s="27">
        <v>54</v>
      </c>
      <c r="BD114">
        <v>1363</v>
      </c>
      <c r="BE114">
        <v>26411</v>
      </c>
      <c r="BF114">
        <f t="shared" si="26"/>
        <v>19.377109317681583</v>
      </c>
    </row>
    <row r="115" spans="7:58" x14ac:dyDescent="0.25">
      <c r="G115" s="27">
        <v>19</v>
      </c>
      <c r="H115">
        <v>617</v>
      </c>
      <c r="I115">
        <v>20037</v>
      </c>
      <c r="J115">
        <f t="shared" si="23"/>
        <v>32.474878444084275</v>
      </c>
      <c r="M115" s="27">
        <v>47</v>
      </c>
      <c r="N115">
        <v>691</v>
      </c>
      <c r="O115">
        <v>30328</v>
      </c>
      <c r="P115">
        <f t="shared" si="15"/>
        <v>43.890014471780027</v>
      </c>
      <c r="S115" s="27">
        <v>40</v>
      </c>
      <c r="T115">
        <v>1707</v>
      </c>
      <c r="U115">
        <v>117541</v>
      </c>
      <c r="V115">
        <f t="shared" si="24"/>
        <v>68.858230814294089</v>
      </c>
      <c r="Y115" s="27">
        <v>17</v>
      </c>
      <c r="Z115">
        <v>580</v>
      </c>
      <c r="AA115">
        <v>28620</v>
      </c>
      <c r="AB115">
        <f t="shared" si="17"/>
        <v>49.344827586206897</v>
      </c>
      <c r="AE115" s="27">
        <v>41</v>
      </c>
      <c r="AF115">
        <v>784</v>
      </c>
      <c r="AG115">
        <v>11168</v>
      </c>
      <c r="AH115">
        <f t="shared" si="18"/>
        <v>14.244897959183673</v>
      </c>
      <c r="AQ115" s="27">
        <v>4</v>
      </c>
      <c r="AR115">
        <v>342</v>
      </c>
      <c r="AS115">
        <v>25677</v>
      </c>
      <c r="AT115">
        <f t="shared" si="25"/>
        <v>75.078947368421055</v>
      </c>
      <c r="AW115" s="27">
        <v>43</v>
      </c>
      <c r="AX115">
        <v>685</v>
      </c>
      <c r="AY115">
        <v>13794</v>
      </c>
      <c r="AZ115">
        <f t="shared" si="21"/>
        <v>20.137226277372264</v>
      </c>
      <c r="BC115" s="27">
        <v>55</v>
      </c>
      <c r="BD115">
        <v>1433</v>
      </c>
      <c r="BE115">
        <v>217</v>
      </c>
      <c r="BF115">
        <f t="shared" si="26"/>
        <v>0.15143056524773202</v>
      </c>
    </row>
    <row r="116" spans="7:58" x14ac:dyDescent="0.25">
      <c r="G116" s="27">
        <v>20</v>
      </c>
      <c r="H116">
        <v>623</v>
      </c>
      <c r="I116">
        <v>18852</v>
      </c>
      <c r="J116">
        <f t="shared" si="23"/>
        <v>30.260032102728733</v>
      </c>
      <c r="M116" s="27">
        <v>48</v>
      </c>
      <c r="N116">
        <v>706</v>
      </c>
      <c r="O116">
        <v>9308</v>
      </c>
      <c r="P116">
        <f t="shared" si="15"/>
        <v>13.18413597733711</v>
      </c>
      <c r="S116" s="27">
        <v>41</v>
      </c>
      <c r="T116">
        <v>2001</v>
      </c>
      <c r="U116">
        <v>136284</v>
      </c>
      <c r="V116">
        <f t="shared" si="24"/>
        <v>68.107946026986511</v>
      </c>
      <c r="Y116" s="27">
        <v>18</v>
      </c>
      <c r="Z116">
        <v>581</v>
      </c>
      <c r="AA116">
        <v>25464</v>
      </c>
      <c r="AB116">
        <f t="shared" si="17"/>
        <v>43.827882960413078</v>
      </c>
      <c r="AE116" s="27">
        <v>42</v>
      </c>
      <c r="AF116">
        <v>1103</v>
      </c>
      <c r="AG116">
        <v>15803</v>
      </c>
      <c r="AH116">
        <f t="shared" si="18"/>
        <v>14.327289211242068</v>
      </c>
      <c r="AQ116" s="27">
        <v>5</v>
      </c>
      <c r="AR116">
        <v>354</v>
      </c>
      <c r="AS116">
        <v>162</v>
      </c>
      <c r="AT116">
        <f t="shared" si="25"/>
        <v>0.4576271186440678</v>
      </c>
      <c r="AW116" s="27">
        <v>44</v>
      </c>
      <c r="AX116">
        <v>704</v>
      </c>
      <c r="AY116">
        <v>6171</v>
      </c>
      <c r="AZ116">
        <f t="shared" si="21"/>
        <v>8.765625</v>
      </c>
      <c r="BC116" s="27">
        <v>56</v>
      </c>
      <c r="BD116">
        <v>1699</v>
      </c>
      <c r="BE116">
        <v>22419</v>
      </c>
      <c r="BF116">
        <f t="shared" si="26"/>
        <v>13.195409064155385</v>
      </c>
    </row>
    <row r="117" spans="7:58" x14ac:dyDescent="0.25">
      <c r="G117" s="27">
        <v>21</v>
      </c>
      <c r="H117">
        <v>632</v>
      </c>
      <c r="I117">
        <v>61284</v>
      </c>
      <c r="J117">
        <f t="shared" si="23"/>
        <v>96.968354430379748</v>
      </c>
      <c r="M117" s="27">
        <v>49</v>
      </c>
      <c r="N117">
        <v>730</v>
      </c>
      <c r="O117">
        <v>48826</v>
      </c>
      <c r="P117">
        <f t="shared" si="15"/>
        <v>66.884931506849313</v>
      </c>
      <c r="S117" s="27">
        <v>42</v>
      </c>
      <c r="T117">
        <v>2019</v>
      </c>
      <c r="U117">
        <v>161130</v>
      </c>
      <c r="V117">
        <f t="shared" si="24"/>
        <v>79.806835066864778</v>
      </c>
      <c r="Y117" s="27">
        <v>19</v>
      </c>
      <c r="Z117">
        <v>586</v>
      </c>
      <c r="AA117">
        <v>21897</v>
      </c>
      <c r="AB117">
        <f t="shared" si="17"/>
        <v>37.36689419795222</v>
      </c>
      <c r="AE117" s="27">
        <v>43</v>
      </c>
      <c r="AF117">
        <v>1229</v>
      </c>
      <c r="AG117">
        <v>17662</v>
      </c>
      <c r="AH117">
        <f t="shared" si="18"/>
        <v>14.371033360455655</v>
      </c>
      <c r="AQ117" s="27">
        <v>6</v>
      </c>
      <c r="AR117">
        <v>359</v>
      </c>
      <c r="AS117">
        <v>1652</v>
      </c>
      <c r="AT117">
        <f t="shared" si="25"/>
        <v>4.6016713091922004</v>
      </c>
      <c r="AW117" s="27">
        <v>45</v>
      </c>
      <c r="AX117">
        <v>710</v>
      </c>
      <c r="AY117">
        <v>32188</v>
      </c>
      <c r="AZ117">
        <f t="shared" si="21"/>
        <v>45.335211267605636</v>
      </c>
      <c r="BC117" s="27">
        <v>57</v>
      </c>
      <c r="BD117">
        <v>1796</v>
      </c>
      <c r="BE117">
        <v>21073</v>
      </c>
      <c r="BF117">
        <f t="shared" si="26"/>
        <v>11.733296213808464</v>
      </c>
    </row>
    <row r="118" spans="7:58" x14ac:dyDescent="0.25">
      <c r="G118" s="27">
        <v>22</v>
      </c>
      <c r="H118">
        <v>643</v>
      </c>
      <c r="I118">
        <v>61132</v>
      </c>
      <c r="J118">
        <f t="shared" si="23"/>
        <v>95.073094867807157</v>
      </c>
      <c r="M118" s="27">
        <v>50</v>
      </c>
      <c r="N118">
        <v>742</v>
      </c>
      <c r="O118">
        <v>56534</v>
      </c>
      <c r="P118">
        <f t="shared" si="15"/>
        <v>76.191374663072779</v>
      </c>
      <c r="S118" s="27">
        <v>43</v>
      </c>
      <c r="T118">
        <v>2355</v>
      </c>
      <c r="U118">
        <v>108068</v>
      </c>
      <c r="V118">
        <f t="shared" si="24"/>
        <v>45.888747346072186</v>
      </c>
      <c r="Y118" s="27">
        <v>20</v>
      </c>
      <c r="Z118">
        <v>587</v>
      </c>
      <c r="AA118">
        <v>9830</v>
      </c>
      <c r="AB118">
        <f t="shared" si="17"/>
        <v>16.746166950596251</v>
      </c>
      <c r="AE118" s="27">
        <v>44</v>
      </c>
      <c r="AF118">
        <v>2511</v>
      </c>
      <c r="AG118">
        <v>36316</v>
      </c>
      <c r="AH118">
        <f t="shared" si="18"/>
        <v>14.462763839107925</v>
      </c>
      <c r="AQ118" s="27">
        <v>7</v>
      </c>
      <c r="AR118">
        <v>365</v>
      </c>
      <c r="AS118">
        <v>12862</v>
      </c>
      <c r="AT118">
        <f t="shared" si="25"/>
        <v>35.238356164383561</v>
      </c>
      <c r="AW118" s="27">
        <v>46</v>
      </c>
      <c r="AX118">
        <v>712</v>
      </c>
      <c r="AY118">
        <v>1816</v>
      </c>
      <c r="AZ118">
        <f t="shared" si="21"/>
        <v>2.5505617977528088</v>
      </c>
      <c r="BC118" s="27">
        <v>58</v>
      </c>
      <c r="BD118">
        <v>2000</v>
      </c>
      <c r="BE118">
        <v>24499</v>
      </c>
      <c r="BF118">
        <f t="shared" si="26"/>
        <v>12.249499999999999</v>
      </c>
    </row>
    <row r="119" spans="7:58" x14ac:dyDescent="0.25">
      <c r="G119" s="27">
        <v>23</v>
      </c>
      <c r="H119">
        <v>709</v>
      </c>
      <c r="I119">
        <v>22253</v>
      </c>
      <c r="J119">
        <f t="shared" si="23"/>
        <v>31.386459802538788</v>
      </c>
      <c r="M119" s="27">
        <v>51</v>
      </c>
      <c r="N119">
        <v>753</v>
      </c>
      <c r="O119">
        <v>95288</v>
      </c>
      <c r="P119">
        <f t="shared" si="15"/>
        <v>126.54448871181938</v>
      </c>
      <c r="S119" s="27">
        <v>44</v>
      </c>
      <c r="T119">
        <v>4023</v>
      </c>
      <c r="U119">
        <v>176684</v>
      </c>
      <c r="V119">
        <f t="shared" si="24"/>
        <v>43.918468804374847</v>
      </c>
      <c r="Y119" s="27">
        <v>21</v>
      </c>
      <c r="Z119">
        <v>597</v>
      </c>
      <c r="AA119">
        <v>38348</v>
      </c>
      <c r="AB119">
        <f t="shared" si="17"/>
        <v>64.234505862646571</v>
      </c>
      <c r="AE119" s="27">
        <v>45</v>
      </c>
      <c r="AF119">
        <v>658</v>
      </c>
      <c r="AG119">
        <v>9663</v>
      </c>
      <c r="AH119">
        <f t="shared" si="18"/>
        <v>14.685410334346505</v>
      </c>
      <c r="AQ119" s="27">
        <v>8</v>
      </c>
      <c r="AR119">
        <v>392</v>
      </c>
      <c r="AS119">
        <v>11062</v>
      </c>
      <c r="AT119">
        <f t="shared" si="25"/>
        <v>28.219387755102041</v>
      </c>
      <c r="AW119" s="27">
        <v>47</v>
      </c>
      <c r="AX119">
        <v>737</v>
      </c>
      <c r="AY119">
        <v>5231</v>
      </c>
      <c r="AZ119">
        <f t="shared" si="21"/>
        <v>7.0976933514246952</v>
      </c>
      <c r="BC119" s="27">
        <v>59</v>
      </c>
      <c r="BD119">
        <v>2773</v>
      </c>
      <c r="BE119">
        <v>10901</v>
      </c>
      <c r="BF119">
        <f t="shared" si="26"/>
        <v>3.9311215290299315</v>
      </c>
    </row>
    <row r="120" spans="7:58" x14ac:dyDescent="0.25">
      <c r="G120" s="27">
        <v>24</v>
      </c>
      <c r="H120">
        <v>730</v>
      </c>
      <c r="I120">
        <v>53847</v>
      </c>
      <c r="J120">
        <f t="shared" si="23"/>
        <v>73.763013698630132</v>
      </c>
      <c r="M120" s="27">
        <v>52</v>
      </c>
      <c r="N120">
        <v>753</v>
      </c>
      <c r="O120">
        <v>10432</v>
      </c>
      <c r="P120">
        <f t="shared" si="15"/>
        <v>13.853917662682603</v>
      </c>
      <c r="R120" t="s">
        <v>233</v>
      </c>
      <c r="S120" s="27">
        <v>1</v>
      </c>
      <c r="T120">
        <v>348</v>
      </c>
      <c r="U120">
        <v>5996</v>
      </c>
      <c r="V120">
        <f t="shared" si="24"/>
        <v>17.229885057471265</v>
      </c>
      <c r="Y120" s="27">
        <v>22</v>
      </c>
      <c r="Z120">
        <v>623</v>
      </c>
      <c r="AA120">
        <v>21695</v>
      </c>
      <c r="AB120">
        <f t="shared" si="17"/>
        <v>34.823434991974317</v>
      </c>
      <c r="AE120" s="27">
        <v>46</v>
      </c>
      <c r="AF120">
        <v>787</v>
      </c>
      <c r="AG120">
        <v>11643</v>
      </c>
      <c r="AH120">
        <f t="shared" si="18"/>
        <v>14.794155019059721</v>
      </c>
      <c r="AQ120" s="27">
        <v>9</v>
      </c>
      <c r="AR120">
        <v>406</v>
      </c>
      <c r="AS120">
        <v>12606</v>
      </c>
      <c r="AT120">
        <f t="shared" si="25"/>
        <v>31.049261083743843</v>
      </c>
      <c r="AW120" s="27">
        <v>48</v>
      </c>
      <c r="AX120">
        <v>738</v>
      </c>
      <c r="AY120">
        <v>6521</v>
      </c>
      <c r="AZ120">
        <f t="shared" si="21"/>
        <v>8.8360433604336048</v>
      </c>
      <c r="BC120" s="27">
        <v>60</v>
      </c>
      <c r="BD120">
        <v>2814</v>
      </c>
      <c r="BE120">
        <v>45076</v>
      </c>
      <c r="BF120">
        <f t="shared" si="26"/>
        <v>16.018479033404407</v>
      </c>
    </row>
    <row r="121" spans="7:58" x14ac:dyDescent="0.25">
      <c r="G121" s="27">
        <v>25</v>
      </c>
      <c r="H121">
        <v>745</v>
      </c>
      <c r="I121">
        <v>44203</v>
      </c>
      <c r="J121">
        <f t="shared" si="23"/>
        <v>59.332885906040268</v>
      </c>
      <c r="M121" s="27">
        <v>53</v>
      </c>
      <c r="N121">
        <v>765</v>
      </c>
      <c r="O121">
        <v>48636</v>
      </c>
      <c r="P121">
        <f t="shared" si="15"/>
        <v>63.576470588235296</v>
      </c>
      <c r="S121" s="27">
        <v>2</v>
      </c>
      <c r="T121">
        <v>393</v>
      </c>
      <c r="U121">
        <v>23534</v>
      </c>
      <c r="V121">
        <f t="shared" si="24"/>
        <v>59.882951653944019</v>
      </c>
      <c r="Y121" s="27">
        <v>23</v>
      </c>
      <c r="Z121">
        <v>642</v>
      </c>
      <c r="AA121">
        <v>16725</v>
      </c>
      <c r="AB121">
        <f t="shared" si="17"/>
        <v>26.05140186915888</v>
      </c>
      <c r="AE121" s="27">
        <v>47</v>
      </c>
      <c r="AF121">
        <v>1151</v>
      </c>
      <c r="AG121">
        <v>17439</v>
      </c>
      <c r="AH121">
        <f t="shared" si="18"/>
        <v>15.151172893136403</v>
      </c>
      <c r="AQ121" s="27">
        <v>10</v>
      </c>
      <c r="AR121">
        <v>421</v>
      </c>
      <c r="AS121">
        <v>27436</v>
      </c>
      <c r="AT121">
        <f t="shared" si="25"/>
        <v>65.168646080760098</v>
      </c>
      <c r="AW121" s="27">
        <v>49</v>
      </c>
      <c r="AX121">
        <v>753</v>
      </c>
      <c r="AY121">
        <v>8736</v>
      </c>
      <c r="AZ121">
        <f t="shared" si="21"/>
        <v>11.601593625498008</v>
      </c>
      <c r="BC121" s="27">
        <v>61</v>
      </c>
      <c r="BD121">
        <v>5616</v>
      </c>
      <c r="BE121">
        <v>81236</v>
      </c>
      <c r="BF121">
        <f t="shared" si="26"/>
        <v>14.465099715099715</v>
      </c>
    </row>
    <row r="122" spans="7:58" x14ac:dyDescent="0.25">
      <c r="G122" s="27">
        <v>26</v>
      </c>
      <c r="H122">
        <v>771</v>
      </c>
      <c r="I122">
        <v>59036</v>
      </c>
      <c r="J122">
        <f t="shared" si="23"/>
        <v>76.570687418936444</v>
      </c>
      <c r="M122" s="27">
        <v>54</v>
      </c>
      <c r="N122">
        <v>784</v>
      </c>
      <c r="O122">
        <v>3825</v>
      </c>
      <c r="P122">
        <f t="shared" si="15"/>
        <v>4.8788265306122449</v>
      </c>
      <c r="S122" s="27">
        <v>3</v>
      </c>
      <c r="T122">
        <v>411</v>
      </c>
      <c r="U122">
        <v>4624</v>
      </c>
      <c r="V122">
        <f t="shared" si="24"/>
        <v>11.250608272506083</v>
      </c>
      <c r="Y122" s="27">
        <v>24</v>
      </c>
      <c r="Z122">
        <v>643</v>
      </c>
      <c r="AA122">
        <v>4661</v>
      </c>
      <c r="AB122">
        <f t="shared" si="17"/>
        <v>7.248833592534992</v>
      </c>
      <c r="AE122" s="27">
        <v>48</v>
      </c>
      <c r="AF122">
        <v>701</v>
      </c>
      <c r="AG122">
        <v>10846</v>
      </c>
      <c r="AH122">
        <f t="shared" si="18"/>
        <v>15.472182596291013</v>
      </c>
      <c r="AQ122" s="27">
        <v>11</v>
      </c>
      <c r="AR122">
        <v>439</v>
      </c>
      <c r="AS122">
        <v>8341</v>
      </c>
      <c r="AT122">
        <f t="shared" si="25"/>
        <v>19</v>
      </c>
      <c r="AW122" s="27">
        <v>50</v>
      </c>
      <c r="AX122">
        <v>771</v>
      </c>
      <c r="AY122">
        <v>6129</v>
      </c>
      <c r="AZ122">
        <f t="shared" si="21"/>
        <v>7.9494163424124515</v>
      </c>
      <c r="BC122" s="27">
        <v>62</v>
      </c>
      <c r="BD122">
        <v>6189</v>
      </c>
      <c r="BE122">
        <v>61332</v>
      </c>
      <c r="BF122">
        <f t="shared" si="26"/>
        <v>9.9098400387784782</v>
      </c>
    </row>
    <row r="123" spans="7:58" x14ac:dyDescent="0.25">
      <c r="G123" s="27">
        <v>27</v>
      </c>
      <c r="H123">
        <v>796</v>
      </c>
      <c r="I123">
        <v>46594</v>
      </c>
      <c r="J123">
        <f t="shared" si="23"/>
        <v>58.535175879396988</v>
      </c>
      <c r="M123" s="27">
        <v>55</v>
      </c>
      <c r="N123">
        <v>800</v>
      </c>
      <c r="O123">
        <v>18277</v>
      </c>
      <c r="P123">
        <f t="shared" si="15"/>
        <v>22.846250000000001</v>
      </c>
      <c r="S123" s="27">
        <v>4</v>
      </c>
      <c r="T123">
        <v>454</v>
      </c>
      <c r="U123">
        <v>24877</v>
      </c>
      <c r="V123">
        <f t="shared" si="24"/>
        <v>54.795154185022028</v>
      </c>
      <c r="Y123" s="27">
        <v>25</v>
      </c>
      <c r="Z123">
        <v>653</v>
      </c>
      <c r="AA123">
        <v>12503</v>
      </c>
      <c r="AB123">
        <f t="shared" si="17"/>
        <v>19.147013782542114</v>
      </c>
      <c r="AE123" s="27">
        <v>49</v>
      </c>
      <c r="AF123">
        <v>603</v>
      </c>
      <c r="AG123">
        <v>9837</v>
      </c>
      <c r="AH123">
        <f t="shared" si="18"/>
        <v>16.313432835820894</v>
      </c>
      <c r="AQ123" s="27">
        <v>12</v>
      </c>
      <c r="AR123">
        <v>440</v>
      </c>
      <c r="AS123">
        <v>22697</v>
      </c>
      <c r="AT123">
        <f t="shared" si="25"/>
        <v>51.584090909090911</v>
      </c>
      <c r="AW123" s="27">
        <v>51</v>
      </c>
      <c r="AX123">
        <v>779</v>
      </c>
      <c r="AY123">
        <v>9363</v>
      </c>
      <c r="AZ123">
        <f t="shared" si="21"/>
        <v>12.019255455712452</v>
      </c>
      <c r="BB123" t="s">
        <v>233</v>
      </c>
      <c r="BC123" s="27">
        <v>1</v>
      </c>
      <c r="BD123">
        <v>240</v>
      </c>
      <c r="BE123">
        <v>6924</v>
      </c>
      <c r="BF123">
        <f t="shared" si="26"/>
        <v>28.85</v>
      </c>
    </row>
    <row r="124" spans="7:58" x14ac:dyDescent="0.25">
      <c r="G124" s="27">
        <v>28</v>
      </c>
      <c r="H124">
        <v>840</v>
      </c>
      <c r="I124">
        <v>42878</v>
      </c>
      <c r="J124">
        <f t="shared" si="23"/>
        <v>51.045238095238098</v>
      </c>
      <c r="M124" s="27">
        <v>56</v>
      </c>
      <c r="N124">
        <v>802</v>
      </c>
      <c r="O124">
        <v>41484</v>
      </c>
      <c r="P124">
        <f t="shared" si="15"/>
        <v>51.725685785536157</v>
      </c>
      <c r="S124" s="27">
        <v>5</v>
      </c>
      <c r="T124">
        <v>483</v>
      </c>
      <c r="U124">
        <v>8576</v>
      </c>
      <c r="V124">
        <f t="shared" si="24"/>
        <v>17.755693581780537</v>
      </c>
      <c r="Y124" s="27">
        <v>26</v>
      </c>
      <c r="Z124">
        <v>657</v>
      </c>
      <c r="AA124">
        <v>23160</v>
      </c>
      <c r="AB124">
        <f t="shared" si="17"/>
        <v>35.251141552511413</v>
      </c>
      <c r="AE124" s="27">
        <v>50</v>
      </c>
      <c r="AF124">
        <v>469</v>
      </c>
      <c r="AG124">
        <v>7789</v>
      </c>
      <c r="AH124">
        <f t="shared" si="18"/>
        <v>16.607675906183371</v>
      </c>
      <c r="AQ124" s="27">
        <v>13</v>
      </c>
      <c r="AR124">
        <v>452</v>
      </c>
      <c r="AS124">
        <v>12801</v>
      </c>
      <c r="AT124">
        <f t="shared" si="25"/>
        <v>28.320796460176989</v>
      </c>
      <c r="AW124" s="27">
        <v>52</v>
      </c>
      <c r="AX124">
        <v>783</v>
      </c>
      <c r="AY124">
        <v>13763</v>
      </c>
      <c r="AZ124">
        <f t="shared" si="21"/>
        <v>17.577266922094509</v>
      </c>
      <c r="BC124" s="27">
        <v>2</v>
      </c>
      <c r="BD124">
        <v>340</v>
      </c>
      <c r="BE124">
        <v>170</v>
      </c>
      <c r="BF124">
        <f t="shared" si="26"/>
        <v>0.5</v>
      </c>
    </row>
    <row r="125" spans="7:58" x14ac:dyDescent="0.25">
      <c r="G125" s="27">
        <v>29</v>
      </c>
      <c r="H125">
        <v>1078</v>
      </c>
      <c r="I125">
        <v>44853</v>
      </c>
      <c r="J125">
        <f t="shared" si="23"/>
        <v>41.60760667903525</v>
      </c>
      <c r="M125" s="27">
        <v>57</v>
      </c>
      <c r="N125">
        <v>802</v>
      </c>
      <c r="O125">
        <v>30161</v>
      </c>
      <c r="P125">
        <f t="shared" si="15"/>
        <v>37.607231920199503</v>
      </c>
      <c r="S125" s="27">
        <v>6</v>
      </c>
      <c r="T125">
        <v>538</v>
      </c>
      <c r="U125">
        <v>39383</v>
      </c>
      <c r="V125">
        <f t="shared" si="24"/>
        <v>73.202602230483265</v>
      </c>
      <c r="Y125" s="27">
        <v>27</v>
      </c>
      <c r="Z125">
        <v>669</v>
      </c>
      <c r="AA125">
        <v>21798</v>
      </c>
      <c r="AB125">
        <f t="shared" si="17"/>
        <v>32.582959641255606</v>
      </c>
      <c r="AE125" s="27">
        <v>51</v>
      </c>
      <c r="AF125">
        <v>604</v>
      </c>
      <c r="AG125">
        <v>10144</v>
      </c>
      <c r="AH125">
        <f t="shared" si="18"/>
        <v>16.794701986754966</v>
      </c>
      <c r="AQ125" s="27">
        <v>14</v>
      </c>
      <c r="AR125">
        <v>475</v>
      </c>
      <c r="AS125">
        <v>23949</v>
      </c>
      <c r="AT125">
        <f t="shared" si="25"/>
        <v>50.418947368421051</v>
      </c>
      <c r="AW125" s="27">
        <v>53</v>
      </c>
      <c r="AX125">
        <v>795</v>
      </c>
      <c r="AY125">
        <v>7264</v>
      </c>
      <c r="AZ125">
        <f t="shared" si="21"/>
        <v>9.1371069182389935</v>
      </c>
      <c r="BC125" s="27">
        <v>3</v>
      </c>
      <c r="BD125">
        <v>349</v>
      </c>
      <c r="BE125">
        <v>6082</v>
      </c>
      <c r="BF125">
        <f t="shared" si="26"/>
        <v>17.426934097421203</v>
      </c>
    </row>
    <row r="126" spans="7:58" x14ac:dyDescent="0.25">
      <c r="G126" s="27">
        <v>30</v>
      </c>
      <c r="H126">
        <v>1087</v>
      </c>
      <c r="I126">
        <v>42193</v>
      </c>
      <c r="J126">
        <f t="shared" si="23"/>
        <v>38.816007359705608</v>
      </c>
      <c r="M126" s="27">
        <v>58</v>
      </c>
      <c r="N126">
        <v>819</v>
      </c>
      <c r="O126">
        <v>34165</v>
      </c>
      <c r="P126">
        <f t="shared" si="15"/>
        <v>41.715506715506713</v>
      </c>
      <c r="S126" s="27">
        <v>7</v>
      </c>
      <c r="T126">
        <v>545</v>
      </c>
      <c r="U126">
        <v>34459</v>
      </c>
      <c r="V126">
        <f t="shared" si="24"/>
        <v>63.227522935779817</v>
      </c>
      <c r="Y126" s="27">
        <v>28</v>
      </c>
      <c r="Z126">
        <v>697</v>
      </c>
      <c r="AA126">
        <v>48185</v>
      </c>
      <c r="AB126">
        <f t="shared" si="17"/>
        <v>69.131994261119075</v>
      </c>
      <c r="AE126" s="27">
        <v>52</v>
      </c>
      <c r="AF126">
        <v>533</v>
      </c>
      <c r="AG126">
        <v>9094</v>
      </c>
      <c r="AH126">
        <f t="shared" si="18"/>
        <v>17.061913696060039</v>
      </c>
      <c r="AQ126" s="27">
        <v>15</v>
      </c>
      <c r="AR126">
        <v>480</v>
      </c>
      <c r="AS126">
        <v>8824</v>
      </c>
      <c r="AT126">
        <f t="shared" si="25"/>
        <v>18.383333333333333</v>
      </c>
      <c r="AW126" s="27">
        <v>54</v>
      </c>
      <c r="AX126">
        <v>795</v>
      </c>
      <c r="AY126">
        <v>10412</v>
      </c>
      <c r="AZ126">
        <f t="shared" si="21"/>
        <v>13.096855345911949</v>
      </c>
      <c r="BC126" s="27">
        <v>4</v>
      </c>
      <c r="BD126">
        <v>378</v>
      </c>
      <c r="BE126">
        <v>14324</v>
      </c>
      <c r="BF126">
        <f t="shared" si="26"/>
        <v>37.894179894179892</v>
      </c>
    </row>
    <row r="127" spans="7:58" x14ac:dyDescent="0.25">
      <c r="G127" s="27">
        <v>31</v>
      </c>
      <c r="H127">
        <v>1107</v>
      </c>
      <c r="I127">
        <v>58206</v>
      </c>
      <c r="J127">
        <f t="shared" si="23"/>
        <v>52.579945799457995</v>
      </c>
      <c r="M127" s="27">
        <v>59</v>
      </c>
      <c r="N127">
        <v>832</v>
      </c>
      <c r="O127">
        <v>24545</v>
      </c>
      <c r="P127">
        <f t="shared" si="15"/>
        <v>29.501201923076923</v>
      </c>
      <c r="S127" s="27">
        <v>8</v>
      </c>
      <c r="T127">
        <v>554</v>
      </c>
      <c r="U127">
        <v>42089</v>
      </c>
      <c r="V127">
        <f t="shared" si="24"/>
        <v>75.972924187725638</v>
      </c>
      <c r="Y127" s="27">
        <v>29</v>
      </c>
      <c r="Z127">
        <v>719</v>
      </c>
      <c r="AA127">
        <v>17731</v>
      </c>
      <c r="AB127">
        <f t="shared" si="17"/>
        <v>24.660639777468706</v>
      </c>
      <c r="AE127" s="27">
        <v>53</v>
      </c>
      <c r="AF127">
        <v>564</v>
      </c>
      <c r="AG127">
        <v>9742</v>
      </c>
      <c r="AH127">
        <f t="shared" si="18"/>
        <v>17.273049645390071</v>
      </c>
      <c r="AQ127" s="27">
        <v>16</v>
      </c>
      <c r="AR127">
        <v>482</v>
      </c>
      <c r="AS127">
        <v>2367</v>
      </c>
      <c r="AT127">
        <f t="shared" si="25"/>
        <v>4.9107883817427389</v>
      </c>
      <c r="AW127" s="27">
        <v>55</v>
      </c>
      <c r="AX127">
        <v>800</v>
      </c>
      <c r="AY127">
        <v>1373</v>
      </c>
      <c r="AZ127">
        <f t="shared" si="21"/>
        <v>1.7162500000000001</v>
      </c>
      <c r="BC127" s="27">
        <v>5</v>
      </c>
      <c r="BD127">
        <v>383</v>
      </c>
      <c r="BE127">
        <v>17378</v>
      </c>
      <c r="BF127">
        <f t="shared" si="26"/>
        <v>45.373368146214098</v>
      </c>
    </row>
    <row r="128" spans="7:58" x14ac:dyDescent="0.25">
      <c r="G128" s="27">
        <v>32</v>
      </c>
      <c r="H128">
        <v>1247</v>
      </c>
      <c r="I128">
        <v>72829</v>
      </c>
      <c r="J128">
        <f t="shared" si="23"/>
        <v>58.40336808340016</v>
      </c>
      <c r="M128" s="27">
        <v>60</v>
      </c>
      <c r="N128">
        <v>918</v>
      </c>
      <c r="O128">
        <v>55203</v>
      </c>
      <c r="P128">
        <f t="shared" si="15"/>
        <v>60.133986928104576</v>
      </c>
      <c r="S128" s="27">
        <v>9</v>
      </c>
      <c r="T128">
        <v>604</v>
      </c>
      <c r="U128">
        <v>54239</v>
      </c>
      <c r="V128">
        <f t="shared" si="24"/>
        <v>89.799668874172184</v>
      </c>
      <c r="Y128" s="27">
        <v>30</v>
      </c>
      <c r="Z128">
        <v>728</v>
      </c>
      <c r="AA128">
        <v>7287</v>
      </c>
      <c r="AB128">
        <f t="shared" si="17"/>
        <v>10.009615384615385</v>
      </c>
      <c r="AE128" s="27">
        <v>54</v>
      </c>
      <c r="AF128">
        <v>388</v>
      </c>
      <c r="AG128">
        <v>6811</v>
      </c>
      <c r="AH128">
        <f t="shared" si="18"/>
        <v>17.554123711340207</v>
      </c>
      <c r="AQ128" s="27">
        <v>17</v>
      </c>
      <c r="AR128">
        <v>488</v>
      </c>
      <c r="AS128">
        <v>707</v>
      </c>
      <c r="AT128">
        <f t="shared" si="25"/>
        <v>1.4487704918032787</v>
      </c>
      <c r="AW128" s="27">
        <v>56</v>
      </c>
      <c r="AX128">
        <v>860</v>
      </c>
      <c r="AY128">
        <v>4068</v>
      </c>
      <c r="AZ128">
        <f t="shared" si="21"/>
        <v>4.7302325581395346</v>
      </c>
      <c r="BC128" s="27">
        <v>6</v>
      </c>
      <c r="BD128">
        <v>400</v>
      </c>
      <c r="BE128">
        <v>3731</v>
      </c>
      <c r="BF128">
        <f t="shared" si="26"/>
        <v>9.3275000000000006</v>
      </c>
    </row>
    <row r="129" spans="1:59" x14ac:dyDescent="0.25">
      <c r="G129" s="27">
        <v>33</v>
      </c>
      <c r="H129">
        <v>1250</v>
      </c>
      <c r="I129">
        <v>74292</v>
      </c>
      <c r="J129">
        <f t="shared" si="23"/>
        <v>59.433599999999998</v>
      </c>
      <c r="M129" s="27">
        <v>61</v>
      </c>
      <c r="N129">
        <v>974</v>
      </c>
      <c r="O129">
        <v>58854</v>
      </c>
      <c r="P129">
        <f t="shared" si="15"/>
        <v>60.42505133470226</v>
      </c>
      <c r="S129" s="27">
        <v>10</v>
      </c>
      <c r="T129">
        <v>619</v>
      </c>
      <c r="U129">
        <v>30439</v>
      </c>
      <c r="V129">
        <f t="shared" si="24"/>
        <v>49.174474959612276</v>
      </c>
      <c r="Y129" s="27">
        <v>31</v>
      </c>
      <c r="Z129">
        <v>739</v>
      </c>
      <c r="AA129">
        <v>9206</v>
      </c>
      <c r="AB129">
        <f t="shared" si="17"/>
        <v>12.457374830852503</v>
      </c>
      <c r="AE129" s="27">
        <v>55</v>
      </c>
      <c r="AF129">
        <v>725</v>
      </c>
      <c r="AG129">
        <v>12803</v>
      </c>
      <c r="AH129">
        <f t="shared" si="18"/>
        <v>17.659310344827585</v>
      </c>
      <c r="AQ129" s="27">
        <v>18</v>
      </c>
      <c r="AR129">
        <v>491</v>
      </c>
      <c r="AS129">
        <v>8643</v>
      </c>
      <c r="AT129">
        <f t="shared" si="25"/>
        <v>17.602851323828922</v>
      </c>
      <c r="AW129" s="27">
        <v>57</v>
      </c>
      <c r="AX129">
        <v>865</v>
      </c>
      <c r="AY129">
        <v>9646</v>
      </c>
      <c r="AZ129">
        <f t="shared" si="21"/>
        <v>11.151445086705202</v>
      </c>
      <c r="BC129" s="27">
        <v>7</v>
      </c>
      <c r="BD129">
        <v>400</v>
      </c>
      <c r="BE129">
        <v>5512</v>
      </c>
      <c r="BF129">
        <f t="shared" si="26"/>
        <v>13.78</v>
      </c>
    </row>
    <row r="130" spans="1:59" ht="15.75" x14ac:dyDescent="0.25">
      <c r="A130" s="26"/>
      <c r="B130" s="1"/>
      <c r="C130" s="1"/>
      <c r="D130" s="1"/>
      <c r="F130" s="26"/>
      <c r="G130" s="27">
        <v>34</v>
      </c>
      <c r="H130">
        <v>1372</v>
      </c>
      <c r="I130">
        <v>47764</v>
      </c>
      <c r="J130">
        <f t="shared" si="23"/>
        <v>34.813411078717202</v>
      </c>
      <c r="K130" s="26"/>
      <c r="L130" s="26"/>
      <c r="M130" s="27">
        <v>62</v>
      </c>
      <c r="N130">
        <v>986</v>
      </c>
      <c r="O130">
        <v>55880</v>
      </c>
      <c r="P130">
        <f t="shared" si="15"/>
        <v>56.673427991886413</v>
      </c>
      <c r="Q130" s="26"/>
      <c r="R130" s="26"/>
      <c r="S130" s="27">
        <v>11</v>
      </c>
      <c r="T130">
        <v>637</v>
      </c>
      <c r="U130">
        <v>30213</v>
      </c>
      <c r="V130">
        <f t="shared" si="24"/>
        <v>47.430141287284144</v>
      </c>
      <c r="W130" s="26"/>
      <c r="X130" s="26"/>
      <c r="Y130" s="27">
        <v>32</v>
      </c>
      <c r="Z130">
        <v>753</v>
      </c>
      <c r="AA130">
        <v>20590</v>
      </c>
      <c r="AB130">
        <f t="shared" si="17"/>
        <v>27.343957503320052</v>
      </c>
      <c r="AC130" s="26"/>
      <c r="AD130" s="26"/>
      <c r="AE130" s="27">
        <v>56</v>
      </c>
      <c r="AF130">
        <v>646</v>
      </c>
      <c r="AG130">
        <v>11598</v>
      </c>
      <c r="AH130">
        <f t="shared" si="18"/>
        <v>17.953560371517028</v>
      </c>
      <c r="AI130" s="26"/>
      <c r="AJ130" s="26"/>
      <c r="AK130" s="81"/>
      <c r="AL130" s="26"/>
      <c r="AM130" s="26"/>
      <c r="AN130" s="26"/>
      <c r="AO130" s="26"/>
      <c r="AP130" s="26"/>
      <c r="AQ130" s="27">
        <v>19</v>
      </c>
      <c r="AR130">
        <v>497</v>
      </c>
      <c r="AS130">
        <v>6219</v>
      </c>
      <c r="AT130">
        <f t="shared" si="25"/>
        <v>12.513078470824949</v>
      </c>
      <c r="AU130" s="26"/>
      <c r="AV130" s="26"/>
      <c r="AW130" s="27">
        <v>58</v>
      </c>
      <c r="AX130">
        <v>887</v>
      </c>
      <c r="AY130">
        <v>17483</v>
      </c>
      <c r="AZ130">
        <f t="shared" si="21"/>
        <v>19.710259301014656</v>
      </c>
      <c r="BA130" s="26"/>
      <c r="BB130" s="26"/>
      <c r="BC130" s="27">
        <v>8</v>
      </c>
      <c r="BD130">
        <v>410</v>
      </c>
      <c r="BE130">
        <v>1834</v>
      </c>
      <c r="BF130">
        <f t="shared" si="26"/>
        <v>4.4731707317073175</v>
      </c>
      <c r="BG130" s="26"/>
    </row>
    <row r="131" spans="1:59" ht="15.75" x14ac:dyDescent="0.25">
      <c r="A131" s="1"/>
      <c r="F131" s="26"/>
      <c r="G131" s="27">
        <v>35</v>
      </c>
      <c r="H131">
        <v>1465</v>
      </c>
      <c r="I131">
        <v>42747</v>
      </c>
      <c r="J131">
        <f t="shared" ref="J131:J134" si="27">I131/H131</f>
        <v>29.178839590443687</v>
      </c>
      <c r="K131" s="26"/>
      <c r="L131" s="26"/>
      <c r="M131" s="27">
        <v>63</v>
      </c>
      <c r="N131">
        <v>1057</v>
      </c>
      <c r="O131">
        <v>55846</v>
      </c>
      <c r="P131">
        <f t="shared" ref="P131:P194" si="28">O131/N131</f>
        <v>52.834437086092713</v>
      </c>
      <c r="Q131" s="26"/>
      <c r="R131" s="26"/>
      <c r="S131" s="27">
        <v>12</v>
      </c>
      <c r="T131">
        <v>657</v>
      </c>
      <c r="U131">
        <v>22496</v>
      </c>
      <c r="V131">
        <f t="shared" ref="V131:V151" si="29">U131/T131</f>
        <v>34.240487062404874</v>
      </c>
      <c r="W131" s="26"/>
      <c r="X131" s="26"/>
      <c r="Y131" s="27">
        <v>33</v>
      </c>
      <c r="Z131">
        <v>761</v>
      </c>
      <c r="AA131">
        <v>23977</v>
      </c>
      <c r="AB131">
        <f t="shared" ref="AB131:AB194" si="30">AA131/Z131</f>
        <v>31.507227332457294</v>
      </c>
      <c r="AC131" s="26"/>
      <c r="AD131" s="26"/>
      <c r="AE131" s="27">
        <v>57</v>
      </c>
      <c r="AF131">
        <v>756</v>
      </c>
      <c r="AG131">
        <v>13823</v>
      </c>
      <c r="AH131">
        <f t="shared" ref="AH131:AH194" si="31">AG131/AF131</f>
        <v>18.284391534391535</v>
      </c>
      <c r="AI131" s="26"/>
      <c r="AJ131" s="26"/>
      <c r="AK131" s="81"/>
      <c r="AL131" s="26"/>
      <c r="AM131" s="26"/>
      <c r="AN131" s="26"/>
      <c r="AO131" s="26"/>
      <c r="AP131" s="26"/>
      <c r="AQ131" s="27">
        <v>20</v>
      </c>
      <c r="AR131">
        <v>501</v>
      </c>
      <c r="AS131">
        <v>14896</v>
      </c>
      <c r="AT131">
        <f t="shared" ref="AT131:AT159" si="32">AS131/AR131</f>
        <v>29.732534930139721</v>
      </c>
      <c r="AU131" s="26"/>
      <c r="AV131" s="26"/>
      <c r="AW131" s="27">
        <v>59</v>
      </c>
      <c r="AX131">
        <v>888</v>
      </c>
      <c r="AY131">
        <v>7062</v>
      </c>
      <c r="AZ131">
        <f t="shared" ref="AZ131:AZ194" si="33">AY131/AX131</f>
        <v>7.9527027027027026</v>
      </c>
      <c r="BA131" s="26"/>
      <c r="BB131" s="26"/>
      <c r="BC131" s="27">
        <v>9</v>
      </c>
      <c r="BD131">
        <v>425</v>
      </c>
      <c r="BE131">
        <v>10751</v>
      </c>
      <c r="BF131">
        <f t="shared" ref="BF131:BF162" si="34">BE131/BD131</f>
        <v>25.296470588235294</v>
      </c>
      <c r="BG131" s="26"/>
    </row>
    <row r="132" spans="1:59" x14ac:dyDescent="0.25">
      <c r="A132" s="1"/>
      <c r="G132" s="27">
        <v>36</v>
      </c>
      <c r="H132">
        <v>1551</v>
      </c>
      <c r="I132">
        <v>87697</v>
      </c>
      <c r="J132">
        <f t="shared" si="27"/>
        <v>56.54223081882656</v>
      </c>
      <c r="M132" s="27">
        <v>64</v>
      </c>
      <c r="N132">
        <v>1073</v>
      </c>
      <c r="O132">
        <v>6923</v>
      </c>
      <c r="P132">
        <f t="shared" si="28"/>
        <v>6.4520037278657965</v>
      </c>
      <c r="S132" s="27">
        <v>13</v>
      </c>
      <c r="T132">
        <v>675</v>
      </c>
      <c r="U132">
        <v>30702</v>
      </c>
      <c r="V132">
        <f t="shared" si="29"/>
        <v>45.484444444444442</v>
      </c>
      <c r="Y132" s="27">
        <v>34</v>
      </c>
      <c r="Z132">
        <v>791</v>
      </c>
      <c r="AA132">
        <v>11060</v>
      </c>
      <c r="AB132">
        <f t="shared" si="30"/>
        <v>13.982300884955752</v>
      </c>
      <c r="AE132" s="27">
        <v>58</v>
      </c>
      <c r="AF132">
        <v>553</v>
      </c>
      <c r="AG132">
        <v>10623</v>
      </c>
      <c r="AH132">
        <f t="shared" si="31"/>
        <v>19.209764918625677</v>
      </c>
      <c r="AQ132" s="27">
        <v>21</v>
      </c>
      <c r="AR132">
        <v>525</v>
      </c>
      <c r="AS132">
        <v>19084</v>
      </c>
      <c r="AT132">
        <f t="shared" si="32"/>
        <v>36.350476190476193</v>
      </c>
      <c r="AW132" s="27">
        <v>60</v>
      </c>
      <c r="AX132">
        <v>890</v>
      </c>
      <c r="AY132">
        <v>10279</v>
      </c>
      <c r="AZ132">
        <f t="shared" si="33"/>
        <v>11.549438202247192</v>
      </c>
      <c r="BC132" s="27">
        <v>10</v>
      </c>
      <c r="BD132">
        <v>425</v>
      </c>
      <c r="BE132">
        <v>7907</v>
      </c>
      <c r="BF132">
        <f t="shared" si="34"/>
        <v>18.604705882352942</v>
      </c>
    </row>
    <row r="133" spans="1:59" x14ac:dyDescent="0.25">
      <c r="A133" s="1"/>
      <c r="G133" s="27">
        <v>37</v>
      </c>
      <c r="H133">
        <v>1822</v>
      </c>
      <c r="I133">
        <v>74944</v>
      </c>
      <c r="J133">
        <f t="shared" si="27"/>
        <v>41.132821075740942</v>
      </c>
      <c r="M133" s="27">
        <v>65</v>
      </c>
      <c r="N133">
        <v>1103</v>
      </c>
      <c r="O133">
        <v>32540</v>
      </c>
      <c r="P133">
        <f t="shared" si="28"/>
        <v>29.501359927470535</v>
      </c>
      <c r="S133" s="27">
        <v>14</v>
      </c>
      <c r="T133">
        <v>688</v>
      </c>
      <c r="U133">
        <v>22958</v>
      </c>
      <c r="V133">
        <f t="shared" si="29"/>
        <v>33.369186046511629</v>
      </c>
      <c r="Y133" s="27">
        <v>35</v>
      </c>
      <c r="Z133">
        <v>895</v>
      </c>
      <c r="AA133">
        <v>28541</v>
      </c>
      <c r="AB133">
        <f t="shared" si="30"/>
        <v>31.889385474860337</v>
      </c>
      <c r="AE133" s="27">
        <v>59</v>
      </c>
      <c r="AF133">
        <v>1503</v>
      </c>
      <c r="AG133">
        <v>29046</v>
      </c>
      <c r="AH133">
        <f t="shared" si="31"/>
        <v>19.325349301397207</v>
      </c>
      <c r="AQ133" s="27">
        <v>22</v>
      </c>
      <c r="AR133">
        <v>526</v>
      </c>
      <c r="AS133">
        <v>9500</v>
      </c>
      <c r="AT133">
        <f t="shared" si="32"/>
        <v>18.060836501901139</v>
      </c>
      <c r="AW133" s="27">
        <v>61</v>
      </c>
      <c r="AX133">
        <v>891</v>
      </c>
      <c r="AY133">
        <v>6044</v>
      </c>
      <c r="AZ133">
        <f t="shared" si="33"/>
        <v>6.7833894500561165</v>
      </c>
      <c r="BC133" s="27">
        <v>11</v>
      </c>
      <c r="BD133">
        <v>425</v>
      </c>
      <c r="BE133">
        <v>7301</v>
      </c>
      <c r="BF133">
        <f t="shared" si="34"/>
        <v>17.178823529411765</v>
      </c>
    </row>
    <row r="134" spans="1:59" x14ac:dyDescent="0.25">
      <c r="A134" s="1"/>
      <c r="G134" s="27">
        <v>38</v>
      </c>
      <c r="H134">
        <v>2550</v>
      </c>
      <c r="I134">
        <v>137878</v>
      </c>
      <c r="J134">
        <f t="shared" si="27"/>
        <v>54.069803921568628</v>
      </c>
      <c r="M134" s="27">
        <v>66</v>
      </c>
      <c r="N134">
        <v>1126</v>
      </c>
      <c r="O134">
        <v>111112</v>
      </c>
      <c r="P134">
        <f t="shared" si="28"/>
        <v>98.678507992895206</v>
      </c>
      <c r="S134" s="27">
        <v>15</v>
      </c>
      <c r="T134">
        <v>703</v>
      </c>
      <c r="U134">
        <v>16046</v>
      </c>
      <c r="V134">
        <f t="shared" si="29"/>
        <v>22.825035561877666</v>
      </c>
      <c r="Y134" s="27">
        <v>36</v>
      </c>
      <c r="Z134">
        <v>949</v>
      </c>
      <c r="AA134">
        <v>31757</v>
      </c>
      <c r="AB134">
        <f t="shared" si="30"/>
        <v>33.463645943098001</v>
      </c>
      <c r="AE134" s="27">
        <v>60</v>
      </c>
      <c r="AF134">
        <v>879</v>
      </c>
      <c r="AG134">
        <v>17033</v>
      </c>
      <c r="AH134">
        <f t="shared" si="31"/>
        <v>19.377701934015928</v>
      </c>
      <c r="AQ134" s="27">
        <v>23</v>
      </c>
      <c r="AR134">
        <v>527</v>
      </c>
      <c r="AS134">
        <v>7640</v>
      </c>
      <c r="AT134">
        <f t="shared" si="32"/>
        <v>14.497153700189754</v>
      </c>
      <c r="AW134" s="27">
        <v>62</v>
      </c>
      <c r="AX134">
        <v>924</v>
      </c>
      <c r="AY134">
        <v>1997</v>
      </c>
      <c r="AZ134">
        <f t="shared" si="33"/>
        <v>2.1612554112554112</v>
      </c>
      <c r="BC134" s="27">
        <v>12</v>
      </c>
      <c r="BD134">
        <v>432</v>
      </c>
      <c r="BE134">
        <v>15661</v>
      </c>
      <c r="BF134">
        <f t="shared" si="34"/>
        <v>36.252314814814817</v>
      </c>
    </row>
    <row r="135" spans="1:59" x14ac:dyDescent="0.25">
      <c r="A135" s="1"/>
      <c r="M135" s="27">
        <v>67</v>
      </c>
      <c r="N135">
        <v>1189</v>
      </c>
      <c r="O135">
        <v>61437</v>
      </c>
      <c r="P135">
        <f t="shared" si="28"/>
        <v>51.671152228763667</v>
      </c>
      <c r="S135" s="27">
        <v>16</v>
      </c>
      <c r="T135">
        <v>716</v>
      </c>
      <c r="U135">
        <v>39571</v>
      </c>
      <c r="V135">
        <f t="shared" si="29"/>
        <v>55.266759776536311</v>
      </c>
      <c r="Y135" s="27">
        <v>37</v>
      </c>
      <c r="Z135">
        <v>954</v>
      </c>
      <c r="AA135">
        <v>0</v>
      </c>
      <c r="AB135">
        <f t="shared" si="30"/>
        <v>0</v>
      </c>
      <c r="AE135" s="27">
        <v>61</v>
      </c>
      <c r="AF135">
        <v>1027</v>
      </c>
      <c r="AG135">
        <v>19913</v>
      </c>
      <c r="AH135">
        <f t="shared" si="31"/>
        <v>19.38948393378773</v>
      </c>
      <c r="AQ135" s="27">
        <v>24</v>
      </c>
      <c r="AR135">
        <v>544</v>
      </c>
      <c r="AS135">
        <v>22579</v>
      </c>
      <c r="AT135">
        <f t="shared" si="32"/>
        <v>41.505514705882355</v>
      </c>
      <c r="AW135" s="27">
        <v>63</v>
      </c>
      <c r="AX135">
        <v>959</v>
      </c>
      <c r="AY135">
        <v>5626</v>
      </c>
      <c r="AZ135">
        <f t="shared" si="33"/>
        <v>5.8665276329509908</v>
      </c>
      <c r="BC135" s="27">
        <v>13</v>
      </c>
      <c r="BD135">
        <v>452</v>
      </c>
      <c r="BE135">
        <v>6302</v>
      </c>
      <c r="BF135">
        <f t="shared" si="34"/>
        <v>13.942477876106194</v>
      </c>
    </row>
    <row r="136" spans="1:59" x14ac:dyDescent="0.25">
      <c r="A136" s="1"/>
      <c r="M136" s="27">
        <v>68</v>
      </c>
      <c r="N136">
        <v>1206</v>
      </c>
      <c r="O136">
        <v>50639</v>
      </c>
      <c r="P136">
        <f t="shared" si="28"/>
        <v>41.989220563847432</v>
      </c>
      <c r="S136" s="27">
        <v>17</v>
      </c>
      <c r="T136">
        <v>726</v>
      </c>
      <c r="U136">
        <v>53755</v>
      </c>
      <c r="V136">
        <f t="shared" si="29"/>
        <v>74.042699724517902</v>
      </c>
      <c r="Y136" s="27">
        <v>38</v>
      </c>
      <c r="Z136">
        <v>1081</v>
      </c>
      <c r="AA136">
        <v>23095</v>
      </c>
      <c r="AB136">
        <f t="shared" si="30"/>
        <v>21.364477335800185</v>
      </c>
      <c r="AE136" s="27">
        <v>62</v>
      </c>
      <c r="AF136">
        <v>529</v>
      </c>
      <c r="AG136">
        <v>10646</v>
      </c>
      <c r="AH136">
        <f t="shared" si="31"/>
        <v>20.12476370510397</v>
      </c>
      <c r="AQ136" s="27">
        <v>25</v>
      </c>
      <c r="AR136">
        <v>550</v>
      </c>
      <c r="AS136">
        <v>21813</v>
      </c>
      <c r="AT136">
        <f t="shared" si="32"/>
        <v>39.659999999999997</v>
      </c>
      <c r="AW136" s="27">
        <v>64</v>
      </c>
      <c r="AX136">
        <v>1082</v>
      </c>
      <c r="AY136">
        <v>1900</v>
      </c>
      <c r="AZ136">
        <f t="shared" si="33"/>
        <v>1.756007393715342</v>
      </c>
      <c r="BC136" s="27">
        <v>14</v>
      </c>
      <c r="BD136">
        <v>456</v>
      </c>
      <c r="BE136">
        <v>13058</v>
      </c>
      <c r="BF136">
        <f t="shared" si="34"/>
        <v>28.635964912280702</v>
      </c>
    </row>
    <row r="137" spans="1:59" x14ac:dyDescent="0.25">
      <c r="M137" s="27">
        <v>69</v>
      </c>
      <c r="N137">
        <v>1216</v>
      </c>
      <c r="O137">
        <v>32394</v>
      </c>
      <c r="P137">
        <f t="shared" si="28"/>
        <v>26.639802631578949</v>
      </c>
      <c r="S137" s="27">
        <v>18</v>
      </c>
      <c r="T137">
        <v>761</v>
      </c>
      <c r="U137">
        <v>32548</v>
      </c>
      <c r="V137">
        <f t="shared" si="29"/>
        <v>42.770039421813401</v>
      </c>
      <c r="Y137" s="27">
        <v>39</v>
      </c>
      <c r="Z137">
        <v>1239</v>
      </c>
      <c r="AA137">
        <v>60264</v>
      </c>
      <c r="AB137">
        <f t="shared" si="30"/>
        <v>48.639225181598064</v>
      </c>
      <c r="AE137" s="27">
        <v>63</v>
      </c>
      <c r="AF137">
        <v>648</v>
      </c>
      <c r="AG137">
        <v>13188</v>
      </c>
      <c r="AH137">
        <f t="shared" si="31"/>
        <v>20.351851851851851</v>
      </c>
      <c r="AQ137" s="27">
        <v>26</v>
      </c>
      <c r="AR137">
        <v>570</v>
      </c>
      <c r="AS137">
        <v>10846</v>
      </c>
      <c r="AT137">
        <f t="shared" si="32"/>
        <v>19.028070175438597</v>
      </c>
      <c r="AW137" s="27">
        <v>65</v>
      </c>
      <c r="AX137">
        <v>1169</v>
      </c>
      <c r="AY137">
        <v>12978</v>
      </c>
      <c r="AZ137">
        <f t="shared" si="33"/>
        <v>11.101796407185629</v>
      </c>
      <c r="BC137" s="27">
        <v>15</v>
      </c>
      <c r="BD137">
        <v>469</v>
      </c>
      <c r="BE137">
        <v>15193</v>
      </c>
      <c r="BF137">
        <f t="shared" si="34"/>
        <v>32.394456289978677</v>
      </c>
    </row>
    <row r="138" spans="1:59" x14ac:dyDescent="0.25">
      <c r="M138" s="27">
        <v>70</v>
      </c>
      <c r="N138">
        <v>1349</v>
      </c>
      <c r="O138">
        <v>42246</v>
      </c>
      <c r="P138">
        <f t="shared" si="28"/>
        <v>31.31653076352854</v>
      </c>
      <c r="S138" s="27">
        <v>19</v>
      </c>
      <c r="T138">
        <v>772</v>
      </c>
      <c r="U138">
        <v>57081</v>
      </c>
      <c r="V138">
        <f t="shared" si="29"/>
        <v>73.939119170984455</v>
      </c>
      <c r="Y138" s="27">
        <v>40</v>
      </c>
      <c r="Z138">
        <v>1366</v>
      </c>
      <c r="AA138">
        <v>31828</v>
      </c>
      <c r="AB138">
        <f t="shared" si="30"/>
        <v>23.300146412884335</v>
      </c>
      <c r="AE138" s="27">
        <v>64</v>
      </c>
      <c r="AF138">
        <v>560</v>
      </c>
      <c r="AG138">
        <v>11512</v>
      </c>
      <c r="AH138">
        <f t="shared" si="31"/>
        <v>20.557142857142857</v>
      </c>
      <c r="AQ138" s="27">
        <v>27</v>
      </c>
      <c r="AR138">
        <v>577</v>
      </c>
      <c r="AS138">
        <v>6634</v>
      </c>
      <c r="AT138">
        <f t="shared" si="32"/>
        <v>11.49740034662045</v>
      </c>
      <c r="AW138" s="27">
        <v>66</v>
      </c>
      <c r="AX138">
        <v>1185</v>
      </c>
      <c r="AY138">
        <v>17516</v>
      </c>
      <c r="AZ138">
        <f t="shared" si="33"/>
        <v>14.781434599156118</v>
      </c>
      <c r="BC138" s="27">
        <v>16</v>
      </c>
      <c r="BD138">
        <v>473</v>
      </c>
      <c r="BE138">
        <v>21476</v>
      </c>
      <c r="BF138">
        <f t="shared" si="34"/>
        <v>45.403805496828753</v>
      </c>
    </row>
    <row r="139" spans="1:59" x14ac:dyDescent="0.25">
      <c r="M139" s="27">
        <v>71</v>
      </c>
      <c r="N139">
        <v>1367</v>
      </c>
      <c r="O139">
        <v>11787</v>
      </c>
      <c r="P139">
        <f t="shared" si="28"/>
        <v>8.6225310899780538</v>
      </c>
      <c r="S139" s="27">
        <v>20</v>
      </c>
      <c r="T139">
        <v>782</v>
      </c>
      <c r="U139">
        <v>53975</v>
      </c>
      <c r="V139">
        <f t="shared" si="29"/>
        <v>69.021739130434781</v>
      </c>
      <c r="Y139" s="27">
        <v>41</v>
      </c>
      <c r="Z139">
        <v>1417</v>
      </c>
      <c r="AA139">
        <v>34853</v>
      </c>
      <c r="AB139">
        <f t="shared" si="30"/>
        <v>24.596330275229359</v>
      </c>
      <c r="AE139" s="27">
        <v>65</v>
      </c>
      <c r="AF139">
        <v>1952</v>
      </c>
      <c r="AG139">
        <v>40230</v>
      </c>
      <c r="AH139">
        <f t="shared" si="31"/>
        <v>20.609631147540984</v>
      </c>
      <c r="AQ139" s="27">
        <v>28</v>
      </c>
      <c r="AR139">
        <v>585</v>
      </c>
      <c r="AS139">
        <v>5272</v>
      </c>
      <c r="AT139">
        <f t="shared" si="32"/>
        <v>9.0119658119658119</v>
      </c>
      <c r="AW139" s="27">
        <v>67</v>
      </c>
      <c r="AX139">
        <v>1242</v>
      </c>
      <c r="AY139">
        <v>8446</v>
      </c>
      <c r="AZ139">
        <f t="shared" si="33"/>
        <v>6.8003220611916264</v>
      </c>
      <c r="BC139" s="27">
        <v>17</v>
      </c>
      <c r="BD139">
        <v>480</v>
      </c>
      <c r="BE139">
        <v>17571</v>
      </c>
      <c r="BF139">
        <f t="shared" si="34"/>
        <v>36.606250000000003</v>
      </c>
    </row>
    <row r="140" spans="1:59" x14ac:dyDescent="0.25">
      <c r="M140" s="27">
        <v>72</v>
      </c>
      <c r="N140">
        <v>1384</v>
      </c>
      <c r="O140">
        <v>34850</v>
      </c>
      <c r="P140">
        <f t="shared" si="28"/>
        <v>25.180635838150287</v>
      </c>
      <c r="S140" s="27">
        <v>21</v>
      </c>
      <c r="T140">
        <v>816</v>
      </c>
      <c r="U140">
        <v>59550</v>
      </c>
      <c r="V140">
        <f t="shared" si="29"/>
        <v>72.977941176470594</v>
      </c>
      <c r="Y140" s="27">
        <v>42</v>
      </c>
      <c r="Z140">
        <v>1434</v>
      </c>
      <c r="AA140">
        <v>66974</v>
      </c>
      <c r="AB140">
        <f t="shared" si="30"/>
        <v>46.704323570432358</v>
      </c>
      <c r="AE140" s="27">
        <v>66</v>
      </c>
      <c r="AF140">
        <v>564</v>
      </c>
      <c r="AG140">
        <v>11727</v>
      </c>
      <c r="AH140">
        <f t="shared" si="31"/>
        <v>20.792553191489361</v>
      </c>
      <c r="AQ140" s="27">
        <v>29</v>
      </c>
      <c r="AR140">
        <v>623</v>
      </c>
      <c r="AS140">
        <v>1212</v>
      </c>
      <c r="AT140">
        <f t="shared" si="32"/>
        <v>1.9454253611556982</v>
      </c>
      <c r="AW140" s="27">
        <v>68</v>
      </c>
      <c r="AX140">
        <v>1295</v>
      </c>
      <c r="AY140">
        <v>12278</v>
      </c>
      <c r="AZ140">
        <f t="shared" si="33"/>
        <v>9.4810810810810811</v>
      </c>
      <c r="BC140" s="27">
        <v>18</v>
      </c>
      <c r="BD140">
        <v>482</v>
      </c>
      <c r="BE140">
        <v>8645</v>
      </c>
      <c r="BF140">
        <f t="shared" si="34"/>
        <v>17.935684647302903</v>
      </c>
    </row>
    <row r="141" spans="1:59" x14ac:dyDescent="0.25">
      <c r="M141" s="27">
        <v>73</v>
      </c>
      <c r="N141">
        <v>1384</v>
      </c>
      <c r="O141">
        <v>47427</v>
      </c>
      <c r="P141">
        <f t="shared" si="28"/>
        <v>34.268063583815028</v>
      </c>
      <c r="S141" s="27">
        <v>22</v>
      </c>
      <c r="T141">
        <v>822</v>
      </c>
      <c r="U141">
        <v>22</v>
      </c>
      <c r="V141">
        <f t="shared" si="29"/>
        <v>2.6763990267639901E-2</v>
      </c>
      <c r="Y141" s="27">
        <v>43</v>
      </c>
      <c r="Z141">
        <v>1831</v>
      </c>
      <c r="AA141">
        <v>46639</v>
      </c>
      <c r="AB141">
        <f t="shared" si="30"/>
        <v>25.471873293282361</v>
      </c>
      <c r="AE141" s="27">
        <v>67</v>
      </c>
      <c r="AF141">
        <v>216</v>
      </c>
      <c r="AG141">
        <v>4654</v>
      </c>
      <c r="AH141">
        <f t="shared" si="31"/>
        <v>21.546296296296298</v>
      </c>
      <c r="AQ141" s="27">
        <v>30</v>
      </c>
      <c r="AR141">
        <v>724</v>
      </c>
      <c r="AS141">
        <v>10608</v>
      </c>
      <c r="AT141">
        <f t="shared" si="32"/>
        <v>14.651933701657459</v>
      </c>
      <c r="AW141" s="27">
        <v>69</v>
      </c>
      <c r="AX141">
        <v>1357</v>
      </c>
      <c r="AY141">
        <v>488</v>
      </c>
      <c r="AZ141">
        <f t="shared" si="33"/>
        <v>0.35961680176860722</v>
      </c>
      <c r="BC141" s="27">
        <v>19</v>
      </c>
      <c r="BD141">
        <v>485</v>
      </c>
      <c r="BE141">
        <v>6423</v>
      </c>
      <c r="BF141">
        <f t="shared" si="34"/>
        <v>13.243298969072164</v>
      </c>
    </row>
    <row r="142" spans="1:59" x14ac:dyDescent="0.25">
      <c r="M142" s="27">
        <v>74</v>
      </c>
      <c r="N142">
        <v>1410</v>
      </c>
      <c r="O142">
        <v>72929</v>
      </c>
      <c r="P142">
        <f t="shared" si="28"/>
        <v>51.722695035460994</v>
      </c>
      <c r="S142" s="27">
        <v>23</v>
      </c>
      <c r="T142">
        <v>845</v>
      </c>
      <c r="U142">
        <v>30003</v>
      </c>
      <c r="V142">
        <f t="shared" si="29"/>
        <v>35.506508875739648</v>
      </c>
      <c r="Y142" s="27">
        <v>44</v>
      </c>
      <c r="Z142">
        <v>2242</v>
      </c>
      <c r="AA142">
        <v>33473</v>
      </c>
      <c r="AB142">
        <f t="shared" si="30"/>
        <v>14.929973238180196</v>
      </c>
      <c r="AE142" s="27">
        <v>68</v>
      </c>
      <c r="AF142">
        <v>843</v>
      </c>
      <c r="AG142">
        <v>19631</v>
      </c>
      <c r="AH142">
        <f t="shared" si="31"/>
        <v>23.287069988137603</v>
      </c>
      <c r="AQ142" s="27">
        <v>31</v>
      </c>
      <c r="AR142">
        <v>727</v>
      </c>
      <c r="AS142">
        <v>23980</v>
      </c>
      <c r="AT142">
        <f t="shared" si="32"/>
        <v>32.984869325997252</v>
      </c>
      <c r="AW142" s="27">
        <v>70</v>
      </c>
      <c r="AX142">
        <v>1379</v>
      </c>
      <c r="AY142">
        <v>262</v>
      </c>
      <c r="AZ142">
        <f t="shared" si="33"/>
        <v>0.1899927483683829</v>
      </c>
      <c r="BC142" s="27">
        <v>20</v>
      </c>
      <c r="BD142">
        <v>511</v>
      </c>
      <c r="BE142">
        <v>22281</v>
      </c>
      <c r="BF142">
        <f t="shared" si="34"/>
        <v>43.602739726027394</v>
      </c>
    </row>
    <row r="143" spans="1:59" x14ac:dyDescent="0.25">
      <c r="M143" s="27">
        <v>75</v>
      </c>
      <c r="N143">
        <v>1574</v>
      </c>
      <c r="O143">
        <v>71</v>
      </c>
      <c r="P143">
        <f t="shared" si="28"/>
        <v>4.510800508259212E-2</v>
      </c>
      <c r="S143" s="27">
        <v>24</v>
      </c>
      <c r="T143">
        <v>860</v>
      </c>
      <c r="U143">
        <v>4126</v>
      </c>
      <c r="V143">
        <f t="shared" si="29"/>
        <v>4.7976744186046512</v>
      </c>
      <c r="Y143" s="27">
        <v>45</v>
      </c>
      <c r="Z143">
        <v>2265</v>
      </c>
      <c r="AA143">
        <v>28114</v>
      </c>
      <c r="AB143">
        <f t="shared" si="30"/>
        <v>12.412362030905078</v>
      </c>
      <c r="AE143" s="27">
        <v>69</v>
      </c>
      <c r="AF143">
        <v>644</v>
      </c>
      <c r="AG143">
        <v>15173</v>
      </c>
      <c r="AH143">
        <f t="shared" si="31"/>
        <v>23.560559006211179</v>
      </c>
      <c r="AQ143" s="27">
        <v>32</v>
      </c>
      <c r="AR143">
        <v>796</v>
      </c>
      <c r="AS143">
        <v>19079</v>
      </c>
      <c r="AT143">
        <f t="shared" si="32"/>
        <v>23.968592964824122</v>
      </c>
      <c r="AW143" s="27">
        <v>71</v>
      </c>
      <c r="AX143">
        <v>1392</v>
      </c>
      <c r="AY143">
        <v>13917</v>
      </c>
      <c r="AZ143">
        <f t="shared" si="33"/>
        <v>9.9978448275862064</v>
      </c>
      <c r="BC143" s="27">
        <v>21</v>
      </c>
      <c r="BD143">
        <v>512</v>
      </c>
      <c r="BE143">
        <v>16311</v>
      </c>
      <c r="BF143">
        <f t="shared" si="34"/>
        <v>31.857421875</v>
      </c>
    </row>
    <row r="144" spans="1:59" x14ac:dyDescent="0.25">
      <c r="M144" s="27">
        <v>76</v>
      </c>
      <c r="N144">
        <v>1696</v>
      </c>
      <c r="O144">
        <v>56056</v>
      </c>
      <c r="P144">
        <f t="shared" si="28"/>
        <v>33.051886792452834</v>
      </c>
      <c r="S144" s="27">
        <v>25</v>
      </c>
      <c r="T144">
        <v>894</v>
      </c>
      <c r="U144">
        <v>85904</v>
      </c>
      <c r="V144">
        <f t="shared" si="29"/>
        <v>96.08948545861297</v>
      </c>
      <c r="Y144" s="27">
        <v>46</v>
      </c>
      <c r="Z144">
        <v>2559</v>
      </c>
      <c r="AA144">
        <v>57706</v>
      </c>
      <c r="AB144">
        <f t="shared" si="30"/>
        <v>22.550214927706136</v>
      </c>
      <c r="AE144" s="27">
        <v>70</v>
      </c>
      <c r="AF144">
        <v>725</v>
      </c>
      <c r="AG144">
        <v>17458</v>
      </c>
      <c r="AH144">
        <f t="shared" si="31"/>
        <v>24.08</v>
      </c>
      <c r="AQ144" s="27">
        <v>33</v>
      </c>
      <c r="AR144">
        <v>844</v>
      </c>
      <c r="AS144">
        <v>11579</v>
      </c>
      <c r="AT144">
        <f t="shared" si="32"/>
        <v>13.719194312796208</v>
      </c>
      <c r="AW144" s="27">
        <v>72</v>
      </c>
      <c r="AX144">
        <v>1466</v>
      </c>
      <c r="AY144">
        <v>7988</v>
      </c>
      <c r="AZ144">
        <f t="shared" si="33"/>
        <v>5.4488403819918148</v>
      </c>
      <c r="BC144" s="27">
        <v>22</v>
      </c>
      <c r="BD144">
        <v>534</v>
      </c>
      <c r="BE144">
        <v>17728</v>
      </c>
      <c r="BF144">
        <f t="shared" si="34"/>
        <v>33.198501872659179</v>
      </c>
    </row>
    <row r="145" spans="12:58" x14ac:dyDescent="0.25">
      <c r="M145" s="27">
        <v>77</v>
      </c>
      <c r="N145">
        <v>2294</v>
      </c>
      <c r="O145">
        <v>51823</v>
      </c>
      <c r="P145">
        <f t="shared" si="28"/>
        <v>22.590671316477767</v>
      </c>
      <c r="S145" s="27">
        <v>26</v>
      </c>
      <c r="T145">
        <v>897</v>
      </c>
      <c r="U145">
        <v>1977</v>
      </c>
      <c r="V145">
        <f t="shared" si="29"/>
        <v>2.2040133779264215</v>
      </c>
      <c r="Y145" s="27">
        <v>47</v>
      </c>
      <c r="Z145">
        <v>3623</v>
      </c>
      <c r="AA145">
        <v>40078</v>
      </c>
      <c r="AB145">
        <f t="shared" si="30"/>
        <v>11.062103229367928</v>
      </c>
      <c r="AE145" s="27">
        <v>71</v>
      </c>
      <c r="AF145">
        <v>1308</v>
      </c>
      <c r="AG145">
        <v>33173</v>
      </c>
      <c r="AH145">
        <f t="shared" si="31"/>
        <v>25.361620795107033</v>
      </c>
      <c r="AQ145" s="27">
        <v>34</v>
      </c>
      <c r="AR145">
        <v>864</v>
      </c>
      <c r="AS145">
        <v>10049</v>
      </c>
      <c r="AT145">
        <f t="shared" si="32"/>
        <v>11.630787037037036</v>
      </c>
      <c r="AW145" s="27">
        <v>73</v>
      </c>
      <c r="AX145">
        <v>1498</v>
      </c>
      <c r="AY145">
        <v>27790</v>
      </c>
      <c r="AZ145">
        <f t="shared" si="33"/>
        <v>18.55140186915888</v>
      </c>
      <c r="BC145" s="27">
        <v>23</v>
      </c>
      <c r="BD145">
        <v>546</v>
      </c>
      <c r="BE145">
        <v>6413</v>
      </c>
      <c r="BF145">
        <f t="shared" si="34"/>
        <v>11.745421245421245</v>
      </c>
    </row>
    <row r="146" spans="12:58" x14ac:dyDescent="0.25">
      <c r="M146" s="27">
        <v>78</v>
      </c>
      <c r="N146">
        <v>2616</v>
      </c>
      <c r="O146">
        <v>38734</v>
      </c>
      <c r="P146">
        <f t="shared" si="28"/>
        <v>14.8065749235474</v>
      </c>
      <c r="S146" s="27">
        <v>27</v>
      </c>
      <c r="T146">
        <v>947</v>
      </c>
      <c r="U146">
        <v>42076</v>
      </c>
      <c r="V146">
        <f t="shared" si="29"/>
        <v>44.430834213305175</v>
      </c>
      <c r="X146" t="s">
        <v>233</v>
      </c>
      <c r="Y146" s="27">
        <v>1</v>
      </c>
      <c r="Z146">
        <v>239</v>
      </c>
      <c r="AA146">
        <v>211</v>
      </c>
      <c r="AB146">
        <f t="shared" si="30"/>
        <v>0.88284518828451886</v>
      </c>
      <c r="AE146" s="27">
        <v>72</v>
      </c>
      <c r="AF146">
        <v>572</v>
      </c>
      <c r="AG146">
        <v>14905</v>
      </c>
      <c r="AH146">
        <f t="shared" si="31"/>
        <v>26.057692307692307</v>
      </c>
      <c r="AQ146" s="27">
        <v>35</v>
      </c>
      <c r="AR146">
        <v>868</v>
      </c>
      <c r="AS146">
        <v>25765</v>
      </c>
      <c r="AT146">
        <f t="shared" si="32"/>
        <v>29.683179723502302</v>
      </c>
      <c r="AW146" s="27">
        <v>74</v>
      </c>
      <c r="AX146">
        <v>1667</v>
      </c>
      <c r="AY146">
        <v>36899</v>
      </c>
      <c r="AZ146">
        <f t="shared" si="33"/>
        <v>22.134973005398919</v>
      </c>
      <c r="BC146" s="27">
        <v>24</v>
      </c>
      <c r="BD146">
        <v>547</v>
      </c>
      <c r="BE146">
        <v>5273</v>
      </c>
      <c r="BF146">
        <f t="shared" si="34"/>
        <v>9.6398537477148079</v>
      </c>
    </row>
    <row r="147" spans="12:58" x14ac:dyDescent="0.25">
      <c r="M147" s="27">
        <v>79</v>
      </c>
      <c r="N147">
        <v>2804</v>
      </c>
      <c r="O147">
        <v>99021</v>
      </c>
      <c r="P147">
        <f t="shared" si="28"/>
        <v>35.314194008559198</v>
      </c>
      <c r="S147" s="27">
        <v>28</v>
      </c>
      <c r="T147">
        <v>1184</v>
      </c>
      <c r="U147">
        <v>39763</v>
      </c>
      <c r="V147">
        <f t="shared" si="29"/>
        <v>33.583614864864863</v>
      </c>
      <c r="Y147" s="27">
        <v>2</v>
      </c>
      <c r="Z147">
        <v>271</v>
      </c>
      <c r="AA147">
        <v>193</v>
      </c>
      <c r="AB147">
        <f t="shared" si="30"/>
        <v>0.71217712177121772</v>
      </c>
      <c r="AE147" s="27">
        <v>73</v>
      </c>
      <c r="AF147">
        <v>685</v>
      </c>
      <c r="AG147">
        <v>17922</v>
      </c>
      <c r="AH147">
        <f t="shared" si="31"/>
        <v>26.163503649635036</v>
      </c>
      <c r="AQ147" s="27">
        <v>36</v>
      </c>
      <c r="AR147">
        <v>892</v>
      </c>
      <c r="AS147">
        <v>16593</v>
      </c>
      <c r="AT147">
        <f t="shared" si="32"/>
        <v>18.602017937219731</v>
      </c>
      <c r="AW147" s="27">
        <v>75</v>
      </c>
      <c r="AX147">
        <v>2052</v>
      </c>
      <c r="AY147">
        <v>13320</v>
      </c>
      <c r="AZ147">
        <f t="shared" si="33"/>
        <v>6.4912280701754383</v>
      </c>
      <c r="BC147" s="27">
        <v>25</v>
      </c>
      <c r="BD147">
        <v>552</v>
      </c>
      <c r="BE147">
        <v>7011</v>
      </c>
      <c r="BF147">
        <f t="shared" si="34"/>
        <v>12.701086956521738</v>
      </c>
    </row>
    <row r="148" spans="12:58" x14ac:dyDescent="0.25">
      <c r="L148" t="s">
        <v>233</v>
      </c>
      <c r="M148" s="27">
        <v>1</v>
      </c>
      <c r="N148">
        <v>264</v>
      </c>
      <c r="O148">
        <v>16993</v>
      </c>
      <c r="P148">
        <f t="shared" si="28"/>
        <v>64.367424242424249</v>
      </c>
      <c r="S148" s="27">
        <v>29</v>
      </c>
      <c r="T148">
        <v>1373</v>
      </c>
      <c r="U148">
        <v>82367</v>
      </c>
      <c r="V148">
        <f t="shared" si="29"/>
        <v>59.990531682447198</v>
      </c>
      <c r="Y148" s="27">
        <v>3</v>
      </c>
      <c r="Z148">
        <v>299</v>
      </c>
      <c r="AA148">
        <v>13673</v>
      </c>
      <c r="AB148">
        <f t="shared" si="30"/>
        <v>45.729096989966557</v>
      </c>
      <c r="AE148" s="27">
        <v>74</v>
      </c>
      <c r="AF148">
        <v>1575</v>
      </c>
      <c r="AG148">
        <v>41260</v>
      </c>
      <c r="AH148">
        <f t="shared" si="31"/>
        <v>26.196825396825396</v>
      </c>
      <c r="AQ148" s="27">
        <v>37</v>
      </c>
      <c r="AR148">
        <v>926</v>
      </c>
      <c r="AS148">
        <v>23595</v>
      </c>
      <c r="AT148">
        <f t="shared" si="32"/>
        <v>25.480561555075592</v>
      </c>
      <c r="AW148" s="27">
        <v>76</v>
      </c>
      <c r="AX148">
        <v>2115</v>
      </c>
      <c r="AY148">
        <v>1467</v>
      </c>
      <c r="AZ148">
        <f t="shared" si="33"/>
        <v>0.69361702127659575</v>
      </c>
      <c r="BC148" s="27">
        <v>26</v>
      </c>
      <c r="BD148">
        <v>565</v>
      </c>
      <c r="BE148">
        <v>14616</v>
      </c>
      <c r="BF148">
        <f t="shared" si="34"/>
        <v>25.869026548672565</v>
      </c>
    </row>
    <row r="149" spans="12:58" x14ac:dyDescent="0.25">
      <c r="M149" s="27">
        <v>2</v>
      </c>
      <c r="N149">
        <v>270</v>
      </c>
      <c r="O149">
        <v>9279</v>
      </c>
      <c r="P149">
        <f t="shared" si="28"/>
        <v>34.366666666666667</v>
      </c>
      <c r="S149" s="27">
        <v>30</v>
      </c>
      <c r="T149">
        <v>1566</v>
      </c>
      <c r="U149">
        <v>55764</v>
      </c>
      <c r="V149">
        <f t="shared" si="29"/>
        <v>35.609195402298852</v>
      </c>
      <c r="Y149" s="27">
        <v>4</v>
      </c>
      <c r="Z149">
        <v>353</v>
      </c>
      <c r="AA149">
        <v>8567</v>
      </c>
      <c r="AB149">
        <f t="shared" si="30"/>
        <v>24.269121813031163</v>
      </c>
      <c r="AE149" s="27">
        <v>75</v>
      </c>
      <c r="AF149">
        <v>1056</v>
      </c>
      <c r="AG149">
        <v>27766</v>
      </c>
      <c r="AH149">
        <f t="shared" si="31"/>
        <v>26.293560606060606</v>
      </c>
      <c r="AQ149" s="27">
        <v>38</v>
      </c>
      <c r="AR149">
        <v>987</v>
      </c>
      <c r="AS149">
        <v>28019</v>
      </c>
      <c r="AT149">
        <f t="shared" si="32"/>
        <v>28.38804457953394</v>
      </c>
      <c r="AW149" s="27">
        <v>77</v>
      </c>
      <c r="AX149">
        <v>3840</v>
      </c>
      <c r="AY149">
        <v>2542</v>
      </c>
      <c r="AZ149">
        <f t="shared" si="33"/>
        <v>0.66197916666666667</v>
      </c>
      <c r="BC149" s="27">
        <v>27</v>
      </c>
      <c r="BD149">
        <v>573</v>
      </c>
      <c r="BE149">
        <v>20498</v>
      </c>
      <c r="BF149">
        <f t="shared" si="34"/>
        <v>35.773123909249563</v>
      </c>
    </row>
    <row r="150" spans="12:58" x14ac:dyDescent="0.25">
      <c r="M150" s="27">
        <v>3</v>
      </c>
      <c r="N150">
        <v>327</v>
      </c>
      <c r="O150">
        <v>20015</v>
      </c>
      <c r="P150">
        <f t="shared" si="28"/>
        <v>61.207951070336392</v>
      </c>
      <c r="S150" s="27">
        <v>31</v>
      </c>
      <c r="T150">
        <v>1613</v>
      </c>
      <c r="U150">
        <v>111437</v>
      </c>
      <c r="V150">
        <f t="shared" si="29"/>
        <v>69.08679479231246</v>
      </c>
      <c r="Y150" s="27">
        <v>5</v>
      </c>
      <c r="Z150">
        <v>463</v>
      </c>
      <c r="AA150">
        <v>23468</v>
      </c>
      <c r="AB150">
        <f t="shared" si="30"/>
        <v>50.686825053995683</v>
      </c>
      <c r="AE150" s="27">
        <v>76</v>
      </c>
      <c r="AF150">
        <v>1218</v>
      </c>
      <c r="AG150">
        <v>32251</v>
      </c>
      <c r="AH150">
        <f t="shared" si="31"/>
        <v>26.478653530377667</v>
      </c>
      <c r="AQ150" s="27">
        <v>39</v>
      </c>
      <c r="AR150">
        <v>1021</v>
      </c>
      <c r="AS150">
        <v>16239</v>
      </c>
      <c r="AT150">
        <f t="shared" si="32"/>
        <v>15.904995102840353</v>
      </c>
      <c r="AW150" s="27">
        <v>78</v>
      </c>
      <c r="AX150">
        <v>5518</v>
      </c>
      <c r="AY150">
        <v>205</v>
      </c>
      <c r="AZ150">
        <f t="shared" si="33"/>
        <v>3.7151141718013772E-2</v>
      </c>
      <c r="BC150" s="27">
        <v>28</v>
      </c>
      <c r="BD150">
        <v>608</v>
      </c>
      <c r="BE150">
        <v>22409</v>
      </c>
      <c r="BF150">
        <f t="shared" si="34"/>
        <v>36.856907894736842</v>
      </c>
    </row>
    <row r="151" spans="12:58" x14ac:dyDescent="0.25">
      <c r="M151" s="27">
        <v>4</v>
      </c>
      <c r="N151">
        <v>385</v>
      </c>
      <c r="O151">
        <v>4486</v>
      </c>
      <c r="P151">
        <f t="shared" si="28"/>
        <v>11.651948051948052</v>
      </c>
      <c r="S151" s="27">
        <v>32</v>
      </c>
      <c r="T151">
        <v>1820</v>
      </c>
      <c r="U151">
        <v>125685</v>
      </c>
      <c r="V151">
        <f t="shared" si="29"/>
        <v>69.057692307692307</v>
      </c>
      <c r="Y151" s="27">
        <v>6</v>
      </c>
      <c r="Z151">
        <v>465</v>
      </c>
      <c r="AA151">
        <v>8221</v>
      </c>
      <c r="AB151">
        <f t="shared" si="30"/>
        <v>17.679569892473118</v>
      </c>
      <c r="AE151" s="27">
        <v>77</v>
      </c>
      <c r="AF151">
        <v>779</v>
      </c>
      <c r="AG151">
        <v>21184</v>
      </c>
      <c r="AH151">
        <f t="shared" si="31"/>
        <v>27.193838254172015</v>
      </c>
      <c r="AQ151" s="27">
        <v>40</v>
      </c>
      <c r="AR151">
        <v>1096</v>
      </c>
      <c r="AS151">
        <v>38675</v>
      </c>
      <c r="AT151">
        <f t="shared" si="32"/>
        <v>35.287408759124091</v>
      </c>
      <c r="AV151" t="s">
        <v>233</v>
      </c>
      <c r="AW151" s="27">
        <v>1</v>
      </c>
      <c r="AX151">
        <v>212</v>
      </c>
      <c r="AY151">
        <v>34</v>
      </c>
      <c r="AZ151">
        <f t="shared" si="33"/>
        <v>0.16037735849056603</v>
      </c>
      <c r="BC151" s="27">
        <v>29</v>
      </c>
      <c r="BD151">
        <v>609</v>
      </c>
      <c r="BE151">
        <v>19043</v>
      </c>
      <c r="BF151">
        <f t="shared" si="34"/>
        <v>31.269293924466339</v>
      </c>
    </row>
    <row r="152" spans="12:58" x14ac:dyDescent="0.25">
      <c r="M152" s="27">
        <v>5</v>
      </c>
      <c r="N152">
        <v>389</v>
      </c>
      <c r="O152">
        <v>3767</v>
      </c>
      <c r="P152">
        <f t="shared" si="28"/>
        <v>9.6838046272493568</v>
      </c>
      <c r="Y152" s="27">
        <v>7</v>
      </c>
      <c r="Z152">
        <v>469</v>
      </c>
      <c r="AA152">
        <v>3045</v>
      </c>
      <c r="AB152">
        <f t="shared" si="30"/>
        <v>6.4925373134328357</v>
      </c>
      <c r="AE152" s="27">
        <v>78</v>
      </c>
      <c r="AF152">
        <v>910</v>
      </c>
      <c r="AG152">
        <v>25770</v>
      </c>
      <c r="AH152">
        <f t="shared" si="31"/>
        <v>28.318681318681318</v>
      </c>
      <c r="AQ152" s="27">
        <v>41</v>
      </c>
      <c r="AR152">
        <v>1108</v>
      </c>
      <c r="AS152">
        <v>10391</v>
      </c>
      <c r="AT152">
        <f t="shared" si="32"/>
        <v>9.378158844765343</v>
      </c>
      <c r="AW152" s="27">
        <v>2</v>
      </c>
      <c r="AX152">
        <v>221</v>
      </c>
      <c r="AY152">
        <v>1114</v>
      </c>
      <c r="AZ152">
        <f t="shared" si="33"/>
        <v>5.0407239819004523</v>
      </c>
      <c r="BC152" s="27">
        <v>30</v>
      </c>
      <c r="BD152">
        <v>633</v>
      </c>
      <c r="BE152">
        <v>23335</v>
      </c>
      <c r="BF152">
        <f t="shared" si="34"/>
        <v>36.864139020537124</v>
      </c>
    </row>
    <row r="153" spans="12:58" x14ac:dyDescent="0.25">
      <c r="M153" s="27">
        <v>6</v>
      </c>
      <c r="N153">
        <v>450</v>
      </c>
      <c r="O153">
        <v>39291</v>
      </c>
      <c r="P153">
        <f t="shared" si="28"/>
        <v>87.313333333333333</v>
      </c>
      <c r="Y153" s="27">
        <v>8</v>
      </c>
      <c r="Z153">
        <v>471</v>
      </c>
      <c r="AA153">
        <v>16032</v>
      </c>
      <c r="AB153">
        <f t="shared" si="30"/>
        <v>34.038216560509554</v>
      </c>
      <c r="AE153" s="27">
        <v>79</v>
      </c>
      <c r="AF153">
        <v>702</v>
      </c>
      <c r="AG153">
        <v>22942</v>
      </c>
      <c r="AH153">
        <f t="shared" si="31"/>
        <v>32.680911680911684</v>
      </c>
      <c r="AQ153" s="27">
        <v>42</v>
      </c>
      <c r="AR153">
        <v>1165</v>
      </c>
      <c r="AS153">
        <v>37274</v>
      </c>
      <c r="AT153">
        <f t="shared" si="32"/>
        <v>31.994849785407727</v>
      </c>
      <c r="AW153" s="27">
        <v>3</v>
      </c>
      <c r="AX153">
        <v>229</v>
      </c>
      <c r="AY153">
        <v>4267</v>
      </c>
      <c r="AZ153">
        <f t="shared" si="33"/>
        <v>18.633187772925766</v>
      </c>
      <c r="BC153" s="27">
        <v>31</v>
      </c>
      <c r="BD153">
        <v>634</v>
      </c>
      <c r="BE153">
        <v>24092</v>
      </c>
      <c r="BF153">
        <f t="shared" si="34"/>
        <v>38</v>
      </c>
    </row>
    <row r="154" spans="12:58" x14ac:dyDescent="0.25">
      <c r="M154" s="27">
        <v>7</v>
      </c>
      <c r="N154">
        <v>461</v>
      </c>
      <c r="O154">
        <v>32719</v>
      </c>
      <c r="P154">
        <f t="shared" si="28"/>
        <v>70.973969631236443</v>
      </c>
      <c r="Y154" s="27">
        <v>9</v>
      </c>
      <c r="Z154">
        <v>477</v>
      </c>
      <c r="AA154">
        <v>5809</v>
      </c>
      <c r="AB154">
        <f t="shared" si="30"/>
        <v>12.178197064989519</v>
      </c>
      <c r="AE154" s="27">
        <v>80</v>
      </c>
      <c r="AF154">
        <v>80</v>
      </c>
      <c r="AG154">
        <v>2636</v>
      </c>
      <c r="AH154">
        <f t="shared" si="31"/>
        <v>32.950000000000003</v>
      </c>
      <c r="AQ154" s="27">
        <v>43</v>
      </c>
      <c r="AR154">
        <v>1222</v>
      </c>
      <c r="AS154">
        <v>46826</v>
      </c>
      <c r="AT154">
        <f t="shared" si="32"/>
        <v>38.319148936170215</v>
      </c>
      <c r="AW154" s="27">
        <v>4</v>
      </c>
      <c r="AX154">
        <v>232</v>
      </c>
      <c r="AY154">
        <v>1018</v>
      </c>
      <c r="AZ154">
        <f t="shared" si="33"/>
        <v>4.3879310344827589</v>
      </c>
      <c r="BC154" s="27">
        <v>32</v>
      </c>
      <c r="BD154">
        <v>649</v>
      </c>
      <c r="BE154">
        <v>20946</v>
      </c>
      <c r="BF154">
        <f t="shared" si="34"/>
        <v>32.274268104776581</v>
      </c>
    </row>
    <row r="155" spans="12:58" x14ac:dyDescent="0.25">
      <c r="M155" s="27">
        <v>8</v>
      </c>
      <c r="N155">
        <v>481</v>
      </c>
      <c r="O155">
        <v>30777</v>
      </c>
      <c r="P155">
        <f t="shared" si="28"/>
        <v>63.985446985446984</v>
      </c>
      <c r="Y155" s="27">
        <v>10</v>
      </c>
      <c r="Z155">
        <v>485</v>
      </c>
      <c r="AA155">
        <v>8944</v>
      </c>
      <c r="AB155">
        <f t="shared" si="30"/>
        <v>18.44123711340206</v>
      </c>
      <c r="AE155" s="27">
        <v>81</v>
      </c>
      <c r="AF155">
        <v>861</v>
      </c>
      <c r="AG155">
        <v>29230</v>
      </c>
      <c r="AH155">
        <f t="shared" si="31"/>
        <v>33.948896631823459</v>
      </c>
      <c r="AQ155" s="27">
        <v>44</v>
      </c>
      <c r="AR155">
        <v>1272</v>
      </c>
      <c r="AS155">
        <v>7329</v>
      </c>
      <c r="AT155">
        <f t="shared" si="32"/>
        <v>5.7617924528301883</v>
      </c>
      <c r="AW155" s="27">
        <v>5</v>
      </c>
      <c r="AX155">
        <v>290</v>
      </c>
      <c r="AY155">
        <v>2510</v>
      </c>
      <c r="AZ155">
        <f t="shared" si="33"/>
        <v>8.6551724137931032</v>
      </c>
      <c r="BC155" s="27">
        <v>33</v>
      </c>
      <c r="BD155">
        <v>669</v>
      </c>
      <c r="BE155">
        <v>13700</v>
      </c>
      <c r="BF155">
        <f t="shared" si="34"/>
        <v>20.478325859491779</v>
      </c>
    </row>
    <row r="156" spans="12:58" x14ac:dyDescent="0.25">
      <c r="M156" s="27">
        <v>9</v>
      </c>
      <c r="N156">
        <v>487</v>
      </c>
      <c r="O156">
        <v>18747</v>
      </c>
      <c r="P156">
        <f t="shared" si="28"/>
        <v>38.494866529774129</v>
      </c>
      <c r="Y156" s="27">
        <v>11</v>
      </c>
      <c r="Z156">
        <v>490</v>
      </c>
      <c r="AA156">
        <v>4649</v>
      </c>
      <c r="AB156">
        <f t="shared" si="30"/>
        <v>9.4877551020408166</v>
      </c>
      <c r="AE156" s="27">
        <v>82</v>
      </c>
      <c r="AF156">
        <v>433</v>
      </c>
      <c r="AG156">
        <v>17497</v>
      </c>
      <c r="AH156">
        <f t="shared" si="31"/>
        <v>40.408775981524251</v>
      </c>
      <c r="AQ156" s="27">
        <v>45</v>
      </c>
      <c r="AR156">
        <v>1432</v>
      </c>
      <c r="AS156">
        <v>1644</v>
      </c>
      <c r="AT156">
        <f t="shared" si="32"/>
        <v>1.1480446927374302</v>
      </c>
      <c r="AW156" s="27">
        <v>6</v>
      </c>
      <c r="AX156">
        <v>301</v>
      </c>
      <c r="AY156">
        <v>23390</v>
      </c>
      <c r="AZ156">
        <f t="shared" si="33"/>
        <v>77.707641196013284</v>
      </c>
      <c r="BC156" s="27">
        <v>34</v>
      </c>
      <c r="BD156">
        <v>684</v>
      </c>
      <c r="BE156">
        <v>18452</v>
      </c>
      <c r="BF156">
        <f t="shared" si="34"/>
        <v>26.976608187134502</v>
      </c>
    </row>
    <row r="157" spans="12:58" x14ac:dyDescent="0.25">
      <c r="M157" s="27">
        <v>10</v>
      </c>
      <c r="N157">
        <v>489</v>
      </c>
      <c r="O157">
        <v>45500</v>
      </c>
      <c r="P157">
        <f t="shared" si="28"/>
        <v>93.047034764826179</v>
      </c>
      <c r="Y157" s="27">
        <v>12</v>
      </c>
      <c r="Z157">
        <v>491</v>
      </c>
      <c r="AA157">
        <v>5906</v>
      </c>
      <c r="AB157">
        <f t="shared" si="30"/>
        <v>12.028513238289205</v>
      </c>
      <c r="AE157" s="27">
        <v>83</v>
      </c>
      <c r="AF157">
        <v>375</v>
      </c>
      <c r="AG157">
        <v>15365</v>
      </c>
      <c r="AH157">
        <f t="shared" si="31"/>
        <v>40.973333333333336</v>
      </c>
      <c r="AQ157" s="27">
        <v>46</v>
      </c>
      <c r="AR157">
        <v>1866</v>
      </c>
      <c r="AS157">
        <v>23721</v>
      </c>
      <c r="AT157">
        <f t="shared" si="32"/>
        <v>12.712218649517684</v>
      </c>
      <c r="AW157" s="27">
        <v>7</v>
      </c>
      <c r="AX157">
        <v>303</v>
      </c>
      <c r="AY157">
        <v>226</v>
      </c>
      <c r="AZ157">
        <f t="shared" si="33"/>
        <v>0.74587458745874591</v>
      </c>
      <c r="BC157" s="27">
        <v>35</v>
      </c>
      <c r="BD157">
        <v>755</v>
      </c>
      <c r="BE157">
        <v>26976</v>
      </c>
      <c r="BF157">
        <f t="shared" si="34"/>
        <v>35.729801324503313</v>
      </c>
    </row>
    <row r="158" spans="12:58" x14ac:dyDescent="0.25">
      <c r="M158" s="27">
        <v>11</v>
      </c>
      <c r="N158">
        <v>509</v>
      </c>
      <c r="O158">
        <v>22766</v>
      </c>
      <c r="P158">
        <f t="shared" si="28"/>
        <v>44.726915520628687</v>
      </c>
      <c r="Y158" s="27">
        <v>13</v>
      </c>
      <c r="Z158">
        <v>495</v>
      </c>
      <c r="AA158">
        <v>15581</v>
      </c>
      <c r="AB158">
        <f t="shared" si="30"/>
        <v>31.476767676767675</v>
      </c>
      <c r="AE158" s="27">
        <v>84</v>
      </c>
      <c r="AF158">
        <v>569</v>
      </c>
      <c r="AG158">
        <v>24710</v>
      </c>
      <c r="AH158">
        <f t="shared" si="31"/>
        <v>43.427065026362037</v>
      </c>
      <c r="AQ158" s="27">
        <v>47</v>
      </c>
      <c r="AR158">
        <v>2141</v>
      </c>
      <c r="AS158">
        <v>14603</v>
      </c>
      <c r="AT158">
        <f t="shared" si="32"/>
        <v>6.8206445586174684</v>
      </c>
      <c r="AW158" s="27">
        <v>8</v>
      </c>
      <c r="AX158">
        <v>303</v>
      </c>
      <c r="AY158">
        <v>504</v>
      </c>
      <c r="AZ158">
        <f t="shared" si="33"/>
        <v>1.6633663366336633</v>
      </c>
      <c r="BC158" s="27">
        <v>36</v>
      </c>
      <c r="BD158">
        <v>844</v>
      </c>
      <c r="BE158">
        <v>16909</v>
      </c>
      <c r="BF158">
        <f t="shared" si="34"/>
        <v>20.034360189573459</v>
      </c>
    </row>
    <row r="159" spans="12:58" x14ac:dyDescent="0.25">
      <c r="M159" s="27">
        <v>12</v>
      </c>
      <c r="N159">
        <v>524</v>
      </c>
      <c r="O159">
        <v>38508</v>
      </c>
      <c r="P159">
        <f t="shared" si="28"/>
        <v>73.488549618320604</v>
      </c>
      <c r="Y159" s="27">
        <v>14</v>
      </c>
      <c r="Z159">
        <v>501</v>
      </c>
      <c r="AA159">
        <v>23587</v>
      </c>
      <c r="AB159">
        <f t="shared" si="30"/>
        <v>47.079840319361274</v>
      </c>
      <c r="AE159" s="27">
        <v>85</v>
      </c>
      <c r="AF159">
        <v>853</v>
      </c>
      <c r="AG159">
        <v>40275</v>
      </c>
      <c r="AH159">
        <f t="shared" si="31"/>
        <v>47.215709261430248</v>
      </c>
      <c r="AQ159" s="27">
        <v>48</v>
      </c>
      <c r="AR159">
        <v>2459</v>
      </c>
      <c r="AS159">
        <v>23878</v>
      </c>
      <c r="AT159">
        <f t="shared" si="32"/>
        <v>9.7104514030093529</v>
      </c>
      <c r="AW159" s="27">
        <v>9</v>
      </c>
      <c r="AX159">
        <v>315</v>
      </c>
      <c r="AY159">
        <v>2587</v>
      </c>
      <c r="AZ159">
        <f t="shared" si="33"/>
        <v>8.2126984126984119</v>
      </c>
      <c r="BC159" s="27">
        <v>37</v>
      </c>
      <c r="BD159">
        <v>869</v>
      </c>
      <c r="BE159">
        <v>34985</v>
      </c>
      <c r="BF159">
        <f t="shared" si="34"/>
        <v>40.258918296892979</v>
      </c>
    </row>
    <row r="160" spans="12:58" x14ac:dyDescent="0.25">
      <c r="M160" s="27">
        <v>13</v>
      </c>
      <c r="N160">
        <v>557</v>
      </c>
      <c r="O160">
        <v>19391</v>
      </c>
      <c r="P160">
        <f t="shared" si="28"/>
        <v>34.813285457809698</v>
      </c>
      <c r="Y160" s="27">
        <v>15</v>
      </c>
      <c r="Z160">
        <v>512</v>
      </c>
      <c r="AA160">
        <v>10697</v>
      </c>
      <c r="AB160">
        <f t="shared" si="30"/>
        <v>20.892578125</v>
      </c>
      <c r="AD160" t="s">
        <v>233</v>
      </c>
      <c r="AE160" s="27">
        <v>1</v>
      </c>
      <c r="AF160">
        <v>563</v>
      </c>
      <c r="AG160">
        <v>260</v>
      </c>
      <c r="AH160">
        <f t="shared" si="31"/>
        <v>0.46181172291296624</v>
      </c>
      <c r="AW160" s="27">
        <v>10</v>
      </c>
      <c r="AX160">
        <v>324</v>
      </c>
      <c r="AY160">
        <v>15302</v>
      </c>
      <c r="AZ160">
        <f t="shared" si="33"/>
        <v>47.228395061728392</v>
      </c>
      <c r="BC160" s="27">
        <v>38</v>
      </c>
      <c r="BD160">
        <v>895</v>
      </c>
      <c r="BE160">
        <v>31134</v>
      </c>
      <c r="BF160">
        <f t="shared" si="34"/>
        <v>34.786592178770952</v>
      </c>
    </row>
    <row r="161" spans="13:58" x14ac:dyDescent="0.25">
      <c r="M161" s="27">
        <v>14</v>
      </c>
      <c r="N161">
        <v>562</v>
      </c>
      <c r="O161">
        <v>54073</v>
      </c>
      <c r="P161">
        <f t="shared" si="28"/>
        <v>96.215302491103202</v>
      </c>
      <c r="Y161" s="27">
        <v>16</v>
      </c>
      <c r="Z161">
        <v>521</v>
      </c>
      <c r="AA161">
        <v>15484</v>
      </c>
      <c r="AB161">
        <f t="shared" si="30"/>
        <v>29.719769673704416</v>
      </c>
      <c r="AE161" s="27">
        <v>2</v>
      </c>
      <c r="AF161">
        <v>584</v>
      </c>
      <c r="AG161">
        <v>305</v>
      </c>
      <c r="AH161">
        <f t="shared" si="31"/>
        <v>0.52226027397260277</v>
      </c>
      <c r="AW161" s="27">
        <v>11</v>
      </c>
      <c r="AX161">
        <v>330</v>
      </c>
      <c r="AY161">
        <v>20733</v>
      </c>
      <c r="AZ161">
        <f t="shared" si="33"/>
        <v>62.827272727272728</v>
      </c>
      <c r="BC161" s="27">
        <v>39</v>
      </c>
      <c r="BD161">
        <v>987</v>
      </c>
      <c r="BE161">
        <v>32631</v>
      </c>
      <c r="BF161">
        <f t="shared" si="34"/>
        <v>33.060790273556229</v>
      </c>
    </row>
    <row r="162" spans="13:58" x14ac:dyDescent="0.25">
      <c r="M162" s="27">
        <v>15</v>
      </c>
      <c r="N162">
        <v>569</v>
      </c>
      <c r="O162">
        <v>33711</v>
      </c>
      <c r="P162">
        <f t="shared" si="28"/>
        <v>59.246045694200355</v>
      </c>
      <c r="Y162" s="27">
        <v>17</v>
      </c>
      <c r="Z162">
        <v>525</v>
      </c>
      <c r="AA162">
        <v>21339</v>
      </c>
      <c r="AB162">
        <f t="shared" si="30"/>
        <v>40.645714285714284</v>
      </c>
      <c r="AE162" s="27">
        <v>3</v>
      </c>
      <c r="AF162">
        <v>738</v>
      </c>
      <c r="AG162">
        <v>437</v>
      </c>
      <c r="AH162">
        <f t="shared" si="31"/>
        <v>0.59214092140921404</v>
      </c>
      <c r="AW162" s="27">
        <v>12</v>
      </c>
      <c r="AX162">
        <v>334</v>
      </c>
      <c r="AY162">
        <v>36</v>
      </c>
      <c r="AZ162">
        <f t="shared" si="33"/>
        <v>0.10778443113772455</v>
      </c>
      <c r="BC162" s="27">
        <v>40</v>
      </c>
      <c r="BD162">
        <v>1003</v>
      </c>
      <c r="BE162">
        <v>24496</v>
      </c>
      <c r="BF162">
        <f t="shared" si="34"/>
        <v>24.422731804586242</v>
      </c>
    </row>
    <row r="163" spans="13:58" x14ac:dyDescent="0.25">
      <c r="M163" s="27">
        <v>16</v>
      </c>
      <c r="N163">
        <v>576</v>
      </c>
      <c r="O163">
        <v>52072</v>
      </c>
      <c r="P163">
        <f t="shared" si="28"/>
        <v>90.402777777777771</v>
      </c>
      <c r="Y163" s="27">
        <v>18</v>
      </c>
      <c r="Z163">
        <v>531</v>
      </c>
      <c r="AA163">
        <v>18683</v>
      </c>
      <c r="AB163">
        <f t="shared" si="30"/>
        <v>35.184557438794727</v>
      </c>
      <c r="AE163" s="27">
        <v>4</v>
      </c>
      <c r="AF163">
        <v>5311</v>
      </c>
      <c r="AG163">
        <v>3589</v>
      </c>
      <c r="AH163">
        <f t="shared" si="31"/>
        <v>0.67576727546601389</v>
      </c>
      <c r="AW163" s="27">
        <v>13</v>
      </c>
      <c r="AX163">
        <v>361</v>
      </c>
      <c r="AY163">
        <v>1205</v>
      </c>
      <c r="AZ163">
        <f t="shared" si="33"/>
        <v>3.337950138504155</v>
      </c>
      <c r="BC163" s="27">
        <v>41</v>
      </c>
      <c r="BD163">
        <v>1069</v>
      </c>
      <c r="BE163">
        <v>37443</v>
      </c>
      <c r="BF163">
        <f t="shared" ref="BF163:BF172" si="35">BE163/BD163</f>
        <v>35.026192703461177</v>
      </c>
    </row>
    <row r="164" spans="13:58" x14ac:dyDescent="0.25">
      <c r="M164" s="27">
        <v>17</v>
      </c>
      <c r="N164">
        <v>585</v>
      </c>
      <c r="O164">
        <v>28713</v>
      </c>
      <c r="P164">
        <f t="shared" si="28"/>
        <v>49.082051282051282</v>
      </c>
      <c r="Y164" s="27">
        <v>19</v>
      </c>
      <c r="Z164">
        <v>546</v>
      </c>
      <c r="AA164">
        <v>4533</v>
      </c>
      <c r="AB164">
        <f t="shared" si="30"/>
        <v>8.3021978021978029</v>
      </c>
      <c r="AE164" s="27">
        <v>5</v>
      </c>
      <c r="AF164">
        <v>611</v>
      </c>
      <c r="AG164">
        <v>1005</v>
      </c>
      <c r="AH164">
        <f t="shared" si="31"/>
        <v>1.6448445171849426</v>
      </c>
      <c r="AW164" s="27">
        <v>14</v>
      </c>
      <c r="AX164">
        <v>366</v>
      </c>
      <c r="AY164">
        <v>188</v>
      </c>
      <c r="AZ164">
        <f t="shared" si="33"/>
        <v>0.51366120218579236</v>
      </c>
      <c r="BC164" s="27">
        <v>42</v>
      </c>
      <c r="BD164">
        <v>1198</v>
      </c>
      <c r="BE164">
        <v>19821</v>
      </c>
      <c r="BF164">
        <f t="shared" si="35"/>
        <v>16.54507512520868</v>
      </c>
    </row>
    <row r="165" spans="13:58" x14ac:dyDescent="0.25">
      <c r="M165" s="27">
        <v>18</v>
      </c>
      <c r="N165">
        <v>585</v>
      </c>
      <c r="O165">
        <v>34427</v>
      </c>
      <c r="P165">
        <f t="shared" si="28"/>
        <v>58.84957264957265</v>
      </c>
      <c r="Y165" s="27">
        <v>20</v>
      </c>
      <c r="Z165">
        <v>549</v>
      </c>
      <c r="AA165">
        <v>29032</v>
      </c>
      <c r="AB165">
        <f t="shared" si="30"/>
        <v>52.881602914389802</v>
      </c>
      <c r="AE165" s="27">
        <v>6</v>
      </c>
      <c r="AF165">
        <v>423</v>
      </c>
      <c r="AG165">
        <v>1016</v>
      </c>
      <c r="AH165">
        <f t="shared" si="31"/>
        <v>2.4018912529550827</v>
      </c>
      <c r="AW165" s="27">
        <v>15</v>
      </c>
      <c r="AX165">
        <v>372</v>
      </c>
      <c r="AY165">
        <v>12317</v>
      </c>
      <c r="AZ165">
        <f t="shared" si="33"/>
        <v>33.11021505376344</v>
      </c>
      <c r="BC165" s="27">
        <v>43</v>
      </c>
      <c r="BD165">
        <v>1237</v>
      </c>
      <c r="BE165">
        <v>28853</v>
      </c>
      <c r="BF165">
        <f t="shared" si="35"/>
        <v>23.324979789814066</v>
      </c>
    </row>
    <row r="166" spans="13:58" x14ac:dyDescent="0.25">
      <c r="M166" s="27">
        <v>19</v>
      </c>
      <c r="N166">
        <v>595</v>
      </c>
      <c r="O166">
        <v>26819</v>
      </c>
      <c r="P166">
        <f t="shared" si="28"/>
        <v>45.073949579831933</v>
      </c>
      <c r="Y166" s="27">
        <v>21</v>
      </c>
      <c r="Z166">
        <v>553</v>
      </c>
      <c r="AA166">
        <v>11040</v>
      </c>
      <c r="AB166">
        <f t="shared" si="30"/>
        <v>19.963833634719709</v>
      </c>
      <c r="AE166" s="27">
        <v>7</v>
      </c>
      <c r="AF166">
        <v>102</v>
      </c>
      <c r="AG166">
        <v>276</v>
      </c>
      <c r="AH166">
        <f t="shared" si="31"/>
        <v>2.7058823529411766</v>
      </c>
      <c r="AW166" s="27">
        <v>16</v>
      </c>
      <c r="AX166">
        <v>378</v>
      </c>
      <c r="AY166">
        <v>7738</v>
      </c>
      <c r="AZ166">
        <f t="shared" si="33"/>
        <v>20.470899470899472</v>
      </c>
      <c r="BC166" s="27">
        <v>44</v>
      </c>
      <c r="BD166">
        <v>1238</v>
      </c>
      <c r="BE166">
        <v>22090</v>
      </c>
      <c r="BF166">
        <f t="shared" si="35"/>
        <v>17.843295638126008</v>
      </c>
    </row>
    <row r="167" spans="13:58" x14ac:dyDescent="0.25">
      <c r="M167" s="27">
        <v>20</v>
      </c>
      <c r="N167">
        <v>596</v>
      </c>
      <c r="O167">
        <v>56756</v>
      </c>
      <c r="P167">
        <f t="shared" si="28"/>
        <v>95.228187919463082</v>
      </c>
      <c r="Y167" s="27">
        <v>22</v>
      </c>
      <c r="Z167">
        <v>555</v>
      </c>
      <c r="AA167">
        <v>8529</v>
      </c>
      <c r="AB167">
        <f t="shared" si="30"/>
        <v>15.367567567567567</v>
      </c>
      <c r="AE167" s="27">
        <v>8</v>
      </c>
      <c r="AF167">
        <v>530</v>
      </c>
      <c r="AG167">
        <v>1484</v>
      </c>
      <c r="AH167">
        <f t="shared" si="31"/>
        <v>2.8</v>
      </c>
      <c r="AW167" s="27">
        <v>17</v>
      </c>
      <c r="AX167">
        <v>390</v>
      </c>
      <c r="AY167">
        <v>161</v>
      </c>
      <c r="AZ167">
        <f t="shared" si="33"/>
        <v>0.4128205128205128</v>
      </c>
      <c r="BC167" s="27">
        <v>45</v>
      </c>
      <c r="BD167">
        <v>1343</v>
      </c>
      <c r="BE167">
        <v>28355</v>
      </c>
      <c r="BF167">
        <f t="shared" si="35"/>
        <v>21.113179448994789</v>
      </c>
    </row>
    <row r="168" spans="13:58" x14ac:dyDescent="0.25">
      <c r="M168" s="27">
        <v>21</v>
      </c>
      <c r="N168">
        <v>596</v>
      </c>
      <c r="O168">
        <v>48982</v>
      </c>
      <c r="P168">
        <f t="shared" si="28"/>
        <v>82.18456375838926</v>
      </c>
      <c r="Y168" s="27">
        <v>23</v>
      </c>
      <c r="Z168">
        <v>555</v>
      </c>
      <c r="AA168">
        <v>30201</v>
      </c>
      <c r="AB168">
        <f t="shared" si="30"/>
        <v>54.416216216216213</v>
      </c>
      <c r="AE168" s="27">
        <v>9</v>
      </c>
      <c r="AF168">
        <v>1652</v>
      </c>
      <c r="AG168">
        <v>5020</v>
      </c>
      <c r="AH168">
        <f t="shared" si="31"/>
        <v>3.0387409200968523</v>
      </c>
      <c r="AW168" s="27">
        <v>18</v>
      </c>
      <c r="AX168">
        <v>397</v>
      </c>
      <c r="AY168">
        <v>1622</v>
      </c>
      <c r="AZ168">
        <f t="shared" si="33"/>
        <v>4.0856423173803522</v>
      </c>
      <c r="BC168" s="27">
        <v>46</v>
      </c>
      <c r="BD168">
        <v>1567</v>
      </c>
      <c r="BE168">
        <v>17420</v>
      </c>
      <c r="BF168">
        <f t="shared" si="35"/>
        <v>11.116783663050414</v>
      </c>
    </row>
    <row r="169" spans="13:58" x14ac:dyDescent="0.25">
      <c r="M169" s="27">
        <v>22</v>
      </c>
      <c r="N169">
        <v>603</v>
      </c>
      <c r="O169">
        <v>46175</v>
      </c>
      <c r="P169">
        <f t="shared" si="28"/>
        <v>76.575456053067995</v>
      </c>
      <c r="Y169" s="27">
        <v>24</v>
      </c>
      <c r="Z169">
        <v>568</v>
      </c>
      <c r="AA169">
        <v>16826</v>
      </c>
      <c r="AB169">
        <f t="shared" si="30"/>
        <v>29.62323943661972</v>
      </c>
      <c r="AE169" s="27">
        <v>10</v>
      </c>
      <c r="AF169">
        <v>696</v>
      </c>
      <c r="AG169">
        <v>2156</v>
      </c>
      <c r="AH169">
        <f t="shared" si="31"/>
        <v>3.0977011494252875</v>
      </c>
      <c r="AW169" s="27">
        <v>19</v>
      </c>
      <c r="AX169">
        <v>398</v>
      </c>
      <c r="AY169">
        <v>1678</v>
      </c>
      <c r="AZ169">
        <f t="shared" si="33"/>
        <v>4.21608040201005</v>
      </c>
      <c r="BC169" s="27">
        <v>47</v>
      </c>
      <c r="BD169">
        <v>2036</v>
      </c>
      <c r="BE169">
        <v>51908</v>
      </c>
      <c r="BF169">
        <f t="shared" si="35"/>
        <v>25.495088408644399</v>
      </c>
    </row>
    <row r="170" spans="13:58" x14ac:dyDescent="0.25">
      <c r="M170" s="27">
        <v>23</v>
      </c>
      <c r="N170">
        <v>607</v>
      </c>
      <c r="O170">
        <v>16967</v>
      </c>
      <c r="P170">
        <f t="shared" si="28"/>
        <v>27.952224052718286</v>
      </c>
      <c r="Y170" s="27">
        <v>25</v>
      </c>
      <c r="Z170">
        <v>578</v>
      </c>
      <c r="AA170">
        <v>4196</v>
      </c>
      <c r="AB170">
        <f t="shared" si="30"/>
        <v>7.2595155709342558</v>
      </c>
      <c r="AE170" s="27">
        <v>11</v>
      </c>
      <c r="AF170">
        <v>449</v>
      </c>
      <c r="AG170">
        <v>1527</v>
      </c>
      <c r="AH170">
        <f t="shared" si="31"/>
        <v>3.4008908685968819</v>
      </c>
      <c r="AW170" s="27">
        <v>20</v>
      </c>
      <c r="AX170">
        <v>421</v>
      </c>
      <c r="AY170">
        <v>357</v>
      </c>
      <c r="AZ170">
        <f t="shared" si="33"/>
        <v>0.84798099762470314</v>
      </c>
      <c r="BC170" s="27">
        <v>48</v>
      </c>
      <c r="BD170">
        <v>2497</v>
      </c>
      <c r="BE170">
        <v>65525</v>
      </c>
      <c r="BF170">
        <f t="shared" si="35"/>
        <v>26.241489787745294</v>
      </c>
    </row>
    <row r="171" spans="13:58" x14ac:dyDescent="0.25">
      <c r="M171" s="27">
        <v>24</v>
      </c>
      <c r="N171">
        <v>609</v>
      </c>
      <c r="O171">
        <v>34190</v>
      </c>
      <c r="P171">
        <f t="shared" si="28"/>
        <v>56.141215106732346</v>
      </c>
      <c r="Y171" s="27">
        <v>26</v>
      </c>
      <c r="Z171">
        <v>578</v>
      </c>
      <c r="AA171">
        <v>20436</v>
      </c>
      <c r="AB171">
        <f t="shared" si="30"/>
        <v>35.356401384083043</v>
      </c>
      <c r="AE171" s="27">
        <v>12</v>
      </c>
      <c r="AF171">
        <v>411</v>
      </c>
      <c r="AG171">
        <v>1402</v>
      </c>
      <c r="AH171">
        <f t="shared" si="31"/>
        <v>3.4111922141119222</v>
      </c>
      <c r="AW171" s="27">
        <v>21</v>
      </c>
      <c r="AX171">
        <v>423</v>
      </c>
      <c r="AY171">
        <v>506</v>
      </c>
      <c r="AZ171">
        <f t="shared" si="33"/>
        <v>1.1962174940898345</v>
      </c>
      <c r="BC171" s="27">
        <v>49</v>
      </c>
      <c r="BD171">
        <v>6308</v>
      </c>
      <c r="BE171">
        <v>164615</v>
      </c>
      <c r="BF171">
        <f t="shared" si="35"/>
        <v>26.096227013316422</v>
      </c>
    </row>
    <row r="172" spans="13:58" x14ac:dyDescent="0.25">
      <c r="M172" s="27">
        <v>25</v>
      </c>
      <c r="N172">
        <v>662</v>
      </c>
      <c r="O172">
        <v>36258</v>
      </c>
      <c r="P172">
        <f t="shared" si="28"/>
        <v>54.770392749244714</v>
      </c>
      <c r="Y172" s="27">
        <v>27</v>
      </c>
      <c r="Z172">
        <v>579</v>
      </c>
      <c r="AA172">
        <v>2402</v>
      </c>
      <c r="AB172">
        <f t="shared" si="30"/>
        <v>4.1485319516407602</v>
      </c>
      <c r="AE172" s="27">
        <v>13</v>
      </c>
      <c r="AF172">
        <v>418</v>
      </c>
      <c r="AG172">
        <v>1739</v>
      </c>
      <c r="AH172">
        <f t="shared" si="31"/>
        <v>4.160287081339713</v>
      </c>
      <c r="AW172" s="27">
        <v>22</v>
      </c>
      <c r="AX172">
        <v>465</v>
      </c>
      <c r="AY172">
        <v>10621</v>
      </c>
      <c r="AZ172">
        <f t="shared" si="33"/>
        <v>22.840860215053763</v>
      </c>
      <c r="BC172" s="27">
        <v>50</v>
      </c>
      <c r="BD172">
        <v>11758</v>
      </c>
      <c r="BE172">
        <v>245375</v>
      </c>
      <c r="BF172">
        <f t="shared" si="35"/>
        <v>20.868770199013436</v>
      </c>
    </row>
    <row r="173" spans="13:58" x14ac:dyDescent="0.25">
      <c r="M173" s="27">
        <v>26</v>
      </c>
      <c r="N173">
        <v>678</v>
      </c>
      <c r="O173">
        <v>86665</v>
      </c>
      <c r="P173">
        <f t="shared" si="28"/>
        <v>127.8244837758112</v>
      </c>
      <c r="Y173" s="27">
        <v>28</v>
      </c>
      <c r="Z173">
        <v>585</v>
      </c>
      <c r="AA173">
        <v>21276</v>
      </c>
      <c r="AB173">
        <f t="shared" si="30"/>
        <v>36.369230769230768</v>
      </c>
      <c r="AE173" s="27">
        <v>14</v>
      </c>
      <c r="AF173">
        <v>1021</v>
      </c>
      <c r="AG173">
        <v>4660</v>
      </c>
      <c r="AH173">
        <f t="shared" si="31"/>
        <v>4.5641527913809989</v>
      </c>
      <c r="AW173" s="27">
        <v>23</v>
      </c>
      <c r="AX173">
        <v>469</v>
      </c>
      <c r="AY173">
        <v>235</v>
      </c>
      <c r="AZ173">
        <f t="shared" si="33"/>
        <v>0.50106609808102343</v>
      </c>
    </row>
    <row r="174" spans="13:58" x14ac:dyDescent="0.25">
      <c r="M174" s="27">
        <v>27</v>
      </c>
      <c r="N174">
        <v>687</v>
      </c>
      <c r="O174">
        <v>40299</v>
      </c>
      <c r="P174">
        <f t="shared" si="28"/>
        <v>58.659388646288207</v>
      </c>
      <c r="Y174" s="27">
        <v>29</v>
      </c>
      <c r="Z174">
        <v>595</v>
      </c>
      <c r="AA174">
        <v>22758</v>
      </c>
      <c r="AB174">
        <f t="shared" si="30"/>
        <v>38.248739495798318</v>
      </c>
      <c r="AE174" s="27">
        <v>15</v>
      </c>
      <c r="AF174">
        <v>1091</v>
      </c>
      <c r="AG174">
        <v>5148</v>
      </c>
      <c r="AH174">
        <f t="shared" si="31"/>
        <v>4.7186067827681031</v>
      </c>
      <c r="AW174" s="27">
        <v>24</v>
      </c>
      <c r="AX174">
        <v>483</v>
      </c>
      <c r="AY174">
        <v>373</v>
      </c>
      <c r="AZ174">
        <f t="shared" si="33"/>
        <v>0.77225672877846796</v>
      </c>
    </row>
    <row r="175" spans="13:58" x14ac:dyDescent="0.25">
      <c r="M175" s="27">
        <v>28</v>
      </c>
      <c r="N175">
        <v>691</v>
      </c>
      <c r="O175">
        <v>7883</v>
      </c>
      <c r="P175">
        <f t="shared" si="28"/>
        <v>11.408104196816208</v>
      </c>
      <c r="Y175" s="27">
        <v>30</v>
      </c>
      <c r="Z175">
        <v>599</v>
      </c>
      <c r="AA175">
        <v>11461</v>
      </c>
      <c r="AB175">
        <f t="shared" si="30"/>
        <v>19.13355592654424</v>
      </c>
      <c r="AE175" s="27">
        <v>16</v>
      </c>
      <c r="AF175">
        <v>573</v>
      </c>
      <c r="AG175">
        <v>2759</v>
      </c>
      <c r="AH175">
        <f t="shared" si="31"/>
        <v>4.8150087260034908</v>
      </c>
      <c r="AW175" s="27">
        <v>25</v>
      </c>
      <c r="AX175">
        <v>502</v>
      </c>
      <c r="AY175">
        <v>9022</v>
      </c>
      <c r="AZ175">
        <f t="shared" si="33"/>
        <v>17.97211155378486</v>
      </c>
    </row>
    <row r="176" spans="13:58" x14ac:dyDescent="0.25">
      <c r="M176" s="27">
        <v>29</v>
      </c>
      <c r="N176">
        <v>714</v>
      </c>
      <c r="O176">
        <v>36393</v>
      </c>
      <c r="P176">
        <f t="shared" si="28"/>
        <v>50.970588235294116</v>
      </c>
      <c r="Y176" s="27">
        <v>31</v>
      </c>
      <c r="Z176">
        <v>614</v>
      </c>
      <c r="AA176">
        <v>14424</v>
      </c>
      <c r="AB176">
        <f t="shared" si="30"/>
        <v>23.491856677524432</v>
      </c>
      <c r="AE176" s="27">
        <v>17</v>
      </c>
      <c r="AF176">
        <v>199</v>
      </c>
      <c r="AG176">
        <v>1030</v>
      </c>
      <c r="AH176">
        <f t="shared" si="31"/>
        <v>5.1758793969849251</v>
      </c>
      <c r="AW176" s="27">
        <v>26</v>
      </c>
      <c r="AX176">
        <v>502</v>
      </c>
      <c r="AY176">
        <v>12297</v>
      </c>
      <c r="AZ176">
        <f t="shared" si="33"/>
        <v>24.496015936254981</v>
      </c>
    </row>
    <row r="177" spans="13:52" x14ac:dyDescent="0.25">
      <c r="M177" s="27">
        <v>30</v>
      </c>
      <c r="N177">
        <v>715</v>
      </c>
      <c r="O177">
        <v>74910</v>
      </c>
      <c r="P177">
        <f t="shared" si="28"/>
        <v>104.76923076923077</v>
      </c>
      <c r="Y177" s="27">
        <v>32</v>
      </c>
      <c r="Z177">
        <v>615</v>
      </c>
      <c r="AA177">
        <v>1627</v>
      </c>
      <c r="AB177">
        <f t="shared" si="30"/>
        <v>2.6455284552845528</v>
      </c>
      <c r="AE177" s="27">
        <v>18</v>
      </c>
      <c r="AF177">
        <v>755</v>
      </c>
      <c r="AG177">
        <v>4130</v>
      </c>
      <c r="AH177">
        <f t="shared" si="31"/>
        <v>5.4701986754966887</v>
      </c>
      <c r="AW177" s="27">
        <v>27</v>
      </c>
      <c r="AX177">
        <v>503</v>
      </c>
      <c r="AY177">
        <v>983</v>
      </c>
      <c r="AZ177">
        <f t="shared" si="33"/>
        <v>1.9542743538767395</v>
      </c>
    </row>
    <row r="178" spans="13:52" x14ac:dyDescent="0.25">
      <c r="M178" s="27">
        <v>31</v>
      </c>
      <c r="N178">
        <v>718</v>
      </c>
      <c r="O178">
        <v>23941</v>
      </c>
      <c r="P178">
        <f t="shared" si="28"/>
        <v>33.344011142061284</v>
      </c>
      <c r="Y178" s="27">
        <v>33</v>
      </c>
      <c r="Z178">
        <v>626</v>
      </c>
      <c r="AA178">
        <v>10063</v>
      </c>
      <c r="AB178">
        <f t="shared" si="30"/>
        <v>16.075079872204473</v>
      </c>
      <c r="AE178" s="27">
        <v>19</v>
      </c>
      <c r="AF178">
        <v>1253</v>
      </c>
      <c r="AG178">
        <v>7279</v>
      </c>
      <c r="AH178">
        <f t="shared" si="31"/>
        <v>5.8092577813248205</v>
      </c>
      <c r="AW178" s="27">
        <v>28</v>
      </c>
      <c r="AX178">
        <v>516</v>
      </c>
      <c r="AY178">
        <v>22461</v>
      </c>
      <c r="AZ178">
        <f t="shared" si="33"/>
        <v>43.529069767441861</v>
      </c>
    </row>
    <row r="179" spans="13:52" x14ac:dyDescent="0.25">
      <c r="M179" s="27">
        <v>32</v>
      </c>
      <c r="N179">
        <v>729</v>
      </c>
      <c r="O179">
        <v>26985</v>
      </c>
      <c r="P179">
        <f t="shared" si="28"/>
        <v>37.016460905349795</v>
      </c>
      <c r="Y179" s="27">
        <v>34</v>
      </c>
      <c r="Z179">
        <v>628</v>
      </c>
      <c r="AA179">
        <v>21700</v>
      </c>
      <c r="AB179">
        <f t="shared" si="30"/>
        <v>34.554140127388536</v>
      </c>
      <c r="AE179" s="27">
        <v>20</v>
      </c>
      <c r="AF179">
        <v>367</v>
      </c>
      <c r="AG179">
        <v>2359</v>
      </c>
      <c r="AH179">
        <f t="shared" si="31"/>
        <v>6.4277929155313354</v>
      </c>
      <c r="AW179" s="27">
        <v>29</v>
      </c>
      <c r="AX179">
        <v>518</v>
      </c>
      <c r="AY179">
        <v>140</v>
      </c>
      <c r="AZ179">
        <f t="shared" si="33"/>
        <v>0.27027027027027029</v>
      </c>
    </row>
    <row r="180" spans="13:52" x14ac:dyDescent="0.25">
      <c r="M180" s="27">
        <v>33</v>
      </c>
      <c r="N180">
        <v>731</v>
      </c>
      <c r="O180">
        <v>47915</v>
      </c>
      <c r="P180">
        <f t="shared" si="28"/>
        <v>65.547195622435027</v>
      </c>
      <c r="Y180" s="27">
        <v>35</v>
      </c>
      <c r="Z180">
        <v>629</v>
      </c>
      <c r="AA180">
        <v>146</v>
      </c>
      <c r="AB180">
        <f t="shared" si="30"/>
        <v>0.23211446740858505</v>
      </c>
      <c r="AE180" s="27">
        <v>21</v>
      </c>
      <c r="AF180">
        <v>395</v>
      </c>
      <c r="AG180">
        <v>2600</v>
      </c>
      <c r="AH180">
        <f t="shared" si="31"/>
        <v>6.5822784810126587</v>
      </c>
      <c r="AW180" s="27">
        <v>30</v>
      </c>
      <c r="AX180">
        <v>518</v>
      </c>
      <c r="AY180">
        <v>1881</v>
      </c>
      <c r="AZ180">
        <f t="shared" si="33"/>
        <v>3.6312741312741315</v>
      </c>
    </row>
    <row r="181" spans="13:52" x14ac:dyDescent="0.25">
      <c r="M181" s="27">
        <v>34</v>
      </c>
      <c r="N181">
        <v>745</v>
      </c>
      <c r="O181">
        <v>40121</v>
      </c>
      <c r="P181">
        <f t="shared" si="28"/>
        <v>53.853691275167783</v>
      </c>
      <c r="Y181" s="27">
        <v>36</v>
      </c>
      <c r="Z181">
        <v>642</v>
      </c>
      <c r="AA181">
        <v>23276</v>
      </c>
      <c r="AB181">
        <f t="shared" si="30"/>
        <v>36.255451713395637</v>
      </c>
      <c r="AE181" s="27">
        <v>22</v>
      </c>
      <c r="AF181">
        <v>529</v>
      </c>
      <c r="AG181">
        <v>3519</v>
      </c>
      <c r="AH181">
        <f t="shared" si="31"/>
        <v>6.6521739130434785</v>
      </c>
      <c r="AW181" s="27">
        <v>31</v>
      </c>
      <c r="AX181">
        <v>519</v>
      </c>
      <c r="AY181">
        <v>11045</v>
      </c>
      <c r="AZ181">
        <f t="shared" si="33"/>
        <v>21.28131021194605</v>
      </c>
    </row>
    <row r="182" spans="13:52" x14ac:dyDescent="0.25">
      <c r="M182" s="27">
        <v>35</v>
      </c>
      <c r="N182">
        <v>835</v>
      </c>
      <c r="O182">
        <v>38915</v>
      </c>
      <c r="P182">
        <f t="shared" si="28"/>
        <v>46.604790419161674</v>
      </c>
      <c r="Y182" s="27">
        <v>37</v>
      </c>
      <c r="Z182">
        <v>644</v>
      </c>
      <c r="AA182">
        <v>25258</v>
      </c>
      <c r="AB182">
        <f t="shared" si="30"/>
        <v>39.220496894409941</v>
      </c>
      <c r="AE182" s="27">
        <v>23</v>
      </c>
      <c r="AF182">
        <v>1288</v>
      </c>
      <c r="AG182">
        <v>8605</v>
      </c>
      <c r="AH182">
        <f t="shared" si="31"/>
        <v>6.6809006211180124</v>
      </c>
      <c r="AW182" s="27">
        <v>32</v>
      </c>
      <c r="AX182">
        <v>522</v>
      </c>
      <c r="AY182">
        <v>20840</v>
      </c>
      <c r="AZ182">
        <f t="shared" si="33"/>
        <v>39.923371647509576</v>
      </c>
    </row>
    <row r="183" spans="13:52" x14ac:dyDescent="0.25">
      <c r="M183" s="27">
        <v>36</v>
      </c>
      <c r="N183">
        <v>860</v>
      </c>
      <c r="O183">
        <v>37849</v>
      </c>
      <c r="P183">
        <f t="shared" si="28"/>
        <v>44.010465116279072</v>
      </c>
      <c r="Y183" s="27">
        <v>38</v>
      </c>
      <c r="Z183">
        <v>649</v>
      </c>
      <c r="AA183">
        <v>30495</v>
      </c>
      <c r="AB183">
        <f t="shared" si="30"/>
        <v>46.98767334360555</v>
      </c>
      <c r="AE183" s="27">
        <v>24</v>
      </c>
      <c r="AF183">
        <v>718</v>
      </c>
      <c r="AG183">
        <v>4870</v>
      </c>
      <c r="AH183">
        <f t="shared" si="31"/>
        <v>6.7827298050139273</v>
      </c>
      <c r="AW183" s="27">
        <v>33</v>
      </c>
      <c r="AX183">
        <v>523</v>
      </c>
      <c r="AY183">
        <v>511</v>
      </c>
      <c r="AZ183">
        <f t="shared" si="33"/>
        <v>0.97705544933078392</v>
      </c>
    </row>
    <row r="184" spans="13:52" x14ac:dyDescent="0.25">
      <c r="M184" s="27">
        <v>37</v>
      </c>
      <c r="N184">
        <v>899</v>
      </c>
      <c r="O184">
        <v>48862</v>
      </c>
      <c r="P184">
        <f t="shared" si="28"/>
        <v>54.351501668520577</v>
      </c>
      <c r="Y184" s="27">
        <v>39</v>
      </c>
      <c r="Z184">
        <v>654</v>
      </c>
      <c r="AA184">
        <v>1</v>
      </c>
      <c r="AB184">
        <f t="shared" si="30"/>
        <v>1.5290519877675841E-3</v>
      </c>
      <c r="AE184" s="27">
        <v>25</v>
      </c>
      <c r="AF184">
        <v>393</v>
      </c>
      <c r="AG184">
        <v>2761</v>
      </c>
      <c r="AH184">
        <f t="shared" si="31"/>
        <v>7.0254452926208648</v>
      </c>
      <c r="AW184" s="27">
        <v>34</v>
      </c>
      <c r="AX184">
        <v>527</v>
      </c>
      <c r="AY184">
        <v>12437</v>
      </c>
      <c r="AZ184">
        <f t="shared" si="33"/>
        <v>23.599620493358636</v>
      </c>
    </row>
    <row r="185" spans="13:52" x14ac:dyDescent="0.25">
      <c r="M185" s="27">
        <v>38</v>
      </c>
      <c r="N185">
        <v>906</v>
      </c>
      <c r="O185">
        <v>81640</v>
      </c>
      <c r="P185">
        <f t="shared" si="28"/>
        <v>90.110375275938196</v>
      </c>
      <c r="Y185" s="27">
        <v>40</v>
      </c>
      <c r="Z185">
        <v>660</v>
      </c>
      <c r="AA185">
        <v>3452</v>
      </c>
      <c r="AB185">
        <f t="shared" si="30"/>
        <v>5.2303030303030305</v>
      </c>
      <c r="AE185" s="27">
        <v>26</v>
      </c>
      <c r="AF185">
        <v>794</v>
      </c>
      <c r="AG185">
        <v>5742</v>
      </c>
      <c r="AH185">
        <f t="shared" si="31"/>
        <v>7.2317380352644838</v>
      </c>
      <c r="AW185" s="27">
        <v>35</v>
      </c>
      <c r="AX185">
        <v>531</v>
      </c>
      <c r="AY185">
        <v>3242</v>
      </c>
      <c r="AZ185">
        <f t="shared" si="33"/>
        <v>6.105461393596987</v>
      </c>
    </row>
    <row r="186" spans="13:52" x14ac:dyDescent="0.25">
      <c r="M186" s="27">
        <v>39</v>
      </c>
      <c r="N186">
        <v>924</v>
      </c>
      <c r="O186">
        <v>23656</v>
      </c>
      <c r="P186">
        <f t="shared" si="28"/>
        <v>25.601731601731601</v>
      </c>
      <c r="Y186" s="27">
        <v>41</v>
      </c>
      <c r="Z186">
        <v>673</v>
      </c>
      <c r="AA186">
        <v>25336</v>
      </c>
      <c r="AB186">
        <f t="shared" si="30"/>
        <v>37.646359583952453</v>
      </c>
      <c r="AE186" s="27">
        <v>27</v>
      </c>
      <c r="AF186">
        <v>718</v>
      </c>
      <c r="AG186">
        <v>5419</v>
      </c>
      <c r="AH186">
        <f t="shared" si="31"/>
        <v>7.5473537604456826</v>
      </c>
      <c r="AW186" s="27">
        <v>36</v>
      </c>
      <c r="AX186">
        <v>538</v>
      </c>
      <c r="AY186">
        <v>1003</v>
      </c>
      <c r="AZ186">
        <f t="shared" si="33"/>
        <v>1.8643122676579926</v>
      </c>
    </row>
    <row r="187" spans="13:52" x14ac:dyDescent="0.25">
      <c r="M187" s="27">
        <v>40</v>
      </c>
      <c r="N187">
        <v>948</v>
      </c>
      <c r="O187">
        <v>45953</v>
      </c>
      <c r="P187">
        <f t="shared" si="28"/>
        <v>48.473628691983123</v>
      </c>
      <c r="Y187" s="27">
        <v>42</v>
      </c>
      <c r="Z187">
        <v>679</v>
      </c>
      <c r="AA187">
        <v>1764</v>
      </c>
      <c r="AB187">
        <f t="shared" si="30"/>
        <v>2.597938144329897</v>
      </c>
      <c r="AE187" s="27">
        <v>28</v>
      </c>
      <c r="AF187">
        <v>598</v>
      </c>
      <c r="AG187">
        <v>4542</v>
      </c>
      <c r="AH187">
        <f t="shared" si="31"/>
        <v>7.5953177257525084</v>
      </c>
      <c r="AW187" s="27">
        <v>37</v>
      </c>
      <c r="AX187">
        <v>541</v>
      </c>
      <c r="AY187">
        <v>13030</v>
      </c>
      <c r="AZ187">
        <f t="shared" si="33"/>
        <v>24.085027726432532</v>
      </c>
    </row>
    <row r="188" spans="13:52" x14ac:dyDescent="0.25">
      <c r="M188" s="27">
        <v>41</v>
      </c>
      <c r="N188">
        <v>963</v>
      </c>
      <c r="O188">
        <v>54344</v>
      </c>
      <c r="P188">
        <f t="shared" si="28"/>
        <v>56.431983385254412</v>
      </c>
      <c r="Y188" s="27">
        <v>43</v>
      </c>
      <c r="Z188">
        <v>685</v>
      </c>
      <c r="AA188">
        <v>23545</v>
      </c>
      <c r="AB188">
        <f t="shared" si="30"/>
        <v>34.372262773722625</v>
      </c>
      <c r="AE188" s="27">
        <v>29</v>
      </c>
      <c r="AF188">
        <v>1104</v>
      </c>
      <c r="AG188">
        <v>9029</v>
      </c>
      <c r="AH188">
        <f t="shared" si="31"/>
        <v>8.1784420289855078</v>
      </c>
      <c r="AW188" s="27">
        <v>38</v>
      </c>
      <c r="AX188">
        <v>542</v>
      </c>
      <c r="AY188">
        <v>1203</v>
      </c>
      <c r="AZ188">
        <f t="shared" si="33"/>
        <v>2.2195571955719555</v>
      </c>
    </row>
    <row r="189" spans="13:52" x14ac:dyDescent="0.25">
      <c r="M189" s="27">
        <v>42</v>
      </c>
      <c r="N189">
        <v>1002</v>
      </c>
      <c r="O189">
        <v>43308</v>
      </c>
      <c r="P189">
        <f t="shared" si="28"/>
        <v>43.221556886227546</v>
      </c>
      <c r="Y189" s="27">
        <v>44</v>
      </c>
      <c r="Z189">
        <v>689</v>
      </c>
      <c r="AA189">
        <v>35098</v>
      </c>
      <c r="AB189">
        <f t="shared" si="30"/>
        <v>50.940493468795353</v>
      </c>
      <c r="AE189" s="27">
        <v>30</v>
      </c>
      <c r="AF189">
        <v>271</v>
      </c>
      <c r="AG189">
        <v>2285</v>
      </c>
      <c r="AH189">
        <f t="shared" si="31"/>
        <v>8.4317343173431727</v>
      </c>
      <c r="AW189" s="27">
        <v>39</v>
      </c>
      <c r="AX189">
        <v>545</v>
      </c>
      <c r="AY189">
        <v>14365</v>
      </c>
      <c r="AZ189">
        <f t="shared" si="33"/>
        <v>26.357798165137616</v>
      </c>
    </row>
    <row r="190" spans="13:52" x14ac:dyDescent="0.25">
      <c r="M190" s="27">
        <v>43</v>
      </c>
      <c r="N190">
        <v>1097</v>
      </c>
      <c r="O190">
        <v>62530</v>
      </c>
      <c r="P190">
        <f t="shared" si="28"/>
        <v>57.000911577028262</v>
      </c>
      <c r="Y190" s="27">
        <v>45</v>
      </c>
      <c r="Z190">
        <v>690</v>
      </c>
      <c r="AA190">
        <v>30872</v>
      </c>
      <c r="AB190">
        <f t="shared" si="30"/>
        <v>44.742028985507247</v>
      </c>
      <c r="AE190" s="27">
        <v>31</v>
      </c>
      <c r="AF190">
        <v>728</v>
      </c>
      <c r="AG190">
        <v>6386</v>
      </c>
      <c r="AH190">
        <f t="shared" si="31"/>
        <v>8.7719780219780219</v>
      </c>
      <c r="AW190" s="27">
        <v>40</v>
      </c>
      <c r="AX190">
        <v>551</v>
      </c>
      <c r="AY190">
        <v>317</v>
      </c>
      <c r="AZ190">
        <f t="shared" si="33"/>
        <v>0.57531760435571688</v>
      </c>
    </row>
    <row r="191" spans="13:52" x14ac:dyDescent="0.25">
      <c r="M191" s="27">
        <v>44</v>
      </c>
      <c r="N191">
        <v>1102</v>
      </c>
      <c r="O191">
        <v>51309</v>
      </c>
      <c r="P191">
        <f t="shared" si="28"/>
        <v>46.559891107078037</v>
      </c>
      <c r="Y191" s="27">
        <v>46</v>
      </c>
      <c r="Z191">
        <v>691</v>
      </c>
      <c r="AA191">
        <v>33831</v>
      </c>
      <c r="AB191">
        <f t="shared" si="30"/>
        <v>48.959479015918959</v>
      </c>
      <c r="AE191" s="27">
        <v>32</v>
      </c>
      <c r="AF191">
        <v>1322</v>
      </c>
      <c r="AG191">
        <v>11701</v>
      </c>
      <c r="AH191">
        <f t="shared" si="31"/>
        <v>8.8509833585476549</v>
      </c>
      <c r="AW191" s="27">
        <v>41</v>
      </c>
      <c r="AX191">
        <v>551</v>
      </c>
      <c r="AY191">
        <v>2294</v>
      </c>
      <c r="AZ191">
        <f t="shared" si="33"/>
        <v>4.1633393829401086</v>
      </c>
    </row>
    <row r="192" spans="13:52" x14ac:dyDescent="0.25">
      <c r="M192" s="27">
        <v>45</v>
      </c>
      <c r="N192">
        <v>1165</v>
      </c>
      <c r="O192">
        <v>79750</v>
      </c>
      <c r="P192">
        <f t="shared" si="28"/>
        <v>68.454935622317592</v>
      </c>
      <c r="Y192" s="27">
        <v>47</v>
      </c>
      <c r="Z192">
        <v>696</v>
      </c>
      <c r="AA192">
        <v>55758</v>
      </c>
      <c r="AB192">
        <f t="shared" si="30"/>
        <v>80.112068965517238</v>
      </c>
      <c r="AE192" s="27">
        <v>33</v>
      </c>
      <c r="AF192">
        <v>597</v>
      </c>
      <c r="AG192">
        <v>5401</v>
      </c>
      <c r="AH192">
        <f t="shared" si="31"/>
        <v>9.0469011725293136</v>
      </c>
      <c r="AW192" s="27">
        <v>42</v>
      </c>
      <c r="AX192">
        <v>565</v>
      </c>
      <c r="AY192">
        <v>1031</v>
      </c>
      <c r="AZ192">
        <f t="shared" si="33"/>
        <v>1.8247787610619468</v>
      </c>
    </row>
    <row r="193" spans="13:52" x14ac:dyDescent="0.25">
      <c r="M193" s="27">
        <v>46</v>
      </c>
      <c r="N193">
        <v>1200</v>
      </c>
      <c r="O193">
        <v>48414</v>
      </c>
      <c r="P193">
        <f t="shared" si="28"/>
        <v>40.344999999999999</v>
      </c>
      <c r="Y193" s="27">
        <v>48</v>
      </c>
      <c r="Z193">
        <v>696</v>
      </c>
      <c r="AA193">
        <v>31419</v>
      </c>
      <c r="AB193">
        <f t="shared" si="30"/>
        <v>45.142241379310342</v>
      </c>
      <c r="AE193" s="27">
        <v>34</v>
      </c>
      <c r="AF193">
        <v>2207</v>
      </c>
      <c r="AG193">
        <v>20346</v>
      </c>
      <c r="AH193">
        <f t="shared" si="31"/>
        <v>9.2188491164476662</v>
      </c>
      <c r="AW193" s="27">
        <v>43</v>
      </c>
      <c r="AX193">
        <v>565</v>
      </c>
      <c r="AY193">
        <v>3225</v>
      </c>
      <c r="AZ193">
        <f t="shared" si="33"/>
        <v>5.7079646017699117</v>
      </c>
    </row>
    <row r="194" spans="13:52" x14ac:dyDescent="0.25">
      <c r="M194" s="27">
        <v>47</v>
      </c>
      <c r="N194">
        <v>1266</v>
      </c>
      <c r="O194">
        <v>123328</v>
      </c>
      <c r="P194">
        <f t="shared" si="28"/>
        <v>97.415481832543449</v>
      </c>
      <c r="Y194" s="27">
        <v>49</v>
      </c>
      <c r="Z194">
        <v>705</v>
      </c>
      <c r="AA194">
        <v>57883</v>
      </c>
      <c r="AB194">
        <f t="shared" si="30"/>
        <v>82.103546099290782</v>
      </c>
      <c r="AE194" s="27">
        <v>35</v>
      </c>
      <c r="AF194">
        <v>726</v>
      </c>
      <c r="AG194">
        <v>6707</v>
      </c>
      <c r="AH194">
        <f t="shared" si="31"/>
        <v>9.2382920110192845</v>
      </c>
      <c r="AW194" s="27">
        <v>44</v>
      </c>
      <c r="AX194">
        <v>565</v>
      </c>
      <c r="AY194">
        <v>8423</v>
      </c>
      <c r="AZ194">
        <f t="shared" si="33"/>
        <v>14.907964601769912</v>
      </c>
    </row>
    <row r="195" spans="13:52" x14ac:dyDescent="0.25">
      <c r="M195" s="27">
        <v>48</v>
      </c>
      <c r="N195">
        <v>1280</v>
      </c>
      <c r="O195">
        <v>102995</v>
      </c>
      <c r="P195">
        <f t="shared" ref="P195:P204" si="36">O195/N195</f>
        <v>80.46484375</v>
      </c>
      <c r="Y195" s="27">
        <v>50</v>
      </c>
      <c r="Z195">
        <v>721</v>
      </c>
      <c r="AA195">
        <v>14642</v>
      </c>
      <c r="AB195">
        <f t="shared" ref="AB195:AB224" si="37">AA195/Z195</f>
        <v>20.307905686546462</v>
      </c>
      <c r="AE195" s="27">
        <v>36</v>
      </c>
      <c r="AF195">
        <v>644</v>
      </c>
      <c r="AG195">
        <v>6009</v>
      </c>
      <c r="AH195">
        <f t="shared" ref="AH195:AH243" si="38">AG195/AF195</f>
        <v>9.3307453416149073</v>
      </c>
      <c r="AW195" s="27">
        <v>45</v>
      </c>
      <c r="AX195">
        <v>580</v>
      </c>
      <c r="AY195">
        <v>30977</v>
      </c>
      <c r="AZ195">
        <f t="shared" ref="AZ195:AZ258" si="39">AY195/AX195</f>
        <v>53.408620689655173</v>
      </c>
    </row>
    <row r="196" spans="13:52" x14ac:dyDescent="0.25">
      <c r="M196" s="27">
        <v>49</v>
      </c>
      <c r="N196">
        <v>1645</v>
      </c>
      <c r="O196">
        <v>83502</v>
      </c>
      <c r="P196">
        <f t="shared" si="36"/>
        <v>50.761094224924015</v>
      </c>
      <c r="Y196" s="27">
        <v>51</v>
      </c>
      <c r="Z196">
        <v>744</v>
      </c>
      <c r="AA196">
        <v>20333</v>
      </c>
      <c r="AB196">
        <f t="shared" si="37"/>
        <v>27.329301075268816</v>
      </c>
      <c r="AE196" s="27">
        <v>37</v>
      </c>
      <c r="AF196">
        <v>502</v>
      </c>
      <c r="AG196">
        <v>4685</v>
      </c>
      <c r="AH196">
        <f t="shared" si="38"/>
        <v>9.3326693227091635</v>
      </c>
      <c r="AW196" s="27">
        <v>46</v>
      </c>
      <c r="AX196">
        <v>584</v>
      </c>
      <c r="AY196">
        <v>3381</v>
      </c>
      <c r="AZ196">
        <f t="shared" si="39"/>
        <v>5.7893835616438354</v>
      </c>
    </row>
    <row r="197" spans="13:52" x14ac:dyDescent="0.25">
      <c r="M197" s="27">
        <v>50</v>
      </c>
      <c r="N197">
        <v>1664</v>
      </c>
      <c r="O197">
        <v>137998</v>
      </c>
      <c r="P197">
        <f t="shared" si="36"/>
        <v>82.931490384615387</v>
      </c>
      <c r="Y197" s="27">
        <v>52</v>
      </c>
      <c r="Z197">
        <v>746</v>
      </c>
      <c r="AA197">
        <v>10003</v>
      </c>
      <c r="AB197">
        <f t="shared" si="37"/>
        <v>13.408847184986595</v>
      </c>
      <c r="AE197" s="27">
        <v>38</v>
      </c>
      <c r="AF197">
        <v>2596</v>
      </c>
      <c r="AG197">
        <v>24252</v>
      </c>
      <c r="AH197">
        <f t="shared" si="38"/>
        <v>9.3420647149460709</v>
      </c>
      <c r="AW197" s="27">
        <v>47</v>
      </c>
      <c r="AX197">
        <v>584</v>
      </c>
      <c r="AY197">
        <v>25791</v>
      </c>
      <c r="AZ197">
        <f t="shared" si="39"/>
        <v>44.162671232876711</v>
      </c>
    </row>
    <row r="198" spans="13:52" x14ac:dyDescent="0.25">
      <c r="M198" s="27">
        <v>51</v>
      </c>
      <c r="N198">
        <v>1684</v>
      </c>
      <c r="O198">
        <v>82097</v>
      </c>
      <c r="P198">
        <f t="shared" si="36"/>
        <v>48.75118764845606</v>
      </c>
      <c r="Y198" s="27">
        <v>53</v>
      </c>
      <c r="Z198">
        <v>758</v>
      </c>
      <c r="AA198">
        <v>23250</v>
      </c>
      <c r="AB198">
        <f t="shared" si="37"/>
        <v>30.672823218997362</v>
      </c>
      <c r="AE198" s="27">
        <v>39</v>
      </c>
      <c r="AF198">
        <v>643</v>
      </c>
      <c r="AG198">
        <v>6529</v>
      </c>
      <c r="AH198">
        <f t="shared" si="38"/>
        <v>10.153965785381027</v>
      </c>
      <c r="AW198" s="27">
        <v>48</v>
      </c>
      <c r="AX198">
        <v>591</v>
      </c>
      <c r="AY198">
        <v>15412</v>
      </c>
      <c r="AZ198">
        <f t="shared" si="39"/>
        <v>26.077834179357023</v>
      </c>
    </row>
    <row r="199" spans="13:52" x14ac:dyDescent="0.25">
      <c r="M199" s="27">
        <v>52</v>
      </c>
      <c r="N199">
        <v>1704</v>
      </c>
      <c r="O199">
        <v>88073</v>
      </c>
      <c r="P199">
        <f t="shared" si="36"/>
        <v>51.686032863849768</v>
      </c>
      <c r="Y199" s="27">
        <v>54</v>
      </c>
      <c r="Z199">
        <v>767</v>
      </c>
      <c r="AA199">
        <v>6010</v>
      </c>
      <c r="AB199">
        <f t="shared" si="37"/>
        <v>7.8357235984354627</v>
      </c>
      <c r="AE199" s="27">
        <v>40</v>
      </c>
      <c r="AF199">
        <v>697</v>
      </c>
      <c r="AG199">
        <v>7103</v>
      </c>
      <c r="AH199">
        <f t="shared" si="38"/>
        <v>10.190817790530847</v>
      </c>
      <c r="AW199" s="27">
        <v>49</v>
      </c>
      <c r="AX199">
        <v>594</v>
      </c>
      <c r="AY199">
        <v>13151</v>
      </c>
      <c r="AZ199">
        <f t="shared" si="39"/>
        <v>22.13973063973064</v>
      </c>
    </row>
    <row r="200" spans="13:52" x14ac:dyDescent="0.25">
      <c r="M200" s="27">
        <v>53</v>
      </c>
      <c r="N200">
        <v>1785</v>
      </c>
      <c r="O200">
        <v>60878</v>
      </c>
      <c r="P200">
        <f t="shared" si="36"/>
        <v>34.10532212885154</v>
      </c>
      <c r="Y200" s="27">
        <v>55</v>
      </c>
      <c r="Z200">
        <v>783</v>
      </c>
      <c r="AA200">
        <v>13224</v>
      </c>
      <c r="AB200">
        <f t="shared" si="37"/>
        <v>16.888888888888889</v>
      </c>
      <c r="AE200" s="27">
        <v>41</v>
      </c>
      <c r="AF200">
        <v>1171</v>
      </c>
      <c r="AG200">
        <v>12153</v>
      </c>
      <c r="AH200">
        <f t="shared" si="38"/>
        <v>10.378309137489325</v>
      </c>
      <c r="AW200" s="27">
        <v>50</v>
      </c>
      <c r="AX200">
        <v>608</v>
      </c>
      <c r="AY200">
        <v>2457</v>
      </c>
      <c r="AZ200">
        <f t="shared" si="39"/>
        <v>4.0411184210526319</v>
      </c>
    </row>
    <row r="201" spans="13:52" x14ac:dyDescent="0.25">
      <c r="M201" s="27">
        <v>54</v>
      </c>
      <c r="N201">
        <v>1794</v>
      </c>
      <c r="O201">
        <v>82175</v>
      </c>
      <c r="P201">
        <f t="shared" si="36"/>
        <v>45.805462653288743</v>
      </c>
      <c r="Y201" s="27">
        <v>56</v>
      </c>
      <c r="Z201">
        <v>790</v>
      </c>
      <c r="AA201">
        <v>6733</v>
      </c>
      <c r="AB201">
        <f t="shared" si="37"/>
        <v>8.5227848101265824</v>
      </c>
      <c r="AE201" s="27">
        <v>42</v>
      </c>
      <c r="AF201">
        <v>2444</v>
      </c>
      <c r="AG201">
        <v>25503</v>
      </c>
      <c r="AH201">
        <f t="shared" si="38"/>
        <v>10.434942716857611</v>
      </c>
      <c r="AW201" s="27">
        <v>51</v>
      </c>
      <c r="AX201">
        <v>608</v>
      </c>
      <c r="AY201">
        <v>11197</v>
      </c>
      <c r="AZ201">
        <f t="shared" si="39"/>
        <v>18.41611842105263</v>
      </c>
    </row>
    <row r="202" spans="13:52" x14ac:dyDescent="0.25">
      <c r="M202" s="27">
        <v>55</v>
      </c>
      <c r="N202">
        <v>1912</v>
      </c>
      <c r="O202">
        <v>106235</v>
      </c>
      <c r="P202">
        <f t="shared" si="36"/>
        <v>55.562238493723846</v>
      </c>
      <c r="Y202" s="27">
        <v>57</v>
      </c>
      <c r="Z202">
        <v>856</v>
      </c>
      <c r="AA202">
        <v>17064</v>
      </c>
      <c r="AB202">
        <f t="shared" si="37"/>
        <v>19.934579439252335</v>
      </c>
      <c r="AE202" s="27">
        <v>43</v>
      </c>
      <c r="AF202">
        <v>1188</v>
      </c>
      <c r="AG202">
        <v>12516</v>
      </c>
      <c r="AH202">
        <f t="shared" si="38"/>
        <v>10.535353535353535</v>
      </c>
      <c r="AW202" s="27">
        <v>52</v>
      </c>
      <c r="AX202">
        <v>609</v>
      </c>
      <c r="AY202">
        <v>3706</v>
      </c>
      <c r="AZ202">
        <f t="shared" si="39"/>
        <v>6.0853858784893271</v>
      </c>
    </row>
    <row r="203" spans="13:52" x14ac:dyDescent="0.25">
      <c r="M203" s="27">
        <v>56</v>
      </c>
      <c r="N203">
        <v>2538</v>
      </c>
      <c r="O203">
        <v>126203</v>
      </c>
      <c r="P203">
        <f t="shared" si="36"/>
        <v>49.725374310480696</v>
      </c>
      <c r="Y203" s="27">
        <v>58</v>
      </c>
      <c r="Z203">
        <v>880</v>
      </c>
      <c r="AA203">
        <v>44262</v>
      </c>
      <c r="AB203">
        <f t="shared" si="37"/>
        <v>50.297727272727272</v>
      </c>
      <c r="AE203" s="27">
        <v>44</v>
      </c>
      <c r="AF203">
        <v>481</v>
      </c>
      <c r="AG203">
        <v>5206</v>
      </c>
      <c r="AH203">
        <f t="shared" si="38"/>
        <v>10.823284823284823</v>
      </c>
      <c r="AW203" s="27">
        <v>53</v>
      </c>
      <c r="AX203">
        <v>609</v>
      </c>
      <c r="AY203">
        <v>8807</v>
      </c>
      <c r="AZ203">
        <f t="shared" si="39"/>
        <v>14.461412151067323</v>
      </c>
    </row>
    <row r="204" spans="13:52" x14ac:dyDescent="0.25">
      <c r="M204" s="27">
        <v>57</v>
      </c>
      <c r="N204">
        <v>2803</v>
      </c>
      <c r="O204">
        <v>146669</v>
      </c>
      <c r="P204">
        <f t="shared" si="36"/>
        <v>52.3257224402426</v>
      </c>
      <c r="Y204" s="27">
        <v>59</v>
      </c>
      <c r="Z204">
        <v>884</v>
      </c>
      <c r="AA204">
        <v>46581</v>
      </c>
      <c r="AB204">
        <f t="shared" si="37"/>
        <v>52.693438914027148</v>
      </c>
      <c r="AE204" s="27">
        <v>45</v>
      </c>
      <c r="AF204">
        <v>1517</v>
      </c>
      <c r="AG204">
        <v>17331</v>
      </c>
      <c r="AH204">
        <f t="shared" si="38"/>
        <v>11.424522083058669</v>
      </c>
      <c r="AW204" s="27">
        <v>54</v>
      </c>
      <c r="AX204">
        <v>619</v>
      </c>
      <c r="AY204">
        <v>10171</v>
      </c>
      <c r="AZ204">
        <f t="shared" si="39"/>
        <v>16.431340872374797</v>
      </c>
    </row>
    <row r="205" spans="13:52" x14ac:dyDescent="0.25">
      <c r="Y205" s="27">
        <v>60</v>
      </c>
      <c r="Z205">
        <v>922</v>
      </c>
      <c r="AA205">
        <v>8040</v>
      </c>
      <c r="AB205">
        <f t="shared" si="37"/>
        <v>8.7201735357917567</v>
      </c>
      <c r="AE205" s="27">
        <v>46</v>
      </c>
      <c r="AF205">
        <v>427</v>
      </c>
      <c r="AG205">
        <v>4917</v>
      </c>
      <c r="AH205">
        <f t="shared" si="38"/>
        <v>11.515222482435597</v>
      </c>
      <c r="AW205" s="27">
        <v>55</v>
      </c>
      <c r="AX205">
        <v>622</v>
      </c>
      <c r="AY205">
        <v>266</v>
      </c>
      <c r="AZ205">
        <f t="shared" si="39"/>
        <v>0.42765273311897106</v>
      </c>
    </row>
    <row r="206" spans="13:52" x14ac:dyDescent="0.25">
      <c r="Y206" s="27">
        <v>61</v>
      </c>
      <c r="Z206">
        <v>922</v>
      </c>
      <c r="AA206">
        <v>33024</v>
      </c>
      <c r="AB206">
        <f t="shared" si="37"/>
        <v>35.817787418655101</v>
      </c>
      <c r="AE206" s="27">
        <v>47</v>
      </c>
      <c r="AF206">
        <v>1611</v>
      </c>
      <c r="AG206">
        <v>18928</v>
      </c>
      <c r="AH206">
        <f t="shared" si="38"/>
        <v>11.749224084419614</v>
      </c>
      <c r="AW206" s="27">
        <v>56</v>
      </c>
      <c r="AX206">
        <v>624</v>
      </c>
      <c r="AY206">
        <v>30237</v>
      </c>
      <c r="AZ206">
        <f t="shared" si="39"/>
        <v>48.456730769230766</v>
      </c>
    </row>
    <row r="207" spans="13:52" x14ac:dyDescent="0.25">
      <c r="Y207" s="27">
        <v>62</v>
      </c>
      <c r="Z207">
        <v>933</v>
      </c>
      <c r="AA207">
        <v>28505</v>
      </c>
      <c r="AB207">
        <f t="shared" si="37"/>
        <v>30.55198285101822</v>
      </c>
      <c r="AE207" s="27">
        <v>48</v>
      </c>
      <c r="AF207">
        <v>770</v>
      </c>
      <c r="AG207">
        <v>9152</v>
      </c>
      <c r="AH207">
        <f t="shared" si="38"/>
        <v>11.885714285714286</v>
      </c>
      <c r="AW207" s="27">
        <v>57</v>
      </c>
      <c r="AX207">
        <v>625</v>
      </c>
      <c r="AY207">
        <v>11513</v>
      </c>
      <c r="AZ207">
        <f t="shared" si="39"/>
        <v>18.4208</v>
      </c>
    </row>
    <row r="208" spans="13:52" x14ac:dyDescent="0.25">
      <c r="Y208" s="27">
        <v>63</v>
      </c>
      <c r="Z208">
        <v>1129</v>
      </c>
      <c r="AA208">
        <v>30024</v>
      </c>
      <c r="AB208">
        <f t="shared" si="37"/>
        <v>26.593445527015056</v>
      </c>
      <c r="AE208" s="27">
        <v>49</v>
      </c>
      <c r="AF208">
        <v>283</v>
      </c>
      <c r="AG208">
        <v>3627</v>
      </c>
      <c r="AH208">
        <f t="shared" si="38"/>
        <v>12.816254416961131</v>
      </c>
      <c r="AW208" s="27">
        <v>58</v>
      </c>
      <c r="AX208">
        <v>631</v>
      </c>
      <c r="AY208">
        <v>6894</v>
      </c>
      <c r="AZ208">
        <f t="shared" si="39"/>
        <v>10.925515055467512</v>
      </c>
    </row>
    <row r="209" spans="25:52" x14ac:dyDescent="0.25">
      <c r="Y209" s="27">
        <v>64</v>
      </c>
      <c r="Z209">
        <v>1171</v>
      </c>
      <c r="AA209">
        <v>18705</v>
      </c>
      <c r="AB209">
        <f t="shared" si="37"/>
        <v>15.973526900085398</v>
      </c>
      <c r="AE209" s="27">
        <v>50</v>
      </c>
      <c r="AF209">
        <v>648</v>
      </c>
      <c r="AG209">
        <v>8474</v>
      </c>
      <c r="AH209">
        <f t="shared" si="38"/>
        <v>13.07716049382716</v>
      </c>
      <c r="AW209" s="27">
        <v>59</v>
      </c>
      <c r="AX209">
        <v>637</v>
      </c>
      <c r="AY209">
        <v>1430</v>
      </c>
      <c r="AZ209">
        <f t="shared" si="39"/>
        <v>2.2448979591836733</v>
      </c>
    </row>
    <row r="210" spans="25:52" x14ac:dyDescent="0.25">
      <c r="Y210" s="27">
        <v>65</v>
      </c>
      <c r="Z210">
        <v>1172</v>
      </c>
      <c r="AA210">
        <v>48504</v>
      </c>
      <c r="AB210">
        <f t="shared" si="37"/>
        <v>41.38566552901024</v>
      </c>
      <c r="AE210" s="27">
        <v>51</v>
      </c>
      <c r="AF210">
        <v>471</v>
      </c>
      <c r="AG210">
        <v>6170</v>
      </c>
      <c r="AH210">
        <f t="shared" si="38"/>
        <v>13.099787685774947</v>
      </c>
      <c r="AW210" s="27">
        <v>60</v>
      </c>
      <c r="AX210">
        <v>646</v>
      </c>
      <c r="AY210">
        <v>6647</v>
      </c>
      <c r="AZ210">
        <f t="shared" si="39"/>
        <v>10.289473684210526</v>
      </c>
    </row>
    <row r="211" spans="25:52" x14ac:dyDescent="0.25">
      <c r="Y211" s="27">
        <v>66</v>
      </c>
      <c r="Z211">
        <v>1172</v>
      </c>
      <c r="AA211">
        <v>16982</v>
      </c>
      <c r="AB211">
        <f t="shared" si="37"/>
        <v>14.48976109215017</v>
      </c>
      <c r="AE211" s="27">
        <v>52</v>
      </c>
      <c r="AF211">
        <v>490</v>
      </c>
      <c r="AG211">
        <v>6831</v>
      </c>
      <c r="AH211">
        <f t="shared" si="38"/>
        <v>13.940816326530612</v>
      </c>
      <c r="AW211" s="27">
        <v>61</v>
      </c>
      <c r="AX211">
        <v>648</v>
      </c>
      <c r="AY211">
        <v>14335</v>
      </c>
      <c r="AZ211">
        <f t="shared" si="39"/>
        <v>22.121913580246915</v>
      </c>
    </row>
    <row r="212" spans="25:52" x14ac:dyDescent="0.25">
      <c r="Y212" s="27">
        <v>67</v>
      </c>
      <c r="Z212">
        <v>1192</v>
      </c>
      <c r="AA212">
        <v>21874</v>
      </c>
      <c r="AB212">
        <f t="shared" si="37"/>
        <v>18.350671140939596</v>
      </c>
      <c r="AE212" s="27">
        <v>53</v>
      </c>
      <c r="AF212">
        <v>604</v>
      </c>
      <c r="AG212">
        <v>8556</v>
      </c>
      <c r="AH212">
        <f t="shared" si="38"/>
        <v>14.165562913907285</v>
      </c>
      <c r="AW212" s="27">
        <v>62</v>
      </c>
      <c r="AX212">
        <v>660</v>
      </c>
      <c r="AY212">
        <v>6015</v>
      </c>
      <c r="AZ212">
        <f t="shared" si="39"/>
        <v>9.1136363636363633</v>
      </c>
    </row>
    <row r="213" spans="25:52" x14ac:dyDescent="0.25">
      <c r="Y213" s="27">
        <v>68</v>
      </c>
      <c r="Z213">
        <v>1196</v>
      </c>
      <c r="AA213">
        <v>23053</v>
      </c>
      <c r="AB213">
        <f t="shared" si="37"/>
        <v>19.275083612040135</v>
      </c>
      <c r="AE213" s="27">
        <v>54</v>
      </c>
      <c r="AF213">
        <v>671</v>
      </c>
      <c r="AG213">
        <v>9831</v>
      </c>
      <c r="AH213">
        <f t="shared" si="38"/>
        <v>14.651266766020864</v>
      </c>
      <c r="AW213" s="27">
        <v>63</v>
      </c>
      <c r="AX213">
        <v>662</v>
      </c>
      <c r="AY213">
        <v>11409</v>
      </c>
      <c r="AZ213">
        <f t="shared" si="39"/>
        <v>17.234138972809667</v>
      </c>
    </row>
    <row r="214" spans="25:52" x14ac:dyDescent="0.25">
      <c r="Y214" s="27">
        <v>69</v>
      </c>
      <c r="Z214">
        <v>1285</v>
      </c>
      <c r="AA214">
        <v>3753</v>
      </c>
      <c r="AB214">
        <f t="shared" si="37"/>
        <v>2.9206225680933851</v>
      </c>
      <c r="AE214" s="27">
        <v>55</v>
      </c>
      <c r="AF214">
        <v>369</v>
      </c>
      <c r="AG214">
        <v>5415</v>
      </c>
      <c r="AH214">
        <f t="shared" si="38"/>
        <v>14.674796747967479</v>
      </c>
      <c r="AW214" s="27">
        <v>64</v>
      </c>
      <c r="AX214">
        <v>663</v>
      </c>
      <c r="AY214">
        <v>327</v>
      </c>
      <c r="AZ214">
        <f t="shared" si="39"/>
        <v>0.49321266968325794</v>
      </c>
    </row>
    <row r="215" spans="25:52" x14ac:dyDescent="0.25">
      <c r="Y215" s="27">
        <v>70</v>
      </c>
      <c r="Z215">
        <v>1431</v>
      </c>
      <c r="AA215">
        <v>13752</v>
      </c>
      <c r="AB215">
        <f t="shared" si="37"/>
        <v>9.6100628930817606</v>
      </c>
      <c r="AE215" s="27">
        <v>56</v>
      </c>
      <c r="AF215">
        <v>607</v>
      </c>
      <c r="AG215">
        <v>10149</v>
      </c>
      <c r="AH215">
        <f t="shared" si="38"/>
        <v>16.719934102141682</v>
      </c>
      <c r="AW215" s="27">
        <v>65</v>
      </c>
      <c r="AX215">
        <v>670</v>
      </c>
      <c r="AY215">
        <v>20505</v>
      </c>
      <c r="AZ215">
        <f t="shared" si="39"/>
        <v>30.604477611940297</v>
      </c>
    </row>
    <row r="216" spans="25:52" x14ac:dyDescent="0.25">
      <c r="Y216" s="27">
        <v>71</v>
      </c>
      <c r="Z216">
        <v>1488</v>
      </c>
      <c r="AA216">
        <v>24541</v>
      </c>
      <c r="AB216">
        <f t="shared" si="37"/>
        <v>16.49260752688172</v>
      </c>
      <c r="AE216" s="27">
        <v>57</v>
      </c>
      <c r="AF216">
        <v>733</v>
      </c>
      <c r="AG216">
        <v>12319</v>
      </c>
      <c r="AH216">
        <f t="shared" si="38"/>
        <v>16.806275579809004</v>
      </c>
      <c r="AW216" s="27">
        <v>66</v>
      </c>
      <c r="AX216">
        <v>671</v>
      </c>
      <c r="AY216">
        <v>288</v>
      </c>
      <c r="AZ216">
        <f t="shared" si="39"/>
        <v>0.42921013412816694</v>
      </c>
    </row>
    <row r="217" spans="25:52" x14ac:dyDescent="0.25">
      <c r="Y217" s="27">
        <v>72</v>
      </c>
      <c r="Z217">
        <v>1553</v>
      </c>
      <c r="AA217">
        <v>22263</v>
      </c>
      <c r="AB217">
        <f t="shared" si="37"/>
        <v>14.335479716677398</v>
      </c>
      <c r="AE217" s="27">
        <v>58</v>
      </c>
      <c r="AF217">
        <v>778</v>
      </c>
      <c r="AG217">
        <v>13119</v>
      </c>
      <c r="AH217">
        <f t="shared" si="38"/>
        <v>16.862467866323907</v>
      </c>
      <c r="AW217" s="27">
        <v>67</v>
      </c>
      <c r="AX217">
        <v>688</v>
      </c>
      <c r="AY217">
        <v>145</v>
      </c>
      <c r="AZ217">
        <f t="shared" si="39"/>
        <v>0.21075581395348839</v>
      </c>
    </row>
    <row r="218" spans="25:52" x14ac:dyDescent="0.25">
      <c r="Y218" s="27">
        <v>73</v>
      </c>
      <c r="Z218">
        <v>1583</v>
      </c>
      <c r="AA218">
        <v>5105</v>
      </c>
      <c r="AB218">
        <f t="shared" si="37"/>
        <v>3.2248894504106129</v>
      </c>
      <c r="AE218" s="27">
        <v>59</v>
      </c>
      <c r="AF218">
        <v>658</v>
      </c>
      <c r="AG218">
        <v>12117</v>
      </c>
      <c r="AH218">
        <f t="shared" si="38"/>
        <v>18.414893617021278</v>
      </c>
      <c r="AW218" s="27">
        <v>68</v>
      </c>
      <c r="AX218">
        <v>695</v>
      </c>
      <c r="AY218">
        <v>192</v>
      </c>
      <c r="AZ218">
        <f t="shared" si="39"/>
        <v>0.27625899280575539</v>
      </c>
    </row>
    <row r="219" spans="25:52" x14ac:dyDescent="0.25">
      <c r="Y219" s="27">
        <v>74</v>
      </c>
      <c r="Z219">
        <v>1611</v>
      </c>
      <c r="AA219">
        <v>39466</v>
      </c>
      <c r="AB219">
        <f t="shared" si="37"/>
        <v>24.497827436374923</v>
      </c>
      <c r="AE219" s="27">
        <v>60</v>
      </c>
      <c r="AF219">
        <v>769</v>
      </c>
      <c r="AG219">
        <v>14220</v>
      </c>
      <c r="AH219">
        <f t="shared" si="38"/>
        <v>18.491547464239272</v>
      </c>
      <c r="AW219" s="27">
        <v>69</v>
      </c>
      <c r="AX219">
        <v>702</v>
      </c>
      <c r="AY219">
        <v>3565</v>
      </c>
      <c r="AZ219">
        <f t="shared" si="39"/>
        <v>5.0783475783475787</v>
      </c>
    </row>
    <row r="220" spans="25:52" x14ac:dyDescent="0.25">
      <c r="Y220" s="27">
        <v>75</v>
      </c>
      <c r="Z220">
        <v>2079</v>
      </c>
      <c r="AA220">
        <v>51807</v>
      </c>
      <c r="AB220">
        <f t="shared" si="37"/>
        <v>24.91919191919192</v>
      </c>
      <c r="AE220" s="27">
        <v>61</v>
      </c>
      <c r="AF220">
        <v>883</v>
      </c>
      <c r="AG220">
        <v>17276</v>
      </c>
      <c r="AH220">
        <f t="shared" si="38"/>
        <v>19.565118912797281</v>
      </c>
      <c r="AW220" s="27">
        <v>70</v>
      </c>
      <c r="AX220">
        <v>707</v>
      </c>
      <c r="AY220">
        <v>1172</v>
      </c>
      <c r="AZ220">
        <f t="shared" si="39"/>
        <v>1.6577086280056577</v>
      </c>
    </row>
    <row r="221" spans="25:52" x14ac:dyDescent="0.25">
      <c r="Y221" s="27">
        <v>76</v>
      </c>
      <c r="Z221">
        <v>2291</v>
      </c>
      <c r="AA221">
        <v>42765</v>
      </c>
      <c r="AB221">
        <f t="shared" si="37"/>
        <v>18.666521169794848</v>
      </c>
      <c r="AE221" s="27">
        <v>62</v>
      </c>
      <c r="AF221">
        <v>378</v>
      </c>
      <c r="AG221">
        <v>7456</v>
      </c>
      <c r="AH221">
        <f t="shared" si="38"/>
        <v>19.724867724867725</v>
      </c>
      <c r="AW221" s="27">
        <v>71</v>
      </c>
      <c r="AX221">
        <v>716</v>
      </c>
      <c r="AY221">
        <v>24508</v>
      </c>
      <c r="AZ221">
        <f t="shared" si="39"/>
        <v>34.229050279329606</v>
      </c>
    </row>
    <row r="222" spans="25:52" x14ac:dyDescent="0.25">
      <c r="Y222" s="27">
        <v>77</v>
      </c>
      <c r="Z222">
        <v>2302</v>
      </c>
      <c r="AA222">
        <v>57024</v>
      </c>
      <c r="AB222">
        <f t="shared" si="37"/>
        <v>24.771503040834059</v>
      </c>
      <c r="AE222" s="27">
        <v>63</v>
      </c>
      <c r="AF222">
        <v>1526</v>
      </c>
      <c r="AG222">
        <v>30235</v>
      </c>
      <c r="AH222">
        <f t="shared" si="38"/>
        <v>19.813237221494102</v>
      </c>
      <c r="AW222" s="27">
        <v>72</v>
      </c>
      <c r="AX222">
        <v>731</v>
      </c>
      <c r="AY222">
        <v>1899</v>
      </c>
      <c r="AZ222">
        <f t="shared" si="39"/>
        <v>2.5978112175102601</v>
      </c>
    </row>
    <row r="223" spans="25:52" x14ac:dyDescent="0.25">
      <c r="Y223" s="27">
        <v>78</v>
      </c>
      <c r="Z223">
        <v>2354</v>
      </c>
      <c r="AA223">
        <v>5254</v>
      </c>
      <c r="AB223">
        <f t="shared" si="37"/>
        <v>2.231945624468989</v>
      </c>
      <c r="AE223" s="27">
        <v>64</v>
      </c>
      <c r="AF223">
        <v>603</v>
      </c>
      <c r="AG223">
        <v>12087</v>
      </c>
      <c r="AH223">
        <f t="shared" si="38"/>
        <v>20.044776119402986</v>
      </c>
      <c r="AW223" s="27">
        <v>73</v>
      </c>
      <c r="AX223">
        <v>747</v>
      </c>
      <c r="AY223">
        <v>4800</v>
      </c>
      <c r="AZ223">
        <f t="shared" si="39"/>
        <v>6.4257028112449799</v>
      </c>
    </row>
    <row r="224" spans="25:52" x14ac:dyDescent="0.25">
      <c r="Y224" s="27">
        <v>79</v>
      </c>
      <c r="Z224">
        <v>5782</v>
      </c>
      <c r="AA224">
        <v>99153</v>
      </c>
      <c r="AB224">
        <f t="shared" si="37"/>
        <v>17.148564510549981</v>
      </c>
      <c r="AE224" s="27">
        <v>65</v>
      </c>
      <c r="AF224">
        <v>585</v>
      </c>
      <c r="AG224">
        <v>11801</v>
      </c>
      <c r="AH224">
        <f t="shared" si="38"/>
        <v>20.172649572649572</v>
      </c>
      <c r="AW224" s="27">
        <v>74</v>
      </c>
      <c r="AX224">
        <v>785</v>
      </c>
      <c r="AY224">
        <v>4543</v>
      </c>
      <c r="AZ224">
        <f t="shared" si="39"/>
        <v>5.7872611464968156</v>
      </c>
    </row>
    <row r="225" spans="9:52" x14ac:dyDescent="0.25">
      <c r="AE225" s="27">
        <v>66</v>
      </c>
      <c r="AF225">
        <v>1703</v>
      </c>
      <c r="AG225">
        <v>34923</v>
      </c>
      <c r="AH225">
        <f t="shared" si="38"/>
        <v>20.506752789195538</v>
      </c>
      <c r="AW225" s="27">
        <v>75</v>
      </c>
      <c r="AX225">
        <v>796</v>
      </c>
      <c r="AY225">
        <v>20700</v>
      </c>
      <c r="AZ225">
        <f t="shared" si="39"/>
        <v>26.005025125628141</v>
      </c>
    </row>
    <row r="226" spans="9:52" x14ac:dyDescent="0.25">
      <c r="AE226" s="27">
        <v>67</v>
      </c>
      <c r="AF226">
        <v>364</v>
      </c>
      <c r="AG226">
        <v>7580</v>
      </c>
      <c r="AH226">
        <f t="shared" si="38"/>
        <v>20.824175824175825</v>
      </c>
      <c r="AW226" s="27">
        <v>76</v>
      </c>
      <c r="AX226">
        <v>810</v>
      </c>
      <c r="AY226">
        <v>576</v>
      </c>
      <c r="AZ226">
        <f t="shared" si="39"/>
        <v>0.71111111111111114</v>
      </c>
    </row>
    <row r="227" spans="9:52" x14ac:dyDescent="0.25">
      <c r="AE227" s="27">
        <v>68</v>
      </c>
      <c r="AF227">
        <v>745</v>
      </c>
      <c r="AG227">
        <v>15541</v>
      </c>
      <c r="AH227">
        <f t="shared" si="38"/>
        <v>20.860402684563759</v>
      </c>
      <c r="AW227" s="27">
        <v>77</v>
      </c>
      <c r="AX227">
        <v>835</v>
      </c>
      <c r="AY227">
        <v>13056</v>
      </c>
      <c r="AZ227">
        <f t="shared" si="39"/>
        <v>15.635928143712574</v>
      </c>
    </row>
    <row r="228" spans="9:52" x14ac:dyDescent="0.25">
      <c r="AE228" s="27">
        <v>69</v>
      </c>
      <c r="AF228">
        <v>687</v>
      </c>
      <c r="AG228">
        <v>14535</v>
      </c>
      <c r="AH228">
        <f t="shared" si="38"/>
        <v>21.157205240174672</v>
      </c>
      <c r="AW228" s="27">
        <v>78</v>
      </c>
      <c r="AX228">
        <v>838</v>
      </c>
      <c r="AY228">
        <v>18965</v>
      </c>
      <c r="AZ228">
        <f t="shared" si="39"/>
        <v>22.631264916467781</v>
      </c>
    </row>
    <row r="229" spans="9:52" x14ac:dyDescent="0.25">
      <c r="AE229" s="27">
        <v>70</v>
      </c>
      <c r="AF229">
        <v>834</v>
      </c>
      <c r="AG229">
        <v>17831</v>
      </c>
      <c r="AH229">
        <f t="shared" si="38"/>
        <v>21.38009592326139</v>
      </c>
      <c r="AW229" s="27">
        <v>79</v>
      </c>
      <c r="AX229">
        <v>849</v>
      </c>
      <c r="AY229">
        <v>1387</v>
      </c>
      <c r="AZ229">
        <f t="shared" si="39"/>
        <v>1.6336866902237928</v>
      </c>
    </row>
    <row r="230" spans="9:52" x14ac:dyDescent="0.25">
      <c r="AE230" s="27">
        <v>71</v>
      </c>
      <c r="AF230">
        <v>663</v>
      </c>
      <c r="AG230">
        <v>14191</v>
      </c>
      <c r="AH230">
        <f t="shared" si="38"/>
        <v>21.404223227752638</v>
      </c>
      <c r="AW230" s="27">
        <v>80</v>
      </c>
      <c r="AX230">
        <v>859</v>
      </c>
      <c r="AY230">
        <v>3310</v>
      </c>
      <c r="AZ230">
        <f t="shared" si="39"/>
        <v>3.8533178114086146</v>
      </c>
    </row>
    <row r="231" spans="9:52" x14ac:dyDescent="0.25">
      <c r="AE231" s="27">
        <v>72</v>
      </c>
      <c r="AF231">
        <v>332</v>
      </c>
      <c r="AG231">
        <v>7312</v>
      </c>
      <c r="AH231">
        <f t="shared" si="38"/>
        <v>22.024096385542169</v>
      </c>
      <c r="AW231" s="27">
        <v>81</v>
      </c>
      <c r="AX231">
        <v>863</v>
      </c>
      <c r="AY231">
        <v>4333</v>
      </c>
      <c r="AZ231">
        <f t="shared" si="39"/>
        <v>5.0208574739281575</v>
      </c>
    </row>
    <row r="232" spans="9:52" x14ac:dyDescent="0.25">
      <c r="AE232" s="27">
        <v>73</v>
      </c>
      <c r="AF232">
        <v>2142</v>
      </c>
      <c r="AG232">
        <v>49689</v>
      </c>
      <c r="AH232">
        <f t="shared" si="38"/>
        <v>23.19747899159664</v>
      </c>
      <c r="AW232" s="27">
        <v>82</v>
      </c>
      <c r="AX232">
        <v>864</v>
      </c>
      <c r="AY232">
        <v>8130</v>
      </c>
      <c r="AZ232">
        <f t="shared" si="39"/>
        <v>9.4097222222222214</v>
      </c>
    </row>
    <row r="233" spans="9:52" x14ac:dyDescent="0.25">
      <c r="AE233" s="27">
        <v>74</v>
      </c>
      <c r="AF233">
        <v>772</v>
      </c>
      <c r="AG233">
        <v>19675</v>
      </c>
      <c r="AH233">
        <f t="shared" si="38"/>
        <v>25.485751295336787</v>
      </c>
      <c r="AW233" s="27">
        <v>83</v>
      </c>
      <c r="AX233">
        <v>872</v>
      </c>
      <c r="AY233">
        <v>19450</v>
      </c>
      <c r="AZ233">
        <f t="shared" si="39"/>
        <v>22.305045871559631</v>
      </c>
    </row>
    <row r="234" spans="9:52" x14ac:dyDescent="0.25">
      <c r="AE234" s="27">
        <v>75</v>
      </c>
      <c r="AF234">
        <v>602</v>
      </c>
      <c r="AG234">
        <v>15590</v>
      </c>
      <c r="AH234">
        <f t="shared" si="38"/>
        <v>25.897009966777407</v>
      </c>
      <c r="AW234" s="27">
        <v>84</v>
      </c>
      <c r="AX234">
        <v>878</v>
      </c>
      <c r="AY234">
        <v>36598</v>
      </c>
      <c r="AZ234">
        <f t="shared" si="39"/>
        <v>41.683371298405469</v>
      </c>
    </row>
    <row r="235" spans="9:52" x14ac:dyDescent="0.25">
      <c r="I235" s="1"/>
      <c r="AE235" s="27">
        <v>76</v>
      </c>
      <c r="AF235">
        <v>432</v>
      </c>
      <c r="AG235">
        <v>11503</v>
      </c>
      <c r="AH235">
        <f t="shared" si="38"/>
        <v>26.627314814814813</v>
      </c>
      <c r="AW235" s="27">
        <v>85</v>
      </c>
      <c r="AX235">
        <v>881</v>
      </c>
      <c r="AY235">
        <v>22804</v>
      </c>
      <c r="AZ235">
        <f t="shared" si="39"/>
        <v>25.884222474460842</v>
      </c>
    </row>
    <row r="236" spans="9:52" x14ac:dyDescent="0.25">
      <c r="AE236" s="27">
        <v>77</v>
      </c>
      <c r="AF236">
        <v>717</v>
      </c>
      <c r="AG236">
        <v>21204</v>
      </c>
      <c r="AH236">
        <f t="shared" si="38"/>
        <v>29.573221757322177</v>
      </c>
      <c r="AW236" s="27">
        <v>86</v>
      </c>
      <c r="AX236">
        <v>882</v>
      </c>
      <c r="AY236">
        <v>12799</v>
      </c>
      <c r="AZ236">
        <f t="shared" si="39"/>
        <v>14.511337868480725</v>
      </c>
    </row>
    <row r="237" spans="9:52" x14ac:dyDescent="0.25">
      <c r="AE237" s="27">
        <v>78</v>
      </c>
      <c r="AF237">
        <v>783</v>
      </c>
      <c r="AG237">
        <v>23769</v>
      </c>
      <c r="AH237">
        <f t="shared" si="38"/>
        <v>30.356321839080461</v>
      </c>
      <c r="AW237" s="27">
        <v>87</v>
      </c>
      <c r="AX237">
        <v>900</v>
      </c>
      <c r="AY237">
        <v>7617</v>
      </c>
      <c r="AZ237">
        <f t="shared" si="39"/>
        <v>8.4633333333333329</v>
      </c>
    </row>
    <row r="238" spans="9:52" x14ac:dyDescent="0.25">
      <c r="AE238" s="27">
        <v>79</v>
      </c>
      <c r="AF238">
        <v>548</v>
      </c>
      <c r="AG238">
        <v>17174</v>
      </c>
      <c r="AH238">
        <f t="shared" si="38"/>
        <v>31.339416058394161</v>
      </c>
      <c r="AW238" s="27">
        <v>88</v>
      </c>
      <c r="AX238">
        <v>1017</v>
      </c>
      <c r="AY238">
        <v>8696</v>
      </c>
      <c r="AZ238">
        <f t="shared" si="39"/>
        <v>8.5506391347099306</v>
      </c>
    </row>
    <row r="239" spans="9:52" x14ac:dyDescent="0.25">
      <c r="AE239" s="27">
        <v>80</v>
      </c>
      <c r="AF239">
        <v>578</v>
      </c>
      <c r="AG239">
        <v>19371</v>
      </c>
      <c r="AH239">
        <f t="shared" si="38"/>
        <v>33.51384083044983</v>
      </c>
      <c r="AW239" s="27">
        <v>89</v>
      </c>
      <c r="AX239">
        <v>1022</v>
      </c>
      <c r="AY239">
        <v>9824</v>
      </c>
      <c r="AZ239">
        <f t="shared" si="39"/>
        <v>9.6125244618395307</v>
      </c>
    </row>
    <row r="240" spans="9:52" x14ac:dyDescent="0.25">
      <c r="AE240" s="27">
        <v>81</v>
      </c>
      <c r="AF240">
        <v>818</v>
      </c>
      <c r="AG240">
        <v>27862</v>
      </c>
      <c r="AH240">
        <f t="shared" si="38"/>
        <v>34.061124694376531</v>
      </c>
      <c r="AW240" s="27">
        <v>90</v>
      </c>
      <c r="AX240">
        <v>1031</v>
      </c>
      <c r="AY240">
        <v>14222</v>
      </c>
      <c r="AZ240">
        <f t="shared" si="39"/>
        <v>13.794374393792435</v>
      </c>
    </row>
    <row r="241" spans="31:52" x14ac:dyDescent="0.25">
      <c r="AE241" s="27">
        <v>82</v>
      </c>
      <c r="AF241">
        <v>499</v>
      </c>
      <c r="AG241">
        <v>17821</v>
      </c>
      <c r="AH241">
        <f t="shared" si="38"/>
        <v>35.713426853707418</v>
      </c>
      <c r="AW241" s="27">
        <v>91</v>
      </c>
      <c r="AX241">
        <v>1047</v>
      </c>
      <c r="AY241">
        <v>2189</v>
      </c>
      <c r="AZ241">
        <f t="shared" si="39"/>
        <v>2.090735434574976</v>
      </c>
    </row>
    <row r="242" spans="31:52" x14ac:dyDescent="0.25">
      <c r="AE242" s="27">
        <v>83</v>
      </c>
      <c r="AF242">
        <v>245</v>
      </c>
      <c r="AG242">
        <v>9190</v>
      </c>
      <c r="AH242">
        <f t="shared" si="38"/>
        <v>37.510204081632651</v>
      </c>
      <c r="AW242" s="27">
        <v>92</v>
      </c>
      <c r="AX242">
        <v>1073</v>
      </c>
      <c r="AY242">
        <v>1522</v>
      </c>
      <c r="AZ242">
        <f t="shared" si="39"/>
        <v>1.418452935694315</v>
      </c>
    </row>
    <row r="243" spans="31:52" x14ac:dyDescent="0.25">
      <c r="AE243" s="27">
        <v>84</v>
      </c>
      <c r="AF243">
        <v>5</v>
      </c>
      <c r="AG243">
        <v>237</v>
      </c>
      <c r="AH243">
        <f t="shared" si="38"/>
        <v>47.4</v>
      </c>
      <c r="AW243" s="27">
        <v>93</v>
      </c>
      <c r="AX243">
        <v>1115</v>
      </c>
      <c r="AY243">
        <v>18367</v>
      </c>
      <c r="AZ243">
        <f t="shared" si="39"/>
        <v>16.472645739910313</v>
      </c>
    </row>
    <row r="244" spans="31:52" x14ac:dyDescent="0.25">
      <c r="AW244" s="27">
        <v>94</v>
      </c>
      <c r="AX244">
        <v>1146</v>
      </c>
      <c r="AY244">
        <v>2582</v>
      </c>
      <c r="AZ244">
        <f t="shared" si="39"/>
        <v>2.2530541012216405</v>
      </c>
    </row>
    <row r="245" spans="31:52" x14ac:dyDescent="0.25">
      <c r="AW245" s="27">
        <v>95</v>
      </c>
      <c r="AX245">
        <v>1198</v>
      </c>
      <c r="AY245">
        <v>1002</v>
      </c>
      <c r="AZ245">
        <f t="shared" si="39"/>
        <v>0.8363939899833055</v>
      </c>
    </row>
    <row r="246" spans="31:52" x14ac:dyDescent="0.25">
      <c r="AW246" s="27">
        <v>96</v>
      </c>
      <c r="AX246">
        <v>1207</v>
      </c>
      <c r="AY246">
        <v>6083</v>
      </c>
      <c r="AZ246">
        <f t="shared" si="39"/>
        <v>5.0397680198840096</v>
      </c>
    </row>
    <row r="247" spans="31:52" x14ac:dyDescent="0.25">
      <c r="AW247" s="27">
        <v>97</v>
      </c>
      <c r="AX247">
        <v>1232</v>
      </c>
      <c r="AY247">
        <v>11901</v>
      </c>
      <c r="AZ247">
        <f t="shared" si="39"/>
        <v>9.6599025974025974</v>
      </c>
    </row>
    <row r="248" spans="31:52" x14ac:dyDescent="0.25">
      <c r="AW248" s="27">
        <v>98</v>
      </c>
      <c r="AX248">
        <v>1289</v>
      </c>
      <c r="AY248">
        <v>7596</v>
      </c>
      <c r="AZ248">
        <f t="shared" si="39"/>
        <v>5.892940263770365</v>
      </c>
    </row>
    <row r="249" spans="31:52" x14ac:dyDescent="0.25">
      <c r="AW249" s="27">
        <v>99</v>
      </c>
      <c r="AX249">
        <v>1356</v>
      </c>
      <c r="AY249">
        <v>14468</v>
      </c>
      <c r="AZ249">
        <f t="shared" si="39"/>
        <v>10.669616519174042</v>
      </c>
    </row>
    <row r="250" spans="31:52" x14ac:dyDescent="0.25">
      <c r="AW250" s="27">
        <v>100</v>
      </c>
      <c r="AX250">
        <v>1363</v>
      </c>
      <c r="AY250">
        <v>12005</v>
      </c>
      <c r="AZ250">
        <f t="shared" si="39"/>
        <v>8.8077769625825386</v>
      </c>
    </row>
    <row r="251" spans="31:52" x14ac:dyDescent="0.25">
      <c r="AW251" s="27">
        <v>101</v>
      </c>
      <c r="AX251">
        <v>1376</v>
      </c>
      <c r="AY251">
        <v>18140</v>
      </c>
      <c r="AZ251">
        <f t="shared" si="39"/>
        <v>13.18313953488372</v>
      </c>
    </row>
    <row r="252" spans="31:52" x14ac:dyDescent="0.25">
      <c r="AW252" s="27">
        <v>102</v>
      </c>
      <c r="AX252">
        <v>1401</v>
      </c>
      <c r="AY252">
        <v>568</v>
      </c>
      <c r="AZ252">
        <f t="shared" si="39"/>
        <v>0.40542469664525338</v>
      </c>
    </row>
    <row r="253" spans="31:52" x14ac:dyDescent="0.25">
      <c r="AW253" s="27">
        <v>103</v>
      </c>
      <c r="AX253">
        <v>1452</v>
      </c>
      <c r="AY253">
        <v>19270</v>
      </c>
      <c r="AZ253">
        <f t="shared" si="39"/>
        <v>13.271349862258953</v>
      </c>
    </row>
    <row r="254" spans="31:52" x14ac:dyDescent="0.25">
      <c r="AW254" s="27">
        <v>104</v>
      </c>
      <c r="AX254">
        <v>1570</v>
      </c>
      <c r="AY254">
        <v>8467</v>
      </c>
      <c r="AZ254">
        <f t="shared" si="39"/>
        <v>5.3929936305732484</v>
      </c>
    </row>
    <row r="255" spans="31:52" x14ac:dyDescent="0.25">
      <c r="AW255" s="27">
        <v>105</v>
      </c>
      <c r="AX255">
        <v>1589</v>
      </c>
      <c r="AY255">
        <v>29295</v>
      </c>
      <c r="AZ255">
        <f t="shared" si="39"/>
        <v>18.43612334801762</v>
      </c>
    </row>
    <row r="256" spans="31:52" x14ac:dyDescent="0.25">
      <c r="AW256" s="27">
        <v>106</v>
      </c>
      <c r="AX256">
        <v>1886</v>
      </c>
      <c r="AY256">
        <v>2163</v>
      </c>
      <c r="AZ256">
        <f t="shared" si="39"/>
        <v>1.1468716861081654</v>
      </c>
    </row>
    <row r="257" spans="49:52" x14ac:dyDescent="0.25">
      <c r="AW257" s="27">
        <v>107</v>
      </c>
      <c r="AX257">
        <v>2020</v>
      </c>
      <c r="AY257">
        <v>2462</v>
      </c>
      <c r="AZ257">
        <f t="shared" si="39"/>
        <v>1.2188118811881188</v>
      </c>
    </row>
    <row r="258" spans="49:52" x14ac:dyDescent="0.25">
      <c r="AW258" s="27">
        <v>108</v>
      </c>
      <c r="AX258">
        <v>2154</v>
      </c>
      <c r="AY258">
        <v>627</v>
      </c>
      <c r="AZ258">
        <f t="shared" si="39"/>
        <v>0.29108635097493035</v>
      </c>
    </row>
    <row r="259" spans="49:52" x14ac:dyDescent="0.25">
      <c r="AW259" s="27">
        <v>109</v>
      </c>
      <c r="AX259">
        <v>2334</v>
      </c>
      <c r="AY259">
        <v>671</v>
      </c>
      <c r="AZ259">
        <f t="shared" ref="AZ259:AZ262" si="40">AY259/AX259</f>
        <v>0.28748928877463581</v>
      </c>
    </row>
    <row r="260" spans="49:52" x14ac:dyDescent="0.25">
      <c r="AW260" s="27">
        <v>110</v>
      </c>
      <c r="AX260">
        <v>2423</v>
      </c>
      <c r="AY260">
        <v>12495</v>
      </c>
      <c r="AZ260">
        <f t="shared" si="40"/>
        <v>5.1568303755674787</v>
      </c>
    </row>
    <row r="261" spans="49:52" x14ac:dyDescent="0.25">
      <c r="AW261" s="27">
        <v>111</v>
      </c>
      <c r="AX261">
        <v>2495</v>
      </c>
      <c r="AY261">
        <v>8678</v>
      </c>
      <c r="AZ261">
        <f t="shared" si="40"/>
        <v>3.4781563126252504</v>
      </c>
    </row>
    <row r="262" spans="49:52" x14ac:dyDescent="0.25">
      <c r="AW262" s="27">
        <v>112</v>
      </c>
      <c r="AX262">
        <v>2653</v>
      </c>
      <c r="AY262">
        <v>5465</v>
      </c>
      <c r="AZ262">
        <f t="shared" si="40"/>
        <v>2.059932152280437</v>
      </c>
    </row>
    <row r="288" spans="1:59" ht="15.75" x14ac:dyDescent="0.25">
      <c r="A288" s="18"/>
      <c r="B288" s="1"/>
      <c r="C288" s="1"/>
      <c r="D288" s="1"/>
      <c r="F288" s="26"/>
      <c r="G288" s="81"/>
      <c r="H288" s="26"/>
      <c r="I288" s="26"/>
      <c r="J288" s="26"/>
      <c r="K288" s="26"/>
      <c r="L288" s="26"/>
      <c r="M288" s="81"/>
      <c r="N288" s="26"/>
      <c r="O288" s="26"/>
      <c r="P288" s="26"/>
      <c r="Q288" s="26"/>
      <c r="R288" s="26"/>
      <c r="S288" s="81"/>
      <c r="T288" s="26"/>
      <c r="U288" s="26"/>
      <c r="V288" s="26"/>
      <c r="W288" s="26"/>
      <c r="X288" s="26"/>
      <c r="Y288" s="81"/>
      <c r="Z288" s="26"/>
      <c r="AA288" s="26"/>
      <c r="AB288" s="26"/>
      <c r="AC288" s="26"/>
      <c r="AD288" s="26"/>
      <c r="AE288" s="81"/>
      <c r="AF288" s="26"/>
      <c r="AG288" s="26"/>
      <c r="AH288" s="26"/>
      <c r="AI288" s="26"/>
      <c r="AJ288" s="26"/>
      <c r="AK288" s="81"/>
      <c r="AL288" s="26"/>
      <c r="AM288" s="26"/>
      <c r="AN288" s="26"/>
      <c r="AO288" s="26"/>
      <c r="AP288" s="26"/>
      <c r="AQ288" s="81"/>
      <c r="AR288" s="26"/>
      <c r="AS288" s="26"/>
      <c r="AT288" s="26"/>
      <c r="AU288" s="26"/>
      <c r="AV288" s="26"/>
      <c r="AW288" s="81"/>
      <c r="AX288" s="26"/>
      <c r="AY288" s="26"/>
      <c r="AZ288" s="26"/>
      <c r="BA288" s="26"/>
      <c r="BB288" s="26"/>
      <c r="BC288" s="81"/>
      <c r="BD288" s="26"/>
      <c r="BE288" s="26"/>
      <c r="BF288" s="26"/>
      <c r="BG288" s="26"/>
    </row>
    <row r="289" spans="1:59" ht="15.75" x14ac:dyDescent="0.25">
      <c r="A289" s="1"/>
      <c r="F289" s="26"/>
      <c r="G289" s="81"/>
      <c r="H289" s="26"/>
      <c r="I289" s="26"/>
      <c r="J289" s="26"/>
      <c r="K289" s="26"/>
      <c r="L289" s="26"/>
      <c r="M289" s="81"/>
      <c r="N289" s="26"/>
      <c r="O289" s="26"/>
      <c r="P289" s="26"/>
      <c r="Q289" s="26"/>
      <c r="R289" s="26"/>
      <c r="S289" s="81"/>
      <c r="T289" s="26"/>
      <c r="U289" s="26"/>
      <c r="V289" s="26"/>
      <c r="W289" s="26"/>
      <c r="X289" s="26"/>
      <c r="Y289" s="81"/>
      <c r="Z289" s="26"/>
      <c r="AA289" s="26"/>
      <c r="AB289" s="26"/>
      <c r="AC289" s="26"/>
      <c r="AD289" s="26"/>
      <c r="AE289" s="81"/>
      <c r="AF289" s="26"/>
      <c r="AG289" s="26"/>
      <c r="AH289" s="26"/>
      <c r="AI289" s="26"/>
      <c r="AJ289" s="26"/>
      <c r="AK289" s="81"/>
      <c r="AL289" s="26"/>
      <c r="AM289" s="26"/>
      <c r="AN289" s="26"/>
      <c r="AO289" s="26"/>
      <c r="AP289" s="26"/>
      <c r="AQ289" s="81"/>
      <c r="AR289" s="26"/>
      <c r="AS289" s="26"/>
      <c r="AT289" s="26"/>
      <c r="AU289" s="26"/>
      <c r="AV289" s="26"/>
      <c r="AW289" s="81"/>
      <c r="AX289" s="26"/>
      <c r="AY289" s="26"/>
      <c r="AZ289" s="26"/>
      <c r="BA289" s="26"/>
      <c r="BB289" s="26"/>
      <c r="BC289" s="81"/>
      <c r="BD289" s="26"/>
      <c r="BE289" s="26"/>
      <c r="BF289" s="26"/>
      <c r="BG289" s="26"/>
    </row>
    <row r="290" spans="1:59" ht="15.75" x14ac:dyDescent="0.25">
      <c r="A290" s="1"/>
      <c r="G290" s="46"/>
      <c r="H290" s="7"/>
      <c r="I290" s="7"/>
      <c r="M290" s="46"/>
      <c r="N290" s="7"/>
      <c r="O290" s="7"/>
      <c r="S290" s="46"/>
      <c r="T290" s="7"/>
      <c r="U290" s="7"/>
      <c r="Y290" s="46"/>
      <c r="Z290" s="7"/>
      <c r="AA290" s="7"/>
      <c r="AE290" s="46"/>
      <c r="AF290" s="7"/>
      <c r="AG290" s="7"/>
      <c r="AK290" s="46"/>
      <c r="AL290" s="7"/>
      <c r="AM290" s="7"/>
      <c r="AQ290" s="46"/>
      <c r="AR290" s="7"/>
      <c r="AS290" s="7"/>
      <c r="AW290" s="46"/>
      <c r="AX290" s="7"/>
      <c r="AY290" s="7"/>
      <c r="BC290" s="46"/>
      <c r="BD290" s="7"/>
      <c r="BE290" s="7"/>
    </row>
    <row r="291" spans="1:59" ht="15.75" x14ac:dyDescent="0.25">
      <c r="A291" s="1"/>
      <c r="G291" s="46"/>
      <c r="H291" s="7"/>
      <c r="I291" s="7"/>
      <c r="M291" s="46"/>
      <c r="N291" s="7"/>
      <c r="O291" s="7"/>
      <c r="S291" s="46"/>
      <c r="T291" s="7"/>
      <c r="U291" s="7"/>
      <c r="Y291" s="46"/>
      <c r="Z291" s="7"/>
      <c r="AA291" s="7"/>
      <c r="AE291" s="46"/>
      <c r="AF291" s="7"/>
      <c r="AG291" s="7"/>
      <c r="AK291" s="46"/>
      <c r="AL291" s="7"/>
      <c r="AM291" s="7"/>
      <c r="AQ291" s="46"/>
      <c r="AR291" s="7"/>
      <c r="AS291" s="7"/>
      <c r="AW291" s="46"/>
      <c r="AX291" s="7"/>
      <c r="AY291" s="7"/>
      <c r="BC291" s="46"/>
      <c r="BD291" s="7"/>
      <c r="BE291" s="7"/>
    </row>
    <row r="292" spans="1:59" ht="15.75" x14ac:dyDescent="0.25">
      <c r="A292" s="1"/>
      <c r="G292" s="46"/>
      <c r="H292" s="7"/>
      <c r="I292" s="7"/>
      <c r="M292" s="46"/>
      <c r="N292" s="7"/>
      <c r="O292" s="7"/>
      <c r="S292" s="46"/>
      <c r="T292" s="7"/>
      <c r="U292" s="7"/>
      <c r="Y292" s="46"/>
      <c r="Z292" s="7"/>
      <c r="AA292" s="7"/>
      <c r="AE292" s="46"/>
      <c r="AF292" s="7"/>
      <c r="AG292" s="7"/>
      <c r="AK292" s="46"/>
      <c r="AL292" s="7"/>
      <c r="AM292" s="7"/>
      <c r="AQ292" s="46"/>
      <c r="AR292" s="7"/>
      <c r="AS292" s="7"/>
      <c r="AW292" s="46"/>
      <c r="AX292" s="7"/>
      <c r="AY292" s="7"/>
      <c r="BC292" s="46"/>
      <c r="BD292" s="7"/>
      <c r="BE292" s="7"/>
    </row>
    <row r="293" spans="1:59" ht="15.75" x14ac:dyDescent="0.25">
      <c r="A293" s="1"/>
      <c r="G293" s="46"/>
      <c r="H293" s="7"/>
      <c r="I293" s="7"/>
      <c r="M293" s="46"/>
      <c r="N293" s="7"/>
      <c r="O293" s="7"/>
      <c r="S293" s="46"/>
      <c r="T293" s="7"/>
      <c r="U293" s="7"/>
      <c r="Y293" s="46"/>
      <c r="Z293" s="7"/>
      <c r="AA293" s="7"/>
      <c r="AE293" s="46"/>
      <c r="AF293" s="7"/>
      <c r="AG293" s="7"/>
      <c r="AK293" s="46"/>
      <c r="AL293" s="7"/>
      <c r="AM293" s="7"/>
      <c r="AQ293" s="46"/>
      <c r="AR293" s="7"/>
      <c r="AS293" s="7"/>
      <c r="AW293" s="46"/>
      <c r="AX293" s="7"/>
      <c r="AY293" s="7"/>
      <c r="BC293" s="46"/>
      <c r="BD293" s="7"/>
      <c r="BE293" s="7"/>
    </row>
    <row r="294" spans="1:59" ht="15.75" x14ac:dyDescent="0.25">
      <c r="A294" s="1"/>
      <c r="G294" s="46"/>
      <c r="H294" s="7"/>
      <c r="I294" s="7"/>
      <c r="M294" s="46"/>
      <c r="N294" s="7"/>
      <c r="O294" s="7"/>
      <c r="S294" s="46"/>
      <c r="T294" s="7"/>
      <c r="U294" s="7"/>
      <c r="Y294" s="46"/>
      <c r="Z294" s="7"/>
      <c r="AA294" s="7"/>
      <c r="AE294" s="46"/>
      <c r="AF294" s="7"/>
      <c r="AG294" s="7"/>
      <c r="AK294" s="46"/>
      <c r="AL294" s="7"/>
      <c r="AM294" s="7"/>
      <c r="AQ294" s="46"/>
      <c r="AR294" s="7"/>
      <c r="AS294" s="7"/>
      <c r="AW294" s="46"/>
      <c r="AX294" s="7"/>
      <c r="AY294" s="7"/>
      <c r="BC294" s="46"/>
      <c r="BD294" s="7"/>
      <c r="BE294" s="7"/>
    </row>
    <row r="295" spans="1:59" ht="15.75" x14ac:dyDescent="0.25">
      <c r="G295" s="46"/>
      <c r="H295" s="7"/>
      <c r="I295" s="7"/>
      <c r="M295" s="46"/>
      <c r="N295" s="7"/>
      <c r="O295" s="7"/>
      <c r="S295" s="46"/>
      <c r="T295" s="7"/>
      <c r="U295" s="7"/>
      <c r="Y295" s="46"/>
      <c r="Z295" s="7"/>
      <c r="AA295" s="7"/>
      <c r="AE295" s="46"/>
      <c r="AF295" s="7"/>
      <c r="AG295" s="7"/>
      <c r="AK295" s="46"/>
      <c r="AL295" s="7"/>
      <c r="AM295" s="7"/>
      <c r="AQ295" s="46"/>
      <c r="AR295" s="7"/>
      <c r="AS295" s="7"/>
      <c r="AW295" s="46"/>
      <c r="AX295" s="7"/>
      <c r="AY295" s="7"/>
      <c r="BC295" s="46"/>
      <c r="BD295" s="7"/>
      <c r="BE295" s="7"/>
    </row>
    <row r="296" spans="1:59" ht="15.75" x14ac:dyDescent="0.25">
      <c r="G296" s="46"/>
      <c r="H296" s="7"/>
      <c r="I296" s="7"/>
      <c r="M296" s="46"/>
      <c r="N296" s="7"/>
      <c r="O296" s="7"/>
      <c r="S296" s="46"/>
      <c r="T296" s="7"/>
      <c r="U296" s="7"/>
      <c r="Y296" s="46"/>
      <c r="Z296" s="7"/>
      <c r="AA296" s="7"/>
      <c r="AE296" s="46"/>
      <c r="AF296" s="7"/>
      <c r="AG296" s="7"/>
      <c r="AK296" s="46"/>
      <c r="AL296" s="7"/>
      <c r="AM296" s="7"/>
      <c r="AQ296" s="46"/>
      <c r="AR296" s="7"/>
      <c r="AS296" s="7"/>
      <c r="AW296" s="46"/>
      <c r="AX296" s="7"/>
      <c r="AY296" s="7"/>
      <c r="BC296" s="46"/>
      <c r="BD296" s="7"/>
      <c r="BE296" s="7"/>
    </row>
    <row r="297" spans="1:59" ht="15.75" x14ac:dyDescent="0.25">
      <c r="G297" s="46"/>
      <c r="H297" s="7"/>
      <c r="I297" s="7"/>
      <c r="M297" s="46"/>
      <c r="N297" s="7"/>
      <c r="O297" s="7"/>
      <c r="S297" s="46"/>
      <c r="T297" s="7"/>
      <c r="U297" s="7"/>
      <c r="Y297" s="46"/>
      <c r="Z297" s="7"/>
      <c r="AA297" s="7"/>
      <c r="AE297" s="46"/>
      <c r="AF297" s="7"/>
      <c r="AG297" s="7"/>
      <c r="AK297" s="46"/>
      <c r="AL297" s="7"/>
      <c r="AM297" s="7"/>
      <c r="AQ297" s="46"/>
      <c r="AR297" s="7"/>
      <c r="AS297" s="7"/>
      <c r="AW297" s="46"/>
      <c r="AX297" s="7"/>
      <c r="AY297" s="7"/>
      <c r="BC297" s="46"/>
      <c r="BD297" s="7"/>
      <c r="BE297" s="7"/>
    </row>
    <row r="298" spans="1:59" ht="15.75" x14ac:dyDescent="0.25">
      <c r="G298" s="46"/>
      <c r="H298" s="7"/>
      <c r="I298" s="7"/>
      <c r="M298" s="46"/>
      <c r="N298" s="7"/>
      <c r="O298" s="7"/>
      <c r="S298" s="46"/>
      <c r="T298" s="7"/>
      <c r="U298" s="7"/>
      <c r="Y298" s="46"/>
      <c r="Z298" s="7"/>
      <c r="AA298" s="7"/>
      <c r="AE298" s="46"/>
      <c r="AF298" s="7"/>
      <c r="AG298" s="7"/>
      <c r="AK298" s="46"/>
      <c r="AL298" s="7"/>
      <c r="AM298" s="7"/>
      <c r="AQ298" s="46"/>
      <c r="AR298" s="7"/>
      <c r="AS298" s="7"/>
      <c r="AW298" s="46"/>
      <c r="AX298" s="7"/>
      <c r="AY298" s="7"/>
      <c r="BC298" s="46"/>
      <c r="BD298" s="7"/>
      <c r="BE298" s="7"/>
    </row>
    <row r="299" spans="1:59" ht="15.75" x14ac:dyDescent="0.25">
      <c r="G299" s="46"/>
      <c r="H299" s="7"/>
      <c r="I299" s="7"/>
      <c r="M299" s="46"/>
      <c r="N299" s="7"/>
      <c r="O299" s="7"/>
      <c r="S299" s="46"/>
      <c r="T299" s="7"/>
      <c r="U299" s="7"/>
      <c r="Y299" s="46"/>
      <c r="Z299" s="7"/>
      <c r="AA299" s="7"/>
      <c r="AE299" s="46"/>
      <c r="AF299" s="7"/>
      <c r="AG299" s="7"/>
      <c r="AK299" s="46"/>
      <c r="AL299" s="7"/>
      <c r="AM299" s="7"/>
      <c r="AQ299" s="46"/>
      <c r="AR299" s="7"/>
      <c r="AS299" s="7"/>
      <c r="AW299" s="46"/>
      <c r="AX299" s="7"/>
      <c r="AY299" s="7"/>
      <c r="BC299" s="46"/>
      <c r="BD299" s="7"/>
      <c r="BE299" s="7"/>
    </row>
    <row r="300" spans="1:59" ht="15.75" x14ac:dyDescent="0.25">
      <c r="G300" s="46"/>
      <c r="H300" s="7"/>
      <c r="I300" s="7"/>
      <c r="M300" s="46"/>
      <c r="N300" s="7"/>
      <c r="O300" s="7"/>
      <c r="S300" s="46"/>
      <c r="T300" s="7"/>
      <c r="U300" s="7"/>
      <c r="Y300" s="46"/>
      <c r="Z300" s="7"/>
      <c r="AA300" s="7"/>
      <c r="AE300" s="46"/>
      <c r="AF300" s="7"/>
      <c r="AG300" s="7"/>
      <c r="AK300" s="46"/>
      <c r="AL300" s="7"/>
      <c r="AM300" s="7"/>
      <c r="AQ300" s="46"/>
      <c r="AR300" s="7"/>
      <c r="AS300" s="7"/>
      <c r="AW300" s="46"/>
      <c r="AX300" s="7"/>
      <c r="AY300" s="7"/>
      <c r="BC300" s="46"/>
      <c r="BD300" s="7"/>
      <c r="BE300" s="7"/>
    </row>
    <row r="301" spans="1:59" ht="15.75" x14ac:dyDescent="0.25">
      <c r="G301" s="46"/>
      <c r="H301" s="7"/>
      <c r="I301" s="7"/>
      <c r="M301" s="46"/>
      <c r="N301" s="7"/>
      <c r="O301" s="7"/>
      <c r="S301" s="46"/>
      <c r="T301" s="7"/>
      <c r="U301" s="7"/>
      <c r="Y301" s="46"/>
      <c r="Z301" s="7"/>
      <c r="AA301" s="7"/>
      <c r="AE301" s="46"/>
      <c r="AF301" s="7"/>
      <c r="AG301" s="7"/>
      <c r="AK301" s="46"/>
      <c r="AL301" s="7"/>
      <c r="AM301" s="7"/>
      <c r="AQ301" s="46"/>
      <c r="AR301" s="7"/>
      <c r="AS301" s="7"/>
      <c r="AW301" s="46"/>
      <c r="AX301" s="7"/>
      <c r="AY301" s="7"/>
      <c r="BC301" s="46"/>
      <c r="BD301" s="7"/>
      <c r="BE301" s="7"/>
    </row>
    <row r="302" spans="1:59" ht="15.75" x14ac:dyDescent="0.25">
      <c r="G302" s="46"/>
      <c r="H302" s="7"/>
      <c r="I302" s="7"/>
      <c r="M302" s="46"/>
      <c r="N302" s="7"/>
      <c r="O302" s="7"/>
      <c r="S302" s="46"/>
      <c r="T302" s="7"/>
      <c r="U302" s="7"/>
      <c r="Y302" s="46"/>
      <c r="Z302" s="7"/>
      <c r="AA302" s="7"/>
      <c r="AE302" s="46"/>
      <c r="AF302" s="7"/>
      <c r="AG302" s="7"/>
      <c r="AK302" s="46"/>
      <c r="AL302" s="7"/>
      <c r="AM302" s="7"/>
      <c r="AQ302" s="46"/>
      <c r="AR302" s="7"/>
      <c r="AS302" s="7"/>
      <c r="AW302" s="46"/>
      <c r="AX302" s="7"/>
      <c r="AY302" s="7"/>
      <c r="BC302" s="46"/>
      <c r="BD302" s="7"/>
      <c r="BE302" s="7"/>
    </row>
    <row r="303" spans="1:59" ht="15.75" x14ac:dyDescent="0.25">
      <c r="G303" s="46"/>
      <c r="H303" s="7"/>
      <c r="I303" s="7"/>
      <c r="M303" s="46"/>
      <c r="N303" s="7"/>
      <c r="O303" s="7"/>
      <c r="S303" s="46"/>
      <c r="T303" s="7"/>
      <c r="U303" s="7"/>
      <c r="Y303" s="46"/>
      <c r="Z303" s="7"/>
      <c r="AA303" s="7"/>
      <c r="AE303" s="46"/>
      <c r="AF303" s="7"/>
      <c r="AG303" s="7"/>
      <c r="AK303" s="46"/>
      <c r="AL303" s="7"/>
      <c r="AM303" s="7"/>
      <c r="AQ303" s="46"/>
      <c r="AR303" s="7"/>
      <c r="AS303" s="7"/>
      <c r="AW303" s="46"/>
      <c r="AX303" s="7"/>
      <c r="AY303" s="7"/>
      <c r="BC303" s="46"/>
      <c r="BD303" s="7"/>
      <c r="BE303" s="7"/>
    </row>
    <row r="304" spans="1:59" ht="15.75" x14ac:dyDescent="0.25">
      <c r="G304" s="46"/>
      <c r="H304" s="7"/>
      <c r="I304" s="7"/>
      <c r="M304" s="46"/>
      <c r="N304" s="7"/>
      <c r="O304" s="7"/>
      <c r="S304" s="46"/>
      <c r="T304" s="7"/>
      <c r="U304" s="7"/>
      <c r="Y304" s="46"/>
      <c r="Z304" s="7"/>
      <c r="AA304" s="7"/>
      <c r="AE304" s="46"/>
      <c r="AF304" s="7"/>
      <c r="AG304" s="7"/>
      <c r="AK304" s="46"/>
      <c r="AL304" s="7"/>
      <c r="AM304" s="7"/>
      <c r="AQ304" s="46"/>
      <c r="AR304" s="7"/>
      <c r="AS304" s="7"/>
      <c r="AW304" s="46"/>
      <c r="AX304" s="7"/>
      <c r="AY304" s="7"/>
      <c r="BC304" s="46"/>
      <c r="BD304" s="7"/>
      <c r="BE304" s="7"/>
    </row>
    <row r="305" spans="7:57" ht="15.75" x14ac:dyDescent="0.25">
      <c r="G305" s="46"/>
      <c r="H305" s="7"/>
      <c r="I305" s="7"/>
      <c r="M305" s="46"/>
      <c r="N305" s="7"/>
      <c r="O305" s="7"/>
      <c r="S305" s="46"/>
      <c r="T305" s="7"/>
      <c r="U305" s="7"/>
      <c r="Y305" s="46"/>
      <c r="Z305" s="7"/>
      <c r="AA305" s="7"/>
      <c r="AE305" s="46"/>
      <c r="AF305" s="7"/>
      <c r="AG305" s="7"/>
      <c r="AK305" s="46"/>
      <c r="AL305" s="7"/>
      <c r="AM305" s="7"/>
      <c r="AQ305" s="46"/>
      <c r="AR305" s="7"/>
      <c r="AS305" s="7"/>
      <c r="AW305" s="46"/>
      <c r="AX305" s="7"/>
      <c r="AY305" s="7"/>
      <c r="BC305" s="46"/>
      <c r="BD305" s="7"/>
      <c r="BE305" s="7"/>
    </row>
    <row r="306" spans="7:57" ht="15.75" x14ac:dyDescent="0.25">
      <c r="G306" s="46"/>
      <c r="H306" s="7"/>
      <c r="I306" s="7"/>
      <c r="M306" s="46"/>
      <c r="N306" s="7"/>
      <c r="O306" s="7"/>
      <c r="S306" s="46"/>
      <c r="T306" s="7"/>
      <c r="U306" s="7"/>
      <c r="Y306" s="46"/>
      <c r="Z306" s="7"/>
      <c r="AA306" s="7"/>
      <c r="AE306" s="46"/>
      <c r="AF306" s="7"/>
      <c r="AG306" s="7"/>
      <c r="AK306" s="46"/>
      <c r="AL306" s="7"/>
      <c r="AM306" s="7"/>
      <c r="AQ306" s="46"/>
      <c r="AR306" s="7"/>
      <c r="AS306" s="7"/>
      <c r="AW306" s="46"/>
      <c r="AX306" s="7"/>
      <c r="AY306" s="7"/>
      <c r="BC306" s="46"/>
      <c r="BD306" s="7"/>
      <c r="BE306" s="7"/>
    </row>
    <row r="307" spans="7:57" ht="15.75" x14ac:dyDescent="0.25">
      <c r="G307" s="46"/>
      <c r="H307" s="7"/>
      <c r="I307" s="7"/>
      <c r="M307" s="46"/>
      <c r="N307" s="7"/>
      <c r="O307" s="7"/>
      <c r="S307" s="46"/>
      <c r="T307" s="7"/>
      <c r="U307" s="7"/>
      <c r="Y307" s="46"/>
      <c r="Z307" s="7"/>
      <c r="AA307" s="7"/>
      <c r="AE307" s="46"/>
      <c r="AF307" s="7"/>
      <c r="AG307" s="7"/>
      <c r="AK307" s="46"/>
      <c r="AL307" s="7"/>
      <c r="AM307" s="7"/>
      <c r="AQ307" s="46"/>
      <c r="AR307" s="7"/>
      <c r="AS307" s="7"/>
      <c r="AW307" s="46"/>
      <c r="AX307" s="7"/>
      <c r="AY307" s="7"/>
      <c r="BC307" s="46"/>
      <c r="BD307" s="7"/>
      <c r="BE307" s="7"/>
    </row>
    <row r="308" spans="7:57" ht="15.75" x14ac:dyDescent="0.25">
      <c r="G308" s="46"/>
      <c r="H308" s="7"/>
      <c r="I308" s="7"/>
      <c r="M308" s="46"/>
      <c r="N308" s="7"/>
      <c r="O308" s="7"/>
      <c r="S308" s="46"/>
      <c r="T308" s="7"/>
      <c r="U308" s="7"/>
      <c r="Y308" s="46"/>
      <c r="Z308" s="7"/>
      <c r="AA308" s="7"/>
      <c r="AE308" s="46"/>
      <c r="AF308" s="7"/>
      <c r="AG308" s="7"/>
      <c r="AK308" s="46"/>
      <c r="AL308" s="7"/>
      <c r="AM308" s="7"/>
      <c r="AQ308" s="46"/>
      <c r="AR308" s="7"/>
      <c r="AS308" s="7"/>
      <c r="AW308" s="46"/>
      <c r="AX308" s="7"/>
      <c r="AY308" s="7"/>
      <c r="BC308" s="46"/>
      <c r="BD308" s="7"/>
      <c r="BE308" s="7"/>
    </row>
    <row r="309" spans="7:57" ht="15.75" x14ac:dyDescent="0.25">
      <c r="G309" s="46"/>
      <c r="H309" s="7"/>
      <c r="I309" s="7"/>
      <c r="M309" s="46"/>
      <c r="N309" s="7"/>
      <c r="O309" s="7"/>
      <c r="S309" s="46"/>
      <c r="T309" s="7"/>
      <c r="U309" s="7"/>
      <c r="Y309" s="46"/>
      <c r="Z309" s="7"/>
      <c r="AA309" s="7"/>
      <c r="AE309" s="46"/>
      <c r="AF309" s="7"/>
      <c r="AG309" s="7"/>
      <c r="AK309" s="46"/>
      <c r="AL309" s="7"/>
      <c r="AM309" s="7"/>
      <c r="AQ309" s="46"/>
      <c r="AR309" s="7"/>
      <c r="AS309" s="7"/>
      <c r="AW309" s="46"/>
      <c r="AX309" s="7"/>
      <c r="AY309" s="7"/>
      <c r="BC309" s="46"/>
      <c r="BD309" s="7"/>
      <c r="BE309" s="7"/>
    </row>
    <row r="310" spans="7:57" ht="15.75" x14ac:dyDescent="0.25">
      <c r="G310" s="46"/>
      <c r="H310" s="7"/>
      <c r="I310" s="7"/>
      <c r="M310" s="46"/>
      <c r="N310" s="7"/>
      <c r="O310" s="7"/>
      <c r="S310" s="46"/>
      <c r="T310" s="7"/>
      <c r="U310" s="7"/>
      <c r="Y310" s="46"/>
      <c r="Z310" s="7"/>
      <c r="AA310" s="7"/>
      <c r="AE310" s="46"/>
      <c r="AF310" s="7"/>
      <c r="AG310" s="7"/>
      <c r="AK310" s="46"/>
      <c r="AL310" s="7"/>
      <c r="AM310" s="7"/>
      <c r="AQ310" s="46"/>
      <c r="AR310" s="7"/>
      <c r="AS310" s="7"/>
      <c r="AW310" s="46"/>
      <c r="AX310" s="7"/>
      <c r="AY310" s="7"/>
      <c r="BC310" s="46"/>
      <c r="BD310" s="7"/>
      <c r="BE310" s="7"/>
    </row>
    <row r="311" spans="7:57" ht="15.75" x14ac:dyDescent="0.25">
      <c r="G311" s="46"/>
      <c r="H311" s="7"/>
      <c r="I311" s="7"/>
      <c r="M311" s="46"/>
      <c r="N311" s="7"/>
      <c r="O311" s="7"/>
      <c r="S311" s="46"/>
      <c r="T311" s="7"/>
      <c r="U311" s="7"/>
      <c r="Y311" s="46"/>
      <c r="Z311" s="7"/>
      <c r="AA311" s="7"/>
      <c r="AE311" s="46"/>
      <c r="AF311" s="7"/>
      <c r="AG311" s="7"/>
      <c r="AK311" s="46"/>
      <c r="AL311" s="7"/>
      <c r="AM311" s="7"/>
      <c r="AQ311" s="46"/>
      <c r="AR311" s="7"/>
      <c r="AS311" s="7"/>
      <c r="AW311" s="46"/>
      <c r="AX311" s="7"/>
      <c r="AY311" s="7"/>
      <c r="BC311" s="46"/>
      <c r="BD311" s="7"/>
      <c r="BE311" s="7"/>
    </row>
    <row r="312" spans="7:57" ht="15.75" x14ac:dyDescent="0.25">
      <c r="G312" s="46"/>
      <c r="H312" s="7"/>
      <c r="I312" s="7"/>
      <c r="M312" s="46"/>
      <c r="N312" s="7"/>
      <c r="O312" s="7"/>
      <c r="S312" s="46"/>
      <c r="T312" s="7"/>
      <c r="U312" s="7"/>
      <c r="Y312" s="46"/>
      <c r="Z312" s="7"/>
      <c r="AA312" s="7"/>
      <c r="AE312" s="46"/>
      <c r="AF312" s="7"/>
      <c r="AG312" s="7"/>
      <c r="AK312" s="46"/>
      <c r="AL312" s="7"/>
      <c r="AM312" s="7"/>
      <c r="AQ312" s="46"/>
      <c r="AR312" s="7"/>
      <c r="AS312" s="7"/>
      <c r="AW312" s="46"/>
      <c r="AX312" s="7"/>
      <c r="AY312" s="7"/>
      <c r="BC312" s="46"/>
      <c r="BD312" s="7"/>
      <c r="BE312" s="7"/>
    </row>
    <row r="313" spans="7:57" ht="15.75" x14ac:dyDescent="0.25">
      <c r="G313" s="46"/>
      <c r="H313" s="7"/>
      <c r="I313" s="7"/>
      <c r="M313" s="46"/>
      <c r="N313" s="7"/>
      <c r="O313" s="7"/>
      <c r="S313" s="46"/>
      <c r="T313" s="7"/>
      <c r="U313" s="7"/>
      <c r="Y313" s="46"/>
      <c r="Z313" s="7"/>
      <c r="AA313" s="7"/>
      <c r="AE313" s="46"/>
      <c r="AF313" s="7"/>
      <c r="AG313" s="7"/>
      <c r="AK313" s="46"/>
      <c r="AL313" s="7"/>
      <c r="AM313" s="7"/>
      <c r="AQ313" s="46"/>
      <c r="AR313" s="7"/>
      <c r="AS313" s="7"/>
      <c r="AW313" s="46"/>
      <c r="AX313" s="7"/>
      <c r="AY313" s="7"/>
      <c r="BC313" s="46"/>
      <c r="BD313" s="7"/>
      <c r="BE313" s="7"/>
    </row>
    <row r="314" spans="7:57" ht="15.75" x14ac:dyDescent="0.25">
      <c r="G314" s="46"/>
      <c r="H314" s="7"/>
      <c r="I314" s="7"/>
      <c r="M314" s="46"/>
      <c r="N314" s="7"/>
      <c r="O314" s="7"/>
      <c r="S314" s="46"/>
      <c r="T314" s="7"/>
      <c r="U314" s="7"/>
      <c r="Y314" s="46"/>
      <c r="Z314" s="7"/>
      <c r="AA314" s="7"/>
      <c r="AE314" s="46"/>
      <c r="AF314" s="7"/>
      <c r="AG314" s="7"/>
      <c r="AK314" s="46"/>
      <c r="AL314" s="7"/>
      <c r="AM314" s="7"/>
      <c r="AQ314" s="46"/>
      <c r="AR314" s="7"/>
      <c r="AS314" s="7"/>
      <c r="AW314" s="46"/>
      <c r="AX314" s="7"/>
      <c r="AY314" s="7"/>
      <c r="BC314" s="46"/>
      <c r="BD314" s="7"/>
      <c r="BE314" s="7"/>
    </row>
    <row r="315" spans="7:57" ht="15.75" x14ac:dyDescent="0.25">
      <c r="G315" s="46"/>
      <c r="H315" s="7"/>
      <c r="I315" s="7"/>
      <c r="M315" s="46"/>
      <c r="N315" s="7"/>
      <c r="O315" s="7"/>
      <c r="S315" s="46"/>
      <c r="T315" s="7"/>
      <c r="U315" s="7"/>
      <c r="Y315" s="46"/>
      <c r="Z315" s="7"/>
      <c r="AA315" s="7"/>
      <c r="AE315" s="46"/>
      <c r="AF315" s="7"/>
      <c r="AG315" s="7"/>
      <c r="AK315" s="46"/>
      <c r="AL315" s="7"/>
      <c r="AM315" s="7"/>
      <c r="AQ315" s="46"/>
      <c r="AR315" s="7"/>
      <c r="AS315" s="7"/>
      <c r="AW315" s="46"/>
      <c r="AX315" s="7"/>
      <c r="AY315" s="7"/>
      <c r="BC315" s="46"/>
      <c r="BD315" s="7"/>
      <c r="BE315" s="7"/>
    </row>
    <row r="316" spans="7:57" ht="15.75" x14ac:dyDescent="0.25">
      <c r="G316" s="46"/>
      <c r="H316" s="7"/>
      <c r="I316" s="7"/>
      <c r="M316" s="46"/>
      <c r="N316" s="7"/>
      <c r="O316" s="7"/>
      <c r="S316" s="46"/>
      <c r="T316" s="7"/>
      <c r="U316" s="7"/>
      <c r="Y316" s="46"/>
      <c r="Z316" s="7"/>
      <c r="AA316" s="7"/>
      <c r="AE316" s="46"/>
      <c r="AF316" s="7"/>
      <c r="AG316" s="7"/>
      <c r="AK316" s="46"/>
      <c r="AL316" s="7"/>
      <c r="AM316" s="7"/>
      <c r="AQ316" s="46"/>
      <c r="AR316" s="7"/>
      <c r="AS316" s="7"/>
      <c r="AW316" s="46"/>
      <c r="AX316" s="7"/>
      <c r="AY316" s="7"/>
      <c r="BC316" s="46"/>
      <c r="BD316" s="7"/>
      <c r="BE316" s="7"/>
    </row>
    <row r="317" spans="7:57" ht="15.75" x14ac:dyDescent="0.25">
      <c r="G317" s="46"/>
      <c r="H317" s="7"/>
      <c r="I317" s="7"/>
      <c r="M317" s="46"/>
      <c r="N317" s="7"/>
      <c r="O317" s="7"/>
      <c r="S317" s="46"/>
      <c r="T317" s="7"/>
      <c r="U317" s="7"/>
      <c r="Y317" s="46"/>
      <c r="Z317" s="7"/>
      <c r="AA317" s="7"/>
      <c r="AE317" s="46"/>
      <c r="AF317" s="7"/>
      <c r="AG317" s="7"/>
      <c r="AK317" s="46"/>
      <c r="AL317" s="7"/>
      <c r="AM317" s="7"/>
      <c r="AQ317" s="46"/>
      <c r="AR317" s="7"/>
      <c r="AS317" s="7"/>
      <c r="AW317" s="46"/>
      <c r="AX317" s="7"/>
      <c r="AY317" s="7"/>
      <c r="BC317" s="46"/>
      <c r="BD317" s="7"/>
      <c r="BE317" s="7"/>
    </row>
    <row r="318" spans="7:57" ht="15.75" x14ac:dyDescent="0.25">
      <c r="G318" s="46"/>
      <c r="H318" s="7"/>
      <c r="I318" s="7"/>
      <c r="M318" s="46"/>
      <c r="N318" s="7"/>
      <c r="O318" s="7"/>
      <c r="S318" s="46"/>
      <c r="T318" s="7"/>
      <c r="U318" s="7"/>
      <c r="Y318" s="46"/>
      <c r="Z318" s="7"/>
      <c r="AA318" s="7"/>
      <c r="AE318" s="46"/>
      <c r="AF318" s="7"/>
      <c r="AG318" s="7"/>
      <c r="AK318" s="46"/>
      <c r="AL318" s="7"/>
      <c r="AM318" s="7"/>
      <c r="AQ318" s="46"/>
      <c r="AR318" s="7"/>
      <c r="AS318" s="7"/>
      <c r="AW318" s="46"/>
      <c r="AX318" s="7"/>
      <c r="AY318" s="7"/>
      <c r="BC318" s="46"/>
      <c r="BD318" s="7"/>
      <c r="BE318" s="7"/>
    </row>
    <row r="319" spans="7:57" ht="15.75" x14ac:dyDescent="0.25">
      <c r="G319" s="46"/>
      <c r="H319" s="7"/>
      <c r="I319" s="7"/>
      <c r="M319" s="46"/>
      <c r="N319" s="7"/>
      <c r="O319" s="7"/>
      <c r="S319" s="46"/>
      <c r="T319" s="7"/>
      <c r="U319" s="7"/>
      <c r="Y319" s="46"/>
      <c r="Z319" s="7"/>
      <c r="AA319" s="7"/>
      <c r="AE319" s="46"/>
      <c r="AF319" s="7"/>
      <c r="AG319" s="7"/>
      <c r="AK319" s="46"/>
      <c r="AL319" s="7"/>
      <c r="AM319" s="7"/>
      <c r="AQ319" s="46"/>
      <c r="AR319" s="7"/>
      <c r="AS319" s="7"/>
      <c r="AW319" s="46"/>
      <c r="AX319" s="7"/>
      <c r="AY319" s="7"/>
      <c r="BC319" s="46"/>
      <c r="BD319" s="7"/>
      <c r="BE319" s="7"/>
    </row>
    <row r="320" spans="7:57" ht="15.75" x14ac:dyDescent="0.25">
      <c r="G320" s="46"/>
      <c r="H320" s="7"/>
      <c r="I320" s="7"/>
      <c r="M320" s="46"/>
      <c r="N320" s="7"/>
      <c r="O320" s="7"/>
      <c r="S320" s="46"/>
      <c r="T320" s="7"/>
      <c r="U320" s="7"/>
      <c r="Y320" s="46"/>
      <c r="Z320" s="7"/>
      <c r="AA320" s="7"/>
      <c r="AE320" s="46"/>
      <c r="AF320" s="7"/>
      <c r="AG320" s="7"/>
      <c r="AK320" s="46"/>
      <c r="AL320" s="7"/>
      <c r="AM320" s="7"/>
      <c r="AQ320" s="46"/>
      <c r="AR320" s="7"/>
      <c r="AS320" s="7"/>
      <c r="AW320" s="46"/>
      <c r="AX320" s="7"/>
      <c r="AY320" s="7"/>
      <c r="BC320" s="46"/>
      <c r="BD320" s="7"/>
      <c r="BE320" s="7"/>
    </row>
    <row r="321" spans="7:57" ht="15.75" x14ac:dyDescent="0.25">
      <c r="G321" s="46"/>
      <c r="H321" s="7"/>
      <c r="I321" s="7"/>
      <c r="M321" s="46"/>
      <c r="N321" s="7"/>
      <c r="O321" s="7"/>
      <c r="S321" s="46"/>
      <c r="T321" s="7"/>
      <c r="U321" s="7"/>
      <c r="Y321" s="46"/>
      <c r="Z321" s="7"/>
      <c r="AA321" s="7"/>
      <c r="AE321" s="46"/>
      <c r="AF321" s="7"/>
      <c r="AG321" s="7"/>
      <c r="AK321" s="46"/>
      <c r="AL321" s="7"/>
      <c r="AM321" s="7"/>
      <c r="AQ321" s="46"/>
      <c r="AR321" s="7"/>
      <c r="AS321" s="7"/>
      <c r="AW321" s="46"/>
      <c r="AX321" s="7"/>
      <c r="AY321" s="7"/>
      <c r="BC321" s="46"/>
      <c r="BD321" s="7"/>
      <c r="BE321" s="7"/>
    </row>
    <row r="322" spans="7:57" ht="15.75" x14ac:dyDescent="0.25">
      <c r="G322" s="46"/>
      <c r="H322" s="7"/>
      <c r="I322" s="7"/>
      <c r="M322" s="46"/>
      <c r="N322" s="7"/>
      <c r="O322" s="7"/>
      <c r="S322" s="46"/>
      <c r="T322" s="7"/>
      <c r="U322" s="7"/>
      <c r="Y322" s="46"/>
      <c r="Z322" s="7"/>
      <c r="AA322" s="7"/>
      <c r="AE322" s="46"/>
      <c r="AF322" s="7"/>
      <c r="AG322" s="7"/>
      <c r="AK322" s="46"/>
      <c r="AL322" s="7"/>
      <c r="AM322" s="7"/>
      <c r="AQ322" s="46"/>
      <c r="AR322" s="7"/>
      <c r="AS322" s="7"/>
      <c r="AW322" s="46"/>
      <c r="AX322" s="7"/>
      <c r="AY322" s="7"/>
      <c r="BC322" s="46"/>
      <c r="BD322" s="7"/>
      <c r="BE322" s="7"/>
    </row>
    <row r="323" spans="7:57" ht="15.75" x14ac:dyDescent="0.25">
      <c r="G323" s="46"/>
      <c r="H323" s="7"/>
      <c r="I323" s="7"/>
      <c r="M323" s="46"/>
      <c r="N323" s="7"/>
      <c r="O323" s="7"/>
      <c r="S323" s="46"/>
      <c r="T323" s="7"/>
      <c r="U323" s="7"/>
      <c r="Y323" s="46"/>
      <c r="Z323" s="7"/>
      <c r="AA323" s="7"/>
      <c r="AE323" s="46"/>
      <c r="AF323" s="7"/>
      <c r="AG323" s="7"/>
      <c r="AK323" s="46"/>
      <c r="AL323" s="7"/>
      <c r="AM323" s="7"/>
      <c r="AQ323" s="46"/>
      <c r="AR323" s="7"/>
      <c r="AS323" s="7"/>
      <c r="AW323" s="46"/>
      <c r="AX323" s="7"/>
      <c r="AY323" s="7"/>
      <c r="BC323" s="46"/>
      <c r="BD323" s="7"/>
      <c r="BE323" s="7"/>
    </row>
    <row r="324" spans="7:57" ht="15.75" x14ac:dyDescent="0.25">
      <c r="G324" s="46"/>
      <c r="H324" s="7"/>
      <c r="I324" s="7"/>
      <c r="M324" s="46"/>
      <c r="N324" s="7"/>
      <c r="O324" s="7"/>
      <c r="S324" s="46"/>
      <c r="T324" s="7"/>
      <c r="U324" s="7"/>
      <c r="Y324" s="46"/>
      <c r="Z324" s="7"/>
      <c r="AA324" s="7"/>
      <c r="AE324" s="46"/>
      <c r="AF324" s="7"/>
      <c r="AG324" s="7"/>
      <c r="AK324" s="46"/>
      <c r="AL324" s="7"/>
      <c r="AM324" s="7"/>
      <c r="AQ324" s="46"/>
      <c r="AR324" s="7"/>
      <c r="AS324" s="7"/>
      <c r="AW324" s="46"/>
      <c r="AX324" s="7"/>
      <c r="AY324" s="7"/>
      <c r="BC324" s="46"/>
      <c r="BD324" s="7"/>
      <c r="BE324" s="7"/>
    </row>
    <row r="325" spans="7:57" ht="15.75" x14ac:dyDescent="0.25">
      <c r="G325" s="46"/>
      <c r="H325" s="7"/>
      <c r="I325" s="7"/>
      <c r="M325" s="46"/>
      <c r="N325" s="7"/>
      <c r="O325" s="7"/>
      <c r="S325" s="46"/>
      <c r="T325" s="7"/>
      <c r="U325" s="7"/>
      <c r="Y325" s="46"/>
      <c r="Z325" s="7"/>
      <c r="AA325" s="7"/>
      <c r="AE325" s="46"/>
      <c r="AF325" s="7"/>
      <c r="AG325" s="7"/>
      <c r="AK325" s="46"/>
      <c r="AL325" s="7"/>
      <c r="AM325" s="7"/>
      <c r="AQ325" s="46"/>
      <c r="AR325" s="7"/>
      <c r="AS325" s="7"/>
      <c r="AW325" s="46"/>
      <c r="AX325" s="7"/>
      <c r="AY325" s="7"/>
      <c r="BC325" s="46"/>
      <c r="BD325" s="7"/>
      <c r="BE325" s="7"/>
    </row>
    <row r="326" spans="7:57" ht="15.75" x14ac:dyDescent="0.25">
      <c r="G326" s="46"/>
      <c r="H326" s="7"/>
      <c r="I326" s="7"/>
      <c r="M326" s="46"/>
      <c r="N326" s="7"/>
      <c r="O326" s="7"/>
      <c r="S326" s="46"/>
      <c r="T326" s="7"/>
      <c r="U326" s="7"/>
      <c r="Y326" s="46"/>
      <c r="Z326" s="7"/>
      <c r="AA326" s="7"/>
      <c r="AE326" s="46"/>
      <c r="AF326" s="7"/>
      <c r="AG326" s="7"/>
      <c r="AK326" s="46"/>
      <c r="AL326" s="7"/>
      <c r="AM326" s="7"/>
      <c r="AQ326" s="46"/>
      <c r="AR326" s="7"/>
      <c r="AS326" s="7"/>
      <c r="AW326" s="46"/>
      <c r="AX326" s="7"/>
      <c r="AY326" s="7"/>
      <c r="BC326" s="46"/>
      <c r="BD326" s="7"/>
      <c r="BE326" s="7"/>
    </row>
    <row r="327" spans="7:57" ht="15.75" x14ac:dyDescent="0.25">
      <c r="G327" s="46"/>
      <c r="H327" s="7"/>
      <c r="I327" s="7"/>
      <c r="M327" s="46"/>
      <c r="N327" s="7"/>
      <c r="O327" s="7"/>
      <c r="S327" s="46"/>
      <c r="T327" s="7"/>
      <c r="U327" s="7"/>
      <c r="Y327" s="46"/>
      <c r="Z327" s="7"/>
      <c r="AA327" s="7"/>
      <c r="AE327" s="46"/>
      <c r="AF327" s="7"/>
      <c r="AG327" s="7"/>
      <c r="AK327" s="46"/>
      <c r="AL327" s="7"/>
      <c r="AM327" s="7"/>
      <c r="AQ327" s="46"/>
      <c r="AR327" s="7"/>
      <c r="AS327" s="7"/>
      <c r="AW327" s="46"/>
      <c r="AX327" s="7"/>
      <c r="AY327" s="7"/>
      <c r="BC327" s="46"/>
      <c r="BD327" s="7"/>
      <c r="BE327" s="7"/>
    </row>
    <row r="328" spans="7:57" ht="15.75" x14ac:dyDescent="0.25">
      <c r="G328" s="46"/>
      <c r="H328" s="7"/>
      <c r="I328" s="7"/>
      <c r="M328" s="46"/>
      <c r="N328" s="7"/>
      <c r="O328" s="7"/>
      <c r="S328" s="46"/>
      <c r="T328" s="7"/>
      <c r="U328" s="7"/>
      <c r="Y328" s="46"/>
      <c r="Z328" s="7"/>
      <c r="AA328" s="7"/>
      <c r="AE328" s="46"/>
      <c r="AF328" s="7"/>
      <c r="AG328" s="7"/>
      <c r="AK328" s="46"/>
      <c r="AL328" s="7"/>
      <c r="AM328" s="7"/>
      <c r="AQ328" s="46"/>
      <c r="AR328" s="7"/>
      <c r="AS328" s="7"/>
      <c r="AW328" s="46"/>
      <c r="AX328" s="7"/>
      <c r="AY328" s="7"/>
      <c r="BC328" s="46"/>
      <c r="BD328" s="7"/>
      <c r="BE328" s="7"/>
    </row>
    <row r="329" spans="7:57" ht="15.75" x14ac:dyDescent="0.25">
      <c r="G329" s="46"/>
      <c r="H329" s="7"/>
      <c r="I329" s="7"/>
      <c r="M329" s="46"/>
      <c r="N329" s="7"/>
      <c r="O329" s="7"/>
      <c r="S329" s="46"/>
      <c r="T329" s="7"/>
      <c r="U329" s="7"/>
      <c r="Y329" s="46"/>
      <c r="Z329" s="7"/>
      <c r="AA329" s="7"/>
      <c r="AE329" s="46"/>
      <c r="AF329" s="7"/>
      <c r="AG329" s="7"/>
      <c r="AK329" s="46"/>
      <c r="AL329" s="7"/>
      <c r="AM329" s="7"/>
      <c r="AQ329" s="46"/>
      <c r="AR329" s="7"/>
      <c r="AS329" s="7"/>
      <c r="AW329" s="46"/>
      <c r="AX329" s="7"/>
      <c r="AY329" s="7"/>
      <c r="BC329" s="46"/>
      <c r="BD329" s="7"/>
      <c r="BE329" s="7"/>
    </row>
    <row r="330" spans="7:57" ht="15.75" x14ac:dyDescent="0.25">
      <c r="G330" s="46"/>
      <c r="H330" s="7"/>
      <c r="I330" s="7"/>
      <c r="M330" s="46"/>
      <c r="N330" s="7"/>
      <c r="O330" s="7"/>
      <c r="S330" s="46"/>
      <c r="T330" s="7"/>
      <c r="U330" s="7"/>
      <c r="Y330" s="46"/>
      <c r="Z330" s="7"/>
      <c r="AA330" s="7"/>
      <c r="AE330" s="46"/>
      <c r="AF330" s="7"/>
      <c r="AG330" s="7"/>
      <c r="AK330" s="46"/>
      <c r="AL330" s="7"/>
      <c r="AM330" s="7"/>
      <c r="AQ330" s="46"/>
      <c r="AR330" s="7"/>
      <c r="AS330" s="7"/>
      <c r="AW330" s="46"/>
      <c r="AX330" s="7"/>
      <c r="AY330" s="7"/>
      <c r="BC330" s="46"/>
      <c r="BD330" s="7"/>
      <c r="BE330" s="7"/>
    </row>
    <row r="331" spans="7:57" ht="15.75" x14ac:dyDescent="0.25">
      <c r="G331" s="46"/>
      <c r="H331" s="7"/>
      <c r="I331" s="7"/>
      <c r="M331" s="46"/>
      <c r="N331" s="7"/>
      <c r="O331" s="7"/>
      <c r="S331" s="46"/>
      <c r="T331" s="7"/>
      <c r="U331" s="7"/>
      <c r="Y331" s="46"/>
      <c r="Z331" s="7"/>
      <c r="AA331" s="7"/>
      <c r="AE331" s="46"/>
      <c r="AF331" s="7"/>
      <c r="AG331" s="7"/>
      <c r="AK331" s="46"/>
      <c r="AL331" s="7"/>
      <c r="AM331" s="7"/>
      <c r="AQ331" s="46"/>
      <c r="AR331" s="7"/>
      <c r="AS331" s="7"/>
      <c r="AW331" s="46"/>
      <c r="AX331" s="7"/>
      <c r="AY331" s="7"/>
      <c r="BC331" s="46"/>
      <c r="BD331" s="7"/>
      <c r="BE331" s="7"/>
    </row>
    <row r="332" spans="7:57" ht="15.75" x14ac:dyDescent="0.25">
      <c r="G332" s="46"/>
      <c r="H332" s="7"/>
      <c r="I332" s="7"/>
      <c r="M332" s="46"/>
      <c r="N332" s="7"/>
      <c r="O332" s="7"/>
      <c r="S332" s="46"/>
      <c r="T332" s="7"/>
      <c r="U332" s="7"/>
      <c r="Y332" s="46"/>
      <c r="Z332" s="7"/>
      <c r="AA332" s="7"/>
      <c r="AE332" s="46"/>
      <c r="AF332" s="7"/>
      <c r="AG332" s="7"/>
      <c r="AK332" s="46"/>
      <c r="AL332" s="7"/>
      <c r="AM332" s="7"/>
      <c r="AQ332" s="46"/>
      <c r="AR332" s="7"/>
      <c r="AS332" s="7"/>
      <c r="AW332" s="46"/>
      <c r="AX332" s="7"/>
      <c r="AY332" s="7"/>
      <c r="BC332" s="46"/>
      <c r="BD332" s="7"/>
      <c r="BE332" s="7"/>
    </row>
    <row r="333" spans="7:57" ht="15.75" x14ac:dyDescent="0.25">
      <c r="G333" s="46"/>
      <c r="H333" s="7"/>
      <c r="I333" s="7"/>
      <c r="M333" s="46"/>
      <c r="N333" s="7"/>
      <c r="O333" s="7"/>
      <c r="S333" s="46"/>
      <c r="T333" s="7"/>
      <c r="U333" s="7"/>
      <c r="Y333" s="46"/>
      <c r="Z333" s="7"/>
      <c r="AA333" s="7"/>
      <c r="AE333" s="46"/>
      <c r="AF333" s="7"/>
      <c r="AG333" s="7"/>
      <c r="AK333" s="46"/>
      <c r="AL333" s="7"/>
      <c r="AM333" s="7"/>
      <c r="AQ333" s="46"/>
      <c r="AR333" s="7"/>
      <c r="AS333" s="7"/>
      <c r="AW333" s="46"/>
      <c r="AX333" s="7"/>
      <c r="AY333" s="7"/>
      <c r="BC333" s="46"/>
      <c r="BD333" s="7"/>
      <c r="BE333" s="7"/>
    </row>
    <row r="334" spans="7:57" ht="15.75" x14ac:dyDescent="0.25">
      <c r="G334" s="46"/>
      <c r="H334" s="7"/>
      <c r="I334" s="7"/>
      <c r="M334" s="46"/>
      <c r="N334" s="7"/>
      <c r="O334" s="7"/>
      <c r="S334" s="46"/>
      <c r="T334" s="7"/>
      <c r="U334" s="7"/>
      <c r="Y334" s="46"/>
      <c r="Z334" s="7"/>
      <c r="AA334" s="7"/>
      <c r="AE334" s="46"/>
      <c r="AF334" s="7"/>
      <c r="AG334" s="7"/>
      <c r="AK334" s="46"/>
      <c r="AL334" s="7"/>
      <c r="AM334" s="7"/>
      <c r="AQ334" s="46"/>
      <c r="AR334" s="7"/>
      <c r="AS334" s="7"/>
      <c r="AW334" s="46"/>
      <c r="AX334" s="7"/>
      <c r="AY334" s="7"/>
      <c r="BC334" s="46"/>
      <c r="BD334" s="7"/>
      <c r="BE334" s="7"/>
    </row>
    <row r="335" spans="7:57" ht="15.75" x14ac:dyDescent="0.25">
      <c r="G335" s="46"/>
      <c r="H335" s="7"/>
      <c r="I335" s="7"/>
      <c r="M335" s="46"/>
      <c r="N335" s="7"/>
      <c r="O335" s="7"/>
      <c r="S335" s="46"/>
      <c r="T335" s="7"/>
      <c r="U335" s="7"/>
      <c r="Y335" s="46"/>
      <c r="Z335" s="7"/>
      <c r="AA335" s="7"/>
      <c r="AE335" s="46"/>
      <c r="AF335" s="7"/>
      <c r="AG335" s="7"/>
      <c r="AK335" s="46"/>
      <c r="AL335" s="7"/>
      <c r="AM335" s="7"/>
      <c r="AQ335" s="46"/>
      <c r="AR335" s="7"/>
      <c r="AS335" s="7"/>
      <c r="AW335" s="46"/>
      <c r="AX335" s="7"/>
      <c r="AY335" s="7"/>
      <c r="BC335" s="46"/>
      <c r="BD335" s="7"/>
      <c r="BE335" s="7"/>
    </row>
    <row r="336" spans="7:57" ht="15.75" x14ac:dyDescent="0.25">
      <c r="G336" s="46"/>
      <c r="H336" s="7"/>
      <c r="I336" s="7"/>
      <c r="M336" s="46"/>
      <c r="N336" s="7"/>
      <c r="O336" s="7"/>
      <c r="S336" s="46"/>
      <c r="T336" s="7"/>
      <c r="U336" s="7"/>
      <c r="Y336" s="46"/>
      <c r="Z336" s="7"/>
      <c r="AA336" s="7"/>
      <c r="AE336" s="46"/>
      <c r="AF336" s="7"/>
      <c r="AG336" s="7"/>
      <c r="AK336" s="46"/>
      <c r="AL336" s="7"/>
      <c r="AM336" s="7"/>
      <c r="AQ336" s="46"/>
      <c r="AR336" s="7"/>
      <c r="AS336" s="7"/>
      <c r="AW336" s="46"/>
      <c r="AX336" s="7"/>
      <c r="AY336" s="7"/>
      <c r="BC336" s="46"/>
      <c r="BD336" s="7"/>
      <c r="BE336" s="7"/>
    </row>
    <row r="337" spans="7:57" ht="15.75" x14ac:dyDescent="0.25">
      <c r="G337" s="46"/>
      <c r="H337" s="7"/>
      <c r="I337" s="7"/>
      <c r="M337" s="46"/>
      <c r="N337" s="7"/>
      <c r="O337" s="7"/>
      <c r="S337" s="46"/>
      <c r="T337" s="7"/>
      <c r="U337" s="7"/>
      <c r="Y337" s="46"/>
      <c r="Z337" s="7"/>
      <c r="AA337" s="7"/>
      <c r="AE337" s="46"/>
      <c r="AF337" s="7"/>
      <c r="AG337" s="7"/>
      <c r="AK337" s="46"/>
      <c r="AL337" s="7"/>
      <c r="AM337" s="7"/>
      <c r="AQ337" s="46"/>
      <c r="AR337" s="7"/>
      <c r="AS337" s="7"/>
      <c r="AW337" s="46"/>
      <c r="AX337" s="7"/>
      <c r="AY337" s="7"/>
      <c r="BC337" s="46"/>
      <c r="BD337" s="7"/>
      <c r="BE337" s="7"/>
    </row>
    <row r="338" spans="7:57" ht="15.75" x14ac:dyDescent="0.25">
      <c r="G338" s="46"/>
      <c r="H338" s="7"/>
      <c r="I338" s="7"/>
      <c r="M338" s="46"/>
      <c r="N338" s="7"/>
      <c r="O338" s="7"/>
      <c r="S338" s="46"/>
      <c r="T338" s="7"/>
      <c r="U338" s="7"/>
      <c r="Y338" s="46"/>
      <c r="Z338" s="7"/>
      <c r="AA338" s="7"/>
      <c r="AE338" s="46"/>
      <c r="AF338" s="7"/>
      <c r="AG338" s="7"/>
      <c r="AK338" s="46"/>
      <c r="AL338" s="7"/>
      <c r="AM338" s="7"/>
      <c r="AQ338" s="46"/>
      <c r="AR338" s="7"/>
      <c r="AS338" s="7"/>
      <c r="AW338" s="46"/>
      <c r="AX338" s="7"/>
      <c r="AY338" s="7"/>
      <c r="BC338" s="46"/>
      <c r="BD338" s="7"/>
      <c r="BE338" s="7"/>
    </row>
    <row r="339" spans="7:57" ht="15.75" x14ac:dyDescent="0.25">
      <c r="G339" s="46"/>
      <c r="H339" s="7"/>
      <c r="I339" s="7"/>
      <c r="M339" s="46"/>
      <c r="N339" s="7"/>
      <c r="O339" s="7"/>
      <c r="S339" s="46"/>
      <c r="T339" s="7"/>
      <c r="U339" s="7"/>
      <c r="Y339" s="46"/>
      <c r="Z339" s="7"/>
      <c r="AA339" s="7"/>
      <c r="AE339" s="46"/>
      <c r="AF339" s="7"/>
      <c r="AG339" s="7"/>
      <c r="AK339" s="46"/>
      <c r="AL339" s="7"/>
      <c r="AM339" s="7"/>
      <c r="AQ339" s="46"/>
      <c r="AR339" s="7"/>
      <c r="AS339" s="7"/>
      <c r="AW339" s="46"/>
      <c r="AX339" s="7"/>
      <c r="AY339" s="7"/>
      <c r="BC339" s="46"/>
      <c r="BD339" s="7"/>
      <c r="BE339" s="7"/>
    </row>
    <row r="340" spans="7:57" ht="15.75" x14ac:dyDescent="0.25">
      <c r="G340" s="46"/>
      <c r="H340" s="7"/>
      <c r="I340" s="7"/>
      <c r="M340" s="46"/>
      <c r="N340" s="7"/>
      <c r="O340" s="7"/>
      <c r="S340" s="46"/>
      <c r="T340" s="7"/>
      <c r="U340" s="7"/>
      <c r="Y340" s="46"/>
      <c r="Z340" s="7"/>
      <c r="AA340" s="7"/>
      <c r="AE340" s="46"/>
      <c r="AF340" s="7"/>
      <c r="AG340" s="7"/>
      <c r="AK340" s="46"/>
      <c r="AL340" s="7"/>
      <c r="AM340" s="7"/>
      <c r="AQ340" s="46"/>
      <c r="AR340" s="7"/>
      <c r="AS340" s="7"/>
      <c r="AW340" s="46"/>
      <c r="AX340" s="7"/>
      <c r="AY340" s="7"/>
      <c r="BC340" s="46"/>
      <c r="BD340" s="7"/>
      <c r="BE340" s="7"/>
    </row>
    <row r="341" spans="7:57" ht="15.75" x14ac:dyDescent="0.25">
      <c r="G341" s="46"/>
      <c r="H341" s="7"/>
      <c r="I341" s="7"/>
      <c r="M341" s="46"/>
      <c r="N341" s="7"/>
      <c r="O341" s="7"/>
      <c r="S341" s="46"/>
      <c r="T341" s="7"/>
      <c r="U341" s="7"/>
      <c r="Y341" s="46"/>
      <c r="Z341" s="7"/>
      <c r="AA341" s="7"/>
      <c r="AE341" s="46"/>
      <c r="AF341" s="7"/>
      <c r="AG341" s="7"/>
      <c r="AK341" s="46"/>
      <c r="AL341" s="7"/>
      <c r="AM341" s="7"/>
      <c r="AQ341" s="46"/>
      <c r="AR341" s="7"/>
      <c r="AS341" s="7"/>
      <c r="AW341" s="46"/>
      <c r="AX341" s="7"/>
      <c r="AY341" s="7"/>
      <c r="BC341" s="46"/>
      <c r="BD341" s="7"/>
      <c r="BE341" s="7"/>
    </row>
    <row r="342" spans="7:57" ht="15.75" x14ac:dyDescent="0.25">
      <c r="G342" s="46"/>
      <c r="H342" s="7"/>
      <c r="I342" s="7"/>
      <c r="M342" s="46"/>
      <c r="N342" s="7"/>
      <c r="O342" s="7"/>
      <c r="S342" s="46"/>
      <c r="T342" s="7"/>
      <c r="U342" s="7"/>
      <c r="Y342" s="46"/>
      <c r="Z342" s="7"/>
      <c r="AA342" s="7"/>
      <c r="AE342" s="46"/>
      <c r="AF342" s="7"/>
      <c r="AG342" s="7"/>
      <c r="AK342" s="46"/>
      <c r="AL342" s="7"/>
      <c r="AM342" s="7"/>
      <c r="AQ342" s="46"/>
      <c r="AR342" s="7"/>
      <c r="AS342" s="7"/>
      <c r="AW342" s="46"/>
      <c r="AX342" s="7"/>
      <c r="AY342" s="7"/>
      <c r="BC342" s="46"/>
      <c r="BD342" s="7"/>
      <c r="BE342" s="7"/>
    </row>
    <row r="343" spans="7:57" ht="15.75" x14ac:dyDescent="0.25">
      <c r="G343" s="46"/>
      <c r="H343" s="7"/>
      <c r="I343" s="7"/>
      <c r="M343" s="46"/>
      <c r="N343" s="7"/>
      <c r="O343" s="7"/>
      <c r="S343" s="46"/>
      <c r="T343" s="7"/>
      <c r="U343" s="7"/>
      <c r="Y343" s="46"/>
      <c r="Z343" s="7"/>
      <c r="AA343" s="7"/>
      <c r="AE343" s="46"/>
      <c r="AF343" s="7"/>
      <c r="AG343" s="7"/>
      <c r="AK343" s="46"/>
      <c r="AL343" s="7"/>
      <c r="AM343" s="7"/>
      <c r="AQ343" s="46"/>
      <c r="AR343" s="7"/>
      <c r="AS343" s="7"/>
      <c r="AW343" s="46"/>
      <c r="AX343" s="7"/>
      <c r="AY343" s="7"/>
      <c r="BC343" s="46"/>
      <c r="BD343" s="7"/>
      <c r="BE343" s="7"/>
    </row>
    <row r="344" spans="7:57" ht="15.75" x14ac:dyDescent="0.25">
      <c r="G344" s="46"/>
      <c r="H344" s="7"/>
      <c r="I344" s="7"/>
      <c r="M344" s="46"/>
      <c r="N344" s="7"/>
      <c r="O344" s="7"/>
      <c r="S344" s="46"/>
      <c r="T344" s="7"/>
      <c r="U344" s="7"/>
      <c r="Y344" s="46"/>
      <c r="Z344" s="7"/>
      <c r="AA344" s="7"/>
      <c r="AE344" s="46"/>
      <c r="AF344" s="7"/>
      <c r="AG344" s="7"/>
      <c r="AK344" s="46"/>
      <c r="AL344" s="7"/>
      <c r="AM344" s="7"/>
      <c r="AQ344" s="46"/>
      <c r="AR344" s="7"/>
      <c r="AS344" s="7"/>
      <c r="AW344" s="46"/>
      <c r="AX344" s="7"/>
      <c r="AY344" s="7"/>
      <c r="BC344" s="46"/>
      <c r="BD344" s="7"/>
      <c r="BE344" s="7"/>
    </row>
    <row r="345" spans="7:57" ht="15.75" x14ac:dyDescent="0.25">
      <c r="G345" s="46"/>
      <c r="H345" s="7"/>
      <c r="I345" s="7"/>
      <c r="M345" s="46"/>
      <c r="N345" s="7"/>
      <c r="O345" s="7"/>
      <c r="S345" s="46"/>
      <c r="T345" s="7"/>
      <c r="U345" s="7"/>
      <c r="Y345" s="46"/>
      <c r="Z345" s="7"/>
      <c r="AA345" s="7"/>
      <c r="AE345" s="46"/>
      <c r="AF345" s="7"/>
      <c r="AG345" s="7"/>
      <c r="AK345" s="46"/>
      <c r="AL345" s="7"/>
      <c r="AM345" s="7"/>
      <c r="AQ345" s="46"/>
      <c r="AR345" s="7"/>
      <c r="AS345" s="7"/>
      <c r="AW345" s="46"/>
      <c r="AX345" s="7"/>
      <c r="AY345" s="7"/>
      <c r="BC345" s="46"/>
      <c r="BD345" s="7"/>
      <c r="BE345" s="7"/>
    </row>
    <row r="346" spans="7:57" ht="15.75" x14ac:dyDescent="0.25">
      <c r="G346" s="46"/>
      <c r="H346" s="7"/>
      <c r="I346" s="7"/>
      <c r="M346" s="46"/>
      <c r="N346" s="7"/>
      <c r="O346" s="7"/>
      <c r="S346" s="46"/>
      <c r="T346" s="7"/>
      <c r="U346" s="7"/>
      <c r="Y346" s="46"/>
      <c r="Z346" s="7"/>
      <c r="AA346" s="7"/>
      <c r="AE346" s="46"/>
      <c r="AF346" s="7"/>
      <c r="AG346" s="7"/>
      <c r="AK346" s="46"/>
      <c r="AL346" s="7"/>
      <c r="AM346" s="7"/>
      <c r="AQ346" s="46"/>
      <c r="AR346" s="7"/>
      <c r="AS346" s="7"/>
      <c r="AW346" s="46"/>
      <c r="AX346" s="7"/>
      <c r="AY346" s="7"/>
      <c r="BC346" s="46"/>
      <c r="BD346" s="7"/>
      <c r="BE346" s="7"/>
    </row>
    <row r="347" spans="7:57" ht="15.75" x14ac:dyDescent="0.25">
      <c r="G347" s="46"/>
      <c r="H347" s="7"/>
      <c r="I347" s="7"/>
      <c r="M347" s="46"/>
      <c r="N347" s="7"/>
      <c r="O347" s="7"/>
      <c r="S347" s="46"/>
      <c r="T347" s="7"/>
      <c r="U347" s="7"/>
      <c r="Y347" s="46"/>
      <c r="Z347" s="7"/>
      <c r="AA347" s="7"/>
      <c r="AE347" s="46"/>
      <c r="AF347" s="7"/>
      <c r="AG347" s="7"/>
      <c r="AK347" s="46"/>
      <c r="AL347" s="7"/>
      <c r="AM347" s="7"/>
      <c r="AQ347" s="46"/>
      <c r="AR347" s="7"/>
      <c r="AS347" s="7"/>
      <c r="AW347" s="46"/>
      <c r="AX347" s="7"/>
      <c r="AY347" s="7"/>
      <c r="BC347" s="46"/>
      <c r="BD347" s="7"/>
      <c r="BE347" s="7"/>
    </row>
    <row r="348" spans="7:57" ht="15.75" x14ac:dyDescent="0.25">
      <c r="G348" s="46"/>
      <c r="H348" s="7"/>
      <c r="I348" s="7"/>
      <c r="M348" s="46"/>
      <c r="N348" s="7"/>
      <c r="O348" s="7"/>
      <c r="S348" s="46"/>
      <c r="T348" s="7"/>
      <c r="U348" s="7"/>
      <c r="Y348" s="46"/>
      <c r="Z348" s="7"/>
      <c r="AA348" s="7"/>
      <c r="AE348" s="46"/>
      <c r="AF348" s="7"/>
      <c r="AG348" s="7"/>
      <c r="AK348" s="46"/>
      <c r="AL348" s="7"/>
      <c r="AM348" s="7"/>
      <c r="AQ348" s="46"/>
      <c r="AR348" s="7"/>
      <c r="AS348" s="7"/>
      <c r="AW348" s="46"/>
      <c r="AX348" s="7"/>
      <c r="AY348" s="7"/>
      <c r="BC348" s="46"/>
      <c r="BD348" s="7"/>
      <c r="BE348" s="7"/>
    </row>
    <row r="349" spans="7:57" ht="15.75" x14ac:dyDescent="0.25">
      <c r="G349" s="46"/>
      <c r="H349" s="7"/>
      <c r="I349" s="7"/>
      <c r="M349" s="46"/>
      <c r="N349" s="7"/>
      <c r="O349" s="7"/>
      <c r="S349" s="46"/>
      <c r="T349" s="7"/>
      <c r="U349" s="7"/>
      <c r="Y349" s="46"/>
      <c r="Z349" s="7"/>
      <c r="AA349" s="7"/>
      <c r="AE349" s="46"/>
      <c r="AF349" s="7"/>
      <c r="AG349" s="7"/>
      <c r="AK349" s="46"/>
      <c r="AL349" s="7"/>
      <c r="AM349" s="7"/>
      <c r="AQ349" s="46"/>
      <c r="AR349" s="7"/>
      <c r="AS349" s="7"/>
      <c r="AW349" s="46"/>
      <c r="AX349" s="7"/>
      <c r="AY349" s="7"/>
      <c r="BC349" s="46"/>
      <c r="BD349" s="7"/>
      <c r="BE349" s="7"/>
    </row>
    <row r="350" spans="7:57" ht="15.75" x14ac:dyDescent="0.25">
      <c r="G350" s="46"/>
      <c r="H350" s="7"/>
      <c r="I350" s="7"/>
      <c r="M350" s="46"/>
      <c r="N350" s="7"/>
      <c r="O350" s="7"/>
      <c r="S350" s="46"/>
      <c r="T350" s="7"/>
      <c r="U350" s="7"/>
      <c r="Y350" s="46"/>
      <c r="Z350" s="7"/>
      <c r="AA350" s="7"/>
      <c r="AE350" s="46"/>
      <c r="AF350" s="7"/>
      <c r="AG350" s="7"/>
      <c r="AK350" s="46"/>
      <c r="AL350" s="7"/>
      <c r="AM350" s="7"/>
      <c r="AQ350" s="46"/>
      <c r="AR350" s="7"/>
      <c r="AS350" s="7"/>
      <c r="AW350" s="46"/>
      <c r="AX350" s="7"/>
      <c r="AY350" s="7"/>
      <c r="BC350" s="46"/>
      <c r="BD350" s="7"/>
      <c r="BE350" s="7"/>
    </row>
    <row r="351" spans="7:57" ht="15.75" x14ac:dyDescent="0.25">
      <c r="G351" s="46"/>
      <c r="H351" s="7"/>
      <c r="I351" s="7"/>
      <c r="M351" s="46"/>
      <c r="N351" s="7"/>
      <c r="O351" s="7"/>
      <c r="S351" s="46"/>
      <c r="T351" s="7"/>
      <c r="U351" s="7"/>
      <c r="Y351" s="46"/>
      <c r="Z351" s="7"/>
      <c r="AA351" s="7"/>
      <c r="AE351" s="46"/>
      <c r="AF351" s="7"/>
      <c r="AG351" s="7"/>
      <c r="AK351" s="46"/>
      <c r="AL351" s="7"/>
      <c r="AM351" s="7"/>
      <c r="AQ351" s="46"/>
      <c r="AR351" s="7"/>
      <c r="AS351" s="7"/>
      <c r="AW351" s="46"/>
      <c r="AX351" s="7"/>
      <c r="AY351" s="7"/>
      <c r="BC351" s="46"/>
      <c r="BD351" s="7"/>
      <c r="BE351" s="7"/>
    </row>
    <row r="352" spans="7:57" ht="15.75" x14ac:dyDescent="0.25">
      <c r="G352" s="46"/>
      <c r="H352" s="7"/>
      <c r="I352" s="7"/>
      <c r="M352" s="46"/>
      <c r="N352" s="7"/>
      <c r="O352" s="7"/>
      <c r="S352" s="46"/>
      <c r="T352" s="7"/>
      <c r="U352" s="7"/>
      <c r="Y352" s="46"/>
      <c r="Z352" s="7"/>
      <c r="AA352" s="7"/>
      <c r="AE352" s="46"/>
      <c r="AF352" s="7"/>
      <c r="AG352" s="7"/>
      <c r="AK352" s="46"/>
      <c r="AL352" s="7"/>
      <c r="AM352" s="7"/>
      <c r="AQ352" s="46"/>
      <c r="AR352" s="7"/>
      <c r="AS352" s="7"/>
      <c r="AW352" s="46"/>
      <c r="AX352" s="7"/>
      <c r="AY352" s="7"/>
      <c r="BC352" s="46"/>
      <c r="BD352" s="7"/>
      <c r="BE352" s="7"/>
    </row>
    <row r="353" spans="7:57" ht="15.75" x14ac:dyDescent="0.25">
      <c r="G353" s="46"/>
      <c r="H353" s="7"/>
      <c r="I353" s="7"/>
      <c r="M353" s="46"/>
      <c r="N353" s="7"/>
      <c r="O353" s="7"/>
      <c r="S353" s="46"/>
      <c r="T353" s="7"/>
      <c r="U353" s="7"/>
      <c r="Y353" s="46"/>
      <c r="Z353" s="7"/>
      <c r="AA353" s="7"/>
      <c r="AE353" s="46"/>
      <c r="AF353" s="7"/>
      <c r="AG353" s="7"/>
      <c r="AK353" s="46"/>
      <c r="AL353" s="7"/>
      <c r="AM353" s="7"/>
      <c r="AQ353" s="46"/>
      <c r="AR353" s="7"/>
      <c r="AS353" s="7"/>
      <c r="AW353" s="46"/>
      <c r="AX353" s="7"/>
      <c r="AY353" s="7"/>
      <c r="BC353" s="46"/>
      <c r="BD353" s="7"/>
      <c r="BE353" s="7"/>
    </row>
    <row r="354" spans="7:57" ht="15.75" x14ac:dyDescent="0.25">
      <c r="M354" s="46"/>
      <c r="N354" s="7"/>
      <c r="O354" s="7"/>
      <c r="S354" s="46"/>
      <c r="T354" s="7"/>
      <c r="U354" s="7"/>
      <c r="Y354" s="46"/>
      <c r="Z354" s="7"/>
      <c r="AA354" s="7"/>
      <c r="AE354" s="46"/>
      <c r="AF354" s="7"/>
      <c r="AG354" s="7"/>
      <c r="AK354" s="46"/>
      <c r="AL354" s="7"/>
      <c r="AM354" s="7"/>
      <c r="AQ354" s="46"/>
      <c r="AR354" s="7"/>
      <c r="AS354" s="7"/>
      <c r="AW354" s="46"/>
      <c r="AX354" s="7"/>
      <c r="AY354" s="7"/>
      <c r="BC354" s="46"/>
      <c r="BD354" s="7"/>
      <c r="BE354" s="7"/>
    </row>
    <row r="355" spans="7:57" ht="15.75" x14ac:dyDescent="0.25">
      <c r="M355" s="46"/>
      <c r="N355" s="7"/>
      <c r="O355" s="7"/>
      <c r="S355" s="46"/>
      <c r="T355" s="7"/>
      <c r="U355" s="7"/>
      <c r="Y355" s="46"/>
      <c r="Z355" s="7"/>
      <c r="AA355" s="7"/>
      <c r="AE355" s="46"/>
      <c r="AF355" s="7"/>
      <c r="AG355" s="7"/>
      <c r="AK355" s="46"/>
      <c r="AL355" s="7"/>
      <c r="AM355" s="7"/>
      <c r="AQ355" s="46"/>
      <c r="AR355" s="7"/>
      <c r="AS355" s="7"/>
      <c r="AW355" s="46"/>
      <c r="AX355" s="7"/>
      <c r="AY355" s="7"/>
      <c r="BC355" s="46"/>
      <c r="BD355" s="7"/>
      <c r="BE355" s="7"/>
    </row>
    <row r="356" spans="7:57" ht="15.75" x14ac:dyDescent="0.25">
      <c r="M356" s="46"/>
      <c r="N356" s="7"/>
      <c r="O356" s="7"/>
      <c r="S356" s="46"/>
      <c r="T356" s="7"/>
      <c r="U356" s="7"/>
      <c r="Y356" s="46"/>
      <c r="Z356" s="7"/>
      <c r="AA356" s="7"/>
      <c r="AE356" s="46"/>
      <c r="AF356" s="7"/>
      <c r="AG356" s="7"/>
      <c r="AK356" s="46"/>
      <c r="AL356" s="7"/>
      <c r="AM356" s="7"/>
      <c r="AQ356" s="46"/>
      <c r="AR356" s="7"/>
      <c r="AS356" s="7"/>
      <c r="AW356" s="46"/>
      <c r="AX356" s="7"/>
      <c r="AY356" s="7"/>
      <c r="BC356" s="46"/>
      <c r="BD356" s="7"/>
      <c r="BE356" s="7"/>
    </row>
    <row r="357" spans="7:57" ht="15.75" x14ac:dyDescent="0.25">
      <c r="M357" s="46"/>
      <c r="N357" s="7"/>
      <c r="O357" s="7"/>
      <c r="S357" s="46"/>
      <c r="T357" s="7"/>
      <c r="U357" s="7"/>
      <c r="Y357" s="46"/>
      <c r="Z357" s="7"/>
      <c r="AA357" s="7"/>
      <c r="AE357" s="46"/>
      <c r="AF357" s="7"/>
      <c r="AG357" s="7"/>
      <c r="AK357" s="46"/>
      <c r="AL357" s="7"/>
      <c r="AM357" s="7"/>
      <c r="AQ357" s="46"/>
      <c r="AR357" s="7"/>
      <c r="AS357" s="7"/>
      <c r="AW357" s="46"/>
      <c r="AX357" s="7"/>
      <c r="AY357" s="7"/>
      <c r="BC357" s="46"/>
      <c r="BD357" s="7"/>
      <c r="BE357" s="7"/>
    </row>
    <row r="358" spans="7:57" ht="15.75" x14ac:dyDescent="0.25">
      <c r="M358" s="46"/>
      <c r="N358" s="7"/>
      <c r="O358" s="7"/>
      <c r="S358" s="46"/>
      <c r="T358" s="7"/>
      <c r="U358" s="7"/>
      <c r="Y358" s="46"/>
      <c r="Z358" s="7"/>
      <c r="AA358" s="7"/>
      <c r="AE358" s="46"/>
      <c r="AF358" s="7"/>
      <c r="AG358" s="7"/>
      <c r="AK358" s="46"/>
      <c r="AL358" s="7"/>
      <c r="AM358" s="7"/>
      <c r="AQ358" s="46"/>
      <c r="AR358" s="7"/>
      <c r="AS358" s="7"/>
      <c r="AW358" s="46"/>
      <c r="AX358" s="7"/>
      <c r="AY358" s="7"/>
      <c r="BC358" s="46"/>
      <c r="BD358" s="7"/>
      <c r="BE358" s="7"/>
    </row>
    <row r="359" spans="7:57" ht="15.75" x14ac:dyDescent="0.25">
      <c r="M359" s="46"/>
      <c r="N359" s="7"/>
      <c r="O359" s="7"/>
      <c r="S359" s="46"/>
      <c r="T359" s="7"/>
      <c r="U359" s="7"/>
      <c r="Y359" s="46"/>
      <c r="Z359" s="7"/>
      <c r="AA359" s="7"/>
      <c r="AE359" s="46"/>
      <c r="AF359" s="7"/>
      <c r="AG359" s="7"/>
      <c r="AK359" s="46"/>
      <c r="AL359" s="7"/>
      <c r="AM359" s="7"/>
      <c r="AQ359" s="46"/>
      <c r="AR359" s="7"/>
      <c r="AS359" s="7"/>
      <c r="AW359" s="46"/>
      <c r="AX359" s="7"/>
      <c r="AY359" s="7"/>
      <c r="BC359" s="46"/>
      <c r="BD359" s="7"/>
      <c r="BE359" s="7"/>
    </row>
    <row r="360" spans="7:57" ht="15.75" x14ac:dyDescent="0.25">
      <c r="M360" s="46"/>
      <c r="N360" s="7"/>
      <c r="O360" s="7"/>
      <c r="S360" s="46"/>
      <c r="T360" s="7"/>
      <c r="U360" s="7"/>
      <c r="Y360" s="46"/>
      <c r="Z360" s="7"/>
      <c r="AA360" s="7"/>
      <c r="AE360" s="46"/>
      <c r="AF360" s="7"/>
      <c r="AG360" s="7"/>
      <c r="AK360" s="46"/>
      <c r="AL360" s="7"/>
      <c r="AM360" s="7"/>
      <c r="AQ360" s="46"/>
      <c r="AR360" s="7"/>
      <c r="AS360" s="7"/>
      <c r="AW360" s="46"/>
      <c r="AX360" s="7"/>
      <c r="AY360" s="7"/>
      <c r="BC360" s="46"/>
      <c r="BD360" s="7"/>
      <c r="BE360" s="7"/>
    </row>
    <row r="361" spans="7:57" ht="15.75" x14ac:dyDescent="0.25">
      <c r="M361" s="46"/>
      <c r="N361" s="7"/>
      <c r="O361" s="7"/>
      <c r="S361" s="46"/>
      <c r="T361" s="7"/>
      <c r="U361" s="7"/>
      <c r="Y361" s="46"/>
      <c r="Z361" s="7"/>
      <c r="AA361" s="7"/>
      <c r="AE361" s="46"/>
      <c r="AF361" s="7"/>
      <c r="AG361" s="7"/>
      <c r="AK361" s="46"/>
      <c r="AL361" s="7"/>
      <c r="AM361" s="7"/>
      <c r="AQ361" s="46"/>
      <c r="AR361" s="7"/>
      <c r="AS361" s="7"/>
      <c r="AW361" s="46"/>
      <c r="AX361" s="7"/>
      <c r="AY361" s="7"/>
      <c r="BC361" s="46"/>
      <c r="BD361" s="7"/>
      <c r="BE361" s="7"/>
    </row>
    <row r="362" spans="7:57" ht="15.75" x14ac:dyDescent="0.25">
      <c r="M362" s="46"/>
      <c r="N362" s="7"/>
      <c r="O362" s="7"/>
      <c r="S362" s="46"/>
      <c r="T362" s="7"/>
      <c r="U362" s="7"/>
      <c r="Y362" s="46"/>
      <c r="Z362" s="7"/>
      <c r="AA362" s="7"/>
      <c r="AE362" s="46"/>
      <c r="AF362" s="7"/>
      <c r="AG362" s="7"/>
      <c r="AK362" s="46"/>
      <c r="AL362" s="7"/>
      <c r="AM362" s="7"/>
      <c r="AQ362" s="46"/>
      <c r="AR362" s="7"/>
      <c r="AS362" s="7"/>
      <c r="AW362" s="46"/>
      <c r="AX362" s="7"/>
      <c r="AY362" s="7"/>
    </row>
    <row r="363" spans="7:57" ht="15.75" x14ac:dyDescent="0.25">
      <c r="M363" s="46"/>
      <c r="N363" s="7"/>
      <c r="O363" s="7"/>
      <c r="S363" s="46"/>
      <c r="T363" s="7"/>
      <c r="U363" s="7"/>
      <c r="Y363" s="46"/>
      <c r="Z363" s="7"/>
      <c r="AA363" s="7"/>
      <c r="AE363" s="46"/>
      <c r="AF363" s="7"/>
      <c r="AG363" s="7"/>
      <c r="AK363" s="46"/>
      <c r="AL363" s="7"/>
      <c r="AM363" s="7"/>
      <c r="AQ363" s="46"/>
      <c r="AR363" s="7"/>
      <c r="AS363" s="7"/>
      <c r="AW363" s="46"/>
      <c r="AX363" s="7"/>
      <c r="AY363" s="7"/>
    </row>
    <row r="364" spans="7:57" ht="15.75" x14ac:dyDescent="0.25">
      <c r="M364" s="46"/>
      <c r="N364" s="7"/>
      <c r="O364" s="7"/>
      <c r="S364" s="46"/>
      <c r="T364" s="7"/>
      <c r="U364" s="7"/>
      <c r="Y364" s="46"/>
      <c r="Z364" s="7"/>
      <c r="AA364" s="7"/>
      <c r="AE364" s="46"/>
      <c r="AF364" s="7"/>
      <c r="AG364" s="7"/>
      <c r="AK364" s="46"/>
      <c r="AL364" s="7"/>
      <c r="AM364" s="7"/>
      <c r="AQ364" s="46"/>
      <c r="AR364" s="7"/>
      <c r="AS364" s="7"/>
      <c r="AW364" s="46"/>
      <c r="AX364" s="7"/>
      <c r="AY364" s="7"/>
    </row>
    <row r="365" spans="7:57" ht="15.75" x14ac:dyDescent="0.25">
      <c r="M365" s="46"/>
      <c r="N365" s="7"/>
      <c r="O365" s="7"/>
      <c r="S365" s="46"/>
      <c r="T365" s="7"/>
      <c r="U365" s="7"/>
      <c r="Y365" s="46"/>
      <c r="Z365" s="7"/>
      <c r="AA365" s="7"/>
      <c r="AE365" s="46"/>
      <c r="AF365" s="7"/>
      <c r="AG365" s="7"/>
      <c r="AK365" s="46"/>
      <c r="AL365" s="7"/>
      <c r="AM365" s="7"/>
      <c r="AQ365" s="46"/>
      <c r="AR365" s="7"/>
      <c r="AS365" s="7"/>
      <c r="AW365" s="46"/>
      <c r="AX365" s="7"/>
      <c r="AY365" s="7"/>
    </row>
    <row r="366" spans="7:57" ht="15.75" x14ac:dyDescent="0.25">
      <c r="M366" s="46"/>
      <c r="N366" s="7"/>
      <c r="O366" s="7"/>
      <c r="S366" s="46"/>
      <c r="T366" s="7"/>
      <c r="U366" s="7"/>
      <c r="Y366" s="46"/>
      <c r="Z366" s="7"/>
      <c r="AA366" s="7"/>
      <c r="AE366" s="46"/>
      <c r="AF366" s="7"/>
      <c r="AG366" s="7"/>
      <c r="AK366" s="46"/>
      <c r="AL366" s="7"/>
      <c r="AM366" s="7"/>
      <c r="AQ366" s="46"/>
      <c r="AR366" s="7"/>
      <c r="AS366" s="7"/>
      <c r="AW366" s="46"/>
      <c r="AX366" s="7"/>
      <c r="AY366" s="7"/>
    </row>
    <row r="367" spans="7:57" ht="15.75" x14ac:dyDescent="0.25">
      <c r="M367" s="46"/>
      <c r="N367" s="7"/>
      <c r="O367" s="7"/>
      <c r="S367" s="46"/>
      <c r="T367" s="7"/>
      <c r="U367" s="7"/>
      <c r="Y367" s="46"/>
      <c r="Z367" s="7"/>
      <c r="AA367" s="7"/>
      <c r="AE367" s="46"/>
      <c r="AF367" s="7"/>
      <c r="AG367" s="7"/>
      <c r="AK367" s="46"/>
      <c r="AL367" s="7"/>
      <c r="AM367" s="7"/>
      <c r="AQ367" s="46"/>
      <c r="AR367" s="7"/>
      <c r="AS367" s="7"/>
      <c r="AW367" s="46"/>
      <c r="AX367" s="7"/>
      <c r="AY367" s="7"/>
    </row>
    <row r="368" spans="7:57" ht="15.75" x14ac:dyDescent="0.25">
      <c r="M368" s="46"/>
      <c r="N368" s="7"/>
      <c r="O368" s="7"/>
      <c r="S368" s="46"/>
      <c r="T368" s="7"/>
      <c r="U368" s="7"/>
      <c r="Y368" s="46"/>
      <c r="Z368" s="7"/>
      <c r="AA368" s="7"/>
      <c r="AE368" s="46"/>
      <c r="AF368" s="7"/>
      <c r="AG368" s="7"/>
      <c r="AK368" s="46"/>
      <c r="AL368" s="7"/>
      <c r="AM368" s="7"/>
      <c r="AQ368" s="46"/>
      <c r="AR368" s="7"/>
      <c r="AS368" s="7"/>
      <c r="AW368" s="46"/>
      <c r="AX368" s="7"/>
      <c r="AY368" s="7"/>
    </row>
    <row r="369" spans="13:51" ht="15.75" x14ac:dyDescent="0.25">
      <c r="M369" s="46"/>
      <c r="N369" s="7"/>
      <c r="O369" s="7"/>
      <c r="S369" s="46"/>
      <c r="T369" s="7"/>
      <c r="U369" s="7"/>
      <c r="Y369" s="46"/>
      <c r="Z369" s="7"/>
      <c r="AA369" s="7"/>
      <c r="AE369" s="46"/>
      <c r="AF369" s="7"/>
      <c r="AG369" s="7"/>
      <c r="AK369" s="46"/>
      <c r="AL369" s="7"/>
      <c r="AM369" s="7"/>
      <c r="AQ369" s="46"/>
      <c r="AR369" s="7"/>
      <c r="AS369" s="7"/>
      <c r="AW369" s="46"/>
      <c r="AX369" s="7"/>
      <c r="AY369" s="7"/>
    </row>
    <row r="370" spans="13:51" ht="15.75" x14ac:dyDescent="0.25">
      <c r="M370" s="46"/>
      <c r="N370" s="7"/>
      <c r="O370" s="7"/>
      <c r="S370" s="46"/>
      <c r="T370" s="7"/>
      <c r="U370" s="7"/>
      <c r="Y370" s="46"/>
      <c r="Z370" s="7"/>
      <c r="AA370" s="7"/>
      <c r="AE370" s="46"/>
      <c r="AF370" s="7"/>
      <c r="AG370" s="7"/>
      <c r="AQ370" s="46"/>
      <c r="AR370" s="7"/>
      <c r="AS370" s="7"/>
      <c r="AW370" s="46"/>
      <c r="AX370" s="7"/>
      <c r="AY370" s="7"/>
    </row>
    <row r="371" spans="13:51" ht="15.75" x14ac:dyDescent="0.25">
      <c r="M371" s="46"/>
      <c r="N371" s="7"/>
      <c r="O371" s="7"/>
      <c r="S371" s="46"/>
      <c r="T371" s="7"/>
      <c r="U371" s="7"/>
      <c r="Y371" s="46"/>
      <c r="Z371" s="7"/>
      <c r="AA371" s="7"/>
      <c r="AE371" s="46"/>
      <c r="AF371" s="7"/>
      <c r="AG371" s="7"/>
      <c r="AQ371" s="46"/>
      <c r="AR371" s="7"/>
      <c r="AS371" s="7"/>
      <c r="AW371" s="46"/>
      <c r="AX371" s="7"/>
      <c r="AY371" s="7"/>
    </row>
    <row r="372" spans="13:51" ht="15.75" x14ac:dyDescent="0.25">
      <c r="M372" s="46"/>
      <c r="N372" s="7"/>
      <c r="O372" s="7"/>
      <c r="S372" s="46"/>
      <c r="T372" s="7"/>
      <c r="U372" s="7"/>
      <c r="Y372" s="46"/>
      <c r="Z372" s="7"/>
      <c r="AA372" s="7"/>
      <c r="AE372" s="46"/>
      <c r="AF372" s="7"/>
      <c r="AG372" s="7"/>
      <c r="AQ372" s="46"/>
      <c r="AR372" s="7"/>
      <c r="AS372" s="7"/>
      <c r="AW372" s="46"/>
      <c r="AX372" s="7"/>
      <c r="AY372" s="7"/>
    </row>
    <row r="373" spans="13:51" ht="15.75" x14ac:dyDescent="0.25">
      <c r="M373" s="46"/>
      <c r="N373" s="7"/>
      <c r="O373" s="7"/>
      <c r="S373" s="46"/>
      <c r="T373" s="7"/>
      <c r="U373" s="7"/>
      <c r="Y373" s="46"/>
      <c r="Z373" s="7"/>
      <c r="AA373" s="7"/>
      <c r="AE373" s="46"/>
      <c r="AF373" s="7"/>
      <c r="AG373" s="7"/>
      <c r="AQ373" s="46"/>
      <c r="AR373" s="7"/>
      <c r="AS373" s="7"/>
      <c r="AW373" s="46"/>
      <c r="AX373" s="7"/>
      <c r="AY373" s="7"/>
    </row>
    <row r="374" spans="13:51" ht="15.75" x14ac:dyDescent="0.25">
      <c r="M374" s="46"/>
      <c r="N374" s="7"/>
      <c r="O374" s="7"/>
      <c r="S374" s="46"/>
      <c r="T374" s="7"/>
      <c r="U374" s="7"/>
      <c r="Y374" s="46"/>
      <c r="Z374" s="7"/>
      <c r="AA374" s="7"/>
      <c r="AE374" s="46"/>
      <c r="AF374" s="7"/>
      <c r="AG374" s="7"/>
      <c r="AQ374" s="46"/>
      <c r="AR374" s="7"/>
      <c r="AS374" s="7"/>
      <c r="AW374" s="46"/>
      <c r="AX374" s="7"/>
      <c r="AY374" s="7"/>
    </row>
    <row r="375" spans="13:51" ht="15.75" x14ac:dyDescent="0.25">
      <c r="M375" s="46"/>
      <c r="N375" s="7"/>
      <c r="O375" s="7"/>
      <c r="S375" s="46"/>
      <c r="T375" s="7"/>
      <c r="U375" s="7"/>
      <c r="Y375" s="46"/>
      <c r="Z375" s="7"/>
      <c r="AA375" s="7"/>
      <c r="AE375" s="46"/>
      <c r="AF375" s="7"/>
      <c r="AG375" s="7"/>
      <c r="AQ375" s="46"/>
      <c r="AR375" s="7"/>
      <c r="AS375" s="7"/>
      <c r="AW375" s="46"/>
      <c r="AX375" s="7"/>
      <c r="AY375" s="7"/>
    </row>
    <row r="376" spans="13:51" ht="15.75" x14ac:dyDescent="0.25">
      <c r="M376" s="46"/>
      <c r="N376" s="7"/>
      <c r="O376" s="7"/>
      <c r="Y376" s="46"/>
      <c r="Z376" s="7"/>
      <c r="AA376" s="7"/>
      <c r="AE376" s="46"/>
      <c r="AF376" s="7"/>
      <c r="AG376" s="7"/>
      <c r="AQ376" s="46"/>
      <c r="AR376" s="7"/>
      <c r="AS376" s="7"/>
      <c r="AW376" s="46"/>
      <c r="AX376" s="7"/>
      <c r="AY376" s="7"/>
    </row>
    <row r="377" spans="13:51" ht="15.75" x14ac:dyDescent="0.25">
      <c r="M377" s="46"/>
      <c r="N377" s="7"/>
      <c r="O377" s="7"/>
      <c r="Y377" s="46"/>
      <c r="Z377" s="7"/>
      <c r="AA377" s="7"/>
      <c r="AE377" s="46"/>
      <c r="AF377" s="7"/>
      <c r="AG377" s="7"/>
      <c r="AQ377" s="46"/>
      <c r="AR377" s="7"/>
      <c r="AS377" s="7"/>
      <c r="AW377" s="46"/>
      <c r="AX377" s="7"/>
      <c r="AY377" s="7"/>
    </row>
    <row r="378" spans="13:51" ht="15.75" x14ac:dyDescent="0.25">
      <c r="M378" s="46"/>
      <c r="N378" s="7"/>
      <c r="O378" s="7"/>
      <c r="Y378" s="46"/>
      <c r="Z378" s="7"/>
      <c r="AA378" s="7"/>
      <c r="AE378" s="46"/>
      <c r="AF378" s="7"/>
      <c r="AG378" s="7"/>
      <c r="AQ378" s="46"/>
      <c r="AR378" s="7"/>
      <c r="AS378" s="7"/>
      <c r="AW378" s="46"/>
      <c r="AX378" s="7"/>
      <c r="AY378" s="7"/>
    </row>
    <row r="379" spans="13:51" ht="15.75" x14ac:dyDescent="0.25">
      <c r="M379" s="46"/>
      <c r="N379" s="7"/>
      <c r="O379" s="7"/>
      <c r="AE379" s="46"/>
      <c r="AF379" s="7"/>
      <c r="AG379" s="7"/>
      <c r="AQ379" s="46"/>
      <c r="AR379" s="7"/>
      <c r="AS379" s="7"/>
      <c r="AW379" s="46"/>
      <c r="AX379" s="7"/>
      <c r="AY379" s="7"/>
    </row>
    <row r="380" spans="13:51" ht="15.75" x14ac:dyDescent="0.25">
      <c r="M380" s="46"/>
      <c r="N380" s="7"/>
      <c r="O380" s="7"/>
      <c r="AE380" s="46"/>
      <c r="AF380" s="7"/>
      <c r="AG380" s="7"/>
      <c r="AQ380" s="46"/>
      <c r="AR380" s="7"/>
      <c r="AS380" s="7"/>
      <c r="AW380" s="46"/>
      <c r="AX380" s="7"/>
      <c r="AY380" s="7"/>
    </row>
    <row r="381" spans="13:51" ht="15.75" x14ac:dyDescent="0.25">
      <c r="M381" s="46"/>
      <c r="N381" s="7"/>
      <c r="O381" s="7"/>
      <c r="AE381" s="46"/>
      <c r="AF381" s="7"/>
      <c r="AG381" s="7"/>
      <c r="AW381" s="46"/>
      <c r="AX381" s="7"/>
      <c r="AY381" s="7"/>
    </row>
    <row r="382" spans="13:51" ht="15.75" x14ac:dyDescent="0.25">
      <c r="M382" s="46"/>
      <c r="N382" s="7"/>
      <c r="O382" s="7"/>
      <c r="AE382" s="46"/>
      <c r="AF382" s="7"/>
      <c r="AG382" s="7"/>
      <c r="AW382" s="46"/>
      <c r="AX382" s="7"/>
      <c r="AY382" s="7"/>
    </row>
    <row r="383" spans="13:51" ht="15.75" x14ac:dyDescent="0.25">
      <c r="M383" s="46"/>
      <c r="N383" s="7"/>
      <c r="O383" s="7"/>
      <c r="AE383" s="46"/>
      <c r="AF383" s="7"/>
      <c r="AG383" s="7"/>
      <c r="AW383" s="46"/>
      <c r="AX383" s="7"/>
      <c r="AY383" s="7"/>
    </row>
    <row r="384" spans="13:51" ht="15.75" x14ac:dyDescent="0.25">
      <c r="M384" s="46"/>
      <c r="N384" s="7"/>
      <c r="O384" s="7"/>
      <c r="AE384" s="46"/>
      <c r="AF384" s="7"/>
      <c r="AG384" s="7"/>
      <c r="AW384" s="46"/>
      <c r="AX384" s="7"/>
      <c r="AY384" s="7"/>
    </row>
    <row r="385" spans="9:51" ht="15.75" x14ac:dyDescent="0.25">
      <c r="M385" s="46"/>
      <c r="N385" s="7"/>
      <c r="O385" s="7"/>
      <c r="AE385" s="46"/>
      <c r="AF385" s="7"/>
      <c r="AG385" s="7"/>
      <c r="AW385" s="46"/>
      <c r="AX385" s="7"/>
      <c r="AY385" s="7"/>
    </row>
    <row r="386" spans="9:51" ht="15.75" x14ac:dyDescent="0.25">
      <c r="M386" s="46"/>
      <c r="N386" s="7"/>
      <c r="O386" s="7"/>
      <c r="AE386" s="46"/>
      <c r="AF386" s="7"/>
      <c r="AG386" s="7"/>
      <c r="AW386" s="46"/>
      <c r="AX386" s="7"/>
      <c r="AY386" s="7"/>
    </row>
    <row r="387" spans="9:51" ht="15.75" x14ac:dyDescent="0.25">
      <c r="M387" s="46"/>
      <c r="N387" s="7"/>
      <c r="O387" s="7"/>
      <c r="AE387" s="46"/>
      <c r="AF387" s="7"/>
      <c r="AG387" s="7"/>
      <c r="AW387" s="46"/>
      <c r="AX387" s="7"/>
      <c r="AY387" s="7"/>
    </row>
    <row r="388" spans="9:51" ht="15.75" x14ac:dyDescent="0.25">
      <c r="M388" s="46"/>
      <c r="N388" s="7"/>
      <c r="O388" s="7"/>
      <c r="AE388" s="46"/>
      <c r="AF388" s="7"/>
      <c r="AG388" s="7"/>
      <c r="AW388" s="46"/>
      <c r="AX388" s="7"/>
      <c r="AY388" s="7"/>
    </row>
    <row r="389" spans="9:51" ht="15.75" x14ac:dyDescent="0.25">
      <c r="M389" s="46"/>
      <c r="N389" s="7"/>
      <c r="O389" s="7"/>
      <c r="AE389" s="46"/>
      <c r="AF389" s="7"/>
      <c r="AG389" s="7"/>
      <c r="AW389" s="46"/>
      <c r="AX389" s="7"/>
      <c r="AY389" s="7"/>
    </row>
    <row r="390" spans="9:51" ht="15.75" x14ac:dyDescent="0.25">
      <c r="M390" s="46"/>
      <c r="N390" s="7"/>
      <c r="O390" s="7"/>
      <c r="AE390" s="46"/>
      <c r="AF390" s="7"/>
      <c r="AG390" s="7"/>
      <c r="AW390" s="46"/>
      <c r="AX390" s="7"/>
      <c r="AY390" s="7"/>
    </row>
    <row r="391" spans="9:51" ht="15.75" x14ac:dyDescent="0.25">
      <c r="M391" s="46"/>
      <c r="N391" s="7"/>
      <c r="O391" s="7"/>
      <c r="AE391" s="46"/>
      <c r="AF391" s="7"/>
      <c r="AG391" s="7"/>
      <c r="AW391" s="46"/>
      <c r="AX391" s="7"/>
      <c r="AY391" s="7"/>
    </row>
    <row r="392" spans="9:51" ht="15.75" x14ac:dyDescent="0.25">
      <c r="M392" s="46"/>
      <c r="N392" s="7"/>
      <c r="O392" s="7"/>
      <c r="AE392" s="46"/>
      <c r="AF392" s="7"/>
      <c r="AG392" s="7"/>
      <c r="AW392" s="46"/>
      <c r="AX392" s="7"/>
      <c r="AY392" s="7"/>
    </row>
    <row r="393" spans="9:51" ht="15.75" x14ac:dyDescent="0.25">
      <c r="I393" s="1"/>
      <c r="M393" s="46"/>
      <c r="N393" s="7"/>
      <c r="O393" s="7"/>
      <c r="AE393" s="46"/>
      <c r="AF393" s="7"/>
      <c r="AG393" s="7"/>
    </row>
    <row r="394" spans="9:51" ht="15.75" x14ac:dyDescent="0.25">
      <c r="M394" s="46"/>
      <c r="N394" s="7"/>
      <c r="O394" s="7"/>
      <c r="AE394" s="46"/>
      <c r="AF394" s="7"/>
      <c r="AG394" s="7"/>
    </row>
    <row r="395" spans="9:51" ht="15.75" x14ac:dyDescent="0.25">
      <c r="M395" s="46"/>
      <c r="N395" s="7"/>
      <c r="O395" s="7"/>
      <c r="AE395" s="46"/>
      <c r="AF395" s="7"/>
      <c r="AG395" s="7"/>
    </row>
    <row r="396" spans="9:51" ht="15.75" x14ac:dyDescent="0.25">
      <c r="M396" s="46"/>
      <c r="N396" s="7"/>
      <c r="O396" s="7"/>
    </row>
    <row r="397" spans="9:51" ht="15.75" x14ac:dyDescent="0.25">
      <c r="M397" s="46"/>
      <c r="N397" s="7"/>
      <c r="O397" s="7"/>
    </row>
    <row r="398" spans="9:51" ht="15.75" x14ac:dyDescent="0.25">
      <c r="M398" s="46"/>
      <c r="N398" s="7"/>
      <c r="O398" s="7"/>
    </row>
    <row r="425" spans="1:59" ht="15.75" x14ac:dyDescent="0.25">
      <c r="A425" s="18"/>
      <c r="B425" s="1"/>
      <c r="C425" s="1"/>
      <c r="D425" s="1"/>
      <c r="F425" s="26"/>
      <c r="G425" s="81"/>
      <c r="H425" s="26"/>
      <c r="I425" s="26"/>
      <c r="J425" s="26"/>
      <c r="K425" s="26"/>
      <c r="L425" s="26"/>
      <c r="M425" s="81"/>
      <c r="N425" s="26"/>
      <c r="O425" s="26"/>
      <c r="P425" s="26"/>
      <c r="Q425" s="26"/>
      <c r="R425" s="26"/>
      <c r="S425" s="81"/>
      <c r="T425" s="26"/>
      <c r="U425" s="26"/>
      <c r="V425" s="26"/>
      <c r="W425" s="26"/>
      <c r="X425" s="26"/>
      <c r="Y425" s="81"/>
      <c r="Z425" s="26"/>
      <c r="AA425" s="26"/>
      <c r="AB425" s="26"/>
      <c r="AC425" s="26"/>
      <c r="AD425" s="26"/>
      <c r="AE425" s="81"/>
      <c r="AF425" s="26"/>
      <c r="AG425" s="26"/>
      <c r="AH425" s="26"/>
      <c r="AI425" s="26"/>
      <c r="AJ425" s="26"/>
      <c r="AK425" s="81"/>
      <c r="AL425" s="26"/>
      <c r="AM425" s="26"/>
      <c r="AN425" s="26"/>
      <c r="AO425" s="26"/>
      <c r="AP425" s="26"/>
      <c r="AQ425" s="81"/>
      <c r="AR425" s="26"/>
      <c r="AS425" s="26"/>
      <c r="AT425" s="26"/>
      <c r="AU425" s="26"/>
      <c r="AV425" s="26"/>
      <c r="AW425" s="81"/>
      <c r="AX425" s="26"/>
      <c r="AY425" s="26"/>
      <c r="AZ425" s="26"/>
      <c r="BA425" s="26"/>
      <c r="BB425" s="26"/>
      <c r="BC425" s="81"/>
      <c r="BD425" s="26"/>
      <c r="BE425" s="26"/>
      <c r="BF425" s="26"/>
      <c r="BG425" s="26"/>
    </row>
    <row r="426" spans="1:59" ht="15.75" x14ac:dyDescent="0.25">
      <c r="A426" s="1"/>
      <c r="F426" s="26"/>
      <c r="G426" s="81"/>
      <c r="H426" s="26"/>
      <c r="I426" s="26"/>
      <c r="J426" s="26"/>
      <c r="K426" s="26"/>
      <c r="L426" s="26"/>
      <c r="M426" s="81"/>
      <c r="N426" s="26"/>
      <c r="O426" s="26"/>
      <c r="P426" s="26"/>
      <c r="Q426" s="26"/>
      <c r="R426" s="26"/>
      <c r="S426" s="81"/>
      <c r="T426" s="26"/>
      <c r="U426" s="26"/>
      <c r="V426" s="26"/>
      <c r="W426" s="26"/>
      <c r="X426" s="26"/>
      <c r="Y426" s="81"/>
      <c r="Z426" s="26"/>
      <c r="AA426" s="26"/>
      <c r="AB426" s="26"/>
      <c r="AC426" s="26"/>
      <c r="AD426" s="26"/>
      <c r="AE426" s="81"/>
      <c r="AF426" s="26"/>
      <c r="AG426" s="26"/>
      <c r="AH426" s="26"/>
      <c r="AI426" s="26"/>
      <c r="AJ426" s="26"/>
      <c r="AK426" s="81"/>
      <c r="AL426" s="26"/>
      <c r="AM426" s="26"/>
      <c r="AN426" s="26"/>
      <c r="AO426" s="26"/>
      <c r="AP426" s="26"/>
      <c r="AQ426" s="81"/>
      <c r="AR426" s="26"/>
      <c r="AS426" s="26"/>
      <c r="AT426" s="26"/>
      <c r="AU426" s="26"/>
      <c r="AV426" s="26"/>
      <c r="AW426" s="81"/>
      <c r="AX426" s="26"/>
      <c r="AY426" s="26"/>
      <c r="AZ426" s="26"/>
      <c r="BA426" s="26"/>
      <c r="BB426" s="26"/>
      <c r="BC426" s="81"/>
      <c r="BD426" s="26"/>
      <c r="BE426" s="26"/>
      <c r="BF426" s="26"/>
      <c r="BG426" s="26"/>
    </row>
    <row r="427" spans="1:59" x14ac:dyDescent="0.25">
      <c r="A427" s="1"/>
    </row>
    <row r="428" spans="1:59" x14ac:dyDescent="0.25">
      <c r="A428" s="1"/>
    </row>
    <row r="429" spans="1:59" x14ac:dyDescent="0.25">
      <c r="A429" s="1"/>
    </row>
    <row r="430" spans="1:59" x14ac:dyDescent="0.25">
      <c r="A430" s="1"/>
    </row>
    <row r="431" spans="1:59" x14ac:dyDescent="0.25">
      <c r="A431" s="1"/>
    </row>
    <row r="491" spans="19:21" ht="15.75" x14ac:dyDescent="0.25">
      <c r="S491" s="46"/>
      <c r="T491" s="7"/>
      <c r="U491" s="7"/>
    </row>
    <row r="492" spans="19:21" ht="15.75" x14ac:dyDescent="0.25">
      <c r="S492" s="46"/>
      <c r="T492" s="7"/>
      <c r="U492" s="7"/>
    </row>
    <row r="493" spans="19:21" ht="15.75" x14ac:dyDescent="0.25">
      <c r="S493" s="46"/>
      <c r="T493" s="7"/>
      <c r="U493" s="7"/>
    </row>
    <row r="494" spans="19:21" ht="15.75" x14ac:dyDescent="0.25">
      <c r="S494" s="46"/>
      <c r="T494" s="7"/>
      <c r="U494" s="7"/>
    </row>
    <row r="495" spans="19:21" ht="15.75" x14ac:dyDescent="0.25">
      <c r="S495" s="46"/>
      <c r="T495" s="7"/>
      <c r="U495" s="7"/>
    </row>
    <row r="496" spans="19:21" ht="15.75" x14ac:dyDescent="0.25">
      <c r="S496" s="46"/>
      <c r="T496" s="7"/>
      <c r="U496" s="7"/>
    </row>
    <row r="497" spans="19:57" ht="15.75" x14ac:dyDescent="0.25">
      <c r="S497" s="46"/>
      <c r="T497" s="7"/>
      <c r="U497" s="7"/>
      <c r="BC497" s="46"/>
      <c r="BD497" s="7"/>
      <c r="BE497" s="7"/>
    </row>
    <row r="498" spans="19:57" ht="15.75" x14ac:dyDescent="0.25">
      <c r="S498" s="46"/>
      <c r="T498" s="7"/>
      <c r="U498" s="7"/>
      <c r="BC498" s="46"/>
      <c r="BD498" s="7"/>
      <c r="BE498" s="7"/>
    </row>
    <row r="499" spans="19:57" ht="15.75" x14ac:dyDescent="0.25">
      <c r="S499" s="46"/>
      <c r="T499" s="7"/>
      <c r="U499" s="7"/>
    </row>
    <row r="500" spans="19:57" ht="15.75" x14ac:dyDescent="0.25">
      <c r="S500" s="46"/>
      <c r="T500" s="7"/>
      <c r="U500" s="7"/>
      <c r="Y500" s="46"/>
      <c r="Z500" s="7"/>
      <c r="AA500" s="7"/>
    </row>
    <row r="501" spans="19:57" ht="15.75" x14ac:dyDescent="0.25">
      <c r="S501" s="46"/>
      <c r="T501" s="7"/>
      <c r="U501" s="7"/>
      <c r="Y501" s="46"/>
      <c r="Z501" s="7"/>
      <c r="AA501" s="7"/>
    </row>
    <row r="502" spans="19:57" ht="15.75" x14ac:dyDescent="0.25">
      <c r="S502" s="46"/>
      <c r="T502" s="7"/>
      <c r="U502" s="7"/>
      <c r="Y502" s="46"/>
      <c r="Z502" s="7"/>
      <c r="AA502" s="7"/>
    </row>
    <row r="503" spans="19:57" ht="15.75" x14ac:dyDescent="0.25">
      <c r="S503" s="46"/>
      <c r="T503" s="7"/>
      <c r="U503" s="7"/>
      <c r="Y503" s="46"/>
      <c r="Z503" s="7"/>
      <c r="AA503" s="7"/>
    </row>
    <row r="504" spans="19:57" ht="15.75" x14ac:dyDescent="0.25">
      <c r="S504" s="46"/>
      <c r="T504" s="7"/>
      <c r="U504" s="7"/>
      <c r="Y504" s="46"/>
      <c r="Z504" s="7"/>
      <c r="AA504" s="7"/>
    </row>
    <row r="505" spans="19:57" ht="15.75" x14ac:dyDescent="0.25">
      <c r="S505" s="46"/>
      <c r="T505" s="7"/>
      <c r="U505" s="7"/>
      <c r="Y505" s="46"/>
      <c r="Z505" s="7"/>
      <c r="AA505" s="7"/>
    </row>
    <row r="506" spans="19:57" ht="15.75" x14ac:dyDescent="0.25">
      <c r="S506" s="46"/>
      <c r="T506" s="7"/>
      <c r="U506" s="7"/>
      <c r="Y506" s="46"/>
      <c r="Z506" s="7"/>
      <c r="AA506" s="7"/>
    </row>
    <row r="507" spans="19:57" ht="15.75" x14ac:dyDescent="0.25">
      <c r="S507" s="46"/>
      <c r="T507" s="7"/>
      <c r="U507" s="7"/>
      <c r="Y507" s="46"/>
      <c r="Z507" s="7"/>
      <c r="AA507" s="7"/>
      <c r="AW507" s="46"/>
      <c r="AX507" s="7"/>
      <c r="AY507" s="7"/>
    </row>
    <row r="508" spans="19:57" ht="15.75" x14ac:dyDescent="0.25">
      <c r="S508" s="46"/>
      <c r="T508" s="7"/>
      <c r="U508" s="7"/>
      <c r="Y508" s="46"/>
      <c r="Z508" s="7"/>
      <c r="AA508" s="7"/>
      <c r="AW508" s="46"/>
      <c r="AX508" s="7"/>
      <c r="AY508" s="7"/>
    </row>
    <row r="509" spans="19:57" ht="15.75" x14ac:dyDescent="0.25">
      <c r="S509" s="46"/>
      <c r="T509" s="7"/>
      <c r="U509" s="7"/>
      <c r="Y509" s="46"/>
      <c r="Z509" s="7"/>
      <c r="AA509" s="7"/>
      <c r="AW509" s="46"/>
      <c r="AX509" s="7"/>
      <c r="AY509" s="7"/>
    </row>
    <row r="510" spans="19:57" ht="15.75" x14ac:dyDescent="0.25">
      <c r="S510" s="46"/>
      <c r="T510" s="7"/>
      <c r="U510" s="7"/>
      <c r="Y510" s="46"/>
      <c r="Z510" s="7"/>
      <c r="AA510" s="7"/>
      <c r="AW510" s="46"/>
      <c r="AX510" s="7"/>
      <c r="AY510" s="7"/>
    </row>
    <row r="511" spans="19:57" ht="15.75" x14ac:dyDescent="0.25">
      <c r="S511" s="46"/>
      <c r="T511" s="7"/>
      <c r="U511" s="7"/>
      <c r="Y511" s="46"/>
      <c r="Z511" s="7"/>
      <c r="AA511" s="7"/>
      <c r="AW511" s="46"/>
      <c r="AX511" s="7"/>
      <c r="AY511" s="7"/>
    </row>
    <row r="512" spans="19:57" ht="15.75" x14ac:dyDescent="0.25">
      <c r="S512" s="46"/>
      <c r="T512" s="7"/>
      <c r="U512" s="7"/>
      <c r="Y512" s="46"/>
      <c r="Z512" s="7"/>
      <c r="AA512" s="7"/>
      <c r="AW512" s="46"/>
      <c r="AX512" s="7"/>
      <c r="AY512" s="7"/>
    </row>
    <row r="513" spans="25:51" ht="15.75" x14ac:dyDescent="0.25">
      <c r="Y513" s="46"/>
      <c r="Z513" s="7"/>
      <c r="AA513" s="7"/>
      <c r="AW513" s="46"/>
      <c r="AX513" s="7"/>
      <c r="AY513" s="7"/>
    </row>
    <row r="514" spans="25:51" ht="15.75" x14ac:dyDescent="0.25">
      <c r="Y514" s="46"/>
      <c r="Z514" s="7"/>
      <c r="AA514" s="7"/>
      <c r="AW514" s="46"/>
      <c r="AX514" s="7"/>
      <c r="AY514" s="7"/>
    </row>
    <row r="515" spans="25:51" ht="15.75" x14ac:dyDescent="0.25">
      <c r="Y515" s="46"/>
      <c r="Z515" s="7"/>
      <c r="AA515" s="7"/>
      <c r="AW515" s="46"/>
      <c r="AX515" s="7"/>
      <c r="AY515" s="7"/>
    </row>
    <row r="516" spans="25:51" ht="15.75" x14ac:dyDescent="0.25">
      <c r="AW516" s="46"/>
      <c r="AX516" s="7"/>
      <c r="AY516" s="7"/>
    </row>
    <row r="517" spans="25:51" ht="15.75" x14ac:dyDescent="0.25">
      <c r="AW517" s="46"/>
      <c r="AX517" s="7"/>
      <c r="AY517" s="7"/>
    </row>
    <row r="518" spans="25:51" ht="15.75" x14ac:dyDescent="0.25">
      <c r="AW518" s="46"/>
      <c r="AX518" s="7"/>
      <c r="AY518" s="7"/>
    </row>
    <row r="519" spans="25:51" ht="15.75" x14ac:dyDescent="0.25">
      <c r="AW519" s="46"/>
      <c r="AX519" s="7"/>
      <c r="AY519" s="7"/>
    </row>
    <row r="520" spans="25:51" ht="15.75" x14ac:dyDescent="0.25">
      <c r="AW520" s="46"/>
      <c r="AX520" s="7"/>
      <c r="AY520" s="7"/>
    </row>
    <row r="521" spans="25:51" ht="15.75" x14ac:dyDescent="0.25">
      <c r="AW521" s="46"/>
      <c r="AX521" s="7"/>
      <c r="AY521" s="7"/>
    </row>
    <row r="522" spans="25:51" ht="15.75" x14ac:dyDescent="0.25">
      <c r="AW522" s="46"/>
      <c r="AX522" s="7"/>
      <c r="AY522" s="7"/>
    </row>
    <row r="523" spans="25:51" ht="15.75" x14ac:dyDescent="0.25">
      <c r="AW523" s="46"/>
      <c r="AX523" s="7"/>
      <c r="AY523" s="7"/>
    </row>
    <row r="524" spans="25:51" ht="15.75" x14ac:dyDescent="0.25">
      <c r="AW524" s="46"/>
      <c r="AX524" s="7"/>
      <c r="AY524" s="7"/>
    </row>
    <row r="525" spans="25:51" ht="15.75" x14ac:dyDescent="0.25">
      <c r="AW525" s="46"/>
      <c r="AX525" s="7"/>
      <c r="AY525" s="7"/>
    </row>
    <row r="526" spans="25:51" ht="15.75" x14ac:dyDescent="0.25">
      <c r="AW526" s="46"/>
      <c r="AX526" s="7"/>
      <c r="AY526" s="7"/>
    </row>
    <row r="527" spans="25:51" ht="15.75" x14ac:dyDescent="0.25">
      <c r="AW527" s="46"/>
      <c r="AX527" s="7"/>
      <c r="AY527" s="7"/>
    </row>
    <row r="528" spans="25:51" ht="15.75" x14ac:dyDescent="0.25">
      <c r="AW528" s="46"/>
      <c r="AX528" s="7"/>
      <c r="AY528" s="7"/>
    </row>
    <row r="529" spans="9:51" ht="15.75" x14ac:dyDescent="0.25">
      <c r="AW529" s="46"/>
      <c r="AX529" s="7"/>
      <c r="AY529" s="7"/>
    </row>
    <row r="530" spans="9:51" x14ac:dyDescent="0.25">
      <c r="I530" s="1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BF25-98D5-472F-A301-24E5F9485A69}">
  <dimension ref="A1:CR115"/>
  <sheetViews>
    <sheetView zoomScaleNormal="100" workbookViewId="0"/>
  </sheetViews>
  <sheetFormatPr defaultRowHeight="15" x14ac:dyDescent="0.25"/>
  <cols>
    <col min="1" max="1" width="11.7109375" customWidth="1"/>
    <col min="3" max="3" width="13.140625" customWidth="1"/>
    <col min="8" max="8" width="8" customWidth="1"/>
    <col min="9" max="9" width="8.140625" style="27" customWidth="1"/>
    <col min="10" max="10" width="13.7109375" customWidth="1"/>
    <col min="11" max="11" width="7.140625" customWidth="1"/>
    <col min="13" max="13" width="7.85546875" customWidth="1"/>
    <col min="14" max="14" width="8.28515625" style="27" customWidth="1"/>
    <col min="15" max="15" width="14.85546875" customWidth="1"/>
    <col min="16" max="16" width="6.85546875" customWidth="1"/>
    <col min="18" max="18" width="8" customWidth="1"/>
    <col min="19" max="19" width="7" style="27" customWidth="1"/>
    <col min="20" max="20" width="13.42578125" bestFit="1" customWidth="1"/>
    <col min="21" max="21" width="6.28515625" customWidth="1"/>
    <col min="22" max="22" width="13.85546875" customWidth="1"/>
    <col min="23" max="23" width="8.28515625" customWidth="1"/>
    <col min="24" max="24" width="7.5703125" style="27" customWidth="1"/>
    <col min="25" max="25" width="13.5703125" customWidth="1"/>
    <col min="26" max="26" width="5.42578125" customWidth="1"/>
    <col min="27" max="27" width="12.42578125" customWidth="1"/>
    <col min="28" max="28" width="8.140625" customWidth="1"/>
    <col min="29" max="29" width="7.85546875" style="27" customWidth="1"/>
    <col min="30" max="30" width="13.42578125" customWidth="1"/>
    <col min="31" max="31" width="7.140625" customWidth="1"/>
    <col min="32" max="32" width="13.140625" customWidth="1"/>
    <col min="33" max="33" width="7.7109375" customWidth="1"/>
    <col min="34" max="34" width="8" style="27" customWidth="1"/>
    <col min="35" max="35" width="14.42578125" customWidth="1"/>
    <col min="36" max="36" width="7" customWidth="1"/>
    <col min="38" max="38" width="13.5703125" customWidth="1"/>
    <col min="39" max="39" width="13.7109375" customWidth="1"/>
    <col min="40" max="40" width="12.28515625" customWidth="1"/>
    <col min="41" max="41" width="9.28515625" customWidth="1"/>
    <col min="44" max="44" width="13.5703125" customWidth="1"/>
    <col min="45" max="45" width="12.5703125" customWidth="1"/>
    <col min="46" max="46" width="14.28515625" customWidth="1"/>
    <col min="50" max="50" width="13.85546875" customWidth="1"/>
    <col min="51" max="51" width="13" customWidth="1"/>
    <col min="52" max="52" width="14.140625" customWidth="1"/>
    <col min="56" max="56" width="13.28515625" customWidth="1"/>
    <col min="57" max="57" width="12.85546875" customWidth="1"/>
    <col min="58" max="58" width="13.42578125" customWidth="1"/>
  </cols>
  <sheetData>
    <row r="1" spans="1:96" ht="15.75" x14ac:dyDescent="0.25">
      <c r="A1" s="18" t="s">
        <v>27</v>
      </c>
      <c r="B1" s="84"/>
      <c r="C1" s="84"/>
      <c r="D1" s="84"/>
      <c r="E1" s="84"/>
      <c r="F1" s="84"/>
      <c r="H1" s="1" t="s">
        <v>296</v>
      </c>
      <c r="M1" s="1" t="s">
        <v>296</v>
      </c>
      <c r="R1" s="1" t="s">
        <v>296</v>
      </c>
      <c r="W1" s="1" t="s">
        <v>215</v>
      </c>
      <c r="AB1" s="1" t="s">
        <v>215</v>
      </c>
      <c r="AG1" s="1" t="s">
        <v>215</v>
      </c>
      <c r="AL1" s="1"/>
      <c r="AM1" s="27"/>
      <c r="AQ1" s="1"/>
      <c r="AR1" s="27"/>
      <c r="AV1" s="1"/>
      <c r="AW1" s="27"/>
      <c r="BA1" s="1"/>
      <c r="BB1" s="27"/>
      <c r="BF1" s="26"/>
      <c r="BG1" s="27"/>
      <c r="BK1" s="26"/>
      <c r="BL1" s="27"/>
      <c r="BP1" s="26"/>
      <c r="BQ1" s="27"/>
      <c r="BU1" s="26"/>
      <c r="BV1" s="27"/>
      <c r="BZ1" s="26"/>
      <c r="CA1" s="27"/>
      <c r="CE1" s="26"/>
      <c r="CF1" s="27"/>
      <c r="CJ1" s="26"/>
      <c r="CK1" s="27"/>
      <c r="CO1" s="26"/>
      <c r="CP1" s="27"/>
    </row>
    <row r="2" spans="1:96" ht="15.75" x14ac:dyDescent="0.25">
      <c r="A2" s="18" t="s">
        <v>249</v>
      </c>
      <c r="B2" s="1" t="s">
        <v>296</v>
      </c>
      <c r="C2" s="1" t="s">
        <v>215</v>
      </c>
      <c r="D2" s="18"/>
      <c r="E2" s="18"/>
      <c r="F2" s="18"/>
      <c r="H2" s="26" t="s">
        <v>245</v>
      </c>
      <c r="I2" s="81" t="s">
        <v>348</v>
      </c>
      <c r="J2" s="26" t="s">
        <v>238</v>
      </c>
      <c r="K2" s="26" t="s">
        <v>364</v>
      </c>
      <c r="M2" s="26" t="s">
        <v>243</v>
      </c>
      <c r="N2" s="81" t="s">
        <v>240</v>
      </c>
      <c r="O2" s="26" t="s">
        <v>238</v>
      </c>
      <c r="P2" s="26" t="s">
        <v>364</v>
      </c>
      <c r="R2" s="26" t="s">
        <v>241</v>
      </c>
      <c r="S2" s="81" t="s">
        <v>240</v>
      </c>
      <c r="T2" s="26" t="s">
        <v>238</v>
      </c>
      <c r="U2" s="26" t="s">
        <v>364</v>
      </c>
      <c r="W2" s="26" t="s">
        <v>245</v>
      </c>
      <c r="X2" s="81" t="s">
        <v>240</v>
      </c>
      <c r="Y2" s="26" t="s">
        <v>238</v>
      </c>
      <c r="Z2" s="26" t="s">
        <v>364</v>
      </c>
      <c r="AB2" s="26" t="s">
        <v>243</v>
      </c>
      <c r="AC2" s="81" t="s">
        <v>240</v>
      </c>
      <c r="AD2" s="26" t="s">
        <v>238</v>
      </c>
      <c r="AE2" s="26" t="s">
        <v>364</v>
      </c>
      <c r="AG2" s="26" t="s">
        <v>241</v>
      </c>
      <c r="AH2" s="81" t="s">
        <v>240</v>
      </c>
      <c r="AI2" s="26" t="s">
        <v>238</v>
      </c>
      <c r="AJ2" s="26" t="s">
        <v>364</v>
      </c>
      <c r="AL2" s="26"/>
      <c r="AM2" s="81"/>
      <c r="AN2" s="26"/>
      <c r="AO2" s="26"/>
      <c r="AQ2" s="26"/>
      <c r="AR2" s="81"/>
      <c r="AS2" s="26"/>
      <c r="AT2" s="26"/>
      <c r="AV2" s="26"/>
      <c r="AW2" s="81"/>
      <c r="AX2" s="26"/>
      <c r="AY2" s="26"/>
      <c r="BA2" s="26"/>
      <c r="BB2" s="81"/>
      <c r="BC2" s="26"/>
      <c r="BD2" s="26"/>
      <c r="BF2" s="26"/>
      <c r="BG2" s="81"/>
      <c r="BH2" s="26"/>
      <c r="BI2" s="26"/>
      <c r="BK2" s="26"/>
      <c r="BL2" s="81"/>
      <c r="BM2" s="26"/>
      <c r="BN2" s="26"/>
      <c r="BP2" s="26"/>
      <c r="BQ2" s="81"/>
      <c r="BR2" s="26"/>
      <c r="BS2" s="26"/>
      <c r="BU2" s="26"/>
      <c r="BV2" s="81"/>
      <c r="BW2" s="26"/>
      <c r="BX2" s="26"/>
      <c r="BZ2" s="26"/>
      <c r="CA2" s="81"/>
      <c r="CB2" s="26"/>
      <c r="CC2" s="26"/>
      <c r="CE2" s="26"/>
      <c r="CF2" s="81"/>
      <c r="CG2" s="26"/>
      <c r="CH2" s="26"/>
      <c r="CJ2" s="26"/>
      <c r="CK2" s="81"/>
      <c r="CL2" s="26"/>
      <c r="CM2" s="26"/>
      <c r="CO2" s="26"/>
      <c r="CP2" s="81"/>
      <c r="CQ2" s="26"/>
      <c r="CR2" s="26"/>
    </row>
    <row r="3" spans="1:96" x14ac:dyDescent="0.25">
      <c r="A3" s="21" t="s">
        <v>37</v>
      </c>
      <c r="B3">
        <f>K3</f>
        <v>4569.1265822784808</v>
      </c>
      <c r="C3">
        <f>Z3</f>
        <v>17225.373134328358</v>
      </c>
      <c r="H3" t="s">
        <v>236</v>
      </c>
      <c r="I3" s="27">
        <v>1</v>
      </c>
      <c r="J3">
        <v>752</v>
      </c>
      <c r="K3">
        <f>AVERAGE(J3:J81)</f>
        <v>4569.1265822784808</v>
      </c>
      <c r="M3" t="s">
        <v>236</v>
      </c>
      <c r="N3" s="27">
        <v>1</v>
      </c>
      <c r="O3">
        <v>2693</v>
      </c>
      <c r="P3">
        <f>AVERAGE(O3:O85)</f>
        <v>5683.3373493975905</v>
      </c>
      <c r="R3" t="s">
        <v>236</v>
      </c>
      <c r="S3" s="27">
        <v>1</v>
      </c>
      <c r="T3">
        <v>10131</v>
      </c>
      <c r="U3">
        <f>AVERAGE(T3:T102)</f>
        <v>3605.55</v>
      </c>
      <c r="W3" t="s">
        <v>236</v>
      </c>
      <c r="X3" s="27">
        <v>1</v>
      </c>
      <c r="Y3">
        <v>30529</v>
      </c>
      <c r="Z3">
        <f>AVERAGE(Y3:Y69)</f>
        <v>17225.373134328358</v>
      </c>
      <c r="AB3" t="s">
        <v>236</v>
      </c>
      <c r="AC3" s="27">
        <v>1</v>
      </c>
      <c r="AD3">
        <v>22121</v>
      </c>
      <c r="AE3">
        <f>AVERAGE(AD3:AD72)</f>
        <v>18790.985714285714</v>
      </c>
      <c r="AG3" t="s">
        <v>236</v>
      </c>
      <c r="AH3" s="27">
        <v>1</v>
      </c>
      <c r="AI3">
        <v>19872</v>
      </c>
      <c r="AJ3">
        <f>AVERAGE(AI3:AI59)</f>
        <v>19159.701754385966</v>
      </c>
      <c r="BB3" s="27"/>
      <c r="BG3" s="27"/>
      <c r="BL3" s="27"/>
      <c r="BQ3" s="27"/>
      <c r="BV3" s="27"/>
      <c r="CA3" s="27"/>
      <c r="CF3" s="27"/>
      <c r="CK3" s="27"/>
      <c r="CP3" s="27"/>
    </row>
    <row r="4" spans="1:96" x14ac:dyDescent="0.25">
      <c r="A4" s="21" t="s">
        <v>38</v>
      </c>
      <c r="B4">
        <f>P3</f>
        <v>5683.3373493975905</v>
      </c>
      <c r="C4">
        <f>AE3</f>
        <v>18790.985714285714</v>
      </c>
      <c r="I4" s="27">
        <v>2</v>
      </c>
      <c r="J4">
        <v>3944</v>
      </c>
      <c r="N4" s="27">
        <v>2</v>
      </c>
      <c r="O4">
        <v>7187</v>
      </c>
      <c r="S4" s="27">
        <v>2</v>
      </c>
      <c r="T4">
        <v>1155</v>
      </c>
      <c r="X4" s="27">
        <v>2</v>
      </c>
      <c r="Y4">
        <v>27016</v>
      </c>
      <c r="AC4" s="27">
        <v>2</v>
      </c>
      <c r="AD4">
        <v>24170</v>
      </c>
      <c r="AH4" s="27">
        <v>2</v>
      </c>
      <c r="AI4">
        <v>23386</v>
      </c>
      <c r="BB4" s="27"/>
      <c r="BG4" s="27"/>
      <c r="BL4" s="27"/>
      <c r="BQ4" s="27"/>
      <c r="BV4" s="27"/>
      <c r="CA4" s="27"/>
      <c r="CF4" s="27"/>
      <c r="CK4" s="27"/>
      <c r="CP4" s="27"/>
    </row>
    <row r="5" spans="1:96" x14ac:dyDescent="0.25">
      <c r="A5" s="21" t="s">
        <v>39</v>
      </c>
      <c r="B5">
        <f>U3</f>
        <v>3605.55</v>
      </c>
      <c r="C5">
        <f>AJ3</f>
        <v>19159.701754385966</v>
      </c>
      <c r="I5" s="27">
        <v>3</v>
      </c>
      <c r="J5">
        <v>1524</v>
      </c>
      <c r="N5" s="27">
        <v>3</v>
      </c>
      <c r="O5">
        <v>9524</v>
      </c>
      <c r="S5" s="27">
        <v>3</v>
      </c>
      <c r="T5">
        <v>3892</v>
      </c>
      <c r="X5" s="27">
        <v>3</v>
      </c>
      <c r="Y5">
        <v>19603</v>
      </c>
      <c r="AC5" s="27">
        <v>3</v>
      </c>
      <c r="AD5">
        <v>20175</v>
      </c>
      <c r="AH5" s="27">
        <v>3</v>
      </c>
      <c r="AI5">
        <v>20077</v>
      </c>
      <c r="BB5" s="27"/>
      <c r="BG5" s="27"/>
      <c r="BL5" s="27"/>
      <c r="BQ5" s="27"/>
      <c r="BV5" s="27"/>
      <c r="CA5" s="27"/>
      <c r="CF5" s="27"/>
      <c r="CK5" s="27"/>
      <c r="CP5" s="27"/>
    </row>
    <row r="6" spans="1:96" x14ac:dyDescent="0.25">
      <c r="A6" s="1" t="s">
        <v>235</v>
      </c>
      <c r="B6">
        <f>AVERAGE(B3:B5)</f>
        <v>4619.3379772253575</v>
      </c>
      <c r="C6">
        <f>AVERAGE(C3:C5)</f>
        <v>18392.02020100001</v>
      </c>
      <c r="I6" s="27">
        <v>4</v>
      </c>
      <c r="J6">
        <v>1256</v>
      </c>
      <c r="N6" s="27">
        <v>4</v>
      </c>
      <c r="O6">
        <v>3048</v>
      </c>
      <c r="S6" s="27">
        <v>4</v>
      </c>
      <c r="T6">
        <v>4016</v>
      </c>
      <c r="X6" s="27">
        <v>4</v>
      </c>
      <c r="Y6">
        <v>14149</v>
      </c>
      <c r="AC6" s="27">
        <v>4</v>
      </c>
      <c r="AD6">
        <v>21616</v>
      </c>
      <c r="AH6" s="27">
        <v>4</v>
      </c>
      <c r="AI6">
        <v>24465</v>
      </c>
      <c r="BB6" s="27"/>
      <c r="BG6" s="27"/>
      <c r="BL6" s="27"/>
      <c r="BQ6" s="27"/>
      <c r="BV6" s="27"/>
      <c r="CA6" s="27"/>
      <c r="CF6" s="27"/>
      <c r="CK6" s="27"/>
      <c r="CP6" s="27"/>
    </row>
    <row r="7" spans="1:96" x14ac:dyDescent="0.25">
      <c r="A7" s="1" t="s">
        <v>1</v>
      </c>
      <c r="B7">
        <f>STDEV(B3:B5)</f>
        <v>1039.8033253774711</v>
      </c>
      <c r="C7">
        <f>STDEV(C3:C5)</f>
        <v>1027.0281949328289</v>
      </c>
      <c r="I7" s="27">
        <v>5</v>
      </c>
      <c r="J7">
        <v>3296</v>
      </c>
      <c r="N7" s="27">
        <v>5</v>
      </c>
      <c r="O7">
        <v>1825</v>
      </c>
      <c r="S7" s="27">
        <v>5</v>
      </c>
      <c r="T7">
        <v>2058</v>
      </c>
      <c r="X7" s="27">
        <v>5</v>
      </c>
      <c r="Y7">
        <v>25628</v>
      </c>
      <c r="AC7" s="27">
        <v>5</v>
      </c>
      <c r="AD7">
        <v>21472</v>
      </c>
      <c r="AH7" s="27">
        <v>5</v>
      </c>
      <c r="AI7">
        <v>19004</v>
      </c>
      <c r="BB7" s="27"/>
      <c r="BG7" s="27"/>
      <c r="BL7" s="27"/>
      <c r="BQ7" s="27"/>
      <c r="BV7" s="27"/>
      <c r="CA7" s="27"/>
      <c r="CF7" s="27"/>
      <c r="CK7" s="27"/>
      <c r="CP7" s="27"/>
    </row>
    <row r="8" spans="1:96" x14ac:dyDescent="0.25">
      <c r="A8" s="1" t="s">
        <v>15</v>
      </c>
      <c r="B8">
        <f>B7/SQRT(3)</f>
        <v>600.33072981095097</v>
      </c>
      <c r="C8">
        <f>C7/SQRT(3)</f>
        <v>592.95500480980422</v>
      </c>
      <c r="I8" s="27">
        <v>6</v>
      </c>
      <c r="J8">
        <v>7759</v>
      </c>
      <c r="N8" s="27">
        <v>6</v>
      </c>
      <c r="O8">
        <v>3447</v>
      </c>
      <c r="S8" s="27">
        <v>6</v>
      </c>
      <c r="T8">
        <v>3722</v>
      </c>
      <c r="X8" s="27">
        <v>6</v>
      </c>
      <c r="Y8">
        <v>21446</v>
      </c>
      <c r="AC8" s="27">
        <v>6</v>
      </c>
      <c r="AD8">
        <v>27092</v>
      </c>
      <c r="AH8" s="27">
        <v>6</v>
      </c>
      <c r="AI8">
        <v>20664</v>
      </c>
      <c r="BB8" s="27"/>
      <c r="BG8" s="27"/>
      <c r="BL8" s="27"/>
      <c r="BQ8" s="27"/>
      <c r="BV8" s="27"/>
      <c r="CA8" s="27"/>
      <c r="CF8" s="27"/>
      <c r="CK8" s="27"/>
      <c r="CP8" s="27"/>
    </row>
    <row r="9" spans="1:96" x14ac:dyDescent="0.25">
      <c r="A9" s="1" t="s">
        <v>220</v>
      </c>
      <c r="C9">
        <f>_xlfn.T.TEST(B3:B5,C3:C5,2,1)</f>
        <v>4.2450621666321004E-3</v>
      </c>
      <c r="I9" s="27">
        <v>7</v>
      </c>
      <c r="J9">
        <v>3557</v>
      </c>
      <c r="N9" s="27">
        <v>7</v>
      </c>
      <c r="O9">
        <v>6998</v>
      </c>
      <c r="S9" s="27">
        <v>7</v>
      </c>
      <c r="T9">
        <v>1977</v>
      </c>
      <c r="X9" s="27">
        <v>7</v>
      </c>
      <c r="Y9">
        <v>23560</v>
      </c>
      <c r="AC9" s="27">
        <v>7</v>
      </c>
      <c r="AD9">
        <v>32380</v>
      </c>
      <c r="AH9" s="27">
        <v>7</v>
      </c>
      <c r="AI9">
        <v>6972</v>
      </c>
      <c r="BB9" s="27"/>
      <c r="BG9" s="27"/>
      <c r="BL9" s="27"/>
      <c r="BQ9" s="27"/>
      <c r="BV9" s="27"/>
      <c r="CA9" s="27"/>
      <c r="CF9" s="27"/>
      <c r="CK9" s="27"/>
      <c r="CP9" s="27"/>
    </row>
    <row r="10" spans="1:96" x14ac:dyDescent="0.25">
      <c r="I10" s="27">
        <v>8</v>
      </c>
      <c r="J10">
        <v>6298</v>
      </c>
      <c r="N10" s="27">
        <v>8</v>
      </c>
      <c r="O10">
        <v>3615</v>
      </c>
      <c r="S10" s="27">
        <v>8</v>
      </c>
      <c r="T10">
        <v>1091</v>
      </c>
      <c r="X10" s="27">
        <v>8</v>
      </c>
      <c r="Y10">
        <v>25432</v>
      </c>
      <c r="AC10" s="27">
        <v>8</v>
      </c>
      <c r="AD10">
        <v>28325</v>
      </c>
      <c r="AH10" s="27">
        <v>8</v>
      </c>
      <c r="AI10">
        <v>12487</v>
      </c>
      <c r="BB10" s="27"/>
      <c r="BG10" s="27"/>
      <c r="BL10" s="27"/>
      <c r="BQ10" s="27"/>
      <c r="BV10" s="27"/>
      <c r="CA10" s="27"/>
      <c r="CF10" s="27"/>
      <c r="CK10" s="27"/>
      <c r="CP10" s="27"/>
    </row>
    <row r="11" spans="1:96" x14ac:dyDescent="0.25">
      <c r="I11" s="27">
        <v>9</v>
      </c>
      <c r="J11">
        <v>8112</v>
      </c>
      <c r="N11" s="27">
        <v>9</v>
      </c>
      <c r="O11">
        <v>672</v>
      </c>
      <c r="S11" s="27">
        <v>9</v>
      </c>
      <c r="T11">
        <v>0</v>
      </c>
      <c r="X11" s="27">
        <v>9</v>
      </c>
      <c r="Y11">
        <v>13772</v>
      </c>
      <c r="AC11" s="27">
        <v>9</v>
      </c>
      <c r="AD11">
        <v>20010</v>
      </c>
      <c r="AH11" s="27">
        <v>9</v>
      </c>
      <c r="AI11">
        <v>14720</v>
      </c>
      <c r="BB11" s="27"/>
      <c r="BG11" s="27"/>
      <c r="BL11" s="27"/>
      <c r="BQ11" s="27"/>
      <c r="BV11" s="27"/>
      <c r="CA11" s="27"/>
      <c r="CF11" s="27"/>
      <c r="CK11" s="27"/>
      <c r="CP11" s="27"/>
    </row>
    <row r="12" spans="1:96" x14ac:dyDescent="0.25">
      <c r="I12" s="27">
        <v>10</v>
      </c>
      <c r="J12">
        <v>4985</v>
      </c>
      <c r="N12" s="27">
        <v>10</v>
      </c>
      <c r="O12">
        <v>400</v>
      </c>
      <c r="S12" s="27">
        <v>10</v>
      </c>
      <c r="T12">
        <v>574</v>
      </c>
      <c r="X12" s="27">
        <v>10</v>
      </c>
      <c r="Y12">
        <v>16095</v>
      </c>
      <c r="AC12" s="27">
        <v>10</v>
      </c>
      <c r="AD12">
        <v>20740</v>
      </c>
      <c r="AH12" s="27">
        <v>10</v>
      </c>
      <c r="AI12">
        <v>17270</v>
      </c>
      <c r="BB12" s="27"/>
      <c r="BG12" s="27"/>
      <c r="BL12" s="27"/>
      <c r="BQ12" s="27"/>
      <c r="BV12" s="27"/>
      <c r="CA12" s="27"/>
      <c r="CF12" s="27"/>
      <c r="CK12" s="27"/>
      <c r="CP12" s="27"/>
    </row>
    <row r="13" spans="1:96" x14ac:dyDescent="0.25">
      <c r="I13" s="27">
        <v>11</v>
      </c>
      <c r="J13">
        <v>2049</v>
      </c>
      <c r="N13" s="27">
        <v>11</v>
      </c>
      <c r="O13">
        <v>4068</v>
      </c>
      <c r="S13" s="27">
        <v>11</v>
      </c>
      <c r="T13">
        <v>99</v>
      </c>
      <c r="X13" s="27">
        <v>11</v>
      </c>
      <c r="Y13">
        <v>18496</v>
      </c>
      <c r="AC13" s="27">
        <v>11</v>
      </c>
      <c r="AD13">
        <v>22247</v>
      </c>
      <c r="AH13" s="27">
        <v>11</v>
      </c>
      <c r="AI13">
        <v>18159</v>
      </c>
      <c r="BB13" s="27"/>
      <c r="BG13" s="27"/>
      <c r="BL13" s="27"/>
      <c r="BQ13" s="27"/>
      <c r="BV13" s="27"/>
      <c r="CA13" s="27"/>
      <c r="CF13" s="27"/>
      <c r="CK13" s="27"/>
      <c r="CP13" s="27"/>
    </row>
    <row r="14" spans="1:96" x14ac:dyDescent="0.25">
      <c r="I14" s="27">
        <v>12</v>
      </c>
      <c r="J14">
        <v>10069</v>
      </c>
      <c r="N14" s="27">
        <v>12</v>
      </c>
      <c r="O14">
        <v>1324</v>
      </c>
      <c r="S14" s="27">
        <v>12</v>
      </c>
      <c r="T14">
        <v>3143</v>
      </c>
      <c r="X14" s="27">
        <v>12</v>
      </c>
      <c r="Y14">
        <v>17554</v>
      </c>
      <c r="AC14" s="27">
        <v>12</v>
      </c>
      <c r="AD14">
        <v>23112</v>
      </c>
      <c r="AH14" s="27">
        <v>12</v>
      </c>
      <c r="AI14">
        <v>16965</v>
      </c>
      <c r="BB14" s="27"/>
      <c r="BG14" s="27"/>
      <c r="BL14" s="27"/>
      <c r="BQ14" s="27"/>
      <c r="BV14" s="27"/>
      <c r="CA14" s="27"/>
      <c r="CF14" s="27"/>
      <c r="CK14" s="27"/>
      <c r="CP14" s="27"/>
    </row>
    <row r="15" spans="1:96" x14ac:dyDescent="0.25">
      <c r="I15" s="27">
        <v>13</v>
      </c>
      <c r="J15">
        <v>4262</v>
      </c>
      <c r="N15" s="27">
        <v>13</v>
      </c>
      <c r="O15">
        <v>2673</v>
      </c>
      <c r="S15" s="27">
        <v>13</v>
      </c>
      <c r="T15">
        <v>3560</v>
      </c>
      <c r="X15" s="27">
        <v>13</v>
      </c>
      <c r="Y15">
        <v>17244</v>
      </c>
      <c r="AC15" s="27">
        <v>13</v>
      </c>
      <c r="AD15">
        <v>21319</v>
      </c>
      <c r="AH15" s="27">
        <v>13</v>
      </c>
      <c r="AI15">
        <v>18706</v>
      </c>
      <c r="BB15" s="27"/>
      <c r="BG15" s="27"/>
      <c r="BL15" s="27"/>
      <c r="BQ15" s="27"/>
      <c r="BV15" s="27"/>
      <c r="CA15" s="27"/>
      <c r="CF15" s="27"/>
      <c r="CK15" s="27"/>
      <c r="CP15" s="27"/>
    </row>
    <row r="16" spans="1:96" x14ac:dyDescent="0.25">
      <c r="I16" s="27">
        <v>14</v>
      </c>
      <c r="J16">
        <v>2889</v>
      </c>
      <c r="N16" s="27">
        <v>14</v>
      </c>
      <c r="O16">
        <v>3410</v>
      </c>
      <c r="S16" s="27">
        <v>14</v>
      </c>
      <c r="T16">
        <v>6965</v>
      </c>
      <c r="X16" s="27">
        <v>14</v>
      </c>
      <c r="Y16">
        <v>19693</v>
      </c>
      <c r="AC16" s="27">
        <v>14</v>
      </c>
      <c r="AD16">
        <v>20034</v>
      </c>
      <c r="AH16" s="27">
        <v>14</v>
      </c>
      <c r="AI16">
        <v>24361</v>
      </c>
      <c r="BB16" s="27"/>
      <c r="BG16" s="27"/>
      <c r="BL16" s="27"/>
      <c r="BQ16" s="27"/>
      <c r="BV16" s="27"/>
      <c r="CA16" s="27"/>
      <c r="CF16" s="27"/>
      <c r="CK16" s="27"/>
      <c r="CP16" s="27"/>
    </row>
    <row r="17" spans="8:94" x14ac:dyDescent="0.25">
      <c r="I17" s="27">
        <v>15</v>
      </c>
      <c r="J17">
        <v>5021</v>
      </c>
      <c r="N17" s="27">
        <v>15</v>
      </c>
      <c r="O17">
        <v>4652</v>
      </c>
      <c r="S17" s="27">
        <v>15</v>
      </c>
      <c r="T17">
        <v>4273</v>
      </c>
      <c r="X17" s="27">
        <v>15</v>
      </c>
      <c r="Y17">
        <v>19486</v>
      </c>
      <c r="AC17" s="27">
        <v>15</v>
      </c>
      <c r="AD17">
        <v>17731</v>
      </c>
      <c r="AH17" s="27">
        <v>15</v>
      </c>
      <c r="AI17">
        <v>20490</v>
      </c>
      <c r="BB17" s="27"/>
      <c r="BG17" s="27"/>
      <c r="BL17" s="27"/>
      <c r="BQ17" s="27"/>
      <c r="BV17" s="27"/>
      <c r="CA17" s="27"/>
      <c r="CF17" s="27"/>
      <c r="CK17" s="27"/>
      <c r="CP17" s="27"/>
    </row>
    <row r="18" spans="8:94" x14ac:dyDescent="0.25">
      <c r="I18" s="27">
        <v>16</v>
      </c>
      <c r="J18">
        <v>3180</v>
      </c>
      <c r="N18" s="27">
        <v>16</v>
      </c>
      <c r="O18">
        <v>5197</v>
      </c>
      <c r="S18" s="27">
        <v>16</v>
      </c>
      <c r="T18">
        <v>1691</v>
      </c>
      <c r="X18" s="27">
        <v>16</v>
      </c>
      <c r="Y18">
        <v>15778</v>
      </c>
      <c r="AC18" s="27">
        <v>16</v>
      </c>
      <c r="AD18">
        <v>19516</v>
      </c>
      <c r="AH18" s="27">
        <v>16</v>
      </c>
      <c r="AI18">
        <v>19058</v>
      </c>
      <c r="BB18" s="27"/>
      <c r="BG18" s="27"/>
      <c r="BL18" s="27"/>
      <c r="BQ18" s="27"/>
      <c r="BV18" s="27"/>
      <c r="CA18" s="27"/>
      <c r="CF18" s="27"/>
      <c r="CK18" s="27"/>
      <c r="CP18" s="27"/>
    </row>
    <row r="19" spans="8:94" x14ac:dyDescent="0.25">
      <c r="I19" s="27">
        <v>17</v>
      </c>
      <c r="J19">
        <v>8727</v>
      </c>
      <c r="N19" s="27">
        <v>17</v>
      </c>
      <c r="O19">
        <v>8395</v>
      </c>
      <c r="S19" s="27">
        <v>17</v>
      </c>
      <c r="T19">
        <v>8683</v>
      </c>
      <c r="X19" s="27">
        <v>17</v>
      </c>
      <c r="Y19">
        <v>10337</v>
      </c>
      <c r="AC19" s="27">
        <v>17</v>
      </c>
      <c r="AD19">
        <v>16390</v>
      </c>
      <c r="AH19" s="27">
        <v>17</v>
      </c>
      <c r="AI19">
        <v>15965</v>
      </c>
      <c r="BB19" s="27"/>
      <c r="BG19" s="27"/>
      <c r="BL19" s="27"/>
      <c r="BQ19" s="27"/>
      <c r="BV19" s="27"/>
      <c r="CA19" s="27"/>
      <c r="CF19" s="27"/>
      <c r="CK19" s="27"/>
      <c r="CP19" s="27"/>
    </row>
    <row r="20" spans="8:94" x14ac:dyDescent="0.25">
      <c r="I20" s="27">
        <v>18</v>
      </c>
      <c r="J20">
        <v>4247</v>
      </c>
      <c r="N20" s="27">
        <v>18</v>
      </c>
      <c r="O20">
        <v>4371</v>
      </c>
      <c r="S20" s="27">
        <v>18</v>
      </c>
      <c r="T20">
        <v>7042</v>
      </c>
      <c r="X20" s="27">
        <v>18</v>
      </c>
      <c r="Y20">
        <v>14345</v>
      </c>
      <c r="AC20" s="27">
        <v>18</v>
      </c>
      <c r="AD20">
        <v>18520</v>
      </c>
      <c r="AH20" s="27">
        <v>18</v>
      </c>
      <c r="AI20">
        <v>15686</v>
      </c>
      <c r="BB20" s="27"/>
      <c r="BG20" s="27"/>
      <c r="BL20" s="27"/>
      <c r="BQ20" s="27"/>
      <c r="BV20" s="27"/>
      <c r="CA20" s="27"/>
      <c r="CF20" s="27"/>
      <c r="CK20" s="27"/>
      <c r="CP20" s="27"/>
    </row>
    <row r="21" spans="8:94" x14ac:dyDescent="0.25">
      <c r="I21" s="27">
        <v>19</v>
      </c>
      <c r="J21">
        <v>4878</v>
      </c>
      <c r="N21" s="27">
        <v>19</v>
      </c>
      <c r="O21">
        <v>11259</v>
      </c>
      <c r="S21" s="27">
        <v>19</v>
      </c>
      <c r="T21">
        <v>757</v>
      </c>
      <c r="X21" s="27">
        <v>19</v>
      </c>
      <c r="Y21">
        <v>14288</v>
      </c>
      <c r="AC21" s="27">
        <v>19</v>
      </c>
      <c r="AD21">
        <v>22289</v>
      </c>
      <c r="AH21" s="27">
        <v>19</v>
      </c>
      <c r="AI21">
        <v>18448</v>
      </c>
      <c r="BB21" s="27"/>
      <c r="BG21" s="27"/>
      <c r="BL21" s="27"/>
      <c r="BQ21" s="27"/>
      <c r="BV21" s="27"/>
      <c r="CA21" s="27"/>
      <c r="CF21" s="27"/>
      <c r="CK21" s="27"/>
      <c r="CP21" s="27"/>
    </row>
    <row r="22" spans="8:94" x14ac:dyDescent="0.25">
      <c r="I22" s="27">
        <v>20</v>
      </c>
      <c r="J22">
        <v>2874</v>
      </c>
      <c r="N22" s="27">
        <v>20</v>
      </c>
      <c r="O22">
        <v>15162</v>
      </c>
      <c r="S22" s="27">
        <v>20</v>
      </c>
      <c r="T22">
        <v>16477</v>
      </c>
      <c r="X22" s="27">
        <v>20</v>
      </c>
      <c r="Y22">
        <v>14000</v>
      </c>
      <c r="AC22" s="27">
        <v>20</v>
      </c>
      <c r="AD22">
        <v>23818</v>
      </c>
      <c r="AH22" s="27">
        <v>20</v>
      </c>
      <c r="AI22">
        <v>14800</v>
      </c>
      <c r="BB22" s="27"/>
      <c r="BG22" s="27"/>
      <c r="BL22" s="27"/>
      <c r="BQ22" s="27"/>
      <c r="BV22" s="27"/>
      <c r="CA22" s="27"/>
      <c r="CF22" s="27"/>
      <c r="CK22" s="27"/>
      <c r="CP22" s="27"/>
    </row>
    <row r="23" spans="8:94" x14ac:dyDescent="0.25">
      <c r="I23" s="27">
        <v>21</v>
      </c>
      <c r="J23">
        <v>8300</v>
      </c>
      <c r="N23" s="27">
        <v>21</v>
      </c>
      <c r="O23">
        <v>11010</v>
      </c>
      <c r="S23" s="27">
        <v>21</v>
      </c>
      <c r="T23">
        <v>11349</v>
      </c>
      <c r="X23" s="27">
        <v>21</v>
      </c>
      <c r="Y23">
        <v>13721</v>
      </c>
      <c r="AC23" s="27">
        <v>21</v>
      </c>
      <c r="AD23">
        <v>25652</v>
      </c>
      <c r="AH23" s="27">
        <v>21</v>
      </c>
      <c r="AI23">
        <v>15673</v>
      </c>
      <c r="BB23" s="27"/>
      <c r="BG23" s="27"/>
      <c r="BL23" s="27"/>
      <c r="BQ23" s="27"/>
      <c r="BV23" s="27"/>
      <c r="CA23" s="27"/>
      <c r="CF23" s="27"/>
      <c r="CK23" s="27"/>
      <c r="CP23" s="27"/>
    </row>
    <row r="24" spans="8:94" x14ac:dyDescent="0.25">
      <c r="I24" s="27">
        <v>22</v>
      </c>
      <c r="J24">
        <v>5296</v>
      </c>
      <c r="N24" s="27">
        <v>22</v>
      </c>
      <c r="O24">
        <v>7375</v>
      </c>
      <c r="S24" s="27">
        <v>22</v>
      </c>
      <c r="T24">
        <v>7301</v>
      </c>
      <c r="X24" s="27">
        <v>22</v>
      </c>
      <c r="Y24">
        <v>10269</v>
      </c>
      <c r="AC24" s="27">
        <v>22</v>
      </c>
      <c r="AD24">
        <v>20812</v>
      </c>
      <c r="AH24" s="27">
        <v>22</v>
      </c>
      <c r="AI24">
        <v>10658</v>
      </c>
      <c r="BB24" s="27"/>
      <c r="BG24" s="27"/>
      <c r="BL24" s="27"/>
      <c r="BQ24" s="27"/>
      <c r="BV24" s="27"/>
      <c r="CA24" s="27"/>
      <c r="CF24" s="27"/>
      <c r="CK24" s="27"/>
      <c r="CP24" s="27"/>
    </row>
    <row r="25" spans="8:94" x14ac:dyDescent="0.25">
      <c r="I25" s="27">
        <v>23</v>
      </c>
      <c r="J25">
        <v>2798</v>
      </c>
      <c r="N25" s="27">
        <v>23</v>
      </c>
      <c r="O25">
        <v>9009</v>
      </c>
      <c r="S25" s="27">
        <v>23</v>
      </c>
      <c r="T25">
        <v>485</v>
      </c>
      <c r="X25" s="27">
        <v>23</v>
      </c>
      <c r="Y25">
        <v>11618</v>
      </c>
      <c r="AC25" s="27">
        <v>23</v>
      </c>
      <c r="AD25">
        <v>20296</v>
      </c>
      <c r="AH25" s="27">
        <v>23</v>
      </c>
      <c r="AI25">
        <v>9316</v>
      </c>
      <c r="BB25" s="27"/>
      <c r="BG25" s="27"/>
      <c r="BL25" s="27"/>
      <c r="BQ25" s="27"/>
      <c r="BV25" s="27"/>
      <c r="CA25" s="27"/>
      <c r="CF25" s="27"/>
      <c r="CK25" s="27"/>
      <c r="CP25" s="27"/>
    </row>
    <row r="26" spans="8:94" x14ac:dyDescent="0.25">
      <c r="I26" s="27">
        <v>24</v>
      </c>
      <c r="J26">
        <v>3774</v>
      </c>
      <c r="N26" s="27">
        <v>24</v>
      </c>
      <c r="O26">
        <v>4245</v>
      </c>
      <c r="S26" s="27">
        <v>24</v>
      </c>
      <c r="T26">
        <v>458</v>
      </c>
      <c r="X26" s="27">
        <v>24</v>
      </c>
      <c r="Y26">
        <v>12641</v>
      </c>
      <c r="AB26" t="s">
        <v>234</v>
      </c>
      <c r="AC26" s="27">
        <v>1</v>
      </c>
      <c r="AD26">
        <v>21076</v>
      </c>
      <c r="AH26" s="27">
        <v>24</v>
      </c>
      <c r="AI26">
        <v>14722</v>
      </c>
      <c r="BB26" s="27"/>
      <c r="BG26" s="27"/>
      <c r="BL26" s="27"/>
      <c r="BQ26" s="27"/>
      <c r="BV26" s="27"/>
      <c r="CA26" s="27"/>
      <c r="CF26" s="27"/>
      <c r="CK26" s="27"/>
      <c r="CP26" s="27"/>
    </row>
    <row r="27" spans="8:94" x14ac:dyDescent="0.25">
      <c r="I27" s="27">
        <v>25</v>
      </c>
      <c r="J27">
        <v>2637</v>
      </c>
      <c r="N27" s="27">
        <v>25</v>
      </c>
      <c r="O27">
        <v>1906</v>
      </c>
      <c r="S27" s="27">
        <v>25</v>
      </c>
      <c r="T27">
        <v>1395</v>
      </c>
      <c r="X27" s="27">
        <v>25</v>
      </c>
      <c r="Y27">
        <v>8193</v>
      </c>
      <c r="AC27" s="27">
        <v>2</v>
      </c>
      <c r="AD27">
        <v>19782</v>
      </c>
      <c r="AG27" t="s">
        <v>234</v>
      </c>
      <c r="AH27" s="27">
        <v>1</v>
      </c>
      <c r="AI27">
        <v>21058</v>
      </c>
      <c r="BB27" s="27"/>
      <c r="BG27" s="27"/>
      <c r="BL27" s="27"/>
      <c r="BQ27" s="27"/>
      <c r="BV27" s="27"/>
      <c r="CA27" s="27"/>
      <c r="CF27" s="27"/>
      <c r="CK27" s="27"/>
      <c r="CP27" s="27"/>
    </row>
    <row r="28" spans="8:94" x14ac:dyDescent="0.25">
      <c r="I28" s="27">
        <v>26</v>
      </c>
      <c r="J28">
        <v>2845</v>
      </c>
      <c r="N28" s="27">
        <v>26</v>
      </c>
      <c r="O28">
        <v>2198</v>
      </c>
      <c r="S28" s="27">
        <v>26</v>
      </c>
      <c r="T28">
        <v>113</v>
      </c>
      <c r="X28" s="27">
        <v>26</v>
      </c>
      <c r="Y28">
        <v>13954</v>
      </c>
      <c r="AC28" s="27">
        <v>3</v>
      </c>
      <c r="AD28">
        <v>19084</v>
      </c>
      <c r="AH28" s="27">
        <v>2</v>
      </c>
      <c r="AI28">
        <v>22283</v>
      </c>
      <c r="BB28" s="27"/>
      <c r="BG28" s="27"/>
      <c r="BL28" s="27"/>
      <c r="BQ28" s="27"/>
      <c r="BV28" s="27"/>
      <c r="CA28" s="27"/>
      <c r="CF28" s="27"/>
      <c r="CK28" s="27"/>
      <c r="CP28" s="27"/>
    </row>
    <row r="29" spans="8:94" x14ac:dyDescent="0.25">
      <c r="I29" s="27">
        <v>27</v>
      </c>
      <c r="J29">
        <v>3149</v>
      </c>
      <c r="N29" s="27">
        <v>27</v>
      </c>
      <c r="O29">
        <v>707</v>
      </c>
      <c r="S29" s="27">
        <v>27</v>
      </c>
      <c r="T29">
        <v>2340</v>
      </c>
      <c r="X29" s="27">
        <v>27</v>
      </c>
      <c r="Y29">
        <v>15006</v>
      </c>
      <c r="AC29" s="27">
        <v>4</v>
      </c>
      <c r="AD29">
        <v>10862</v>
      </c>
      <c r="AH29" s="27">
        <v>3</v>
      </c>
      <c r="AI29">
        <v>21715</v>
      </c>
      <c r="BB29" s="27"/>
      <c r="BG29" s="27"/>
      <c r="BL29" s="27"/>
      <c r="BQ29" s="27"/>
      <c r="BV29" s="27"/>
      <c r="CA29" s="27"/>
      <c r="CF29" s="27"/>
      <c r="CK29" s="27"/>
      <c r="CP29" s="27"/>
    </row>
    <row r="30" spans="8:94" x14ac:dyDescent="0.25">
      <c r="I30" s="27">
        <v>28</v>
      </c>
      <c r="J30">
        <v>3853</v>
      </c>
      <c r="N30" s="27">
        <v>28</v>
      </c>
      <c r="O30">
        <v>238</v>
      </c>
      <c r="S30" s="27">
        <v>28</v>
      </c>
      <c r="T30">
        <v>54</v>
      </c>
      <c r="X30" s="27">
        <v>28</v>
      </c>
      <c r="Y30">
        <v>14623</v>
      </c>
      <c r="AC30" s="27">
        <v>5</v>
      </c>
      <c r="AD30">
        <v>18149</v>
      </c>
      <c r="AH30" s="27">
        <v>4</v>
      </c>
      <c r="AI30">
        <v>20797</v>
      </c>
      <c r="BB30" s="27"/>
      <c r="BG30" s="27"/>
      <c r="BL30" s="27"/>
      <c r="BQ30" s="27"/>
      <c r="BV30" s="27"/>
      <c r="CA30" s="27"/>
      <c r="CF30" s="27"/>
      <c r="CK30" s="27"/>
      <c r="CP30" s="27"/>
    </row>
    <row r="31" spans="8:94" x14ac:dyDescent="0.25">
      <c r="I31" s="27">
        <v>29</v>
      </c>
      <c r="J31">
        <v>1759</v>
      </c>
      <c r="N31" s="27">
        <v>29</v>
      </c>
      <c r="O31">
        <v>1368</v>
      </c>
      <c r="S31" s="27">
        <v>29</v>
      </c>
      <c r="T31">
        <v>1027</v>
      </c>
      <c r="W31" t="s">
        <v>234</v>
      </c>
      <c r="X31" s="27">
        <v>1</v>
      </c>
      <c r="Y31">
        <v>28650</v>
      </c>
      <c r="AC31" s="27">
        <v>6</v>
      </c>
      <c r="AD31">
        <v>18786</v>
      </c>
      <c r="AH31" s="27">
        <v>5</v>
      </c>
      <c r="AI31">
        <v>18097</v>
      </c>
      <c r="BB31" s="27"/>
      <c r="BG31" s="27"/>
      <c r="BL31" s="27"/>
      <c r="BQ31" s="27"/>
      <c r="BV31" s="27"/>
      <c r="CA31" s="27"/>
      <c r="CF31" s="27"/>
      <c r="CK31" s="27"/>
      <c r="CP31" s="27"/>
    </row>
    <row r="32" spans="8:94" x14ac:dyDescent="0.25">
      <c r="H32" t="s">
        <v>234</v>
      </c>
      <c r="I32" s="27">
        <v>1</v>
      </c>
      <c r="J32">
        <v>3244</v>
      </c>
      <c r="M32" t="s">
        <v>234</v>
      </c>
      <c r="N32" s="27">
        <v>1</v>
      </c>
      <c r="O32">
        <v>10482</v>
      </c>
      <c r="S32" s="27">
        <v>30</v>
      </c>
      <c r="T32">
        <v>842</v>
      </c>
      <c r="X32" s="27">
        <v>2</v>
      </c>
      <c r="Y32">
        <v>26096</v>
      </c>
      <c r="AC32" s="27">
        <v>7</v>
      </c>
      <c r="AD32">
        <v>16110</v>
      </c>
      <c r="AH32" s="27">
        <v>6</v>
      </c>
      <c r="AI32">
        <v>17180</v>
      </c>
      <c r="BB32" s="27"/>
      <c r="BG32" s="27"/>
      <c r="BL32" s="27"/>
      <c r="BQ32" s="27"/>
      <c r="BV32" s="27"/>
      <c r="CA32" s="27"/>
      <c r="CF32" s="27"/>
      <c r="CK32" s="27"/>
      <c r="CP32" s="27"/>
    </row>
    <row r="33" spans="9:94" x14ac:dyDescent="0.25">
      <c r="I33" s="27">
        <v>2</v>
      </c>
      <c r="J33">
        <v>2968</v>
      </c>
      <c r="N33" s="27">
        <v>2</v>
      </c>
      <c r="O33">
        <v>2802</v>
      </c>
      <c r="S33" s="27">
        <v>31</v>
      </c>
      <c r="T33">
        <v>4684</v>
      </c>
      <c r="X33" s="27">
        <v>3</v>
      </c>
      <c r="Y33">
        <v>22108</v>
      </c>
      <c r="AC33" s="27">
        <v>8</v>
      </c>
      <c r="AD33">
        <v>20945</v>
      </c>
      <c r="AH33" s="27">
        <v>7</v>
      </c>
      <c r="AI33">
        <v>19619</v>
      </c>
      <c r="BB33" s="27"/>
      <c r="BG33" s="27"/>
      <c r="BL33" s="27"/>
      <c r="BQ33" s="27"/>
      <c r="BV33" s="27"/>
      <c r="CA33" s="27"/>
      <c r="CF33" s="27"/>
      <c r="CK33" s="27"/>
      <c r="CP33" s="27"/>
    </row>
    <row r="34" spans="9:94" x14ac:dyDescent="0.25">
      <c r="I34" s="27">
        <v>3</v>
      </c>
      <c r="J34">
        <v>1949</v>
      </c>
      <c r="N34" s="27">
        <v>3</v>
      </c>
      <c r="O34">
        <v>12510</v>
      </c>
      <c r="S34" s="27">
        <v>32</v>
      </c>
      <c r="T34">
        <v>623</v>
      </c>
      <c r="X34" s="27">
        <v>4</v>
      </c>
      <c r="Y34">
        <v>16843</v>
      </c>
      <c r="AC34" s="27">
        <v>9</v>
      </c>
      <c r="AD34">
        <v>16464</v>
      </c>
      <c r="AH34" s="27">
        <v>8</v>
      </c>
      <c r="AI34">
        <v>18712</v>
      </c>
      <c r="BB34" s="27"/>
      <c r="BG34" s="27"/>
      <c r="BL34" s="27"/>
      <c r="BQ34" s="27"/>
      <c r="BV34" s="27"/>
      <c r="CA34" s="27"/>
      <c r="CF34" s="27"/>
      <c r="CK34" s="27"/>
      <c r="CP34" s="27"/>
    </row>
    <row r="35" spans="9:94" x14ac:dyDescent="0.25">
      <c r="I35" s="27">
        <v>4</v>
      </c>
      <c r="J35">
        <v>2260</v>
      </c>
      <c r="N35" s="27">
        <v>4</v>
      </c>
      <c r="O35">
        <v>5197</v>
      </c>
      <c r="S35" s="27">
        <v>33</v>
      </c>
      <c r="T35">
        <v>489</v>
      </c>
      <c r="X35" s="27">
        <v>5</v>
      </c>
      <c r="Y35">
        <v>20524</v>
      </c>
      <c r="AC35" s="27">
        <v>10</v>
      </c>
      <c r="AD35">
        <v>13236</v>
      </c>
      <c r="AH35" s="27">
        <v>9</v>
      </c>
      <c r="AI35">
        <v>19306</v>
      </c>
      <c r="BB35" s="27"/>
      <c r="BG35" s="27"/>
      <c r="BL35" s="27"/>
      <c r="BQ35" s="27"/>
      <c r="BV35" s="27"/>
      <c r="CA35" s="27"/>
      <c r="CF35" s="27"/>
      <c r="CK35" s="27"/>
      <c r="CP35" s="27"/>
    </row>
    <row r="36" spans="9:94" x14ac:dyDescent="0.25">
      <c r="I36" s="27">
        <v>5</v>
      </c>
      <c r="J36">
        <v>6707</v>
      </c>
      <c r="N36" s="27">
        <v>5</v>
      </c>
      <c r="O36">
        <v>10814</v>
      </c>
      <c r="R36" t="s">
        <v>234</v>
      </c>
      <c r="S36" s="27">
        <v>1</v>
      </c>
      <c r="T36">
        <v>245</v>
      </c>
      <c r="X36" s="27">
        <v>6</v>
      </c>
      <c r="Y36">
        <v>15268</v>
      </c>
      <c r="AC36" s="27">
        <v>11</v>
      </c>
      <c r="AD36">
        <v>12695</v>
      </c>
      <c r="AH36" s="27">
        <v>10</v>
      </c>
      <c r="AI36">
        <v>28284</v>
      </c>
      <c r="BB36" s="27"/>
      <c r="BG36" s="27"/>
      <c r="BL36" s="27"/>
      <c r="BQ36" s="27"/>
      <c r="BV36" s="27"/>
      <c r="CA36" s="27"/>
      <c r="CF36" s="27"/>
      <c r="CK36" s="27"/>
      <c r="CP36" s="27"/>
    </row>
    <row r="37" spans="9:94" x14ac:dyDescent="0.25">
      <c r="I37" s="27">
        <v>6</v>
      </c>
      <c r="J37">
        <v>784</v>
      </c>
      <c r="N37" s="27">
        <v>6</v>
      </c>
      <c r="O37">
        <v>9699</v>
      </c>
      <c r="S37" s="27">
        <v>2</v>
      </c>
      <c r="T37">
        <v>321</v>
      </c>
      <c r="X37" s="27">
        <v>7</v>
      </c>
      <c r="Y37">
        <v>15369</v>
      </c>
      <c r="AC37" s="27">
        <v>12</v>
      </c>
      <c r="AD37">
        <v>11848</v>
      </c>
      <c r="AH37" s="27">
        <v>11</v>
      </c>
      <c r="AI37">
        <v>14051</v>
      </c>
      <c r="BB37" s="27"/>
      <c r="BG37" s="27"/>
      <c r="BL37" s="27"/>
      <c r="BQ37" s="27"/>
      <c r="BV37" s="27"/>
      <c r="CA37" s="27"/>
      <c r="CF37" s="27"/>
      <c r="CK37" s="27"/>
      <c r="CP37" s="27"/>
    </row>
    <row r="38" spans="9:94" x14ac:dyDescent="0.25">
      <c r="I38" s="27">
        <v>7</v>
      </c>
      <c r="J38">
        <v>3889</v>
      </c>
      <c r="N38" s="27">
        <v>7</v>
      </c>
      <c r="O38">
        <v>7734</v>
      </c>
      <c r="S38" s="27">
        <v>3</v>
      </c>
      <c r="T38">
        <v>1201</v>
      </c>
      <c r="X38" s="27">
        <v>8</v>
      </c>
      <c r="Y38">
        <v>10675</v>
      </c>
      <c r="AC38" s="27">
        <v>13</v>
      </c>
      <c r="AD38">
        <v>17767</v>
      </c>
      <c r="AH38" s="27">
        <v>12</v>
      </c>
      <c r="AI38">
        <v>15250</v>
      </c>
      <c r="BB38" s="27"/>
      <c r="BG38" s="27"/>
      <c r="BL38" s="27"/>
      <c r="BQ38" s="27"/>
      <c r="BV38" s="27"/>
      <c r="CA38" s="27"/>
      <c r="CF38" s="27"/>
      <c r="CK38" s="27"/>
      <c r="CP38" s="27"/>
    </row>
    <row r="39" spans="9:94" x14ac:dyDescent="0.25">
      <c r="I39" s="27">
        <v>8</v>
      </c>
      <c r="J39">
        <v>4581</v>
      </c>
      <c r="N39" s="27">
        <v>8</v>
      </c>
      <c r="O39">
        <v>1994</v>
      </c>
      <c r="S39" s="27">
        <v>4</v>
      </c>
      <c r="T39">
        <v>292</v>
      </c>
      <c r="X39" s="27">
        <v>9</v>
      </c>
      <c r="Y39">
        <v>9630</v>
      </c>
      <c r="AC39" s="27">
        <v>14</v>
      </c>
      <c r="AD39">
        <v>13853</v>
      </c>
      <c r="AH39" s="27">
        <v>13</v>
      </c>
      <c r="AI39">
        <v>27754</v>
      </c>
      <c r="BB39" s="27"/>
      <c r="BG39" s="27"/>
      <c r="BL39" s="27"/>
      <c r="BQ39" s="27"/>
      <c r="BV39" s="27"/>
      <c r="CA39" s="27"/>
      <c r="CF39" s="27"/>
      <c r="CK39" s="27"/>
      <c r="CP39" s="27"/>
    </row>
    <row r="40" spans="9:94" x14ac:dyDescent="0.25">
      <c r="I40" s="27">
        <v>9</v>
      </c>
      <c r="J40">
        <v>1928</v>
      </c>
      <c r="N40" s="27">
        <v>9</v>
      </c>
      <c r="O40">
        <v>7147</v>
      </c>
      <c r="S40" s="27">
        <v>5</v>
      </c>
      <c r="T40">
        <v>939</v>
      </c>
      <c r="X40" s="27">
        <v>10</v>
      </c>
      <c r="Y40">
        <v>15374</v>
      </c>
      <c r="AC40" s="27">
        <v>15</v>
      </c>
      <c r="AD40">
        <v>15741</v>
      </c>
      <c r="AH40" s="27">
        <v>14</v>
      </c>
      <c r="AI40">
        <v>26418</v>
      </c>
      <c r="BB40" s="27"/>
      <c r="BG40" s="27"/>
      <c r="BL40" s="27"/>
      <c r="BQ40" s="27"/>
      <c r="BV40" s="27"/>
      <c r="CA40" s="27"/>
      <c r="CF40" s="27"/>
      <c r="CK40" s="27"/>
      <c r="CP40" s="27"/>
    </row>
    <row r="41" spans="9:94" x14ac:dyDescent="0.25">
      <c r="I41" s="27">
        <v>10</v>
      </c>
      <c r="J41">
        <v>2979</v>
      </c>
      <c r="N41" s="27">
        <v>10</v>
      </c>
      <c r="O41">
        <v>7166</v>
      </c>
      <c r="S41" s="27">
        <v>6</v>
      </c>
      <c r="T41">
        <v>5924</v>
      </c>
      <c r="X41" s="27">
        <v>11</v>
      </c>
      <c r="Y41">
        <v>23516</v>
      </c>
      <c r="AC41" s="27">
        <v>16</v>
      </c>
      <c r="AD41">
        <v>12141</v>
      </c>
      <c r="AH41" s="27">
        <v>15</v>
      </c>
      <c r="AI41">
        <v>32873</v>
      </c>
      <c r="BB41" s="27"/>
      <c r="BG41" s="27"/>
      <c r="BL41" s="27"/>
      <c r="BQ41" s="27"/>
      <c r="BV41" s="27"/>
      <c r="CA41" s="27"/>
      <c r="CF41" s="27"/>
      <c r="CK41" s="27"/>
      <c r="CP41" s="27"/>
    </row>
    <row r="42" spans="9:94" x14ac:dyDescent="0.25">
      <c r="I42" s="27">
        <v>11</v>
      </c>
      <c r="J42">
        <v>9617</v>
      </c>
      <c r="N42" s="27">
        <v>11</v>
      </c>
      <c r="O42">
        <v>6712</v>
      </c>
      <c r="S42" s="27">
        <v>7</v>
      </c>
      <c r="T42">
        <v>315</v>
      </c>
      <c r="X42" s="27">
        <v>12</v>
      </c>
      <c r="Y42">
        <v>21372</v>
      </c>
      <c r="AC42" s="27">
        <v>17</v>
      </c>
      <c r="AD42">
        <v>12982</v>
      </c>
      <c r="AH42" s="27">
        <v>16</v>
      </c>
      <c r="AI42">
        <v>32848</v>
      </c>
      <c r="BB42" s="27"/>
      <c r="BG42" s="27"/>
      <c r="BL42" s="27"/>
      <c r="BQ42" s="27"/>
      <c r="BV42" s="27"/>
      <c r="CA42" s="27"/>
      <c r="CF42" s="27"/>
      <c r="CK42" s="27"/>
      <c r="CP42" s="27"/>
    </row>
    <row r="43" spans="9:94" x14ac:dyDescent="0.25">
      <c r="I43" s="27">
        <v>12</v>
      </c>
      <c r="J43">
        <v>1648</v>
      </c>
      <c r="N43" s="27">
        <v>12</v>
      </c>
      <c r="O43">
        <v>16604</v>
      </c>
      <c r="S43" s="27">
        <v>8</v>
      </c>
      <c r="T43">
        <v>2379</v>
      </c>
      <c r="X43" s="27">
        <v>13</v>
      </c>
      <c r="Y43">
        <v>13738</v>
      </c>
      <c r="AC43" s="27">
        <v>18</v>
      </c>
      <c r="AD43">
        <v>12391</v>
      </c>
      <c r="AH43" s="27">
        <v>17</v>
      </c>
      <c r="AI43">
        <v>21312</v>
      </c>
      <c r="BB43" s="27"/>
      <c r="BG43" s="27"/>
      <c r="BL43" s="27"/>
      <c r="BQ43" s="27"/>
      <c r="BV43" s="27"/>
      <c r="CA43" s="27"/>
      <c r="CF43" s="27"/>
      <c r="CK43" s="27"/>
      <c r="CP43" s="27"/>
    </row>
    <row r="44" spans="9:94" x14ac:dyDescent="0.25">
      <c r="I44" s="27">
        <v>13</v>
      </c>
      <c r="J44">
        <v>4282</v>
      </c>
      <c r="N44" s="27">
        <v>13</v>
      </c>
      <c r="O44">
        <v>3805</v>
      </c>
      <c r="S44" s="27">
        <v>9</v>
      </c>
      <c r="T44">
        <v>2881</v>
      </c>
      <c r="X44" s="27">
        <v>14</v>
      </c>
      <c r="Y44">
        <v>10810</v>
      </c>
      <c r="AC44" s="27">
        <v>19</v>
      </c>
      <c r="AD44">
        <v>18029</v>
      </c>
      <c r="AH44" s="27">
        <v>18</v>
      </c>
      <c r="AI44">
        <v>18408</v>
      </c>
      <c r="BB44" s="27"/>
      <c r="BG44" s="27"/>
      <c r="BL44" s="27"/>
      <c r="BQ44" s="27"/>
      <c r="BV44" s="27"/>
      <c r="CA44" s="27"/>
      <c r="CF44" s="27"/>
      <c r="CK44" s="27"/>
      <c r="CP44" s="27"/>
    </row>
    <row r="45" spans="9:94" x14ac:dyDescent="0.25">
      <c r="I45" s="27">
        <v>14</v>
      </c>
      <c r="J45">
        <v>3270</v>
      </c>
      <c r="N45" s="27">
        <v>14</v>
      </c>
      <c r="O45">
        <v>4368</v>
      </c>
      <c r="S45" s="27">
        <v>10</v>
      </c>
      <c r="T45">
        <v>2042</v>
      </c>
      <c r="X45" s="27">
        <v>15</v>
      </c>
      <c r="Y45">
        <v>7165</v>
      </c>
      <c r="AC45" s="27">
        <v>20</v>
      </c>
      <c r="AD45">
        <v>9851</v>
      </c>
      <c r="AH45" s="27">
        <v>19</v>
      </c>
      <c r="AI45">
        <v>25348</v>
      </c>
      <c r="BB45" s="27"/>
      <c r="BG45" s="27"/>
      <c r="BL45" s="27"/>
      <c r="BQ45" s="27"/>
      <c r="BV45" s="27"/>
      <c r="CA45" s="27"/>
      <c r="CF45" s="27"/>
      <c r="CK45" s="27"/>
      <c r="CP45" s="27"/>
    </row>
    <row r="46" spans="9:94" x14ac:dyDescent="0.25">
      <c r="I46" s="27">
        <v>15</v>
      </c>
      <c r="J46">
        <v>4296</v>
      </c>
      <c r="N46" s="27">
        <v>15</v>
      </c>
      <c r="O46">
        <v>2033</v>
      </c>
      <c r="S46" s="27">
        <v>11</v>
      </c>
      <c r="T46">
        <v>576</v>
      </c>
      <c r="X46" s="27">
        <v>16</v>
      </c>
      <c r="Y46">
        <v>16141</v>
      </c>
      <c r="AC46" s="27">
        <v>21</v>
      </c>
      <c r="AD46">
        <v>22254</v>
      </c>
      <c r="AH46" s="27">
        <v>20</v>
      </c>
      <c r="AI46">
        <v>31440</v>
      </c>
      <c r="BB46" s="27"/>
      <c r="BG46" s="27"/>
      <c r="BL46" s="27"/>
      <c r="BQ46" s="27"/>
      <c r="BV46" s="27"/>
      <c r="CA46" s="27"/>
      <c r="CF46" s="27"/>
      <c r="CK46" s="27"/>
      <c r="CP46" s="27"/>
    </row>
    <row r="47" spans="9:94" x14ac:dyDescent="0.25">
      <c r="I47" s="27">
        <v>16</v>
      </c>
      <c r="J47">
        <v>2789</v>
      </c>
      <c r="N47" s="27">
        <v>16</v>
      </c>
      <c r="O47">
        <v>1090</v>
      </c>
      <c r="S47" s="27">
        <v>12</v>
      </c>
      <c r="T47">
        <v>308</v>
      </c>
      <c r="X47" s="27">
        <v>17</v>
      </c>
      <c r="Y47">
        <v>15180</v>
      </c>
      <c r="AC47" s="27">
        <v>22</v>
      </c>
      <c r="AD47">
        <v>19235</v>
      </c>
      <c r="AH47" s="27">
        <v>21</v>
      </c>
      <c r="AI47">
        <v>19976</v>
      </c>
      <c r="BB47" s="27"/>
      <c r="BG47" s="27"/>
      <c r="BL47" s="27"/>
      <c r="BQ47" s="27"/>
      <c r="BV47" s="27"/>
      <c r="CA47" s="27"/>
      <c r="CF47" s="27"/>
      <c r="CK47" s="27"/>
      <c r="CP47" s="27"/>
    </row>
    <row r="48" spans="9:94" x14ac:dyDescent="0.25">
      <c r="I48" s="27">
        <v>17</v>
      </c>
      <c r="J48">
        <v>2417</v>
      </c>
      <c r="N48" s="27">
        <v>17</v>
      </c>
      <c r="O48">
        <v>3940</v>
      </c>
      <c r="S48" s="27">
        <v>13</v>
      </c>
      <c r="T48">
        <v>1247</v>
      </c>
      <c r="X48" s="27">
        <v>18</v>
      </c>
      <c r="Y48">
        <v>12783</v>
      </c>
      <c r="AC48" s="27">
        <v>23</v>
      </c>
      <c r="AD48">
        <v>15501</v>
      </c>
      <c r="AH48" s="27">
        <v>22</v>
      </c>
      <c r="AI48">
        <v>12891</v>
      </c>
      <c r="BB48" s="27"/>
      <c r="BG48" s="27"/>
      <c r="BL48" s="27"/>
      <c r="BQ48" s="27"/>
      <c r="BV48" s="27"/>
      <c r="CA48" s="27"/>
      <c r="CF48" s="27"/>
      <c r="CK48" s="27"/>
      <c r="CP48" s="27"/>
    </row>
    <row r="49" spans="8:94" x14ac:dyDescent="0.25">
      <c r="I49" s="27">
        <v>18</v>
      </c>
      <c r="J49">
        <v>2868</v>
      </c>
      <c r="N49" s="27">
        <v>18</v>
      </c>
      <c r="O49">
        <v>865</v>
      </c>
      <c r="S49" s="27">
        <v>14</v>
      </c>
      <c r="T49">
        <v>2916</v>
      </c>
      <c r="X49" s="27">
        <v>19</v>
      </c>
      <c r="Y49">
        <v>10814</v>
      </c>
      <c r="AB49" t="s">
        <v>233</v>
      </c>
      <c r="AC49" s="27">
        <v>1</v>
      </c>
      <c r="AD49">
        <v>24000</v>
      </c>
      <c r="AH49" s="27">
        <v>23</v>
      </c>
      <c r="AI49">
        <v>19990</v>
      </c>
      <c r="BB49" s="27"/>
      <c r="BG49" s="27"/>
      <c r="BL49" s="27"/>
      <c r="BQ49" s="27"/>
      <c r="BV49" s="27"/>
      <c r="CA49" s="27"/>
      <c r="CF49" s="27"/>
      <c r="CK49" s="27"/>
      <c r="CP49" s="27"/>
    </row>
    <row r="50" spans="8:94" x14ac:dyDescent="0.25">
      <c r="I50" s="27">
        <v>19</v>
      </c>
      <c r="J50">
        <v>5772</v>
      </c>
      <c r="N50" s="27">
        <v>19</v>
      </c>
      <c r="O50">
        <v>13787</v>
      </c>
      <c r="S50" s="27">
        <v>15</v>
      </c>
      <c r="T50">
        <v>7021</v>
      </c>
      <c r="X50" s="27">
        <v>20</v>
      </c>
      <c r="Y50">
        <v>17396</v>
      </c>
      <c r="AC50" s="27">
        <v>2</v>
      </c>
      <c r="AD50">
        <v>16381</v>
      </c>
      <c r="AH50" s="27">
        <v>24</v>
      </c>
      <c r="AI50">
        <v>14122</v>
      </c>
      <c r="BB50" s="27"/>
      <c r="BG50" s="27"/>
      <c r="BL50" s="27"/>
      <c r="BQ50" s="27"/>
      <c r="BV50" s="27"/>
      <c r="CA50" s="27"/>
      <c r="CF50" s="27"/>
      <c r="CK50" s="27"/>
      <c r="CP50" s="27"/>
    </row>
    <row r="51" spans="8:94" ht="15.75" x14ac:dyDescent="0.25">
      <c r="I51" s="27">
        <v>20</v>
      </c>
      <c r="J51">
        <v>199</v>
      </c>
      <c r="N51" s="27">
        <v>20</v>
      </c>
      <c r="O51">
        <v>5242</v>
      </c>
      <c r="S51" s="27">
        <v>16</v>
      </c>
      <c r="T51">
        <v>4775</v>
      </c>
      <c r="X51" s="27">
        <v>21</v>
      </c>
      <c r="Y51">
        <v>13341</v>
      </c>
      <c r="AC51" s="27">
        <v>3</v>
      </c>
      <c r="AD51">
        <v>15195</v>
      </c>
      <c r="AH51" s="27">
        <v>25</v>
      </c>
      <c r="AI51">
        <v>18568</v>
      </c>
      <c r="AW51" s="26"/>
      <c r="BB51" s="27"/>
      <c r="BG51" s="27"/>
      <c r="BL51" s="27"/>
      <c r="BQ51" s="27"/>
      <c r="BV51" s="27"/>
      <c r="CA51" s="27"/>
      <c r="CF51" s="27"/>
      <c r="CK51" s="27"/>
      <c r="CP51" s="27"/>
    </row>
    <row r="52" spans="8:94" x14ac:dyDescent="0.25">
      <c r="H52" t="s">
        <v>233</v>
      </c>
      <c r="I52" s="27">
        <v>1</v>
      </c>
      <c r="J52">
        <v>1475</v>
      </c>
      <c r="N52" s="27">
        <v>21</v>
      </c>
      <c r="O52">
        <v>2317</v>
      </c>
      <c r="S52" s="27">
        <v>17</v>
      </c>
      <c r="T52">
        <v>3993</v>
      </c>
      <c r="W52" t="s">
        <v>233</v>
      </c>
      <c r="X52" s="27">
        <v>1</v>
      </c>
      <c r="Y52">
        <v>25797</v>
      </c>
      <c r="AC52" s="27">
        <v>4</v>
      </c>
      <c r="AD52">
        <v>15919</v>
      </c>
      <c r="AH52" s="27">
        <v>26</v>
      </c>
      <c r="AI52">
        <v>17268</v>
      </c>
      <c r="BB52" s="27"/>
      <c r="BG52" s="27"/>
      <c r="BL52" s="27"/>
      <c r="BQ52" s="27"/>
      <c r="BV52" s="27"/>
      <c r="CA52" s="27"/>
      <c r="CF52" s="27"/>
      <c r="CK52" s="27"/>
      <c r="CP52" s="27"/>
    </row>
    <row r="53" spans="8:94" x14ac:dyDescent="0.25">
      <c r="I53" s="27">
        <v>2</v>
      </c>
      <c r="J53">
        <v>2501</v>
      </c>
      <c r="N53" s="27">
        <v>22</v>
      </c>
      <c r="O53">
        <v>5691</v>
      </c>
      <c r="S53" s="27">
        <v>18</v>
      </c>
      <c r="T53">
        <v>2696</v>
      </c>
      <c r="X53" s="27">
        <v>2</v>
      </c>
      <c r="Y53">
        <v>21487</v>
      </c>
      <c r="AC53" s="27">
        <v>5</v>
      </c>
      <c r="AD53">
        <v>17522</v>
      </c>
      <c r="AH53" s="27">
        <v>27</v>
      </c>
      <c r="AI53">
        <v>12456</v>
      </c>
      <c r="BB53" s="27"/>
      <c r="BG53" s="27"/>
      <c r="BL53" s="27"/>
      <c r="BQ53" s="27"/>
      <c r="BV53" s="27"/>
      <c r="CA53" s="27"/>
      <c r="CF53" s="27"/>
      <c r="CK53" s="27"/>
      <c r="CP53" s="27"/>
    </row>
    <row r="54" spans="8:94" x14ac:dyDescent="0.25">
      <c r="I54" s="27">
        <v>3</v>
      </c>
      <c r="J54">
        <v>6767</v>
      </c>
      <c r="N54" s="27">
        <v>23</v>
      </c>
      <c r="O54">
        <v>9318</v>
      </c>
      <c r="S54" s="27">
        <v>19</v>
      </c>
      <c r="T54">
        <v>3337</v>
      </c>
      <c r="X54" s="27">
        <v>3</v>
      </c>
      <c r="Y54">
        <v>19582</v>
      </c>
      <c r="AC54" s="27">
        <v>6</v>
      </c>
      <c r="AD54">
        <v>28944</v>
      </c>
      <c r="AH54" s="27">
        <v>28</v>
      </c>
      <c r="AI54">
        <v>15944</v>
      </c>
      <c r="BB54" s="27"/>
      <c r="BG54" s="27"/>
      <c r="BL54" s="27"/>
      <c r="BQ54" s="27"/>
      <c r="BV54" s="27"/>
      <c r="CA54" s="27"/>
      <c r="CF54" s="27"/>
      <c r="CK54" s="27"/>
      <c r="CP54" s="27"/>
    </row>
    <row r="55" spans="8:94" x14ac:dyDescent="0.25">
      <c r="I55" s="27">
        <v>4</v>
      </c>
      <c r="J55">
        <v>1005</v>
      </c>
      <c r="N55" s="27">
        <v>24</v>
      </c>
      <c r="O55">
        <v>4192</v>
      </c>
      <c r="S55" s="27">
        <v>20</v>
      </c>
      <c r="T55">
        <v>1198</v>
      </c>
      <c r="X55" s="27">
        <v>4</v>
      </c>
      <c r="Y55">
        <v>18428</v>
      </c>
      <c r="AC55" s="27">
        <v>7</v>
      </c>
      <c r="AD55">
        <v>28954</v>
      </c>
      <c r="AH55" s="27">
        <v>29</v>
      </c>
      <c r="AI55">
        <v>16988</v>
      </c>
      <c r="BB55" s="27"/>
      <c r="BG55" s="27"/>
      <c r="BL55" s="27"/>
      <c r="BQ55" s="27"/>
      <c r="BV55" s="27"/>
      <c r="CA55" s="27"/>
      <c r="CF55" s="27"/>
      <c r="CK55" s="27"/>
      <c r="CP55" s="27"/>
    </row>
    <row r="56" spans="8:94" x14ac:dyDescent="0.25">
      <c r="I56" s="27">
        <v>5</v>
      </c>
      <c r="J56">
        <v>455</v>
      </c>
      <c r="N56" s="27">
        <v>25</v>
      </c>
      <c r="O56">
        <v>1857</v>
      </c>
      <c r="S56" s="27">
        <v>21</v>
      </c>
      <c r="T56">
        <v>678</v>
      </c>
      <c r="X56" s="27">
        <v>5</v>
      </c>
      <c r="Y56">
        <v>21167</v>
      </c>
      <c r="AC56" s="27">
        <v>8</v>
      </c>
      <c r="AD56">
        <v>28754</v>
      </c>
      <c r="AH56" s="27">
        <v>30</v>
      </c>
      <c r="AI56">
        <v>11102</v>
      </c>
      <c r="BB56" s="27"/>
      <c r="BG56" s="27"/>
      <c r="BL56" s="27"/>
      <c r="BQ56" s="27"/>
      <c r="BV56" s="27"/>
      <c r="CA56" s="27"/>
      <c r="CF56" s="27"/>
      <c r="CK56" s="27"/>
      <c r="CP56" s="27"/>
    </row>
    <row r="57" spans="8:94" x14ac:dyDescent="0.25">
      <c r="I57" s="27">
        <v>6</v>
      </c>
      <c r="J57">
        <v>1215</v>
      </c>
      <c r="N57" s="27">
        <v>26</v>
      </c>
      <c r="O57">
        <v>10138</v>
      </c>
      <c r="S57" s="27">
        <v>22</v>
      </c>
      <c r="T57">
        <v>2910</v>
      </c>
      <c r="X57" s="27">
        <v>6</v>
      </c>
      <c r="Y57">
        <v>16294</v>
      </c>
      <c r="AC57" s="27">
        <v>9</v>
      </c>
      <c r="AD57">
        <v>19916</v>
      </c>
      <c r="AH57" s="27">
        <v>31</v>
      </c>
      <c r="AI57">
        <v>17573</v>
      </c>
      <c r="BB57" s="27"/>
      <c r="BG57" s="27"/>
      <c r="BL57" s="27"/>
      <c r="BQ57" s="27"/>
      <c r="BV57" s="27"/>
      <c r="CA57" s="27"/>
      <c r="CF57" s="27"/>
      <c r="CK57" s="27"/>
      <c r="CP57" s="27"/>
    </row>
    <row r="58" spans="8:94" x14ac:dyDescent="0.25">
      <c r="I58" s="27">
        <v>7</v>
      </c>
      <c r="J58">
        <v>5196</v>
      </c>
      <c r="M58" t="s">
        <v>233</v>
      </c>
      <c r="N58" s="27">
        <v>1</v>
      </c>
      <c r="O58">
        <v>11234</v>
      </c>
      <c r="S58" s="27">
        <v>23</v>
      </c>
      <c r="T58">
        <v>2472</v>
      </c>
      <c r="X58" s="27">
        <v>7</v>
      </c>
      <c r="Y58">
        <v>21729</v>
      </c>
      <c r="AC58" s="27">
        <v>10</v>
      </c>
      <c r="AD58">
        <v>16275</v>
      </c>
      <c r="AH58" s="27">
        <v>32</v>
      </c>
      <c r="AI58">
        <v>23183</v>
      </c>
      <c r="BB58" s="27"/>
      <c r="BG58" s="27"/>
      <c r="BL58" s="27"/>
      <c r="BQ58" s="27"/>
      <c r="BV58" s="27"/>
      <c r="CA58" s="27"/>
      <c r="CF58" s="27"/>
      <c r="CK58" s="27"/>
      <c r="CP58" s="27"/>
    </row>
    <row r="59" spans="8:94" x14ac:dyDescent="0.25">
      <c r="I59" s="27">
        <v>8</v>
      </c>
      <c r="J59">
        <v>4604</v>
      </c>
      <c r="N59" s="27">
        <v>2</v>
      </c>
      <c r="O59">
        <v>7207</v>
      </c>
      <c r="S59" s="27">
        <v>24</v>
      </c>
      <c r="T59">
        <v>590</v>
      </c>
      <c r="X59" s="27">
        <v>8</v>
      </c>
      <c r="Y59">
        <v>20788</v>
      </c>
      <c r="AC59" s="27">
        <v>11</v>
      </c>
      <c r="AD59">
        <v>21645</v>
      </c>
      <c r="AH59" s="27">
        <v>33</v>
      </c>
      <c r="AI59">
        <v>27365</v>
      </c>
      <c r="BB59" s="27"/>
      <c r="BG59" s="27"/>
      <c r="BL59" s="27"/>
      <c r="BQ59" s="27"/>
      <c r="BV59" s="27"/>
      <c r="CA59" s="27"/>
      <c r="CF59" s="27"/>
      <c r="CK59" s="27"/>
      <c r="CP59" s="27"/>
    </row>
    <row r="60" spans="8:94" x14ac:dyDescent="0.25">
      <c r="I60" s="27">
        <v>9</v>
      </c>
      <c r="J60">
        <v>3871</v>
      </c>
      <c r="N60" s="27">
        <v>3</v>
      </c>
      <c r="O60">
        <v>5484</v>
      </c>
      <c r="S60" s="27">
        <v>25</v>
      </c>
      <c r="T60">
        <v>134</v>
      </c>
      <c r="X60" s="27">
        <v>9</v>
      </c>
      <c r="Y60">
        <v>23714</v>
      </c>
      <c r="AC60" s="27">
        <v>12</v>
      </c>
      <c r="AD60">
        <v>28297</v>
      </c>
      <c r="BB60" s="27"/>
      <c r="BG60" s="27"/>
      <c r="BL60" s="27"/>
      <c r="BQ60" s="27"/>
      <c r="BV60" s="27"/>
      <c r="CA60" s="27"/>
      <c r="CF60" s="27"/>
      <c r="CK60" s="27"/>
      <c r="CP60" s="27"/>
    </row>
    <row r="61" spans="8:94" x14ac:dyDescent="0.25">
      <c r="I61" s="27">
        <v>10</v>
      </c>
      <c r="J61">
        <v>3524</v>
      </c>
      <c r="N61" s="27">
        <v>4</v>
      </c>
      <c r="O61">
        <v>4087</v>
      </c>
      <c r="S61" s="27">
        <v>26</v>
      </c>
      <c r="T61">
        <v>278</v>
      </c>
      <c r="X61" s="27">
        <v>10</v>
      </c>
      <c r="Y61">
        <v>14937</v>
      </c>
      <c r="AC61" s="27">
        <v>13</v>
      </c>
      <c r="AD61">
        <v>20395</v>
      </c>
      <c r="BB61" s="27"/>
      <c r="BG61" s="27"/>
      <c r="BL61" s="27"/>
      <c r="BQ61" s="27"/>
      <c r="BV61" s="27"/>
      <c r="CA61" s="27"/>
      <c r="CF61" s="27"/>
      <c r="CK61" s="27"/>
      <c r="CP61" s="27"/>
    </row>
    <row r="62" spans="8:94" x14ac:dyDescent="0.25">
      <c r="I62" s="27">
        <v>11</v>
      </c>
      <c r="J62">
        <v>6706</v>
      </c>
      <c r="N62" s="27">
        <v>5</v>
      </c>
      <c r="O62">
        <v>4492</v>
      </c>
      <c r="S62" s="27">
        <v>27</v>
      </c>
      <c r="T62">
        <v>1516</v>
      </c>
      <c r="X62" s="27">
        <v>11</v>
      </c>
      <c r="Y62">
        <v>17521</v>
      </c>
      <c r="AC62" s="27">
        <v>14</v>
      </c>
      <c r="AD62">
        <v>18248</v>
      </c>
      <c r="BB62" s="27"/>
      <c r="BG62" s="27"/>
      <c r="BL62" s="27"/>
      <c r="BQ62" s="27"/>
      <c r="BV62" s="27"/>
      <c r="CA62" s="27"/>
      <c r="CF62" s="27"/>
      <c r="CK62" s="27"/>
      <c r="CP62" s="27"/>
    </row>
    <row r="63" spans="8:94" x14ac:dyDescent="0.25">
      <c r="I63" s="27">
        <v>12</v>
      </c>
      <c r="J63">
        <v>6197</v>
      </c>
      <c r="N63" s="27">
        <v>6</v>
      </c>
      <c r="O63">
        <v>11263</v>
      </c>
      <c r="R63" t="s">
        <v>233</v>
      </c>
      <c r="S63" s="27">
        <v>1</v>
      </c>
      <c r="T63">
        <v>818</v>
      </c>
      <c r="X63" s="27">
        <v>12</v>
      </c>
      <c r="Y63">
        <v>16302</v>
      </c>
      <c r="AC63" s="27">
        <v>15</v>
      </c>
      <c r="AD63">
        <v>15778</v>
      </c>
      <c r="BB63" s="27"/>
      <c r="BG63" s="27"/>
      <c r="BL63" s="27"/>
      <c r="BQ63" s="27"/>
      <c r="BV63" s="27"/>
      <c r="CA63" s="27"/>
      <c r="CF63" s="27"/>
      <c r="CK63" s="27"/>
      <c r="CP63" s="27"/>
    </row>
    <row r="64" spans="8:94" x14ac:dyDescent="0.25">
      <c r="I64" s="27">
        <v>13</v>
      </c>
      <c r="J64">
        <v>11400</v>
      </c>
      <c r="N64" s="27">
        <v>7</v>
      </c>
      <c r="O64">
        <v>6723</v>
      </c>
      <c r="S64" s="27">
        <v>2</v>
      </c>
      <c r="T64">
        <v>1117</v>
      </c>
      <c r="X64" s="27">
        <v>13</v>
      </c>
      <c r="Y64">
        <v>19238</v>
      </c>
      <c r="AC64" s="27">
        <v>16</v>
      </c>
      <c r="AD64">
        <v>24254</v>
      </c>
      <c r="BB64" s="27"/>
      <c r="BG64" s="27"/>
      <c r="BL64" s="27"/>
      <c r="BQ64" s="27"/>
      <c r="BV64" s="27"/>
      <c r="CA64" s="27"/>
      <c r="CF64" s="27"/>
      <c r="CK64" s="27"/>
      <c r="CP64" s="27"/>
    </row>
    <row r="65" spans="9:94" x14ac:dyDescent="0.25">
      <c r="I65" s="27">
        <v>14</v>
      </c>
      <c r="J65">
        <v>2611</v>
      </c>
      <c r="N65" s="27">
        <v>8</v>
      </c>
      <c r="O65">
        <v>7729</v>
      </c>
      <c r="S65" s="27">
        <v>3</v>
      </c>
      <c r="T65">
        <v>374</v>
      </c>
      <c r="X65" s="27">
        <v>14</v>
      </c>
      <c r="Y65">
        <v>19618</v>
      </c>
      <c r="AC65" s="27">
        <v>17</v>
      </c>
      <c r="AD65">
        <v>14665</v>
      </c>
      <c r="BB65" s="27"/>
      <c r="BG65" s="27"/>
      <c r="BL65" s="27"/>
      <c r="BQ65" s="27"/>
      <c r="BV65" s="27"/>
      <c r="CA65" s="27"/>
      <c r="CF65" s="27"/>
      <c r="CK65" s="27"/>
      <c r="CP65" s="27"/>
    </row>
    <row r="66" spans="9:94" x14ac:dyDescent="0.25">
      <c r="I66" s="27">
        <v>15</v>
      </c>
      <c r="J66">
        <v>4863</v>
      </c>
      <c r="N66" s="27">
        <v>9</v>
      </c>
      <c r="O66">
        <v>7170</v>
      </c>
      <c r="S66" s="27">
        <v>4</v>
      </c>
      <c r="T66">
        <v>3687</v>
      </c>
      <c r="X66" s="27">
        <v>15</v>
      </c>
      <c r="Y66">
        <v>8970</v>
      </c>
      <c r="AC66" s="27">
        <v>18</v>
      </c>
      <c r="AD66">
        <v>12839</v>
      </c>
      <c r="BB66" s="27"/>
      <c r="BG66" s="27"/>
      <c r="BL66" s="27"/>
      <c r="BQ66" s="27"/>
      <c r="BV66" s="27"/>
      <c r="CA66" s="27"/>
      <c r="CF66" s="27"/>
      <c r="CK66" s="27"/>
      <c r="CP66" s="27"/>
    </row>
    <row r="67" spans="9:94" x14ac:dyDescent="0.25">
      <c r="I67" s="27">
        <v>16</v>
      </c>
      <c r="J67">
        <v>2185</v>
      </c>
      <c r="N67" s="27">
        <v>10</v>
      </c>
      <c r="O67">
        <v>5002</v>
      </c>
      <c r="S67" s="27">
        <v>5</v>
      </c>
      <c r="T67">
        <v>6346</v>
      </c>
      <c r="X67" s="27">
        <v>16</v>
      </c>
      <c r="Y67">
        <v>16388</v>
      </c>
      <c r="AC67" s="27">
        <v>19</v>
      </c>
      <c r="AD67">
        <v>17297</v>
      </c>
      <c r="BB67" s="27"/>
      <c r="BG67" s="27"/>
      <c r="BL67" s="27"/>
      <c r="BQ67" s="27"/>
      <c r="BV67" s="27"/>
      <c r="CA67" s="27"/>
      <c r="CF67" s="27"/>
      <c r="CK67" s="27"/>
      <c r="CP67" s="27"/>
    </row>
    <row r="68" spans="9:94" x14ac:dyDescent="0.25">
      <c r="I68" s="27">
        <v>17</v>
      </c>
      <c r="J68">
        <v>2586</v>
      </c>
      <c r="N68" s="27">
        <v>11</v>
      </c>
      <c r="O68">
        <v>7845</v>
      </c>
      <c r="S68" s="27">
        <v>6</v>
      </c>
      <c r="T68">
        <v>8489</v>
      </c>
      <c r="X68" s="27">
        <v>17</v>
      </c>
      <c r="Y68">
        <v>16332</v>
      </c>
      <c r="AC68" s="27">
        <v>20</v>
      </c>
      <c r="AD68">
        <v>16328</v>
      </c>
      <c r="BB68" s="27"/>
      <c r="BG68" s="27"/>
      <c r="BL68" s="27"/>
      <c r="BQ68" s="27"/>
      <c r="BV68" s="27"/>
      <c r="CA68" s="27"/>
      <c r="CF68" s="27"/>
      <c r="CK68" s="27"/>
      <c r="CP68" s="27"/>
    </row>
    <row r="69" spans="9:94" x14ac:dyDescent="0.25">
      <c r="I69" s="27">
        <v>18</v>
      </c>
      <c r="J69">
        <v>7910</v>
      </c>
      <c r="N69" s="27">
        <v>12</v>
      </c>
      <c r="O69">
        <v>3309</v>
      </c>
      <c r="S69" s="27">
        <v>7</v>
      </c>
      <c r="T69">
        <v>8200</v>
      </c>
      <c r="X69" s="27">
        <v>18</v>
      </c>
      <c r="Y69">
        <v>14539</v>
      </c>
      <c r="AC69" s="27">
        <v>21</v>
      </c>
      <c r="AD69">
        <v>13598</v>
      </c>
      <c r="BB69" s="27"/>
      <c r="BG69" s="27"/>
      <c r="BL69" s="27"/>
      <c r="BQ69" s="27"/>
      <c r="BV69" s="27"/>
      <c r="CA69" s="27"/>
      <c r="CF69" s="27"/>
      <c r="CK69" s="27"/>
      <c r="CP69" s="27"/>
    </row>
    <row r="70" spans="9:94" x14ac:dyDescent="0.25">
      <c r="I70" s="27">
        <v>19</v>
      </c>
      <c r="J70">
        <v>4290</v>
      </c>
      <c r="N70" s="27">
        <v>13</v>
      </c>
      <c r="O70">
        <v>12294</v>
      </c>
      <c r="S70" s="27">
        <v>8</v>
      </c>
      <c r="T70">
        <v>10657</v>
      </c>
      <c r="AC70" s="27">
        <v>22</v>
      </c>
      <c r="AD70">
        <v>10180</v>
      </c>
      <c r="BB70" s="27"/>
      <c r="BG70" s="27"/>
      <c r="BL70" s="27"/>
      <c r="BQ70" s="27"/>
      <c r="BV70" s="27"/>
      <c r="CA70" s="27"/>
      <c r="CF70" s="27"/>
      <c r="CK70" s="27"/>
      <c r="CP70" s="27"/>
    </row>
    <row r="71" spans="9:94" x14ac:dyDescent="0.25">
      <c r="I71" s="27">
        <v>20</v>
      </c>
      <c r="J71">
        <v>2496</v>
      </c>
      <c r="N71" s="27">
        <v>14</v>
      </c>
      <c r="O71">
        <v>4273</v>
      </c>
      <c r="S71" s="27">
        <v>9</v>
      </c>
      <c r="T71">
        <v>6248</v>
      </c>
      <c r="AC71" s="27">
        <v>23</v>
      </c>
      <c r="AD71">
        <v>4013</v>
      </c>
      <c r="BB71" s="27"/>
      <c r="BG71" s="27"/>
      <c r="BL71" s="27"/>
      <c r="BQ71" s="27"/>
      <c r="BV71" s="27"/>
      <c r="CA71" s="27"/>
      <c r="CF71" s="27"/>
      <c r="CK71" s="27"/>
      <c r="CP71" s="27"/>
    </row>
    <row r="72" spans="9:94" x14ac:dyDescent="0.25">
      <c r="I72" s="27">
        <v>21</v>
      </c>
      <c r="J72">
        <v>2777</v>
      </c>
      <c r="N72" s="27">
        <v>15</v>
      </c>
      <c r="O72">
        <v>185</v>
      </c>
      <c r="S72" s="27">
        <v>10</v>
      </c>
      <c r="T72">
        <v>6565</v>
      </c>
      <c r="AC72" s="27">
        <v>24</v>
      </c>
      <c r="AD72">
        <v>7353</v>
      </c>
      <c r="BB72" s="27"/>
      <c r="BG72" s="27"/>
      <c r="BL72" s="27"/>
      <c r="BQ72" s="27"/>
      <c r="BV72" s="27"/>
      <c r="CA72" s="27"/>
      <c r="CF72" s="27"/>
      <c r="CK72" s="27"/>
      <c r="CP72" s="27"/>
    </row>
    <row r="73" spans="9:94" x14ac:dyDescent="0.25">
      <c r="I73" s="27">
        <v>22</v>
      </c>
      <c r="J73">
        <v>4920</v>
      </c>
      <c r="N73" s="27">
        <v>16</v>
      </c>
      <c r="O73">
        <v>3222</v>
      </c>
      <c r="S73" s="27">
        <v>11</v>
      </c>
      <c r="T73">
        <v>5398</v>
      </c>
      <c r="AW73" s="27"/>
      <c r="BB73" s="27"/>
      <c r="BG73" s="27"/>
      <c r="BL73" s="27"/>
      <c r="BQ73" s="27"/>
      <c r="BV73" s="27"/>
      <c r="CA73" s="27"/>
      <c r="CF73" s="27"/>
      <c r="CK73" s="27"/>
      <c r="CP73" s="27"/>
    </row>
    <row r="74" spans="9:94" x14ac:dyDescent="0.25">
      <c r="I74" s="27">
        <v>23</v>
      </c>
      <c r="J74">
        <v>10580</v>
      </c>
      <c r="N74" s="27">
        <v>17</v>
      </c>
      <c r="O74">
        <v>4778</v>
      </c>
      <c r="S74" s="27">
        <v>12</v>
      </c>
      <c r="T74">
        <v>9775</v>
      </c>
      <c r="AW74" s="27"/>
      <c r="BB74" s="27"/>
      <c r="BG74" s="27"/>
      <c r="BL74" s="27"/>
      <c r="BQ74" s="27"/>
      <c r="BV74" s="27"/>
      <c r="CA74" s="27"/>
      <c r="CF74" s="27"/>
      <c r="CK74" s="27"/>
      <c r="CP74" s="27"/>
    </row>
    <row r="75" spans="9:94" x14ac:dyDescent="0.25">
      <c r="I75" s="27">
        <v>24</v>
      </c>
      <c r="J75">
        <v>11825</v>
      </c>
      <c r="N75" s="27">
        <v>18</v>
      </c>
      <c r="O75">
        <v>13647</v>
      </c>
      <c r="S75" s="27">
        <v>13</v>
      </c>
      <c r="T75">
        <v>725</v>
      </c>
      <c r="AW75" s="27"/>
      <c r="BB75" s="27"/>
      <c r="BG75" s="27"/>
      <c r="BL75" s="27"/>
      <c r="BQ75" s="27"/>
      <c r="BV75" s="27"/>
      <c r="CA75" s="27"/>
      <c r="CF75" s="27"/>
      <c r="CK75" s="27"/>
      <c r="CP75" s="27"/>
    </row>
    <row r="76" spans="9:94" x14ac:dyDescent="0.25">
      <c r="I76" s="27">
        <v>25</v>
      </c>
      <c r="J76">
        <v>9303</v>
      </c>
      <c r="N76" s="27">
        <v>19</v>
      </c>
      <c r="O76">
        <v>1095</v>
      </c>
      <c r="S76" s="27">
        <v>14</v>
      </c>
      <c r="T76">
        <v>1559</v>
      </c>
      <c r="AW76" s="27"/>
      <c r="BB76" s="27"/>
      <c r="BG76" s="27"/>
      <c r="BL76" s="27"/>
      <c r="BQ76" s="27"/>
      <c r="BV76" s="27"/>
      <c r="CA76" s="27"/>
      <c r="CF76" s="27"/>
      <c r="CK76" s="27"/>
      <c r="CP76" s="27"/>
    </row>
    <row r="77" spans="9:94" x14ac:dyDescent="0.25">
      <c r="I77" s="27">
        <v>26</v>
      </c>
      <c r="J77">
        <v>9387</v>
      </c>
      <c r="N77" s="27">
        <v>20</v>
      </c>
      <c r="O77">
        <v>3291</v>
      </c>
      <c r="S77" s="27">
        <v>15</v>
      </c>
      <c r="T77">
        <v>3378</v>
      </c>
      <c r="AW77" s="27"/>
      <c r="BB77" s="27"/>
      <c r="BG77" s="27"/>
      <c r="BL77" s="27"/>
      <c r="BQ77" s="27"/>
      <c r="BV77" s="27"/>
      <c r="CA77" s="27"/>
      <c r="CF77" s="27"/>
      <c r="CK77" s="27"/>
      <c r="CP77" s="27"/>
    </row>
    <row r="78" spans="9:94" x14ac:dyDescent="0.25">
      <c r="I78" s="27">
        <v>27</v>
      </c>
      <c r="J78">
        <v>12687</v>
      </c>
      <c r="N78" s="27">
        <v>21</v>
      </c>
      <c r="O78">
        <v>3119</v>
      </c>
      <c r="S78" s="27">
        <v>16</v>
      </c>
      <c r="T78">
        <v>1790</v>
      </c>
      <c r="AW78" s="27"/>
      <c r="BB78" s="27"/>
      <c r="BG78" s="27"/>
      <c r="BL78" s="27"/>
      <c r="BQ78" s="27"/>
      <c r="BV78" s="27"/>
      <c r="CA78" s="27"/>
      <c r="CF78" s="27"/>
      <c r="CK78" s="27"/>
      <c r="CP78" s="27"/>
    </row>
    <row r="79" spans="9:94" x14ac:dyDescent="0.25">
      <c r="I79" s="27">
        <v>28</v>
      </c>
      <c r="J79">
        <v>7560</v>
      </c>
      <c r="N79" s="27">
        <v>22</v>
      </c>
      <c r="O79">
        <v>5240</v>
      </c>
      <c r="S79" s="27">
        <v>17</v>
      </c>
      <c r="T79">
        <v>3768</v>
      </c>
      <c r="AW79" s="27"/>
      <c r="BB79" s="27"/>
      <c r="BG79" s="27"/>
      <c r="BL79" s="27"/>
      <c r="BQ79" s="27"/>
      <c r="BV79" s="27"/>
      <c r="CA79" s="27"/>
      <c r="CF79" s="27"/>
      <c r="CK79" s="27"/>
      <c r="CP79" s="27"/>
    </row>
    <row r="80" spans="9:94" x14ac:dyDescent="0.25">
      <c r="I80" s="27">
        <v>29</v>
      </c>
      <c r="J80">
        <v>12689</v>
      </c>
      <c r="N80" s="27">
        <v>23</v>
      </c>
      <c r="O80">
        <v>2592</v>
      </c>
      <c r="S80" s="27">
        <v>18</v>
      </c>
      <c r="T80">
        <v>3125</v>
      </c>
      <c r="AW80" s="27"/>
      <c r="BB80" s="27"/>
      <c r="BG80" s="27"/>
      <c r="BL80" s="27"/>
      <c r="BQ80" s="27"/>
      <c r="BV80" s="27"/>
      <c r="CA80" s="27"/>
      <c r="CF80" s="27"/>
      <c r="CK80" s="27"/>
      <c r="CP80" s="27"/>
    </row>
    <row r="81" spans="9:94" x14ac:dyDescent="0.25">
      <c r="I81" s="27">
        <v>30</v>
      </c>
      <c r="J81">
        <v>4839</v>
      </c>
      <c r="N81" s="27">
        <v>24</v>
      </c>
      <c r="O81">
        <v>841</v>
      </c>
      <c r="S81" s="27">
        <v>19</v>
      </c>
      <c r="T81">
        <v>3297</v>
      </c>
      <c r="AW81" s="27"/>
      <c r="BB81" s="27"/>
      <c r="BG81" s="27"/>
      <c r="BL81" s="27"/>
      <c r="BQ81" s="27"/>
      <c r="BV81" s="27"/>
      <c r="CA81" s="27"/>
      <c r="CF81" s="27"/>
      <c r="CK81" s="27"/>
      <c r="CP81" s="27"/>
    </row>
    <row r="82" spans="9:94" x14ac:dyDescent="0.25">
      <c r="N82" s="27">
        <v>25</v>
      </c>
      <c r="O82">
        <v>6530</v>
      </c>
      <c r="S82" s="27">
        <v>20</v>
      </c>
      <c r="T82">
        <v>4184</v>
      </c>
      <c r="AW82" s="27"/>
      <c r="BB82" s="27"/>
      <c r="BG82" s="27"/>
      <c r="BL82" s="27"/>
      <c r="BQ82" s="27"/>
      <c r="BV82" s="27"/>
      <c r="CA82" s="27"/>
      <c r="CF82" s="27"/>
      <c r="CK82" s="27"/>
      <c r="CP82" s="27"/>
    </row>
    <row r="83" spans="9:94" x14ac:dyDescent="0.25">
      <c r="N83" s="27">
        <v>26</v>
      </c>
      <c r="O83">
        <v>6127</v>
      </c>
      <c r="S83" s="27">
        <v>21</v>
      </c>
      <c r="T83">
        <v>2995</v>
      </c>
      <c r="AW83" s="27"/>
      <c r="BB83" s="27"/>
      <c r="BG83" s="27"/>
      <c r="BL83" s="27"/>
      <c r="BQ83" s="27"/>
      <c r="BV83" s="27"/>
      <c r="CA83" s="27"/>
      <c r="CF83" s="27"/>
      <c r="CK83" s="27"/>
      <c r="CP83" s="27"/>
    </row>
    <row r="84" spans="9:94" x14ac:dyDescent="0.25">
      <c r="N84" s="27">
        <v>27</v>
      </c>
      <c r="O84">
        <v>6019</v>
      </c>
      <c r="S84" s="27">
        <v>22</v>
      </c>
      <c r="T84">
        <v>3906</v>
      </c>
      <c r="AR84" s="27"/>
      <c r="AW84" s="27"/>
      <c r="BB84" s="27"/>
      <c r="BG84" s="27"/>
      <c r="BL84" s="27"/>
      <c r="BQ84" s="27"/>
      <c r="BV84" s="27"/>
      <c r="CA84" s="27"/>
      <c r="CF84" s="27"/>
      <c r="CK84" s="27"/>
      <c r="CP84" s="27"/>
    </row>
    <row r="85" spans="9:94" x14ac:dyDescent="0.25">
      <c r="N85" s="27">
        <v>28</v>
      </c>
      <c r="O85">
        <v>11439</v>
      </c>
      <c r="S85" s="27">
        <v>23</v>
      </c>
      <c r="T85">
        <v>1634</v>
      </c>
      <c r="AR85" s="27"/>
      <c r="AW85" s="27"/>
      <c r="BB85" s="27"/>
      <c r="BG85" s="27"/>
      <c r="BL85" s="27"/>
      <c r="BQ85" s="27"/>
      <c r="BV85" s="27"/>
      <c r="CA85" s="27"/>
      <c r="CF85" s="27"/>
      <c r="CK85" s="27"/>
      <c r="CP85" s="27"/>
    </row>
    <row r="86" spans="9:94" x14ac:dyDescent="0.25">
      <c r="S86" s="27">
        <v>24</v>
      </c>
      <c r="T86">
        <v>678</v>
      </c>
      <c r="AR86" s="27"/>
      <c r="AW86" s="27"/>
      <c r="BB86" s="27"/>
      <c r="BG86" s="27"/>
      <c r="BL86" s="27"/>
      <c r="BQ86" s="27"/>
      <c r="BV86" s="27"/>
      <c r="CA86" s="27"/>
      <c r="CF86" s="27"/>
      <c r="CK86" s="27"/>
      <c r="CP86" s="27"/>
    </row>
    <row r="87" spans="9:94" x14ac:dyDescent="0.25">
      <c r="S87" s="27">
        <v>25</v>
      </c>
      <c r="T87">
        <v>8492</v>
      </c>
      <c r="AR87" s="27"/>
      <c r="AW87" s="27"/>
      <c r="BB87" s="27"/>
      <c r="BG87" s="27"/>
      <c r="BL87" s="27"/>
      <c r="BQ87" s="27"/>
      <c r="BV87" s="27"/>
      <c r="CA87" s="27"/>
      <c r="CF87" s="27"/>
      <c r="CK87" s="27"/>
      <c r="CP87" s="27"/>
    </row>
    <row r="88" spans="9:94" x14ac:dyDescent="0.25">
      <c r="S88" s="27">
        <v>26</v>
      </c>
      <c r="T88">
        <v>3010</v>
      </c>
      <c r="AR88" s="27"/>
      <c r="AW88" s="27"/>
      <c r="BB88" s="27"/>
      <c r="BG88" s="27"/>
      <c r="BL88" s="27"/>
      <c r="BQ88" s="27"/>
      <c r="BV88" s="27"/>
      <c r="CA88" s="27"/>
      <c r="CF88" s="27"/>
      <c r="CK88" s="27"/>
      <c r="CP88" s="27"/>
    </row>
    <row r="89" spans="9:94" x14ac:dyDescent="0.25">
      <c r="S89" s="27">
        <v>27</v>
      </c>
      <c r="T89">
        <v>6334</v>
      </c>
      <c r="AR89" s="27"/>
      <c r="AW89" s="27"/>
      <c r="BB89" s="27"/>
      <c r="BG89" s="27"/>
      <c r="BL89" s="27"/>
      <c r="BQ89" s="27"/>
      <c r="BV89" s="27"/>
      <c r="CA89" s="27"/>
      <c r="CF89" s="27"/>
      <c r="CK89" s="27"/>
      <c r="CP89" s="27"/>
    </row>
    <row r="90" spans="9:94" x14ac:dyDescent="0.25">
      <c r="S90" s="27">
        <v>28</v>
      </c>
      <c r="T90">
        <v>5280</v>
      </c>
      <c r="AR90" s="27"/>
      <c r="AW90" s="27"/>
      <c r="BB90" s="27"/>
      <c r="BG90" s="27"/>
      <c r="BL90" s="27"/>
      <c r="BQ90" s="27"/>
      <c r="BV90" s="27"/>
      <c r="CA90" s="27"/>
      <c r="CF90" s="27"/>
      <c r="CK90" s="27"/>
      <c r="CP90" s="27"/>
    </row>
    <row r="91" spans="9:94" x14ac:dyDescent="0.25">
      <c r="S91" s="27">
        <v>29</v>
      </c>
      <c r="T91">
        <v>5465</v>
      </c>
      <c r="AR91" s="27"/>
      <c r="AW91" s="27"/>
      <c r="BB91" s="27"/>
      <c r="BG91" s="27"/>
      <c r="BL91" s="27"/>
      <c r="BQ91" s="27"/>
      <c r="BV91" s="27"/>
      <c r="CA91" s="27"/>
      <c r="CF91" s="27"/>
      <c r="CK91" s="27"/>
      <c r="CP91" s="27"/>
    </row>
    <row r="92" spans="9:94" x14ac:dyDescent="0.25">
      <c r="S92" s="27">
        <v>30</v>
      </c>
      <c r="T92">
        <v>11106</v>
      </c>
      <c r="AR92" s="27"/>
      <c r="AW92" s="27"/>
      <c r="BB92" s="27"/>
      <c r="BG92" s="27"/>
      <c r="BL92" s="27"/>
      <c r="BQ92" s="27"/>
      <c r="BV92" s="27"/>
      <c r="CA92" s="27"/>
      <c r="CF92" s="27"/>
      <c r="CK92" s="27"/>
      <c r="CP92" s="27"/>
    </row>
    <row r="93" spans="9:94" x14ac:dyDescent="0.25">
      <c r="S93" s="27">
        <v>31</v>
      </c>
      <c r="T93">
        <v>4392</v>
      </c>
      <c r="AR93" s="27"/>
      <c r="AW93" s="27"/>
      <c r="BB93" s="27"/>
      <c r="BG93" s="27"/>
      <c r="BL93" s="27"/>
      <c r="BQ93" s="27"/>
      <c r="BV93" s="27"/>
      <c r="CA93" s="27"/>
      <c r="CF93" s="27"/>
      <c r="CK93" s="27"/>
      <c r="CP93" s="27"/>
    </row>
    <row r="94" spans="9:94" x14ac:dyDescent="0.25">
      <c r="S94" s="27">
        <v>32</v>
      </c>
      <c r="T94">
        <v>2347</v>
      </c>
      <c r="AR94" s="27"/>
      <c r="AW94" s="27"/>
      <c r="BB94" s="27"/>
      <c r="BG94" s="27"/>
      <c r="BL94" s="27"/>
      <c r="BQ94" s="27"/>
      <c r="BV94" s="27"/>
      <c r="CA94" s="27"/>
      <c r="CF94" s="27"/>
      <c r="CK94" s="27"/>
      <c r="CP94" s="27"/>
    </row>
    <row r="95" spans="9:94" x14ac:dyDescent="0.25">
      <c r="S95" s="27">
        <v>33</v>
      </c>
      <c r="T95">
        <v>6271</v>
      </c>
      <c r="AR95" s="27"/>
      <c r="AW95" s="27"/>
      <c r="BB95" s="27"/>
      <c r="BG95" s="27"/>
      <c r="BL95" s="27"/>
      <c r="BQ95" s="27"/>
      <c r="BV95" s="27"/>
      <c r="CA95" s="27"/>
      <c r="CF95" s="27"/>
      <c r="CK95" s="27"/>
      <c r="CP95" s="27"/>
    </row>
    <row r="96" spans="9:94" x14ac:dyDescent="0.25">
      <c r="S96" s="27">
        <v>34</v>
      </c>
      <c r="T96">
        <v>7358</v>
      </c>
      <c r="AR96" s="27"/>
      <c r="AW96" s="27"/>
      <c r="BB96" s="27"/>
      <c r="BG96" s="27"/>
      <c r="BL96" s="27"/>
      <c r="BQ96" s="27"/>
      <c r="BV96" s="27"/>
      <c r="CA96" s="27"/>
      <c r="CF96" s="27"/>
      <c r="CK96" s="27"/>
      <c r="CP96" s="27"/>
    </row>
    <row r="97" spans="19:94" x14ac:dyDescent="0.25">
      <c r="S97" s="27">
        <v>35</v>
      </c>
      <c r="T97">
        <v>1292</v>
      </c>
      <c r="AR97" s="27"/>
      <c r="AW97" s="27"/>
      <c r="BB97" s="27"/>
      <c r="BG97" s="27"/>
      <c r="BL97" s="27"/>
      <c r="BQ97" s="27"/>
      <c r="BV97" s="27"/>
      <c r="CA97" s="27"/>
      <c r="CF97" s="27"/>
      <c r="CK97" s="27"/>
      <c r="CP97" s="27"/>
    </row>
    <row r="98" spans="19:94" x14ac:dyDescent="0.25">
      <c r="S98" s="27">
        <v>36</v>
      </c>
      <c r="T98">
        <v>1091</v>
      </c>
      <c r="AR98" s="27"/>
      <c r="AW98" s="27"/>
      <c r="BB98" s="27"/>
      <c r="BG98" s="27"/>
      <c r="BL98" s="27"/>
      <c r="BQ98" s="27"/>
      <c r="BV98" s="27"/>
      <c r="CA98" s="27"/>
      <c r="CF98" s="27"/>
      <c r="CK98" s="27"/>
      <c r="CP98" s="27"/>
    </row>
    <row r="99" spans="19:94" x14ac:dyDescent="0.25">
      <c r="S99" s="27">
        <v>37</v>
      </c>
      <c r="T99">
        <v>6090</v>
      </c>
      <c r="AR99" s="27"/>
      <c r="AW99" s="27"/>
      <c r="BB99" s="27"/>
      <c r="BG99" s="27"/>
      <c r="BL99" s="27"/>
      <c r="BQ99" s="27"/>
      <c r="BV99" s="27"/>
      <c r="CA99" s="27"/>
      <c r="CF99" s="27"/>
      <c r="CK99" s="27"/>
      <c r="CP99" s="27"/>
    </row>
    <row r="100" spans="19:94" x14ac:dyDescent="0.25">
      <c r="S100" s="27">
        <v>38</v>
      </c>
      <c r="T100">
        <v>8624</v>
      </c>
    </row>
    <row r="101" spans="19:94" x14ac:dyDescent="0.25">
      <c r="S101" s="27">
        <v>39</v>
      </c>
      <c r="T101">
        <v>9807</v>
      </c>
    </row>
    <row r="102" spans="19:94" x14ac:dyDescent="0.25">
      <c r="S102" s="27">
        <v>40</v>
      </c>
      <c r="T102">
        <v>9233</v>
      </c>
    </row>
    <row r="106" spans="19:94" ht="15.75" x14ac:dyDescent="0.25">
      <c r="AY106" s="29"/>
    </row>
    <row r="115" spans="27:27" ht="15.75" x14ac:dyDescent="0.25">
      <c r="AA115" s="29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B708-CE94-46AA-9D80-B27E202073B4}">
  <dimension ref="A1:Q20"/>
  <sheetViews>
    <sheetView workbookViewId="0"/>
  </sheetViews>
  <sheetFormatPr defaultRowHeight="15" x14ac:dyDescent="0.25"/>
  <cols>
    <col min="8" max="8" width="13.42578125" customWidth="1"/>
    <col min="13" max="13" width="13.7109375" customWidth="1"/>
  </cols>
  <sheetData>
    <row r="1" spans="1:17" x14ac:dyDescent="0.25">
      <c r="A1" s="18" t="s">
        <v>255</v>
      </c>
      <c r="B1" s="1" t="s">
        <v>296</v>
      </c>
      <c r="C1" s="1" t="s">
        <v>215</v>
      </c>
      <c r="D1" s="1"/>
      <c r="E1" s="1" t="s">
        <v>27</v>
      </c>
      <c r="F1" s="1" t="s">
        <v>296</v>
      </c>
      <c r="G1" s="1" t="s">
        <v>245</v>
      </c>
      <c r="H1" t="s">
        <v>254</v>
      </c>
      <c r="I1" t="s">
        <v>253</v>
      </c>
      <c r="K1" s="1" t="s">
        <v>215</v>
      </c>
      <c r="L1" s="1" t="s">
        <v>245</v>
      </c>
      <c r="M1" t="s">
        <v>254</v>
      </c>
      <c r="N1" t="s">
        <v>253</v>
      </c>
      <c r="P1" s="1"/>
      <c r="Q1" s="1"/>
    </row>
    <row r="2" spans="1:17" x14ac:dyDescent="0.25">
      <c r="A2" s="21" t="s">
        <v>37</v>
      </c>
      <c r="B2">
        <f>I6</f>
        <v>77.642276422764226</v>
      </c>
      <c r="C2">
        <f>N6</f>
        <v>10.185185185185185</v>
      </c>
      <c r="F2" s="1" t="s">
        <v>253</v>
      </c>
      <c r="G2" t="s">
        <v>236</v>
      </c>
      <c r="H2">
        <v>61</v>
      </c>
      <c r="I2">
        <v>47</v>
      </c>
      <c r="K2" s="1" t="s">
        <v>253</v>
      </c>
      <c r="L2" t="s">
        <v>236</v>
      </c>
      <c r="M2">
        <v>37</v>
      </c>
      <c r="N2">
        <v>5</v>
      </c>
      <c r="P2" s="1"/>
    </row>
    <row r="3" spans="1:17" x14ac:dyDescent="0.25">
      <c r="A3" s="21" t="s">
        <v>38</v>
      </c>
      <c r="B3">
        <f>I13</f>
        <v>75.221238938053091</v>
      </c>
      <c r="C3">
        <f>N13</f>
        <v>9.375</v>
      </c>
      <c r="G3" t="s">
        <v>234</v>
      </c>
      <c r="H3">
        <v>89</v>
      </c>
      <c r="I3">
        <v>73</v>
      </c>
      <c r="L3" t="s">
        <v>234</v>
      </c>
      <c r="M3">
        <v>26</v>
      </c>
      <c r="N3">
        <v>2</v>
      </c>
    </row>
    <row r="4" spans="1:17" x14ac:dyDescent="0.25">
      <c r="A4" s="21" t="s">
        <v>39</v>
      </c>
      <c r="B4">
        <f>I20</f>
        <v>70.925110132158579</v>
      </c>
      <c r="C4">
        <f>N20</f>
        <v>4.4247787610619467</v>
      </c>
      <c r="G4" t="s">
        <v>233</v>
      </c>
      <c r="H4">
        <v>96</v>
      </c>
      <c r="I4">
        <v>71</v>
      </c>
      <c r="L4" t="s">
        <v>233</v>
      </c>
      <c r="M4">
        <v>45</v>
      </c>
      <c r="N4">
        <v>4</v>
      </c>
    </row>
    <row r="5" spans="1:17" x14ac:dyDescent="0.25">
      <c r="A5" s="1" t="s">
        <v>235</v>
      </c>
      <c r="B5">
        <f>AVERAGE(B2:B4)</f>
        <v>74.596208497658623</v>
      </c>
      <c r="C5">
        <f>AVERAGE(C2:C4)</f>
        <v>7.9949879820823773</v>
      </c>
      <c r="G5" t="s">
        <v>252</v>
      </c>
      <c r="H5">
        <f>SUM(H2:H4)</f>
        <v>246</v>
      </c>
      <c r="I5">
        <f>SUM(I2:I4)</f>
        <v>191</v>
      </c>
      <c r="L5" t="s">
        <v>252</v>
      </c>
      <c r="M5">
        <f>SUM(M2:M4)</f>
        <v>108</v>
      </c>
      <c r="N5">
        <f>SUM(N2:N4)</f>
        <v>11</v>
      </c>
    </row>
    <row r="6" spans="1:17" x14ac:dyDescent="0.25">
      <c r="A6" s="1" t="s">
        <v>1</v>
      </c>
      <c r="B6">
        <f>STDEV(B2:B4)</f>
        <v>3.4019226964287377</v>
      </c>
      <c r="C6">
        <f>STDEV(C2:C4)</f>
        <v>3.1183161193130942</v>
      </c>
      <c r="G6" s="1" t="s">
        <v>251</v>
      </c>
      <c r="H6" t="s">
        <v>250</v>
      </c>
      <c r="I6">
        <f>(I5/H5)*100</f>
        <v>77.642276422764226</v>
      </c>
      <c r="L6" s="1" t="s">
        <v>251</v>
      </c>
      <c r="M6" t="s">
        <v>250</v>
      </c>
      <c r="N6">
        <f>(N5/M5)*100</f>
        <v>10.185185185185185</v>
      </c>
      <c r="Q6" s="1"/>
    </row>
    <row r="7" spans="1:17" x14ac:dyDescent="0.25">
      <c r="A7" s="1" t="s">
        <v>15</v>
      </c>
      <c r="B7">
        <f>B6/SQRT(3)</f>
        <v>1.9641009845454294</v>
      </c>
      <c r="C7">
        <f>C6/SQRT(3)</f>
        <v>1.8003606509037642</v>
      </c>
    </row>
    <row r="8" spans="1:17" x14ac:dyDescent="0.25">
      <c r="A8" s="1" t="s">
        <v>220</v>
      </c>
      <c r="C8">
        <f>_xlfn.T.TEST(B2:B4,C2:C4,2,1)</f>
        <v>4.9319036622964555E-5</v>
      </c>
      <c r="G8" s="1" t="s">
        <v>243</v>
      </c>
      <c r="H8" t="s">
        <v>254</v>
      </c>
      <c r="I8" t="s">
        <v>253</v>
      </c>
      <c r="L8" s="1" t="s">
        <v>243</v>
      </c>
      <c r="M8" t="s">
        <v>254</v>
      </c>
      <c r="N8" t="s">
        <v>253</v>
      </c>
      <c r="Q8" s="1"/>
    </row>
    <row r="9" spans="1:17" x14ac:dyDescent="0.25">
      <c r="G9" t="s">
        <v>236</v>
      </c>
      <c r="H9">
        <v>31</v>
      </c>
      <c r="I9">
        <v>24</v>
      </c>
      <c r="L9" t="s">
        <v>236</v>
      </c>
      <c r="M9">
        <v>22</v>
      </c>
      <c r="N9">
        <v>5</v>
      </c>
    </row>
    <row r="10" spans="1:17" x14ac:dyDescent="0.25">
      <c r="G10" t="s">
        <v>234</v>
      </c>
      <c r="H10">
        <v>35</v>
      </c>
      <c r="I10">
        <v>27</v>
      </c>
      <c r="L10" t="s">
        <v>234</v>
      </c>
      <c r="M10">
        <v>21</v>
      </c>
      <c r="N10">
        <v>0</v>
      </c>
    </row>
    <row r="11" spans="1:17" x14ac:dyDescent="0.25">
      <c r="G11" t="s">
        <v>233</v>
      </c>
      <c r="H11">
        <v>47</v>
      </c>
      <c r="I11">
        <v>34</v>
      </c>
      <c r="L11" t="s">
        <v>233</v>
      </c>
      <c r="M11">
        <v>53</v>
      </c>
      <c r="N11">
        <v>4</v>
      </c>
    </row>
    <row r="12" spans="1:17" x14ac:dyDescent="0.25">
      <c r="G12" t="s">
        <v>252</v>
      </c>
      <c r="H12">
        <f>SUM(H9:H11)</f>
        <v>113</v>
      </c>
      <c r="I12">
        <f>SUM(I9:I11)</f>
        <v>85</v>
      </c>
      <c r="L12" t="s">
        <v>252</v>
      </c>
      <c r="M12">
        <f>SUM(M9:M11)</f>
        <v>96</v>
      </c>
      <c r="N12">
        <f>SUM(N9:N11)</f>
        <v>9</v>
      </c>
    </row>
    <row r="13" spans="1:17" x14ac:dyDescent="0.25">
      <c r="G13" s="1" t="s">
        <v>251</v>
      </c>
      <c r="H13" t="s">
        <v>250</v>
      </c>
      <c r="I13">
        <f>(I12/H12)*100</f>
        <v>75.221238938053091</v>
      </c>
      <c r="L13" s="1" t="s">
        <v>251</v>
      </c>
      <c r="M13" t="s">
        <v>250</v>
      </c>
      <c r="N13">
        <f>(N12/M12)*100</f>
        <v>9.375</v>
      </c>
      <c r="Q13" s="1"/>
    </row>
    <row r="15" spans="1:17" x14ac:dyDescent="0.25">
      <c r="G15" s="1" t="s">
        <v>241</v>
      </c>
      <c r="H15" t="s">
        <v>254</v>
      </c>
      <c r="I15" t="s">
        <v>253</v>
      </c>
      <c r="L15" s="1" t="s">
        <v>241</v>
      </c>
      <c r="M15" t="s">
        <v>254</v>
      </c>
      <c r="N15" t="s">
        <v>253</v>
      </c>
      <c r="Q15" s="1"/>
    </row>
    <row r="16" spans="1:17" x14ac:dyDescent="0.25">
      <c r="G16" t="s">
        <v>236</v>
      </c>
      <c r="H16">
        <v>88</v>
      </c>
      <c r="I16">
        <v>52</v>
      </c>
      <c r="L16" t="s">
        <v>236</v>
      </c>
      <c r="M16">
        <v>42</v>
      </c>
      <c r="N16">
        <v>0</v>
      </c>
    </row>
    <row r="17" spans="7:17" x14ac:dyDescent="0.25">
      <c r="G17" t="s">
        <v>234</v>
      </c>
      <c r="H17">
        <v>62</v>
      </c>
      <c r="I17">
        <v>58</v>
      </c>
      <c r="L17" t="s">
        <v>234</v>
      </c>
      <c r="M17">
        <v>85</v>
      </c>
      <c r="N17">
        <v>4</v>
      </c>
    </row>
    <row r="18" spans="7:17" x14ac:dyDescent="0.25">
      <c r="G18" t="s">
        <v>233</v>
      </c>
      <c r="H18">
        <v>77</v>
      </c>
      <c r="I18">
        <v>51</v>
      </c>
      <c r="L18" t="s">
        <v>233</v>
      </c>
      <c r="M18">
        <v>99</v>
      </c>
      <c r="N18">
        <v>6</v>
      </c>
    </row>
    <row r="19" spans="7:17" x14ac:dyDescent="0.25">
      <c r="G19" t="s">
        <v>252</v>
      </c>
      <c r="H19">
        <f>SUM(H16:H18)</f>
        <v>227</v>
      </c>
      <c r="I19">
        <f>SUM(I16:I18)</f>
        <v>161</v>
      </c>
      <c r="L19" t="s">
        <v>252</v>
      </c>
      <c r="M19">
        <f>SUM(M16:M18)</f>
        <v>226</v>
      </c>
      <c r="N19">
        <f>SUM(N16:N18)</f>
        <v>10</v>
      </c>
    </row>
    <row r="20" spans="7:17" x14ac:dyDescent="0.25">
      <c r="G20" s="1" t="s">
        <v>251</v>
      </c>
      <c r="H20" t="s">
        <v>250</v>
      </c>
      <c r="I20">
        <f>(I19/H19)*100</f>
        <v>70.925110132158579</v>
      </c>
      <c r="L20" s="1" t="s">
        <v>251</v>
      </c>
      <c r="M20" t="s">
        <v>250</v>
      </c>
      <c r="N20">
        <f>(N19/M19)*100</f>
        <v>4.4247787610619467</v>
      </c>
      <c r="Q20" s="1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D62FE-9584-492C-A5A8-7A67450F8FD1}">
  <dimension ref="A1:AN530"/>
  <sheetViews>
    <sheetView zoomScaleNormal="100" workbookViewId="0"/>
  </sheetViews>
  <sheetFormatPr defaultRowHeight="15" x14ac:dyDescent="0.25"/>
  <cols>
    <col min="1" max="1" width="11.5703125" customWidth="1"/>
    <col min="2" max="2" width="10.5703125" customWidth="1"/>
    <col min="3" max="3" width="14.140625" customWidth="1"/>
    <col min="5" max="5" width="8" customWidth="1"/>
    <col min="6" max="6" width="9.140625" style="27"/>
    <col min="7" max="7" width="13.7109375" customWidth="1"/>
    <col min="8" max="8" width="16.28515625" customWidth="1"/>
    <col min="9" max="9" width="18.7109375" customWidth="1"/>
    <col min="10" max="10" width="6.85546875" customWidth="1"/>
    <col min="12" max="12" width="7.7109375" style="27" customWidth="1"/>
    <col min="13" max="13" width="13.5703125" customWidth="1"/>
    <col min="14" max="14" width="16.42578125" customWidth="1"/>
    <col min="15" max="15" width="18.42578125" customWidth="1"/>
    <col min="16" max="16" width="8.140625" customWidth="1"/>
    <col min="17" max="17" width="8.28515625" customWidth="1"/>
    <col min="18" max="18" width="9.140625" style="27" customWidth="1"/>
    <col min="19" max="19" width="13.5703125" customWidth="1"/>
    <col min="20" max="20" width="16.42578125" customWidth="1"/>
    <col min="21" max="21" width="19" customWidth="1"/>
    <col min="22" max="22" width="9.42578125" customWidth="1"/>
    <col min="23" max="23" width="8" customWidth="1"/>
    <col min="24" max="24" width="7.85546875" style="27" customWidth="1"/>
    <col min="25" max="25" width="13.5703125" customWidth="1"/>
    <col min="26" max="26" width="16.42578125" customWidth="1"/>
    <col min="27" max="27" width="18.85546875" customWidth="1"/>
    <col min="28" max="28" width="9.5703125" customWidth="1"/>
    <col min="29" max="29" width="7.85546875" customWidth="1"/>
    <col min="30" max="30" width="7.28515625" style="27" customWidth="1"/>
    <col min="31" max="31" width="14.5703125" customWidth="1"/>
    <col min="32" max="32" width="16.7109375" customWidth="1"/>
    <col min="33" max="33" width="18.7109375" customWidth="1"/>
    <col min="34" max="34" width="8.140625" customWidth="1"/>
    <col min="36" max="36" width="7.42578125" style="27" customWidth="1"/>
    <col min="37" max="37" width="14.5703125" customWidth="1"/>
    <col min="38" max="38" width="16.5703125" customWidth="1"/>
    <col min="39" max="39" width="18.28515625" customWidth="1"/>
    <col min="40" max="40" width="7.5703125" customWidth="1"/>
  </cols>
  <sheetData>
    <row r="1" spans="1:40" ht="15.75" x14ac:dyDescent="0.25">
      <c r="A1" s="18" t="s">
        <v>508</v>
      </c>
      <c r="B1" s="1" t="s">
        <v>296</v>
      </c>
      <c r="C1" s="1" t="s">
        <v>215</v>
      </c>
      <c r="D1" s="18" t="s">
        <v>27</v>
      </c>
      <c r="E1" s="1" t="s">
        <v>296</v>
      </c>
      <c r="G1" s="27"/>
      <c r="J1" s="26"/>
      <c r="K1" s="1" t="s">
        <v>296</v>
      </c>
      <c r="M1" s="27"/>
      <c r="P1" s="26"/>
      <c r="Q1" s="1" t="s">
        <v>296</v>
      </c>
      <c r="S1" s="27"/>
      <c r="V1" s="26"/>
      <c r="W1" s="1" t="s">
        <v>215</v>
      </c>
      <c r="Y1" s="27"/>
      <c r="AB1" s="26"/>
      <c r="AC1" s="1" t="s">
        <v>215</v>
      </c>
      <c r="AE1" s="27"/>
      <c r="AH1" s="26"/>
      <c r="AI1" s="1" t="s">
        <v>215</v>
      </c>
      <c r="AK1" s="27"/>
      <c r="AN1" s="26"/>
    </row>
    <row r="2" spans="1:40" ht="15.75" x14ac:dyDescent="0.25">
      <c r="A2" s="21" t="s">
        <v>37</v>
      </c>
      <c r="B2">
        <f>J3</f>
        <v>67.852867124145007</v>
      </c>
      <c r="C2">
        <f>AB3</f>
        <v>22.14994005592834</v>
      </c>
      <c r="E2" s="26" t="s">
        <v>245</v>
      </c>
      <c r="F2" s="81" t="s">
        <v>240</v>
      </c>
      <c r="G2" s="26" t="s">
        <v>407</v>
      </c>
      <c r="H2" s="26" t="s">
        <v>406</v>
      </c>
      <c r="I2" s="26" t="s">
        <v>405</v>
      </c>
      <c r="J2" s="1" t="s">
        <v>82</v>
      </c>
      <c r="K2" s="26" t="s">
        <v>243</v>
      </c>
      <c r="L2" s="81" t="s">
        <v>240</v>
      </c>
      <c r="M2" s="26" t="s">
        <v>407</v>
      </c>
      <c r="N2" s="26" t="s">
        <v>406</v>
      </c>
      <c r="O2" s="26" t="s">
        <v>405</v>
      </c>
      <c r="P2" s="1" t="s">
        <v>82</v>
      </c>
      <c r="Q2" s="26" t="s">
        <v>39</v>
      </c>
      <c r="R2" s="81" t="s">
        <v>240</v>
      </c>
      <c r="S2" s="26" t="s">
        <v>407</v>
      </c>
      <c r="T2" s="26" t="s">
        <v>406</v>
      </c>
      <c r="U2" s="26" t="s">
        <v>405</v>
      </c>
      <c r="V2" s="1" t="s">
        <v>82</v>
      </c>
      <c r="W2" s="26" t="s">
        <v>245</v>
      </c>
      <c r="X2" s="81" t="s">
        <v>240</v>
      </c>
      <c r="Y2" s="26" t="s">
        <v>407</v>
      </c>
      <c r="Z2" s="26" t="s">
        <v>406</v>
      </c>
      <c r="AA2" s="26" t="s">
        <v>405</v>
      </c>
      <c r="AB2" s="1" t="s">
        <v>82</v>
      </c>
      <c r="AC2" s="26" t="s">
        <v>243</v>
      </c>
      <c r="AD2" s="81" t="s">
        <v>240</v>
      </c>
      <c r="AE2" s="26" t="s">
        <v>407</v>
      </c>
      <c r="AF2" s="26" t="s">
        <v>406</v>
      </c>
      <c r="AG2" s="26" t="s">
        <v>405</v>
      </c>
      <c r="AH2" s="1" t="s">
        <v>82</v>
      </c>
      <c r="AI2" s="26" t="s">
        <v>241</v>
      </c>
      <c r="AJ2" s="81" t="s">
        <v>240</v>
      </c>
      <c r="AK2" s="26" t="s">
        <v>407</v>
      </c>
      <c r="AL2" s="26" t="s">
        <v>406</v>
      </c>
      <c r="AM2" s="26" t="s">
        <v>405</v>
      </c>
      <c r="AN2" s="1" t="s">
        <v>82</v>
      </c>
    </row>
    <row r="3" spans="1:40" x14ac:dyDescent="0.25">
      <c r="A3" s="21" t="s">
        <v>38</v>
      </c>
      <c r="B3">
        <f>P3</f>
        <v>68.964038312088604</v>
      </c>
      <c r="C3">
        <f>AH3</f>
        <v>23.98574347264957</v>
      </c>
      <c r="E3" t="s">
        <v>236</v>
      </c>
      <c r="F3" s="27">
        <v>1</v>
      </c>
      <c r="G3">
        <v>200</v>
      </c>
      <c r="H3">
        <v>15819</v>
      </c>
      <c r="I3">
        <f t="shared" ref="I3:I34" si="0">H3/G3</f>
        <v>79.094999999999999</v>
      </c>
      <c r="J3">
        <f>AVERAGE(I3:I105)</f>
        <v>67.852867124145007</v>
      </c>
      <c r="K3" t="s">
        <v>236</v>
      </c>
      <c r="L3" s="27">
        <v>1</v>
      </c>
      <c r="M3">
        <v>122</v>
      </c>
      <c r="N3">
        <v>893</v>
      </c>
      <c r="O3">
        <f t="shared" ref="O3:O34" si="1">N3/M3</f>
        <v>7.3196721311475406</v>
      </c>
      <c r="P3">
        <f>AVERAGE(O3:O84)</f>
        <v>68.964038312088604</v>
      </c>
      <c r="Q3" t="s">
        <v>236</v>
      </c>
      <c r="R3" s="27">
        <v>1</v>
      </c>
      <c r="S3">
        <v>334</v>
      </c>
      <c r="T3">
        <v>12240</v>
      </c>
      <c r="U3">
        <f t="shared" ref="U3:U34" si="2">T3/S3</f>
        <v>36.646706586826348</v>
      </c>
      <c r="V3">
        <f>AVERAGE(U3:U88)</f>
        <v>78.493483057359541</v>
      </c>
      <c r="W3" t="s">
        <v>236</v>
      </c>
      <c r="X3" s="27">
        <v>1</v>
      </c>
      <c r="Y3">
        <v>166</v>
      </c>
      <c r="Z3">
        <v>3108</v>
      </c>
      <c r="AA3">
        <f t="shared" ref="AA3:AA34" si="3">Z3/Y3</f>
        <v>18.722891566265059</v>
      </c>
      <c r="AB3">
        <f>AVERAGE(AA3:AA155)</f>
        <v>22.14994005592834</v>
      </c>
      <c r="AC3" t="s">
        <v>236</v>
      </c>
      <c r="AD3" s="27">
        <v>1</v>
      </c>
      <c r="AE3">
        <v>454</v>
      </c>
      <c r="AF3">
        <v>17688</v>
      </c>
      <c r="AG3">
        <f t="shared" ref="AG3:AG34" si="4">AF3/AE3</f>
        <v>38.960352422907491</v>
      </c>
      <c r="AH3">
        <f>AVERAGE(AG3:AG98)</f>
        <v>23.98574347264957</v>
      </c>
      <c r="AI3" t="s">
        <v>236</v>
      </c>
      <c r="AJ3" s="27">
        <v>1</v>
      </c>
      <c r="AK3">
        <v>122</v>
      </c>
      <c r="AL3">
        <v>2673</v>
      </c>
      <c r="AM3">
        <f t="shared" ref="AM3:AM34" si="5">AL3/AK3</f>
        <v>21.909836065573771</v>
      </c>
      <c r="AN3">
        <f>AVERAGE(AM3:AM167)</f>
        <v>18.500876566562074</v>
      </c>
    </row>
    <row r="4" spans="1:40" x14ac:dyDescent="0.25">
      <c r="A4" s="21" t="s">
        <v>39</v>
      </c>
      <c r="B4">
        <f>V3</f>
        <v>78.493483057359541</v>
      </c>
      <c r="C4">
        <f>AN3</f>
        <v>18.500876566562074</v>
      </c>
      <c r="F4" s="27">
        <v>2</v>
      </c>
      <c r="G4">
        <v>261</v>
      </c>
      <c r="H4">
        <v>12559</v>
      </c>
      <c r="I4">
        <f t="shared" si="0"/>
        <v>48.11877394636015</v>
      </c>
      <c r="L4" s="27">
        <v>2</v>
      </c>
      <c r="M4">
        <v>184</v>
      </c>
      <c r="N4">
        <v>12949</v>
      </c>
      <c r="O4">
        <f t="shared" si="1"/>
        <v>70.375</v>
      </c>
      <c r="R4" s="27">
        <v>2</v>
      </c>
      <c r="S4">
        <v>468</v>
      </c>
      <c r="T4">
        <v>55305</v>
      </c>
      <c r="U4">
        <f t="shared" si="2"/>
        <v>118.17307692307692</v>
      </c>
      <c r="X4" s="27">
        <v>2</v>
      </c>
      <c r="Y4">
        <v>167</v>
      </c>
      <c r="Z4">
        <v>8939</v>
      </c>
      <c r="AA4">
        <f t="shared" si="3"/>
        <v>53.526946107784433</v>
      </c>
      <c r="AD4" s="27">
        <v>2</v>
      </c>
      <c r="AE4">
        <v>468</v>
      </c>
      <c r="AF4">
        <v>592</v>
      </c>
      <c r="AG4">
        <f t="shared" si="4"/>
        <v>1.2649572649572649</v>
      </c>
      <c r="AJ4" s="27">
        <v>3</v>
      </c>
      <c r="AK4">
        <v>172</v>
      </c>
      <c r="AL4">
        <v>2281</v>
      </c>
      <c r="AM4">
        <f t="shared" si="5"/>
        <v>13.261627906976743</v>
      </c>
    </row>
    <row r="5" spans="1:40" x14ac:dyDescent="0.25">
      <c r="A5" s="1" t="s">
        <v>235</v>
      </c>
      <c r="B5">
        <f>AVERAGE(B2:B4)</f>
        <v>71.770129497864389</v>
      </c>
      <c r="C5">
        <f>AVERAGE(C2:C4)</f>
        <v>21.545520031713327</v>
      </c>
      <c r="F5" s="27">
        <v>3</v>
      </c>
      <c r="G5">
        <v>349</v>
      </c>
      <c r="H5">
        <v>38673</v>
      </c>
      <c r="I5">
        <f t="shared" si="0"/>
        <v>110.810888252149</v>
      </c>
      <c r="L5" s="27">
        <v>3</v>
      </c>
      <c r="M5">
        <v>197</v>
      </c>
      <c r="N5">
        <v>15794</v>
      </c>
      <c r="O5">
        <f t="shared" si="1"/>
        <v>80.172588832487307</v>
      </c>
      <c r="R5" s="27">
        <v>3</v>
      </c>
      <c r="S5">
        <v>520</v>
      </c>
      <c r="T5">
        <v>67948</v>
      </c>
      <c r="U5">
        <f t="shared" si="2"/>
        <v>130.66923076923078</v>
      </c>
      <c r="X5" s="27">
        <v>3</v>
      </c>
      <c r="Y5">
        <v>191</v>
      </c>
      <c r="Z5">
        <v>9025</v>
      </c>
      <c r="AA5">
        <f t="shared" si="3"/>
        <v>47.251308900523561</v>
      </c>
      <c r="AD5" s="27">
        <v>3</v>
      </c>
      <c r="AE5">
        <v>481</v>
      </c>
      <c r="AF5">
        <v>7197</v>
      </c>
      <c r="AG5">
        <f t="shared" si="4"/>
        <v>14.962577962577962</v>
      </c>
      <c r="AJ5" s="27">
        <v>4</v>
      </c>
      <c r="AK5">
        <v>179</v>
      </c>
      <c r="AL5">
        <v>4762</v>
      </c>
      <c r="AM5">
        <f t="shared" si="5"/>
        <v>26.603351955307261</v>
      </c>
    </row>
    <row r="6" spans="1:40" x14ac:dyDescent="0.25">
      <c r="A6" s="1" t="s">
        <v>1</v>
      </c>
      <c r="B6">
        <f>STDEV(B2:B4)</f>
        <v>5.8490416024089917</v>
      </c>
      <c r="C6">
        <f>STDEV(C2:C4)</f>
        <v>2.7919408873805907</v>
      </c>
      <c r="F6" s="27">
        <v>4</v>
      </c>
      <c r="G6">
        <v>395</v>
      </c>
      <c r="H6">
        <v>19955</v>
      </c>
      <c r="I6">
        <f t="shared" si="0"/>
        <v>50.518987341772153</v>
      </c>
      <c r="L6" s="27">
        <v>4</v>
      </c>
      <c r="M6">
        <v>232</v>
      </c>
      <c r="N6">
        <v>6295</v>
      </c>
      <c r="O6">
        <f t="shared" si="1"/>
        <v>27.133620689655171</v>
      </c>
      <c r="R6" s="27">
        <v>4</v>
      </c>
      <c r="S6">
        <v>536</v>
      </c>
      <c r="T6">
        <v>3183</v>
      </c>
      <c r="U6">
        <f t="shared" si="2"/>
        <v>5.9384328358208958</v>
      </c>
      <c r="X6" s="27">
        <v>4</v>
      </c>
      <c r="Y6">
        <v>254</v>
      </c>
      <c r="Z6">
        <v>5459</v>
      </c>
      <c r="AA6">
        <f t="shared" si="3"/>
        <v>21.492125984251967</v>
      </c>
      <c r="AD6" s="27">
        <v>4</v>
      </c>
      <c r="AE6">
        <v>487</v>
      </c>
      <c r="AF6">
        <v>21981</v>
      </c>
      <c r="AG6">
        <f t="shared" si="4"/>
        <v>45.135523613963038</v>
      </c>
      <c r="AJ6" s="27">
        <v>5</v>
      </c>
      <c r="AK6">
        <v>208</v>
      </c>
      <c r="AL6">
        <v>4830</v>
      </c>
      <c r="AM6">
        <f t="shared" si="5"/>
        <v>23.221153846153847</v>
      </c>
    </row>
    <row r="7" spans="1:40" x14ac:dyDescent="0.25">
      <c r="A7" s="1" t="s">
        <v>15</v>
      </c>
      <c r="B7">
        <f>B6/SQRT(3)</f>
        <v>3.3769457436521515</v>
      </c>
      <c r="C7">
        <f>C6/SQRT(3)</f>
        <v>1.6119278228907068</v>
      </c>
      <c r="F7" s="27">
        <v>5</v>
      </c>
      <c r="G7">
        <v>430</v>
      </c>
      <c r="H7">
        <v>14509</v>
      </c>
      <c r="I7">
        <f t="shared" si="0"/>
        <v>33.741860465116282</v>
      </c>
      <c r="L7" s="27">
        <v>5</v>
      </c>
      <c r="M7">
        <v>245</v>
      </c>
      <c r="N7">
        <v>17502</v>
      </c>
      <c r="O7">
        <f t="shared" si="1"/>
        <v>71.436734693877554</v>
      </c>
      <c r="R7" s="27">
        <v>5</v>
      </c>
      <c r="S7">
        <v>544</v>
      </c>
      <c r="T7">
        <v>65704</v>
      </c>
      <c r="U7">
        <f t="shared" si="2"/>
        <v>120.77941176470588</v>
      </c>
      <c r="X7" s="27">
        <v>5</v>
      </c>
      <c r="Y7">
        <v>268</v>
      </c>
      <c r="Z7">
        <v>3162</v>
      </c>
      <c r="AA7">
        <f t="shared" si="3"/>
        <v>11.798507462686567</v>
      </c>
      <c r="AD7" s="27">
        <v>5</v>
      </c>
      <c r="AE7">
        <v>545</v>
      </c>
      <c r="AF7">
        <v>2446</v>
      </c>
      <c r="AG7">
        <f t="shared" si="4"/>
        <v>4.4880733944954132</v>
      </c>
      <c r="AJ7" s="27">
        <v>6</v>
      </c>
      <c r="AK7">
        <v>292</v>
      </c>
      <c r="AL7">
        <v>14414</v>
      </c>
      <c r="AM7">
        <f t="shared" si="5"/>
        <v>49.363013698630134</v>
      </c>
    </row>
    <row r="8" spans="1:40" x14ac:dyDescent="0.25">
      <c r="A8" s="1" t="s">
        <v>220</v>
      </c>
      <c r="C8">
        <f>_xlfn.T.TEST(B2:B4,C2:C4,2,1)</f>
        <v>9.341042332715703E-3</v>
      </c>
      <c r="F8" s="27">
        <v>6</v>
      </c>
      <c r="G8">
        <v>519</v>
      </c>
      <c r="H8">
        <v>35957</v>
      </c>
      <c r="I8">
        <f t="shared" si="0"/>
        <v>69.28131021194605</v>
      </c>
      <c r="L8" s="27">
        <v>6</v>
      </c>
      <c r="M8">
        <v>261</v>
      </c>
      <c r="N8">
        <v>1575</v>
      </c>
      <c r="O8">
        <f t="shared" si="1"/>
        <v>6.0344827586206895</v>
      </c>
      <c r="R8" s="27">
        <v>6</v>
      </c>
      <c r="S8">
        <v>576</v>
      </c>
      <c r="T8">
        <v>39129</v>
      </c>
      <c r="U8">
        <f t="shared" si="2"/>
        <v>67.932291666666671</v>
      </c>
      <c r="X8" s="27">
        <v>6</v>
      </c>
      <c r="Y8">
        <v>350</v>
      </c>
      <c r="Z8">
        <v>13179</v>
      </c>
      <c r="AA8">
        <f t="shared" si="3"/>
        <v>37.654285714285713</v>
      </c>
      <c r="AD8" s="27">
        <v>6</v>
      </c>
      <c r="AE8">
        <v>550</v>
      </c>
      <c r="AF8">
        <v>13230</v>
      </c>
      <c r="AG8">
        <f t="shared" si="4"/>
        <v>24.054545454545455</v>
      </c>
      <c r="AJ8" s="27">
        <v>7</v>
      </c>
      <c r="AK8">
        <v>463</v>
      </c>
      <c r="AL8">
        <v>17393</v>
      </c>
      <c r="AM8">
        <f t="shared" si="5"/>
        <v>37.565874730021598</v>
      </c>
    </row>
    <row r="9" spans="1:40" x14ac:dyDescent="0.25">
      <c r="F9" s="27">
        <v>7</v>
      </c>
      <c r="G9">
        <v>532</v>
      </c>
      <c r="H9">
        <v>31186</v>
      </c>
      <c r="I9">
        <f t="shared" si="0"/>
        <v>58.620300751879697</v>
      </c>
      <c r="L9" s="27">
        <v>7</v>
      </c>
      <c r="M9">
        <v>365</v>
      </c>
      <c r="N9">
        <v>10491</v>
      </c>
      <c r="O9">
        <f t="shared" si="1"/>
        <v>28.742465753424657</v>
      </c>
      <c r="R9" s="27">
        <v>7</v>
      </c>
      <c r="S9">
        <v>603</v>
      </c>
      <c r="T9">
        <v>86099</v>
      </c>
      <c r="U9">
        <f t="shared" si="2"/>
        <v>142.78441127694859</v>
      </c>
      <c r="X9" s="27">
        <v>7</v>
      </c>
      <c r="Y9">
        <v>360</v>
      </c>
      <c r="Z9">
        <v>6014</v>
      </c>
      <c r="AA9">
        <f t="shared" si="3"/>
        <v>16.705555555555556</v>
      </c>
      <c r="AD9" s="27">
        <v>7</v>
      </c>
      <c r="AE9">
        <v>551</v>
      </c>
      <c r="AF9">
        <v>4405</v>
      </c>
      <c r="AG9">
        <f t="shared" si="4"/>
        <v>7.9945553539019967</v>
      </c>
      <c r="AJ9" s="27">
        <v>8</v>
      </c>
      <c r="AK9">
        <v>493</v>
      </c>
      <c r="AL9">
        <v>11276</v>
      </c>
      <c r="AM9">
        <f t="shared" si="5"/>
        <v>22.872210953346855</v>
      </c>
    </row>
    <row r="10" spans="1:40" x14ac:dyDescent="0.25">
      <c r="F10" s="27">
        <v>8</v>
      </c>
      <c r="G10">
        <v>534</v>
      </c>
      <c r="H10">
        <v>26275</v>
      </c>
      <c r="I10">
        <f t="shared" si="0"/>
        <v>49.204119850187269</v>
      </c>
      <c r="L10" s="27">
        <v>8</v>
      </c>
      <c r="M10">
        <v>378</v>
      </c>
      <c r="N10">
        <v>28606</v>
      </c>
      <c r="O10">
        <f t="shared" si="1"/>
        <v>75.677248677248684</v>
      </c>
      <c r="R10" s="27">
        <v>8</v>
      </c>
      <c r="S10">
        <v>620</v>
      </c>
      <c r="T10">
        <v>121</v>
      </c>
      <c r="U10">
        <f t="shared" si="2"/>
        <v>0.19516129032258064</v>
      </c>
      <c r="X10" s="27">
        <v>8</v>
      </c>
      <c r="Y10">
        <v>379</v>
      </c>
      <c r="Z10">
        <v>9663</v>
      </c>
      <c r="AA10">
        <f t="shared" si="3"/>
        <v>25.496042216358838</v>
      </c>
      <c r="AD10" s="27">
        <v>8</v>
      </c>
      <c r="AE10">
        <v>556</v>
      </c>
      <c r="AF10">
        <v>22804</v>
      </c>
      <c r="AG10">
        <f t="shared" si="4"/>
        <v>41.014388489208635</v>
      </c>
      <c r="AJ10" s="27">
        <v>9</v>
      </c>
      <c r="AK10">
        <v>498</v>
      </c>
      <c r="AL10">
        <v>14268</v>
      </c>
      <c r="AM10">
        <f t="shared" si="5"/>
        <v>28.650602409638555</v>
      </c>
    </row>
    <row r="11" spans="1:40" x14ac:dyDescent="0.25">
      <c r="F11" s="27">
        <v>9</v>
      </c>
      <c r="G11">
        <v>540</v>
      </c>
      <c r="H11">
        <v>31308</v>
      </c>
      <c r="I11">
        <f t="shared" si="0"/>
        <v>57.977777777777774</v>
      </c>
      <c r="L11" s="27">
        <v>9</v>
      </c>
      <c r="M11">
        <v>491</v>
      </c>
      <c r="N11">
        <v>38074</v>
      </c>
      <c r="O11">
        <f t="shared" si="1"/>
        <v>77.543788187372712</v>
      </c>
      <c r="R11" s="27">
        <v>9</v>
      </c>
      <c r="S11">
        <v>625</v>
      </c>
      <c r="T11">
        <v>54308</v>
      </c>
      <c r="U11">
        <f t="shared" si="2"/>
        <v>86.892799999999994</v>
      </c>
      <c r="X11" s="27">
        <v>9</v>
      </c>
      <c r="Y11">
        <v>415</v>
      </c>
      <c r="Z11">
        <v>22765</v>
      </c>
      <c r="AA11">
        <f t="shared" si="3"/>
        <v>54.855421686746986</v>
      </c>
      <c r="AD11" s="27">
        <v>9</v>
      </c>
      <c r="AE11">
        <v>587</v>
      </c>
      <c r="AF11">
        <v>8219</v>
      </c>
      <c r="AG11">
        <f t="shared" si="4"/>
        <v>14.001703577512776</v>
      </c>
      <c r="AJ11" s="27">
        <v>10</v>
      </c>
      <c r="AK11">
        <v>513</v>
      </c>
      <c r="AL11">
        <v>22424</v>
      </c>
      <c r="AM11">
        <f t="shared" si="5"/>
        <v>43.711500974658868</v>
      </c>
    </row>
    <row r="12" spans="1:40" x14ac:dyDescent="0.25">
      <c r="F12" s="27">
        <v>10</v>
      </c>
      <c r="G12">
        <v>561</v>
      </c>
      <c r="H12">
        <v>47967</v>
      </c>
      <c r="I12">
        <f t="shared" si="0"/>
        <v>85.502673796791441</v>
      </c>
      <c r="L12" s="27">
        <v>10</v>
      </c>
      <c r="M12">
        <v>516</v>
      </c>
      <c r="N12">
        <v>54128</v>
      </c>
      <c r="O12">
        <f t="shared" si="1"/>
        <v>104.89922480620154</v>
      </c>
      <c r="R12" s="27">
        <v>10</v>
      </c>
      <c r="S12">
        <v>628</v>
      </c>
      <c r="T12">
        <v>54303</v>
      </c>
      <c r="U12">
        <f t="shared" si="2"/>
        <v>86.46974522292993</v>
      </c>
      <c r="X12" s="27">
        <v>10</v>
      </c>
      <c r="Y12">
        <v>418</v>
      </c>
      <c r="Z12">
        <v>7664</v>
      </c>
      <c r="AA12">
        <f t="shared" si="3"/>
        <v>18.334928229665071</v>
      </c>
      <c r="AD12" s="27">
        <v>10</v>
      </c>
      <c r="AE12">
        <v>602</v>
      </c>
      <c r="AF12">
        <v>13642</v>
      </c>
      <c r="AG12">
        <f t="shared" si="4"/>
        <v>22.661129568106311</v>
      </c>
      <c r="AJ12" s="27">
        <v>11</v>
      </c>
      <c r="AK12">
        <v>514</v>
      </c>
      <c r="AL12">
        <v>8749</v>
      </c>
      <c r="AM12">
        <f t="shared" si="5"/>
        <v>17.021400778210118</v>
      </c>
    </row>
    <row r="13" spans="1:40" x14ac:dyDescent="0.25">
      <c r="F13" s="27">
        <v>11</v>
      </c>
      <c r="G13">
        <v>563</v>
      </c>
      <c r="H13">
        <v>35939</v>
      </c>
      <c r="I13">
        <f t="shared" si="0"/>
        <v>63.834813499111903</v>
      </c>
      <c r="L13" s="27">
        <v>11</v>
      </c>
      <c r="M13">
        <v>550</v>
      </c>
      <c r="N13">
        <v>70039</v>
      </c>
      <c r="O13">
        <f t="shared" si="1"/>
        <v>127.34363636363636</v>
      </c>
      <c r="R13" s="27">
        <v>11</v>
      </c>
      <c r="S13">
        <v>628</v>
      </c>
      <c r="T13">
        <v>86344</v>
      </c>
      <c r="U13">
        <f t="shared" si="2"/>
        <v>137.49044585987261</v>
      </c>
      <c r="X13" s="27">
        <v>11</v>
      </c>
      <c r="Y13">
        <v>424</v>
      </c>
      <c r="Z13">
        <v>21313</v>
      </c>
      <c r="AA13">
        <f t="shared" si="3"/>
        <v>50.266509433962263</v>
      </c>
      <c r="AD13" s="27">
        <v>11</v>
      </c>
      <c r="AE13">
        <v>611</v>
      </c>
      <c r="AF13">
        <v>22791</v>
      </c>
      <c r="AG13">
        <f t="shared" si="4"/>
        <v>37.301145662847787</v>
      </c>
      <c r="AJ13" s="27">
        <v>12</v>
      </c>
      <c r="AK13">
        <v>529</v>
      </c>
      <c r="AL13">
        <v>474</v>
      </c>
      <c r="AM13">
        <f t="shared" si="5"/>
        <v>0.89603024574669188</v>
      </c>
    </row>
    <row r="14" spans="1:40" x14ac:dyDescent="0.25">
      <c r="F14" s="27">
        <v>12</v>
      </c>
      <c r="G14">
        <v>582</v>
      </c>
      <c r="H14">
        <v>28265</v>
      </c>
      <c r="I14">
        <f t="shared" si="0"/>
        <v>48.565292096219935</v>
      </c>
      <c r="L14" s="27">
        <v>12</v>
      </c>
      <c r="M14">
        <v>551</v>
      </c>
      <c r="N14">
        <v>47639</v>
      </c>
      <c r="O14">
        <f t="shared" si="1"/>
        <v>86.459165154264966</v>
      </c>
      <c r="R14" s="27">
        <v>12</v>
      </c>
      <c r="S14">
        <v>630</v>
      </c>
      <c r="T14">
        <v>30898</v>
      </c>
      <c r="U14">
        <f t="shared" si="2"/>
        <v>49.044444444444444</v>
      </c>
      <c r="X14" s="27">
        <v>12</v>
      </c>
      <c r="Y14">
        <v>428</v>
      </c>
      <c r="Z14">
        <v>19180</v>
      </c>
      <c r="AA14">
        <f t="shared" si="3"/>
        <v>44.813084112149532</v>
      </c>
      <c r="AD14" s="27">
        <v>12</v>
      </c>
      <c r="AE14">
        <v>611</v>
      </c>
      <c r="AF14">
        <v>23332</v>
      </c>
      <c r="AG14">
        <f t="shared" si="4"/>
        <v>38.186579378068743</v>
      </c>
      <c r="AJ14" s="27">
        <v>13</v>
      </c>
      <c r="AK14">
        <v>543</v>
      </c>
      <c r="AL14">
        <v>19218</v>
      </c>
      <c r="AM14">
        <f t="shared" si="5"/>
        <v>35.392265193370164</v>
      </c>
    </row>
    <row r="15" spans="1:40" x14ac:dyDescent="0.25">
      <c r="F15" s="27">
        <v>13</v>
      </c>
      <c r="G15">
        <v>595</v>
      </c>
      <c r="H15">
        <v>39879</v>
      </c>
      <c r="I15">
        <f t="shared" si="0"/>
        <v>67.023529411764713</v>
      </c>
      <c r="L15" s="27">
        <v>13</v>
      </c>
      <c r="M15">
        <v>559</v>
      </c>
      <c r="N15">
        <v>23134</v>
      </c>
      <c r="O15">
        <f t="shared" si="1"/>
        <v>41.384615384615387</v>
      </c>
      <c r="R15" s="27">
        <v>13</v>
      </c>
      <c r="S15">
        <v>710</v>
      </c>
      <c r="T15">
        <v>0</v>
      </c>
      <c r="U15">
        <f t="shared" si="2"/>
        <v>0</v>
      </c>
      <c r="X15" s="27">
        <v>13</v>
      </c>
      <c r="Y15">
        <v>456</v>
      </c>
      <c r="Z15">
        <v>10130</v>
      </c>
      <c r="AA15">
        <f t="shared" si="3"/>
        <v>22.214912280701753</v>
      </c>
      <c r="AD15" s="27">
        <v>13</v>
      </c>
      <c r="AE15">
        <v>630</v>
      </c>
      <c r="AF15">
        <v>17296</v>
      </c>
      <c r="AG15">
        <f t="shared" si="4"/>
        <v>27.453968253968252</v>
      </c>
      <c r="AJ15" s="27">
        <v>14</v>
      </c>
      <c r="AK15">
        <v>546</v>
      </c>
      <c r="AL15">
        <v>14575</v>
      </c>
      <c r="AM15">
        <f t="shared" si="5"/>
        <v>26.694139194139193</v>
      </c>
    </row>
    <row r="16" spans="1:40" x14ac:dyDescent="0.25">
      <c r="F16" s="27">
        <v>14</v>
      </c>
      <c r="G16">
        <v>609</v>
      </c>
      <c r="H16">
        <v>30443</v>
      </c>
      <c r="I16">
        <f t="shared" si="0"/>
        <v>49.988505747126439</v>
      </c>
      <c r="L16" s="27">
        <v>14</v>
      </c>
      <c r="M16">
        <v>574</v>
      </c>
      <c r="N16">
        <v>40615</v>
      </c>
      <c r="O16">
        <f t="shared" si="1"/>
        <v>70.757839721254356</v>
      </c>
      <c r="R16" s="27">
        <v>14</v>
      </c>
      <c r="S16">
        <v>720</v>
      </c>
      <c r="T16">
        <v>17534</v>
      </c>
      <c r="U16">
        <f t="shared" si="2"/>
        <v>24.352777777777778</v>
      </c>
      <c r="X16" s="27">
        <v>14</v>
      </c>
      <c r="Y16">
        <v>457</v>
      </c>
      <c r="Z16">
        <v>9364</v>
      </c>
      <c r="AA16">
        <f t="shared" si="3"/>
        <v>20.49015317286652</v>
      </c>
      <c r="AD16" s="27">
        <v>14</v>
      </c>
      <c r="AE16">
        <v>652</v>
      </c>
      <c r="AF16">
        <v>16796</v>
      </c>
      <c r="AG16">
        <f t="shared" si="4"/>
        <v>25.760736196319019</v>
      </c>
      <c r="AJ16" s="27">
        <v>15</v>
      </c>
      <c r="AK16">
        <v>548</v>
      </c>
      <c r="AL16">
        <v>20199</v>
      </c>
      <c r="AM16">
        <f t="shared" si="5"/>
        <v>36.85948905109489</v>
      </c>
    </row>
    <row r="17" spans="6:39" x14ac:dyDescent="0.25">
      <c r="F17" s="27">
        <v>15</v>
      </c>
      <c r="G17">
        <v>623</v>
      </c>
      <c r="H17">
        <v>33478</v>
      </c>
      <c r="I17">
        <f t="shared" si="0"/>
        <v>53.736757624398074</v>
      </c>
      <c r="L17" s="27">
        <v>15</v>
      </c>
      <c r="M17">
        <v>576</v>
      </c>
      <c r="N17">
        <v>50013</v>
      </c>
      <c r="O17">
        <f t="shared" si="1"/>
        <v>86.828125</v>
      </c>
      <c r="R17" s="27">
        <v>15</v>
      </c>
      <c r="S17">
        <v>767</v>
      </c>
      <c r="T17">
        <v>125556</v>
      </c>
      <c r="U17">
        <f t="shared" si="2"/>
        <v>163.6975228161669</v>
      </c>
      <c r="X17" s="27">
        <v>15</v>
      </c>
      <c r="Y17">
        <v>457</v>
      </c>
      <c r="Z17">
        <v>22133</v>
      </c>
      <c r="AA17">
        <f t="shared" si="3"/>
        <v>48.431072210065643</v>
      </c>
      <c r="AD17" s="27">
        <v>15</v>
      </c>
      <c r="AE17">
        <v>657</v>
      </c>
      <c r="AF17">
        <v>29529</v>
      </c>
      <c r="AG17">
        <f t="shared" si="4"/>
        <v>44.945205479452056</v>
      </c>
      <c r="AJ17" s="27">
        <v>16</v>
      </c>
      <c r="AK17">
        <v>573</v>
      </c>
      <c r="AL17">
        <v>13990</v>
      </c>
      <c r="AM17">
        <f t="shared" si="5"/>
        <v>24.415357766143106</v>
      </c>
    </row>
    <row r="18" spans="6:39" x14ac:dyDescent="0.25">
      <c r="F18" s="27">
        <v>16</v>
      </c>
      <c r="G18">
        <v>691</v>
      </c>
      <c r="H18">
        <v>14315</v>
      </c>
      <c r="I18">
        <f t="shared" si="0"/>
        <v>20.716353111432706</v>
      </c>
      <c r="L18" s="27">
        <v>16</v>
      </c>
      <c r="M18">
        <v>600</v>
      </c>
      <c r="N18">
        <v>30404</v>
      </c>
      <c r="O18">
        <f t="shared" si="1"/>
        <v>50.673333333333332</v>
      </c>
      <c r="R18" s="27">
        <v>16</v>
      </c>
      <c r="S18">
        <v>869</v>
      </c>
      <c r="T18">
        <v>77755</v>
      </c>
      <c r="U18">
        <f t="shared" si="2"/>
        <v>89.476409666283089</v>
      </c>
      <c r="X18" s="27">
        <v>16</v>
      </c>
      <c r="Y18">
        <v>464</v>
      </c>
      <c r="Z18">
        <v>13709</v>
      </c>
      <c r="AA18">
        <f t="shared" si="3"/>
        <v>29.545258620689655</v>
      </c>
      <c r="AD18" s="27">
        <v>16</v>
      </c>
      <c r="AE18">
        <v>661</v>
      </c>
      <c r="AF18">
        <v>24322</v>
      </c>
      <c r="AG18">
        <f t="shared" si="4"/>
        <v>36.795763993948562</v>
      </c>
      <c r="AJ18" s="27">
        <v>17</v>
      </c>
      <c r="AK18">
        <v>579</v>
      </c>
      <c r="AL18">
        <v>9089</v>
      </c>
      <c r="AM18">
        <f t="shared" si="5"/>
        <v>15.697754749568221</v>
      </c>
    </row>
    <row r="19" spans="6:39" x14ac:dyDescent="0.25">
      <c r="F19" s="27">
        <v>17</v>
      </c>
      <c r="G19">
        <v>693</v>
      </c>
      <c r="H19">
        <v>52310</v>
      </c>
      <c r="I19">
        <f t="shared" si="0"/>
        <v>75.483405483405477</v>
      </c>
      <c r="L19" s="27">
        <v>17</v>
      </c>
      <c r="M19">
        <v>684</v>
      </c>
      <c r="N19">
        <v>67943</v>
      </c>
      <c r="O19">
        <f t="shared" si="1"/>
        <v>99.331871345029242</v>
      </c>
      <c r="R19" s="27">
        <v>17</v>
      </c>
      <c r="S19">
        <v>887</v>
      </c>
      <c r="T19">
        <v>110248</v>
      </c>
      <c r="U19">
        <f t="shared" si="2"/>
        <v>124.29312288613303</v>
      </c>
      <c r="X19" s="27">
        <v>17</v>
      </c>
      <c r="Y19">
        <v>470</v>
      </c>
      <c r="Z19">
        <v>11536</v>
      </c>
      <c r="AA19">
        <f t="shared" si="3"/>
        <v>24.544680851063831</v>
      </c>
      <c r="AD19" s="27">
        <v>17</v>
      </c>
      <c r="AE19">
        <v>661</v>
      </c>
      <c r="AF19">
        <v>16929</v>
      </c>
      <c r="AG19">
        <f t="shared" si="4"/>
        <v>25.611195158850226</v>
      </c>
      <c r="AJ19" s="27">
        <v>18</v>
      </c>
      <c r="AK19">
        <v>587</v>
      </c>
      <c r="AL19">
        <v>23276</v>
      </c>
      <c r="AM19">
        <f t="shared" si="5"/>
        <v>39.652470187393526</v>
      </c>
    </row>
    <row r="20" spans="6:39" x14ac:dyDescent="0.25">
      <c r="F20" s="27">
        <v>18</v>
      </c>
      <c r="G20">
        <v>777</v>
      </c>
      <c r="H20">
        <v>82384</v>
      </c>
      <c r="I20">
        <f t="shared" si="0"/>
        <v>106.02831402831403</v>
      </c>
      <c r="L20" s="27">
        <v>18</v>
      </c>
      <c r="M20">
        <v>721</v>
      </c>
      <c r="N20">
        <v>73261</v>
      </c>
      <c r="O20">
        <f t="shared" si="1"/>
        <v>101.61026352288488</v>
      </c>
      <c r="R20" s="27">
        <v>18</v>
      </c>
      <c r="S20">
        <v>892</v>
      </c>
      <c r="T20">
        <v>137269</v>
      </c>
      <c r="U20">
        <f t="shared" si="2"/>
        <v>153.88901345291481</v>
      </c>
      <c r="X20" s="27">
        <v>18</v>
      </c>
      <c r="Y20">
        <v>492</v>
      </c>
      <c r="Z20">
        <v>14089</v>
      </c>
      <c r="AA20">
        <f t="shared" si="3"/>
        <v>28.636178861788618</v>
      </c>
      <c r="AD20" s="27">
        <v>18</v>
      </c>
      <c r="AE20">
        <v>662</v>
      </c>
      <c r="AF20">
        <v>11524</v>
      </c>
      <c r="AG20">
        <f t="shared" si="4"/>
        <v>17.407854984894261</v>
      </c>
      <c r="AJ20" s="27">
        <v>19</v>
      </c>
      <c r="AK20">
        <v>589</v>
      </c>
      <c r="AL20">
        <v>12068</v>
      </c>
      <c r="AM20">
        <f t="shared" si="5"/>
        <v>20.488964346349746</v>
      </c>
    </row>
    <row r="21" spans="6:39" x14ac:dyDescent="0.25">
      <c r="F21" s="27">
        <v>19</v>
      </c>
      <c r="G21">
        <v>868</v>
      </c>
      <c r="H21">
        <v>3037</v>
      </c>
      <c r="I21">
        <f t="shared" si="0"/>
        <v>3.4988479262672811</v>
      </c>
      <c r="L21" s="27">
        <v>19</v>
      </c>
      <c r="M21">
        <v>732</v>
      </c>
      <c r="N21">
        <v>73047</v>
      </c>
      <c r="O21">
        <f t="shared" si="1"/>
        <v>99.790983606557376</v>
      </c>
      <c r="R21" s="27">
        <v>19</v>
      </c>
      <c r="S21">
        <v>1044</v>
      </c>
      <c r="T21">
        <v>42428</v>
      </c>
      <c r="U21">
        <f t="shared" si="2"/>
        <v>40.639846743295017</v>
      </c>
      <c r="X21" s="27">
        <v>19</v>
      </c>
      <c r="Y21">
        <v>510</v>
      </c>
      <c r="Z21">
        <v>9229</v>
      </c>
      <c r="AA21">
        <f t="shared" si="3"/>
        <v>18.09607843137255</v>
      </c>
      <c r="AD21" s="27">
        <v>19</v>
      </c>
      <c r="AE21">
        <v>692</v>
      </c>
      <c r="AF21">
        <v>28481</v>
      </c>
      <c r="AG21">
        <f t="shared" si="4"/>
        <v>41.157514450867055</v>
      </c>
      <c r="AJ21" s="27">
        <v>20</v>
      </c>
      <c r="AK21">
        <v>601</v>
      </c>
      <c r="AL21">
        <v>3118</v>
      </c>
      <c r="AM21">
        <f t="shared" si="5"/>
        <v>5.1880199667221296</v>
      </c>
    </row>
    <row r="22" spans="6:39" x14ac:dyDescent="0.25">
      <c r="F22" s="27">
        <v>20</v>
      </c>
      <c r="G22">
        <v>1002</v>
      </c>
      <c r="H22">
        <v>58189</v>
      </c>
      <c r="I22">
        <f t="shared" si="0"/>
        <v>58.072854291417165</v>
      </c>
      <c r="L22" s="27">
        <v>20</v>
      </c>
      <c r="M22">
        <v>749</v>
      </c>
      <c r="N22">
        <v>56832</v>
      </c>
      <c r="O22">
        <f t="shared" si="1"/>
        <v>75.87716955941255</v>
      </c>
      <c r="R22" s="27">
        <v>20</v>
      </c>
      <c r="S22">
        <v>1147</v>
      </c>
      <c r="T22">
        <v>124446</v>
      </c>
      <c r="U22">
        <f t="shared" si="2"/>
        <v>108.49694856146469</v>
      </c>
      <c r="X22" s="27">
        <v>20</v>
      </c>
      <c r="Y22">
        <v>510</v>
      </c>
      <c r="Z22">
        <v>5336</v>
      </c>
      <c r="AA22">
        <f t="shared" si="3"/>
        <v>10.462745098039216</v>
      </c>
      <c r="AD22" s="27">
        <v>20</v>
      </c>
      <c r="AE22">
        <v>705</v>
      </c>
      <c r="AF22">
        <v>11895</v>
      </c>
      <c r="AG22">
        <f t="shared" si="4"/>
        <v>16.872340425531913</v>
      </c>
      <c r="AJ22" s="27">
        <v>21</v>
      </c>
      <c r="AK22">
        <v>608</v>
      </c>
      <c r="AL22">
        <v>18230</v>
      </c>
      <c r="AM22">
        <f t="shared" si="5"/>
        <v>29.983552631578949</v>
      </c>
    </row>
    <row r="23" spans="6:39" x14ac:dyDescent="0.25">
      <c r="F23" s="27">
        <v>21</v>
      </c>
      <c r="G23">
        <v>1025</v>
      </c>
      <c r="H23">
        <v>61530</v>
      </c>
      <c r="I23">
        <f t="shared" si="0"/>
        <v>60.029268292682929</v>
      </c>
      <c r="L23" s="27">
        <v>21</v>
      </c>
      <c r="M23">
        <v>769</v>
      </c>
      <c r="N23">
        <v>47795</v>
      </c>
      <c r="O23">
        <f t="shared" si="1"/>
        <v>62.15214564369311</v>
      </c>
      <c r="R23" s="27">
        <v>21</v>
      </c>
      <c r="S23">
        <v>1627</v>
      </c>
      <c r="T23">
        <v>151278</v>
      </c>
      <c r="U23">
        <f t="shared" si="2"/>
        <v>92.979717271051015</v>
      </c>
      <c r="X23" s="27">
        <v>21</v>
      </c>
      <c r="Y23">
        <v>520</v>
      </c>
      <c r="Z23">
        <v>12437</v>
      </c>
      <c r="AA23">
        <f t="shared" si="3"/>
        <v>23.917307692307691</v>
      </c>
      <c r="AD23" s="27">
        <v>21</v>
      </c>
      <c r="AE23">
        <v>709</v>
      </c>
      <c r="AF23">
        <v>33052</v>
      </c>
      <c r="AG23">
        <f t="shared" si="4"/>
        <v>46.617771509167845</v>
      </c>
      <c r="AJ23" s="27">
        <v>22</v>
      </c>
      <c r="AK23">
        <v>608</v>
      </c>
      <c r="AL23">
        <v>9692</v>
      </c>
      <c r="AM23">
        <f t="shared" si="5"/>
        <v>15.940789473684211</v>
      </c>
    </row>
    <row r="24" spans="6:39" x14ac:dyDescent="0.25">
      <c r="F24" s="27">
        <v>22</v>
      </c>
      <c r="G24">
        <v>1046</v>
      </c>
      <c r="H24">
        <v>78325</v>
      </c>
      <c r="I24">
        <f t="shared" si="0"/>
        <v>74.880497131931165</v>
      </c>
      <c r="L24" s="27">
        <v>22</v>
      </c>
      <c r="M24">
        <v>774</v>
      </c>
      <c r="N24">
        <v>95780</v>
      </c>
      <c r="O24">
        <f t="shared" si="1"/>
        <v>123.74677002583979</v>
      </c>
      <c r="R24" s="27">
        <v>22</v>
      </c>
      <c r="S24">
        <v>1872</v>
      </c>
      <c r="T24">
        <v>144503</v>
      </c>
      <c r="U24">
        <f t="shared" si="2"/>
        <v>77.191773504273499</v>
      </c>
      <c r="X24" s="27">
        <v>22</v>
      </c>
      <c r="Y24">
        <v>548</v>
      </c>
      <c r="Z24">
        <v>7676</v>
      </c>
      <c r="AA24">
        <f t="shared" si="3"/>
        <v>14.007299270072993</v>
      </c>
      <c r="AD24" s="27">
        <v>22</v>
      </c>
      <c r="AE24">
        <v>715</v>
      </c>
      <c r="AF24">
        <v>6640</v>
      </c>
      <c r="AG24">
        <f t="shared" si="4"/>
        <v>9.2867132867132867</v>
      </c>
      <c r="AJ24" s="27">
        <v>23</v>
      </c>
      <c r="AK24">
        <v>610</v>
      </c>
      <c r="AL24">
        <v>10819</v>
      </c>
      <c r="AM24">
        <f t="shared" si="5"/>
        <v>17.736065573770492</v>
      </c>
    </row>
    <row r="25" spans="6:39" x14ac:dyDescent="0.25">
      <c r="F25" s="27">
        <v>23</v>
      </c>
      <c r="G25">
        <v>1119</v>
      </c>
      <c r="H25">
        <v>41726</v>
      </c>
      <c r="I25">
        <f t="shared" si="0"/>
        <v>37.288650580875782</v>
      </c>
      <c r="L25" s="27">
        <v>23</v>
      </c>
      <c r="M25">
        <v>849</v>
      </c>
      <c r="N25">
        <v>93402</v>
      </c>
      <c r="O25">
        <f t="shared" si="1"/>
        <v>110.01413427561837</v>
      </c>
      <c r="Q25" t="s">
        <v>234</v>
      </c>
      <c r="R25" s="27">
        <v>1</v>
      </c>
      <c r="S25">
        <v>260</v>
      </c>
      <c r="T25">
        <v>7751</v>
      </c>
      <c r="U25">
        <f t="shared" si="2"/>
        <v>29.811538461538461</v>
      </c>
      <c r="X25" s="27">
        <v>23</v>
      </c>
      <c r="Y25">
        <v>555</v>
      </c>
      <c r="Z25">
        <v>15791</v>
      </c>
      <c r="AA25">
        <f t="shared" si="3"/>
        <v>28.452252252252251</v>
      </c>
      <c r="AD25" s="27">
        <v>23</v>
      </c>
      <c r="AE25">
        <v>744</v>
      </c>
      <c r="AF25">
        <v>13138</v>
      </c>
      <c r="AG25">
        <f t="shared" si="4"/>
        <v>17.658602150537636</v>
      </c>
      <c r="AJ25" s="27">
        <v>24</v>
      </c>
      <c r="AK25">
        <v>647</v>
      </c>
      <c r="AL25">
        <v>12248</v>
      </c>
      <c r="AM25">
        <f t="shared" si="5"/>
        <v>18.930448222565687</v>
      </c>
    </row>
    <row r="26" spans="6:39" x14ac:dyDescent="0.25">
      <c r="F26" s="27">
        <v>24</v>
      </c>
      <c r="G26">
        <v>1143</v>
      </c>
      <c r="H26">
        <v>90063</v>
      </c>
      <c r="I26">
        <f t="shared" si="0"/>
        <v>78.795275590551185</v>
      </c>
      <c r="L26" s="27">
        <v>24</v>
      </c>
      <c r="M26">
        <v>881</v>
      </c>
      <c r="N26">
        <v>58938</v>
      </c>
      <c r="O26">
        <f t="shared" si="1"/>
        <v>66.898978433598188</v>
      </c>
      <c r="R26" s="27">
        <v>2</v>
      </c>
      <c r="S26">
        <v>388</v>
      </c>
      <c r="T26">
        <v>30102</v>
      </c>
      <c r="U26">
        <f t="shared" si="2"/>
        <v>77.582474226804123</v>
      </c>
      <c r="X26" s="27">
        <v>24</v>
      </c>
      <c r="Y26">
        <v>563</v>
      </c>
      <c r="Z26">
        <v>14819</v>
      </c>
      <c r="AA26">
        <f t="shared" si="3"/>
        <v>26.321492007104794</v>
      </c>
      <c r="AD26" s="27">
        <v>24</v>
      </c>
      <c r="AE26">
        <v>770</v>
      </c>
      <c r="AF26">
        <v>7732</v>
      </c>
      <c r="AG26">
        <f t="shared" si="4"/>
        <v>10.041558441558442</v>
      </c>
      <c r="AJ26" s="27">
        <v>25</v>
      </c>
      <c r="AK26">
        <v>648</v>
      </c>
      <c r="AL26">
        <v>12258</v>
      </c>
      <c r="AM26">
        <f t="shared" si="5"/>
        <v>18.916666666666668</v>
      </c>
    </row>
    <row r="27" spans="6:39" x14ac:dyDescent="0.25">
      <c r="F27" s="27">
        <v>25</v>
      </c>
      <c r="G27">
        <v>1211</v>
      </c>
      <c r="H27">
        <v>122881</v>
      </c>
      <c r="I27">
        <f t="shared" si="0"/>
        <v>101.47068538398018</v>
      </c>
      <c r="L27" s="27">
        <v>25</v>
      </c>
      <c r="M27">
        <v>893</v>
      </c>
      <c r="N27">
        <v>109902</v>
      </c>
      <c r="O27">
        <f t="shared" si="1"/>
        <v>123.07054871220605</v>
      </c>
      <c r="R27" s="27">
        <v>3</v>
      </c>
      <c r="S27">
        <v>391</v>
      </c>
      <c r="T27">
        <v>412</v>
      </c>
      <c r="U27">
        <f t="shared" si="2"/>
        <v>1.0537084398976981</v>
      </c>
      <c r="X27" s="27">
        <v>25</v>
      </c>
      <c r="Y27">
        <v>569</v>
      </c>
      <c r="Z27">
        <v>9542</v>
      </c>
      <c r="AA27">
        <f t="shared" si="3"/>
        <v>16.769771528998241</v>
      </c>
      <c r="AD27" s="27">
        <v>25</v>
      </c>
      <c r="AE27">
        <v>777</v>
      </c>
      <c r="AF27">
        <v>15102</v>
      </c>
      <c r="AG27">
        <f t="shared" si="4"/>
        <v>19.436293436293436</v>
      </c>
      <c r="AJ27" s="27">
        <v>26</v>
      </c>
      <c r="AK27">
        <v>667</v>
      </c>
      <c r="AL27">
        <v>20133</v>
      </c>
      <c r="AM27">
        <f t="shared" si="5"/>
        <v>30.184407796101951</v>
      </c>
    </row>
    <row r="28" spans="6:39" x14ac:dyDescent="0.25">
      <c r="F28" s="27">
        <v>26</v>
      </c>
      <c r="G28">
        <v>1249</v>
      </c>
      <c r="H28">
        <v>93948</v>
      </c>
      <c r="I28">
        <f t="shared" si="0"/>
        <v>75.218574859887909</v>
      </c>
      <c r="L28" s="27">
        <v>26</v>
      </c>
      <c r="M28">
        <v>897</v>
      </c>
      <c r="N28">
        <v>181060</v>
      </c>
      <c r="O28">
        <f t="shared" si="1"/>
        <v>201.85061315496097</v>
      </c>
      <c r="R28" s="27">
        <v>4</v>
      </c>
      <c r="S28">
        <v>423</v>
      </c>
      <c r="T28">
        <v>17967</v>
      </c>
      <c r="U28">
        <f t="shared" si="2"/>
        <v>42.475177304964539</v>
      </c>
      <c r="X28" s="27">
        <v>26</v>
      </c>
      <c r="Y28">
        <v>576</v>
      </c>
      <c r="Z28">
        <v>21398</v>
      </c>
      <c r="AA28">
        <f t="shared" si="3"/>
        <v>37.149305555555557</v>
      </c>
      <c r="AD28" s="27">
        <v>26</v>
      </c>
      <c r="AE28">
        <v>853</v>
      </c>
      <c r="AF28">
        <v>8390</v>
      </c>
      <c r="AG28">
        <f t="shared" si="4"/>
        <v>9.835873388042204</v>
      </c>
      <c r="AJ28" s="27">
        <v>27</v>
      </c>
      <c r="AK28">
        <v>686</v>
      </c>
      <c r="AL28">
        <v>5872</v>
      </c>
      <c r="AM28">
        <f t="shared" si="5"/>
        <v>8.5597667638483959</v>
      </c>
    </row>
    <row r="29" spans="6:39" x14ac:dyDescent="0.25">
      <c r="F29" s="27">
        <v>27</v>
      </c>
      <c r="G29">
        <v>1742</v>
      </c>
      <c r="H29">
        <v>69358</v>
      </c>
      <c r="I29">
        <f t="shared" si="0"/>
        <v>39.815154994259473</v>
      </c>
      <c r="L29" s="27">
        <v>27</v>
      </c>
      <c r="M29">
        <v>1077</v>
      </c>
      <c r="N29">
        <v>72358</v>
      </c>
      <c r="O29">
        <f t="shared" si="1"/>
        <v>67.184772516248842</v>
      </c>
      <c r="R29" s="27">
        <v>5</v>
      </c>
      <c r="S29">
        <v>573</v>
      </c>
      <c r="T29">
        <v>57442</v>
      </c>
      <c r="U29">
        <f t="shared" si="2"/>
        <v>100.2478184991274</v>
      </c>
      <c r="X29" s="27">
        <v>27</v>
      </c>
      <c r="Y29">
        <v>583</v>
      </c>
      <c r="Z29">
        <v>6908</v>
      </c>
      <c r="AA29">
        <f t="shared" si="3"/>
        <v>11.849056603773585</v>
      </c>
      <c r="AD29" s="27">
        <v>27</v>
      </c>
      <c r="AE29">
        <v>856</v>
      </c>
      <c r="AF29">
        <v>13518</v>
      </c>
      <c r="AG29">
        <f t="shared" si="4"/>
        <v>15.792056074766355</v>
      </c>
      <c r="AJ29" s="27">
        <v>28</v>
      </c>
      <c r="AK29">
        <v>702</v>
      </c>
      <c r="AL29">
        <v>6328</v>
      </c>
      <c r="AM29">
        <f t="shared" si="5"/>
        <v>9.0142450142450148</v>
      </c>
    </row>
    <row r="30" spans="6:39" x14ac:dyDescent="0.25">
      <c r="F30" s="27">
        <v>28</v>
      </c>
      <c r="G30">
        <v>2402</v>
      </c>
      <c r="H30">
        <v>227156</v>
      </c>
      <c r="I30">
        <f t="shared" si="0"/>
        <v>94.569525395503746</v>
      </c>
      <c r="L30" s="27">
        <v>28</v>
      </c>
      <c r="M30">
        <v>1166</v>
      </c>
      <c r="N30">
        <v>71916</v>
      </c>
      <c r="O30">
        <f t="shared" si="1"/>
        <v>61.677530017152655</v>
      </c>
      <c r="R30" s="27">
        <v>6</v>
      </c>
      <c r="S30">
        <v>606</v>
      </c>
      <c r="T30">
        <v>50133</v>
      </c>
      <c r="U30">
        <f t="shared" si="2"/>
        <v>82.727722772277232</v>
      </c>
      <c r="X30" s="27">
        <v>28</v>
      </c>
      <c r="Y30">
        <v>616</v>
      </c>
      <c r="Z30">
        <v>11229</v>
      </c>
      <c r="AA30">
        <f t="shared" si="3"/>
        <v>18.228896103896105</v>
      </c>
      <c r="AD30" s="27">
        <v>28</v>
      </c>
      <c r="AE30">
        <v>915</v>
      </c>
      <c r="AF30">
        <v>62040</v>
      </c>
      <c r="AG30">
        <f t="shared" si="4"/>
        <v>67.803278688524586</v>
      </c>
      <c r="AJ30" s="27">
        <v>29</v>
      </c>
      <c r="AK30">
        <v>710</v>
      </c>
      <c r="AL30">
        <v>20044</v>
      </c>
      <c r="AM30">
        <f t="shared" si="5"/>
        <v>28.230985915492958</v>
      </c>
    </row>
    <row r="31" spans="6:39" x14ac:dyDescent="0.25">
      <c r="F31" s="27">
        <v>29</v>
      </c>
      <c r="G31">
        <v>3000</v>
      </c>
      <c r="H31">
        <v>203863</v>
      </c>
      <c r="I31">
        <f t="shared" si="0"/>
        <v>67.954333333333338</v>
      </c>
      <c r="L31" s="27">
        <v>29</v>
      </c>
      <c r="M31">
        <v>1285</v>
      </c>
      <c r="N31">
        <v>107768</v>
      </c>
      <c r="O31">
        <f t="shared" si="1"/>
        <v>83.866147859922179</v>
      </c>
      <c r="R31" s="27">
        <v>7</v>
      </c>
      <c r="S31">
        <v>609</v>
      </c>
      <c r="T31">
        <v>161</v>
      </c>
      <c r="U31">
        <f t="shared" si="2"/>
        <v>0.26436781609195403</v>
      </c>
      <c r="X31" s="27">
        <v>29</v>
      </c>
      <c r="Y31">
        <v>659</v>
      </c>
      <c r="Z31">
        <v>19128</v>
      </c>
      <c r="AA31">
        <f t="shared" si="3"/>
        <v>29.025796661608499</v>
      </c>
      <c r="AD31" s="27">
        <v>29</v>
      </c>
      <c r="AE31">
        <v>1348</v>
      </c>
      <c r="AF31">
        <v>33460</v>
      </c>
      <c r="AG31">
        <f t="shared" si="4"/>
        <v>24.821958456973295</v>
      </c>
      <c r="AJ31" s="27">
        <v>30</v>
      </c>
      <c r="AK31">
        <v>727</v>
      </c>
      <c r="AL31">
        <v>7584</v>
      </c>
      <c r="AM31">
        <f t="shared" si="5"/>
        <v>10.43191196698762</v>
      </c>
    </row>
    <row r="32" spans="6:39" x14ac:dyDescent="0.25">
      <c r="F32" s="27">
        <v>30</v>
      </c>
      <c r="G32">
        <v>3081</v>
      </c>
      <c r="H32">
        <v>141903</v>
      </c>
      <c r="I32">
        <f t="shared" si="0"/>
        <v>46.057448880233693</v>
      </c>
      <c r="L32" s="27">
        <v>30</v>
      </c>
      <c r="M32">
        <v>1361</v>
      </c>
      <c r="N32">
        <v>100166</v>
      </c>
      <c r="O32">
        <f t="shared" si="1"/>
        <v>73.597354886113152</v>
      </c>
      <c r="R32" s="27">
        <v>8</v>
      </c>
      <c r="S32">
        <v>618</v>
      </c>
      <c r="T32">
        <v>52847</v>
      </c>
      <c r="U32">
        <f t="shared" si="2"/>
        <v>85.51294498381877</v>
      </c>
      <c r="X32" s="27">
        <v>30</v>
      </c>
      <c r="Y32">
        <v>661</v>
      </c>
      <c r="Z32">
        <v>10380</v>
      </c>
      <c r="AA32">
        <f t="shared" si="3"/>
        <v>15.703479576399396</v>
      </c>
      <c r="AD32" s="27">
        <v>30</v>
      </c>
      <c r="AE32">
        <v>1569</v>
      </c>
      <c r="AF32">
        <v>38880</v>
      </c>
      <c r="AG32">
        <f t="shared" si="4"/>
        <v>24.780114722753346</v>
      </c>
      <c r="AJ32" s="27">
        <v>31</v>
      </c>
      <c r="AK32">
        <v>728</v>
      </c>
      <c r="AL32">
        <v>16309</v>
      </c>
      <c r="AM32">
        <f t="shared" si="5"/>
        <v>22.402472527472529</v>
      </c>
    </row>
    <row r="33" spans="5:39" x14ac:dyDescent="0.25">
      <c r="E33" t="s">
        <v>234</v>
      </c>
      <c r="F33" s="27">
        <v>1</v>
      </c>
      <c r="G33">
        <v>443</v>
      </c>
      <c r="H33">
        <v>40203</v>
      </c>
      <c r="I33">
        <f t="shared" si="0"/>
        <v>90.75169300225734</v>
      </c>
      <c r="L33" s="27">
        <v>31</v>
      </c>
      <c r="M33">
        <v>1559</v>
      </c>
      <c r="N33">
        <v>155261</v>
      </c>
      <c r="O33">
        <f t="shared" si="1"/>
        <v>99.59012187299551</v>
      </c>
      <c r="R33" s="27">
        <v>9</v>
      </c>
      <c r="S33">
        <v>629</v>
      </c>
      <c r="T33">
        <v>38522</v>
      </c>
      <c r="U33">
        <f t="shared" si="2"/>
        <v>61.243243243243242</v>
      </c>
      <c r="X33" s="27">
        <v>31</v>
      </c>
      <c r="Y33">
        <v>729</v>
      </c>
      <c r="Z33">
        <v>29547</v>
      </c>
      <c r="AA33">
        <f t="shared" si="3"/>
        <v>40.530864197530867</v>
      </c>
      <c r="AD33" s="27">
        <v>31</v>
      </c>
      <c r="AE33">
        <v>1661</v>
      </c>
      <c r="AF33">
        <v>64894</v>
      </c>
      <c r="AG33">
        <f t="shared" si="4"/>
        <v>39.069235400361229</v>
      </c>
      <c r="AJ33" s="27">
        <v>32</v>
      </c>
      <c r="AK33">
        <v>780</v>
      </c>
      <c r="AL33">
        <v>10272</v>
      </c>
      <c r="AM33">
        <f t="shared" si="5"/>
        <v>13.169230769230769</v>
      </c>
    </row>
    <row r="34" spans="5:39" x14ac:dyDescent="0.25">
      <c r="F34" s="27">
        <v>2</v>
      </c>
      <c r="G34">
        <v>508</v>
      </c>
      <c r="H34">
        <v>37297</v>
      </c>
      <c r="I34">
        <f t="shared" si="0"/>
        <v>73.419291338582681</v>
      </c>
      <c r="K34" t="s">
        <v>234</v>
      </c>
      <c r="L34" s="27">
        <v>1</v>
      </c>
      <c r="M34">
        <v>267</v>
      </c>
      <c r="N34">
        <v>5123</v>
      </c>
      <c r="O34">
        <f t="shared" si="1"/>
        <v>19.187265917602996</v>
      </c>
      <c r="R34" s="27">
        <v>10</v>
      </c>
      <c r="S34">
        <v>638</v>
      </c>
      <c r="T34">
        <v>38679</v>
      </c>
      <c r="U34">
        <f t="shared" si="2"/>
        <v>60.625391849529784</v>
      </c>
      <c r="X34" s="27">
        <v>32</v>
      </c>
      <c r="Y34">
        <v>787</v>
      </c>
      <c r="Z34">
        <v>26808</v>
      </c>
      <c r="AA34">
        <f t="shared" si="3"/>
        <v>34.063532401524775</v>
      </c>
      <c r="AD34" s="27">
        <v>32</v>
      </c>
      <c r="AE34">
        <v>1824</v>
      </c>
      <c r="AF34">
        <v>43029</v>
      </c>
      <c r="AG34">
        <f t="shared" si="4"/>
        <v>23.590460526315791</v>
      </c>
      <c r="AJ34" s="27">
        <v>33</v>
      </c>
      <c r="AK34">
        <v>787</v>
      </c>
      <c r="AL34">
        <v>2161</v>
      </c>
      <c r="AM34">
        <f t="shared" si="5"/>
        <v>2.7458703939008893</v>
      </c>
    </row>
    <row r="35" spans="5:39" x14ac:dyDescent="0.25">
      <c r="F35" s="27">
        <v>3</v>
      </c>
      <c r="G35">
        <v>538</v>
      </c>
      <c r="H35">
        <v>32181</v>
      </c>
      <c r="I35">
        <f t="shared" ref="I35:I66" si="6">H35/G35</f>
        <v>59.815985130111521</v>
      </c>
      <c r="L35" s="27">
        <v>2</v>
      </c>
      <c r="M35">
        <v>392</v>
      </c>
      <c r="N35">
        <v>16084</v>
      </c>
      <c r="O35">
        <f t="shared" ref="O35:O66" si="7">N35/M35</f>
        <v>41.030612244897959</v>
      </c>
      <c r="R35" s="27">
        <v>11</v>
      </c>
      <c r="S35">
        <v>672</v>
      </c>
      <c r="T35">
        <v>57468</v>
      </c>
      <c r="U35">
        <f t="shared" ref="U35:U66" si="8">T35/S35</f>
        <v>85.517857142857139</v>
      </c>
      <c r="X35" s="27">
        <v>33</v>
      </c>
      <c r="Y35">
        <v>795</v>
      </c>
      <c r="Z35">
        <v>10081</v>
      </c>
      <c r="AA35">
        <f t="shared" ref="AA35:AA66" si="9">Z35/Y35</f>
        <v>12.680503144654088</v>
      </c>
      <c r="AD35" s="27">
        <v>33</v>
      </c>
      <c r="AE35">
        <v>2592</v>
      </c>
      <c r="AF35">
        <v>24491</v>
      </c>
      <c r="AG35">
        <f t="shared" ref="AG35:AG66" si="10">AF35/AE35</f>
        <v>9.4486882716049383</v>
      </c>
      <c r="AJ35" s="27">
        <v>34</v>
      </c>
      <c r="AK35">
        <v>805</v>
      </c>
      <c r="AL35">
        <v>8088</v>
      </c>
      <c r="AM35">
        <f t="shared" ref="AM35:AM66" si="11">AL35/AK35</f>
        <v>10.047204968944099</v>
      </c>
    </row>
    <row r="36" spans="5:39" x14ac:dyDescent="0.25">
      <c r="F36" s="27">
        <v>4</v>
      </c>
      <c r="G36">
        <v>547</v>
      </c>
      <c r="H36">
        <v>32149</v>
      </c>
      <c r="I36">
        <f t="shared" si="6"/>
        <v>58.773308957952466</v>
      </c>
      <c r="L36" s="27">
        <v>3</v>
      </c>
      <c r="M36">
        <v>409</v>
      </c>
      <c r="N36">
        <v>27221</v>
      </c>
      <c r="O36">
        <f t="shared" si="7"/>
        <v>66.555012224938878</v>
      </c>
      <c r="R36" s="27">
        <v>12</v>
      </c>
      <c r="S36">
        <v>721</v>
      </c>
      <c r="T36">
        <v>37449</v>
      </c>
      <c r="U36">
        <f t="shared" si="8"/>
        <v>51.940360610263525</v>
      </c>
      <c r="X36" s="27">
        <v>34</v>
      </c>
      <c r="Y36">
        <v>845</v>
      </c>
      <c r="Z36">
        <v>36012</v>
      </c>
      <c r="AA36">
        <f t="shared" si="9"/>
        <v>42.617751479289943</v>
      </c>
      <c r="AD36" s="27">
        <v>34</v>
      </c>
      <c r="AE36">
        <v>3191</v>
      </c>
      <c r="AF36">
        <v>71241</v>
      </c>
      <c r="AG36">
        <f t="shared" si="10"/>
        <v>22.325603259166407</v>
      </c>
      <c r="AJ36" s="27">
        <v>35</v>
      </c>
      <c r="AK36">
        <v>821</v>
      </c>
      <c r="AL36">
        <v>26245</v>
      </c>
      <c r="AM36">
        <f t="shared" si="11"/>
        <v>31.967113276492082</v>
      </c>
    </row>
    <row r="37" spans="5:39" x14ac:dyDescent="0.25">
      <c r="F37" s="27">
        <v>5</v>
      </c>
      <c r="G37">
        <v>561</v>
      </c>
      <c r="H37">
        <v>47470</v>
      </c>
      <c r="I37">
        <f t="shared" si="6"/>
        <v>84.616755793226375</v>
      </c>
      <c r="L37" s="27">
        <v>4</v>
      </c>
      <c r="M37">
        <v>502</v>
      </c>
      <c r="N37">
        <v>34108</v>
      </c>
      <c r="O37">
        <f t="shared" si="7"/>
        <v>67.944223107569726</v>
      </c>
      <c r="R37" s="27">
        <v>13</v>
      </c>
      <c r="S37">
        <v>733</v>
      </c>
      <c r="T37">
        <v>25651</v>
      </c>
      <c r="U37">
        <f t="shared" si="8"/>
        <v>34.994542974079124</v>
      </c>
      <c r="X37" s="27">
        <v>35</v>
      </c>
      <c r="Y37">
        <v>880</v>
      </c>
      <c r="Z37">
        <v>22131</v>
      </c>
      <c r="AA37">
        <f t="shared" si="9"/>
        <v>25.148863636363636</v>
      </c>
      <c r="AC37" t="s">
        <v>234</v>
      </c>
      <c r="AD37" s="27">
        <v>1</v>
      </c>
      <c r="AE37">
        <v>186</v>
      </c>
      <c r="AF37">
        <v>591</v>
      </c>
      <c r="AG37">
        <f t="shared" si="10"/>
        <v>3.1774193548387095</v>
      </c>
      <c r="AJ37" s="27">
        <v>36</v>
      </c>
      <c r="AK37">
        <v>831</v>
      </c>
      <c r="AL37">
        <v>3849</v>
      </c>
      <c r="AM37">
        <f t="shared" si="11"/>
        <v>4.6317689530685922</v>
      </c>
    </row>
    <row r="38" spans="5:39" x14ac:dyDescent="0.25">
      <c r="F38" s="27">
        <v>6</v>
      </c>
      <c r="G38">
        <v>563</v>
      </c>
      <c r="H38">
        <v>15912</v>
      </c>
      <c r="I38">
        <f t="shared" si="6"/>
        <v>28.262877442273535</v>
      </c>
      <c r="L38" s="27">
        <v>5</v>
      </c>
      <c r="M38">
        <v>510</v>
      </c>
      <c r="N38">
        <v>17553</v>
      </c>
      <c r="O38">
        <f t="shared" si="7"/>
        <v>34.417647058823526</v>
      </c>
      <c r="R38" s="27">
        <v>14</v>
      </c>
      <c r="S38">
        <v>753</v>
      </c>
      <c r="T38">
        <v>64153</v>
      </c>
      <c r="U38">
        <f t="shared" si="8"/>
        <v>85.196547144754319</v>
      </c>
      <c r="X38" s="27">
        <v>36</v>
      </c>
      <c r="Y38">
        <v>973</v>
      </c>
      <c r="Z38">
        <v>29132</v>
      </c>
      <c r="AA38">
        <f t="shared" si="9"/>
        <v>29.940390544707093</v>
      </c>
      <c r="AD38" s="27">
        <v>2</v>
      </c>
      <c r="AE38">
        <v>258</v>
      </c>
      <c r="AF38">
        <v>7400</v>
      </c>
      <c r="AG38">
        <f t="shared" si="10"/>
        <v>28.68217054263566</v>
      </c>
      <c r="AJ38" s="27">
        <v>37</v>
      </c>
      <c r="AK38">
        <v>832</v>
      </c>
      <c r="AL38">
        <v>18619</v>
      </c>
      <c r="AM38">
        <f t="shared" si="11"/>
        <v>22.37860576923077</v>
      </c>
    </row>
    <row r="39" spans="5:39" x14ac:dyDescent="0.25">
      <c r="F39" s="27">
        <v>7</v>
      </c>
      <c r="G39">
        <v>574</v>
      </c>
      <c r="H39">
        <v>38079</v>
      </c>
      <c r="I39">
        <f t="shared" si="6"/>
        <v>66.339721254355396</v>
      </c>
      <c r="L39" s="27">
        <v>6</v>
      </c>
      <c r="M39">
        <v>526</v>
      </c>
      <c r="N39">
        <v>32510</v>
      </c>
      <c r="O39">
        <f t="shared" si="7"/>
        <v>61.806083650190111</v>
      </c>
      <c r="R39" s="27">
        <v>15</v>
      </c>
      <c r="S39">
        <v>762</v>
      </c>
      <c r="T39">
        <v>69632</v>
      </c>
      <c r="U39">
        <f t="shared" si="8"/>
        <v>91.380577427821521</v>
      </c>
      <c r="X39" s="27">
        <v>37</v>
      </c>
      <c r="Y39">
        <v>975</v>
      </c>
      <c r="Z39">
        <v>26720</v>
      </c>
      <c r="AA39">
        <f t="shared" si="9"/>
        <v>27.405128205128204</v>
      </c>
      <c r="AD39" s="27">
        <v>3</v>
      </c>
      <c r="AE39">
        <v>268</v>
      </c>
      <c r="AF39">
        <v>12865</v>
      </c>
      <c r="AG39">
        <f t="shared" si="10"/>
        <v>48.003731343283583</v>
      </c>
      <c r="AJ39" s="27">
        <v>38</v>
      </c>
      <c r="AK39">
        <v>875</v>
      </c>
      <c r="AL39">
        <v>15660</v>
      </c>
      <c r="AM39">
        <f t="shared" si="11"/>
        <v>17.897142857142857</v>
      </c>
    </row>
    <row r="40" spans="5:39" x14ac:dyDescent="0.25">
      <c r="F40" s="27">
        <v>8</v>
      </c>
      <c r="G40">
        <v>579</v>
      </c>
      <c r="H40">
        <v>25923</v>
      </c>
      <c r="I40">
        <f t="shared" si="6"/>
        <v>44.7720207253886</v>
      </c>
      <c r="L40" s="27">
        <v>7</v>
      </c>
      <c r="M40">
        <v>538</v>
      </c>
      <c r="N40">
        <v>49272</v>
      </c>
      <c r="O40">
        <f t="shared" si="7"/>
        <v>91.583643122676577</v>
      </c>
      <c r="R40" s="27">
        <v>16</v>
      </c>
      <c r="S40">
        <v>765</v>
      </c>
      <c r="T40">
        <v>60918</v>
      </c>
      <c r="U40">
        <f t="shared" si="8"/>
        <v>79.631372549019602</v>
      </c>
      <c r="X40" s="27">
        <v>38</v>
      </c>
      <c r="Y40">
        <v>1118</v>
      </c>
      <c r="Z40">
        <v>6905</v>
      </c>
      <c r="AA40">
        <f t="shared" si="9"/>
        <v>6.1762075134168155</v>
      </c>
      <c r="AD40" s="27">
        <v>4</v>
      </c>
      <c r="AE40">
        <v>284</v>
      </c>
      <c r="AF40">
        <v>10273</v>
      </c>
      <c r="AG40">
        <f t="shared" si="10"/>
        <v>36.172535211267608</v>
      </c>
      <c r="AJ40" s="27">
        <v>39</v>
      </c>
      <c r="AK40">
        <v>894</v>
      </c>
      <c r="AL40">
        <v>14734</v>
      </c>
      <c r="AM40">
        <f t="shared" si="11"/>
        <v>16.480984340044742</v>
      </c>
    </row>
    <row r="41" spans="5:39" x14ac:dyDescent="0.25">
      <c r="F41" s="27">
        <v>9</v>
      </c>
      <c r="G41">
        <v>597</v>
      </c>
      <c r="H41">
        <v>40896</v>
      </c>
      <c r="I41">
        <f t="shared" si="6"/>
        <v>68.502512562814076</v>
      </c>
      <c r="L41" s="27">
        <v>8</v>
      </c>
      <c r="M41">
        <v>555</v>
      </c>
      <c r="N41">
        <v>18102</v>
      </c>
      <c r="O41">
        <f t="shared" si="7"/>
        <v>32.616216216216216</v>
      </c>
      <c r="R41" s="27">
        <v>17</v>
      </c>
      <c r="S41">
        <v>768</v>
      </c>
      <c r="T41">
        <v>74277</v>
      </c>
      <c r="U41">
        <f t="shared" si="8"/>
        <v>96.71484375</v>
      </c>
      <c r="X41" s="27">
        <v>39</v>
      </c>
      <c r="Y41">
        <v>1412</v>
      </c>
      <c r="Z41">
        <v>42528</v>
      </c>
      <c r="AA41">
        <f t="shared" si="9"/>
        <v>30.118980169971671</v>
      </c>
      <c r="AD41" s="27">
        <v>5</v>
      </c>
      <c r="AE41">
        <v>312</v>
      </c>
      <c r="AF41">
        <v>21930</v>
      </c>
      <c r="AG41">
        <f t="shared" si="10"/>
        <v>70.288461538461533</v>
      </c>
      <c r="AJ41" s="27">
        <v>40</v>
      </c>
      <c r="AK41">
        <v>931</v>
      </c>
      <c r="AL41">
        <v>31159</v>
      </c>
      <c r="AM41">
        <f t="shared" si="11"/>
        <v>33.46831364124597</v>
      </c>
    </row>
    <row r="42" spans="5:39" x14ac:dyDescent="0.25">
      <c r="F42" s="27">
        <v>10</v>
      </c>
      <c r="G42">
        <v>602</v>
      </c>
      <c r="H42">
        <v>41515</v>
      </c>
      <c r="I42">
        <f t="shared" si="6"/>
        <v>68.961794019933549</v>
      </c>
      <c r="L42" s="27">
        <v>9</v>
      </c>
      <c r="M42">
        <v>556</v>
      </c>
      <c r="N42">
        <v>7649</v>
      </c>
      <c r="O42">
        <f t="shared" si="7"/>
        <v>13.757194244604317</v>
      </c>
      <c r="R42" s="27">
        <v>18</v>
      </c>
      <c r="S42">
        <v>772</v>
      </c>
      <c r="T42">
        <v>67751</v>
      </c>
      <c r="U42">
        <f t="shared" si="8"/>
        <v>87.760362694300511</v>
      </c>
      <c r="X42" s="27">
        <v>40</v>
      </c>
      <c r="Y42">
        <v>1490</v>
      </c>
      <c r="Z42">
        <v>29308</v>
      </c>
      <c r="AA42">
        <f t="shared" si="9"/>
        <v>19.669798657718122</v>
      </c>
      <c r="AD42" s="27">
        <v>6</v>
      </c>
      <c r="AE42">
        <v>354</v>
      </c>
      <c r="AF42">
        <v>4217</v>
      </c>
      <c r="AG42">
        <f t="shared" si="10"/>
        <v>11.912429378531073</v>
      </c>
      <c r="AJ42" s="27">
        <v>41</v>
      </c>
      <c r="AK42">
        <v>935</v>
      </c>
      <c r="AL42">
        <v>5014</v>
      </c>
      <c r="AM42">
        <f t="shared" si="11"/>
        <v>5.3625668449197859</v>
      </c>
    </row>
    <row r="43" spans="5:39" x14ac:dyDescent="0.25">
      <c r="F43" s="27">
        <v>11</v>
      </c>
      <c r="G43">
        <v>617</v>
      </c>
      <c r="H43">
        <v>15390</v>
      </c>
      <c r="I43">
        <f t="shared" si="6"/>
        <v>24.943273905996758</v>
      </c>
      <c r="L43" s="27">
        <v>10</v>
      </c>
      <c r="M43">
        <v>564</v>
      </c>
      <c r="N43">
        <v>35472</v>
      </c>
      <c r="O43">
        <f t="shared" si="7"/>
        <v>62.893617021276597</v>
      </c>
      <c r="R43" s="27">
        <v>19</v>
      </c>
      <c r="S43">
        <v>911</v>
      </c>
      <c r="T43">
        <v>58155</v>
      </c>
      <c r="U43">
        <f t="shared" si="8"/>
        <v>63.8364434687157</v>
      </c>
      <c r="X43" s="27">
        <v>41</v>
      </c>
      <c r="Y43">
        <v>1581</v>
      </c>
      <c r="Z43">
        <v>31881</v>
      </c>
      <c r="AA43">
        <f t="shared" si="9"/>
        <v>20.165085388994306</v>
      </c>
      <c r="AD43" s="27">
        <v>7</v>
      </c>
      <c r="AE43">
        <v>475</v>
      </c>
      <c r="AF43">
        <v>7194</v>
      </c>
      <c r="AG43">
        <f t="shared" si="10"/>
        <v>15.145263157894737</v>
      </c>
      <c r="AJ43" s="27">
        <v>42</v>
      </c>
      <c r="AK43">
        <v>941</v>
      </c>
      <c r="AL43">
        <v>23213</v>
      </c>
      <c r="AM43">
        <f t="shared" si="11"/>
        <v>24.668437832093517</v>
      </c>
    </row>
    <row r="44" spans="5:39" x14ac:dyDescent="0.25">
      <c r="F44" s="27">
        <v>12</v>
      </c>
      <c r="G44">
        <v>641</v>
      </c>
      <c r="H44">
        <v>26385</v>
      </c>
      <c r="I44">
        <f t="shared" si="6"/>
        <v>41.162246489859598</v>
      </c>
      <c r="L44" s="27">
        <v>11</v>
      </c>
      <c r="M44">
        <v>570</v>
      </c>
      <c r="N44">
        <v>41994</v>
      </c>
      <c r="O44">
        <f t="shared" si="7"/>
        <v>73.673684210526318</v>
      </c>
      <c r="R44" s="27">
        <v>20</v>
      </c>
      <c r="S44">
        <v>968</v>
      </c>
      <c r="T44">
        <v>94030</v>
      </c>
      <c r="U44">
        <f t="shared" si="8"/>
        <v>97.138429752066116</v>
      </c>
      <c r="X44" s="27">
        <v>42</v>
      </c>
      <c r="Y44">
        <v>1600</v>
      </c>
      <c r="Z44">
        <v>31111</v>
      </c>
      <c r="AA44">
        <f t="shared" si="9"/>
        <v>19.444375000000001</v>
      </c>
      <c r="AD44" s="27">
        <v>8</v>
      </c>
      <c r="AE44">
        <v>529</v>
      </c>
      <c r="AF44">
        <v>15488</v>
      </c>
      <c r="AG44">
        <f t="shared" si="10"/>
        <v>29.277882797731568</v>
      </c>
      <c r="AJ44" s="27">
        <v>43</v>
      </c>
      <c r="AK44">
        <v>955</v>
      </c>
      <c r="AL44">
        <v>43901</v>
      </c>
      <c r="AM44">
        <f t="shared" si="11"/>
        <v>45.969633507853402</v>
      </c>
    </row>
    <row r="45" spans="5:39" x14ac:dyDescent="0.25">
      <c r="F45" s="27">
        <v>13</v>
      </c>
      <c r="G45">
        <v>686</v>
      </c>
      <c r="H45">
        <v>62407</v>
      </c>
      <c r="I45">
        <f t="shared" si="6"/>
        <v>90.972303206997083</v>
      </c>
      <c r="L45" s="27">
        <v>12</v>
      </c>
      <c r="M45">
        <v>579</v>
      </c>
      <c r="N45">
        <v>31653</v>
      </c>
      <c r="O45">
        <f t="shared" si="7"/>
        <v>54.668393782383419</v>
      </c>
      <c r="R45" s="27">
        <v>21</v>
      </c>
      <c r="S45">
        <v>1137</v>
      </c>
      <c r="T45">
        <v>48750</v>
      </c>
      <c r="U45">
        <f t="shared" si="8"/>
        <v>42.875989445910292</v>
      </c>
      <c r="X45" s="27">
        <v>43</v>
      </c>
      <c r="Y45">
        <v>1955</v>
      </c>
      <c r="Z45">
        <v>41077</v>
      </c>
      <c r="AA45">
        <f t="shared" si="9"/>
        <v>21.011253196930948</v>
      </c>
      <c r="AD45" s="27">
        <v>9</v>
      </c>
      <c r="AE45">
        <v>529</v>
      </c>
      <c r="AF45">
        <v>17195</v>
      </c>
      <c r="AG45">
        <f t="shared" si="10"/>
        <v>32.504725897920608</v>
      </c>
      <c r="AJ45" s="27">
        <v>44</v>
      </c>
      <c r="AK45">
        <v>1002</v>
      </c>
      <c r="AL45">
        <v>22932</v>
      </c>
      <c r="AM45">
        <f t="shared" si="11"/>
        <v>22.886227544910181</v>
      </c>
    </row>
    <row r="46" spans="5:39" x14ac:dyDescent="0.25">
      <c r="F46" s="27">
        <v>14</v>
      </c>
      <c r="G46">
        <v>694</v>
      </c>
      <c r="H46">
        <v>67296</v>
      </c>
      <c r="I46">
        <f t="shared" si="6"/>
        <v>96.968299711815561</v>
      </c>
      <c r="L46" s="27">
        <v>13</v>
      </c>
      <c r="M46">
        <v>593</v>
      </c>
      <c r="N46">
        <v>25679</v>
      </c>
      <c r="O46">
        <f t="shared" si="7"/>
        <v>43.303541315345697</v>
      </c>
      <c r="R46" s="27">
        <v>22</v>
      </c>
      <c r="S46">
        <v>1323</v>
      </c>
      <c r="T46">
        <v>61110</v>
      </c>
      <c r="U46">
        <f t="shared" si="8"/>
        <v>46.19047619047619</v>
      </c>
      <c r="X46" s="27">
        <v>44</v>
      </c>
      <c r="Y46">
        <v>2146</v>
      </c>
      <c r="Z46">
        <v>30955</v>
      </c>
      <c r="AA46">
        <f t="shared" si="9"/>
        <v>14.424510717614165</v>
      </c>
      <c r="AD46" s="27">
        <v>10</v>
      </c>
      <c r="AE46">
        <v>536</v>
      </c>
      <c r="AF46">
        <v>14405</v>
      </c>
      <c r="AG46">
        <f t="shared" si="10"/>
        <v>26.875</v>
      </c>
      <c r="AJ46" s="27">
        <v>45</v>
      </c>
      <c r="AK46">
        <v>1038</v>
      </c>
      <c r="AL46">
        <v>19035</v>
      </c>
      <c r="AM46">
        <f t="shared" si="11"/>
        <v>18.338150289017342</v>
      </c>
    </row>
    <row r="47" spans="5:39" x14ac:dyDescent="0.25">
      <c r="F47" s="27">
        <v>15</v>
      </c>
      <c r="G47">
        <v>904</v>
      </c>
      <c r="H47">
        <v>28357</v>
      </c>
      <c r="I47">
        <f t="shared" si="6"/>
        <v>31.368362831858406</v>
      </c>
      <c r="L47" s="27">
        <v>14</v>
      </c>
      <c r="M47">
        <v>599</v>
      </c>
      <c r="N47">
        <v>40105</v>
      </c>
      <c r="O47">
        <f t="shared" si="7"/>
        <v>66.953255425709514</v>
      </c>
      <c r="R47" s="27">
        <v>23</v>
      </c>
      <c r="S47">
        <v>1752</v>
      </c>
      <c r="T47">
        <v>112648</v>
      </c>
      <c r="U47">
        <f t="shared" si="8"/>
        <v>64.296803652968038</v>
      </c>
      <c r="X47" s="27">
        <v>45</v>
      </c>
      <c r="Y47">
        <v>2532</v>
      </c>
      <c r="Z47">
        <v>12700</v>
      </c>
      <c r="AA47">
        <f t="shared" si="9"/>
        <v>5.0157977883096363</v>
      </c>
      <c r="AD47" s="27">
        <v>11</v>
      </c>
      <c r="AE47">
        <v>567</v>
      </c>
      <c r="AF47">
        <v>19126</v>
      </c>
      <c r="AG47">
        <f t="shared" si="10"/>
        <v>33.731922398589063</v>
      </c>
      <c r="AJ47" s="27">
        <v>46</v>
      </c>
      <c r="AK47">
        <v>1094</v>
      </c>
      <c r="AL47">
        <v>5840</v>
      </c>
      <c r="AM47">
        <f t="shared" si="11"/>
        <v>5.3382084095063984</v>
      </c>
    </row>
    <row r="48" spans="5:39" x14ac:dyDescent="0.25">
      <c r="F48" s="27">
        <v>16</v>
      </c>
      <c r="G48">
        <v>928</v>
      </c>
      <c r="H48">
        <v>49769</v>
      </c>
      <c r="I48">
        <f t="shared" si="6"/>
        <v>53.630387931034484</v>
      </c>
      <c r="L48" s="27">
        <v>15</v>
      </c>
      <c r="M48">
        <v>600</v>
      </c>
      <c r="N48">
        <v>31208</v>
      </c>
      <c r="O48">
        <f t="shared" si="7"/>
        <v>52.013333333333335</v>
      </c>
      <c r="R48" s="27">
        <v>24</v>
      </c>
      <c r="S48">
        <v>1896</v>
      </c>
      <c r="T48">
        <v>146070</v>
      </c>
      <c r="U48">
        <f t="shared" si="8"/>
        <v>77.041139240506325</v>
      </c>
      <c r="X48" s="27">
        <v>46</v>
      </c>
      <c r="Y48">
        <v>4289</v>
      </c>
      <c r="Z48">
        <v>95465</v>
      </c>
      <c r="AA48">
        <f t="shared" si="9"/>
        <v>22.258102121706692</v>
      </c>
      <c r="AD48" s="27">
        <v>12</v>
      </c>
      <c r="AE48">
        <v>575</v>
      </c>
      <c r="AF48">
        <v>21717</v>
      </c>
      <c r="AG48">
        <f t="shared" si="10"/>
        <v>37.768695652173911</v>
      </c>
      <c r="AJ48" s="27">
        <v>47</v>
      </c>
      <c r="AK48">
        <v>1114</v>
      </c>
      <c r="AL48">
        <v>4181</v>
      </c>
      <c r="AM48">
        <f t="shared" si="11"/>
        <v>3.753141831238779</v>
      </c>
    </row>
    <row r="49" spans="5:39" x14ac:dyDescent="0.25">
      <c r="F49" s="27">
        <v>17</v>
      </c>
      <c r="G49">
        <v>968</v>
      </c>
      <c r="H49">
        <v>72220</v>
      </c>
      <c r="I49">
        <f t="shared" si="6"/>
        <v>74.607438016528931</v>
      </c>
      <c r="L49" s="27">
        <v>16</v>
      </c>
      <c r="M49">
        <v>611</v>
      </c>
      <c r="N49">
        <v>49145</v>
      </c>
      <c r="O49">
        <f t="shared" si="7"/>
        <v>80.433715220949267</v>
      </c>
      <c r="R49" s="27">
        <v>25</v>
      </c>
      <c r="S49">
        <v>5274</v>
      </c>
      <c r="T49">
        <v>309583</v>
      </c>
      <c r="U49">
        <f t="shared" si="8"/>
        <v>58.699848312476298</v>
      </c>
      <c r="X49" s="27">
        <v>47</v>
      </c>
      <c r="Y49">
        <v>5041</v>
      </c>
      <c r="Z49">
        <v>55633</v>
      </c>
      <c r="AA49">
        <f t="shared" si="9"/>
        <v>11.036103947629439</v>
      </c>
      <c r="AD49" s="27">
        <v>13</v>
      </c>
      <c r="AE49">
        <v>591</v>
      </c>
      <c r="AF49">
        <v>9828</v>
      </c>
      <c r="AG49">
        <f t="shared" si="10"/>
        <v>16.629441624365484</v>
      </c>
      <c r="AJ49" s="27">
        <v>48</v>
      </c>
      <c r="AK49">
        <v>1118</v>
      </c>
      <c r="AL49">
        <v>10508</v>
      </c>
      <c r="AM49">
        <f t="shared" si="11"/>
        <v>9.3989266547406078</v>
      </c>
    </row>
    <row r="50" spans="5:39" x14ac:dyDescent="0.25">
      <c r="F50" s="27">
        <v>18</v>
      </c>
      <c r="G50">
        <v>1085</v>
      </c>
      <c r="H50">
        <v>118350</v>
      </c>
      <c r="I50">
        <f t="shared" si="6"/>
        <v>109.07834101382488</v>
      </c>
      <c r="L50" s="27">
        <v>17</v>
      </c>
      <c r="M50">
        <v>612</v>
      </c>
      <c r="N50">
        <v>30363</v>
      </c>
      <c r="O50">
        <f t="shared" si="7"/>
        <v>49.612745098039213</v>
      </c>
      <c r="Q50" t="s">
        <v>233</v>
      </c>
      <c r="R50" s="27">
        <v>1</v>
      </c>
      <c r="S50">
        <v>279</v>
      </c>
      <c r="T50">
        <v>35052</v>
      </c>
      <c r="U50">
        <f t="shared" si="8"/>
        <v>125.63440860215054</v>
      </c>
      <c r="X50" s="27">
        <v>48</v>
      </c>
      <c r="Y50">
        <v>5808</v>
      </c>
      <c r="Z50">
        <v>101592</v>
      </c>
      <c r="AA50">
        <f t="shared" si="9"/>
        <v>17.491735537190081</v>
      </c>
      <c r="AD50" s="27">
        <v>14</v>
      </c>
      <c r="AE50">
        <v>619</v>
      </c>
      <c r="AF50">
        <v>7264</v>
      </c>
      <c r="AG50">
        <f t="shared" si="10"/>
        <v>11.735056542810986</v>
      </c>
      <c r="AJ50" s="27">
        <v>49</v>
      </c>
      <c r="AK50">
        <v>1136</v>
      </c>
      <c r="AL50">
        <v>26221</v>
      </c>
      <c r="AM50">
        <f t="shared" si="11"/>
        <v>23.0818661971831</v>
      </c>
    </row>
    <row r="51" spans="5:39" x14ac:dyDescent="0.25">
      <c r="F51" s="27">
        <v>19</v>
      </c>
      <c r="G51">
        <v>1324</v>
      </c>
      <c r="H51">
        <v>60070</v>
      </c>
      <c r="I51">
        <f t="shared" si="6"/>
        <v>45.370090634441091</v>
      </c>
      <c r="L51" s="27">
        <v>18</v>
      </c>
      <c r="M51">
        <v>637</v>
      </c>
      <c r="N51">
        <v>25774</v>
      </c>
      <c r="O51">
        <f t="shared" si="7"/>
        <v>40.46153846153846</v>
      </c>
      <c r="R51" s="27">
        <v>2</v>
      </c>
      <c r="S51">
        <v>310</v>
      </c>
      <c r="T51">
        <v>6657</v>
      </c>
      <c r="U51">
        <f t="shared" si="8"/>
        <v>21.474193548387095</v>
      </c>
      <c r="X51" s="27">
        <v>49</v>
      </c>
      <c r="Y51">
        <v>5973</v>
      </c>
      <c r="Z51">
        <v>152761</v>
      </c>
      <c r="AA51">
        <f t="shared" si="9"/>
        <v>25.575255315586809</v>
      </c>
      <c r="AD51" s="27">
        <v>15</v>
      </c>
      <c r="AE51">
        <v>624</v>
      </c>
      <c r="AF51">
        <v>21050</v>
      </c>
      <c r="AG51">
        <f t="shared" si="10"/>
        <v>33.733974358974358</v>
      </c>
      <c r="AJ51" s="27">
        <v>50</v>
      </c>
      <c r="AK51">
        <v>1187</v>
      </c>
      <c r="AL51">
        <v>21426</v>
      </c>
      <c r="AM51">
        <f t="shared" si="11"/>
        <v>18.050547598989048</v>
      </c>
    </row>
    <row r="52" spans="5:39" x14ac:dyDescent="0.25">
      <c r="F52" s="27">
        <v>20</v>
      </c>
      <c r="G52">
        <v>1507</v>
      </c>
      <c r="H52">
        <v>60417</v>
      </c>
      <c r="I52">
        <f t="shared" si="6"/>
        <v>40.090909090909093</v>
      </c>
      <c r="L52" s="27">
        <v>19</v>
      </c>
      <c r="M52">
        <v>685</v>
      </c>
      <c r="N52">
        <v>9357</v>
      </c>
      <c r="O52">
        <f t="shared" si="7"/>
        <v>13.65985401459854</v>
      </c>
      <c r="R52" s="27">
        <v>3</v>
      </c>
      <c r="S52">
        <v>312</v>
      </c>
      <c r="T52">
        <v>17326</v>
      </c>
      <c r="U52">
        <f t="shared" si="8"/>
        <v>55.532051282051285</v>
      </c>
      <c r="W52" t="s">
        <v>234</v>
      </c>
      <c r="X52" s="27">
        <v>1</v>
      </c>
      <c r="Y52">
        <v>132</v>
      </c>
      <c r="Z52">
        <v>3924</v>
      </c>
      <c r="AA52">
        <f t="shared" si="9"/>
        <v>29.727272727272727</v>
      </c>
      <c r="AD52" s="27">
        <v>16</v>
      </c>
      <c r="AE52">
        <v>663</v>
      </c>
      <c r="AF52">
        <v>10930</v>
      </c>
      <c r="AG52">
        <f t="shared" si="10"/>
        <v>16.485671191553543</v>
      </c>
      <c r="AJ52" s="27">
        <v>51</v>
      </c>
      <c r="AK52">
        <v>1315</v>
      </c>
      <c r="AL52">
        <v>14105</v>
      </c>
      <c r="AM52">
        <f t="shared" si="11"/>
        <v>10.726235741444867</v>
      </c>
    </row>
    <row r="53" spans="5:39" x14ac:dyDescent="0.25">
      <c r="F53" s="27">
        <v>21</v>
      </c>
      <c r="G53">
        <v>1524</v>
      </c>
      <c r="H53">
        <v>68263</v>
      </c>
      <c r="I53">
        <f t="shared" si="6"/>
        <v>44.791994750656166</v>
      </c>
      <c r="L53" s="27">
        <v>20</v>
      </c>
      <c r="M53">
        <v>689</v>
      </c>
      <c r="N53">
        <v>31457</v>
      </c>
      <c r="O53">
        <f t="shared" si="7"/>
        <v>45.656023222060959</v>
      </c>
      <c r="R53" s="27">
        <v>4</v>
      </c>
      <c r="S53">
        <v>425</v>
      </c>
      <c r="T53">
        <v>35673</v>
      </c>
      <c r="U53">
        <f t="shared" si="8"/>
        <v>83.936470588235295</v>
      </c>
      <c r="X53" s="27">
        <v>2</v>
      </c>
      <c r="Y53">
        <v>152</v>
      </c>
      <c r="Z53">
        <v>2887</v>
      </c>
      <c r="AA53">
        <f t="shared" si="9"/>
        <v>18.993421052631579</v>
      </c>
      <c r="AD53" s="27">
        <v>17</v>
      </c>
      <c r="AE53">
        <v>669</v>
      </c>
      <c r="AF53">
        <v>14005</v>
      </c>
      <c r="AG53">
        <f t="shared" si="10"/>
        <v>20.934230194319881</v>
      </c>
      <c r="AJ53" s="27">
        <v>52</v>
      </c>
      <c r="AK53">
        <v>1349</v>
      </c>
      <c r="AL53">
        <v>6303</v>
      </c>
      <c r="AM53">
        <f t="shared" si="11"/>
        <v>4.6723498888065231</v>
      </c>
    </row>
    <row r="54" spans="5:39" x14ac:dyDescent="0.25">
      <c r="F54" s="27">
        <v>22</v>
      </c>
      <c r="G54">
        <v>1585</v>
      </c>
      <c r="H54">
        <v>170461</v>
      </c>
      <c r="I54">
        <f t="shared" si="6"/>
        <v>107.54637223974764</v>
      </c>
      <c r="L54" s="27">
        <v>21</v>
      </c>
      <c r="M54">
        <v>717</v>
      </c>
      <c r="N54">
        <v>23890</v>
      </c>
      <c r="O54">
        <f t="shared" si="7"/>
        <v>33.319386331938631</v>
      </c>
      <c r="R54" s="27">
        <v>5</v>
      </c>
      <c r="S54">
        <v>431</v>
      </c>
      <c r="T54">
        <v>28411</v>
      </c>
      <c r="U54">
        <f t="shared" si="8"/>
        <v>65.918793503480273</v>
      </c>
      <c r="X54" s="27">
        <v>3</v>
      </c>
      <c r="Y54">
        <v>182</v>
      </c>
      <c r="Z54">
        <v>2627</v>
      </c>
      <c r="AA54">
        <f t="shared" si="9"/>
        <v>14.434065934065934</v>
      </c>
      <c r="AD54" s="27">
        <v>18</v>
      </c>
      <c r="AE54">
        <v>682</v>
      </c>
      <c r="AF54">
        <v>16427</v>
      </c>
      <c r="AG54">
        <f t="shared" si="10"/>
        <v>24.086510263929618</v>
      </c>
      <c r="AJ54" s="27">
        <v>53</v>
      </c>
      <c r="AK54">
        <v>1636</v>
      </c>
      <c r="AL54">
        <v>58379</v>
      </c>
      <c r="AM54">
        <f t="shared" si="11"/>
        <v>35.683985330073348</v>
      </c>
    </row>
    <row r="55" spans="5:39" x14ac:dyDescent="0.25">
      <c r="F55" s="27">
        <v>23</v>
      </c>
      <c r="G55">
        <v>2066</v>
      </c>
      <c r="H55">
        <v>99437</v>
      </c>
      <c r="I55">
        <f t="shared" si="6"/>
        <v>48.130203291384319</v>
      </c>
      <c r="L55" s="27">
        <v>22</v>
      </c>
      <c r="M55">
        <v>723</v>
      </c>
      <c r="N55">
        <v>98336</v>
      </c>
      <c r="O55">
        <f t="shared" si="7"/>
        <v>136.01106500691563</v>
      </c>
      <c r="R55" s="27">
        <v>6</v>
      </c>
      <c r="S55">
        <v>505</v>
      </c>
      <c r="T55">
        <v>72539</v>
      </c>
      <c r="U55">
        <f t="shared" si="8"/>
        <v>143.64158415841584</v>
      </c>
      <c r="X55" s="27">
        <v>4</v>
      </c>
      <c r="Y55">
        <v>184</v>
      </c>
      <c r="Z55">
        <v>3397</v>
      </c>
      <c r="AA55">
        <f t="shared" si="9"/>
        <v>18.461956521739129</v>
      </c>
      <c r="AD55" s="27">
        <v>19</v>
      </c>
      <c r="AE55">
        <v>701</v>
      </c>
      <c r="AF55">
        <v>17526</v>
      </c>
      <c r="AG55">
        <f t="shared" si="10"/>
        <v>25.001426533523539</v>
      </c>
      <c r="AJ55" s="27">
        <v>54</v>
      </c>
      <c r="AK55">
        <v>1641</v>
      </c>
      <c r="AL55">
        <v>31533</v>
      </c>
      <c r="AM55">
        <f t="shared" si="11"/>
        <v>19.215722120658135</v>
      </c>
    </row>
    <row r="56" spans="5:39" x14ac:dyDescent="0.25">
      <c r="F56" s="27">
        <v>24</v>
      </c>
      <c r="G56">
        <v>2104</v>
      </c>
      <c r="H56">
        <v>154643</v>
      </c>
      <c r="I56">
        <f t="shared" si="6"/>
        <v>73.499524714828894</v>
      </c>
      <c r="L56" s="27">
        <v>24</v>
      </c>
      <c r="M56">
        <v>786</v>
      </c>
      <c r="N56">
        <v>44668</v>
      </c>
      <c r="O56">
        <f t="shared" si="7"/>
        <v>56.829516539440206</v>
      </c>
      <c r="R56" s="27">
        <v>7</v>
      </c>
      <c r="S56">
        <v>520</v>
      </c>
      <c r="T56">
        <v>48778</v>
      </c>
      <c r="U56">
        <f t="shared" si="8"/>
        <v>93.803846153846152</v>
      </c>
      <c r="X56" s="27">
        <v>5</v>
      </c>
      <c r="Y56">
        <v>188</v>
      </c>
      <c r="Z56">
        <v>3547</v>
      </c>
      <c r="AA56">
        <f t="shared" si="9"/>
        <v>18.867021276595743</v>
      </c>
      <c r="AD56" s="27">
        <v>20</v>
      </c>
      <c r="AE56">
        <v>704</v>
      </c>
      <c r="AF56">
        <v>12628</v>
      </c>
      <c r="AG56">
        <f t="shared" si="10"/>
        <v>17.9375</v>
      </c>
      <c r="AJ56" s="27">
        <v>55</v>
      </c>
      <c r="AK56">
        <v>1651</v>
      </c>
      <c r="AL56">
        <v>23634</v>
      </c>
      <c r="AM56">
        <f t="shared" si="11"/>
        <v>14.314960629921259</v>
      </c>
    </row>
    <row r="57" spans="5:39" x14ac:dyDescent="0.25">
      <c r="F57" s="27">
        <v>25</v>
      </c>
      <c r="G57">
        <v>3994</v>
      </c>
      <c r="H57">
        <v>134606</v>
      </c>
      <c r="I57">
        <f t="shared" si="6"/>
        <v>33.702053079619432</v>
      </c>
      <c r="L57" s="27">
        <v>25</v>
      </c>
      <c r="M57">
        <v>817</v>
      </c>
      <c r="N57">
        <v>109867</v>
      </c>
      <c r="O57">
        <f t="shared" si="7"/>
        <v>134.47613219094248</v>
      </c>
      <c r="R57" s="27">
        <v>8</v>
      </c>
      <c r="S57">
        <v>530</v>
      </c>
      <c r="T57">
        <v>48974</v>
      </c>
      <c r="U57">
        <f t="shared" si="8"/>
        <v>92.403773584905665</v>
      </c>
      <c r="X57" s="27">
        <v>6</v>
      </c>
      <c r="Y57">
        <v>200</v>
      </c>
      <c r="Z57">
        <v>1774</v>
      </c>
      <c r="AA57">
        <f t="shared" si="9"/>
        <v>8.8699999999999992</v>
      </c>
      <c r="AD57" s="27">
        <v>21</v>
      </c>
      <c r="AE57">
        <v>705</v>
      </c>
      <c r="AF57">
        <v>10960</v>
      </c>
      <c r="AG57">
        <f t="shared" si="10"/>
        <v>15.546099290780141</v>
      </c>
      <c r="AJ57" s="27">
        <v>56</v>
      </c>
      <c r="AK57">
        <v>1805</v>
      </c>
      <c r="AL57">
        <v>51597</v>
      </c>
      <c r="AM57">
        <f t="shared" si="11"/>
        <v>28.585595567867035</v>
      </c>
    </row>
    <row r="58" spans="5:39" x14ac:dyDescent="0.25">
      <c r="E58" t="s">
        <v>233</v>
      </c>
      <c r="F58" s="27">
        <v>1</v>
      </c>
      <c r="G58">
        <v>258</v>
      </c>
      <c r="H58">
        <v>17701</v>
      </c>
      <c r="I58">
        <f t="shared" si="6"/>
        <v>68.608527131782949</v>
      </c>
      <c r="L58" s="27">
        <v>26</v>
      </c>
      <c r="M58">
        <v>928</v>
      </c>
      <c r="N58">
        <v>41896</v>
      </c>
      <c r="O58">
        <f t="shared" si="7"/>
        <v>45.146551724137929</v>
      </c>
      <c r="R58" s="27">
        <v>9</v>
      </c>
      <c r="S58">
        <v>541</v>
      </c>
      <c r="T58">
        <v>32174</v>
      </c>
      <c r="U58">
        <f t="shared" si="8"/>
        <v>59.471349353049909</v>
      </c>
      <c r="X58" s="27">
        <v>7</v>
      </c>
      <c r="Y58">
        <v>222</v>
      </c>
      <c r="Z58">
        <v>1096</v>
      </c>
      <c r="AA58">
        <f t="shared" si="9"/>
        <v>4.9369369369369371</v>
      </c>
      <c r="AD58" s="27">
        <v>22</v>
      </c>
      <c r="AE58">
        <v>765</v>
      </c>
      <c r="AF58">
        <v>19720</v>
      </c>
      <c r="AG58">
        <f t="shared" si="10"/>
        <v>25.777777777777779</v>
      </c>
      <c r="AJ58" s="27">
        <v>57</v>
      </c>
      <c r="AK58">
        <v>1843</v>
      </c>
      <c r="AL58">
        <v>29951</v>
      </c>
      <c r="AM58">
        <f t="shared" si="11"/>
        <v>16.25122083559414</v>
      </c>
    </row>
    <row r="59" spans="5:39" x14ac:dyDescent="0.25">
      <c r="F59" s="27">
        <v>2</v>
      </c>
      <c r="G59">
        <v>263</v>
      </c>
      <c r="H59">
        <v>11484</v>
      </c>
      <c r="I59">
        <f t="shared" si="6"/>
        <v>43.665399239543724</v>
      </c>
      <c r="L59" s="27">
        <v>27</v>
      </c>
      <c r="M59">
        <v>972</v>
      </c>
      <c r="N59">
        <v>67849</v>
      </c>
      <c r="O59">
        <f t="shared" si="7"/>
        <v>69.803497942386826</v>
      </c>
      <c r="R59" s="27">
        <v>10</v>
      </c>
      <c r="S59">
        <v>543</v>
      </c>
      <c r="T59">
        <v>42392</v>
      </c>
      <c r="U59">
        <f t="shared" si="8"/>
        <v>78.069981583793734</v>
      </c>
      <c r="X59" s="27">
        <v>8</v>
      </c>
      <c r="Y59">
        <v>261</v>
      </c>
      <c r="Z59">
        <v>1217</v>
      </c>
      <c r="AA59">
        <f t="shared" si="9"/>
        <v>4.6628352490421454</v>
      </c>
      <c r="AD59" s="27">
        <v>23</v>
      </c>
      <c r="AE59">
        <v>798</v>
      </c>
      <c r="AF59">
        <v>26129</v>
      </c>
      <c r="AG59">
        <f t="shared" si="10"/>
        <v>32.74310776942356</v>
      </c>
      <c r="AJ59" s="27">
        <v>58</v>
      </c>
      <c r="AK59">
        <v>2140</v>
      </c>
      <c r="AL59">
        <v>20999</v>
      </c>
      <c r="AM59">
        <f t="shared" si="11"/>
        <v>9.8126168224299057</v>
      </c>
    </row>
    <row r="60" spans="5:39" x14ac:dyDescent="0.25">
      <c r="F60" s="27">
        <v>3</v>
      </c>
      <c r="G60">
        <v>344</v>
      </c>
      <c r="H60">
        <v>26623</v>
      </c>
      <c r="I60">
        <f t="shared" si="6"/>
        <v>77.392441860465112</v>
      </c>
      <c r="L60" s="27">
        <v>28</v>
      </c>
      <c r="M60">
        <v>1009</v>
      </c>
      <c r="N60">
        <v>21174</v>
      </c>
      <c r="O60">
        <f t="shared" si="7"/>
        <v>20.985133795837463</v>
      </c>
      <c r="R60" s="27">
        <v>11</v>
      </c>
      <c r="S60">
        <v>548</v>
      </c>
      <c r="T60">
        <v>57299</v>
      </c>
      <c r="U60">
        <f t="shared" si="8"/>
        <v>104.56021897810218</v>
      </c>
      <c r="X60" s="27">
        <v>9</v>
      </c>
      <c r="Y60">
        <v>284</v>
      </c>
      <c r="Z60">
        <v>3282</v>
      </c>
      <c r="AA60">
        <f t="shared" si="9"/>
        <v>11.556338028169014</v>
      </c>
      <c r="AD60" s="27">
        <v>24</v>
      </c>
      <c r="AE60">
        <v>804</v>
      </c>
      <c r="AF60">
        <v>21343</v>
      </c>
      <c r="AG60">
        <f t="shared" si="10"/>
        <v>26.546019900497512</v>
      </c>
      <c r="AJ60" s="27">
        <v>59</v>
      </c>
      <c r="AK60">
        <v>2255</v>
      </c>
      <c r="AL60">
        <v>51726</v>
      </c>
      <c r="AM60">
        <f t="shared" si="11"/>
        <v>22.938359201773835</v>
      </c>
    </row>
    <row r="61" spans="5:39" x14ac:dyDescent="0.25">
      <c r="F61" s="27">
        <v>4</v>
      </c>
      <c r="G61">
        <v>403</v>
      </c>
      <c r="H61">
        <v>39104</v>
      </c>
      <c r="I61">
        <f t="shared" si="6"/>
        <v>97.032258064516128</v>
      </c>
      <c r="L61" s="27">
        <v>29</v>
      </c>
      <c r="M61">
        <v>1021</v>
      </c>
      <c r="N61">
        <v>38860</v>
      </c>
      <c r="O61">
        <f t="shared" si="7"/>
        <v>38.060724779627819</v>
      </c>
      <c r="R61" s="27">
        <v>12</v>
      </c>
      <c r="S61">
        <v>572</v>
      </c>
      <c r="T61">
        <v>5683</v>
      </c>
      <c r="U61">
        <f t="shared" si="8"/>
        <v>9.935314685314685</v>
      </c>
      <c r="X61" s="27">
        <v>10</v>
      </c>
      <c r="Y61">
        <v>324</v>
      </c>
      <c r="Z61">
        <v>1537</v>
      </c>
      <c r="AA61">
        <f t="shared" si="9"/>
        <v>4.7438271604938276</v>
      </c>
      <c r="AD61" s="27">
        <v>25</v>
      </c>
      <c r="AE61">
        <v>813</v>
      </c>
      <c r="AF61">
        <v>8081</v>
      </c>
      <c r="AG61">
        <f t="shared" si="10"/>
        <v>9.9397293972939735</v>
      </c>
      <c r="AJ61" s="27">
        <v>60</v>
      </c>
      <c r="AK61">
        <v>2367</v>
      </c>
      <c r="AL61">
        <v>53447</v>
      </c>
      <c r="AM61">
        <f t="shared" si="11"/>
        <v>22.580059146599069</v>
      </c>
    </row>
    <row r="62" spans="5:39" x14ac:dyDescent="0.25">
      <c r="F62" s="27">
        <v>5</v>
      </c>
      <c r="G62">
        <v>403</v>
      </c>
      <c r="H62">
        <v>44632</v>
      </c>
      <c r="I62">
        <f t="shared" si="6"/>
        <v>110.74937965260546</v>
      </c>
      <c r="L62" s="27">
        <v>30</v>
      </c>
      <c r="M62">
        <v>1040</v>
      </c>
      <c r="N62">
        <v>57726</v>
      </c>
      <c r="O62">
        <f t="shared" si="7"/>
        <v>55.505769230769232</v>
      </c>
      <c r="R62" s="27">
        <v>13</v>
      </c>
      <c r="S62">
        <v>580</v>
      </c>
      <c r="T62">
        <v>48314</v>
      </c>
      <c r="U62">
        <f t="shared" si="8"/>
        <v>83.3</v>
      </c>
      <c r="X62" s="27">
        <v>11</v>
      </c>
      <c r="Y62">
        <v>350</v>
      </c>
      <c r="Z62">
        <v>3553</v>
      </c>
      <c r="AA62">
        <f t="shared" si="9"/>
        <v>10.151428571428571</v>
      </c>
      <c r="AD62" s="27">
        <v>26</v>
      </c>
      <c r="AE62">
        <v>878</v>
      </c>
      <c r="AF62">
        <v>3866</v>
      </c>
      <c r="AG62">
        <f t="shared" si="10"/>
        <v>4.4031890660592259</v>
      </c>
      <c r="AJ62" s="27">
        <v>61</v>
      </c>
      <c r="AK62">
        <v>11551</v>
      </c>
      <c r="AL62">
        <v>179429</v>
      </c>
      <c r="AM62">
        <f t="shared" si="11"/>
        <v>15.533633451649209</v>
      </c>
    </row>
    <row r="63" spans="5:39" x14ac:dyDescent="0.25">
      <c r="F63" s="27">
        <v>6</v>
      </c>
      <c r="G63">
        <v>407</v>
      </c>
      <c r="H63">
        <v>38282</v>
      </c>
      <c r="I63">
        <f t="shared" si="6"/>
        <v>94.058968058968063</v>
      </c>
      <c r="L63" s="27">
        <v>31</v>
      </c>
      <c r="M63">
        <v>1169</v>
      </c>
      <c r="N63">
        <v>70267</v>
      </c>
      <c r="O63">
        <f t="shared" si="7"/>
        <v>60.108639863130882</v>
      </c>
      <c r="R63" s="27">
        <v>14</v>
      </c>
      <c r="S63">
        <v>582</v>
      </c>
      <c r="T63">
        <v>55672</v>
      </c>
      <c r="U63">
        <f t="shared" si="8"/>
        <v>95.656357388316152</v>
      </c>
      <c r="X63" s="27">
        <v>12</v>
      </c>
      <c r="Y63">
        <v>352</v>
      </c>
      <c r="Z63">
        <v>1798</v>
      </c>
      <c r="AA63">
        <f t="shared" si="9"/>
        <v>5.1079545454545459</v>
      </c>
      <c r="AD63" s="27">
        <v>27</v>
      </c>
      <c r="AE63">
        <v>925</v>
      </c>
      <c r="AF63">
        <v>18692</v>
      </c>
      <c r="AG63">
        <f t="shared" si="10"/>
        <v>20.207567567567569</v>
      </c>
      <c r="AI63" t="s">
        <v>234</v>
      </c>
      <c r="AJ63" s="27">
        <v>1</v>
      </c>
      <c r="AK63">
        <v>158</v>
      </c>
      <c r="AL63">
        <v>3021</v>
      </c>
      <c r="AM63">
        <f t="shared" si="11"/>
        <v>19.120253164556964</v>
      </c>
    </row>
    <row r="64" spans="5:39" x14ac:dyDescent="0.25">
      <c r="F64" s="27">
        <v>7</v>
      </c>
      <c r="G64">
        <v>434</v>
      </c>
      <c r="H64">
        <v>36502</v>
      </c>
      <c r="I64">
        <f t="shared" si="6"/>
        <v>84.105990783410135</v>
      </c>
      <c r="L64" s="27">
        <v>32</v>
      </c>
      <c r="M64">
        <v>1799</v>
      </c>
      <c r="N64">
        <v>142238</v>
      </c>
      <c r="O64">
        <f t="shared" si="7"/>
        <v>79.065036131183987</v>
      </c>
      <c r="R64" s="27">
        <v>15</v>
      </c>
      <c r="S64">
        <v>586</v>
      </c>
      <c r="T64">
        <v>38417</v>
      </c>
      <c r="U64">
        <f t="shared" si="8"/>
        <v>65.558020477815703</v>
      </c>
      <c r="X64" s="27">
        <v>13</v>
      </c>
      <c r="Y64">
        <v>365</v>
      </c>
      <c r="Z64">
        <v>4560</v>
      </c>
      <c r="AA64">
        <f t="shared" si="9"/>
        <v>12.493150684931507</v>
      </c>
      <c r="AD64" s="27">
        <v>28</v>
      </c>
      <c r="AE64">
        <v>950</v>
      </c>
      <c r="AF64">
        <v>43321</v>
      </c>
      <c r="AG64">
        <f t="shared" si="10"/>
        <v>45.601052631578945</v>
      </c>
      <c r="AJ64" s="27">
        <v>2</v>
      </c>
      <c r="AK64">
        <v>196</v>
      </c>
      <c r="AL64">
        <v>1230</v>
      </c>
      <c r="AM64">
        <f t="shared" si="11"/>
        <v>6.2755102040816331</v>
      </c>
    </row>
    <row r="65" spans="6:39" x14ac:dyDescent="0.25">
      <c r="F65" s="27">
        <v>8</v>
      </c>
      <c r="G65">
        <v>457</v>
      </c>
      <c r="H65">
        <v>22618</v>
      </c>
      <c r="I65">
        <f t="shared" si="6"/>
        <v>49.492341356673961</v>
      </c>
      <c r="L65" s="27">
        <v>33</v>
      </c>
      <c r="M65">
        <v>2130</v>
      </c>
      <c r="N65">
        <v>86288</v>
      </c>
      <c r="O65">
        <f t="shared" si="7"/>
        <v>40.510798122065729</v>
      </c>
      <c r="R65" s="27">
        <v>16</v>
      </c>
      <c r="S65">
        <v>587</v>
      </c>
      <c r="T65">
        <v>62077</v>
      </c>
      <c r="U65">
        <f t="shared" si="8"/>
        <v>105.75298126064736</v>
      </c>
      <c r="X65" s="27">
        <v>14</v>
      </c>
      <c r="Y65">
        <v>378</v>
      </c>
      <c r="Z65">
        <v>7962</v>
      </c>
      <c r="AA65">
        <f t="shared" si="9"/>
        <v>21.063492063492063</v>
      </c>
      <c r="AD65" s="27">
        <v>29</v>
      </c>
      <c r="AE65">
        <v>976</v>
      </c>
      <c r="AF65">
        <v>9498</v>
      </c>
      <c r="AG65">
        <f t="shared" si="10"/>
        <v>9.7315573770491799</v>
      </c>
      <c r="AJ65" s="27">
        <v>3</v>
      </c>
      <c r="AK65">
        <v>242</v>
      </c>
      <c r="AL65">
        <v>308</v>
      </c>
      <c r="AM65">
        <f t="shared" si="11"/>
        <v>1.2727272727272727</v>
      </c>
    </row>
    <row r="66" spans="6:39" x14ac:dyDescent="0.25">
      <c r="F66" s="27">
        <v>9</v>
      </c>
      <c r="G66">
        <v>461</v>
      </c>
      <c r="H66">
        <v>37974</v>
      </c>
      <c r="I66">
        <f t="shared" si="6"/>
        <v>82.373101952277651</v>
      </c>
      <c r="L66" s="27">
        <v>34</v>
      </c>
      <c r="M66">
        <v>3817</v>
      </c>
      <c r="N66">
        <v>149151</v>
      </c>
      <c r="O66">
        <f t="shared" si="7"/>
        <v>39.07545192559602</v>
      </c>
      <c r="R66" s="27">
        <v>17</v>
      </c>
      <c r="S66">
        <v>588</v>
      </c>
      <c r="T66">
        <v>64363</v>
      </c>
      <c r="U66">
        <f t="shared" si="8"/>
        <v>109.46088435374149</v>
      </c>
      <c r="X66" s="27">
        <v>15</v>
      </c>
      <c r="Y66">
        <v>385</v>
      </c>
      <c r="Z66">
        <v>8190</v>
      </c>
      <c r="AA66">
        <f t="shared" si="9"/>
        <v>21.272727272727273</v>
      </c>
      <c r="AD66" s="27">
        <v>30</v>
      </c>
      <c r="AE66">
        <v>1068</v>
      </c>
      <c r="AF66">
        <v>27544</v>
      </c>
      <c r="AG66">
        <f t="shared" si="10"/>
        <v>25.790262172284645</v>
      </c>
      <c r="AJ66" s="27">
        <v>4</v>
      </c>
      <c r="AK66">
        <v>262</v>
      </c>
      <c r="AL66">
        <v>2602</v>
      </c>
      <c r="AM66">
        <f t="shared" si="11"/>
        <v>9.9312977099236637</v>
      </c>
    </row>
    <row r="67" spans="6:39" x14ac:dyDescent="0.25">
      <c r="F67" s="27">
        <v>10</v>
      </c>
      <c r="G67">
        <v>464</v>
      </c>
      <c r="H67">
        <v>28338</v>
      </c>
      <c r="I67">
        <f t="shared" ref="I67:I98" si="12">H67/G67</f>
        <v>61.073275862068968</v>
      </c>
      <c r="L67" s="27">
        <v>35</v>
      </c>
      <c r="M67">
        <v>8005</v>
      </c>
      <c r="N67">
        <v>480362</v>
      </c>
      <c r="O67">
        <f t="shared" ref="O67:O84" si="13">N67/M67</f>
        <v>60.007745159275451</v>
      </c>
      <c r="R67" s="27">
        <v>18</v>
      </c>
      <c r="S67">
        <v>591</v>
      </c>
      <c r="T67">
        <v>50379</v>
      </c>
      <c r="U67">
        <f t="shared" ref="U67:U88" si="14">T67/S67</f>
        <v>85.243654822335031</v>
      </c>
      <c r="X67" s="27">
        <v>16</v>
      </c>
      <c r="Y67">
        <v>388</v>
      </c>
      <c r="Z67">
        <v>9729</v>
      </c>
      <c r="AA67">
        <f t="shared" ref="AA67:AA98" si="15">Z67/Y67</f>
        <v>25.074742268041238</v>
      </c>
      <c r="AD67" s="27">
        <v>31</v>
      </c>
      <c r="AE67">
        <v>1165</v>
      </c>
      <c r="AF67">
        <v>47611</v>
      </c>
      <c r="AG67">
        <f t="shared" ref="AG67:AG98" si="16">AF67/AE67</f>
        <v>40.867811158798283</v>
      </c>
      <c r="AJ67" s="27">
        <v>5</v>
      </c>
      <c r="AK67">
        <v>362</v>
      </c>
      <c r="AL67">
        <v>2516</v>
      </c>
      <c r="AM67">
        <f t="shared" ref="AM67:AM98" si="17">AL67/AK67</f>
        <v>6.9502762430939224</v>
      </c>
    </row>
    <row r="68" spans="6:39" x14ac:dyDescent="0.25">
      <c r="F68" s="27">
        <v>11</v>
      </c>
      <c r="G68">
        <v>481</v>
      </c>
      <c r="H68">
        <v>33403</v>
      </c>
      <c r="I68">
        <f t="shared" si="12"/>
        <v>69.444906444906451</v>
      </c>
      <c r="K68" t="s">
        <v>233</v>
      </c>
      <c r="L68" s="27">
        <v>1</v>
      </c>
      <c r="M68">
        <v>388</v>
      </c>
      <c r="N68">
        <v>35827</v>
      </c>
      <c r="O68">
        <f t="shared" si="13"/>
        <v>92.337628865979383</v>
      </c>
      <c r="R68" s="27">
        <v>19</v>
      </c>
      <c r="S68">
        <v>593</v>
      </c>
      <c r="T68">
        <v>64840</v>
      </c>
      <c r="U68">
        <f t="shared" si="14"/>
        <v>109.34232715008432</v>
      </c>
      <c r="X68" s="27">
        <v>17</v>
      </c>
      <c r="Y68">
        <v>404</v>
      </c>
      <c r="Z68">
        <v>8677</v>
      </c>
      <c r="AA68">
        <f t="shared" si="15"/>
        <v>21.477722772277229</v>
      </c>
      <c r="AD68" s="27">
        <v>32</v>
      </c>
      <c r="AE68">
        <v>1167</v>
      </c>
      <c r="AF68">
        <v>11840</v>
      </c>
      <c r="AG68">
        <f t="shared" si="16"/>
        <v>10.145672664952871</v>
      </c>
      <c r="AJ68" s="27">
        <v>6</v>
      </c>
      <c r="AK68">
        <v>536</v>
      </c>
      <c r="AL68">
        <v>8655</v>
      </c>
      <c r="AM68">
        <f t="shared" si="17"/>
        <v>16.147388059701491</v>
      </c>
    </row>
    <row r="69" spans="6:39" x14ac:dyDescent="0.25">
      <c r="F69" s="27">
        <v>12</v>
      </c>
      <c r="G69">
        <v>490</v>
      </c>
      <c r="H69">
        <v>58172</v>
      </c>
      <c r="I69">
        <f t="shared" si="12"/>
        <v>118.71836734693878</v>
      </c>
      <c r="L69" s="27">
        <v>2</v>
      </c>
      <c r="M69">
        <v>411</v>
      </c>
      <c r="N69">
        <v>17262</v>
      </c>
      <c r="O69">
        <f t="shared" si="13"/>
        <v>42</v>
      </c>
      <c r="R69" s="27">
        <v>20</v>
      </c>
      <c r="S69">
        <v>602</v>
      </c>
      <c r="T69">
        <v>62322</v>
      </c>
      <c r="U69">
        <f t="shared" si="14"/>
        <v>103.52491694352159</v>
      </c>
      <c r="X69" s="27">
        <v>18</v>
      </c>
      <c r="Y69">
        <v>405</v>
      </c>
      <c r="Z69">
        <v>6856</v>
      </c>
      <c r="AA69">
        <f t="shared" si="15"/>
        <v>16.928395061728395</v>
      </c>
      <c r="AD69" s="27">
        <v>33</v>
      </c>
      <c r="AE69">
        <v>1195</v>
      </c>
      <c r="AF69">
        <v>19562</v>
      </c>
      <c r="AG69">
        <f t="shared" si="16"/>
        <v>16.369874476987448</v>
      </c>
      <c r="AJ69" s="27">
        <v>7</v>
      </c>
      <c r="AK69">
        <v>554</v>
      </c>
      <c r="AL69">
        <v>32079</v>
      </c>
      <c r="AM69">
        <f t="shared" si="17"/>
        <v>57.904332129963898</v>
      </c>
    </row>
    <row r="70" spans="6:39" x14ac:dyDescent="0.25">
      <c r="F70" s="27">
        <v>13</v>
      </c>
      <c r="G70">
        <v>492</v>
      </c>
      <c r="H70">
        <v>41116</v>
      </c>
      <c r="I70">
        <f t="shared" si="12"/>
        <v>83.569105691056905</v>
      </c>
      <c r="L70" s="27">
        <v>3</v>
      </c>
      <c r="M70">
        <v>421</v>
      </c>
      <c r="N70">
        <v>47234</v>
      </c>
      <c r="O70">
        <f t="shared" si="13"/>
        <v>112.19477434679335</v>
      </c>
      <c r="R70" s="27">
        <v>21</v>
      </c>
      <c r="S70">
        <v>622</v>
      </c>
      <c r="T70">
        <v>58903</v>
      </c>
      <c r="U70">
        <f t="shared" si="14"/>
        <v>94.69935691318328</v>
      </c>
      <c r="X70" s="27">
        <v>19</v>
      </c>
      <c r="Y70">
        <v>423</v>
      </c>
      <c r="Z70">
        <v>12692</v>
      </c>
      <c r="AA70">
        <f t="shared" si="15"/>
        <v>30.004728132387708</v>
      </c>
      <c r="AD70" s="27">
        <v>34</v>
      </c>
      <c r="AE70">
        <v>1340</v>
      </c>
      <c r="AF70">
        <v>21601</v>
      </c>
      <c r="AG70">
        <f t="shared" si="16"/>
        <v>16.120149253731345</v>
      </c>
      <c r="AJ70" s="27">
        <v>8</v>
      </c>
      <c r="AK70">
        <v>576</v>
      </c>
      <c r="AL70">
        <v>11214</v>
      </c>
      <c r="AM70">
        <f t="shared" si="17"/>
        <v>19.46875</v>
      </c>
    </row>
    <row r="71" spans="6:39" x14ac:dyDescent="0.25">
      <c r="F71" s="27">
        <v>14</v>
      </c>
      <c r="G71">
        <v>497</v>
      </c>
      <c r="H71">
        <v>55392</v>
      </c>
      <c r="I71">
        <f t="shared" si="12"/>
        <v>111.45271629778672</v>
      </c>
      <c r="L71" s="27">
        <v>4</v>
      </c>
      <c r="M71">
        <v>421</v>
      </c>
      <c r="N71">
        <v>36124</v>
      </c>
      <c r="O71">
        <f t="shared" si="13"/>
        <v>85.805225653206648</v>
      </c>
      <c r="R71" s="27">
        <v>22</v>
      </c>
      <c r="S71">
        <v>672</v>
      </c>
      <c r="T71">
        <v>72110</v>
      </c>
      <c r="U71">
        <f t="shared" si="14"/>
        <v>107.30654761904762</v>
      </c>
      <c r="X71" s="27">
        <v>20</v>
      </c>
      <c r="Y71">
        <v>425</v>
      </c>
      <c r="Z71">
        <v>10227</v>
      </c>
      <c r="AA71">
        <f t="shared" si="15"/>
        <v>24.063529411764705</v>
      </c>
      <c r="AD71" s="27">
        <v>35</v>
      </c>
      <c r="AE71">
        <v>1523</v>
      </c>
      <c r="AF71">
        <v>47549</v>
      </c>
      <c r="AG71">
        <f t="shared" si="16"/>
        <v>31.220617202889034</v>
      </c>
      <c r="AJ71" s="27">
        <v>9</v>
      </c>
      <c r="AK71">
        <v>576</v>
      </c>
      <c r="AL71">
        <v>17647</v>
      </c>
      <c r="AM71">
        <f t="shared" si="17"/>
        <v>30.637152777777779</v>
      </c>
    </row>
    <row r="72" spans="6:39" x14ac:dyDescent="0.25">
      <c r="F72" s="27">
        <v>15</v>
      </c>
      <c r="G72">
        <v>520</v>
      </c>
      <c r="H72">
        <v>31775</v>
      </c>
      <c r="I72">
        <f t="shared" si="12"/>
        <v>61.105769230769234</v>
      </c>
      <c r="L72" s="27">
        <v>5</v>
      </c>
      <c r="M72">
        <v>472</v>
      </c>
      <c r="N72">
        <v>43279</v>
      </c>
      <c r="O72">
        <f t="shared" si="13"/>
        <v>91.692796610169495</v>
      </c>
      <c r="R72" s="27">
        <v>23</v>
      </c>
      <c r="S72">
        <v>740</v>
      </c>
      <c r="T72">
        <v>44346</v>
      </c>
      <c r="U72">
        <f t="shared" si="14"/>
        <v>59.92702702702703</v>
      </c>
      <c r="X72" s="27">
        <v>21</v>
      </c>
      <c r="Y72">
        <v>433</v>
      </c>
      <c r="Z72">
        <v>15456</v>
      </c>
      <c r="AA72">
        <f t="shared" si="15"/>
        <v>35.695150115473439</v>
      </c>
      <c r="AD72" s="27">
        <v>36</v>
      </c>
      <c r="AE72">
        <v>1702</v>
      </c>
      <c r="AF72">
        <v>44328</v>
      </c>
      <c r="AG72">
        <f t="shared" si="16"/>
        <v>26.044653349001177</v>
      </c>
      <c r="AJ72" s="27">
        <v>10</v>
      </c>
      <c r="AK72">
        <v>580</v>
      </c>
      <c r="AL72">
        <v>769</v>
      </c>
      <c r="AM72">
        <f t="shared" si="17"/>
        <v>1.3258620689655172</v>
      </c>
    </row>
    <row r="73" spans="6:39" x14ac:dyDescent="0.25">
      <c r="F73" s="27">
        <v>16</v>
      </c>
      <c r="G73">
        <v>521</v>
      </c>
      <c r="H73">
        <v>45433</v>
      </c>
      <c r="I73">
        <f t="shared" si="12"/>
        <v>87.203454894433776</v>
      </c>
      <c r="L73" s="27">
        <v>6</v>
      </c>
      <c r="M73">
        <v>480</v>
      </c>
      <c r="N73">
        <v>19447</v>
      </c>
      <c r="O73">
        <f t="shared" si="13"/>
        <v>40.514583333333334</v>
      </c>
      <c r="R73" s="27">
        <v>24</v>
      </c>
      <c r="S73">
        <v>756</v>
      </c>
      <c r="T73">
        <v>60042</v>
      </c>
      <c r="U73">
        <f t="shared" si="14"/>
        <v>79.420634920634924</v>
      </c>
      <c r="X73" s="27">
        <v>22</v>
      </c>
      <c r="Y73">
        <v>435</v>
      </c>
      <c r="Z73">
        <v>6139</v>
      </c>
      <c r="AA73">
        <f t="shared" si="15"/>
        <v>14.11264367816092</v>
      </c>
      <c r="AC73" t="s">
        <v>233</v>
      </c>
      <c r="AD73" s="27">
        <v>1</v>
      </c>
      <c r="AE73">
        <v>102</v>
      </c>
      <c r="AF73">
        <v>901</v>
      </c>
      <c r="AG73">
        <f t="shared" si="16"/>
        <v>8.8333333333333339</v>
      </c>
      <c r="AJ73" s="27">
        <v>11</v>
      </c>
      <c r="AK73">
        <v>581</v>
      </c>
      <c r="AL73">
        <v>30857</v>
      </c>
      <c r="AM73">
        <f t="shared" si="17"/>
        <v>53.110154905335627</v>
      </c>
    </row>
    <row r="74" spans="6:39" x14ac:dyDescent="0.25">
      <c r="F74" s="27">
        <v>17</v>
      </c>
      <c r="G74">
        <v>524</v>
      </c>
      <c r="H74">
        <v>67849</v>
      </c>
      <c r="I74">
        <f t="shared" si="12"/>
        <v>129.48282442748092</v>
      </c>
      <c r="L74" s="27">
        <v>7</v>
      </c>
      <c r="M74">
        <v>485</v>
      </c>
      <c r="N74">
        <v>51396</v>
      </c>
      <c r="O74">
        <f t="shared" si="13"/>
        <v>105.97113402061855</v>
      </c>
      <c r="R74" s="27">
        <v>25</v>
      </c>
      <c r="S74">
        <v>763</v>
      </c>
      <c r="T74">
        <v>48793</v>
      </c>
      <c r="U74">
        <f t="shared" si="14"/>
        <v>63.94888597640891</v>
      </c>
      <c r="X74" s="27">
        <v>23</v>
      </c>
      <c r="Y74">
        <v>448</v>
      </c>
      <c r="Z74">
        <v>16332</v>
      </c>
      <c r="AA74">
        <f t="shared" si="15"/>
        <v>36.455357142857146</v>
      </c>
      <c r="AD74" s="27">
        <v>2</v>
      </c>
      <c r="AE74">
        <v>169</v>
      </c>
      <c r="AF74">
        <v>5251</v>
      </c>
      <c r="AG74">
        <f t="shared" si="16"/>
        <v>31.071005917159763</v>
      </c>
      <c r="AJ74" s="27">
        <v>12</v>
      </c>
      <c r="AK74">
        <v>584</v>
      </c>
      <c r="AL74">
        <v>15180</v>
      </c>
      <c r="AM74">
        <f t="shared" si="17"/>
        <v>25.993150684931507</v>
      </c>
    </row>
    <row r="75" spans="6:39" x14ac:dyDescent="0.25">
      <c r="F75" s="27">
        <v>18</v>
      </c>
      <c r="G75">
        <v>526</v>
      </c>
      <c r="H75">
        <v>32645</v>
      </c>
      <c r="I75">
        <f t="shared" si="12"/>
        <v>62.062737642585553</v>
      </c>
      <c r="L75" s="27">
        <v>8</v>
      </c>
      <c r="M75">
        <v>528</v>
      </c>
      <c r="N75">
        <v>54050</v>
      </c>
      <c r="O75">
        <f t="shared" si="13"/>
        <v>102.36742424242425</v>
      </c>
      <c r="R75" s="27">
        <v>26</v>
      </c>
      <c r="S75">
        <v>766</v>
      </c>
      <c r="T75">
        <v>56523</v>
      </c>
      <c r="U75">
        <f t="shared" si="14"/>
        <v>73.789817232375981</v>
      </c>
      <c r="X75" s="27">
        <v>24</v>
      </c>
      <c r="Y75">
        <v>467</v>
      </c>
      <c r="Z75">
        <v>13811</v>
      </c>
      <c r="AA75">
        <f t="shared" si="15"/>
        <v>29.573875802997858</v>
      </c>
      <c r="AD75" s="27">
        <v>3</v>
      </c>
      <c r="AE75">
        <v>391</v>
      </c>
      <c r="AF75">
        <v>3982</v>
      </c>
      <c r="AG75">
        <f t="shared" si="16"/>
        <v>10.184143222506394</v>
      </c>
      <c r="AJ75" s="27">
        <v>13</v>
      </c>
      <c r="AK75">
        <v>594</v>
      </c>
      <c r="AL75">
        <v>14611</v>
      </c>
      <c r="AM75">
        <f t="shared" si="17"/>
        <v>24.597643097643097</v>
      </c>
    </row>
    <row r="76" spans="6:39" x14ac:dyDescent="0.25">
      <c r="F76" s="27">
        <v>19</v>
      </c>
      <c r="G76">
        <v>529</v>
      </c>
      <c r="H76">
        <v>42450</v>
      </c>
      <c r="I76">
        <f t="shared" si="12"/>
        <v>80.24574669187146</v>
      </c>
      <c r="L76" s="27">
        <v>9</v>
      </c>
      <c r="M76">
        <v>535</v>
      </c>
      <c r="N76">
        <v>36023</v>
      </c>
      <c r="O76">
        <f t="shared" si="13"/>
        <v>67.332710280373831</v>
      </c>
      <c r="R76" s="27">
        <v>27</v>
      </c>
      <c r="S76">
        <v>779</v>
      </c>
      <c r="T76">
        <v>123002</v>
      </c>
      <c r="U76">
        <f t="shared" si="14"/>
        <v>157.89730423620026</v>
      </c>
      <c r="X76" s="27">
        <v>25</v>
      </c>
      <c r="Y76">
        <v>468</v>
      </c>
      <c r="Z76">
        <v>7649</v>
      </c>
      <c r="AA76">
        <f t="shared" si="15"/>
        <v>16.344017094017094</v>
      </c>
      <c r="AD76" s="27">
        <v>4</v>
      </c>
      <c r="AE76">
        <v>403</v>
      </c>
      <c r="AF76">
        <v>6383</v>
      </c>
      <c r="AG76">
        <f t="shared" si="16"/>
        <v>15.838709677419354</v>
      </c>
      <c r="AJ76" s="27">
        <v>14</v>
      </c>
      <c r="AK76">
        <v>619</v>
      </c>
      <c r="AL76">
        <v>14764</v>
      </c>
      <c r="AM76">
        <f t="shared" si="17"/>
        <v>23.851373182552503</v>
      </c>
    </row>
    <row r="77" spans="6:39" x14ac:dyDescent="0.25">
      <c r="F77" s="27">
        <v>20</v>
      </c>
      <c r="G77">
        <v>530</v>
      </c>
      <c r="H77">
        <v>24000</v>
      </c>
      <c r="I77">
        <f t="shared" si="12"/>
        <v>45.283018867924525</v>
      </c>
      <c r="L77" s="27">
        <v>10</v>
      </c>
      <c r="M77">
        <v>588</v>
      </c>
      <c r="N77">
        <v>39721</v>
      </c>
      <c r="O77">
        <f t="shared" si="13"/>
        <v>67.552721088435376</v>
      </c>
      <c r="R77" s="27">
        <v>28</v>
      </c>
      <c r="S77">
        <v>835</v>
      </c>
      <c r="T77">
        <v>89845</v>
      </c>
      <c r="U77">
        <f t="shared" si="14"/>
        <v>107.59880239520957</v>
      </c>
      <c r="X77" s="27">
        <v>26</v>
      </c>
      <c r="Y77">
        <v>475</v>
      </c>
      <c r="Z77">
        <v>6561</v>
      </c>
      <c r="AA77">
        <f t="shared" si="15"/>
        <v>13.812631578947368</v>
      </c>
      <c r="AD77" s="27">
        <v>5</v>
      </c>
      <c r="AE77">
        <v>484</v>
      </c>
      <c r="AF77">
        <v>7255</v>
      </c>
      <c r="AG77">
        <f t="shared" si="16"/>
        <v>14.989669421487603</v>
      </c>
      <c r="AJ77" s="27">
        <v>15</v>
      </c>
      <c r="AK77">
        <v>644</v>
      </c>
      <c r="AL77">
        <v>18092</v>
      </c>
      <c r="AM77">
        <f t="shared" si="17"/>
        <v>28.093167701863354</v>
      </c>
    </row>
    <row r="78" spans="6:39" x14ac:dyDescent="0.25">
      <c r="F78" s="27">
        <v>21</v>
      </c>
      <c r="G78">
        <v>537</v>
      </c>
      <c r="H78">
        <v>25720</v>
      </c>
      <c r="I78">
        <f t="shared" si="12"/>
        <v>47.895716945996277</v>
      </c>
      <c r="L78" s="27">
        <v>11</v>
      </c>
      <c r="M78">
        <v>592</v>
      </c>
      <c r="N78">
        <v>1255</v>
      </c>
      <c r="O78">
        <f t="shared" si="13"/>
        <v>2.1199324324324325</v>
      </c>
      <c r="R78" s="27">
        <v>29</v>
      </c>
      <c r="S78">
        <v>857</v>
      </c>
      <c r="T78">
        <v>97875</v>
      </c>
      <c r="U78">
        <f t="shared" si="14"/>
        <v>114.20653442240373</v>
      </c>
      <c r="X78" s="27">
        <v>27</v>
      </c>
      <c r="Y78">
        <v>521</v>
      </c>
      <c r="Z78">
        <v>8765</v>
      </c>
      <c r="AA78">
        <f t="shared" si="15"/>
        <v>16.823416506717852</v>
      </c>
      <c r="AD78" s="27">
        <v>6</v>
      </c>
      <c r="AE78">
        <v>526</v>
      </c>
      <c r="AF78">
        <v>17066</v>
      </c>
      <c r="AG78">
        <f t="shared" si="16"/>
        <v>32.444866920152094</v>
      </c>
      <c r="AJ78" s="27">
        <v>16</v>
      </c>
      <c r="AK78">
        <v>649</v>
      </c>
      <c r="AL78">
        <v>4438</v>
      </c>
      <c r="AM78">
        <f t="shared" si="17"/>
        <v>6.8382126348228045</v>
      </c>
    </row>
    <row r="79" spans="6:39" x14ac:dyDescent="0.25">
      <c r="F79" s="27">
        <v>22</v>
      </c>
      <c r="G79">
        <v>540</v>
      </c>
      <c r="H79">
        <v>62092</v>
      </c>
      <c r="I79">
        <f t="shared" si="12"/>
        <v>114.98518518518519</v>
      </c>
      <c r="L79" s="27">
        <v>12</v>
      </c>
      <c r="M79">
        <v>651</v>
      </c>
      <c r="N79">
        <v>34221</v>
      </c>
      <c r="O79">
        <f t="shared" si="13"/>
        <v>52.566820276497694</v>
      </c>
      <c r="R79" s="27">
        <v>30</v>
      </c>
      <c r="S79">
        <v>931</v>
      </c>
      <c r="T79">
        <v>112163</v>
      </c>
      <c r="U79">
        <f t="shared" si="14"/>
        <v>120.47583243823846</v>
      </c>
      <c r="X79" s="27">
        <v>28</v>
      </c>
      <c r="Y79">
        <v>535</v>
      </c>
      <c r="Z79">
        <v>13579</v>
      </c>
      <c r="AA79">
        <f t="shared" si="15"/>
        <v>25.381308411214953</v>
      </c>
      <c r="AD79" s="27">
        <v>7</v>
      </c>
      <c r="AE79">
        <v>547</v>
      </c>
      <c r="AF79">
        <v>13707</v>
      </c>
      <c r="AG79">
        <f t="shared" si="16"/>
        <v>25.058500914076781</v>
      </c>
      <c r="AJ79" s="27">
        <v>17</v>
      </c>
      <c r="AK79">
        <v>650</v>
      </c>
      <c r="AL79">
        <v>17707</v>
      </c>
      <c r="AM79">
        <f t="shared" si="17"/>
        <v>27.241538461538461</v>
      </c>
    </row>
    <row r="80" spans="6:39" x14ac:dyDescent="0.25">
      <c r="F80" s="27">
        <v>23</v>
      </c>
      <c r="G80">
        <v>548</v>
      </c>
      <c r="H80">
        <v>20259</v>
      </c>
      <c r="I80">
        <f t="shared" si="12"/>
        <v>36.96897810218978</v>
      </c>
      <c r="L80" s="27">
        <v>13</v>
      </c>
      <c r="M80">
        <v>670</v>
      </c>
      <c r="N80">
        <v>46881</v>
      </c>
      <c r="O80">
        <f t="shared" si="13"/>
        <v>69.971641791044775</v>
      </c>
      <c r="R80" s="27">
        <v>31</v>
      </c>
      <c r="S80">
        <v>938</v>
      </c>
      <c r="T80">
        <v>7876</v>
      </c>
      <c r="U80">
        <f t="shared" si="14"/>
        <v>8.3965884861407254</v>
      </c>
      <c r="X80" s="27">
        <v>29</v>
      </c>
      <c r="Y80">
        <v>551</v>
      </c>
      <c r="Z80">
        <v>7639</v>
      </c>
      <c r="AA80">
        <f t="shared" si="15"/>
        <v>13.863883847549909</v>
      </c>
      <c r="AD80" s="27">
        <v>8</v>
      </c>
      <c r="AE80">
        <v>547</v>
      </c>
      <c r="AF80">
        <v>1085</v>
      </c>
      <c r="AG80">
        <f t="shared" si="16"/>
        <v>1.9835466179159049</v>
      </c>
      <c r="AJ80" s="27">
        <v>18</v>
      </c>
      <c r="AK80">
        <v>683</v>
      </c>
      <c r="AL80">
        <v>13357</v>
      </c>
      <c r="AM80">
        <f t="shared" si="17"/>
        <v>19.556368960468522</v>
      </c>
    </row>
    <row r="81" spans="6:39" x14ac:dyDescent="0.25">
      <c r="F81" s="27">
        <v>24</v>
      </c>
      <c r="G81">
        <v>548</v>
      </c>
      <c r="H81">
        <v>32901</v>
      </c>
      <c r="I81">
        <f t="shared" si="12"/>
        <v>60.038321167883211</v>
      </c>
      <c r="L81" s="27">
        <v>14</v>
      </c>
      <c r="M81">
        <v>1287</v>
      </c>
      <c r="N81">
        <v>126073</v>
      </c>
      <c r="O81">
        <f t="shared" si="13"/>
        <v>97.958818958818952</v>
      </c>
      <c r="R81" s="27">
        <v>32</v>
      </c>
      <c r="S81">
        <v>946</v>
      </c>
      <c r="T81">
        <v>51738</v>
      </c>
      <c r="U81">
        <f t="shared" si="14"/>
        <v>54.691331923890061</v>
      </c>
      <c r="X81" s="27">
        <v>30</v>
      </c>
      <c r="Y81">
        <v>552</v>
      </c>
      <c r="Z81">
        <v>16538</v>
      </c>
      <c r="AA81">
        <f t="shared" si="15"/>
        <v>29.960144927536231</v>
      </c>
      <c r="AD81" s="27">
        <v>9</v>
      </c>
      <c r="AE81">
        <v>569</v>
      </c>
      <c r="AF81">
        <v>9207</v>
      </c>
      <c r="AG81">
        <f t="shared" si="16"/>
        <v>16.181019332161686</v>
      </c>
      <c r="AJ81" s="27">
        <v>19</v>
      </c>
      <c r="AK81">
        <v>737</v>
      </c>
      <c r="AL81">
        <v>9808</v>
      </c>
      <c r="AM81">
        <f t="shared" si="17"/>
        <v>13.308005427408412</v>
      </c>
    </row>
    <row r="82" spans="6:39" x14ac:dyDescent="0.25">
      <c r="F82" s="27">
        <v>25</v>
      </c>
      <c r="G82">
        <v>550</v>
      </c>
      <c r="H82">
        <v>38693</v>
      </c>
      <c r="I82">
        <f t="shared" si="12"/>
        <v>70.350909090909084</v>
      </c>
      <c r="L82" s="27">
        <v>15</v>
      </c>
      <c r="M82">
        <v>1432</v>
      </c>
      <c r="N82">
        <v>192468</v>
      </c>
      <c r="O82">
        <f t="shared" si="13"/>
        <v>134.40502793296091</v>
      </c>
      <c r="R82" s="27">
        <v>33</v>
      </c>
      <c r="S82">
        <v>1177</v>
      </c>
      <c r="T82">
        <v>95675</v>
      </c>
      <c r="U82">
        <f t="shared" si="14"/>
        <v>81.287170773152084</v>
      </c>
      <c r="X82" s="27">
        <v>31</v>
      </c>
      <c r="Y82">
        <v>553</v>
      </c>
      <c r="Z82">
        <v>9604</v>
      </c>
      <c r="AA82">
        <f t="shared" si="15"/>
        <v>17.367088607594937</v>
      </c>
      <c r="AD82" s="27">
        <v>10</v>
      </c>
      <c r="AE82">
        <v>576</v>
      </c>
      <c r="AF82">
        <v>8890</v>
      </c>
      <c r="AG82">
        <f t="shared" si="16"/>
        <v>15.434027777777779</v>
      </c>
      <c r="AJ82" s="27">
        <v>20</v>
      </c>
      <c r="AK82">
        <v>751</v>
      </c>
      <c r="AL82">
        <v>24227</v>
      </c>
      <c r="AM82">
        <f t="shared" si="17"/>
        <v>32.259653794940078</v>
      </c>
    </row>
    <row r="83" spans="6:39" x14ac:dyDescent="0.25">
      <c r="F83" s="27">
        <v>26</v>
      </c>
      <c r="G83">
        <v>566</v>
      </c>
      <c r="H83">
        <v>25756</v>
      </c>
      <c r="I83">
        <f t="shared" si="12"/>
        <v>45.505300353356887</v>
      </c>
      <c r="L83" s="27">
        <v>16</v>
      </c>
      <c r="M83">
        <v>3453</v>
      </c>
      <c r="N83">
        <v>279099</v>
      </c>
      <c r="O83">
        <f t="shared" si="13"/>
        <v>80.827975673327543</v>
      </c>
      <c r="R83" s="27">
        <v>34</v>
      </c>
      <c r="S83">
        <v>1237</v>
      </c>
      <c r="T83">
        <v>113458</v>
      </c>
      <c r="U83">
        <f t="shared" si="14"/>
        <v>91.720291026677444</v>
      </c>
      <c r="X83" s="27">
        <v>32</v>
      </c>
      <c r="Y83">
        <v>559</v>
      </c>
      <c r="Z83">
        <v>11549</v>
      </c>
      <c r="AA83">
        <f t="shared" si="15"/>
        <v>20.660107334525939</v>
      </c>
      <c r="AD83" s="27">
        <v>11</v>
      </c>
      <c r="AE83">
        <v>604</v>
      </c>
      <c r="AF83">
        <v>15154</v>
      </c>
      <c r="AG83">
        <f t="shared" si="16"/>
        <v>25.089403973509935</v>
      </c>
      <c r="AJ83" s="27">
        <v>21</v>
      </c>
      <c r="AK83">
        <v>809</v>
      </c>
      <c r="AL83">
        <v>10125</v>
      </c>
      <c r="AM83">
        <f t="shared" si="17"/>
        <v>12.515451174289247</v>
      </c>
    </row>
    <row r="84" spans="6:39" x14ac:dyDescent="0.25">
      <c r="F84" s="27">
        <v>27</v>
      </c>
      <c r="G84">
        <v>574</v>
      </c>
      <c r="H84">
        <v>30324</v>
      </c>
      <c r="I84">
        <f t="shared" si="12"/>
        <v>52.829268292682926</v>
      </c>
      <c r="L84" s="27">
        <v>17</v>
      </c>
      <c r="M84">
        <v>5579</v>
      </c>
      <c r="N84">
        <v>364074</v>
      </c>
      <c r="O84">
        <f t="shared" si="13"/>
        <v>65.257931528947836</v>
      </c>
      <c r="R84" s="27">
        <v>35</v>
      </c>
      <c r="S84">
        <v>1317</v>
      </c>
      <c r="T84">
        <v>149620</v>
      </c>
      <c r="U84">
        <f t="shared" si="14"/>
        <v>113.60668185269552</v>
      </c>
      <c r="X84" s="27">
        <v>33</v>
      </c>
      <c r="Y84">
        <v>560</v>
      </c>
      <c r="Z84">
        <v>4357</v>
      </c>
      <c r="AA84">
        <f t="shared" si="15"/>
        <v>7.7803571428571425</v>
      </c>
      <c r="AD84" s="27">
        <v>12</v>
      </c>
      <c r="AE84">
        <v>607</v>
      </c>
      <c r="AF84">
        <v>4389</v>
      </c>
      <c r="AG84">
        <f t="shared" si="16"/>
        <v>7.2306425041186158</v>
      </c>
      <c r="AJ84" s="27">
        <v>22</v>
      </c>
      <c r="AK84">
        <v>831</v>
      </c>
      <c r="AL84">
        <v>12744</v>
      </c>
      <c r="AM84">
        <f t="shared" si="17"/>
        <v>15.335740072202166</v>
      </c>
    </row>
    <row r="85" spans="6:39" x14ac:dyDescent="0.25">
      <c r="F85" s="27">
        <v>28</v>
      </c>
      <c r="G85">
        <v>577</v>
      </c>
      <c r="H85">
        <v>48344</v>
      </c>
      <c r="I85">
        <f t="shared" si="12"/>
        <v>83.78509532062391</v>
      </c>
      <c r="R85" s="27">
        <v>36</v>
      </c>
      <c r="S85">
        <v>1782</v>
      </c>
      <c r="T85">
        <v>120194</v>
      </c>
      <c r="U85">
        <f t="shared" si="14"/>
        <v>67.448933782267119</v>
      </c>
      <c r="X85" s="27">
        <v>34</v>
      </c>
      <c r="Y85">
        <v>561</v>
      </c>
      <c r="Z85">
        <v>10327</v>
      </c>
      <c r="AA85">
        <f t="shared" si="15"/>
        <v>18.408199643493759</v>
      </c>
      <c r="AD85" s="27">
        <v>13</v>
      </c>
      <c r="AE85">
        <v>643</v>
      </c>
      <c r="AF85">
        <v>24725</v>
      </c>
      <c r="AG85">
        <f t="shared" si="16"/>
        <v>38.45256609642302</v>
      </c>
      <c r="AJ85" s="27">
        <v>23</v>
      </c>
      <c r="AK85">
        <v>839</v>
      </c>
      <c r="AL85">
        <v>33354</v>
      </c>
      <c r="AM85">
        <f t="shared" si="17"/>
        <v>39.754469606674611</v>
      </c>
    </row>
    <row r="86" spans="6:39" x14ac:dyDescent="0.25">
      <c r="F86" s="27">
        <v>29</v>
      </c>
      <c r="G86">
        <v>587</v>
      </c>
      <c r="H86">
        <v>28836</v>
      </c>
      <c r="I86">
        <f t="shared" si="12"/>
        <v>49.124361158432706</v>
      </c>
      <c r="R86" s="27">
        <v>37</v>
      </c>
      <c r="S86">
        <v>1896</v>
      </c>
      <c r="T86">
        <v>151357</v>
      </c>
      <c r="U86">
        <f t="shared" si="14"/>
        <v>79.829641350210977</v>
      </c>
      <c r="X86" s="27">
        <v>35</v>
      </c>
      <c r="Y86">
        <v>569</v>
      </c>
      <c r="Z86">
        <v>15148</v>
      </c>
      <c r="AA86">
        <f t="shared" si="15"/>
        <v>26.622144112478033</v>
      </c>
      <c r="AD86" s="27">
        <v>14</v>
      </c>
      <c r="AE86">
        <v>656</v>
      </c>
      <c r="AF86">
        <v>8647</v>
      </c>
      <c r="AG86">
        <f t="shared" si="16"/>
        <v>13.18140243902439</v>
      </c>
      <c r="AJ86" s="27">
        <v>24</v>
      </c>
      <c r="AK86">
        <v>881</v>
      </c>
      <c r="AL86">
        <v>25554</v>
      </c>
      <c r="AM86">
        <f t="shared" si="17"/>
        <v>29.005675368898977</v>
      </c>
    </row>
    <row r="87" spans="6:39" x14ac:dyDescent="0.25">
      <c r="F87" s="27">
        <v>30</v>
      </c>
      <c r="G87">
        <v>590</v>
      </c>
      <c r="H87">
        <v>44621</v>
      </c>
      <c r="I87">
        <f t="shared" si="12"/>
        <v>75.62881355932204</v>
      </c>
      <c r="R87" s="27">
        <v>38</v>
      </c>
      <c r="S87">
        <v>2820</v>
      </c>
      <c r="T87">
        <v>190953</v>
      </c>
      <c r="U87">
        <f t="shared" si="14"/>
        <v>67.713829787234047</v>
      </c>
      <c r="X87" s="27">
        <v>36</v>
      </c>
      <c r="Y87">
        <v>576</v>
      </c>
      <c r="Z87">
        <v>14638</v>
      </c>
      <c r="AA87">
        <f t="shared" si="15"/>
        <v>25.413194444444443</v>
      </c>
      <c r="AD87" s="27">
        <v>15</v>
      </c>
      <c r="AE87">
        <v>660</v>
      </c>
      <c r="AF87">
        <v>19060</v>
      </c>
      <c r="AG87">
        <f t="shared" si="16"/>
        <v>28.878787878787879</v>
      </c>
      <c r="AJ87" s="27">
        <v>25</v>
      </c>
      <c r="AK87">
        <v>887</v>
      </c>
      <c r="AL87">
        <v>19043</v>
      </c>
      <c r="AM87">
        <f t="shared" si="17"/>
        <v>21.468996617812852</v>
      </c>
    </row>
    <row r="88" spans="6:39" x14ac:dyDescent="0.25">
      <c r="F88" s="27">
        <v>31</v>
      </c>
      <c r="G88">
        <v>592</v>
      </c>
      <c r="H88">
        <v>60301</v>
      </c>
      <c r="I88">
        <f t="shared" si="12"/>
        <v>101.85979729729729</v>
      </c>
      <c r="R88" s="27">
        <v>39</v>
      </c>
      <c r="S88">
        <v>2820</v>
      </c>
      <c r="T88">
        <v>145117</v>
      </c>
      <c r="U88">
        <f t="shared" si="14"/>
        <v>51.459929078014184</v>
      </c>
      <c r="X88" s="27">
        <v>37</v>
      </c>
      <c r="Y88">
        <v>581</v>
      </c>
      <c r="Z88">
        <v>10322</v>
      </c>
      <c r="AA88">
        <f t="shared" si="15"/>
        <v>17.765920826161789</v>
      </c>
      <c r="AD88" s="27">
        <v>16</v>
      </c>
      <c r="AE88">
        <v>703</v>
      </c>
      <c r="AF88">
        <v>24509</v>
      </c>
      <c r="AG88">
        <f t="shared" si="16"/>
        <v>34.863442389758177</v>
      </c>
      <c r="AJ88" s="27">
        <v>26</v>
      </c>
      <c r="AK88">
        <v>969</v>
      </c>
      <c r="AL88">
        <v>38310</v>
      </c>
      <c r="AM88">
        <f t="shared" si="17"/>
        <v>39.535603715170282</v>
      </c>
    </row>
    <row r="89" spans="6:39" x14ac:dyDescent="0.25">
      <c r="F89" s="27">
        <v>32</v>
      </c>
      <c r="G89">
        <v>635</v>
      </c>
      <c r="H89">
        <v>42729</v>
      </c>
      <c r="I89">
        <f t="shared" si="12"/>
        <v>67.289763779527561</v>
      </c>
      <c r="X89" s="27">
        <v>38</v>
      </c>
      <c r="Y89">
        <v>583</v>
      </c>
      <c r="Z89">
        <v>6278</v>
      </c>
      <c r="AA89">
        <f t="shared" si="15"/>
        <v>10.768439108061749</v>
      </c>
      <c r="AD89" s="27">
        <v>17</v>
      </c>
      <c r="AE89">
        <v>746</v>
      </c>
      <c r="AF89">
        <v>7647</v>
      </c>
      <c r="AG89">
        <f t="shared" si="16"/>
        <v>10.250670241286864</v>
      </c>
      <c r="AJ89" s="27">
        <v>27</v>
      </c>
      <c r="AK89">
        <v>1030</v>
      </c>
      <c r="AL89">
        <v>13657</v>
      </c>
      <c r="AM89">
        <f t="shared" si="17"/>
        <v>13.259223300970874</v>
      </c>
    </row>
    <row r="90" spans="6:39" x14ac:dyDescent="0.25">
      <c r="F90" s="27">
        <v>33</v>
      </c>
      <c r="G90">
        <v>683</v>
      </c>
      <c r="H90">
        <v>101270</v>
      </c>
      <c r="I90">
        <f t="shared" si="12"/>
        <v>148.27232796486092</v>
      </c>
      <c r="X90" s="27">
        <v>39</v>
      </c>
      <c r="Y90">
        <v>588</v>
      </c>
      <c r="Z90">
        <v>5415</v>
      </c>
      <c r="AA90">
        <f t="shared" si="15"/>
        <v>9.2091836734693882</v>
      </c>
      <c r="AD90" s="27">
        <v>18</v>
      </c>
      <c r="AE90">
        <v>788</v>
      </c>
      <c r="AF90">
        <v>10167</v>
      </c>
      <c r="AG90">
        <f t="shared" si="16"/>
        <v>12.902284263959391</v>
      </c>
      <c r="AJ90" s="27">
        <v>28</v>
      </c>
      <c r="AK90">
        <v>1257</v>
      </c>
      <c r="AL90">
        <v>14193</v>
      </c>
      <c r="AM90">
        <f t="shared" si="17"/>
        <v>11.291169451073985</v>
      </c>
    </row>
    <row r="91" spans="6:39" x14ac:dyDescent="0.25">
      <c r="F91" s="27">
        <v>34</v>
      </c>
      <c r="G91">
        <v>696</v>
      </c>
      <c r="H91">
        <v>43558</v>
      </c>
      <c r="I91">
        <f t="shared" si="12"/>
        <v>62.583333333333336</v>
      </c>
      <c r="X91" s="27">
        <v>40</v>
      </c>
      <c r="Y91">
        <v>603</v>
      </c>
      <c r="Z91">
        <v>7903</v>
      </c>
      <c r="AA91">
        <f t="shared" si="15"/>
        <v>13.106135986733001</v>
      </c>
      <c r="AD91" s="27">
        <v>19</v>
      </c>
      <c r="AE91">
        <v>1085</v>
      </c>
      <c r="AF91">
        <v>35298</v>
      </c>
      <c r="AG91">
        <f t="shared" si="16"/>
        <v>32.532718894009214</v>
      </c>
      <c r="AJ91" s="27">
        <v>29</v>
      </c>
      <c r="AK91">
        <v>1312</v>
      </c>
      <c r="AL91">
        <v>476</v>
      </c>
      <c r="AM91">
        <f t="shared" si="17"/>
        <v>0.36280487804878048</v>
      </c>
    </row>
    <row r="92" spans="6:39" x14ac:dyDescent="0.25">
      <c r="F92" s="27">
        <v>35</v>
      </c>
      <c r="G92">
        <v>747</v>
      </c>
      <c r="H92">
        <v>58705</v>
      </c>
      <c r="I92">
        <f t="shared" si="12"/>
        <v>78.587684069611782</v>
      </c>
      <c r="X92" s="27">
        <v>41</v>
      </c>
      <c r="Y92">
        <v>612</v>
      </c>
      <c r="Z92">
        <v>17154</v>
      </c>
      <c r="AA92">
        <f t="shared" si="15"/>
        <v>28.029411764705884</v>
      </c>
      <c r="AD92" s="27">
        <v>20</v>
      </c>
      <c r="AE92">
        <v>1150</v>
      </c>
      <c r="AF92">
        <v>34388</v>
      </c>
      <c r="AG92">
        <f t="shared" si="16"/>
        <v>29.902608695652173</v>
      </c>
      <c r="AJ92" s="27">
        <v>30</v>
      </c>
      <c r="AK92">
        <v>1351</v>
      </c>
      <c r="AL92">
        <v>32998</v>
      </c>
      <c r="AM92">
        <f t="shared" si="17"/>
        <v>24.424870466321245</v>
      </c>
    </row>
    <row r="93" spans="6:39" x14ac:dyDescent="0.25">
      <c r="F93" s="27">
        <v>36</v>
      </c>
      <c r="G93">
        <v>776</v>
      </c>
      <c r="H93">
        <v>49072</v>
      </c>
      <c r="I93">
        <f t="shared" si="12"/>
        <v>63.237113402061858</v>
      </c>
      <c r="X93" s="27">
        <v>42</v>
      </c>
      <c r="Y93">
        <v>619</v>
      </c>
      <c r="Z93">
        <v>12812</v>
      </c>
      <c r="AA93">
        <f t="shared" si="15"/>
        <v>20.697899838449111</v>
      </c>
      <c r="AD93" s="27">
        <v>21</v>
      </c>
      <c r="AE93">
        <v>1288</v>
      </c>
      <c r="AF93">
        <v>29585</v>
      </c>
      <c r="AG93">
        <f t="shared" si="16"/>
        <v>22.969720496894411</v>
      </c>
      <c r="AJ93" s="27">
        <v>32</v>
      </c>
      <c r="AK93">
        <v>1522</v>
      </c>
      <c r="AL93">
        <v>35955</v>
      </c>
      <c r="AM93">
        <f t="shared" si="17"/>
        <v>23.623521681997371</v>
      </c>
    </row>
    <row r="94" spans="6:39" x14ac:dyDescent="0.25">
      <c r="F94" s="27">
        <v>37</v>
      </c>
      <c r="G94">
        <v>871</v>
      </c>
      <c r="H94">
        <v>67601</v>
      </c>
      <c r="I94">
        <f t="shared" si="12"/>
        <v>77.61308840413318</v>
      </c>
      <c r="X94" s="27">
        <v>43</v>
      </c>
      <c r="Y94">
        <v>644</v>
      </c>
      <c r="Z94">
        <v>11900</v>
      </c>
      <c r="AA94">
        <f t="shared" si="15"/>
        <v>18.478260869565219</v>
      </c>
      <c r="AD94" s="27">
        <v>22</v>
      </c>
      <c r="AE94">
        <v>1514</v>
      </c>
      <c r="AF94">
        <v>47307</v>
      </c>
      <c r="AG94">
        <f t="shared" si="16"/>
        <v>31.246367239101716</v>
      </c>
      <c r="AJ94" s="27">
        <v>33</v>
      </c>
      <c r="AK94">
        <v>1535</v>
      </c>
      <c r="AL94">
        <v>31635</v>
      </c>
      <c r="AM94">
        <f t="shared" si="17"/>
        <v>20.609120521172638</v>
      </c>
    </row>
    <row r="95" spans="6:39" x14ac:dyDescent="0.25">
      <c r="F95" s="27">
        <v>38</v>
      </c>
      <c r="G95">
        <v>903</v>
      </c>
      <c r="H95">
        <v>59279</v>
      </c>
      <c r="I95">
        <f t="shared" si="12"/>
        <v>65.646733111849386</v>
      </c>
      <c r="X95" s="27">
        <v>44</v>
      </c>
      <c r="Y95">
        <v>651</v>
      </c>
      <c r="Z95">
        <v>8281</v>
      </c>
      <c r="AA95">
        <f t="shared" si="15"/>
        <v>12.720430107526882</v>
      </c>
      <c r="AD95" s="27">
        <v>23</v>
      </c>
      <c r="AE95">
        <v>1632</v>
      </c>
      <c r="AF95">
        <v>58661</v>
      </c>
      <c r="AG95">
        <f t="shared" si="16"/>
        <v>35.944240196078432</v>
      </c>
      <c r="AJ95" s="27">
        <v>34</v>
      </c>
      <c r="AK95">
        <v>1611</v>
      </c>
      <c r="AL95">
        <v>23011</v>
      </c>
      <c r="AM95">
        <f t="shared" si="17"/>
        <v>14.283674736188702</v>
      </c>
    </row>
    <row r="96" spans="6:39" x14ac:dyDescent="0.25">
      <c r="F96" s="27">
        <v>39</v>
      </c>
      <c r="G96">
        <v>1002</v>
      </c>
      <c r="H96">
        <v>75781</v>
      </c>
      <c r="I96">
        <f t="shared" si="12"/>
        <v>75.62974051896208</v>
      </c>
      <c r="X96" s="27">
        <v>45</v>
      </c>
      <c r="Y96">
        <v>664</v>
      </c>
      <c r="Z96">
        <v>27605</v>
      </c>
      <c r="AA96">
        <f t="shared" si="15"/>
        <v>41.57379518072289</v>
      </c>
      <c r="AD96" s="27">
        <v>24</v>
      </c>
      <c r="AE96">
        <v>1682</v>
      </c>
      <c r="AF96">
        <v>38766</v>
      </c>
      <c r="AG96">
        <f t="shared" si="16"/>
        <v>23.047562425683711</v>
      </c>
      <c r="AJ96" s="27">
        <v>35</v>
      </c>
      <c r="AK96">
        <v>1921</v>
      </c>
      <c r="AL96">
        <v>58821</v>
      </c>
      <c r="AM96">
        <f t="shared" si="17"/>
        <v>30.619989588755857</v>
      </c>
    </row>
    <row r="97" spans="6:39" x14ac:dyDescent="0.25">
      <c r="F97" s="27">
        <v>40</v>
      </c>
      <c r="G97">
        <v>1034</v>
      </c>
      <c r="H97">
        <v>52237</v>
      </c>
      <c r="I97">
        <f t="shared" si="12"/>
        <v>50.51934235976789</v>
      </c>
      <c r="X97" s="27">
        <v>46</v>
      </c>
      <c r="Y97">
        <v>674</v>
      </c>
      <c r="Z97">
        <v>5667</v>
      </c>
      <c r="AA97">
        <f t="shared" si="15"/>
        <v>8.4080118694362014</v>
      </c>
      <c r="AD97" s="27">
        <v>25</v>
      </c>
      <c r="AE97">
        <v>1968</v>
      </c>
      <c r="AF97">
        <v>7808</v>
      </c>
      <c r="AG97">
        <f t="shared" si="16"/>
        <v>3.9674796747967478</v>
      </c>
      <c r="AJ97" s="27">
        <v>36</v>
      </c>
      <c r="AK97">
        <v>2074</v>
      </c>
      <c r="AL97">
        <v>52458</v>
      </c>
      <c r="AM97">
        <f t="shared" si="17"/>
        <v>25.293153326904534</v>
      </c>
    </row>
    <row r="98" spans="6:39" x14ac:dyDescent="0.25">
      <c r="F98" s="27">
        <v>41</v>
      </c>
      <c r="G98">
        <v>1059</v>
      </c>
      <c r="H98">
        <v>76013</v>
      </c>
      <c r="I98">
        <f t="shared" si="12"/>
        <v>71.778092540132207</v>
      </c>
      <c r="X98" s="27">
        <v>47</v>
      </c>
      <c r="Y98">
        <v>680</v>
      </c>
      <c r="Z98">
        <v>2326</v>
      </c>
      <c r="AA98">
        <f t="shared" si="15"/>
        <v>3.4205882352941175</v>
      </c>
      <c r="AD98" s="27">
        <v>26</v>
      </c>
      <c r="AE98">
        <v>3963</v>
      </c>
      <c r="AF98">
        <v>65291</v>
      </c>
      <c r="AG98">
        <f t="shared" si="16"/>
        <v>16.475145092101943</v>
      </c>
      <c r="AJ98" s="27">
        <v>37</v>
      </c>
      <c r="AK98">
        <v>2581</v>
      </c>
      <c r="AL98">
        <v>1819</v>
      </c>
      <c r="AM98">
        <f t="shared" si="17"/>
        <v>0.70476559473072453</v>
      </c>
    </row>
    <row r="99" spans="6:39" x14ac:dyDescent="0.25">
      <c r="F99" s="27">
        <v>42</v>
      </c>
      <c r="G99">
        <v>1126</v>
      </c>
      <c r="H99">
        <v>42751</v>
      </c>
      <c r="I99">
        <f t="shared" ref="I99:I105" si="18">H99/G99</f>
        <v>37.96714031971581</v>
      </c>
      <c r="X99" s="27">
        <v>48</v>
      </c>
      <c r="Y99">
        <v>756</v>
      </c>
      <c r="Z99">
        <v>5091</v>
      </c>
      <c r="AA99">
        <f t="shared" ref="AA99:AA130" si="19">Z99/Y99</f>
        <v>6.7341269841269842</v>
      </c>
      <c r="AJ99" s="27">
        <v>38</v>
      </c>
      <c r="AK99">
        <v>2988</v>
      </c>
      <c r="AL99">
        <v>51991</v>
      </c>
      <c r="AM99">
        <f t="shared" ref="AM99:AM130" si="20">AL99/AK99</f>
        <v>17.399933065595715</v>
      </c>
    </row>
    <row r="100" spans="6:39" x14ac:dyDescent="0.25">
      <c r="F100" s="27">
        <v>43</v>
      </c>
      <c r="G100">
        <v>1175</v>
      </c>
      <c r="H100">
        <v>72148</v>
      </c>
      <c r="I100">
        <f t="shared" si="18"/>
        <v>61.402553191489361</v>
      </c>
      <c r="X100" s="27">
        <v>49</v>
      </c>
      <c r="Y100">
        <v>780</v>
      </c>
      <c r="Z100">
        <v>5226</v>
      </c>
      <c r="AA100">
        <f t="shared" si="19"/>
        <v>6.7</v>
      </c>
      <c r="AJ100" s="27">
        <v>39</v>
      </c>
      <c r="AK100">
        <v>3000</v>
      </c>
      <c r="AL100">
        <v>30499</v>
      </c>
      <c r="AM100">
        <f t="shared" si="20"/>
        <v>10.166333333333334</v>
      </c>
    </row>
    <row r="101" spans="6:39" x14ac:dyDescent="0.25">
      <c r="F101" s="27">
        <v>44</v>
      </c>
      <c r="G101">
        <v>1199</v>
      </c>
      <c r="H101">
        <v>69210</v>
      </c>
      <c r="I101">
        <f t="shared" si="18"/>
        <v>57.723102585487908</v>
      </c>
      <c r="X101" s="27">
        <v>50</v>
      </c>
      <c r="Y101">
        <v>851</v>
      </c>
      <c r="Z101">
        <v>5352</v>
      </c>
      <c r="AA101">
        <f t="shared" si="19"/>
        <v>6.2890716803760283</v>
      </c>
      <c r="AJ101" s="27">
        <v>40</v>
      </c>
      <c r="AK101">
        <v>9580</v>
      </c>
      <c r="AL101">
        <v>164393</v>
      </c>
      <c r="AM101">
        <f t="shared" si="20"/>
        <v>17.160020876826721</v>
      </c>
    </row>
    <row r="102" spans="6:39" x14ac:dyDescent="0.25">
      <c r="F102" s="27">
        <v>45</v>
      </c>
      <c r="G102">
        <v>1217</v>
      </c>
      <c r="H102">
        <v>70036</v>
      </c>
      <c r="I102">
        <f t="shared" si="18"/>
        <v>57.5480690221857</v>
      </c>
      <c r="X102" s="27">
        <v>51</v>
      </c>
      <c r="Y102">
        <v>854</v>
      </c>
      <c r="Z102">
        <v>10772</v>
      </c>
      <c r="AA102">
        <f t="shared" si="19"/>
        <v>12.613583138173302</v>
      </c>
      <c r="AI102" t="s">
        <v>233</v>
      </c>
      <c r="AJ102" s="27">
        <v>1</v>
      </c>
      <c r="AK102">
        <v>171</v>
      </c>
      <c r="AL102">
        <v>3456</v>
      </c>
      <c r="AM102">
        <f t="shared" si="20"/>
        <v>20.210526315789473</v>
      </c>
    </row>
    <row r="103" spans="6:39" x14ac:dyDescent="0.25">
      <c r="F103" s="27">
        <v>46</v>
      </c>
      <c r="G103">
        <v>1508</v>
      </c>
      <c r="H103">
        <v>165499</v>
      </c>
      <c r="I103">
        <f t="shared" si="18"/>
        <v>109.7473474801061</v>
      </c>
      <c r="X103" s="27">
        <v>52</v>
      </c>
      <c r="Y103">
        <v>914</v>
      </c>
      <c r="Z103">
        <v>30716</v>
      </c>
      <c r="AA103">
        <f t="shared" si="19"/>
        <v>33.606126914660834</v>
      </c>
      <c r="AJ103" s="27">
        <v>2</v>
      </c>
      <c r="AK103">
        <v>262</v>
      </c>
      <c r="AL103">
        <v>351</v>
      </c>
      <c r="AM103">
        <f t="shared" si="20"/>
        <v>1.3396946564885497</v>
      </c>
    </row>
    <row r="104" spans="6:39" x14ac:dyDescent="0.25">
      <c r="F104" s="27">
        <v>47</v>
      </c>
      <c r="G104">
        <v>1708</v>
      </c>
      <c r="H104">
        <v>113731</v>
      </c>
      <c r="I104">
        <f t="shared" si="18"/>
        <v>66.587236533957849</v>
      </c>
      <c r="X104" s="27">
        <v>53</v>
      </c>
      <c r="Y104">
        <v>1044</v>
      </c>
      <c r="Z104">
        <v>25520</v>
      </c>
      <c r="AA104">
        <f t="shared" si="19"/>
        <v>24.444444444444443</v>
      </c>
      <c r="AJ104" s="27">
        <v>3</v>
      </c>
      <c r="AK104">
        <v>290</v>
      </c>
      <c r="AL104">
        <v>3400</v>
      </c>
      <c r="AM104">
        <f t="shared" si="20"/>
        <v>11.724137931034482</v>
      </c>
    </row>
    <row r="105" spans="6:39" x14ac:dyDescent="0.25">
      <c r="F105" s="27">
        <v>48</v>
      </c>
      <c r="G105">
        <v>2961</v>
      </c>
      <c r="H105">
        <v>161798</v>
      </c>
      <c r="I105">
        <f t="shared" si="18"/>
        <v>54.643026004728135</v>
      </c>
      <c r="X105" s="27">
        <v>54</v>
      </c>
      <c r="Y105">
        <v>1054</v>
      </c>
      <c r="Z105">
        <v>11568</v>
      </c>
      <c r="AA105">
        <f t="shared" si="19"/>
        <v>10.975332068311195</v>
      </c>
      <c r="AJ105" s="27">
        <v>4</v>
      </c>
      <c r="AK105">
        <v>334</v>
      </c>
      <c r="AL105">
        <v>1626</v>
      </c>
      <c r="AM105">
        <f t="shared" si="20"/>
        <v>4.8682634730538918</v>
      </c>
    </row>
    <row r="106" spans="6:39" x14ac:dyDescent="0.25">
      <c r="X106" s="27">
        <v>55</v>
      </c>
      <c r="Y106">
        <v>1086</v>
      </c>
      <c r="Z106">
        <v>25184</v>
      </c>
      <c r="AA106">
        <f t="shared" si="19"/>
        <v>23.189686924493554</v>
      </c>
      <c r="AJ106" s="27">
        <v>5</v>
      </c>
      <c r="AK106">
        <v>343</v>
      </c>
      <c r="AL106">
        <v>1408</v>
      </c>
      <c r="AM106">
        <f t="shared" si="20"/>
        <v>4.1049562682215743</v>
      </c>
    </row>
    <row r="107" spans="6:39" x14ac:dyDescent="0.25">
      <c r="X107" s="27">
        <v>56</v>
      </c>
      <c r="Y107">
        <v>1139</v>
      </c>
      <c r="Z107">
        <v>9573</v>
      </c>
      <c r="AA107">
        <f t="shared" si="19"/>
        <v>8.4047410008779639</v>
      </c>
      <c r="AJ107" s="27">
        <v>6</v>
      </c>
      <c r="AK107">
        <v>360</v>
      </c>
      <c r="AL107">
        <v>2706</v>
      </c>
      <c r="AM107">
        <f t="shared" si="20"/>
        <v>7.5166666666666666</v>
      </c>
    </row>
    <row r="108" spans="6:39" x14ac:dyDescent="0.25">
      <c r="X108" s="27">
        <v>57</v>
      </c>
      <c r="Y108">
        <v>1603</v>
      </c>
      <c r="Z108">
        <v>30719</v>
      </c>
      <c r="AA108">
        <f t="shared" si="19"/>
        <v>19.163443543356205</v>
      </c>
      <c r="AJ108" s="27">
        <v>7</v>
      </c>
      <c r="AK108">
        <v>394</v>
      </c>
      <c r="AL108">
        <v>10923</v>
      </c>
      <c r="AM108">
        <f t="shared" si="20"/>
        <v>27.723350253807105</v>
      </c>
    </row>
    <row r="109" spans="6:39" x14ac:dyDescent="0.25">
      <c r="X109" s="27">
        <v>58</v>
      </c>
      <c r="Y109">
        <v>1850</v>
      </c>
      <c r="Z109">
        <v>18726</v>
      </c>
      <c r="AA109">
        <f t="shared" si="19"/>
        <v>10.122162162162162</v>
      </c>
      <c r="AJ109" s="27">
        <v>8</v>
      </c>
      <c r="AK109">
        <v>455</v>
      </c>
      <c r="AL109">
        <v>8077</v>
      </c>
      <c r="AM109">
        <f t="shared" si="20"/>
        <v>17.751648351648353</v>
      </c>
    </row>
    <row r="110" spans="6:39" x14ac:dyDescent="0.25">
      <c r="X110" s="27">
        <v>59</v>
      </c>
      <c r="Y110">
        <v>4130</v>
      </c>
      <c r="Z110">
        <v>79230</v>
      </c>
      <c r="AA110">
        <f t="shared" si="19"/>
        <v>19.184019370460049</v>
      </c>
      <c r="AJ110" s="27">
        <v>9</v>
      </c>
      <c r="AK110">
        <v>465</v>
      </c>
      <c r="AL110">
        <v>9207</v>
      </c>
      <c r="AM110">
        <f t="shared" si="20"/>
        <v>19.8</v>
      </c>
    </row>
    <row r="111" spans="6:39" x14ac:dyDescent="0.25">
      <c r="X111" s="27">
        <v>60</v>
      </c>
      <c r="Y111">
        <v>12189</v>
      </c>
      <c r="Z111">
        <v>170901</v>
      </c>
      <c r="AA111">
        <f t="shared" si="19"/>
        <v>14.02092050209205</v>
      </c>
      <c r="AJ111" s="27">
        <v>10</v>
      </c>
      <c r="AK111">
        <v>471</v>
      </c>
      <c r="AL111">
        <v>2535</v>
      </c>
      <c r="AM111">
        <f t="shared" si="20"/>
        <v>5.3821656050955413</v>
      </c>
    </row>
    <row r="112" spans="6:39" x14ac:dyDescent="0.25">
      <c r="W112" t="s">
        <v>233</v>
      </c>
      <c r="X112" s="27">
        <v>1</v>
      </c>
      <c r="Y112">
        <v>105</v>
      </c>
      <c r="Z112">
        <v>4551</v>
      </c>
      <c r="AA112">
        <f t="shared" si="19"/>
        <v>43.342857142857142</v>
      </c>
      <c r="AJ112" s="27">
        <v>11</v>
      </c>
      <c r="AK112">
        <v>535</v>
      </c>
      <c r="AL112">
        <v>1097</v>
      </c>
      <c r="AM112">
        <f t="shared" si="20"/>
        <v>2.0504672897196263</v>
      </c>
    </row>
    <row r="113" spans="24:39" x14ac:dyDescent="0.25">
      <c r="X113" s="27">
        <v>2</v>
      </c>
      <c r="Y113">
        <v>221</v>
      </c>
      <c r="Z113">
        <v>5227</v>
      </c>
      <c r="AA113">
        <f t="shared" si="19"/>
        <v>23.651583710407241</v>
      </c>
      <c r="AJ113" s="27">
        <v>12</v>
      </c>
      <c r="AK113">
        <v>550</v>
      </c>
      <c r="AL113">
        <v>684</v>
      </c>
      <c r="AM113">
        <f t="shared" si="20"/>
        <v>1.2436363636363637</v>
      </c>
    </row>
    <row r="114" spans="24:39" x14ac:dyDescent="0.25">
      <c r="X114" s="27">
        <v>3</v>
      </c>
      <c r="Y114">
        <v>225</v>
      </c>
      <c r="Z114">
        <v>5354</v>
      </c>
      <c r="AA114">
        <f t="shared" si="19"/>
        <v>23.795555555555556</v>
      </c>
      <c r="AJ114" s="27">
        <v>13</v>
      </c>
      <c r="AK114">
        <v>576</v>
      </c>
      <c r="AL114">
        <v>23</v>
      </c>
      <c r="AM114">
        <f t="shared" si="20"/>
        <v>3.9930555555555552E-2</v>
      </c>
    </row>
    <row r="115" spans="24:39" x14ac:dyDescent="0.25">
      <c r="X115" s="27">
        <v>4</v>
      </c>
      <c r="Y115">
        <v>299</v>
      </c>
      <c r="Z115">
        <v>5141</v>
      </c>
      <c r="AA115">
        <f t="shared" si="19"/>
        <v>17.193979933110366</v>
      </c>
      <c r="AJ115" s="27">
        <v>14</v>
      </c>
      <c r="AK115">
        <v>578</v>
      </c>
      <c r="AL115">
        <v>7151</v>
      </c>
      <c r="AM115">
        <f t="shared" si="20"/>
        <v>12.3719723183391</v>
      </c>
    </row>
    <row r="116" spans="24:39" x14ac:dyDescent="0.25">
      <c r="X116" s="27">
        <v>5</v>
      </c>
      <c r="Y116">
        <v>465</v>
      </c>
      <c r="Z116">
        <v>976</v>
      </c>
      <c r="AA116">
        <f t="shared" si="19"/>
        <v>2.0989247311827959</v>
      </c>
      <c r="AJ116" s="27">
        <v>15</v>
      </c>
      <c r="AK116">
        <v>586</v>
      </c>
      <c r="AL116">
        <v>32061</v>
      </c>
      <c r="AM116">
        <f t="shared" si="20"/>
        <v>54.711604095563139</v>
      </c>
    </row>
    <row r="117" spans="24:39" x14ac:dyDescent="0.25">
      <c r="X117" s="27">
        <v>6</v>
      </c>
      <c r="Y117">
        <v>504</v>
      </c>
      <c r="Z117">
        <v>14844</v>
      </c>
      <c r="AA117">
        <f t="shared" si="19"/>
        <v>29.452380952380953</v>
      </c>
      <c r="AJ117" s="27">
        <v>16</v>
      </c>
      <c r="AK117">
        <v>587</v>
      </c>
      <c r="AL117">
        <v>527</v>
      </c>
      <c r="AM117">
        <f t="shared" si="20"/>
        <v>0.89778534923339015</v>
      </c>
    </row>
    <row r="118" spans="24:39" x14ac:dyDescent="0.25">
      <c r="X118" s="27">
        <v>7</v>
      </c>
      <c r="Y118">
        <v>510</v>
      </c>
      <c r="Z118">
        <v>9392</v>
      </c>
      <c r="AA118">
        <f t="shared" si="19"/>
        <v>18.415686274509802</v>
      </c>
      <c r="AJ118" s="27">
        <v>17</v>
      </c>
      <c r="AK118">
        <v>594</v>
      </c>
      <c r="AL118">
        <v>3084</v>
      </c>
      <c r="AM118">
        <f t="shared" si="20"/>
        <v>5.191919191919192</v>
      </c>
    </row>
    <row r="119" spans="24:39" x14ac:dyDescent="0.25">
      <c r="X119" s="27">
        <v>8</v>
      </c>
      <c r="Y119">
        <v>516</v>
      </c>
      <c r="Z119">
        <v>7826</v>
      </c>
      <c r="AA119">
        <f t="shared" si="19"/>
        <v>15.166666666666666</v>
      </c>
      <c r="AJ119" s="27">
        <v>18</v>
      </c>
      <c r="AK119">
        <v>602</v>
      </c>
      <c r="AL119">
        <v>18281</v>
      </c>
      <c r="AM119">
        <f t="shared" si="20"/>
        <v>30.367109634551493</v>
      </c>
    </row>
    <row r="120" spans="24:39" x14ac:dyDescent="0.25">
      <c r="X120" s="27">
        <v>9</v>
      </c>
      <c r="Y120">
        <v>523</v>
      </c>
      <c r="Z120">
        <v>17897</v>
      </c>
      <c r="AA120">
        <f t="shared" si="19"/>
        <v>34.219885277246654</v>
      </c>
      <c r="AJ120" s="27">
        <v>19</v>
      </c>
      <c r="AK120">
        <v>610</v>
      </c>
      <c r="AL120">
        <v>5741</v>
      </c>
      <c r="AM120">
        <f t="shared" si="20"/>
        <v>9.4114754098360649</v>
      </c>
    </row>
    <row r="121" spans="24:39" x14ac:dyDescent="0.25">
      <c r="X121" s="27">
        <v>10</v>
      </c>
      <c r="Y121">
        <v>524</v>
      </c>
      <c r="Z121">
        <v>12663</v>
      </c>
      <c r="AA121">
        <f t="shared" si="19"/>
        <v>24.166030534351144</v>
      </c>
      <c r="AJ121" s="27">
        <v>20</v>
      </c>
      <c r="AK121">
        <v>613</v>
      </c>
      <c r="AL121">
        <v>4263</v>
      </c>
      <c r="AM121">
        <f t="shared" si="20"/>
        <v>6.9543230016313213</v>
      </c>
    </row>
    <row r="122" spans="24:39" x14ac:dyDescent="0.25">
      <c r="X122" s="27">
        <v>11</v>
      </c>
      <c r="Y122">
        <v>535</v>
      </c>
      <c r="Z122">
        <v>12364</v>
      </c>
      <c r="AA122">
        <f t="shared" si="19"/>
        <v>23.110280373831777</v>
      </c>
      <c r="AJ122" s="27">
        <v>21</v>
      </c>
      <c r="AK122">
        <v>618</v>
      </c>
      <c r="AL122">
        <v>13738</v>
      </c>
      <c r="AM122">
        <f t="shared" si="20"/>
        <v>22.229773462783172</v>
      </c>
    </row>
    <row r="123" spans="24:39" x14ac:dyDescent="0.25">
      <c r="X123" s="27">
        <v>12</v>
      </c>
      <c r="Y123">
        <v>540</v>
      </c>
      <c r="Z123">
        <v>1362</v>
      </c>
      <c r="AA123">
        <f t="shared" si="19"/>
        <v>2.5222222222222221</v>
      </c>
      <c r="AJ123" s="27">
        <v>22</v>
      </c>
      <c r="AK123">
        <v>627</v>
      </c>
      <c r="AL123">
        <v>17982</v>
      </c>
      <c r="AM123">
        <f t="shared" si="20"/>
        <v>28.679425837320576</v>
      </c>
    </row>
    <row r="124" spans="24:39" x14ac:dyDescent="0.25">
      <c r="X124" s="27">
        <v>13</v>
      </c>
      <c r="Y124">
        <v>545</v>
      </c>
      <c r="Z124">
        <v>19702</v>
      </c>
      <c r="AA124">
        <f t="shared" si="19"/>
        <v>36.150458715596329</v>
      </c>
      <c r="AJ124" s="27">
        <v>23</v>
      </c>
      <c r="AK124">
        <v>635</v>
      </c>
      <c r="AL124">
        <v>26012</v>
      </c>
      <c r="AM124">
        <f t="shared" si="20"/>
        <v>40.963779527559055</v>
      </c>
    </row>
    <row r="125" spans="24:39" x14ac:dyDescent="0.25">
      <c r="X125" s="27">
        <v>14</v>
      </c>
      <c r="Y125">
        <v>560</v>
      </c>
      <c r="Z125">
        <v>14345</v>
      </c>
      <c r="AA125">
        <f t="shared" si="19"/>
        <v>25.616071428571427</v>
      </c>
      <c r="AJ125" s="27">
        <v>24</v>
      </c>
      <c r="AK125">
        <v>644</v>
      </c>
      <c r="AL125">
        <v>23532</v>
      </c>
      <c r="AM125">
        <f t="shared" si="20"/>
        <v>36.54037267080745</v>
      </c>
    </row>
    <row r="126" spans="24:39" x14ac:dyDescent="0.25">
      <c r="X126" s="27">
        <v>15</v>
      </c>
      <c r="Y126">
        <v>560</v>
      </c>
      <c r="Z126">
        <v>8670</v>
      </c>
      <c r="AA126">
        <f t="shared" si="19"/>
        <v>15.482142857142858</v>
      </c>
      <c r="AJ126" s="27">
        <v>25</v>
      </c>
      <c r="AK126">
        <v>650</v>
      </c>
      <c r="AL126">
        <v>20929</v>
      </c>
      <c r="AM126">
        <f t="shared" si="20"/>
        <v>32.198461538461537</v>
      </c>
    </row>
    <row r="127" spans="24:39" x14ac:dyDescent="0.25">
      <c r="X127" s="27">
        <v>16</v>
      </c>
      <c r="Y127">
        <v>561</v>
      </c>
      <c r="Z127">
        <v>2633</v>
      </c>
      <c r="AA127">
        <f t="shared" si="19"/>
        <v>4.6934046345811051</v>
      </c>
      <c r="AJ127" s="27">
        <v>26</v>
      </c>
      <c r="AK127">
        <v>655</v>
      </c>
      <c r="AL127">
        <v>4055</v>
      </c>
      <c r="AM127">
        <f t="shared" si="20"/>
        <v>6.1908396946564883</v>
      </c>
    </row>
    <row r="128" spans="24:39" x14ac:dyDescent="0.25">
      <c r="X128" s="27">
        <v>17</v>
      </c>
      <c r="Y128">
        <v>568</v>
      </c>
      <c r="Z128">
        <v>25896</v>
      </c>
      <c r="AA128">
        <f t="shared" si="19"/>
        <v>45.591549295774648</v>
      </c>
      <c r="AJ128" s="27">
        <v>27</v>
      </c>
      <c r="AK128">
        <v>655</v>
      </c>
      <c r="AL128">
        <v>7782</v>
      </c>
      <c r="AM128">
        <f t="shared" si="20"/>
        <v>11.880916030534351</v>
      </c>
    </row>
    <row r="129" spans="1:39" x14ac:dyDescent="0.25">
      <c r="X129" s="27">
        <v>18</v>
      </c>
      <c r="Y129">
        <v>573</v>
      </c>
      <c r="Z129">
        <v>20145</v>
      </c>
      <c r="AA129">
        <f t="shared" si="19"/>
        <v>35.157068062827229</v>
      </c>
      <c r="AJ129" s="27">
        <v>28</v>
      </c>
      <c r="AK129">
        <v>666</v>
      </c>
      <c r="AL129">
        <v>8395</v>
      </c>
      <c r="AM129">
        <f t="shared" si="20"/>
        <v>12.605105105105105</v>
      </c>
    </row>
    <row r="130" spans="1:39" ht="15.75" x14ac:dyDescent="0.25">
      <c r="A130" s="26"/>
      <c r="B130" s="1"/>
      <c r="C130" s="1"/>
      <c r="E130" s="26"/>
      <c r="J130" s="26"/>
      <c r="K130" s="26"/>
      <c r="P130" s="26"/>
      <c r="Q130" s="26"/>
      <c r="V130" s="26"/>
      <c r="X130" s="27">
        <v>19</v>
      </c>
      <c r="Y130">
        <v>578</v>
      </c>
      <c r="Z130">
        <v>34941</v>
      </c>
      <c r="AA130">
        <f t="shared" si="19"/>
        <v>60.451557093425606</v>
      </c>
      <c r="AJ130" s="27">
        <v>29</v>
      </c>
      <c r="AK130">
        <v>667</v>
      </c>
      <c r="AL130">
        <v>2856</v>
      </c>
      <c r="AM130">
        <f t="shared" si="20"/>
        <v>4.2818590704647672</v>
      </c>
    </row>
    <row r="131" spans="1:39" ht="15.75" x14ac:dyDescent="0.25">
      <c r="A131" s="1"/>
      <c r="E131" s="26"/>
      <c r="J131" s="26"/>
      <c r="K131" s="26"/>
      <c r="P131" s="26"/>
      <c r="Q131" s="26"/>
      <c r="V131" s="26"/>
      <c r="X131" s="27">
        <v>20</v>
      </c>
      <c r="Y131">
        <v>591</v>
      </c>
      <c r="Z131">
        <v>5092</v>
      </c>
      <c r="AA131">
        <f t="shared" ref="AA131:AA155" si="21">Z131/Y131</f>
        <v>8.6159052453468696</v>
      </c>
      <c r="AJ131" s="27">
        <v>30</v>
      </c>
      <c r="AK131">
        <v>674</v>
      </c>
      <c r="AL131">
        <v>8977</v>
      </c>
      <c r="AM131">
        <f t="shared" ref="AM131:AM162" si="22">AL131/AK131</f>
        <v>13.318991097922849</v>
      </c>
    </row>
    <row r="132" spans="1:39" x14ac:dyDescent="0.25">
      <c r="A132" s="1"/>
      <c r="X132" s="27">
        <v>21</v>
      </c>
      <c r="Y132">
        <v>597</v>
      </c>
      <c r="Z132">
        <v>15200</v>
      </c>
      <c r="AA132">
        <f t="shared" si="21"/>
        <v>25.460636515912899</v>
      </c>
      <c r="AJ132" s="27">
        <v>31</v>
      </c>
      <c r="AK132">
        <v>678</v>
      </c>
      <c r="AL132">
        <v>9774</v>
      </c>
      <c r="AM132">
        <f t="shared" si="22"/>
        <v>14.415929203539823</v>
      </c>
    </row>
    <row r="133" spans="1:39" x14ac:dyDescent="0.25">
      <c r="A133" s="1"/>
      <c r="X133" s="27">
        <v>22</v>
      </c>
      <c r="Y133">
        <v>600</v>
      </c>
      <c r="Z133">
        <v>6910</v>
      </c>
      <c r="AA133">
        <f t="shared" si="21"/>
        <v>11.516666666666667</v>
      </c>
      <c r="AJ133" s="27">
        <v>32</v>
      </c>
      <c r="AK133">
        <v>680</v>
      </c>
      <c r="AL133">
        <v>927</v>
      </c>
      <c r="AM133">
        <f t="shared" si="22"/>
        <v>1.3632352941176471</v>
      </c>
    </row>
    <row r="134" spans="1:39" x14ac:dyDescent="0.25">
      <c r="A134" s="1"/>
      <c r="X134" s="27">
        <v>23</v>
      </c>
      <c r="Y134">
        <v>629</v>
      </c>
      <c r="Z134">
        <v>16659</v>
      </c>
      <c r="AA134">
        <f t="shared" si="21"/>
        <v>26.484896661367248</v>
      </c>
      <c r="AJ134" s="27">
        <v>33</v>
      </c>
      <c r="AK134">
        <v>689</v>
      </c>
      <c r="AL134">
        <v>9285</v>
      </c>
      <c r="AM134">
        <f t="shared" si="22"/>
        <v>13.476052249637155</v>
      </c>
    </row>
    <row r="135" spans="1:39" x14ac:dyDescent="0.25">
      <c r="A135" s="1"/>
      <c r="X135" s="27">
        <v>24</v>
      </c>
      <c r="Y135">
        <v>635</v>
      </c>
      <c r="Z135">
        <v>26317</v>
      </c>
      <c r="AA135">
        <f t="shared" si="21"/>
        <v>41.444094488188973</v>
      </c>
      <c r="AJ135" s="27">
        <v>34</v>
      </c>
      <c r="AK135">
        <v>690</v>
      </c>
      <c r="AL135">
        <v>22038</v>
      </c>
      <c r="AM135">
        <f t="shared" si="22"/>
        <v>31.939130434782609</v>
      </c>
    </row>
    <row r="136" spans="1:39" x14ac:dyDescent="0.25">
      <c r="A136" s="1"/>
      <c r="X136" s="27">
        <v>25</v>
      </c>
      <c r="Y136">
        <v>664</v>
      </c>
      <c r="Z136">
        <v>20549</v>
      </c>
      <c r="AA136">
        <f t="shared" si="21"/>
        <v>30.947289156626507</v>
      </c>
      <c r="AJ136" s="27">
        <v>35</v>
      </c>
      <c r="AK136">
        <v>709</v>
      </c>
      <c r="AL136">
        <v>27684</v>
      </c>
      <c r="AM136">
        <f t="shared" si="22"/>
        <v>39.046544428772918</v>
      </c>
    </row>
    <row r="137" spans="1:39" x14ac:dyDescent="0.25">
      <c r="X137" s="27">
        <v>26</v>
      </c>
      <c r="Y137">
        <v>673</v>
      </c>
      <c r="Z137">
        <v>39804</v>
      </c>
      <c r="AA137">
        <f t="shared" si="21"/>
        <v>59.144130757800895</v>
      </c>
      <c r="AJ137" s="27">
        <v>36</v>
      </c>
      <c r="AK137">
        <v>717</v>
      </c>
      <c r="AL137">
        <v>13631</v>
      </c>
      <c r="AM137">
        <f t="shared" si="22"/>
        <v>19.011157601115759</v>
      </c>
    </row>
    <row r="138" spans="1:39" x14ac:dyDescent="0.25">
      <c r="X138" s="27">
        <v>27</v>
      </c>
      <c r="Y138">
        <v>680</v>
      </c>
      <c r="Z138">
        <v>36238</v>
      </c>
      <c r="AA138">
        <f t="shared" si="21"/>
        <v>53.291176470588233</v>
      </c>
      <c r="AJ138" s="27">
        <v>37</v>
      </c>
      <c r="AK138">
        <v>720</v>
      </c>
      <c r="AL138">
        <v>5145</v>
      </c>
      <c r="AM138">
        <f t="shared" si="22"/>
        <v>7.145833333333333</v>
      </c>
    </row>
    <row r="139" spans="1:39" x14ac:dyDescent="0.25">
      <c r="X139" s="27">
        <v>28</v>
      </c>
      <c r="Y139">
        <v>686</v>
      </c>
      <c r="Z139">
        <v>14277</v>
      </c>
      <c r="AA139">
        <f t="shared" si="21"/>
        <v>20.811953352769681</v>
      </c>
      <c r="AJ139" s="27">
        <v>38</v>
      </c>
      <c r="AK139">
        <v>740</v>
      </c>
      <c r="AL139">
        <v>16131</v>
      </c>
      <c r="AM139">
        <f t="shared" si="22"/>
        <v>21.798648648648648</v>
      </c>
    </row>
    <row r="140" spans="1:39" x14ac:dyDescent="0.25">
      <c r="X140" s="27">
        <v>29</v>
      </c>
      <c r="Y140">
        <v>762</v>
      </c>
      <c r="Z140">
        <v>23850</v>
      </c>
      <c r="AA140">
        <f t="shared" si="21"/>
        <v>31.299212598425196</v>
      </c>
      <c r="AJ140" s="27">
        <v>39</v>
      </c>
      <c r="AK140">
        <v>753</v>
      </c>
      <c r="AL140">
        <v>6358</v>
      </c>
      <c r="AM140">
        <f t="shared" si="22"/>
        <v>8.4435590969455507</v>
      </c>
    </row>
    <row r="141" spans="1:39" x14ac:dyDescent="0.25">
      <c r="X141" s="27">
        <v>30</v>
      </c>
      <c r="Y141">
        <v>854</v>
      </c>
      <c r="Z141">
        <v>36046</v>
      </c>
      <c r="AA141">
        <f t="shared" si="21"/>
        <v>42.208430913348948</v>
      </c>
      <c r="AJ141" s="27">
        <v>40</v>
      </c>
      <c r="AK141">
        <v>762</v>
      </c>
      <c r="AL141">
        <v>14423</v>
      </c>
      <c r="AM141">
        <f t="shared" si="22"/>
        <v>18.92782152230971</v>
      </c>
    </row>
    <row r="142" spans="1:39" x14ac:dyDescent="0.25">
      <c r="X142" s="27">
        <v>31</v>
      </c>
      <c r="Y142">
        <v>882</v>
      </c>
      <c r="Z142">
        <v>7653</v>
      </c>
      <c r="AA142">
        <f t="shared" si="21"/>
        <v>8.6768707482993204</v>
      </c>
      <c r="AJ142" s="27">
        <v>41</v>
      </c>
      <c r="AK142">
        <v>801</v>
      </c>
      <c r="AL142">
        <v>21551</v>
      </c>
      <c r="AM142">
        <f t="shared" si="22"/>
        <v>26.905118601747816</v>
      </c>
    </row>
    <row r="143" spans="1:39" x14ac:dyDescent="0.25">
      <c r="X143" s="27">
        <v>32</v>
      </c>
      <c r="Y143">
        <v>924</v>
      </c>
      <c r="Z143">
        <v>20106</v>
      </c>
      <c r="AA143">
        <f t="shared" si="21"/>
        <v>21.759740259740258</v>
      </c>
      <c r="AJ143" s="27">
        <v>42</v>
      </c>
      <c r="AK143">
        <v>808</v>
      </c>
      <c r="AL143">
        <v>8813</v>
      </c>
      <c r="AM143">
        <f t="shared" si="22"/>
        <v>10.907178217821782</v>
      </c>
    </row>
    <row r="144" spans="1:39" x14ac:dyDescent="0.25">
      <c r="X144" s="27">
        <v>33</v>
      </c>
      <c r="Y144">
        <v>961</v>
      </c>
      <c r="Z144">
        <v>16790</v>
      </c>
      <c r="AA144">
        <f t="shared" si="21"/>
        <v>17.471383975026015</v>
      </c>
      <c r="AJ144" s="27">
        <v>43</v>
      </c>
      <c r="AK144">
        <v>814</v>
      </c>
      <c r="AL144">
        <v>1591</v>
      </c>
      <c r="AM144">
        <f t="shared" si="22"/>
        <v>1.9545454545454546</v>
      </c>
    </row>
    <row r="145" spans="24:39" x14ac:dyDescent="0.25">
      <c r="X145" s="27">
        <v>34</v>
      </c>
      <c r="Y145">
        <v>1066</v>
      </c>
      <c r="Z145">
        <v>24220</v>
      </c>
      <c r="AA145">
        <f t="shared" si="21"/>
        <v>22.72045028142589</v>
      </c>
      <c r="AJ145" s="27">
        <v>44</v>
      </c>
      <c r="AK145">
        <v>849</v>
      </c>
      <c r="AL145">
        <v>2267</v>
      </c>
      <c r="AM145">
        <f t="shared" si="22"/>
        <v>2.6702002355712602</v>
      </c>
    </row>
    <row r="146" spans="24:39" x14ac:dyDescent="0.25">
      <c r="X146" s="27">
        <v>35</v>
      </c>
      <c r="Y146">
        <v>1083</v>
      </c>
      <c r="Z146">
        <v>24065</v>
      </c>
      <c r="AA146">
        <f t="shared" si="21"/>
        <v>22.220683287165283</v>
      </c>
      <c r="AJ146" s="27">
        <v>45</v>
      </c>
      <c r="AK146">
        <v>852</v>
      </c>
      <c r="AL146">
        <v>19070</v>
      </c>
      <c r="AM146">
        <f t="shared" si="22"/>
        <v>22.38262910798122</v>
      </c>
    </row>
    <row r="147" spans="24:39" x14ac:dyDescent="0.25">
      <c r="X147" s="27">
        <v>36</v>
      </c>
      <c r="Y147">
        <v>1153</v>
      </c>
      <c r="Z147">
        <v>17721</v>
      </c>
      <c r="AA147">
        <f t="shared" si="21"/>
        <v>15.369470945359931</v>
      </c>
      <c r="AJ147" s="27">
        <v>46</v>
      </c>
      <c r="AK147">
        <v>887</v>
      </c>
      <c r="AL147">
        <v>34040</v>
      </c>
      <c r="AM147">
        <f t="shared" si="22"/>
        <v>38.376550169109358</v>
      </c>
    </row>
    <row r="148" spans="24:39" x14ac:dyDescent="0.25">
      <c r="X148" s="27">
        <v>37</v>
      </c>
      <c r="Y148">
        <v>1256</v>
      </c>
      <c r="Z148">
        <v>38155</v>
      </c>
      <c r="AA148">
        <f t="shared" si="21"/>
        <v>30.378184713375795</v>
      </c>
      <c r="AJ148" s="27">
        <v>47</v>
      </c>
      <c r="AK148">
        <v>939</v>
      </c>
      <c r="AL148">
        <v>24338</v>
      </c>
      <c r="AM148">
        <f t="shared" si="22"/>
        <v>25.919062832800851</v>
      </c>
    </row>
    <row r="149" spans="24:39" x14ac:dyDescent="0.25">
      <c r="X149" s="27">
        <v>38</v>
      </c>
      <c r="Y149">
        <v>1459</v>
      </c>
      <c r="Z149">
        <v>22017</v>
      </c>
      <c r="AA149">
        <f t="shared" si="21"/>
        <v>15.090472926662096</v>
      </c>
      <c r="AJ149" s="27">
        <v>48</v>
      </c>
      <c r="AK149">
        <v>979</v>
      </c>
      <c r="AL149">
        <v>14683</v>
      </c>
      <c r="AM149">
        <f t="shared" si="22"/>
        <v>14.997957099080695</v>
      </c>
    </row>
    <row r="150" spans="24:39" x14ac:dyDescent="0.25">
      <c r="X150" s="27">
        <v>39</v>
      </c>
      <c r="Y150">
        <v>1462</v>
      </c>
      <c r="Z150">
        <v>17997</v>
      </c>
      <c r="AA150">
        <f t="shared" si="21"/>
        <v>12.30984952120383</v>
      </c>
      <c r="AJ150" s="27">
        <v>49</v>
      </c>
      <c r="AK150">
        <v>1045</v>
      </c>
      <c r="AL150">
        <v>14267</v>
      </c>
      <c r="AM150">
        <f t="shared" si="22"/>
        <v>13.652631578947368</v>
      </c>
    </row>
    <row r="151" spans="24:39" x14ac:dyDescent="0.25">
      <c r="X151" s="27">
        <v>40</v>
      </c>
      <c r="Y151">
        <v>1713</v>
      </c>
      <c r="Z151">
        <v>32755</v>
      </c>
      <c r="AA151">
        <f t="shared" si="21"/>
        <v>19.12142440163456</v>
      </c>
      <c r="AJ151" s="27">
        <v>50</v>
      </c>
      <c r="AK151">
        <v>1048</v>
      </c>
      <c r="AL151">
        <v>25410</v>
      </c>
      <c r="AM151">
        <f t="shared" si="22"/>
        <v>24.246183206106871</v>
      </c>
    </row>
    <row r="152" spans="24:39" x14ac:dyDescent="0.25">
      <c r="X152" s="27">
        <v>41</v>
      </c>
      <c r="Y152">
        <v>1995</v>
      </c>
      <c r="Z152">
        <v>34107</v>
      </c>
      <c r="AA152">
        <f t="shared" si="21"/>
        <v>17.096240601503759</v>
      </c>
      <c r="AJ152" s="27">
        <v>51</v>
      </c>
      <c r="AK152">
        <v>1071</v>
      </c>
      <c r="AL152">
        <v>22690</v>
      </c>
      <c r="AM152">
        <f t="shared" si="22"/>
        <v>21.185807656395891</v>
      </c>
    </row>
    <row r="153" spans="24:39" x14ac:dyDescent="0.25">
      <c r="X153" s="27">
        <v>42</v>
      </c>
      <c r="Y153">
        <v>2159</v>
      </c>
      <c r="Z153">
        <v>43390</v>
      </c>
      <c r="AA153">
        <f t="shared" si="21"/>
        <v>20.097267253358037</v>
      </c>
      <c r="AJ153" s="27">
        <v>52</v>
      </c>
      <c r="AK153">
        <v>1080</v>
      </c>
      <c r="AL153">
        <v>6977</v>
      </c>
      <c r="AM153">
        <f t="shared" si="22"/>
        <v>6.4601851851851855</v>
      </c>
    </row>
    <row r="154" spans="24:39" x14ac:dyDescent="0.25">
      <c r="X154" s="27">
        <v>43</v>
      </c>
      <c r="Y154">
        <v>2750</v>
      </c>
      <c r="Z154">
        <v>38489</v>
      </c>
      <c r="AA154">
        <f t="shared" si="21"/>
        <v>13.996</v>
      </c>
      <c r="AJ154" s="27">
        <v>53</v>
      </c>
      <c r="AK154">
        <v>1176</v>
      </c>
      <c r="AL154">
        <v>28655</v>
      </c>
      <c r="AM154">
        <f t="shared" si="22"/>
        <v>24.366496598639454</v>
      </c>
    </row>
    <row r="155" spans="24:39" x14ac:dyDescent="0.25">
      <c r="X155" s="27">
        <v>44</v>
      </c>
      <c r="Y155">
        <v>3399</v>
      </c>
      <c r="Z155">
        <v>70705</v>
      </c>
      <c r="AA155">
        <f t="shared" si="21"/>
        <v>20.801706384230656</v>
      </c>
      <c r="AJ155" s="27">
        <v>54</v>
      </c>
      <c r="AK155">
        <v>1183</v>
      </c>
      <c r="AL155">
        <v>8500</v>
      </c>
      <c r="AM155">
        <f t="shared" si="22"/>
        <v>7.1851225697379544</v>
      </c>
    </row>
    <row r="156" spans="24:39" x14ac:dyDescent="0.25">
      <c r="AJ156" s="27">
        <v>55</v>
      </c>
      <c r="AK156">
        <v>1261</v>
      </c>
      <c r="AL156">
        <v>1305</v>
      </c>
      <c r="AM156">
        <f t="shared" si="22"/>
        <v>1.0348929421094371</v>
      </c>
    </row>
    <row r="157" spans="24:39" x14ac:dyDescent="0.25">
      <c r="AJ157" s="27">
        <v>56</v>
      </c>
      <c r="AK157">
        <v>1329</v>
      </c>
      <c r="AL157">
        <v>26804</v>
      </c>
      <c r="AM157">
        <f t="shared" si="22"/>
        <v>20.16854778028593</v>
      </c>
    </row>
    <row r="158" spans="24:39" x14ac:dyDescent="0.25">
      <c r="AJ158" s="27">
        <v>57</v>
      </c>
      <c r="AK158">
        <v>1409</v>
      </c>
      <c r="AL158">
        <v>3621</v>
      </c>
      <c r="AM158">
        <f t="shared" si="22"/>
        <v>2.5699077359829667</v>
      </c>
    </row>
    <row r="159" spans="24:39" x14ac:dyDescent="0.25">
      <c r="AJ159" s="27">
        <v>58</v>
      </c>
      <c r="AK159">
        <v>1411</v>
      </c>
      <c r="AL159">
        <v>17871</v>
      </c>
      <c r="AM159">
        <f t="shared" si="22"/>
        <v>12.665485471296952</v>
      </c>
    </row>
    <row r="160" spans="24:39" x14ac:dyDescent="0.25">
      <c r="AJ160" s="27">
        <v>59</v>
      </c>
      <c r="AK160">
        <v>1506</v>
      </c>
      <c r="AL160">
        <v>44955</v>
      </c>
      <c r="AM160">
        <f t="shared" si="22"/>
        <v>29.850597609561753</v>
      </c>
    </row>
    <row r="161" spans="36:39" x14ac:dyDescent="0.25">
      <c r="AJ161" s="27">
        <v>60</v>
      </c>
      <c r="AK161">
        <v>1530</v>
      </c>
      <c r="AL161">
        <v>9846</v>
      </c>
      <c r="AM161">
        <f t="shared" si="22"/>
        <v>6.4352941176470591</v>
      </c>
    </row>
    <row r="162" spans="36:39" x14ac:dyDescent="0.25">
      <c r="AJ162" s="27">
        <v>61</v>
      </c>
      <c r="AK162">
        <v>1648</v>
      </c>
      <c r="AL162">
        <v>28132</v>
      </c>
      <c r="AM162">
        <f t="shared" si="22"/>
        <v>17.070388349514563</v>
      </c>
    </row>
    <row r="163" spans="36:39" x14ac:dyDescent="0.25">
      <c r="AJ163" s="27">
        <v>62</v>
      </c>
      <c r="AK163">
        <v>1699</v>
      </c>
      <c r="AL163">
        <v>20432</v>
      </c>
      <c r="AM163">
        <f t="shared" ref="AM163:AM167" si="23">AL163/AK163</f>
        <v>12.025897586815773</v>
      </c>
    </row>
    <row r="164" spans="36:39" x14ac:dyDescent="0.25">
      <c r="AJ164" s="27">
        <v>63</v>
      </c>
      <c r="AK164">
        <v>1783</v>
      </c>
      <c r="AL164">
        <v>31355</v>
      </c>
      <c r="AM164">
        <f t="shared" si="23"/>
        <v>17.585530005608526</v>
      </c>
    </row>
    <row r="165" spans="36:39" x14ac:dyDescent="0.25">
      <c r="AJ165" s="27">
        <v>64</v>
      </c>
      <c r="AK165">
        <v>2296</v>
      </c>
      <c r="AL165">
        <v>35055</v>
      </c>
      <c r="AM165">
        <f t="shared" si="23"/>
        <v>15.267857142857142</v>
      </c>
    </row>
    <row r="166" spans="36:39" x14ac:dyDescent="0.25">
      <c r="AJ166" s="27">
        <v>65</v>
      </c>
      <c r="AK166">
        <v>2509</v>
      </c>
      <c r="AL166">
        <v>26792</v>
      </c>
      <c r="AM166">
        <f t="shared" si="23"/>
        <v>10.678357911518534</v>
      </c>
    </row>
    <row r="167" spans="36:39" x14ac:dyDescent="0.25">
      <c r="AJ167" s="27">
        <v>66</v>
      </c>
      <c r="AK167">
        <v>2892</v>
      </c>
      <c r="AL167">
        <v>50670</v>
      </c>
      <c r="AM167">
        <f t="shared" si="23"/>
        <v>17.520746887966805</v>
      </c>
    </row>
    <row r="235" spans="8:8" x14ac:dyDescent="0.25">
      <c r="H235" s="1"/>
    </row>
    <row r="288" spans="1:40" ht="15.75" x14ac:dyDescent="0.25">
      <c r="A288" s="18"/>
      <c r="B288" s="1"/>
      <c r="C288" s="1"/>
      <c r="E288" s="26"/>
      <c r="F288" s="81"/>
      <c r="G288" s="26"/>
      <c r="H288" s="26"/>
      <c r="I288" s="26"/>
      <c r="J288" s="26"/>
      <c r="K288" s="26"/>
      <c r="L288" s="81"/>
      <c r="M288" s="26"/>
      <c r="N288" s="26"/>
      <c r="O288" s="26"/>
      <c r="P288" s="26"/>
      <c r="Q288" s="26"/>
      <c r="R288" s="81"/>
      <c r="S288" s="26"/>
      <c r="T288" s="26"/>
      <c r="U288" s="26"/>
      <c r="V288" s="26"/>
      <c r="W288" s="26"/>
      <c r="X288" s="81"/>
      <c r="Y288" s="26"/>
      <c r="Z288" s="26"/>
      <c r="AA288" s="26"/>
      <c r="AB288" s="26"/>
      <c r="AC288" s="26"/>
      <c r="AD288" s="81"/>
      <c r="AE288" s="26"/>
      <c r="AF288" s="26"/>
      <c r="AG288" s="26"/>
      <c r="AH288" s="26"/>
      <c r="AI288" s="26"/>
      <c r="AJ288" s="81"/>
      <c r="AK288" s="26"/>
      <c r="AL288" s="26"/>
      <c r="AM288" s="26"/>
      <c r="AN288" s="26"/>
    </row>
    <row r="289" spans="1:40" ht="15.75" x14ac:dyDescent="0.25">
      <c r="A289" s="1"/>
      <c r="E289" s="26"/>
      <c r="F289" s="81"/>
      <c r="G289" s="26"/>
      <c r="H289" s="26"/>
      <c r="I289" s="26"/>
      <c r="J289" s="26"/>
      <c r="K289" s="26"/>
      <c r="L289" s="81"/>
      <c r="M289" s="26"/>
      <c r="N289" s="26"/>
      <c r="O289" s="26"/>
      <c r="P289" s="26"/>
      <c r="Q289" s="26"/>
      <c r="R289" s="81"/>
      <c r="S289" s="26"/>
      <c r="T289" s="26"/>
      <c r="U289" s="26"/>
      <c r="V289" s="26"/>
      <c r="W289" s="26"/>
      <c r="X289" s="81"/>
      <c r="Y289" s="26"/>
      <c r="Z289" s="26"/>
      <c r="AA289" s="26"/>
      <c r="AB289" s="26"/>
      <c r="AC289" s="26"/>
      <c r="AD289" s="81"/>
      <c r="AE289" s="26"/>
      <c r="AF289" s="26"/>
      <c r="AG289" s="26"/>
      <c r="AH289" s="26"/>
      <c r="AI289" s="26"/>
      <c r="AJ289" s="81"/>
      <c r="AK289" s="26"/>
      <c r="AL289" s="26"/>
      <c r="AM289" s="26"/>
      <c r="AN289" s="26"/>
    </row>
    <row r="290" spans="1:40" ht="15.75" x14ac:dyDescent="0.25">
      <c r="A290" s="1"/>
      <c r="F290" s="46"/>
      <c r="G290" s="7"/>
      <c r="H290" s="7"/>
      <c r="L290" s="46"/>
      <c r="M290" s="7"/>
      <c r="N290" s="7"/>
      <c r="R290" s="46"/>
      <c r="S290" s="7"/>
      <c r="T290" s="7"/>
      <c r="X290" s="46"/>
      <c r="Y290" s="7"/>
      <c r="Z290" s="7"/>
      <c r="AD290" s="46"/>
      <c r="AE290" s="7"/>
      <c r="AF290" s="7"/>
      <c r="AJ290" s="46"/>
      <c r="AK290" s="7"/>
      <c r="AL290" s="7"/>
    </row>
    <row r="291" spans="1:40" ht="15.75" x14ac:dyDescent="0.25">
      <c r="A291" s="1"/>
      <c r="F291" s="46"/>
      <c r="G291" s="7"/>
      <c r="H291" s="7"/>
      <c r="L291" s="46"/>
      <c r="M291" s="7"/>
      <c r="N291" s="7"/>
      <c r="R291" s="46"/>
      <c r="S291" s="7"/>
      <c r="T291" s="7"/>
      <c r="X291" s="46"/>
      <c r="Y291" s="7"/>
      <c r="Z291" s="7"/>
      <c r="AD291" s="46"/>
      <c r="AE291" s="7"/>
      <c r="AF291" s="7"/>
      <c r="AJ291" s="46"/>
      <c r="AK291" s="7"/>
      <c r="AL291" s="7"/>
    </row>
    <row r="292" spans="1:40" ht="15.75" x14ac:dyDescent="0.25">
      <c r="A292" s="1"/>
      <c r="F292" s="46"/>
      <c r="G292" s="7"/>
      <c r="H292" s="7"/>
      <c r="L292" s="46"/>
      <c r="M292" s="7"/>
      <c r="N292" s="7"/>
      <c r="R292" s="46"/>
      <c r="S292" s="7"/>
      <c r="T292" s="7"/>
      <c r="X292" s="46"/>
      <c r="Y292" s="7"/>
      <c r="Z292" s="7"/>
      <c r="AD292" s="46"/>
      <c r="AE292" s="7"/>
      <c r="AF292" s="7"/>
      <c r="AJ292" s="46"/>
      <c r="AK292" s="7"/>
      <c r="AL292" s="7"/>
    </row>
    <row r="293" spans="1:40" ht="15.75" x14ac:dyDescent="0.25">
      <c r="A293" s="1"/>
      <c r="F293" s="46"/>
      <c r="G293" s="7"/>
      <c r="H293" s="7"/>
      <c r="L293" s="46"/>
      <c r="M293" s="7"/>
      <c r="N293" s="7"/>
      <c r="R293" s="46"/>
      <c r="S293" s="7"/>
      <c r="T293" s="7"/>
      <c r="X293" s="46"/>
      <c r="Y293" s="7"/>
      <c r="Z293" s="7"/>
      <c r="AD293" s="46"/>
      <c r="AE293" s="7"/>
      <c r="AF293" s="7"/>
      <c r="AJ293" s="46"/>
      <c r="AK293" s="7"/>
      <c r="AL293" s="7"/>
    </row>
    <row r="294" spans="1:40" ht="15.75" x14ac:dyDescent="0.25">
      <c r="A294" s="1"/>
      <c r="F294" s="46"/>
      <c r="G294" s="7"/>
      <c r="H294" s="7"/>
      <c r="L294" s="46"/>
      <c r="M294" s="7"/>
      <c r="N294" s="7"/>
      <c r="R294" s="46"/>
      <c r="S294" s="7"/>
      <c r="T294" s="7"/>
      <c r="X294" s="46"/>
      <c r="Y294" s="7"/>
      <c r="Z294" s="7"/>
      <c r="AD294" s="46"/>
      <c r="AE294" s="7"/>
      <c r="AF294" s="7"/>
      <c r="AJ294" s="46"/>
      <c r="AK294" s="7"/>
      <c r="AL294" s="7"/>
    </row>
    <row r="295" spans="1:40" ht="15.75" x14ac:dyDescent="0.25">
      <c r="F295" s="46"/>
      <c r="G295" s="7"/>
      <c r="H295" s="7"/>
      <c r="L295" s="46"/>
      <c r="M295" s="7"/>
      <c r="N295" s="7"/>
      <c r="R295" s="46"/>
      <c r="S295" s="7"/>
      <c r="T295" s="7"/>
      <c r="X295" s="46"/>
      <c r="Y295" s="7"/>
      <c r="Z295" s="7"/>
      <c r="AD295" s="46"/>
      <c r="AE295" s="7"/>
      <c r="AF295" s="7"/>
      <c r="AJ295" s="46"/>
      <c r="AK295" s="7"/>
      <c r="AL295" s="7"/>
    </row>
    <row r="296" spans="1:40" ht="15.75" x14ac:dyDescent="0.25">
      <c r="F296" s="46"/>
      <c r="G296" s="7"/>
      <c r="H296" s="7"/>
      <c r="L296" s="46"/>
      <c r="M296" s="7"/>
      <c r="N296" s="7"/>
      <c r="R296" s="46"/>
      <c r="S296" s="7"/>
      <c r="T296" s="7"/>
      <c r="X296" s="46"/>
      <c r="Y296" s="7"/>
      <c r="Z296" s="7"/>
      <c r="AD296" s="46"/>
      <c r="AE296" s="7"/>
      <c r="AF296" s="7"/>
      <c r="AJ296" s="46"/>
      <c r="AK296" s="7"/>
      <c r="AL296" s="7"/>
    </row>
    <row r="297" spans="1:40" ht="15.75" x14ac:dyDescent="0.25">
      <c r="F297" s="46"/>
      <c r="G297" s="7"/>
      <c r="H297" s="7"/>
      <c r="L297" s="46"/>
      <c r="M297" s="7"/>
      <c r="N297" s="7"/>
      <c r="R297" s="46"/>
      <c r="S297" s="7"/>
      <c r="T297" s="7"/>
      <c r="X297" s="46"/>
      <c r="Y297" s="7"/>
      <c r="Z297" s="7"/>
      <c r="AD297" s="46"/>
      <c r="AE297" s="7"/>
      <c r="AF297" s="7"/>
      <c r="AJ297" s="46"/>
      <c r="AK297" s="7"/>
      <c r="AL297" s="7"/>
    </row>
    <row r="298" spans="1:40" ht="15.75" x14ac:dyDescent="0.25">
      <c r="F298" s="46"/>
      <c r="G298" s="7"/>
      <c r="H298" s="7"/>
      <c r="L298" s="46"/>
      <c r="M298" s="7"/>
      <c r="N298" s="7"/>
      <c r="R298" s="46"/>
      <c r="S298" s="7"/>
      <c r="T298" s="7"/>
      <c r="X298" s="46"/>
      <c r="Y298" s="7"/>
      <c r="Z298" s="7"/>
      <c r="AD298" s="46"/>
      <c r="AE298" s="7"/>
      <c r="AF298" s="7"/>
      <c r="AJ298" s="46"/>
      <c r="AK298" s="7"/>
      <c r="AL298" s="7"/>
    </row>
    <row r="299" spans="1:40" ht="15.75" x14ac:dyDescent="0.25">
      <c r="F299" s="46"/>
      <c r="G299" s="7"/>
      <c r="H299" s="7"/>
      <c r="L299" s="46"/>
      <c r="M299" s="7"/>
      <c r="N299" s="7"/>
      <c r="R299" s="46"/>
      <c r="S299" s="7"/>
      <c r="T299" s="7"/>
      <c r="X299" s="46"/>
      <c r="Y299" s="7"/>
      <c r="Z299" s="7"/>
      <c r="AD299" s="46"/>
      <c r="AE299" s="7"/>
      <c r="AF299" s="7"/>
      <c r="AJ299" s="46"/>
      <c r="AK299" s="7"/>
      <c r="AL299" s="7"/>
    </row>
    <row r="300" spans="1:40" ht="15.75" x14ac:dyDescent="0.25">
      <c r="F300" s="46"/>
      <c r="G300" s="7"/>
      <c r="H300" s="7"/>
      <c r="L300" s="46"/>
      <c r="M300" s="7"/>
      <c r="N300" s="7"/>
      <c r="R300" s="46"/>
      <c r="S300" s="7"/>
      <c r="T300" s="7"/>
      <c r="X300" s="46"/>
      <c r="Y300" s="7"/>
      <c r="Z300" s="7"/>
      <c r="AD300" s="46"/>
      <c r="AE300" s="7"/>
      <c r="AF300" s="7"/>
      <c r="AJ300" s="46"/>
      <c r="AK300" s="7"/>
      <c r="AL300" s="7"/>
    </row>
    <row r="301" spans="1:40" ht="15.75" x14ac:dyDescent="0.25">
      <c r="F301" s="46"/>
      <c r="G301" s="7"/>
      <c r="H301" s="7"/>
      <c r="L301" s="46"/>
      <c r="M301" s="7"/>
      <c r="N301" s="7"/>
      <c r="R301" s="46"/>
      <c r="S301" s="7"/>
      <c r="T301" s="7"/>
      <c r="X301" s="46"/>
      <c r="Y301" s="7"/>
      <c r="Z301" s="7"/>
      <c r="AD301" s="46"/>
      <c r="AE301" s="7"/>
      <c r="AF301" s="7"/>
      <c r="AJ301" s="46"/>
      <c r="AK301" s="7"/>
      <c r="AL301" s="7"/>
    </row>
    <row r="302" spans="1:40" ht="15.75" x14ac:dyDescent="0.25">
      <c r="F302" s="46"/>
      <c r="G302" s="7"/>
      <c r="H302" s="7"/>
      <c r="L302" s="46"/>
      <c r="M302" s="7"/>
      <c r="N302" s="7"/>
      <c r="R302" s="46"/>
      <c r="S302" s="7"/>
      <c r="T302" s="7"/>
      <c r="X302" s="46"/>
      <c r="Y302" s="7"/>
      <c r="Z302" s="7"/>
      <c r="AD302" s="46"/>
      <c r="AE302" s="7"/>
      <c r="AF302" s="7"/>
      <c r="AJ302" s="46"/>
      <c r="AK302" s="7"/>
      <c r="AL302" s="7"/>
    </row>
    <row r="303" spans="1:40" ht="15.75" x14ac:dyDescent="0.25">
      <c r="F303" s="46"/>
      <c r="G303" s="7"/>
      <c r="H303" s="7"/>
      <c r="L303" s="46"/>
      <c r="M303" s="7"/>
      <c r="N303" s="7"/>
      <c r="R303" s="46"/>
      <c r="S303" s="7"/>
      <c r="T303" s="7"/>
      <c r="X303" s="46"/>
      <c r="Y303" s="7"/>
      <c r="Z303" s="7"/>
      <c r="AD303" s="46"/>
      <c r="AE303" s="7"/>
      <c r="AF303" s="7"/>
      <c r="AJ303" s="46"/>
      <c r="AK303" s="7"/>
      <c r="AL303" s="7"/>
    </row>
    <row r="304" spans="1:40" ht="15.75" x14ac:dyDescent="0.25">
      <c r="F304" s="46"/>
      <c r="G304" s="7"/>
      <c r="H304" s="7"/>
      <c r="L304" s="46"/>
      <c r="M304" s="7"/>
      <c r="N304" s="7"/>
      <c r="R304" s="46"/>
      <c r="S304" s="7"/>
      <c r="T304" s="7"/>
      <c r="X304" s="46"/>
      <c r="Y304" s="7"/>
      <c r="Z304" s="7"/>
      <c r="AD304" s="46"/>
      <c r="AE304" s="7"/>
      <c r="AF304" s="7"/>
      <c r="AJ304" s="46"/>
      <c r="AK304" s="7"/>
      <c r="AL304" s="7"/>
    </row>
    <row r="305" spans="6:38" ht="15.75" x14ac:dyDescent="0.25">
      <c r="F305" s="46"/>
      <c r="G305" s="7"/>
      <c r="H305" s="7"/>
      <c r="L305" s="46"/>
      <c r="M305" s="7"/>
      <c r="N305" s="7"/>
      <c r="R305" s="46"/>
      <c r="S305" s="7"/>
      <c r="T305" s="7"/>
      <c r="X305" s="46"/>
      <c r="Y305" s="7"/>
      <c r="Z305" s="7"/>
      <c r="AD305" s="46"/>
      <c r="AE305" s="7"/>
      <c r="AF305" s="7"/>
      <c r="AJ305" s="46"/>
      <c r="AK305" s="7"/>
      <c r="AL305" s="7"/>
    </row>
    <row r="306" spans="6:38" ht="15.75" x14ac:dyDescent="0.25">
      <c r="F306" s="46"/>
      <c r="G306" s="7"/>
      <c r="H306" s="7"/>
      <c r="L306" s="46"/>
      <c r="M306" s="7"/>
      <c r="N306" s="7"/>
      <c r="R306" s="46"/>
      <c r="S306" s="7"/>
      <c r="T306" s="7"/>
      <c r="X306" s="46"/>
      <c r="Y306" s="7"/>
      <c r="Z306" s="7"/>
      <c r="AD306" s="46"/>
      <c r="AE306" s="7"/>
      <c r="AF306" s="7"/>
      <c r="AJ306" s="46"/>
      <c r="AK306" s="7"/>
      <c r="AL306" s="7"/>
    </row>
    <row r="307" spans="6:38" ht="15.75" x14ac:dyDescent="0.25">
      <c r="F307" s="46"/>
      <c r="G307" s="7"/>
      <c r="H307" s="7"/>
      <c r="L307" s="46"/>
      <c r="M307" s="7"/>
      <c r="N307" s="7"/>
      <c r="R307" s="46"/>
      <c r="S307" s="7"/>
      <c r="T307" s="7"/>
      <c r="X307" s="46"/>
      <c r="Y307" s="7"/>
      <c r="Z307" s="7"/>
      <c r="AD307" s="46"/>
      <c r="AE307" s="7"/>
      <c r="AF307" s="7"/>
      <c r="AJ307" s="46"/>
      <c r="AK307" s="7"/>
      <c r="AL307" s="7"/>
    </row>
    <row r="308" spans="6:38" ht="15.75" x14ac:dyDescent="0.25">
      <c r="F308" s="46"/>
      <c r="G308" s="7"/>
      <c r="H308" s="7"/>
      <c r="L308" s="46"/>
      <c r="M308" s="7"/>
      <c r="N308" s="7"/>
      <c r="R308" s="46"/>
      <c r="S308" s="7"/>
      <c r="T308" s="7"/>
      <c r="X308" s="46"/>
      <c r="Y308" s="7"/>
      <c r="Z308" s="7"/>
      <c r="AD308" s="46"/>
      <c r="AE308" s="7"/>
      <c r="AF308" s="7"/>
      <c r="AJ308" s="46"/>
      <c r="AK308" s="7"/>
      <c r="AL308" s="7"/>
    </row>
    <row r="309" spans="6:38" ht="15.75" x14ac:dyDescent="0.25">
      <c r="F309" s="46"/>
      <c r="G309" s="7"/>
      <c r="H309" s="7"/>
      <c r="L309" s="46"/>
      <c r="M309" s="7"/>
      <c r="N309" s="7"/>
      <c r="R309" s="46"/>
      <c r="S309" s="7"/>
      <c r="T309" s="7"/>
      <c r="X309" s="46"/>
      <c r="Y309" s="7"/>
      <c r="Z309" s="7"/>
      <c r="AD309" s="46"/>
      <c r="AE309" s="7"/>
      <c r="AF309" s="7"/>
      <c r="AJ309" s="46"/>
      <c r="AK309" s="7"/>
      <c r="AL309" s="7"/>
    </row>
    <row r="310" spans="6:38" ht="15.75" x14ac:dyDescent="0.25">
      <c r="F310" s="46"/>
      <c r="G310" s="7"/>
      <c r="H310" s="7"/>
      <c r="L310" s="46"/>
      <c r="M310" s="7"/>
      <c r="N310" s="7"/>
      <c r="R310" s="46"/>
      <c r="S310" s="7"/>
      <c r="T310" s="7"/>
      <c r="X310" s="46"/>
      <c r="Y310" s="7"/>
      <c r="Z310" s="7"/>
      <c r="AD310" s="46"/>
      <c r="AE310" s="7"/>
      <c r="AF310" s="7"/>
      <c r="AJ310" s="46"/>
      <c r="AK310" s="7"/>
      <c r="AL310" s="7"/>
    </row>
    <row r="311" spans="6:38" ht="15.75" x14ac:dyDescent="0.25">
      <c r="F311" s="46"/>
      <c r="G311" s="7"/>
      <c r="H311" s="7"/>
      <c r="L311" s="46"/>
      <c r="M311" s="7"/>
      <c r="N311" s="7"/>
      <c r="R311" s="46"/>
      <c r="S311" s="7"/>
      <c r="T311" s="7"/>
      <c r="X311" s="46"/>
      <c r="Y311" s="7"/>
      <c r="Z311" s="7"/>
      <c r="AD311" s="46"/>
      <c r="AE311" s="7"/>
      <c r="AF311" s="7"/>
      <c r="AJ311" s="46"/>
      <c r="AK311" s="7"/>
      <c r="AL311" s="7"/>
    </row>
    <row r="312" spans="6:38" ht="15.75" x14ac:dyDescent="0.25">
      <c r="F312" s="46"/>
      <c r="G312" s="7"/>
      <c r="H312" s="7"/>
      <c r="L312" s="46"/>
      <c r="M312" s="7"/>
      <c r="N312" s="7"/>
      <c r="R312" s="46"/>
      <c r="S312" s="7"/>
      <c r="T312" s="7"/>
      <c r="X312" s="46"/>
      <c r="Y312" s="7"/>
      <c r="Z312" s="7"/>
      <c r="AD312" s="46"/>
      <c r="AE312" s="7"/>
      <c r="AF312" s="7"/>
      <c r="AJ312" s="46"/>
      <c r="AK312" s="7"/>
      <c r="AL312" s="7"/>
    </row>
    <row r="313" spans="6:38" ht="15.75" x14ac:dyDescent="0.25">
      <c r="F313" s="46"/>
      <c r="G313" s="7"/>
      <c r="H313" s="7"/>
      <c r="L313" s="46"/>
      <c r="M313" s="7"/>
      <c r="N313" s="7"/>
      <c r="R313" s="46"/>
      <c r="S313" s="7"/>
      <c r="T313" s="7"/>
      <c r="X313" s="46"/>
      <c r="Y313" s="7"/>
      <c r="Z313" s="7"/>
      <c r="AD313" s="46"/>
      <c r="AE313" s="7"/>
      <c r="AF313" s="7"/>
      <c r="AJ313" s="46"/>
      <c r="AK313" s="7"/>
      <c r="AL313" s="7"/>
    </row>
    <row r="314" spans="6:38" ht="15.75" x14ac:dyDescent="0.25">
      <c r="F314" s="46"/>
      <c r="G314" s="7"/>
      <c r="H314" s="7"/>
      <c r="L314" s="46"/>
      <c r="M314" s="7"/>
      <c r="N314" s="7"/>
      <c r="R314" s="46"/>
      <c r="S314" s="7"/>
      <c r="T314" s="7"/>
      <c r="X314" s="46"/>
      <c r="Y314" s="7"/>
      <c r="Z314" s="7"/>
      <c r="AD314" s="46"/>
      <c r="AE314" s="7"/>
      <c r="AF314" s="7"/>
      <c r="AJ314" s="46"/>
      <c r="AK314" s="7"/>
      <c r="AL314" s="7"/>
    </row>
    <row r="315" spans="6:38" ht="15.75" x14ac:dyDescent="0.25">
      <c r="F315" s="46"/>
      <c r="G315" s="7"/>
      <c r="H315" s="7"/>
      <c r="L315" s="46"/>
      <c r="M315" s="7"/>
      <c r="N315" s="7"/>
      <c r="R315" s="46"/>
      <c r="S315" s="7"/>
      <c r="T315" s="7"/>
      <c r="X315" s="46"/>
      <c r="Y315" s="7"/>
      <c r="Z315" s="7"/>
      <c r="AD315" s="46"/>
      <c r="AE315" s="7"/>
      <c r="AF315" s="7"/>
      <c r="AJ315" s="46"/>
      <c r="AK315" s="7"/>
      <c r="AL315" s="7"/>
    </row>
    <row r="316" spans="6:38" ht="15.75" x14ac:dyDescent="0.25">
      <c r="F316" s="46"/>
      <c r="G316" s="7"/>
      <c r="H316" s="7"/>
      <c r="L316" s="46"/>
      <c r="M316" s="7"/>
      <c r="N316" s="7"/>
      <c r="R316" s="46"/>
      <c r="S316" s="7"/>
      <c r="T316" s="7"/>
      <c r="X316" s="46"/>
      <c r="Y316" s="7"/>
      <c r="Z316" s="7"/>
      <c r="AD316" s="46"/>
      <c r="AE316" s="7"/>
      <c r="AF316" s="7"/>
      <c r="AJ316" s="46"/>
      <c r="AK316" s="7"/>
      <c r="AL316" s="7"/>
    </row>
    <row r="317" spans="6:38" ht="15.75" x14ac:dyDescent="0.25">
      <c r="F317" s="46"/>
      <c r="G317" s="7"/>
      <c r="H317" s="7"/>
      <c r="L317" s="46"/>
      <c r="M317" s="7"/>
      <c r="N317" s="7"/>
      <c r="R317" s="46"/>
      <c r="S317" s="7"/>
      <c r="T317" s="7"/>
      <c r="X317" s="46"/>
      <c r="Y317" s="7"/>
      <c r="Z317" s="7"/>
      <c r="AD317" s="46"/>
      <c r="AE317" s="7"/>
      <c r="AF317" s="7"/>
      <c r="AJ317" s="46"/>
      <c r="AK317" s="7"/>
      <c r="AL317" s="7"/>
    </row>
    <row r="318" spans="6:38" ht="15.75" x14ac:dyDescent="0.25">
      <c r="F318" s="46"/>
      <c r="G318" s="7"/>
      <c r="H318" s="7"/>
      <c r="L318" s="46"/>
      <c r="M318" s="7"/>
      <c r="N318" s="7"/>
      <c r="R318" s="46"/>
      <c r="S318" s="7"/>
      <c r="T318" s="7"/>
      <c r="X318" s="46"/>
      <c r="Y318" s="7"/>
      <c r="Z318" s="7"/>
      <c r="AD318" s="46"/>
      <c r="AE318" s="7"/>
      <c r="AF318" s="7"/>
      <c r="AJ318" s="46"/>
      <c r="AK318" s="7"/>
      <c r="AL318" s="7"/>
    </row>
    <row r="319" spans="6:38" ht="15.75" x14ac:dyDescent="0.25">
      <c r="F319" s="46"/>
      <c r="G319" s="7"/>
      <c r="H319" s="7"/>
      <c r="L319" s="46"/>
      <c r="M319" s="7"/>
      <c r="N319" s="7"/>
      <c r="R319" s="46"/>
      <c r="S319" s="7"/>
      <c r="T319" s="7"/>
      <c r="X319" s="46"/>
      <c r="Y319" s="7"/>
      <c r="Z319" s="7"/>
      <c r="AD319" s="46"/>
      <c r="AE319" s="7"/>
      <c r="AF319" s="7"/>
      <c r="AJ319" s="46"/>
      <c r="AK319" s="7"/>
      <c r="AL319" s="7"/>
    </row>
    <row r="320" spans="6:38" ht="15.75" x14ac:dyDescent="0.25">
      <c r="F320" s="46"/>
      <c r="G320" s="7"/>
      <c r="H320" s="7"/>
      <c r="L320" s="46"/>
      <c r="M320" s="7"/>
      <c r="N320" s="7"/>
      <c r="R320" s="46"/>
      <c r="S320" s="7"/>
      <c r="T320" s="7"/>
      <c r="X320" s="46"/>
      <c r="Y320" s="7"/>
      <c r="Z320" s="7"/>
      <c r="AD320" s="46"/>
      <c r="AE320" s="7"/>
      <c r="AF320" s="7"/>
      <c r="AJ320" s="46"/>
      <c r="AK320" s="7"/>
      <c r="AL320" s="7"/>
    </row>
    <row r="321" spans="6:38" ht="15.75" x14ac:dyDescent="0.25">
      <c r="F321" s="46"/>
      <c r="G321" s="7"/>
      <c r="H321" s="7"/>
      <c r="L321" s="46"/>
      <c r="M321" s="7"/>
      <c r="N321" s="7"/>
      <c r="R321" s="46"/>
      <c r="S321" s="7"/>
      <c r="T321" s="7"/>
      <c r="X321" s="46"/>
      <c r="Y321" s="7"/>
      <c r="Z321" s="7"/>
      <c r="AD321" s="46"/>
      <c r="AE321" s="7"/>
      <c r="AF321" s="7"/>
      <c r="AJ321" s="46"/>
      <c r="AK321" s="7"/>
      <c r="AL321" s="7"/>
    </row>
    <row r="322" spans="6:38" ht="15.75" x14ac:dyDescent="0.25">
      <c r="F322" s="46"/>
      <c r="G322" s="7"/>
      <c r="H322" s="7"/>
      <c r="L322" s="46"/>
      <c r="M322" s="7"/>
      <c r="N322" s="7"/>
      <c r="R322" s="46"/>
      <c r="S322" s="7"/>
      <c r="T322" s="7"/>
      <c r="X322" s="46"/>
      <c r="Y322" s="7"/>
      <c r="Z322" s="7"/>
      <c r="AD322" s="46"/>
      <c r="AE322" s="7"/>
      <c r="AF322" s="7"/>
      <c r="AJ322" s="46"/>
      <c r="AK322" s="7"/>
      <c r="AL322" s="7"/>
    </row>
    <row r="323" spans="6:38" ht="15.75" x14ac:dyDescent="0.25">
      <c r="F323" s="46"/>
      <c r="G323" s="7"/>
      <c r="H323" s="7"/>
      <c r="L323" s="46"/>
      <c r="M323" s="7"/>
      <c r="N323" s="7"/>
      <c r="R323" s="46"/>
      <c r="S323" s="7"/>
      <c r="T323" s="7"/>
      <c r="X323" s="46"/>
      <c r="Y323" s="7"/>
      <c r="Z323" s="7"/>
      <c r="AD323" s="46"/>
      <c r="AE323" s="7"/>
      <c r="AF323" s="7"/>
      <c r="AJ323" s="46"/>
      <c r="AK323" s="7"/>
      <c r="AL323" s="7"/>
    </row>
    <row r="324" spans="6:38" ht="15.75" x14ac:dyDescent="0.25">
      <c r="F324" s="46"/>
      <c r="G324" s="7"/>
      <c r="H324" s="7"/>
      <c r="L324" s="46"/>
      <c r="M324" s="7"/>
      <c r="N324" s="7"/>
      <c r="R324" s="46"/>
      <c r="S324" s="7"/>
      <c r="T324" s="7"/>
      <c r="X324" s="46"/>
      <c r="Y324" s="7"/>
      <c r="Z324" s="7"/>
      <c r="AD324" s="46"/>
      <c r="AE324" s="7"/>
      <c r="AF324" s="7"/>
      <c r="AJ324" s="46"/>
      <c r="AK324" s="7"/>
      <c r="AL324" s="7"/>
    </row>
    <row r="325" spans="6:38" ht="15.75" x14ac:dyDescent="0.25">
      <c r="F325" s="46"/>
      <c r="G325" s="7"/>
      <c r="H325" s="7"/>
      <c r="L325" s="46"/>
      <c r="M325" s="7"/>
      <c r="N325" s="7"/>
      <c r="R325" s="46"/>
      <c r="S325" s="7"/>
      <c r="T325" s="7"/>
      <c r="X325" s="46"/>
      <c r="Y325" s="7"/>
      <c r="Z325" s="7"/>
      <c r="AD325" s="46"/>
      <c r="AE325" s="7"/>
      <c r="AF325" s="7"/>
      <c r="AJ325" s="46"/>
      <c r="AK325" s="7"/>
      <c r="AL325" s="7"/>
    </row>
    <row r="326" spans="6:38" ht="15.75" x14ac:dyDescent="0.25">
      <c r="F326" s="46"/>
      <c r="G326" s="7"/>
      <c r="H326" s="7"/>
      <c r="L326" s="46"/>
      <c r="M326" s="7"/>
      <c r="N326" s="7"/>
      <c r="R326" s="46"/>
      <c r="S326" s="7"/>
      <c r="T326" s="7"/>
      <c r="X326" s="46"/>
      <c r="Y326" s="7"/>
      <c r="Z326" s="7"/>
      <c r="AD326" s="46"/>
      <c r="AE326" s="7"/>
      <c r="AF326" s="7"/>
      <c r="AJ326" s="46"/>
      <c r="AK326" s="7"/>
      <c r="AL326" s="7"/>
    </row>
    <row r="327" spans="6:38" ht="15.75" x14ac:dyDescent="0.25">
      <c r="F327" s="46"/>
      <c r="G327" s="7"/>
      <c r="H327" s="7"/>
      <c r="L327" s="46"/>
      <c r="M327" s="7"/>
      <c r="N327" s="7"/>
      <c r="R327" s="46"/>
      <c r="S327" s="7"/>
      <c r="T327" s="7"/>
      <c r="X327" s="46"/>
      <c r="Y327" s="7"/>
      <c r="Z327" s="7"/>
      <c r="AD327" s="46"/>
      <c r="AE327" s="7"/>
      <c r="AF327" s="7"/>
      <c r="AJ327" s="46"/>
      <c r="AK327" s="7"/>
      <c r="AL327" s="7"/>
    </row>
    <row r="328" spans="6:38" ht="15.75" x14ac:dyDescent="0.25">
      <c r="F328" s="46"/>
      <c r="G328" s="7"/>
      <c r="H328" s="7"/>
      <c r="L328" s="46"/>
      <c r="M328" s="7"/>
      <c r="N328" s="7"/>
      <c r="R328" s="46"/>
      <c r="S328" s="7"/>
      <c r="T328" s="7"/>
      <c r="X328" s="46"/>
      <c r="Y328" s="7"/>
      <c r="Z328" s="7"/>
      <c r="AD328" s="46"/>
      <c r="AE328" s="7"/>
      <c r="AF328" s="7"/>
      <c r="AJ328" s="46"/>
      <c r="AK328" s="7"/>
      <c r="AL328" s="7"/>
    </row>
    <row r="329" spans="6:38" ht="15.75" x14ac:dyDescent="0.25">
      <c r="F329" s="46"/>
      <c r="G329" s="7"/>
      <c r="H329" s="7"/>
      <c r="L329" s="46"/>
      <c r="M329" s="7"/>
      <c r="N329" s="7"/>
      <c r="R329" s="46"/>
      <c r="S329" s="7"/>
      <c r="T329" s="7"/>
      <c r="X329" s="46"/>
      <c r="Y329" s="7"/>
      <c r="Z329" s="7"/>
      <c r="AD329" s="46"/>
      <c r="AE329" s="7"/>
      <c r="AF329" s="7"/>
      <c r="AJ329" s="46"/>
      <c r="AK329" s="7"/>
      <c r="AL329" s="7"/>
    </row>
    <row r="330" spans="6:38" ht="15.75" x14ac:dyDescent="0.25">
      <c r="F330" s="46"/>
      <c r="G330" s="7"/>
      <c r="H330" s="7"/>
      <c r="L330" s="46"/>
      <c r="M330" s="7"/>
      <c r="N330" s="7"/>
      <c r="R330" s="46"/>
      <c r="S330" s="7"/>
      <c r="T330" s="7"/>
      <c r="X330" s="46"/>
      <c r="Y330" s="7"/>
      <c r="Z330" s="7"/>
      <c r="AD330" s="46"/>
      <c r="AE330" s="7"/>
      <c r="AF330" s="7"/>
      <c r="AJ330" s="46"/>
      <c r="AK330" s="7"/>
      <c r="AL330" s="7"/>
    </row>
    <row r="331" spans="6:38" ht="15.75" x14ac:dyDescent="0.25">
      <c r="F331" s="46"/>
      <c r="G331" s="7"/>
      <c r="H331" s="7"/>
      <c r="L331" s="46"/>
      <c r="M331" s="7"/>
      <c r="N331" s="7"/>
      <c r="R331" s="46"/>
      <c r="S331" s="7"/>
      <c r="T331" s="7"/>
      <c r="X331" s="46"/>
      <c r="Y331" s="7"/>
      <c r="Z331" s="7"/>
      <c r="AD331" s="46"/>
      <c r="AE331" s="7"/>
      <c r="AF331" s="7"/>
      <c r="AJ331" s="46"/>
      <c r="AK331" s="7"/>
      <c r="AL331" s="7"/>
    </row>
    <row r="332" spans="6:38" ht="15.75" x14ac:dyDescent="0.25">
      <c r="F332" s="46"/>
      <c r="G332" s="7"/>
      <c r="H332" s="7"/>
      <c r="L332" s="46"/>
      <c r="M332" s="7"/>
      <c r="N332" s="7"/>
      <c r="R332" s="46"/>
      <c r="S332" s="7"/>
      <c r="T332" s="7"/>
      <c r="X332" s="46"/>
      <c r="Y332" s="7"/>
      <c r="Z332" s="7"/>
      <c r="AD332" s="46"/>
      <c r="AE332" s="7"/>
      <c r="AF332" s="7"/>
      <c r="AJ332" s="46"/>
      <c r="AK332" s="7"/>
      <c r="AL332" s="7"/>
    </row>
    <row r="333" spans="6:38" ht="15.75" x14ac:dyDescent="0.25">
      <c r="F333" s="46"/>
      <c r="G333" s="7"/>
      <c r="H333" s="7"/>
      <c r="L333" s="46"/>
      <c r="M333" s="7"/>
      <c r="N333" s="7"/>
      <c r="R333" s="46"/>
      <c r="S333" s="7"/>
      <c r="T333" s="7"/>
      <c r="X333" s="46"/>
      <c r="Y333" s="7"/>
      <c r="Z333" s="7"/>
      <c r="AD333" s="46"/>
      <c r="AE333" s="7"/>
      <c r="AF333" s="7"/>
      <c r="AJ333" s="46"/>
      <c r="AK333" s="7"/>
      <c r="AL333" s="7"/>
    </row>
    <row r="334" spans="6:38" ht="15.75" x14ac:dyDescent="0.25">
      <c r="F334" s="46"/>
      <c r="G334" s="7"/>
      <c r="H334" s="7"/>
      <c r="L334" s="46"/>
      <c r="M334" s="7"/>
      <c r="N334" s="7"/>
      <c r="R334" s="46"/>
      <c r="S334" s="7"/>
      <c r="T334" s="7"/>
      <c r="X334" s="46"/>
      <c r="Y334" s="7"/>
      <c r="Z334" s="7"/>
      <c r="AD334" s="46"/>
      <c r="AE334" s="7"/>
      <c r="AF334" s="7"/>
      <c r="AJ334" s="46"/>
      <c r="AK334" s="7"/>
      <c r="AL334" s="7"/>
    </row>
    <row r="335" spans="6:38" ht="15.75" x14ac:dyDescent="0.25">
      <c r="F335" s="46"/>
      <c r="G335" s="7"/>
      <c r="H335" s="7"/>
      <c r="L335" s="46"/>
      <c r="M335" s="7"/>
      <c r="N335" s="7"/>
      <c r="R335" s="46"/>
      <c r="S335" s="7"/>
      <c r="T335" s="7"/>
      <c r="X335" s="46"/>
      <c r="Y335" s="7"/>
      <c r="Z335" s="7"/>
      <c r="AD335" s="46"/>
      <c r="AE335" s="7"/>
      <c r="AF335" s="7"/>
      <c r="AJ335" s="46"/>
      <c r="AK335" s="7"/>
      <c r="AL335" s="7"/>
    </row>
    <row r="336" spans="6:38" ht="15.75" x14ac:dyDescent="0.25">
      <c r="F336" s="46"/>
      <c r="G336" s="7"/>
      <c r="H336" s="7"/>
      <c r="L336" s="46"/>
      <c r="M336" s="7"/>
      <c r="N336" s="7"/>
      <c r="R336" s="46"/>
      <c r="S336" s="7"/>
      <c r="T336" s="7"/>
      <c r="X336" s="46"/>
      <c r="Y336" s="7"/>
      <c r="Z336" s="7"/>
      <c r="AD336" s="46"/>
      <c r="AE336" s="7"/>
      <c r="AF336" s="7"/>
      <c r="AJ336" s="46"/>
      <c r="AK336" s="7"/>
      <c r="AL336" s="7"/>
    </row>
    <row r="337" spans="6:38" ht="15.75" x14ac:dyDescent="0.25">
      <c r="F337" s="46"/>
      <c r="G337" s="7"/>
      <c r="H337" s="7"/>
      <c r="L337" s="46"/>
      <c r="M337" s="7"/>
      <c r="N337" s="7"/>
      <c r="R337" s="46"/>
      <c r="S337" s="7"/>
      <c r="T337" s="7"/>
      <c r="X337" s="46"/>
      <c r="Y337" s="7"/>
      <c r="Z337" s="7"/>
      <c r="AD337" s="46"/>
      <c r="AE337" s="7"/>
      <c r="AF337" s="7"/>
      <c r="AJ337" s="46"/>
      <c r="AK337" s="7"/>
      <c r="AL337" s="7"/>
    </row>
    <row r="338" spans="6:38" ht="15.75" x14ac:dyDescent="0.25">
      <c r="F338" s="46"/>
      <c r="G338" s="7"/>
      <c r="H338" s="7"/>
      <c r="L338" s="46"/>
      <c r="M338" s="7"/>
      <c r="N338" s="7"/>
      <c r="R338" s="46"/>
      <c r="S338" s="7"/>
      <c r="T338" s="7"/>
      <c r="X338" s="46"/>
      <c r="Y338" s="7"/>
      <c r="Z338" s="7"/>
      <c r="AD338" s="46"/>
      <c r="AE338" s="7"/>
      <c r="AF338" s="7"/>
      <c r="AJ338" s="46"/>
      <c r="AK338" s="7"/>
      <c r="AL338" s="7"/>
    </row>
    <row r="339" spans="6:38" ht="15.75" x14ac:dyDescent="0.25">
      <c r="F339" s="46"/>
      <c r="G339" s="7"/>
      <c r="H339" s="7"/>
      <c r="L339" s="46"/>
      <c r="M339" s="7"/>
      <c r="N339" s="7"/>
      <c r="R339" s="46"/>
      <c r="S339" s="7"/>
      <c r="T339" s="7"/>
      <c r="X339" s="46"/>
      <c r="Y339" s="7"/>
      <c r="Z339" s="7"/>
      <c r="AD339" s="46"/>
      <c r="AE339" s="7"/>
      <c r="AF339" s="7"/>
      <c r="AJ339" s="46"/>
      <c r="AK339" s="7"/>
      <c r="AL339" s="7"/>
    </row>
    <row r="340" spans="6:38" ht="15.75" x14ac:dyDescent="0.25">
      <c r="F340" s="46"/>
      <c r="G340" s="7"/>
      <c r="H340" s="7"/>
      <c r="L340" s="46"/>
      <c r="M340" s="7"/>
      <c r="N340" s="7"/>
      <c r="R340" s="46"/>
      <c r="S340" s="7"/>
      <c r="T340" s="7"/>
      <c r="X340" s="46"/>
      <c r="Y340" s="7"/>
      <c r="Z340" s="7"/>
      <c r="AD340" s="46"/>
      <c r="AE340" s="7"/>
      <c r="AF340" s="7"/>
      <c r="AJ340" s="46"/>
      <c r="AK340" s="7"/>
      <c r="AL340" s="7"/>
    </row>
    <row r="341" spans="6:38" ht="15.75" x14ac:dyDescent="0.25">
      <c r="F341" s="46"/>
      <c r="G341" s="7"/>
      <c r="H341" s="7"/>
      <c r="L341" s="46"/>
      <c r="M341" s="7"/>
      <c r="N341" s="7"/>
      <c r="R341" s="46"/>
      <c r="S341" s="7"/>
      <c r="T341" s="7"/>
      <c r="X341" s="46"/>
      <c r="Y341" s="7"/>
      <c r="Z341" s="7"/>
      <c r="AD341" s="46"/>
      <c r="AE341" s="7"/>
      <c r="AF341" s="7"/>
      <c r="AJ341" s="46"/>
      <c r="AK341" s="7"/>
      <c r="AL341" s="7"/>
    </row>
    <row r="342" spans="6:38" ht="15.75" x14ac:dyDescent="0.25">
      <c r="F342" s="46"/>
      <c r="G342" s="7"/>
      <c r="H342" s="7"/>
      <c r="L342" s="46"/>
      <c r="M342" s="7"/>
      <c r="N342" s="7"/>
      <c r="R342" s="46"/>
      <c r="S342" s="7"/>
      <c r="T342" s="7"/>
      <c r="X342" s="46"/>
      <c r="Y342" s="7"/>
      <c r="Z342" s="7"/>
      <c r="AD342" s="46"/>
      <c r="AE342" s="7"/>
      <c r="AF342" s="7"/>
      <c r="AJ342" s="46"/>
      <c r="AK342" s="7"/>
      <c r="AL342" s="7"/>
    </row>
    <row r="343" spans="6:38" ht="15.75" x14ac:dyDescent="0.25">
      <c r="F343" s="46"/>
      <c r="G343" s="7"/>
      <c r="H343" s="7"/>
      <c r="L343" s="46"/>
      <c r="M343" s="7"/>
      <c r="N343" s="7"/>
      <c r="R343" s="46"/>
      <c r="S343" s="7"/>
      <c r="T343" s="7"/>
      <c r="X343" s="46"/>
      <c r="Y343" s="7"/>
      <c r="Z343" s="7"/>
      <c r="AD343" s="46"/>
      <c r="AE343" s="7"/>
      <c r="AF343" s="7"/>
      <c r="AJ343" s="46"/>
      <c r="AK343" s="7"/>
      <c r="AL343" s="7"/>
    </row>
    <row r="344" spans="6:38" ht="15.75" x14ac:dyDescent="0.25">
      <c r="F344" s="46"/>
      <c r="G344" s="7"/>
      <c r="H344" s="7"/>
      <c r="L344" s="46"/>
      <c r="M344" s="7"/>
      <c r="N344" s="7"/>
      <c r="R344" s="46"/>
      <c r="S344" s="7"/>
      <c r="T344" s="7"/>
      <c r="X344" s="46"/>
      <c r="Y344" s="7"/>
      <c r="Z344" s="7"/>
      <c r="AD344" s="46"/>
      <c r="AE344" s="7"/>
      <c r="AF344" s="7"/>
      <c r="AJ344" s="46"/>
      <c r="AK344" s="7"/>
      <c r="AL344" s="7"/>
    </row>
    <row r="345" spans="6:38" ht="15.75" x14ac:dyDescent="0.25">
      <c r="F345" s="46"/>
      <c r="G345" s="7"/>
      <c r="H345" s="7"/>
      <c r="L345" s="46"/>
      <c r="M345" s="7"/>
      <c r="N345" s="7"/>
      <c r="R345" s="46"/>
      <c r="S345" s="7"/>
      <c r="T345" s="7"/>
      <c r="X345" s="46"/>
      <c r="Y345" s="7"/>
      <c r="Z345" s="7"/>
      <c r="AD345" s="46"/>
      <c r="AE345" s="7"/>
      <c r="AF345" s="7"/>
      <c r="AJ345" s="46"/>
      <c r="AK345" s="7"/>
      <c r="AL345" s="7"/>
    </row>
    <row r="346" spans="6:38" ht="15.75" x14ac:dyDescent="0.25">
      <c r="F346" s="46"/>
      <c r="G346" s="7"/>
      <c r="H346" s="7"/>
      <c r="L346" s="46"/>
      <c r="M346" s="7"/>
      <c r="N346" s="7"/>
      <c r="R346" s="46"/>
      <c r="S346" s="7"/>
      <c r="T346" s="7"/>
      <c r="X346" s="46"/>
      <c r="Y346" s="7"/>
      <c r="Z346" s="7"/>
      <c r="AD346" s="46"/>
      <c r="AE346" s="7"/>
      <c r="AF346" s="7"/>
      <c r="AJ346" s="46"/>
      <c r="AK346" s="7"/>
      <c r="AL346" s="7"/>
    </row>
    <row r="347" spans="6:38" ht="15.75" x14ac:dyDescent="0.25">
      <c r="F347" s="46"/>
      <c r="G347" s="7"/>
      <c r="H347" s="7"/>
      <c r="L347" s="46"/>
      <c r="M347" s="7"/>
      <c r="N347" s="7"/>
      <c r="R347" s="46"/>
      <c r="S347" s="7"/>
      <c r="T347" s="7"/>
      <c r="X347" s="46"/>
      <c r="Y347" s="7"/>
      <c r="Z347" s="7"/>
      <c r="AD347" s="46"/>
      <c r="AE347" s="7"/>
      <c r="AF347" s="7"/>
      <c r="AJ347" s="46"/>
      <c r="AK347" s="7"/>
      <c r="AL347" s="7"/>
    </row>
    <row r="348" spans="6:38" ht="15.75" x14ac:dyDescent="0.25">
      <c r="F348" s="46"/>
      <c r="G348" s="7"/>
      <c r="H348" s="7"/>
      <c r="L348" s="46"/>
      <c r="M348" s="7"/>
      <c r="N348" s="7"/>
      <c r="R348" s="46"/>
      <c r="S348" s="7"/>
      <c r="T348" s="7"/>
      <c r="X348" s="46"/>
      <c r="Y348" s="7"/>
      <c r="Z348" s="7"/>
      <c r="AD348" s="46"/>
      <c r="AE348" s="7"/>
      <c r="AF348" s="7"/>
      <c r="AJ348" s="46"/>
      <c r="AK348" s="7"/>
      <c r="AL348" s="7"/>
    </row>
    <row r="349" spans="6:38" ht="15.75" x14ac:dyDescent="0.25">
      <c r="F349" s="46"/>
      <c r="G349" s="7"/>
      <c r="H349" s="7"/>
      <c r="L349" s="46"/>
      <c r="M349" s="7"/>
      <c r="N349" s="7"/>
      <c r="R349" s="46"/>
      <c r="S349" s="7"/>
      <c r="T349" s="7"/>
      <c r="X349" s="46"/>
      <c r="Y349" s="7"/>
      <c r="Z349" s="7"/>
      <c r="AD349" s="46"/>
      <c r="AE349" s="7"/>
      <c r="AF349" s="7"/>
      <c r="AJ349" s="46"/>
      <c r="AK349" s="7"/>
      <c r="AL349" s="7"/>
    </row>
    <row r="350" spans="6:38" ht="15.75" x14ac:dyDescent="0.25">
      <c r="F350" s="46"/>
      <c r="G350" s="7"/>
      <c r="H350" s="7"/>
      <c r="L350" s="46"/>
      <c r="M350" s="7"/>
      <c r="N350" s="7"/>
      <c r="R350" s="46"/>
      <c r="S350" s="7"/>
      <c r="T350" s="7"/>
      <c r="X350" s="46"/>
      <c r="Y350" s="7"/>
      <c r="Z350" s="7"/>
      <c r="AD350" s="46"/>
      <c r="AE350" s="7"/>
      <c r="AF350" s="7"/>
      <c r="AJ350" s="46"/>
      <c r="AK350" s="7"/>
      <c r="AL350" s="7"/>
    </row>
    <row r="351" spans="6:38" ht="15.75" x14ac:dyDescent="0.25">
      <c r="F351" s="46"/>
      <c r="G351" s="7"/>
      <c r="H351" s="7"/>
      <c r="L351" s="46"/>
      <c r="M351" s="7"/>
      <c r="N351" s="7"/>
      <c r="R351" s="46"/>
      <c r="S351" s="7"/>
      <c r="T351" s="7"/>
      <c r="X351" s="46"/>
      <c r="Y351" s="7"/>
      <c r="Z351" s="7"/>
      <c r="AD351" s="46"/>
      <c r="AE351" s="7"/>
      <c r="AF351" s="7"/>
      <c r="AJ351" s="46"/>
      <c r="AK351" s="7"/>
      <c r="AL351" s="7"/>
    </row>
    <row r="352" spans="6:38" ht="15.75" x14ac:dyDescent="0.25">
      <c r="F352" s="46"/>
      <c r="G352" s="7"/>
      <c r="H352" s="7"/>
      <c r="L352" s="46"/>
      <c r="M352" s="7"/>
      <c r="N352" s="7"/>
      <c r="R352" s="46"/>
      <c r="S352" s="7"/>
      <c r="T352" s="7"/>
      <c r="X352" s="46"/>
      <c r="Y352" s="7"/>
      <c r="Z352" s="7"/>
      <c r="AD352" s="46"/>
      <c r="AE352" s="7"/>
      <c r="AF352" s="7"/>
      <c r="AJ352" s="46"/>
      <c r="AK352" s="7"/>
      <c r="AL352" s="7"/>
    </row>
    <row r="353" spans="6:38" ht="15.75" x14ac:dyDescent="0.25">
      <c r="F353" s="46"/>
      <c r="G353" s="7"/>
      <c r="H353" s="7"/>
      <c r="L353" s="46"/>
      <c r="M353" s="7"/>
      <c r="N353" s="7"/>
      <c r="R353" s="46"/>
      <c r="S353" s="7"/>
      <c r="T353" s="7"/>
      <c r="X353" s="46"/>
      <c r="Y353" s="7"/>
      <c r="Z353" s="7"/>
      <c r="AD353" s="46"/>
      <c r="AE353" s="7"/>
      <c r="AF353" s="7"/>
      <c r="AJ353" s="46"/>
      <c r="AK353" s="7"/>
      <c r="AL353" s="7"/>
    </row>
    <row r="354" spans="6:38" ht="15.75" x14ac:dyDescent="0.25">
      <c r="L354" s="46"/>
      <c r="M354" s="7"/>
      <c r="N354" s="7"/>
      <c r="R354" s="46"/>
      <c r="S354" s="7"/>
      <c r="T354" s="7"/>
      <c r="X354" s="46"/>
      <c r="Y354" s="7"/>
      <c r="Z354" s="7"/>
      <c r="AD354" s="46"/>
      <c r="AE354" s="7"/>
      <c r="AF354" s="7"/>
      <c r="AJ354" s="46"/>
      <c r="AK354" s="7"/>
      <c r="AL354" s="7"/>
    </row>
    <row r="355" spans="6:38" ht="15.75" x14ac:dyDescent="0.25">
      <c r="L355" s="46"/>
      <c r="M355" s="7"/>
      <c r="N355" s="7"/>
      <c r="R355" s="46"/>
      <c r="S355" s="7"/>
      <c r="T355" s="7"/>
      <c r="X355" s="46"/>
      <c r="Y355" s="7"/>
      <c r="Z355" s="7"/>
      <c r="AD355" s="46"/>
      <c r="AE355" s="7"/>
      <c r="AF355" s="7"/>
      <c r="AJ355" s="46"/>
      <c r="AK355" s="7"/>
      <c r="AL355" s="7"/>
    </row>
    <row r="356" spans="6:38" ht="15.75" x14ac:dyDescent="0.25">
      <c r="L356" s="46"/>
      <c r="M356" s="7"/>
      <c r="N356" s="7"/>
      <c r="R356" s="46"/>
      <c r="S356" s="7"/>
      <c r="T356" s="7"/>
      <c r="X356" s="46"/>
      <c r="Y356" s="7"/>
      <c r="Z356" s="7"/>
      <c r="AD356" s="46"/>
      <c r="AE356" s="7"/>
      <c r="AF356" s="7"/>
      <c r="AJ356" s="46"/>
      <c r="AK356" s="7"/>
      <c r="AL356" s="7"/>
    </row>
    <row r="357" spans="6:38" ht="15.75" x14ac:dyDescent="0.25">
      <c r="L357" s="46"/>
      <c r="M357" s="7"/>
      <c r="N357" s="7"/>
      <c r="R357" s="46"/>
      <c r="S357" s="7"/>
      <c r="T357" s="7"/>
      <c r="X357" s="46"/>
      <c r="Y357" s="7"/>
      <c r="Z357" s="7"/>
      <c r="AD357" s="46"/>
      <c r="AE357" s="7"/>
      <c r="AF357" s="7"/>
      <c r="AJ357" s="46"/>
      <c r="AK357" s="7"/>
      <c r="AL357" s="7"/>
    </row>
    <row r="358" spans="6:38" ht="15.75" x14ac:dyDescent="0.25">
      <c r="L358" s="46"/>
      <c r="M358" s="7"/>
      <c r="N358" s="7"/>
      <c r="R358" s="46"/>
      <c r="S358" s="7"/>
      <c r="T358" s="7"/>
      <c r="X358" s="46"/>
      <c r="Y358" s="7"/>
      <c r="Z358" s="7"/>
      <c r="AD358" s="46"/>
      <c r="AE358" s="7"/>
      <c r="AF358" s="7"/>
      <c r="AJ358" s="46"/>
      <c r="AK358" s="7"/>
      <c r="AL358" s="7"/>
    </row>
    <row r="359" spans="6:38" ht="15.75" x14ac:dyDescent="0.25">
      <c r="L359" s="46"/>
      <c r="M359" s="7"/>
      <c r="N359" s="7"/>
      <c r="R359" s="46"/>
      <c r="S359" s="7"/>
      <c r="T359" s="7"/>
      <c r="X359" s="46"/>
      <c r="Y359" s="7"/>
      <c r="Z359" s="7"/>
      <c r="AD359" s="46"/>
      <c r="AE359" s="7"/>
      <c r="AF359" s="7"/>
      <c r="AJ359" s="46"/>
      <c r="AK359" s="7"/>
      <c r="AL359" s="7"/>
    </row>
    <row r="360" spans="6:38" ht="15.75" x14ac:dyDescent="0.25">
      <c r="L360" s="46"/>
      <c r="M360" s="7"/>
      <c r="N360" s="7"/>
      <c r="R360" s="46"/>
      <c r="S360" s="7"/>
      <c r="T360" s="7"/>
      <c r="X360" s="46"/>
      <c r="Y360" s="7"/>
      <c r="Z360" s="7"/>
      <c r="AD360" s="46"/>
      <c r="AE360" s="7"/>
      <c r="AF360" s="7"/>
      <c r="AJ360" s="46"/>
      <c r="AK360" s="7"/>
      <c r="AL360" s="7"/>
    </row>
    <row r="361" spans="6:38" ht="15.75" x14ac:dyDescent="0.25">
      <c r="L361" s="46"/>
      <c r="M361" s="7"/>
      <c r="N361" s="7"/>
      <c r="R361" s="46"/>
      <c r="S361" s="7"/>
      <c r="T361" s="7"/>
      <c r="X361" s="46"/>
      <c r="Y361" s="7"/>
      <c r="Z361" s="7"/>
      <c r="AD361" s="46"/>
      <c r="AE361" s="7"/>
      <c r="AF361" s="7"/>
      <c r="AJ361" s="46"/>
      <c r="AK361" s="7"/>
      <c r="AL361" s="7"/>
    </row>
    <row r="362" spans="6:38" ht="15.75" x14ac:dyDescent="0.25">
      <c r="L362" s="46"/>
      <c r="M362" s="7"/>
      <c r="N362" s="7"/>
      <c r="R362" s="46"/>
      <c r="S362" s="7"/>
      <c r="T362" s="7"/>
      <c r="X362" s="46"/>
      <c r="Y362" s="7"/>
      <c r="Z362" s="7"/>
      <c r="AD362" s="46"/>
      <c r="AE362" s="7"/>
      <c r="AF362" s="7"/>
      <c r="AJ362" s="46"/>
      <c r="AK362" s="7"/>
      <c r="AL362" s="7"/>
    </row>
    <row r="363" spans="6:38" ht="15.75" x14ac:dyDescent="0.25">
      <c r="L363" s="46"/>
      <c r="M363" s="7"/>
      <c r="N363" s="7"/>
      <c r="R363" s="46"/>
      <c r="S363" s="7"/>
      <c r="T363" s="7"/>
      <c r="X363" s="46"/>
      <c r="Y363" s="7"/>
      <c r="Z363" s="7"/>
      <c r="AD363" s="46"/>
      <c r="AE363" s="7"/>
      <c r="AF363" s="7"/>
      <c r="AJ363" s="46"/>
      <c r="AK363" s="7"/>
      <c r="AL363" s="7"/>
    </row>
    <row r="364" spans="6:38" ht="15.75" x14ac:dyDescent="0.25">
      <c r="L364" s="46"/>
      <c r="M364" s="7"/>
      <c r="N364" s="7"/>
      <c r="R364" s="46"/>
      <c r="S364" s="7"/>
      <c r="T364" s="7"/>
      <c r="X364" s="46"/>
      <c r="Y364" s="7"/>
      <c r="Z364" s="7"/>
      <c r="AD364" s="46"/>
      <c r="AE364" s="7"/>
      <c r="AF364" s="7"/>
      <c r="AJ364" s="46"/>
      <c r="AK364" s="7"/>
      <c r="AL364" s="7"/>
    </row>
    <row r="365" spans="6:38" ht="15.75" x14ac:dyDescent="0.25">
      <c r="L365" s="46"/>
      <c r="M365" s="7"/>
      <c r="N365" s="7"/>
      <c r="R365" s="46"/>
      <c r="S365" s="7"/>
      <c r="T365" s="7"/>
      <c r="X365" s="46"/>
      <c r="Y365" s="7"/>
      <c r="Z365" s="7"/>
      <c r="AD365" s="46"/>
      <c r="AE365" s="7"/>
      <c r="AF365" s="7"/>
      <c r="AJ365" s="46"/>
      <c r="AK365" s="7"/>
      <c r="AL365" s="7"/>
    </row>
    <row r="366" spans="6:38" ht="15.75" x14ac:dyDescent="0.25">
      <c r="L366" s="46"/>
      <c r="M366" s="7"/>
      <c r="N366" s="7"/>
      <c r="R366" s="46"/>
      <c r="S366" s="7"/>
      <c r="T366" s="7"/>
      <c r="X366" s="46"/>
      <c r="Y366" s="7"/>
      <c r="Z366" s="7"/>
      <c r="AD366" s="46"/>
      <c r="AE366" s="7"/>
      <c r="AF366" s="7"/>
      <c r="AJ366" s="46"/>
      <c r="AK366" s="7"/>
      <c r="AL366" s="7"/>
    </row>
    <row r="367" spans="6:38" ht="15.75" x14ac:dyDescent="0.25">
      <c r="L367" s="46"/>
      <c r="M367" s="7"/>
      <c r="N367" s="7"/>
      <c r="R367" s="46"/>
      <c r="S367" s="7"/>
      <c r="T367" s="7"/>
      <c r="X367" s="46"/>
      <c r="Y367" s="7"/>
      <c r="Z367" s="7"/>
      <c r="AD367" s="46"/>
      <c r="AE367" s="7"/>
      <c r="AF367" s="7"/>
      <c r="AJ367" s="46"/>
      <c r="AK367" s="7"/>
      <c r="AL367" s="7"/>
    </row>
    <row r="368" spans="6:38" ht="15.75" x14ac:dyDescent="0.25">
      <c r="L368" s="46"/>
      <c r="M368" s="7"/>
      <c r="N368" s="7"/>
      <c r="R368" s="46"/>
      <c r="S368" s="7"/>
      <c r="T368" s="7"/>
      <c r="X368" s="46"/>
      <c r="Y368" s="7"/>
      <c r="Z368" s="7"/>
      <c r="AD368" s="46"/>
      <c r="AE368" s="7"/>
      <c r="AF368" s="7"/>
      <c r="AJ368" s="46"/>
      <c r="AK368" s="7"/>
      <c r="AL368" s="7"/>
    </row>
    <row r="369" spans="12:38" ht="15.75" x14ac:dyDescent="0.25">
      <c r="L369" s="46"/>
      <c r="M369" s="7"/>
      <c r="N369" s="7"/>
      <c r="R369" s="46"/>
      <c r="S369" s="7"/>
      <c r="T369" s="7"/>
      <c r="X369" s="46"/>
      <c r="Y369" s="7"/>
      <c r="Z369" s="7"/>
      <c r="AD369" s="46"/>
      <c r="AE369" s="7"/>
      <c r="AF369" s="7"/>
      <c r="AJ369" s="46"/>
      <c r="AK369" s="7"/>
      <c r="AL369" s="7"/>
    </row>
    <row r="370" spans="12:38" ht="15.75" x14ac:dyDescent="0.25">
      <c r="L370" s="46"/>
      <c r="M370" s="7"/>
      <c r="N370" s="7"/>
      <c r="R370" s="46"/>
      <c r="S370" s="7"/>
      <c r="T370" s="7"/>
      <c r="X370" s="46"/>
      <c r="Y370" s="7"/>
      <c r="Z370" s="7"/>
      <c r="AD370" s="46"/>
      <c r="AE370" s="7"/>
      <c r="AF370" s="7"/>
    </row>
    <row r="371" spans="12:38" ht="15.75" x14ac:dyDescent="0.25">
      <c r="L371" s="46"/>
      <c r="M371" s="7"/>
      <c r="N371" s="7"/>
      <c r="R371" s="46"/>
      <c r="S371" s="7"/>
      <c r="T371" s="7"/>
      <c r="X371" s="46"/>
      <c r="Y371" s="7"/>
      <c r="Z371" s="7"/>
      <c r="AD371" s="46"/>
      <c r="AE371" s="7"/>
      <c r="AF371" s="7"/>
    </row>
    <row r="372" spans="12:38" ht="15.75" x14ac:dyDescent="0.25">
      <c r="L372" s="46"/>
      <c r="M372" s="7"/>
      <c r="N372" s="7"/>
      <c r="R372" s="46"/>
      <c r="S372" s="7"/>
      <c r="T372" s="7"/>
      <c r="X372" s="46"/>
      <c r="Y372" s="7"/>
      <c r="Z372" s="7"/>
      <c r="AD372" s="46"/>
      <c r="AE372" s="7"/>
      <c r="AF372" s="7"/>
    </row>
    <row r="373" spans="12:38" ht="15.75" x14ac:dyDescent="0.25">
      <c r="L373" s="46"/>
      <c r="M373" s="7"/>
      <c r="N373" s="7"/>
      <c r="R373" s="46"/>
      <c r="S373" s="7"/>
      <c r="T373" s="7"/>
      <c r="X373" s="46"/>
      <c r="Y373" s="7"/>
      <c r="Z373" s="7"/>
      <c r="AD373" s="46"/>
      <c r="AE373" s="7"/>
      <c r="AF373" s="7"/>
    </row>
    <row r="374" spans="12:38" ht="15.75" x14ac:dyDescent="0.25">
      <c r="L374" s="46"/>
      <c r="M374" s="7"/>
      <c r="N374" s="7"/>
      <c r="R374" s="46"/>
      <c r="S374" s="7"/>
      <c r="T374" s="7"/>
      <c r="X374" s="46"/>
      <c r="Y374" s="7"/>
      <c r="Z374" s="7"/>
      <c r="AD374" s="46"/>
      <c r="AE374" s="7"/>
      <c r="AF374" s="7"/>
    </row>
    <row r="375" spans="12:38" ht="15.75" x14ac:dyDescent="0.25">
      <c r="L375" s="46"/>
      <c r="M375" s="7"/>
      <c r="N375" s="7"/>
      <c r="R375" s="46"/>
      <c r="S375" s="7"/>
      <c r="T375" s="7"/>
      <c r="X375" s="46"/>
      <c r="Y375" s="7"/>
      <c r="Z375" s="7"/>
      <c r="AD375" s="46"/>
      <c r="AE375" s="7"/>
      <c r="AF375" s="7"/>
    </row>
    <row r="376" spans="12:38" ht="15.75" x14ac:dyDescent="0.25">
      <c r="L376" s="46"/>
      <c r="M376" s="7"/>
      <c r="N376" s="7"/>
      <c r="X376" s="46"/>
      <c r="Y376" s="7"/>
      <c r="Z376" s="7"/>
      <c r="AD376" s="46"/>
      <c r="AE376" s="7"/>
      <c r="AF376" s="7"/>
    </row>
    <row r="377" spans="12:38" ht="15.75" x14ac:dyDescent="0.25">
      <c r="L377" s="46"/>
      <c r="M377" s="7"/>
      <c r="N377" s="7"/>
      <c r="X377" s="46"/>
      <c r="Y377" s="7"/>
      <c r="Z377" s="7"/>
      <c r="AD377" s="46"/>
      <c r="AE377" s="7"/>
      <c r="AF377" s="7"/>
    </row>
    <row r="378" spans="12:38" ht="15.75" x14ac:dyDescent="0.25">
      <c r="L378" s="46"/>
      <c r="M378" s="7"/>
      <c r="N378" s="7"/>
      <c r="X378" s="46"/>
      <c r="Y378" s="7"/>
      <c r="Z378" s="7"/>
      <c r="AD378" s="46"/>
      <c r="AE378" s="7"/>
      <c r="AF378" s="7"/>
    </row>
    <row r="379" spans="12:38" ht="15.75" x14ac:dyDescent="0.25">
      <c r="L379" s="46"/>
      <c r="M379" s="7"/>
      <c r="N379" s="7"/>
      <c r="AD379" s="46"/>
      <c r="AE379" s="7"/>
      <c r="AF379" s="7"/>
    </row>
    <row r="380" spans="12:38" ht="15.75" x14ac:dyDescent="0.25">
      <c r="L380" s="46"/>
      <c r="M380" s="7"/>
      <c r="N380" s="7"/>
      <c r="AD380" s="46"/>
      <c r="AE380" s="7"/>
      <c r="AF380" s="7"/>
    </row>
    <row r="381" spans="12:38" ht="15.75" x14ac:dyDescent="0.25">
      <c r="L381" s="46"/>
      <c r="M381" s="7"/>
      <c r="N381" s="7"/>
      <c r="AD381" s="46"/>
      <c r="AE381" s="7"/>
      <c r="AF381" s="7"/>
    </row>
    <row r="382" spans="12:38" ht="15.75" x14ac:dyDescent="0.25">
      <c r="L382" s="46"/>
      <c r="M382" s="7"/>
      <c r="N382" s="7"/>
      <c r="AD382" s="46"/>
      <c r="AE382" s="7"/>
      <c r="AF382" s="7"/>
    </row>
    <row r="383" spans="12:38" ht="15.75" x14ac:dyDescent="0.25">
      <c r="L383" s="46"/>
      <c r="M383" s="7"/>
      <c r="N383" s="7"/>
      <c r="AD383" s="46"/>
      <c r="AE383" s="7"/>
      <c r="AF383" s="7"/>
    </row>
    <row r="384" spans="12:38" ht="15.75" x14ac:dyDescent="0.25">
      <c r="L384" s="46"/>
      <c r="M384" s="7"/>
      <c r="N384" s="7"/>
      <c r="AD384" s="46"/>
      <c r="AE384" s="7"/>
      <c r="AF384" s="7"/>
    </row>
    <row r="385" spans="8:32" ht="15.75" x14ac:dyDescent="0.25">
      <c r="L385" s="46"/>
      <c r="M385" s="7"/>
      <c r="N385" s="7"/>
      <c r="AD385" s="46"/>
      <c r="AE385" s="7"/>
      <c r="AF385" s="7"/>
    </row>
    <row r="386" spans="8:32" ht="15.75" x14ac:dyDescent="0.25">
      <c r="L386" s="46"/>
      <c r="M386" s="7"/>
      <c r="N386" s="7"/>
      <c r="AD386" s="46"/>
      <c r="AE386" s="7"/>
      <c r="AF386" s="7"/>
    </row>
    <row r="387" spans="8:32" ht="15.75" x14ac:dyDescent="0.25">
      <c r="L387" s="46"/>
      <c r="M387" s="7"/>
      <c r="N387" s="7"/>
      <c r="AD387" s="46"/>
      <c r="AE387" s="7"/>
      <c r="AF387" s="7"/>
    </row>
    <row r="388" spans="8:32" ht="15.75" x14ac:dyDescent="0.25">
      <c r="L388" s="46"/>
      <c r="M388" s="7"/>
      <c r="N388" s="7"/>
      <c r="AD388" s="46"/>
      <c r="AE388" s="7"/>
      <c r="AF388" s="7"/>
    </row>
    <row r="389" spans="8:32" ht="15.75" x14ac:dyDescent="0.25">
      <c r="L389" s="46"/>
      <c r="M389" s="7"/>
      <c r="N389" s="7"/>
      <c r="AD389" s="46"/>
      <c r="AE389" s="7"/>
      <c r="AF389" s="7"/>
    </row>
    <row r="390" spans="8:32" ht="15.75" x14ac:dyDescent="0.25">
      <c r="L390" s="46"/>
      <c r="M390" s="7"/>
      <c r="N390" s="7"/>
      <c r="AD390" s="46"/>
      <c r="AE390" s="7"/>
      <c r="AF390" s="7"/>
    </row>
    <row r="391" spans="8:32" ht="15.75" x14ac:dyDescent="0.25">
      <c r="L391" s="46"/>
      <c r="M391" s="7"/>
      <c r="N391" s="7"/>
      <c r="AD391" s="46"/>
      <c r="AE391" s="7"/>
      <c r="AF391" s="7"/>
    </row>
    <row r="392" spans="8:32" ht="15.75" x14ac:dyDescent="0.25">
      <c r="L392" s="46"/>
      <c r="M392" s="7"/>
      <c r="N392" s="7"/>
      <c r="AD392" s="46"/>
      <c r="AE392" s="7"/>
      <c r="AF392" s="7"/>
    </row>
    <row r="393" spans="8:32" ht="15.75" x14ac:dyDescent="0.25">
      <c r="H393" s="1"/>
      <c r="L393" s="46"/>
      <c r="M393" s="7"/>
      <c r="N393" s="7"/>
      <c r="AD393" s="46"/>
      <c r="AE393" s="7"/>
      <c r="AF393" s="7"/>
    </row>
    <row r="394" spans="8:32" ht="15.75" x14ac:dyDescent="0.25">
      <c r="L394" s="46"/>
      <c r="M394" s="7"/>
      <c r="N394" s="7"/>
      <c r="AD394" s="46"/>
      <c r="AE394" s="7"/>
      <c r="AF394" s="7"/>
    </row>
    <row r="395" spans="8:32" ht="15.75" x14ac:dyDescent="0.25">
      <c r="L395" s="46"/>
      <c r="M395" s="7"/>
      <c r="N395" s="7"/>
      <c r="AD395" s="46"/>
      <c r="AE395" s="7"/>
      <c r="AF395" s="7"/>
    </row>
    <row r="396" spans="8:32" ht="15.75" x14ac:dyDescent="0.25">
      <c r="L396" s="46"/>
      <c r="M396" s="7"/>
      <c r="N396" s="7"/>
    </row>
    <row r="397" spans="8:32" ht="15.75" x14ac:dyDescent="0.25">
      <c r="L397" s="46"/>
      <c r="M397" s="7"/>
      <c r="N397" s="7"/>
    </row>
    <row r="398" spans="8:32" ht="15.75" x14ac:dyDescent="0.25">
      <c r="L398" s="46"/>
      <c r="M398" s="7"/>
      <c r="N398" s="7"/>
    </row>
    <row r="425" spans="1:40" ht="15.75" x14ac:dyDescent="0.25">
      <c r="A425" s="18"/>
      <c r="B425" s="1"/>
      <c r="C425" s="1"/>
      <c r="E425" s="26"/>
      <c r="F425" s="81"/>
      <c r="G425" s="26"/>
      <c r="H425" s="26"/>
      <c r="I425" s="26"/>
      <c r="J425" s="26"/>
      <c r="K425" s="26"/>
      <c r="L425" s="81"/>
      <c r="M425" s="26"/>
      <c r="N425" s="26"/>
      <c r="O425" s="26"/>
      <c r="P425" s="26"/>
      <c r="Q425" s="26"/>
      <c r="R425" s="81"/>
      <c r="S425" s="26"/>
      <c r="T425" s="26"/>
      <c r="U425" s="26"/>
      <c r="V425" s="26"/>
      <c r="W425" s="26"/>
      <c r="X425" s="81"/>
      <c r="Y425" s="26"/>
      <c r="Z425" s="26"/>
      <c r="AA425" s="26"/>
      <c r="AB425" s="26"/>
      <c r="AC425" s="26"/>
      <c r="AD425" s="81"/>
      <c r="AE425" s="26"/>
      <c r="AF425" s="26"/>
      <c r="AG425" s="26"/>
      <c r="AH425" s="26"/>
      <c r="AI425" s="26"/>
      <c r="AJ425" s="81"/>
      <c r="AK425" s="26"/>
      <c r="AL425" s="26"/>
      <c r="AM425" s="26"/>
      <c r="AN425" s="26"/>
    </row>
    <row r="426" spans="1:40" ht="15.75" x14ac:dyDescent="0.25">
      <c r="A426" s="1"/>
      <c r="E426" s="26"/>
      <c r="F426" s="81"/>
      <c r="G426" s="26"/>
      <c r="H426" s="26"/>
      <c r="I426" s="26"/>
      <c r="J426" s="26"/>
      <c r="K426" s="26"/>
      <c r="L426" s="81"/>
      <c r="M426" s="26"/>
      <c r="N426" s="26"/>
      <c r="O426" s="26"/>
      <c r="P426" s="26"/>
      <c r="Q426" s="26"/>
      <c r="R426" s="81"/>
      <c r="S426" s="26"/>
      <c r="T426" s="26"/>
      <c r="U426" s="26"/>
      <c r="V426" s="26"/>
      <c r="W426" s="26"/>
      <c r="X426" s="81"/>
      <c r="Y426" s="26"/>
      <c r="Z426" s="26"/>
      <c r="AA426" s="26"/>
      <c r="AB426" s="26"/>
      <c r="AC426" s="26"/>
      <c r="AD426" s="81"/>
      <c r="AE426" s="26"/>
      <c r="AF426" s="26"/>
      <c r="AG426" s="26"/>
      <c r="AH426" s="26"/>
      <c r="AI426" s="26"/>
      <c r="AJ426" s="81"/>
      <c r="AK426" s="26"/>
      <c r="AL426" s="26"/>
      <c r="AM426" s="26"/>
      <c r="AN426" s="26"/>
    </row>
    <row r="427" spans="1:40" x14ac:dyDescent="0.25">
      <c r="A427" s="1"/>
    </row>
    <row r="428" spans="1:40" x14ac:dyDescent="0.25">
      <c r="A428" s="1"/>
    </row>
    <row r="429" spans="1:40" x14ac:dyDescent="0.25">
      <c r="A429" s="1"/>
    </row>
    <row r="430" spans="1:40" x14ac:dyDescent="0.25">
      <c r="A430" s="1"/>
    </row>
    <row r="431" spans="1:40" x14ac:dyDescent="0.25">
      <c r="A431" s="1"/>
    </row>
    <row r="491" spans="18:20" ht="15.75" x14ac:dyDescent="0.25">
      <c r="R491" s="46"/>
      <c r="S491" s="7"/>
      <c r="T491" s="7"/>
    </row>
    <row r="492" spans="18:20" ht="15.75" x14ac:dyDescent="0.25">
      <c r="R492" s="46"/>
      <c r="S492" s="7"/>
      <c r="T492" s="7"/>
    </row>
    <row r="493" spans="18:20" ht="15.75" x14ac:dyDescent="0.25">
      <c r="R493" s="46"/>
      <c r="S493" s="7"/>
      <c r="T493" s="7"/>
    </row>
    <row r="494" spans="18:20" ht="15.75" x14ac:dyDescent="0.25">
      <c r="R494" s="46"/>
      <c r="S494" s="7"/>
      <c r="T494" s="7"/>
    </row>
    <row r="495" spans="18:20" ht="15.75" x14ac:dyDescent="0.25">
      <c r="R495" s="46"/>
      <c r="S495" s="7"/>
      <c r="T495" s="7"/>
    </row>
    <row r="496" spans="18:20" ht="15.75" x14ac:dyDescent="0.25">
      <c r="R496" s="46"/>
      <c r="S496" s="7"/>
      <c r="T496" s="7"/>
    </row>
    <row r="497" spans="18:26" ht="15.75" x14ac:dyDescent="0.25">
      <c r="R497" s="46"/>
      <c r="S497" s="7"/>
      <c r="T497" s="7"/>
    </row>
    <row r="498" spans="18:26" ht="15.75" x14ac:dyDescent="0.25">
      <c r="R498" s="46"/>
      <c r="S498" s="7"/>
      <c r="T498" s="7"/>
    </row>
    <row r="499" spans="18:26" ht="15.75" x14ac:dyDescent="0.25">
      <c r="R499" s="46"/>
      <c r="S499" s="7"/>
      <c r="T499" s="7"/>
    </row>
    <row r="500" spans="18:26" ht="15.75" x14ac:dyDescent="0.25">
      <c r="R500" s="46"/>
      <c r="S500" s="7"/>
      <c r="T500" s="7"/>
      <c r="X500" s="46"/>
      <c r="Y500" s="7"/>
      <c r="Z500" s="7"/>
    </row>
    <row r="501" spans="18:26" ht="15.75" x14ac:dyDescent="0.25">
      <c r="R501" s="46"/>
      <c r="S501" s="7"/>
      <c r="T501" s="7"/>
      <c r="X501" s="46"/>
      <c r="Y501" s="7"/>
      <c r="Z501" s="7"/>
    </row>
    <row r="502" spans="18:26" ht="15.75" x14ac:dyDescent="0.25">
      <c r="R502" s="46"/>
      <c r="S502" s="7"/>
      <c r="T502" s="7"/>
      <c r="X502" s="46"/>
      <c r="Y502" s="7"/>
      <c r="Z502" s="7"/>
    </row>
    <row r="503" spans="18:26" ht="15.75" x14ac:dyDescent="0.25">
      <c r="R503" s="46"/>
      <c r="S503" s="7"/>
      <c r="T503" s="7"/>
      <c r="X503" s="46"/>
      <c r="Y503" s="7"/>
      <c r="Z503" s="7"/>
    </row>
    <row r="504" spans="18:26" ht="15.75" x14ac:dyDescent="0.25">
      <c r="R504" s="46"/>
      <c r="S504" s="7"/>
      <c r="T504" s="7"/>
      <c r="X504" s="46"/>
      <c r="Y504" s="7"/>
      <c r="Z504" s="7"/>
    </row>
    <row r="505" spans="18:26" ht="15.75" x14ac:dyDescent="0.25">
      <c r="R505" s="46"/>
      <c r="S505" s="7"/>
      <c r="T505" s="7"/>
      <c r="X505" s="46"/>
      <c r="Y505" s="7"/>
      <c r="Z505" s="7"/>
    </row>
    <row r="506" spans="18:26" ht="15.75" x14ac:dyDescent="0.25">
      <c r="R506" s="46"/>
      <c r="S506" s="7"/>
      <c r="T506" s="7"/>
      <c r="X506" s="46"/>
      <c r="Y506" s="7"/>
      <c r="Z506" s="7"/>
    </row>
    <row r="507" spans="18:26" ht="15.75" x14ac:dyDescent="0.25">
      <c r="R507" s="46"/>
      <c r="S507" s="7"/>
      <c r="T507" s="7"/>
      <c r="X507" s="46"/>
      <c r="Y507" s="7"/>
      <c r="Z507" s="7"/>
    </row>
    <row r="508" spans="18:26" ht="15.75" x14ac:dyDescent="0.25">
      <c r="R508" s="46"/>
      <c r="S508" s="7"/>
      <c r="T508" s="7"/>
      <c r="X508" s="46"/>
      <c r="Y508" s="7"/>
      <c r="Z508" s="7"/>
    </row>
    <row r="509" spans="18:26" ht="15.75" x14ac:dyDescent="0.25">
      <c r="R509" s="46"/>
      <c r="S509" s="7"/>
      <c r="T509" s="7"/>
      <c r="X509" s="46"/>
      <c r="Y509" s="7"/>
      <c r="Z509" s="7"/>
    </row>
    <row r="510" spans="18:26" ht="15.75" x14ac:dyDescent="0.25">
      <c r="R510" s="46"/>
      <c r="S510" s="7"/>
      <c r="T510" s="7"/>
      <c r="X510" s="46"/>
      <c r="Y510" s="7"/>
      <c r="Z510" s="7"/>
    </row>
    <row r="511" spans="18:26" ht="15.75" x14ac:dyDescent="0.25">
      <c r="R511" s="46"/>
      <c r="S511" s="7"/>
      <c r="T511" s="7"/>
      <c r="X511" s="46"/>
      <c r="Y511" s="7"/>
      <c r="Z511" s="7"/>
    </row>
    <row r="512" spans="18:26" ht="15.75" x14ac:dyDescent="0.25">
      <c r="R512" s="46"/>
      <c r="S512" s="7"/>
      <c r="T512" s="7"/>
      <c r="X512" s="46"/>
      <c r="Y512" s="7"/>
      <c r="Z512" s="7"/>
    </row>
    <row r="513" spans="24:26" ht="15.75" x14ac:dyDescent="0.25">
      <c r="X513" s="46"/>
      <c r="Y513" s="7"/>
      <c r="Z513" s="7"/>
    </row>
    <row r="514" spans="24:26" ht="15.75" x14ac:dyDescent="0.25">
      <c r="X514" s="46"/>
      <c r="Y514" s="7"/>
      <c r="Z514" s="7"/>
    </row>
    <row r="515" spans="24:26" ht="15.75" x14ac:dyDescent="0.25">
      <c r="X515" s="46"/>
      <c r="Y515" s="7"/>
      <c r="Z515" s="7"/>
    </row>
    <row r="530" spans="8:8" x14ac:dyDescent="0.25">
      <c r="H530" s="1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63C6B-F178-40F1-B0D4-2C1A4C6CFB04}">
  <dimension ref="A1:D7"/>
  <sheetViews>
    <sheetView workbookViewId="0"/>
  </sheetViews>
  <sheetFormatPr defaultRowHeight="15" x14ac:dyDescent="0.25"/>
  <sheetData>
    <row r="1" spans="1:4" x14ac:dyDescent="0.25">
      <c r="A1" s="18" t="s">
        <v>27</v>
      </c>
      <c r="B1" s="18" t="s">
        <v>261</v>
      </c>
      <c r="C1" s="18" t="s">
        <v>257</v>
      </c>
      <c r="D1" s="18" t="s">
        <v>256</v>
      </c>
    </row>
    <row r="2" spans="1:4" x14ac:dyDescent="0.25">
      <c r="A2" t="s">
        <v>37</v>
      </c>
      <c r="B2">
        <v>61</v>
      </c>
      <c r="C2">
        <v>20</v>
      </c>
      <c r="D2">
        <v>11</v>
      </c>
    </row>
    <row r="3" spans="1:4" x14ac:dyDescent="0.25">
      <c r="A3" t="s">
        <v>38</v>
      </c>
      <c r="B3">
        <v>60</v>
      </c>
      <c r="C3">
        <v>24</v>
      </c>
      <c r="D3">
        <v>7</v>
      </c>
    </row>
    <row r="4" spans="1:4" x14ac:dyDescent="0.25">
      <c r="A4" t="s">
        <v>39</v>
      </c>
      <c r="B4">
        <v>54</v>
      </c>
      <c r="C4">
        <v>21</v>
      </c>
      <c r="D4">
        <v>7</v>
      </c>
    </row>
    <row r="5" spans="1:4" x14ac:dyDescent="0.25">
      <c r="A5" s="1" t="s">
        <v>235</v>
      </c>
      <c r="B5">
        <f>AVERAGE(B2:B4)</f>
        <v>58.333333333333336</v>
      </c>
      <c r="C5">
        <f>AVERAGE(C2:C4)</f>
        <v>21.666666666666668</v>
      </c>
      <c r="D5">
        <f>AVERAGE(D2:D4)</f>
        <v>8.3333333333333339</v>
      </c>
    </row>
    <row r="6" spans="1:4" x14ac:dyDescent="0.25">
      <c r="A6" s="1" t="s">
        <v>1</v>
      </c>
      <c r="B6">
        <f>STDEV(B2:B4)</f>
        <v>3.7859388972001824</v>
      </c>
      <c r="C6">
        <f>STDEV(C2:C4)</f>
        <v>2.0816659994661331</v>
      </c>
      <c r="D6">
        <f>STDEV(D2:D4)</f>
        <v>2.309401076758502</v>
      </c>
    </row>
    <row r="7" spans="1:4" x14ac:dyDescent="0.25">
      <c r="A7" s="1" t="s">
        <v>220</v>
      </c>
      <c r="C7">
        <f>_xlfn.T.TEST(B2:B4,C2:C4,2,1)</f>
        <v>4.0251529036827395E-3</v>
      </c>
      <c r="D7">
        <f>_xlfn.T.TEST(B2:B4,D2:D4,2,1)</f>
        <v>1.1978443109475522E-3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159A-2204-4A2F-B6A5-26A5B467DBE9}">
  <dimension ref="A1:C7"/>
  <sheetViews>
    <sheetView workbookViewId="0"/>
  </sheetViews>
  <sheetFormatPr defaultRowHeight="15" x14ac:dyDescent="0.25"/>
  <sheetData>
    <row r="1" spans="1:3" x14ac:dyDescent="0.25">
      <c r="A1" s="18" t="s">
        <v>27</v>
      </c>
      <c r="B1" s="18" t="s">
        <v>296</v>
      </c>
      <c r="C1" s="18" t="s">
        <v>215</v>
      </c>
    </row>
    <row r="2" spans="1:3" x14ac:dyDescent="0.25">
      <c r="A2" t="s">
        <v>37</v>
      </c>
      <c r="B2">
        <v>72</v>
      </c>
      <c r="C2">
        <v>8</v>
      </c>
    </row>
    <row r="3" spans="1:3" x14ac:dyDescent="0.25">
      <c r="A3" t="s">
        <v>38</v>
      </c>
      <c r="B3">
        <v>78</v>
      </c>
      <c r="C3">
        <v>10</v>
      </c>
    </row>
    <row r="4" spans="1:3" x14ac:dyDescent="0.25">
      <c r="A4" t="s">
        <v>39</v>
      </c>
      <c r="B4">
        <v>69</v>
      </c>
      <c r="C4">
        <v>14</v>
      </c>
    </row>
    <row r="5" spans="1:3" x14ac:dyDescent="0.25">
      <c r="A5" s="1" t="s">
        <v>235</v>
      </c>
      <c r="B5">
        <f>AVERAGE(B2:B4)</f>
        <v>73</v>
      </c>
      <c r="C5">
        <f>AVERAGE(C2:C4)</f>
        <v>10.666666666666666</v>
      </c>
    </row>
    <row r="6" spans="1:3" x14ac:dyDescent="0.25">
      <c r="A6" s="1" t="s">
        <v>1</v>
      </c>
      <c r="B6">
        <f>STDEV(B2:B4)</f>
        <v>4.5825756949558398</v>
      </c>
      <c r="C6">
        <f>STDEV(C2:C4)</f>
        <v>3.0550504633038948</v>
      </c>
    </row>
    <row r="7" spans="1:3" x14ac:dyDescent="0.25">
      <c r="A7" s="1" t="s">
        <v>220</v>
      </c>
      <c r="C7">
        <f>_xlfn.T.TEST(B2:B4,C2:C4,2,1)</f>
        <v>3.7818069137018373E-3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32BD-24A1-41A0-8A4F-CBA521D60BC8}">
  <dimension ref="A1:HT26"/>
  <sheetViews>
    <sheetView workbookViewId="0"/>
  </sheetViews>
  <sheetFormatPr defaultRowHeight="15" x14ac:dyDescent="0.25"/>
  <cols>
    <col min="1" max="1" width="12.42578125" customWidth="1"/>
    <col min="2" max="2" width="9.7109375" customWidth="1"/>
    <col min="3" max="3" width="10" customWidth="1"/>
  </cols>
  <sheetData>
    <row r="1" spans="1:228" x14ac:dyDescent="0.25">
      <c r="A1" s="18" t="s">
        <v>793</v>
      </c>
      <c r="B1" s="18"/>
    </row>
    <row r="2" spans="1:228" s="87" customFormat="1" x14ac:dyDescent="0.25">
      <c r="A2" s="100" t="s">
        <v>791</v>
      </c>
      <c r="B2" s="101" t="s">
        <v>509</v>
      </c>
      <c r="C2" s="101" t="s">
        <v>510</v>
      </c>
      <c r="D2" s="101" t="s">
        <v>511</v>
      </c>
      <c r="E2" s="101" t="s">
        <v>512</v>
      </c>
      <c r="F2" s="101" t="s">
        <v>513</v>
      </c>
      <c r="G2" s="101" t="s">
        <v>514</v>
      </c>
      <c r="H2" s="101" t="s">
        <v>515</v>
      </c>
      <c r="I2" s="101" t="s">
        <v>516</v>
      </c>
      <c r="J2" s="101" t="s">
        <v>517</v>
      </c>
      <c r="K2" s="101" t="s">
        <v>518</v>
      </c>
      <c r="L2" s="101" t="s">
        <v>519</v>
      </c>
      <c r="M2" s="101" t="s">
        <v>520</v>
      </c>
      <c r="N2" s="101" t="s">
        <v>521</v>
      </c>
      <c r="O2" s="101" t="s">
        <v>522</v>
      </c>
      <c r="P2" s="101" t="s">
        <v>523</v>
      </c>
      <c r="Q2" s="101" t="s">
        <v>524</v>
      </c>
      <c r="R2" s="101" t="s">
        <v>525</v>
      </c>
      <c r="S2" s="101" t="s">
        <v>526</v>
      </c>
      <c r="T2" s="101" t="s">
        <v>527</v>
      </c>
      <c r="U2" s="101" t="s">
        <v>528</v>
      </c>
      <c r="V2" s="101" t="s">
        <v>529</v>
      </c>
      <c r="W2" s="101" t="s">
        <v>530</v>
      </c>
      <c r="X2" s="101" t="s">
        <v>531</v>
      </c>
      <c r="Y2" s="101" t="s">
        <v>532</v>
      </c>
      <c r="Z2" s="101" t="s">
        <v>533</v>
      </c>
      <c r="AA2" s="101" t="s">
        <v>534</v>
      </c>
      <c r="AB2" s="101" t="s">
        <v>535</v>
      </c>
      <c r="AC2" s="101" t="s">
        <v>536</v>
      </c>
      <c r="AD2" s="101" t="s">
        <v>537</v>
      </c>
      <c r="AE2" s="101" t="s">
        <v>538</v>
      </c>
      <c r="AF2" s="101" t="s">
        <v>539</v>
      </c>
      <c r="AG2" s="101" t="s">
        <v>540</v>
      </c>
      <c r="AH2" s="101" t="s">
        <v>541</v>
      </c>
      <c r="AI2" s="101" t="s">
        <v>542</v>
      </c>
      <c r="AJ2" s="101" t="s">
        <v>543</v>
      </c>
      <c r="AK2" s="101" t="s">
        <v>544</v>
      </c>
      <c r="AL2" s="101" t="s">
        <v>545</v>
      </c>
      <c r="AM2" s="101" t="s">
        <v>546</v>
      </c>
      <c r="AN2" s="101" t="s">
        <v>547</v>
      </c>
      <c r="AO2" s="101" t="s">
        <v>548</v>
      </c>
      <c r="AP2" s="101" t="s">
        <v>549</v>
      </c>
      <c r="AQ2" s="101" t="s">
        <v>550</v>
      </c>
      <c r="AR2" s="101" t="s">
        <v>551</v>
      </c>
      <c r="AS2" s="101" t="s">
        <v>552</v>
      </c>
      <c r="AT2" s="101" t="s">
        <v>553</v>
      </c>
      <c r="AU2" s="101" t="s">
        <v>554</v>
      </c>
      <c r="AV2" s="101" t="s">
        <v>555</v>
      </c>
      <c r="AW2" s="101" t="s">
        <v>556</v>
      </c>
      <c r="AX2" s="101" t="s">
        <v>557</v>
      </c>
      <c r="AY2" s="101" t="s">
        <v>558</v>
      </c>
      <c r="AZ2" s="101" t="s">
        <v>559</v>
      </c>
      <c r="BA2" s="101" t="s">
        <v>560</v>
      </c>
      <c r="BB2" s="101" t="s">
        <v>561</v>
      </c>
      <c r="BC2" s="101" t="s">
        <v>562</v>
      </c>
      <c r="BD2" s="101" t="s">
        <v>563</v>
      </c>
      <c r="BE2" s="101" t="s">
        <v>564</v>
      </c>
      <c r="BF2" s="101" t="s">
        <v>565</v>
      </c>
      <c r="BG2" s="101" t="s">
        <v>566</v>
      </c>
      <c r="BH2" s="101" t="s">
        <v>567</v>
      </c>
      <c r="BI2" s="101" t="s">
        <v>568</v>
      </c>
      <c r="BJ2" s="101" t="s">
        <v>569</v>
      </c>
      <c r="BK2" s="101" t="s">
        <v>570</v>
      </c>
      <c r="BL2" s="101" t="s">
        <v>571</v>
      </c>
      <c r="BM2" s="101" t="s">
        <v>572</v>
      </c>
      <c r="BN2" s="101" t="s">
        <v>573</v>
      </c>
      <c r="BO2" s="101" t="s">
        <v>574</v>
      </c>
      <c r="BP2" s="101" t="s">
        <v>575</v>
      </c>
      <c r="BQ2" s="101" t="s">
        <v>576</v>
      </c>
      <c r="BR2" s="101" t="s">
        <v>577</v>
      </c>
      <c r="BS2" s="101" t="s">
        <v>578</v>
      </c>
      <c r="BT2" s="101" t="s">
        <v>579</v>
      </c>
      <c r="BU2" s="101" t="s">
        <v>580</v>
      </c>
      <c r="BV2" s="101" t="s">
        <v>581</v>
      </c>
      <c r="BW2" s="101" t="s">
        <v>582</v>
      </c>
      <c r="BX2" s="101" t="s">
        <v>583</v>
      </c>
      <c r="BY2" s="101" t="s">
        <v>584</v>
      </c>
      <c r="BZ2" s="101" t="s">
        <v>585</v>
      </c>
      <c r="CA2" s="101" t="s">
        <v>586</v>
      </c>
      <c r="CB2" s="101" t="s">
        <v>587</v>
      </c>
      <c r="CC2" s="101" t="s">
        <v>588</v>
      </c>
      <c r="CD2" s="101" t="s">
        <v>589</v>
      </c>
      <c r="CE2" s="101" t="s">
        <v>590</v>
      </c>
      <c r="CF2" s="101" t="s">
        <v>591</v>
      </c>
      <c r="CG2" s="101" t="s">
        <v>592</v>
      </c>
      <c r="CH2" s="101" t="s">
        <v>593</v>
      </c>
      <c r="CI2" s="101" t="s">
        <v>594</v>
      </c>
      <c r="CJ2" s="101" t="s">
        <v>595</v>
      </c>
      <c r="CK2" s="101" t="s">
        <v>596</v>
      </c>
      <c r="CL2" s="101" t="s">
        <v>597</v>
      </c>
      <c r="CM2" s="101" t="s">
        <v>598</v>
      </c>
      <c r="CN2" s="101" t="s">
        <v>599</v>
      </c>
      <c r="CO2" s="101" t="s">
        <v>600</v>
      </c>
      <c r="CP2" s="101" t="s">
        <v>601</v>
      </c>
      <c r="CQ2" s="101" t="s">
        <v>602</v>
      </c>
      <c r="CR2" s="101" t="s">
        <v>603</v>
      </c>
      <c r="CS2" s="101" t="s">
        <v>604</v>
      </c>
      <c r="CT2" s="101" t="s">
        <v>605</v>
      </c>
      <c r="CU2" s="101" t="s">
        <v>606</v>
      </c>
      <c r="CV2" s="101" t="s">
        <v>607</v>
      </c>
      <c r="CW2" s="101" t="s">
        <v>608</v>
      </c>
      <c r="CX2" s="101" t="s">
        <v>609</v>
      </c>
      <c r="CY2" s="101" t="s">
        <v>610</v>
      </c>
      <c r="CZ2" s="101" t="s">
        <v>611</v>
      </c>
      <c r="DA2" s="101" t="s">
        <v>612</v>
      </c>
      <c r="DB2" s="101" t="s">
        <v>613</v>
      </c>
      <c r="DC2" s="101" t="s">
        <v>614</v>
      </c>
      <c r="DD2" s="101" t="s">
        <v>615</v>
      </c>
      <c r="DE2" s="101" t="s">
        <v>616</v>
      </c>
      <c r="DF2" s="101" t="s">
        <v>617</v>
      </c>
      <c r="DG2" s="101" t="s">
        <v>618</v>
      </c>
      <c r="DH2" s="101" t="s">
        <v>619</v>
      </c>
      <c r="DI2" s="101" t="s">
        <v>620</v>
      </c>
      <c r="DJ2" s="101" t="s">
        <v>621</v>
      </c>
      <c r="DK2" s="101" t="s">
        <v>622</v>
      </c>
      <c r="DL2" s="101" t="s">
        <v>623</v>
      </c>
      <c r="DM2" s="101" t="s">
        <v>624</v>
      </c>
      <c r="DN2" s="101" t="s">
        <v>625</v>
      </c>
      <c r="DO2" s="101" t="s">
        <v>626</v>
      </c>
      <c r="DP2" s="101" t="s">
        <v>627</v>
      </c>
      <c r="DQ2" s="101" t="s">
        <v>628</v>
      </c>
      <c r="DR2" s="101" t="s">
        <v>629</v>
      </c>
      <c r="DS2" s="101" t="s">
        <v>630</v>
      </c>
      <c r="DT2" s="101" t="s">
        <v>631</v>
      </c>
      <c r="DU2" s="101" t="s">
        <v>632</v>
      </c>
      <c r="DV2" s="101" t="s">
        <v>633</v>
      </c>
      <c r="DW2" s="101" t="s">
        <v>634</v>
      </c>
      <c r="DX2" s="101" t="s">
        <v>635</v>
      </c>
      <c r="DY2" s="101" t="s">
        <v>636</v>
      </c>
      <c r="DZ2" s="101" t="s">
        <v>637</v>
      </c>
      <c r="EA2" s="101" t="s">
        <v>638</v>
      </c>
      <c r="EB2" s="101" t="s">
        <v>639</v>
      </c>
      <c r="EC2" s="101" t="s">
        <v>640</v>
      </c>
      <c r="ED2" s="101" t="s">
        <v>641</v>
      </c>
      <c r="EE2" s="101" t="s">
        <v>642</v>
      </c>
      <c r="EF2" s="101" t="s">
        <v>643</v>
      </c>
      <c r="EG2" s="101" t="s">
        <v>644</v>
      </c>
      <c r="EH2" s="101" t="s">
        <v>645</v>
      </c>
      <c r="EI2" s="101" t="s">
        <v>646</v>
      </c>
      <c r="EJ2" s="101" t="s">
        <v>647</v>
      </c>
      <c r="EK2" s="101" t="s">
        <v>648</v>
      </c>
      <c r="EL2" s="101" t="s">
        <v>649</v>
      </c>
      <c r="EM2" s="101" t="s">
        <v>650</v>
      </c>
      <c r="EN2" s="101" t="s">
        <v>651</v>
      </c>
      <c r="EO2" s="101" t="s">
        <v>652</v>
      </c>
      <c r="EP2" s="101" t="s">
        <v>653</v>
      </c>
      <c r="EQ2" s="101" t="s">
        <v>654</v>
      </c>
      <c r="ER2" s="101" t="s">
        <v>655</v>
      </c>
      <c r="ES2" s="101" t="s">
        <v>656</v>
      </c>
      <c r="ET2" s="101" t="s">
        <v>657</v>
      </c>
      <c r="EU2" s="101" t="s">
        <v>658</v>
      </c>
      <c r="EV2" s="101" t="s">
        <v>659</v>
      </c>
      <c r="EW2" s="101" t="s">
        <v>660</v>
      </c>
      <c r="EX2" s="101" t="s">
        <v>661</v>
      </c>
      <c r="EY2" s="101" t="s">
        <v>662</v>
      </c>
      <c r="EZ2" s="101" t="s">
        <v>663</v>
      </c>
      <c r="FA2" s="101" t="s">
        <v>664</v>
      </c>
      <c r="FB2" s="101" t="s">
        <v>665</v>
      </c>
      <c r="FC2" s="101" t="s">
        <v>666</v>
      </c>
      <c r="FD2" s="101" t="s">
        <v>667</v>
      </c>
      <c r="FE2" s="101" t="s">
        <v>668</v>
      </c>
      <c r="FF2" s="101" t="s">
        <v>669</v>
      </c>
      <c r="FG2" s="101" t="s">
        <v>670</v>
      </c>
      <c r="FH2" s="101" t="s">
        <v>671</v>
      </c>
      <c r="FI2" s="101" t="s">
        <v>672</v>
      </c>
      <c r="FJ2" s="101" t="s">
        <v>673</v>
      </c>
      <c r="FK2" s="101" t="s">
        <v>674</v>
      </c>
      <c r="FL2" s="101" t="s">
        <v>675</v>
      </c>
      <c r="FM2" s="101" t="s">
        <v>676</v>
      </c>
      <c r="FN2" s="101" t="s">
        <v>677</v>
      </c>
      <c r="FO2" s="101" t="s">
        <v>678</v>
      </c>
      <c r="FP2" s="101" t="s">
        <v>679</v>
      </c>
      <c r="FQ2" s="101" t="s">
        <v>680</v>
      </c>
      <c r="FR2" s="101" t="s">
        <v>681</v>
      </c>
      <c r="FS2" s="101" t="s">
        <v>682</v>
      </c>
      <c r="FT2" s="101" t="s">
        <v>683</v>
      </c>
      <c r="FU2" s="101" t="s">
        <v>684</v>
      </c>
      <c r="FV2" s="101" t="s">
        <v>685</v>
      </c>
      <c r="FW2" s="101" t="s">
        <v>686</v>
      </c>
      <c r="FX2" s="101" t="s">
        <v>687</v>
      </c>
      <c r="FY2" s="101" t="s">
        <v>688</v>
      </c>
      <c r="FZ2" s="101" t="s">
        <v>689</v>
      </c>
      <c r="GA2" s="101" t="s">
        <v>690</v>
      </c>
      <c r="GB2" s="101" t="s">
        <v>691</v>
      </c>
      <c r="GC2" s="101" t="s">
        <v>692</v>
      </c>
      <c r="GD2" s="101" t="s">
        <v>693</v>
      </c>
      <c r="GE2" s="101" t="s">
        <v>694</v>
      </c>
      <c r="GF2" s="101" t="s">
        <v>695</v>
      </c>
      <c r="GG2" s="101" t="s">
        <v>696</v>
      </c>
      <c r="GH2" s="101" t="s">
        <v>697</v>
      </c>
      <c r="GI2" s="101" t="s">
        <v>698</v>
      </c>
      <c r="GJ2" s="101" t="s">
        <v>699</v>
      </c>
      <c r="GK2" s="101" t="s">
        <v>700</v>
      </c>
      <c r="GL2" s="101" t="s">
        <v>701</v>
      </c>
      <c r="GM2" s="101" t="s">
        <v>702</v>
      </c>
      <c r="GN2" s="101" t="s">
        <v>703</v>
      </c>
      <c r="GO2" s="101" t="s">
        <v>704</v>
      </c>
      <c r="GP2" s="101" t="s">
        <v>705</v>
      </c>
      <c r="GQ2" s="101" t="s">
        <v>706</v>
      </c>
      <c r="GR2" s="101" t="s">
        <v>707</v>
      </c>
      <c r="GS2" s="101" t="s">
        <v>708</v>
      </c>
      <c r="GT2" s="101" t="s">
        <v>709</v>
      </c>
      <c r="GU2" s="101" t="s">
        <v>710</v>
      </c>
      <c r="GV2" s="101" t="s">
        <v>711</v>
      </c>
      <c r="GW2" s="101" t="s">
        <v>712</v>
      </c>
      <c r="GX2" s="101" t="s">
        <v>713</v>
      </c>
      <c r="GY2" s="101" t="s">
        <v>714</v>
      </c>
      <c r="GZ2" s="101" t="s">
        <v>715</v>
      </c>
      <c r="HA2" s="101" t="s">
        <v>716</v>
      </c>
      <c r="HB2" s="101" t="s">
        <v>717</v>
      </c>
      <c r="HC2" s="101" t="s">
        <v>718</v>
      </c>
      <c r="HD2" s="101" t="s">
        <v>719</v>
      </c>
      <c r="HE2" s="101" t="s">
        <v>720</v>
      </c>
      <c r="HF2" s="101" t="s">
        <v>721</v>
      </c>
      <c r="HG2" s="101" t="s">
        <v>722</v>
      </c>
      <c r="HH2" s="101" t="s">
        <v>723</v>
      </c>
      <c r="HI2" s="101" t="s">
        <v>724</v>
      </c>
      <c r="HJ2" s="101" t="s">
        <v>725</v>
      </c>
      <c r="HK2" s="101" t="s">
        <v>726</v>
      </c>
      <c r="HL2" s="101" t="s">
        <v>727</v>
      </c>
      <c r="HM2" s="101" t="s">
        <v>728</v>
      </c>
      <c r="HN2" s="101" t="s">
        <v>729</v>
      </c>
      <c r="HO2" s="101" t="s">
        <v>730</v>
      </c>
      <c r="HP2" s="101" t="s">
        <v>731</v>
      </c>
      <c r="HQ2" s="101" t="s">
        <v>732</v>
      </c>
      <c r="HR2" s="101" t="s">
        <v>733</v>
      </c>
      <c r="HS2" s="86"/>
      <c r="HT2" s="86"/>
    </row>
    <row r="3" spans="1:228" s="21" customFormat="1" x14ac:dyDescent="0.25">
      <c r="A3" s="1" t="s">
        <v>792</v>
      </c>
      <c r="B3" s="21">
        <v>-3.3299755279590899</v>
      </c>
      <c r="C3" s="21">
        <v>-3.14651808001957</v>
      </c>
      <c r="D3" s="21">
        <v>-3.03339366710986</v>
      </c>
      <c r="E3" s="21">
        <v>-2.6307233962740799</v>
      </c>
      <c r="F3" s="21">
        <v>-2.5176694023606001</v>
      </c>
      <c r="G3" s="21">
        <v>-2.4052648954341902</v>
      </c>
      <c r="H3" s="21">
        <v>-2.3299241197121598</v>
      </c>
      <c r="I3" s="21">
        <v>-2.3205847437714802</v>
      </c>
      <c r="J3" s="21">
        <v>-2.2948009248694601</v>
      </c>
      <c r="K3" s="21">
        <v>-2.29309154400798</v>
      </c>
      <c r="L3" s="21">
        <v>-2.2439755026939299</v>
      </c>
      <c r="M3" s="21">
        <v>-2.2320893038441598</v>
      </c>
      <c r="N3" s="21">
        <v>-2.1476090924268698</v>
      </c>
      <c r="O3" s="21">
        <v>-2.1330002254420299</v>
      </c>
      <c r="P3" s="21">
        <v>-2.0599222636675099</v>
      </c>
      <c r="Q3" s="21">
        <v>-2.0582297447152</v>
      </c>
      <c r="R3" s="21">
        <v>-1.97591349317471</v>
      </c>
      <c r="S3" s="21">
        <v>-1.9299837320564801</v>
      </c>
      <c r="T3" s="21">
        <v>-1.85771566130842</v>
      </c>
      <c r="U3" s="21">
        <v>-1.8341251558408</v>
      </c>
      <c r="V3" s="21">
        <v>-1.79731400729277</v>
      </c>
      <c r="W3" s="21">
        <v>-1.7877818233104099</v>
      </c>
      <c r="X3" s="21">
        <v>-1.74011722252621</v>
      </c>
      <c r="Y3" s="21">
        <v>-1.63127840844447</v>
      </c>
      <c r="Z3" s="21">
        <v>-1.5884133397989899</v>
      </c>
      <c r="AA3" s="21">
        <v>-1.5847445139830201</v>
      </c>
      <c r="AB3" s="21">
        <v>-1.5587656924266799</v>
      </c>
      <c r="AC3" s="21">
        <v>-1.5345164184237801</v>
      </c>
      <c r="AD3" s="21">
        <v>-1.4961140391173899</v>
      </c>
      <c r="AE3" s="21">
        <v>-1.4525581532808001</v>
      </c>
      <c r="AF3" s="21">
        <v>-1.4261684891840301</v>
      </c>
      <c r="AG3" s="21">
        <v>-1.4189827672409401</v>
      </c>
      <c r="AH3" s="21">
        <v>-1.38937594217065</v>
      </c>
      <c r="AI3" s="21">
        <v>-1.3810079262450401</v>
      </c>
      <c r="AJ3" s="21">
        <v>-1.3696310089503101</v>
      </c>
      <c r="AK3" s="21">
        <v>-1.3496776555840899</v>
      </c>
      <c r="AL3" s="21">
        <v>-1.3352400745326301</v>
      </c>
      <c r="AM3" s="21">
        <v>-1.2394186977094399</v>
      </c>
      <c r="AN3" s="21">
        <v>-1.21529816829679</v>
      </c>
      <c r="AO3" s="21">
        <v>-1.2066590864468301</v>
      </c>
      <c r="AP3" s="21">
        <v>-1.1969880997109399</v>
      </c>
      <c r="AQ3" s="21">
        <v>-1.1758553217602501</v>
      </c>
      <c r="AR3" s="21">
        <v>-1.15929400102715</v>
      </c>
      <c r="AS3" s="21">
        <v>-1.06375316578539</v>
      </c>
      <c r="AT3" s="21">
        <v>-1.0472137281823799</v>
      </c>
      <c r="AU3" s="21">
        <v>-1.04661318917407</v>
      </c>
      <c r="AV3" s="21">
        <v>-1.04601138610834</v>
      </c>
      <c r="AW3" s="21">
        <v>-1.0124516365977201</v>
      </c>
      <c r="AX3" s="21">
        <v>-0.98125635862776495</v>
      </c>
      <c r="AY3" s="21">
        <v>-0.957170492971394</v>
      </c>
      <c r="AZ3" s="21">
        <v>-0.95062596217044304</v>
      </c>
      <c r="BA3" s="21">
        <v>-0.93330768575490997</v>
      </c>
      <c r="BB3" s="21">
        <v>-0.93197365809747701</v>
      </c>
      <c r="BC3" s="21">
        <v>-0.92103569692471199</v>
      </c>
      <c r="BD3" s="21">
        <v>-0.90070326026702596</v>
      </c>
      <c r="BE3" s="21">
        <v>-0.89673995543862195</v>
      </c>
      <c r="BF3" s="21">
        <v>-0.89462238607549405</v>
      </c>
      <c r="BG3" s="21">
        <v>-0.88088210367456199</v>
      </c>
      <c r="BH3" s="21">
        <v>-0.84345166793876902</v>
      </c>
      <c r="BI3" s="21">
        <v>-0.83242054541975297</v>
      </c>
      <c r="BJ3" s="21">
        <v>-0.83055610876262198</v>
      </c>
      <c r="BK3" s="21">
        <v>-0.82429838640332398</v>
      </c>
      <c r="BL3" s="21">
        <v>-0.82421426372790796</v>
      </c>
      <c r="BM3" s="21">
        <v>-0.820686903488827</v>
      </c>
      <c r="BN3" s="21">
        <v>-0.80666334598811695</v>
      </c>
      <c r="BO3" s="21">
        <v>-0.770693487964065</v>
      </c>
      <c r="BP3" s="21">
        <v>-0.75031732732259804</v>
      </c>
      <c r="BQ3" s="21">
        <v>-0.71903499953459005</v>
      </c>
      <c r="BR3" s="21">
        <v>-0.70264523377288401</v>
      </c>
      <c r="BS3" s="21">
        <v>-0.65435579254887899</v>
      </c>
      <c r="BT3" s="21">
        <v>-0.60130695900878595</v>
      </c>
      <c r="BU3" s="21">
        <v>-0.59553933091869404</v>
      </c>
      <c r="BV3" s="21">
        <v>-0.584071152075328</v>
      </c>
      <c r="BW3" s="21">
        <v>-0.55999545218323599</v>
      </c>
      <c r="BX3" s="21">
        <v>-0.54711009203250405</v>
      </c>
      <c r="BY3" s="21">
        <v>-0.51171895933026701</v>
      </c>
      <c r="BZ3" s="21">
        <v>-0.49488976046426397</v>
      </c>
      <c r="CA3" s="21">
        <v>-0.49421808886644503</v>
      </c>
      <c r="CB3" s="21">
        <v>-0.47523992625081901</v>
      </c>
      <c r="CC3" s="21">
        <v>-0.46228934011706202</v>
      </c>
      <c r="CD3" s="21">
        <v>-0.453864694195876</v>
      </c>
      <c r="CE3" s="21">
        <v>-0.44189223443925502</v>
      </c>
      <c r="CF3" s="21">
        <v>-0.410906500260104</v>
      </c>
      <c r="CG3" s="21">
        <v>-0.377188191643409</v>
      </c>
      <c r="CH3" s="21">
        <v>-0.37602313342655702</v>
      </c>
      <c r="CI3" s="21">
        <v>-0.34859220430348398</v>
      </c>
      <c r="CJ3" s="21">
        <v>-0.34455273875533299</v>
      </c>
      <c r="CK3" s="21">
        <v>-0.33645950936164998</v>
      </c>
      <c r="CL3" s="21">
        <v>-0.31924206687585999</v>
      </c>
      <c r="CM3" s="21">
        <v>-0.317174960991641</v>
      </c>
      <c r="CN3" s="21">
        <v>-0.292844877857311</v>
      </c>
      <c r="CO3" s="21">
        <v>-0.26304301714599498</v>
      </c>
      <c r="CP3" s="21">
        <v>-0.256653274936394</v>
      </c>
      <c r="CQ3" s="21">
        <v>-0.25027684416638402</v>
      </c>
      <c r="CR3" s="21">
        <v>-0.243247463962355</v>
      </c>
      <c r="CS3" s="21">
        <v>-0.23482766738050001</v>
      </c>
      <c r="CT3" s="21">
        <v>-0.234532369846468</v>
      </c>
      <c r="CU3" s="21">
        <v>-0.20878356706453999</v>
      </c>
      <c r="CV3" s="21">
        <v>-0.19352387693107001</v>
      </c>
      <c r="CW3" s="21">
        <v>-0.17951369000293399</v>
      </c>
      <c r="CX3" s="21">
        <v>-0.16637209070846401</v>
      </c>
      <c r="CY3" s="21">
        <v>-0.12517623856392601</v>
      </c>
      <c r="CZ3" s="21">
        <v>-0.100607779130897</v>
      </c>
      <c r="DA3" s="21">
        <v>-9.7445294979627201E-2</v>
      </c>
      <c r="DB3" s="21">
        <v>-9.4150897104259307E-2</v>
      </c>
      <c r="DC3" s="21">
        <v>-7.2355728570087902E-2</v>
      </c>
      <c r="DD3" s="21">
        <v>-3.5941340856264201E-2</v>
      </c>
      <c r="DE3" s="21">
        <v>-2.3640678066848501E-2</v>
      </c>
      <c r="DF3" s="21">
        <v>-1.5238548882606E-2</v>
      </c>
      <c r="DG3" s="21">
        <v>-1.38263220239649E-2</v>
      </c>
      <c r="DH3" s="21">
        <v>-1.16056134052851E-2</v>
      </c>
      <c r="DI3" s="21">
        <v>-1.04525238570412E-2</v>
      </c>
      <c r="DJ3" s="21">
        <v>-1.0305613651678499E-2</v>
      </c>
      <c r="DK3" s="21">
        <v>1.0525529582927301E-2</v>
      </c>
      <c r="DL3" s="21">
        <v>4.5086698215117398E-2</v>
      </c>
      <c r="DM3" s="21">
        <v>6.8528619232458607E-2</v>
      </c>
      <c r="DN3" s="21">
        <v>7.8647945926771698E-2</v>
      </c>
      <c r="DO3" s="21">
        <v>9.5501156339972901E-2</v>
      </c>
      <c r="DP3" s="21">
        <v>0.105007995586717</v>
      </c>
      <c r="DQ3" s="21">
        <v>0.110607267121129</v>
      </c>
      <c r="DR3" s="21">
        <v>0.112067774527168</v>
      </c>
      <c r="DS3" s="21">
        <v>0.13236561874922001</v>
      </c>
      <c r="DT3" s="21">
        <v>0.18674732123231799</v>
      </c>
      <c r="DU3" s="21">
        <v>0.19148219514270701</v>
      </c>
      <c r="DV3" s="21">
        <v>0.192264588172845</v>
      </c>
      <c r="DW3" s="21">
        <v>0.21958063030268499</v>
      </c>
      <c r="DX3" s="21">
        <v>0.22326282009635301</v>
      </c>
      <c r="DY3" s="21">
        <v>0.23501307433382501</v>
      </c>
      <c r="DZ3" s="21">
        <v>0.260665350762875</v>
      </c>
      <c r="EA3" s="21">
        <v>0.265026635792456</v>
      </c>
      <c r="EB3" s="21">
        <v>0.27350897631849602</v>
      </c>
      <c r="EC3" s="21">
        <v>0.279687743192505</v>
      </c>
      <c r="ED3" s="21">
        <v>0.29107137233305902</v>
      </c>
      <c r="EE3" s="21">
        <v>0.30018438201562397</v>
      </c>
      <c r="EF3" s="21">
        <v>0.33817035239221599</v>
      </c>
      <c r="EG3" s="21">
        <v>0.36917768047129501</v>
      </c>
      <c r="EH3" s="21">
        <v>0.37123442853147898</v>
      </c>
      <c r="EI3" s="21">
        <v>0.39201408555841</v>
      </c>
      <c r="EJ3" s="21">
        <v>0.40278103641697699</v>
      </c>
      <c r="EK3" s="21">
        <v>0.40560958090833998</v>
      </c>
      <c r="EL3" s="21">
        <v>0.41613167758407399</v>
      </c>
      <c r="EM3" s="21">
        <v>0.425166867896693</v>
      </c>
      <c r="EN3" s="21">
        <v>0.46469990226958902</v>
      </c>
      <c r="EO3" s="21">
        <v>0.47407251364207997</v>
      </c>
      <c r="EP3" s="21">
        <v>0.47797957555218501</v>
      </c>
      <c r="EQ3" s="21">
        <v>0.52412777391899001</v>
      </c>
      <c r="ER3" s="21">
        <v>0.59057270952608798</v>
      </c>
      <c r="ES3" s="21">
        <v>0.61274745193899605</v>
      </c>
      <c r="ET3" s="21">
        <v>0.65285635278280596</v>
      </c>
      <c r="EU3" s="21">
        <v>0.65758926105683702</v>
      </c>
      <c r="EV3" s="21">
        <v>0.66553811870309298</v>
      </c>
      <c r="EW3" s="21">
        <v>0.696092476830665</v>
      </c>
      <c r="EX3" s="21">
        <v>0.70885991808099502</v>
      </c>
      <c r="EY3" s="21">
        <v>0.73329221779436804</v>
      </c>
      <c r="EZ3" s="21">
        <v>0.74218898481337303</v>
      </c>
      <c r="FA3" s="21">
        <v>0.77516074352364495</v>
      </c>
      <c r="FB3" s="21">
        <v>0.779958721614744</v>
      </c>
      <c r="FC3" s="21">
        <v>0.81080109537274303</v>
      </c>
      <c r="FD3" s="21">
        <v>0.83449602899477804</v>
      </c>
      <c r="FE3" s="21">
        <v>0.84318404872764396</v>
      </c>
      <c r="FF3" s="21">
        <v>0.86495272243085997</v>
      </c>
      <c r="FG3" s="21">
        <v>0.87639977493324395</v>
      </c>
      <c r="FH3" s="21">
        <v>0.877831178022354</v>
      </c>
      <c r="FI3" s="21">
        <v>0.89007484941894599</v>
      </c>
      <c r="FJ3" s="21">
        <v>0.90931641843887401</v>
      </c>
      <c r="FK3" s="21">
        <v>0.91618949882016099</v>
      </c>
      <c r="FL3" s="21">
        <v>0.92418457045826397</v>
      </c>
      <c r="FM3" s="21">
        <v>0.929701243714805</v>
      </c>
      <c r="FN3" s="21">
        <v>0.98530787908025497</v>
      </c>
      <c r="FO3" s="21">
        <v>1.00139312387422</v>
      </c>
      <c r="FP3" s="21">
        <v>1.00601565503816</v>
      </c>
      <c r="FQ3" s="21">
        <v>1.0116575653405899</v>
      </c>
      <c r="FR3" s="21">
        <v>1.01951279434742</v>
      </c>
      <c r="FS3" s="21">
        <v>1.0329628514506199</v>
      </c>
      <c r="FT3" s="21">
        <v>1.0478027501727301</v>
      </c>
      <c r="FU3" s="21">
        <v>1.0772517291094199</v>
      </c>
      <c r="FV3" s="21">
        <v>1.08449738425564</v>
      </c>
      <c r="FW3" s="21">
        <v>1.08465681245562</v>
      </c>
      <c r="FX3" s="21">
        <v>1.1080571773468</v>
      </c>
      <c r="FY3" s="21">
        <v>1.10886046439247</v>
      </c>
      <c r="FZ3" s="21">
        <v>1.1326049244765699</v>
      </c>
      <c r="GA3" s="21">
        <v>1.13933088681975</v>
      </c>
      <c r="GB3" s="21">
        <v>1.16944271013557</v>
      </c>
      <c r="GC3" s="21">
        <v>1.1794967171505399</v>
      </c>
      <c r="GD3" s="21">
        <v>1.24020171581788</v>
      </c>
      <c r="GE3" s="21">
        <v>1.2895480852617101</v>
      </c>
      <c r="GF3" s="21">
        <v>1.2931740079726599</v>
      </c>
      <c r="GG3" s="21">
        <v>1.2978419814580999</v>
      </c>
      <c r="GH3" s="21">
        <v>1.3183816737760199</v>
      </c>
      <c r="GI3" s="21">
        <v>1.32066916425407</v>
      </c>
      <c r="GJ3" s="21">
        <v>1.36349019662355</v>
      </c>
      <c r="GK3" s="21">
        <v>1.38156916258438</v>
      </c>
      <c r="GL3" s="21">
        <v>1.39396373500643</v>
      </c>
      <c r="GM3" s="21">
        <v>1.4017442118964001</v>
      </c>
      <c r="GN3" s="21">
        <v>1.4221997124882599</v>
      </c>
      <c r="GO3" s="21">
        <v>1.4257264598071899</v>
      </c>
      <c r="GP3" s="21">
        <v>1.42582009125375</v>
      </c>
      <c r="GQ3" s="21">
        <v>1.43376185216468</v>
      </c>
      <c r="GR3" s="21">
        <v>1.49444385324495</v>
      </c>
      <c r="GS3" s="21">
        <v>1.53104976880802</v>
      </c>
      <c r="GT3" s="21">
        <v>1.53641785697278</v>
      </c>
      <c r="GU3" s="21">
        <v>1.54911240793002</v>
      </c>
      <c r="GV3" s="21">
        <v>1.5936518642674999</v>
      </c>
      <c r="GW3" s="21">
        <v>1.5996120556941</v>
      </c>
      <c r="GX3" s="21">
        <v>1.68473748310969</v>
      </c>
      <c r="GY3" s="21">
        <v>1.7000227685293201</v>
      </c>
      <c r="GZ3" s="21">
        <v>1.7371390525636199</v>
      </c>
      <c r="HA3" s="21">
        <v>1.7449795419915299</v>
      </c>
      <c r="HB3" s="21">
        <v>1.76197576570266</v>
      </c>
      <c r="HC3" s="21">
        <v>1.8055444427223999</v>
      </c>
      <c r="HD3" s="21">
        <v>1.80650507873479</v>
      </c>
      <c r="HE3" s="21">
        <v>1.8559248444879599</v>
      </c>
      <c r="HF3" s="21">
        <v>1.85705224470361</v>
      </c>
      <c r="HG3" s="21">
        <v>1.9046347850221499</v>
      </c>
      <c r="HH3" s="21">
        <v>1.93340460655042</v>
      </c>
      <c r="HI3" s="21">
        <v>1.98694887710354</v>
      </c>
      <c r="HJ3" s="21">
        <v>2.0818890900212299</v>
      </c>
      <c r="HK3" s="21">
        <v>2.10086163269222</v>
      </c>
      <c r="HL3" s="21">
        <v>2.1096204037176398</v>
      </c>
      <c r="HM3" s="21">
        <v>2.1565001587577299</v>
      </c>
      <c r="HN3" s="21">
        <v>2.2826223006342499</v>
      </c>
      <c r="HO3" s="21">
        <v>2.4755469158440602</v>
      </c>
      <c r="HP3" s="21">
        <v>3.0609545862839802</v>
      </c>
      <c r="HQ3" s="21">
        <v>3.0950571616650202</v>
      </c>
      <c r="HR3" s="21">
        <v>3.8697308140636402</v>
      </c>
    </row>
    <row r="5" spans="1:228" x14ac:dyDescent="0.25">
      <c r="A5" s="19" t="s">
        <v>801</v>
      </c>
    </row>
    <row r="6" spans="1:228" x14ac:dyDescent="0.25">
      <c r="A6" s="19" t="s">
        <v>802</v>
      </c>
    </row>
    <row r="9" spans="1:228" x14ac:dyDescent="0.25">
      <c r="A9" s="18" t="s">
        <v>794</v>
      </c>
    </row>
    <row r="10" spans="1:228" ht="15.75" x14ac:dyDescent="0.25">
      <c r="A10" s="26" t="s">
        <v>21</v>
      </c>
      <c r="B10" s="26" t="s">
        <v>367</v>
      </c>
      <c r="C10" s="26" t="s">
        <v>734</v>
      </c>
      <c r="D10" s="26" t="s">
        <v>735</v>
      </c>
      <c r="F10" s="26" t="s">
        <v>22</v>
      </c>
      <c r="G10" s="26" t="s">
        <v>367</v>
      </c>
      <c r="H10" s="26" t="s">
        <v>734</v>
      </c>
      <c r="I10" s="26" t="s">
        <v>735</v>
      </c>
      <c r="K10" s="26" t="s">
        <v>23</v>
      </c>
      <c r="L10" s="26" t="s">
        <v>367</v>
      </c>
      <c r="M10" s="26" t="s">
        <v>734</v>
      </c>
      <c r="N10" s="26" t="s">
        <v>735</v>
      </c>
      <c r="P10" s="26" t="s">
        <v>27</v>
      </c>
      <c r="Q10" s="26" t="s">
        <v>367</v>
      </c>
      <c r="R10" s="26" t="s">
        <v>734</v>
      </c>
      <c r="S10" s="26" t="s">
        <v>735</v>
      </c>
    </row>
    <row r="11" spans="1:228" ht="15.75" x14ac:dyDescent="0.25">
      <c r="A11" s="85" t="s">
        <v>37</v>
      </c>
      <c r="B11">
        <v>19</v>
      </c>
      <c r="C11">
        <v>17</v>
      </c>
      <c r="D11">
        <v>17</v>
      </c>
      <c r="F11" t="s">
        <v>37</v>
      </c>
      <c r="G11">
        <v>71</v>
      </c>
      <c r="H11">
        <v>70</v>
      </c>
      <c r="I11">
        <v>64</v>
      </c>
      <c r="K11" s="85" t="s">
        <v>37</v>
      </c>
      <c r="L11">
        <v>20</v>
      </c>
      <c r="M11">
        <v>18</v>
      </c>
      <c r="N11">
        <v>20</v>
      </c>
      <c r="P11" s="85" t="s">
        <v>37</v>
      </c>
      <c r="Q11">
        <v>32</v>
      </c>
      <c r="R11">
        <v>14</v>
      </c>
      <c r="S11">
        <v>8</v>
      </c>
    </row>
    <row r="12" spans="1:228" ht="15.75" x14ac:dyDescent="0.25">
      <c r="A12" s="85" t="s">
        <v>38</v>
      </c>
      <c r="B12">
        <v>18</v>
      </c>
      <c r="C12">
        <v>19</v>
      </c>
      <c r="D12">
        <v>19</v>
      </c>
      <c r="F12" t="s">
        <v>38</v>
      </c>
      <c r="G12">
        <v>71</v>
      </c>
      <c r="H12">
        <v>51</v>
      </c>
      <c r="I12">
        <v>56</v>
      </c>
      <c r="K12" s="85" t="s">
        <v>38</v>
      </c>
      <c r="L12">
        <v>17</v>
      </c>
      <c r="M12">
        <v>17</v>
      </c>
      <c r="N12">
        <v>20</v>
      </c>
      <c r="P12" s="85" t="s">
        <v>38</v>
      </c>
      <c r="Q12">
        <v>29</v>
      </c>
      <c r="R12">
        <v>10</v>
      </c>
      <c r="S12">
        <v>6</v>
      </c>
    </row>
    <row r="13" spans="1:228" ht="15.75" x14ac:dyDescent="0.25">
      <c r="A13" s="85" t="s">
        <v>39</v>
      </c>
      <c r="B13">
        <v>20</v>
      </c>
      <c r="C13">
        <v>17</v>
      </c>
      <c r="D13">
        <v>18</v>
      </c>
      <c r="F13" t="s">
        <v>39</v>
      </c>
      <c r="G13">
        <v>60</v>
      </c>
      <c r="H13">
        <v>63</v>
      </c>
      <c r="I13">
        <v>64</v>
      </c>
      <c r="K13" s="85" t="s">
        <v>39</v>
      </c>
      <c r="L13">
        <v>18</v>
      </c>
      <c r="M13">
        <v>18</v>
      </c>
      <c r="N13">
        <v>15</v>
      </c>
      <c r="P13" s="85" t="s">
        <v>39</v>
      </c>
      <c r="Q13">
        <v>36</v>
      </c>
      <c r="R13">
        <v>13</v>
      </c>
      <c r="S13">
        <v>5</v>
      </c>
    </row>
    <row r="14" spans="1:228" ht="15.75" x14ac:dyDescent="0.25">
      <c r="A14" s="26" t="s">
        <v>235</v>
      </c>
      <c r="B14">
        <f>AVERAGE(B11:B13)</f>
        <v>19</v>
      </c>
      <c r="C14">
        <f>AVERAGE(C11:C13)</f>
        <v>17.666666666666668</v>
      </c>
      <c r="D14">
        <f>AVERAGE(D11:D13)</f>
        <v>18</v>
      </c>
      <c r="F14" s="26" t="s">
        <v>235</v>
      </c>
      <c r="G14">
        <f>AVERAGE(G11:G13)</f>
        <v>67.333333333333329</v>
      </c>
      <c r="H14">
        <f>AVERAGE(H11:H13)</f>
        <v>61.333333333333336</v>
      </c>
      <c r="I14">
        <f>AVERAGE(I11:I13)</f>
        <v>61.333333333333336</v>
      </c>
      <c r="K14" s="26" t="s">
        <v>235</v>
      </c>
      <c r="L14">
        <f>AVERAGE(L11:L13)</f>
        <v>18.333333333333332</v>
      </c>
      <c r="M14">
        <f>AVERAGE(M11:M13)</f>
        <v>17.666666666666668</v>
      </c>
      <c r="N14">
        <f>AVERAGE(N11:N13)</f>
        <v>18.333333333333332</v>
      </c>
      <c r="P14" s="26" t="s">
        <v>235</v>
      </c>
      <c r="Q14">
        <f>AVERAGE(Q11:Q13)</f>
        <v>32.333333333333336</v>
      </c>
      <c r="R14">
        <f>AVERAGE(R11:R13)</f>
        <v>12.333333333333334</v>
      </c>
      <c r="S14">
        <f>AVERAGE(S11:S13)</f>
        <v>6.333333333333333</v>
      </c>
    </row>
    <row r="15" spans="1:228" ht="15.75" x14ac:dyDescent="0.25">
      <c r="A15" s="26" t="s">
        <v>1</v>
      </c>
      <c r="B15">
        <f>STDEV(B11:B13)</f>
        <v>1</v>
      </c>
      <c r="C15">
        <f>STDEV(C11:C13)</f>
        <v>1.1547005383792515</v>
      </c>
      <c r="D15">
        <f>STDEV(D11:D13)</f>
        <v>1</v>
      </c>
      <c r="F15" s="26" t="s">
        <v>1</v>
      </c>
      <c r="G15">
        <f>STDEV(G11:G13)</f>
        <v>6.3508529610858826</v>
      </c>
      <c r="H15">
        <f>STDEV(H11:H13)</f>
        <v>9.6090235369330337</v>
      </c>
      <c r="I15">
        <f>STDEV(I11:I13)</f>
        <v>4.6188021535170067</v>
      </c>
      <c r="K15" s="26" t="s">
        <v>1</v>
      </c>
      <c r="L15">
        <f>STDEV(L11:L13)</f>
        <v>1.5275252316519468</v>
      </c>
      <c r="M15">
        <f>STDEV(M11:M13)</f>
        <v>0.57735026918962584</v>
      </c>
      <c r="N15">
        <f>STDEV(N11:N13)</f>
        <v>2.8867513459481255</v>
      </c>
      <c r="P15" s="26" t="s">
        <v>1</v>
      </c>
      <c r="Q15">
        <f>STDEV(Q11:Q13)</f>
        <v>3.5118845842842461</v>
      </c>
      <c r="R15">
        <f>STDEV(R11:R13)</f>
        <v>2.0816659994661348</v>
      </c>
      <c r="S15">
        <f>STDEV(S11:S13)</f>
        <v>1.5275252316519474</v>
      </c>
    </row>
    <row r="16" spans="1:228" ht="15.75" x14ac:dyDescent="0.25">
      <c r="A16" s="26" t="s">
        <v>220</v>
      </c>
      <c r="B16" s="26"/>
      <c r="C16">
        <f>_xlfn.T.TEST(B11:B13,C11:C13,2,1)</f>
        <v>0.38278660015163268</v>
      </c>
      <c r="D16">
        <f>_xlfn.T.TEST(B11:B13,D11:D13,2,1)</f>
        <v>0.42264973081037416</v>
      </c>
      <c r="F16" s="26" t="s">
        <v>220</v>
      </c>
      <c r="G16" s="26"/>
      <c r="H16">
        <f>_xlfn.T.TEST(G11:G13,H11:H13,2,1)</f>
        <v>0.4867606463390195</v>
      </c>
      <c r="I16">
        <f>_xlfn.T.TEST(G11:G13,I11:I13,2,1)</f>
        <v>0.38974284674127113</v>
      </c>
      <c r="K16" s="26" t="s">
        <v>220</v>
      </c>
      <c r="L16" s="26"/>
      <c r="M16">
        <f>_xlfn.T.TEST(L11:L13,M11:M13,2,1)</f>
        <v>0.42264973081037571</v>
      </c>
      <c r="N16">
        <f>_xlfn.T.TEST(L11:L13,N11:N13,2,1)</f>
        <v>1</v>
      </c>
      <c r="P16" s="26" t="s">
        <v>220</v>
      </c>
      <c r="Q16" s="26"/>
      <c r="R16">
        <f>_xlfn.T.TEST(Q11:Q13,R11:R13,2,1)</f>
        <v>5.7827828919531348E-3</v>
      </c>
      <c r="S16">
        <f>_xlfn.T.TEST(Q11:Q13,S11:S13,2,1)</f>
        <v>9.2391963797117064E-3</v>
      </c>
    </row>
    <row r="17" spans="1:19" ht="15.75" x14ac:dyDescent="0.25">
      <c r="A17" s="26"/>
      <c r="B17" s="26"/>
      <c r="F17" s="26"/>
      <c r="G17" s="26"/>
      <c r="K17" s="26"/>
      <c r="L17" s="26"/>
      <c r="P17" s="26"/>
      <c r="Q17" s="26"/>
    </row>
    <row r="19" spans="1:19" x14ac:dyDescent="0.25">
      <c r="A19" s="18" t="s">
        <v>796</v>
      </c>
    </row>
    <row r="20" spans="1:19" ht="15.75" x14ac:dyDescent="0.25">
      <c r="A20" s="26" t="s">
        <v>21</v>
      </c>
      <c r="B20" s="26" t="s">
        <v>367</v>
      </c>
      <c r="C20" s="26" t="s">
        <v>734</v>
      </c>
      <c r="D20" s="26" t="s">
        <v>735</v>
      </c>
      <c r="F20" s="26" t="s">
        <v>22</v>
      </c>
      <c r="G20" s="26" t="s">
        <v>367</v>
      </c>
      <c r="H20" s="26" t="s">
        <v>734</v>
      </c>
      <c r="I20" s="26" t="s">
        <v>735</v>
      </c>
      <c r="K20" s="26" t="s">
        <v>23</v>
      </c>
      <c r="L20" s="26" t="s">
        <v>367</v>
      </c>
      <c r="M20" s="26" t="s">
        <v>734</v>
      </c>
      <c r="N20" s="26" t="s">
        <v>735</v>
      </c>
      <c r="P20" s="26" t="s">
        <v>27</v>
      </c>
      <c r="Q20" s="26" t="s">
        <v>367</v>
      </c>
      <c r="R20" s="26" t="s">
        <v>734</v>
      </c>
      <c r="S20" s="26" t="s">
        <v>735</v>
      </c>
    </row>
    <row r="21" spans="1:19" ht="15.75" x14ac:dyDescent="0.25">
      <c r="A21" s="85" t="s">
        <v>37</v>
      </c>
      <c r="B21">
        <v>2.7606347067932577</v>
      </c>
      <c r="C21">
        <v>0.94934212095051973</v>
      </c>
      <c r="D21">
        <v>0.59254638547079141</v>
      </c>
      <c r="F21" t="s">
        <v>37</v>
      </c>
      <c r="G21">
        <v>1.193335743031724</v>
      </c>
      <c r="H21">
        <v>0.4428837595511812</v>
      </c>
      <c r="I21">
        <v>0.26701635201196333</v>
      </c>
      <c r="K21" s="26" t="s">
        <v>37</v>
      </c>
      <c r="L21">
        <v>0.86753868715206905</v>
      </c>
      <c r="M21">
        <v>0.46169115536469785</v>
      </c>
      <c r="N21">
        <v>0.4103708044052492</v>
      </c>
      <c r="P21" s="26" t="s">
        <v>37</v>
      </c>
      <c r="Q21">
        <v>3.1274785725143812</v>
      </c>
      <c r="R21">
        <v>1.1850927709415828</v>
      </c>
      <c r="S21">
        <v>0.6666493385456006</v>
      </c>
    </row>
    <row r="22" spans="1:19" ht="15.75" x14ac:dyDescent="0.25">
      <c r="A22" s="85" t="s">
        <v>38</v>
      </c>
      <c r="B22">
        <v>2.8579882794821869</v>
      </c>
      <c r="C22">
        <v>0.98282059854525206</v>
      </c>
      <c r="D22">
        <v>0.62200582664923498</v>
      </c>
      <c r="F22" t="s">
        <v>38</v>
      </c>
      <c r="G22">
        <v>1.2016360495268512</v>
      </c>
      <c r="H22">
        <v>0.45218968878054422</v>
      </c>
      <c r="I22">
        <v>0.26887359761434465</v>
      </c>
      <c r="K22" s="26" t="s">
        <v>38</v>
      </c>
      <c r="L22">
        <v>0.84381579613001945</v>
      </c>
      <c r="M22">
        <v>0.45218968878054422</v>
      </c>
      <c r="N22">
        <v>0.37761814639070707</v>
      </c>
      <c r="P22" s="26" t="s">
        <v>38</v>
      </c>
      <c r="Q22">
        <v>2.9587750184976773</v>
      </c>
      <c r="R22">
        <v>1.5637392862571904</v>
      </c>
      <c r="S22">
        <v>0.71449706987054673</v>
      </c>
    </row>
    <row r="23" spans="1:19" ht="15.75" x14ac:dyDescent="0.25">
      <c r="A23" s="85" t="s">
        <v>39</v>
      </c>
      <c r="B23">
        <v>2.8382467124007702</v>
      </c>
      <c r="C23">
        <v>0.99654026282786845</v>
      </c>
      <c r="D23">
        <v>0.61344248862690276</v>
      </c>
      <c r="F23" t="s">
        <v>39</v>
      </c>
      <c r="G23">
        <v>1.2526644386241303</v>
      </c>
      <c r="H23">
        <v>0.4428837595511812</v>
      </c>
      <c r="I23">
        <v>0.26517193534205435</v>
      </c>
      <c r="K23" s="26" t="s">
        <v>39</v>
      </c>
      <c r="L23">
        <v>0.84968499913865059</v>
      </c>
      <c r="M23">
        <v>0.47467106047525987</v>
      </c>
      <c r="N23">
        <v>0.39365398828460196</v>
      </c>
      <c r="P23" s="26" t="s">
        <v>39</v>
      </c>
      <c r="Q23">
        <v>2.8978843091097577</v>
      </c>
      <c r="R23">
        <v>1.6077019814863054</v>
      </c>
      <c r="S23">
        <v>0.71449706987054673</v>
      </c>
    </row>
    <row r="24" spans="1:19" ht="15.75" x14ac:dyDescent="0.25">
      <c r="A24" s="26" t="s">
        <v>235</v>
      </c>
      <c r="B24">
        <f>AVERAGE(B21:B23)</f>
        <v>2.8189565662254048</v>
      </c>
      <c r="C24">
        <f>AVERAGE(C21:C23)</f>
        <v>0.97623432744121341</v>
      </c>
      <c r="D24">
        <f>AVERAGE(D21:D23)</f>
        <v>0.60933156691564305</v>
      </c>
      <c r="F24" s="26" t="s">
        <v>235</v>
      </c>
      <c r="G24">
        <f>AVERAGE(G21:G23)</f>
        <v>1.2158787437275684</v>
      </c>
      <c r="H24">
        <f>AVERAGE(H21:H23)</f>
        <v>0.44598573596096891</v>
      </c>
      <c r="I24">
        <f>AVERAGE(I21:I23)</f>
        <v>0.26702062832278745</v>
      </c>
      <c r="K24" s="26" t="s">
        <v>235</v>
      </c>
      <c r="L24">
        <f>AVERAGE(L21:L23)</f>
        <v>0.85367982747357962</v>
      </c>
      <c r="M24">
        <f>AVERAGE(M21:M23)</f>
        <v>0.46285063487350064</v>
      </c>
      <c r="N24">
        <f>AVERAGE(N21:N23)</f>
        <v>0.39388097969351943</v>
      </c>
      <c r="P24" s="26" t="s">
        <v>235</v>
      </c>
      <c r="Q24">
        <f>AVERAGE(Q21:Q23)</f>
        <v>2.9947126333739384</v>
      </c>
      <c r="R24">
        <f>AVERAGE(R21:R23)</f>
        <v>1.4521780128950261</v>
      </c>
      <c r="S24">
        <f>AVERAGE(S21:S23)</f>
        <v>0.69854782609556476</v>
      </c>
    </row>
    <row r="25" spans="1:19" ht="15.75" x14ac:dyDescent="0.25">
      <c r="A25" s="26" t="s">
        <v>1</v>
      </c>
      <c r="B25">
        <f>STDEV(B21:B23)</f>
        <v>5.1463694323521637E-2</v>
      </c>
      <c r="C25">
        <f>STDEV(C21:C23)</f>
        <v>2.4278599104159727E-2</v>
      </c>
      <c r="D25">
        <f>STDEV(D21:D23)</f>
        <v>1.5153858473129013E-2</v>
      </c>
      <c r="F25" s="26" t="s">
        <v>1</v>
      </c>
      <c r="G25">
        <f>STDEV(G21:G23)</f>
        <v>3.2126535507979455E-2</v>
      </c>
      <c r="H25">
        <f>STDEV(H21:H23)</f>
        <v>5.3727807456323455E-3</v>
      </c>
      <c r="I25">
        <f>STDEV(I21:I23)</f>
        <v>1.8508348412675933E-3</v>
      </c>
      <c r="K25" s="26" t="s">
        <v>1</v>
      </c>
      <c r="L25">
        <f>STDEV(L21:L23)</f>
        <v>1.2355682080734145E-2</v>
      </c>
      <c r="M25">
        <f>STDEV(M21:M23)</f>
        <v>1.1285446950275857E-2</v>
      </c>
      <c r="N25">
        <f>STDEV(N21:N23)</f>
        <v>1.6377508833127812E-2</v>
      </c>
      <c r="P25" s="26" t="s">
        <v>1</v>
      </c>
      <c r="Q25">
        <f>STDEV(Q21:Q23)</f>
        <v>0.11894122737437922</v>
      </c>
      <c r="R25">
        <f>STDEV(R21:R23)</f>
        <v>0.23234473201462857</v>
      </c>
      <c r="S25">
        <f>STDEV(S21:S23)</f>
        <v>2.7624900560570539E-2</v>
      </c>
    </row>
    <row r="26" spans="1:19" ht="15.75" x14ac:dyDescent="0.25">
      <c r="A26" s="26" t="s">
        <v>220</v>
      </c>
      <c r="B26" s="26"/>
      <c r="C26">
        <f>_xlfn.T.TEST(B21:B23,C21:C23,2,1)</f>
        <v>1.0019042474222346E-4</v>
      </c>
      <c r="D26">
        <f>_xlfn.T.TEST(B21:B23,D21:D23,2,1)</f>
        <v>9.0462240164872489E-5</v>
      </c>
      <c r="F26" s="26" t="s">
        <v>220</v>
      </c>
      <c r="G26" s="26"/>
      <c r="H26">
        <f>_xlfn.T.TEST(G21:G23,H21:H23,2,1)</f>
        <v>6.7051986954941745E-4</v>
      </c>
      <c r="I26">
        <f>_xlfn.T.TEST(G21:G23,I21:I23,2,1)</f>
        <v>4.180428691861666E-4</v>
      </c>
      <c r="K26" s="26" t="s">
        <v>220</v>
      </c>
      <c r="L26" s="26"/>
      <c r="M26">
        <f>_xlfn.T.TEST(L21:L23,M21:M23,2,1)</f>
        <v>5.1930689631476316E-4</v>
      </c>
      <c r="N26">
        <f>_xlfn.T.TEST(L21:L23,N21:N23,2,1)</f>
        <v>4.8923278780182891E-5</v>
      </c>
      <c r="P26" s="26" t="s">
        <v>220</v>
      </c>
      <c r="Q26" s="26"/>
      <c r="R26">
        <f>_xlfn.T.TEST(Q21:Q23,R21:R23,2,1)</f>
        <v>1.6752819199646385E-2</v>
      </c>
      <c r="S26">
        <f>_xlfn.T.TEST(Q21:Q23,S21:S23,2,1)</f>
        <v>1.3415794351598468E-3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AAA4-864F-4C21-B5F9-B671CB2B7FD8}">
  <dimension ref="A1:AE68"/>
  <sheetViews>
    <sheetView workbookViewId="0"/>
  </sheetViews>
  <sheetFormatPr defaultRowHeight="15" x14ac:dyDescent="0.25"/>
  <cols>
    <col min="1" max="1" width="14.28515625" customWidth="1"/>
    <col min="2" max="2" width="24.28515625" customWidth="1"/>
    <col min="4" max="4" width="17.7109375" customWidth="1"/>
    <col min="5" max="5" width="8.85546875" customWidth="1"/>
    <col min="6" max="6" width="9.5703125" customWidth="1"/>
    <col min="9" max="9" width="10.28515625" customWidth="1"/>
    <col min="11" max="11" width="11.7109375" customWidth="1"/>
    <col min="12" max="12" width="9" customWidth="1"/>
    <col min="13" max="13" width="9.140625" customWidth="1"/>
  </cols>
  <sheetData>
    <row r="1" spans="1:31" x14ac:dyDescent="0.25">
      <c r="A1" s="18" t="s">
        <v>803</v>
      </c>
    </row>
    <row r="2" spans="1:31" x14ac:dyDescent="0.25">
      <c r="A2" s="18"/>
      <c r="C2" s="98" t="s">
        <v>771</v>
      </c>
      <c r="D2" s="92"/>
      <c r="E2" s="92"/>
      <c r="F2" s="92"/>
      <c r="G2" s="92"/>
      <c r="H2" s="92"/>
      <c r="I2" s="99" t="s">
        <v>770</v>
      </c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</row>
    <row r="3" spans="1:31" ht="15.75" thickBot="1" x14ac:dyDescent="0.3">
      <c r="A3" s="1" t="s">
        <v>767</v>
      </c>
      <c r="B3" s="1" t="s">
        <v>786</v>
      </c>
      <c r="C3" s="88" t="s">
        <v>736</v>
      </c>
      <c r="D3" s="88" t="s">
        <v>737</v>
      </c>
      <c r="E3" s="88" t="s">
        <v>738</v>
      </c>
      <c r="F3" s="88" t="s">
        <v>739</v>
      </c>
      <c r="G3" s="88" t="s">
        <v>740</v>
      </c>
      <c r="H3" s="88" t="s">
        <v>741</v>
      </c>
      <c r="I3" s="89" t="s">
        <v>742</v>
      </c>
      <c r="J3" s="89" t="s">
        <v>743</v>
      </c>
      <c r="K3" s="89" t="s">
        <v>744</v>
      </c>
      <c r="L3" s="89" t="s">
        <v>745</v>
      </c>
      <c r="M3" s="89" t="s">
        <v>746</v>
      </c>
      <c r="N3" s="89" t="s">
        <v>747</v>
      </c>
      <c r="O3" s="89" t="s">
        <v>748</v>
      </c>
      <c r="P3" s="89" t="s">
        <v>749</v>
      </c>
      <c r="Q3" s="89" t="s">
        <v>750</v>
      </c>
      <c r="R3" s="89" t="s">
        <v>751</v>
      </c>
      <c r="S3" s="89" t="s">
        <v>752</v>
      </c>
      <c r="T3" s="89" t="s">
        <v>753</v>
      </c>
      <c r="U3" s="89" t="s">
        <v>754</v>
      </c>
      <c r="V3" s="89" t="s">
        <v>755</v>
      </c>
      <c r="W3" s="89" t="s">
        <v>756</v>
      </c>
      <c r="X3" s="89" t="s">
        <v>757</v>
      </c>
      <c r="Y3" s="89" t="s">
        <v>758</v>
      </c>
      <c r="Z3" s="89" t="s">
        <v>759</v>
      </c>
      <c r="AA3" s="89" t="s">
        <v>760</v>
      </c>
      <c r="AB3" s="89" t="s">
        <v>761</v>
      </c>
      <c r="AC3" s="89" t="s">
        <v>762</v>
      </c>
      <c r="AD3" s="89" t="s">
        <v>763</v>
      </c>
      <c r="AE3" s="89" t="s">
        <v>764</v>
      </c>
    </row>
    <row r="4" spans="1:31" x14ac:dyDescent="0.25">
      <c r="A4" t="s">
        <v>215</v>
      </c>
      <c r="B4" t="s">
        <v>772</v>
      </c>
      <c r="C4" s="90">
        <v>1744</v>
      </c>
      <c r="D4" s="90">
        <v>309</v>
      </c>
      <c r="E4" s="90">
        <v>740</v>
      </c>
      <c r="F4" s="90">
        <v>147</v>
      </c>
      <c r="G4" s="90">
        <v>57</v>
      </c>
      <c r="H4" s="90">
        <v>974</v>
      </c>
      <c r="I4" s="91">
        <v>853</v>
      </c>
      <c r="J4" s="91">
        <v>1532</v>
      </c>
      <c r="K4" s="91">
        <v>454</v>
      </c>
      <c r="L4" s="91">
        <v>660</v>
      </c>
      <c r="M4" s="91">
        <v>64</v>
      </c>
      <c r="N4" s="91">
        <v>1231</v>
      </c>
      <c r="O4" s="91">
        <v>708</v>
      </c>
      <c r="P4" s="91">
        <v>145</v>
      </c>
      <c r="Q4" s="91">
        <v>459</v>
      </c>
      <c r="R4" s="91">
        <v>404</v>
      </c>
      <c r="S4" s="91">
        <v>700</v>
      </c>
      <c r="T4" s="91">
        <v>1184</v>
      </c>
      <c r="U4" s="91">
        <v>846</v>
      </c>
      <c r="V4" s="91">
        <v>729</v>
      </c>
      <c r="W4" s="91">
        <v>3349</v>
      </c>
      <c r="X4" s="91">
        <v>2398</v>
      </c>
      <c r="Y4" s="91">
        <v>1225</v>
      </c>
      <c r="Z4" s="91">
        <v>706</v>
      </c>
      <c r="AA4" s="91">
        <v>39</v>
      </c>
      <c r="AB4" s="91">
        <v>1752</v>
      </c>
      <c r="AC4" s="91">
        <v>1231</v>
      </c>
      <c r="AD4" s="91">
        <v>373</v>
      </c>
      <c r="AE4" s="91">
        <v>1223</v>
      </c>
    </row>
    <row r="5" spans="1:31" x14ac:dyDescent="0.25">
      <c r="A5" t="s">
        <v>215</v>
      </c>
      <c r="B5" t="s">
        <v>773</v>
      </c>
      <c r="C5" s="90">
        <v>0</v>
      </c>
      <c r="D5" s="90">
        <v>0</v>
      </c>
      <c r="E5" s="90">
        <v>1</v>
      </c>
      <c r="F5" s="90">
        <v>0</v>
      </c>
      <c r="G5" s="90">
        <v>0</v>
      </c>
      <c r="H5" s="90">
        <v>1</v>
      </c>
      <c r="I5" s="91">
        <v>0</v>
      </c>
      <c r="J5" s="91">
        <v>0</v>
      </c>
      <c r="K5" s="91">
        <v>0</v>
      </c>
      <c r="L5" s="91">
        <v>0</v>
      </c>
      <c r="M5" s="91">
        <v>0</v>
      </c>
      <c r="N5" s="91">
        <v>0</v>
      </c>
      <c r="O5" s="91">
        <v>0</v>
      </c>
      <c r="P5" s="91">
        <v>0</v>
      </c>
      <c r="Q5" s="91">
        <v>0</v>
      </c>
      <c r="R5" s="91">
        <v>0</v>
      </c>
      <c r="S5" s="91">
        <v>0</v>
      </c>
      <c r="T5" s="91">
        <v>0</v>
      </c>
      <c r="U5" s="91">
        <v>0</v>
      </c>
      <c r="V5" s="91">
        <v>0</v>
      </c>
      <c r="W5" s="91">
        <v>0</v>
      </c>
      <c r="X5" s="91">
        <v>0</v>
      </c>
      <c r="Y5" s="91">
        <v>0</v>
      </c>
      <c r="Z5" s="91">
        <v>0</v>
      </c>
      <c r="AA5" s="91">
        <v>0</v>
      </c>
      <c r="AB5" s="91">
        <v>0</v>
      </c>
      <c r="AC5" s="91">
        <v>0</v>
      </c>
      <c r="AD5" s="91">
        <v>0</v>
      </c>
      <c r="AE5" s="91">
        <v>5</v>
      </c>
    </row>
    <row r="6" spans="1:31" x14ac:dyDescent="0.25">
      <c r="A6" t="s">
        <v>215</v>
      </c>
      <c r="B6" t="s">
        <v>774</v>
      </c>
      <c r="C6" s="90">
        <v>0</v>
      </c>
      <c r="D6" s="90">
        <v>0</v>
      </c>
      <c r="E6" s="90">
        <v>0</v>
      </c>
      <c r="F6" s="90">
        <v>0</v>
      </c>
      <c r="G6" s="90">
        <v>0</v>
      </c>
      <c r="H6" s="90">
        <v>0</v>
      </c>
      <c r="I6" s="91">
        <v>0</v>
      </c>
      <c r="J6" s="91">
        <v>2</v>
      </c>
      <c r="K6" s="91">
        <v>0</v>
      </c>
      <c r="L6" s="91">
        <v>0</v>
      </c>
      <c r="M6" s="91">
        <v>0</v>
      </c>
      <c r="N6" s="91">
        <v>0</v>
      </c>
      <c r="O6" s="91">
        <v>0</v>
      </c>
      <c r="P6" s="91">
        <v>0</v>
      </c>
      <c r="Q6" s="91">
        <v>1</v>
      </c>
      <c r="R6" s="91">
        <v>0</v>
      </c>
      <c r="S6" s="91">
        <v>0</v>
      </c>
      <c r="T6" s="91">
        <v>4</v>
      </c>
      <c r="U6" s="91">
        <v>0</v>
      </c>
      <c r="V6" s="91">
        <v>0</v>
      </c>
      <c r="W6" s="91">
        <v>0</v>
      </c>
      <c r="X6" s="91">
        <v>0</v>
      </c>
      <c r="Y6" s="91">
        <v>0</v>
      </c>
      <c r="Z6" s="91">
        <v>0</v>
      </c>
      <c r="AA6" s="91">
        <v>0</v>
      </c>
      <c r="AB6" s="91">
        <v>0</v>
      </c>
      <c r="AC6" s="91">
        <v>0</v>
      </c>
      <c r="AD6" s="91">
        <v>1</v>
      </c>
      <c r="AE6" s="91">
        <v>0</v>
      </c>
    </row>
    <row r="7" spans="1:31" x14ac:dyDescent="0.25">
      <c r="A7" t="s">
        <v>215</v>
      </c>
      <c r="B7" t="s">
        <v>775</v>
      </c>
      <c r="C7" s="90">
        <v>5</v>
      </c>
      <c r="D7" s="90">
        <v>0</v>
      </c>
      <c r="E7" s="90">
        <v>3</v>
      </c>
      <c r="F7" s="90">
        <v>0</v>
      </c>
      <c r="G7" s="90">
        <v>0</v>
      </c>
      <c r="H7" s="90">
        <v>0</v>
      </c>
      <c r="I7" s="91">
        <v>2</v>
      </c>
      <c r="J7" s="91">
        <v>4</v>
      </c>
      <c r="K7" s="91">
        <v>0</v>
      </c>
      <c r="L7" s="91">
        <v>0</v>
      </c>
      <c r="M7" s="91">
        <v>0</v>
      </c>
      <c r="N7" s="91">
        <v>0</v>
      </c>
      <c r="O7" s="91">
        <v>0</v>
      </c>
      <c r="P7" s="91">
        <v>0</v>
      </c>
      <c r="Q7" s="91">
        <v>0</v>
      </c>
      <c r="R7" s="91">
        <v>0</v>
      </c>
      <c r="S7" s="91">
        <v>0</v>
      </c>
      <c r="T7" s="91">
        <v>1</v>
      </c>
      <c r="U7" s="91">
        <v>0</v>
      </c>
      <c r="V7" s="91">
        <v>0</v>
      </c>
      <c r="W7" s="91">
        <v>0</v>
      </c>
      <c r="X7" s="91">
        <v>3</v>
      </c>
      <c r="Y7" s="91">
        <v>0</v>
      </c>
      <c r="Z7" s="91">
        <v>0</v>
      </c>
      <c r="AA7" s="91">
        <v>0</v>
      </c>
      <c r="AB7" s="91">
        <v>2</v>
      </c>
      <c r="AC7" s="91">
        <v>0</v>
      </c>
      <c r="AD7" s="91">
        <v>0</v>
      </c>
      <c r="AE7" s="91">
        <v>0</v>
      </c>
    </row>
    <row r="8" spans="1:31" x14ac:dyDescent="0.25">
      <c r="A8" t="s">
        <v>215</v>
      </c>
      <c r="B8" t="s">
        <v>776</v>
      </c>
      <c r="C8" s="90">
        <v>7</v>
      </c>
      <c r="D8" s="90">
        <v>0</v>
      </c>
      <c r="E8" s="90">
        <v>7</v>
      </c>
      <c r="F8" s="90">
        <v>2</v>
      </c>
      <c r="G8" s="90">
        <v>0</v>
      </c>
      <c r="H8" s="90">
        <v>4</v>
      </c>
      <c r="I8" s="91">
        <v>11</v>
      </c>
      <c r="J8" s="91">
        <v>6</v>
      </c>
      <c r="K8" s="91">
        <v>1</v>
      </c>
      <c r="L8" s="91">
        <v>3</v>
      </c>
      <c r="M8" s="91">
        <v>0</v>
      </c>
      <c r="N8" s="91">
        <v>4</v>
      </c>
      <c r="O8" s="91">
        <v>31</v>
      </c>
      <c r="P8" s="91">
        <v>0</v>
      </c>
      <c r="Q8" s="91">
        <v>4</v>
      </c>
      <c r="R8" s="91">
        <v>0</v>
      </c>
      <c r="S8" s="91">
        <v>5</v>
      </c>
      <c r="T8" s="91">
        <v>7</v>
      </c>
      <c r="U8" s="91">
        <v>4</v>
      </c>
      <c r="V8" s="91">
        <v>0</v>
      </c>
      <c r="W8" s="91">
        <v>8</v>
      </c>
      <c r="X8" s="91">
        <v>4</v>
      </c>
      <c r="Y8" s="91">
        <v>0</v>
      </c>
      <c r="Z8" s="91">
        <v>4</v>
      </c>
      <c r="AA8" s="91">
        <v>0</v>
      </c>
      <c r="AB8" s="91">
        <v>0</v>
      </c>
      <c r="AC8" s="91">
        <v>5</v>
      </c>
      <c r="AD8" s="91">
        <v>0</v>
      </c>
      <c r="AE8" s="91">
        <v>8</v>
      </c>
    </row>
    <row r="9" spans="1:31" x14ac:dyDescent="0.25">
      <c r="A9" t="s">
        <v>215</v>
      </c>
      <c r="B9" t="s">
        <v>777</v>
      </c>
      <c r="C9" s="90">
        <v>9</v>
      </c>
      <c r="D9" s="90">
        <v>3</v>
      </c>
      <c r="E9" s="90">
        <v>3</v>
      </c>
      <c r="F9" s="90">
        <v>2</v>
      </c>
      <c r="G9" s="90">
        <v>0</v>
      </c>
      <c r="H9" s="90">
        <v>10</v>
      </c>
      <c r="I9" s="91">
        <v>3</v>
      </c>
      <c r="J9" s="91">
        <v>0</v>
      </c>
      <c r="K9" s="91">
        <v>1</v>
      </c>
      <c r="L9" s="91">
        <v>3</v>
      </c>
      <c r="M9" s="91">
        <v>0</v>
      </c>
      <c r="N9" s="91">
        <v>1</v>
      </c>
      <c r="O9" s="91">
        <v>0</v>
      </c>
      <c r="P9" s="91">
        <v>1</v>
      </c>
      <c r="Q9" s="91">
        <v>1</v>
      </c>
      <c r="R9" s="91">
        <v>0</v>
      </c>
      <c r="S9" s="91">
        <v>1</v>
      </c>
      <c r="T9" s="91">
        <v>0</v>
      </c>
      <c r="U9" s="91">
        <v>10</v>
      </c>
      <c r="V9" s="91">
        <v>0</v>
      </c>
      <c r="W9" s="91">
        <v>28</v>
      </c>
      <c r="X9" s="91">
        <v>5</v>
      </c>
      <c r="Y9" s="91">
        <v>3</v>
      </c>
      <c r="Z9" s="91">
        <v>1</v>
      </c>
      <c r="AA9" s="91">
        <v>0</v>
      </c>
      <c r="AB9" s="91">
        <v>0</v>
      </c>
      <c r="AC9" s="91">
        <v>0</v>
      </c>
      <c r="AD9" s="91">
        <v>0</v>
      </c>
      <c r="AE9" s="91">
        <v>4</v>
      </c>
    </row>
    <row r="10" spans="1:31" x14ac:dyDescent="0.25">
      <c r="A10" t="s">
        <v>215</v>
      </c>
      <c r="B10" t="s">
        <v>778</v>
      </c>
      <c r="C10" s="90">
        <v>39</v>
      </c>
      <c r="D10" s="90">
        <v>5</v>
      </c>
      <c r="E10" s="90">
        <v>17</v>
      </c>
      <c r="F10" s="90">
        <v>3</v>
      </c>
      <c r="G10" s="90">
        <v>1</v>
      </c>
      <c r="H10" s="90">
        <v>1</v>
      </c>
      <c r="I10" s="91">
        <v>26</v>
      </c>
      <c r="J10" s="91">
        <v>70</v>
      </c>
      <c r="K10" s="91">
        <v>24</v>
      </c>
      <c r="L10" s="91">
        <v>5</v>
      </c>
      <c r="M10" s="91">
        <v>1</v>
      </c>
      <c r="N10" s="91">
        <v>31</v>
      </c>
      <c r="O10" s="91">
        <v>0</v>
      </c>
      <c r="P10" s="91">
        <v>13</v>
      </c>
      <c r="Q10" s="91">
        <v>20</v>
      </c>
      <c r="R10" s="91">
        <v>9</v>
      </c>
      <c r="S10" s="91">
        <v>2</v>
      </c>
      <c r="T10" s="91">
        <v>0</v>
      </c>
      <c r="U10" s="91">
        <v>0</v>
      </c>
      <c r="V10" s="91">
        <v>0</v>
      </c>
      <c r="W10" s="91">
        <v>18</v>
      </c>
      <c r="X10" s="91">
        <v>19</v>
      </c>
      <c r="Y10" s="91">
        <v>7</v>
      </c>
      <c r="Z10" s="91">
        <v>32</v>
      </c>
      <c r="AA10" s="91">
        <v>0</v>
      </c>
      <c r="AB10" s="91">
        <v>36</v>
      </c>
      <c r="AC10" s="91">
        <v>18</v>
      </c>
      <c r="AD10" s="91">
        <v>4</v>
      </c>
      <c r="AE10" s="91">
        <v>4</v>
      </c>
    </row>
    <row r="11" spans="1:31" x14ac:dyDescent="0.25">
      <c r="A11" t="s">
        <v>215</v>
      </c>
      <c r="B11" t="s">
        <v>779</v>
      </c>
      <c r="C11" s="90">
        <v>183</v>
      </c>
      <c r="D11" s="90">
        <v>39</v>
      </c>
      <c r="E11" s="90">
        <v>77</v>
      </c>
      <c r="F11" s="90">
        <v>26</v>
      </c>
      <c r="G11" s="90">
        <v>4</v>
      </c>
      <c r="H11" s="90">
        <v>49</v>
      </c>
      <c r="I11" s="91">
        <v>75</v>
      </c>
      <c r="J11" s="91">
        <v>203</v>
      </c>
      <c r="K11" s="91">
        <v>103</v>
      </c>
      <c r="L11" s="91">
        <v>79</v>
      </c>
      <c r="M11" s="91">
        <v>14</v>
      </c>
      <c r="N11" s="91">
        <v>124</v>
      </c>
      <c r="O11" s="91">
        <v>60</v>
      </c>
      <c r="P11" s="91">
        <v>21</v>
      </c>
      <c r="Q11" s="91">
        <v>66</v>
      </c>
      <c r="R11" s="91">
        <v>27</v>
      </c>
      <c r="S11" s="91">
        <v>94</v>
      </c>
      <c r="T11" s="91">
        <v>20</v>
      </c>
      <c r="U11" s="91">
        <v>34</v>
      </c>
      <c r="V11" s="91">
        <v>74</v>
      </c>
      <c r="W11" s="91">
        <v>108</v>
      </c>
      <c r="X11" s="91">
        <v>144</v>
      </c>
      <c r="Y11" s="91">
        <v>95</v>
      </c>
      <c r="Z11" s="91">
        <v>101</v>
      </c>
      <c r="AA11" s="91">
        <v>0</v>
      </c>
      <c r="AB11" s="91">
        <v>219</v>
      </c>
      <c r="AC11" s="91">
        <v>102</v>
      </c>
      <c r="AD11" s="91">
        <v>61</v>
      </c>
      <c r="AE11" s="91">
        <v>16</v>
      </c>
    </row>
    <row r="12" spans="1:31" x14ac:dyDescent="0.25">
      <c r="A12" t="s">
        <v>215</v>
      </c>
      <c r="B12" t="s">
        <v>780</v>
      </c>
      <c r="C12" s="90">
        <v>4</v>
      </c>
      <c r="D12" s="90">
        <v>0</v>
      </c>
      <c r="E12" s="90">
        <v>1</v>
      </c>
      <c r="F12" s="90">
        <v>0</v>
      </c>
      <c r="G12" s="90">
        <v>0</v>
      </c>
      <c r="H12" s="90">
        <v>1</v>
      </c>
      <c r="I12" s="91">
        <v>3</v>
      </c>
      <c r="J12" s="91">
        <v>1</v>
      </c>
      <c r="K12" s="91">
        <v>2</v>
      </c>
      <c r="L12" s="91">
        <v>2</v>
      </c>
      <c r="M12" s="91">
        <v>0</v>
      </c>
      <c r="N12" s="91">
        <v>1</v>
      </c>
      <c r="O12" s="91">
        <v>0</v>
      </c>
      <c r="P12" s="91">
        <v>0</v>
      </c>
      <c r="Q12" s="91">
        <v>1</v>
      </c>
      <c r="R12" s="91">
        <v>0</v>
      </c>
      <c r="S12" s="91">
        <v>0</v>
      </c>
      <c r="T12" s="91">
        <v>0</v>
      </c>
      <c r="U12" s="91">
        <v>0</v>
      </c>
      <c r="V12" s="91">
        <v>0</v>
      </c>
      <c r="W12" s="91">
        <v>10</v>
      </c>
      <c r="X12" s="91">
        <v>0</v>
      </c>
      <c r="Y12" s="91">
        <v>2</v>
      </c>
      <c r="Z12" s="91">
        <v>3</v>
      </c>
      <c r="AA12" s="91">
        <v>0</v>
      </c>
      <c r="AB12" s="91">
        <v>6</v>
      </c>
      <c r="AC12" s="91">
        <v>3</v>
      </c>
      <c r="AD12" s="91">
        <v>2</v>
      </c>
      <c r="AE12" s="91">
        <v>0</v>
      </c>
    </row>
    <row r="13" spans="1:31" x14ac:dyDescent="0.25">
      <c r="A13" t="s">
        <v>215</v>
      </c>
      <c r="B13" t="s">
        <v>781</v>
      </c>
      <c r="C13" s="90">
        <v>40</v>
      </c>
      <c r="D13" s="90">
        <v>4</v>
      </c>
      <c r="E13" s="90">
        <v>15</v>
      </c>
      <c r="F13" s="90">
        <v>2</v>
      </c>
      <c r="G13" s="90">
        <v>1</v>
      </c>
      <c r="H13" s="90">
        <v>6</v>
      </c>
      <c r="I13" s="91">
        <v>39</v>
      </c>
      <c r="J13" s="91">
        <v>24</v>
      </c>
      <c r="K13" s="91">
        <v>27</v>
      </c>
      <c r="L13" s="91">
        <v>8</v>
      </c>
      <c r="M13" s="91">
        <v>0</v>
      </c>
      <c r="N13" s="91">
        <v>22</v>
      </c>
      <c r="O13" s="91">
        <v>2</v>
      </c>
      <c r="P13" s="91">
        <v>8</v>
      </c>
      <c r="Q13" s="91">
        <v>20</v>
      </c>
      <c r="R13" s="91">
        <v>10</v>
      </c>
      <c r="S13" s="91">
        <v>15</v>
      </c>
      <c r="T13" s="91">
        <v>19</v>
      </c>
      <c r="U13" s="91">
        <v>9</v>
      </c>
      <c r="V13" s="91">
        <v>16</v>
      </c>
      <c r="W13" s="91">
        <v>33</v>
      </c>
      <c r="X13" s="91">
        <v>11</v>
      </c>
      <c r="Y13" s="91">
        <v>6</v>
      </c>
      <c r="Z13" s="91">
        <v>30</v>
      </c>
      <c r="AA13" s="91">
        <v>0</v>
      </c>
      <c r="AB13" s="91">
        <v>32</v>
      </c>
      <c r="AC13" s="91">
        <v>9</v>
      </c>
      <c r="AD13" s="91">
        <v>23</v>
      </c>
      <c r="AE13" s="91">
        <v>5</v>
      </c>
    </row>
    <row r="14" spans="1:31" x14ac:dyDescent="0.25">
      <c r="A14" t="s">
        <v>215</v>
      </c>
      <c r="B14" t="s">
        <v>782</v>
      </c>
      <c r="C14" s="90">
        <v>4</v>
      </c>
      <c r="D14" s="90">
        <v>0</v>
      </c>
      <c r="E14" s="90">
        <v>0</v>
      </c>
      <c r="F14" s="90">
        <v>0</v>
      </c>
      <c r="G14" s="90">
        <v>0</v>
      </c>
      <c r="H14" s="90">
        <v>0</v>
      </c>
      <c r="I14" s="91">
        <v>0</v>
      </c>
      <c r="J14" s="91">
        <v>1</v>
      </c>
      <c r="K14" s="91">
        <v>1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  <c r="Q14" s="91">
        <v>0</v>
      </c>
      <c r="R14" s="91">
        <v>0</v>
      </c>
      <c r="S14" s="91">
        <v>0</v>
      </c>
      <c r="T14" s="91">
        <v>0</v>
      </c>
      <c r="U14" s="91">
        <v>0</v>
      </c>
      <c r="V14" s="91">
        <v>0</v>
      </c>
      <c r="W14" s="91">
        <v>3</v>
      </c>
      <c r="X14" s="91">
        <v>0</v>
      </c>
      <c r="Y14" s="91">
        <v>0</v>
      </c>
      <c r="Z14" s="91">
        <v>0</v>
      </c>
      <c r="AA14" s="91">
        <v>0</v>
      </c>
      <c r="AB14" s="91">
        <v>0</v>
      </c>
      <c r="AC14" s="91">
        <v>0</v>
      </c>
      <c r="AD14" s="91">
        <v>1</v>
      </c>
      <c r="AE14" s="91">
        <v>0</v>
      </c>
    </row>
    <row r="15" spans="1:31" x14ac:dyDescent="0.25">
      <c r="A15" t="s">
        <v>215</v>
      </c>
      <c r="B15" t="s">
        <v>783</v>
      </c>
      <c r="C15" s="90">
        <v>2</v>
      </c>
      <c r="D15" s="90">
        <v>0</v>
      </c>
      <c r="E15" s="90">
        <v>0</v>
      </c>
      <c r="F15" s="90">
        <v>1</v>
      </c>
      <c r="G15" s="90">
        <v>0</v>
      </c>
      <c r="H15" s="90">
        <v>2</v>
      </c>
      <c r="I15" s="91">
        <v>3</v>
      </c>
      <c r="J15" s="91">
        <v>1</v>
      </c>
      <c r="K15" s="91">
        <v>1</v>
      </c>
      <c r="L15" s="91">
        <v>0</v>
      </c>
      <c r="M15" s="91">
        <v>0</v>
      </c>
      <c r="N15" s="91">
        <v>0</v>
      </c>
      <c r="O15" s="91">
        <v>0</v>
      </c>
      <c r="P15" s="91">
        <v>0</v>
      </c>
      <c r="Q15" s="91">
        <v>0</v>
      </c>
      <c r="R15" s="91">
        <v>1</v>
      </c>
      <c r="S15" s="91">
        <v>0</v>
      </c>
      <c r="T15" s="91">
        <v>0</v>
      </c>
      <c r="U15" s="91">
        <v>0</v>
      </c>
      <c r="V15" s="91">
        <v>0</v>
      </c>
      <c r="W15" s="91">
        <v>8</v>
      </c>
      <c r="X15" s="91">
        <v>1</v>
      </c>
      <c r="Y15" s="91">
        <v>1</v>
      </c>
      <c r="Z15" s="91">
        <v>0</v>
      </c>
      <c r="AA15" s="91">
        <v>0</v>
      </c>
      <c r="AB15" s="91">
        <v>0</v>
      </c>
      <c r="AC15" s="91">
        <v>0</v>
      </c>
      <c r="AD15" s="91">
        <v>0</v>
      </c>
      <c r="AE15" s="91">
        <v>0</v>
      </c>
    </row>
    <row r="16" spans="1:31" x14ac:dyDescent="0.25">
      <c r="A16" t="s">
        <v>215</v>
      </c>
      <c r="B16" t="s">
        <v>784</v>
      </c>
      <c r="C16" s="90">
        <v>1</v>
      </c>
      <c r="D16" s="90">
        <v>0</v>
      </c>
      <c r="E16" s="90">
        <v>0</v>
      </c>
      <c r="F16" s="90">
        <v>0</v>
      </c>
      <c r="G16" s="90">
        <v>0</v>
      </c>
      <c r="H16" s="90">
        <v>1</v>
      </c>
      <c r="I16" s="91">
        <v>0</v>
      </c>
      <c r="J16" s="91">
        <v>1</v>
      </c>
      <c r="K16" s="91">
        <v>0</v>
      </c>
      <c r="L16" s="91">
        <v>0</v>
      </c>
      <c r="M16" s="91">
        <v>0</v>
      </c>
      <c r="N16" s="91">
        <v>1</v>
      </c>
      <c r="O16" s="91">
        <v>0</v>
      </c>
      <c r="P16" s="91">
        <v>0</v>
      </c>
      <c r="Q16" s="91">
        <v>1</v>
      </c>
      <c r="R16" s="91">
        <v>0</v>
      </c>
      <c r="S16" s="91">
        <v>0</v>
      </c>
      <c r="T16" s="91">
        <v>0</v>
      </c>
      <c r="U16" s="91">
        <v>0</v>
      </c>
      <c r="V16" s="91">
        <v>0</v>
      </c>
      <c r="W16" s="91">
        <v>1</v>
      </c>
      <c r="X16" s="91">
        <v>0</v>
      </c>
      <c r="Y16" s="91">
        <v>0</v>
      </c>
      <c r="Z16" s="91">
        <v>0</v>
      </c>
      <c r="AA16" s="91">
        <v>0</v>
      </c>
      <c r="AB16" s="91">
        <v>5</v>
      </c>
      <c r="AC16" s="91">
        <v>2</v>
      </c>
      <c r="AD16" s="91">
        <v>0</v>
      </c>
      <c r="AE16" s="91">
        <v>0</v>
      </c>
    </row>
    <row r="17" spans="1:31" x14ac:dyDescent="0.25">
      <c r="A17" t="s">
        <v>215</v>
      </c>
      <c r="B17" t="s">
        <v>785</v>
      </c>
      <c r="C17" s="90">
        <v>322</v>
      </c>
      <c r="D17" s="90">
        <v>50</v>
      </c>
      <c r="E17" s="90">
        <v>163</v>
      </c>
      <c r="F17" s="90">
        <v>22</v>
      </c>
      <c r="G17" s="90">
        <v>9</v>
      </c>
      <c r="H17" s="90">
        <v>263</v>
      </c>
      <c r="I17" s="91">
        <v>60</v>
      </c>
      <c r="J17" s="91">
        <v>268</v>
      </c>
      <c r="K17" s="91">
        <v>66</v>
      </c>
      <c r="L17" s="91">
        <v>224</v>
      </c>
      <c r="M17" s="91">
        <v>8</v>
      </c>
      <c r="N17" s="91">
        <v>237</v>
      </c>
      <c r="O17" s="91">
        <v>184</v>
      </c>
      <c r="P17" s="91">
        <v>40</v>
      </c>
      <c r="Q17" s="91">
        <v>71</v>
      </c>
      <c r="R17" s="91">
        <v>57</v>
      </c>
      <c r="S17" s="91">
        <v>388</v>
      </c>
      <c r="T17" s="91">
        <v>921</v>
      </c>
      <c r="U17" s="91">
        <v>303</v>
      </c>
      <c r="V17" s="91">
        <v>133</v>
      </c>
      <c r="W17" s="91">
        <v>271</v>
      </c>
      <c r="X17" s="91">
        <v>223</v>
      </c>
      <c r="Y17" s="91">
        <v>130</v>
      </c>
      <c r="Z17" s="91">
        <v>770</v>
      </c>
      <c r="AA17" s="91">
        <v>304</v>
      </c>
      <c r="AB17" s="91">
        <v>2977</v>
      </c>
      <c r="AC17" s="91">
        <v>1327</v>
      </c>
      <c r="AD17" s="91">
        <v>106</v>
      </c>
      <c r="AE17" s="91">
        <v>1450</v>
      </c>
    </row>
    <row r="18" spans="1:31" x14ac:dyDescent="0.25">
      <c r="B18" s="1" t="s">
        <v>768</v>
      </c>
      <c r="C18" s="92">
        <f t="shared" ref="C18:AE18" si="0">SUM(C4:C17)</f>
        <v>2360</v>
      </c>
      <c r="D18" s="92">
        <f t="shared" si="0"/>
        <v>410</v>
      </c>
      <c r="E18" s="92">
        <f t="shared" si="0"/>
        <v>1027</v>
      </c>
      <c r="F18" s="92">
        <f t="shared" si="0"/>
        <v>205</v>
      </c>
      <c r="G18" s="92">
        <f t="shared" si="0"/>
        <v>72</v>
      </c>
      <c r="H18" s="92">
        <f t="shared" si="0"/>
        <v>1312</v>
      </c>
      <c r="I18" s="93">
        <f t="shared" si="0"/>
        <v>1075</v>
      </c>
      <c r="J18" s="93">
        <f t="shared" si="0"/>
        <v>2113</v>
      </c>
      <c r="K18" s="93">
        <f t="shared" si="0"/>
        <v>680</v>
      </c>
      <c r="L18" s="93">
        <f t="shared" si="0"/>
        <v>984</v>
      </c>
      <c r="M18" s="93">
        <f t="shared" si="0"/>
        <v>87</v>
      </c>
      <c r="N18" s="93">
        <f t="shared" si="0"/>
        <v>1652</v>
      </c>
      <c r="O18" s="93">
        <f t="shared" si="0"/>
        <v>985</v>
      </c>
      <c r="P18" s="93">
        <f t="shared" si="0"/>
        <v>228</v>
      </c>
      <c r="Q18" s="93">
        <f t="shared" si="0"/>
        <v>644</v>
      </c>
      <c r="R18" s="93">
        <f t="shared" si="0"/>
        <v>508</v>
      </c>
      <c r="S18" s="93">
        <f t="shared" si="0"/>
        <v>1205</v>
      </c>
      <c r="T18" s="93">
        <f t="shared" si="0"/>
        <v>2156</v>
      </c>
      <c r="U18" s="93">
        <f t="shared" si="0"/>
        <v>1206</v>
      </c>
      <c r="V18" s="93">
        <f t="shared" si="0"/>
        <v>952</v>
      </c>
      <c r="W18" s="93">
        <f t="shared" si="0"/>
        <v>3837</v>
      </c>
      <c r="X18" s="93">
        <f t="shared" si="0"/>
        <v>2808</v>
      </c>
      <c r="Y18" s="93">
        <f t="shared" si="0"/>
        <v>1469</v>
      </c>
      <c r="Z18" s="93">
        <f t="shared" si="0"/>
        <v>1647</v>
      </c>
      <c r="AA18" s="93">
        <f t="shared" si="0"/>
        <v>343</v>
      </c>
      <c r="AB18" s="93">
        <f t="shared" si="0"/>
        <v>5029</v>
      </c>
      <c r="AC18" s="93">
        <f t="shared" si="0"/>
        <v>2697</v>
      </c>
      <c r="AD18" s="93">
        <f t="shared" si="0"/>
        <v>571</v>
      </c>
      <c r="AE18" s="93">
        <f t="shared" si="0"/>
        <v>2715</v>
      </c>
    </row>
    <row r="19" spans="1:31" x14ac:dyDescent="0.25">
      <c r="B19" s="1" t="s">
        <v>769</v>
      </c>
      <c r="C19" s="94">
        <v>3864745</v>
      </c>
      <c r="D19" s="94">
        <v>1070328</v>
      </c>
      <c r="E19" s="94">
        <v>2634027</v>
      </c>
      <c r="F19" s="94">
        <v>1305018</v>
      </c>
      <c r="G19" s="95">
        <v>2049160</v>
      </c>
      <c r="H19" s="94">
        <v>2718631</v>
      </c>
      <c r="I19" s="96">
        <v>2184955</v>
      </c>
      <c r="J19" s="96">
        <v>3339952</v>
      </c>
      <c r="K19" s="96">
        <v>2445298</v>
      </c>
      <c r="L19" s="96">
        <v>2700385</v>
      </c>
      <c r="M19" s="96">
        <v>1838109</v>
      </c>
      <c r="N19" s="96">
        <v>3388164</v>
      </c>
      <c r="O19" s="96">
        <v>2075160</v>
      </c>
      <c r="P19" s="96">
        <v>2928062</v>
      </c>
      <c r="Q19" s="96">
        <v>3386471</v>
      </c>
      <c r="R19" s="96">
        <v>2770669</v>
      </c>
      <c r="S19" s="96">
        <v>2286868</v>
      </c>
      <c r="T19" s="96">
        <v>2063834</v>
      </c>
      <c r="U19" s="96">
        <v>2136439</v>
      </c>
      <c r="V19" s="96">
        <v>1620160</v>
      </c>
      <c r="W19" s="96">
        <v>2348691</v>
      </c>
      <c r="X19" s="96">
        <v>1783113</v>
      </c>
      <c r="Y19" s="96">
        <v>1279351</v>
      </c>
      <c r="Z19" s="96">
        <v>2586298</v>
      </c>
      <c r="AA19" s="96">
        <v>990997</v>
      </c>
      <c r="AB19" s="96">
        <v>5248182</v>
      </c>
      <c r="AC19" s="96">
        <v>5707195</v>
      </c>
      <c r="AD19" s="96">
        <v>2111921</v>
      </c>
      <c r="AE19" s="97">
        <v>1942608</v>
      </c>
    </row>
    <row r="20" spans="1:31" x14ac:dyDescent="0.25">
      <c r="B20" s="1" t="s">
        <v>765</v>
      </c>
      <c r="C20">
        <f>C18/C19</f>
        <v>6.1064830926749376E-4</v>
      </c>
      <c r="D20">
        <f t="shared" ref="D20:AE20" si="1">D18/D19</f>
        <v>3.8306014604868785E-4</v>
      </c>
      <c r="E20">
        <f t="shared" si="1"/>
        <v>3.8989729414315037E-4</v>
      </c>
      <c r="F20">
        <f t="shared" si="1"/>
        <v>1.5708595590252394E-4</v>
      </c>
      <c r="G20">
        <f t="shared" si="1"/>
        <v>3.5136348552577639E-5</v>
      </c>
      <c r="H20">
        <f t="shared" si="1"/>
        <v>4.8259583591888711E-4</v>
      </c>
      <c r="I20">
        <f t="shared" si="1"/>
        <v>4.9200097942520558E-4</v>
      </c>
      <c r="J20">
        <f t="shared" si="1"/>
        <v>6.3264382242619053E-4</v>
      </c>
      <c r="K20">
        <f t="shared" si="1"/>
        <v>2.7808471605505748E-4</v>
      </c>
      <c r="L20">
        <f t="shared" si="1"/>
        <v>3.6439248477531907E-4</v>
      </c>
      <c r="M20">
        <f t="shared" si="1"/>
        <v>4.7331251846326852E-5</v>
      </c>
      <c r="N20">
        <f t="shared" si="1"/>
        <v>4.8757970393404807E-4</v>
      </c>
      <c r="O20">
        <f t="shared" si="1"/>
        <v>4.7466219472233465E-4</v>
      </c>
      <c r="P20">
        <f t="shared" si="1"/>
        <v>7.7867203631617094E-5</v>
      </c>
      <c r="Q20">
        <f t="shared" si="1"/>
        <v>1.9016846741046949E-4</v>
      </c>
      <c r="R20">
        <f t="shared" si="1"/>
        <v>1.8334921998982916E-4</v>
      </c>
      <c r="S20">
        <f t="shared" si="1"/>
        <v>5.269215363545251E-4</v>
      </c>
      <c r="T20">
        <f t="shared" si="1"/>
        <v>1.0446576614204436E-3</v>
      </c>
      <c r="U20">
        <f t="shared" si="1"/>
        <v>5.6449072498676535E-4</v>
      </c>
      <c r="V20">
        <f t="shared" si="1"/>
        <v>5.8759628678649019E-4</v>
      </c>
      <c r="W20">
        <f t="shared" si="1"/>
        <v>1.6336759497098596E-3</v>
      </c>
      <c r="X20">
        <f t="shared" si="1"/>
        <v>1.5747740047882552E-3</v>
      </c>
      <c r="Y20">
        <f t="shared" si="1"/>
        <v>1.1482384427729372E-3</v>
      </c>
      <c r="Z20">
        <f t="shared" si="1"/>
        <v>6.3681756703983839E-4</v>
      </c>
      <c r="AA20">
        <f t="shared" si="1"/>
        <v>3.4611608309611429E-4</v>
      </c>
      <c r="AB20">
        <f t="shared" si="1"/>
        <v>9.5823658554524218E-4</v>
      </c>
      <c r="AC20">
        <f t="shared" si="1"/>
        <v>4.7256138961433768E-4</v>
      </c>
      <c r="AD20">
        <f t="shared" si="1"/>
        <v>2.7036996175519823E-4</v>
      </c>
      <c r="AE20">
        <f t="shared" si="1"/>
        <v>1.3976056929653332E-3</v>
      </c>
    </row>
    <row r="21" spans="1:31" x14ac:dyDescent="0.25">
      <c r="B21" s="1" t="s">
        <v>766</v>
      </c>
      <c r="C21">
        <f>C20*100000</f>
        <v>61.064830926749373</v>
      </c>
      <c r="D21">
        <f t="shared" ref="D21:AE21" si="2">D20*100000</f>
        <v>38.306014604868786</v>
      </c>
      <c r="E21">
        <f t="shared" si="2"/>
        <v>38.989729414315036</v>
      </c>
      <c r="F21">
        <f t="shared" si="2"/>
        <v>15.708595590252393</v>
      </c>
      <c r="G21">
        <f t="shared" si="2"/>
        <v>3.5136348552577639</v>
      </c>
      <c r="H21">
        <f t="shared" si="2"/>
        <v>48.259583591888713</v>
      </c>
      <c r="I21">
        <f t="shared" si="2"/>
        <v>49.200097942520557</v>
      </c>
      <c r="J21">
        <f t="shared" si="2"/>
        <v>63.26438224261905</v>
      </c>
      <c r="K21">
        <f t="shared" si="2"/>
        <v>27.808471605505748</v>
      </c>
      <c r="L21">
        <f t="shared" si="2"/>
        <v>36.439248477531905</v>
      </c>
      <c r="M21">
        <f t="shared" si="2"/>
        <v>4.7331251846326854</v>
      </c>
      <c r="N21">
        <f t="shared" si="2"/>
        <v>48.757970393404804</v>
      </c>
      <c r="O21">
        <f t="shared" si="2"/>
        <v>47.466219472233469</v>
      </c>
      <c r="P21">
        <f t="shared" si="2"/>
        <v>7.7867203631617095</v>
      </c>
      <c r="Q21">
        <f t="shared" si="2"/>
        <v>19.016846741046947</v>
      </c>
      <c r="R21">
        <f t="shared" si="2"/>
        <v>18.334921998982917</v>
      </c>
      <c r="S21">
        <f t="shared" si="2"/>
        <v>52.692153635452513</v>
      </c>
      <c r="T21">
        <f t="shared" si="2"/>
        <v>104.46576614204436</v>
      </c>
      <c r="U21">
        <f t="shared" si="2"/>
        <v>56.449072498676536</v>
      </c>
      <c r="V21">
        <f t="shared" si="2"/>
        <v>58.759628678649015</v>
      </c>
      <c r="W21">
        <f t="shared" si="2"/>
        <v>163.36759497098595</v>
      </c>
      <c r="X21">
        <f t="shared" si="2"/>
        <v>157.47740047882553</v>
      </c>
      <c r="Y21">
        <f t="shared" si="2"/>
        <v>114.82384427729372</v>
      </c>
      <c r="Z21">
        <f t="shared" si="2"/>
        <v>63.681756703983837</v>
      </c>
      <c r="AA21">
        <f t="shared" si="2"/>
        <v>34.611608309611427</v>
      </c>
      <c r="AB21">
        <f t="shared" si="2"/>
        <v>95.823658554524215</v>
      </c>
      <c r="AC21">
        <f t="shared" si="2"/>
        <v>47.25613896143377</v>
      </c>
      <c r="AD21">
        <f t="shared" si="2"/>
        <v>27.036996175519821</v>
      </c>
      <c r="AE21">
        <f t="shared" si="2"/>
        <v>139.76056929653333</v>
      </c>
    </row>
    <row r="23" spans="1:31" x14ac:dyDescent="0.25">
      <c r="A23" s="19" t="s">
        <v>800</v>
      </c>
    </row>
    <row r="24" spans="1:31" x14ac:dyDescent="0.25">
      <c r="A24" s="19"/>
    </row>
    <row r="26" spans="1:31" x14ac:dyDescent="0.25">
      <c r="A26" s="18" t="s">
        <v>804</v>
      </c>
    </row>
    <row r="27" spans="1:31" x14ac:dyDescent="0.25">
      <c r="A27" s="103" t="s">
        <v>787</v>
      </c>
      <c r="B27" s="104"/>
      <c r="C27" s="104"/>
      <c r="D27" s="104"/>
      <c r="E27" s="104"/>
      <c r="F27" s="104"/>
      <c r="H27" s="98" t="s">
        <v>805</v>
      </c>
      <c r="I27" s="92"/>
      <c r="J27" s="92"/>
      <c r="K27" s="92"/>
      <c r="L27" s="92"/>
      <c r="M27" s="92"/>
    </row>
    <row r="28" spans="1:31" x14ac:dyDescent="0.25">
      <c r="A28" s="105" t="s">
        <v>34</v>
      </c>
      <c r="B28" s="105" t="s">
        <v>215</v>
      </c>
      <c r="C28" s="105" t="s">
        <v>216</v>
      </c>
      <c r="D28" s="105" t="s">
        <v>790</v>
      </c>
      <c r="E28" s="105" t="s">
        <v>789</v>
      </c>
      <c r="F28" s="105" t="s">
        <v>788</v>
      </c>
      <c r="H28" s="106" t="s">
        <v>34</v>
      </c>
      <c r="I28" s="106" t="s">
        <v>215</v>
      </c>
      <c r="J28" s="106" t="s">
        <v>216</v>
      </c>
      <c r="K28" s="106" t="s">
        <v>790</v>
      </c>
      <c r="L28" s="106" t="s">
        <v>789</v>
      </c>
      <c r="M28" s="106" t="s">
        <v>788</v>
      </c>
    </row>
    <row r="29" spans="1:31" x14ac:dyDescent="0.25">
      <c r="A29" t="s">
        <v>94</v>
      </c>
      <c r="B29">
        <v>9656.4940069999993</v>
      </c>
      <c r="C29">
        <v>11618.156660000001</v>
      </c>
      <c r="D29">
        <v>0.83115543107162737</v>
      </c>
      <c r="E29">
        <v>0.53163729999999998</v>
      </c>
      <c r="F29">
        <f t="shared" ref="F29:F52" si="3">D29/E29</f>
        <v>1.5633881051454204</v>
      </c>
      <c r="H29" t="s">
        <v>187</v>
      </c>
      <c r="I29">
        <v>3784.5649159999998</v>
      </c>
      <c r="J29">
        <v>11618.156660000001</v>
      </c>
      <c r="K29">
        <v>0.32574572944345198</v>
      </c>
      <c r="L29">
        <v>0.38135010000000003</v>
      </c>
      <c r="M29">
        <f t="shared" ref="M29:M50" si="4">K29/L29</f>
        <v>0.85419075396453803</v>
      </c>
    </row>
    <row r="30" spans="1:31" x14ac:dyDescent="0.25">
      <c r="A30" t="s">
        <v>95</v>
      </c>
      <c r="B30">
        <v>11618.156660000001</v>
      </c>
      <c r="C30">
        <v>11618.156660000001</v>
      </c>
      <c r="D30">
        <v>1</v>
      </c>
      <c r="E30">
        <v>0.32691759999999997</v>
      </c>
      <c r="F30">
        <f t="shared" si="3"/>
        <v>3.0588747745609295</v>
      </c>
      <c r="H30" t="s">
        <v>188</v>
      </c>
      <c r="I30">
        <v>8513.2997410000007</v>
      </c>
      <c r="J30">
        <v>19342.25345</v>
      </c>
      <c r="K30">
        <v>0.44014001589871632</v>
      </c>
      <c r="L30">
        <v>0.70642369999999999</v>
      </c>
      <c r="M30">
        <f t="shared" si="4"/>
        <v>0.62305386398943907</v>
      </c>
    </row>
    <row r="31" spans="1:31" x14ac:dyDescent="0.25">
      <c r="A31" t="s">
        <v>97</v>
      </c>
      <c r="B31">
        <v>16238.14098</v>
      </c>
      <c r="C31">
        <v>19342.25345</v>
      </c>
      <c r="D31">
        <v>0.83951650318179449</v>
      </c>
      <c r="E31">
        <v>0.55590600000000001</v>
      </c>
      <c r="F31">
        <f t="shared" si="3"/>
        <v>1.5101770860213677</v>
      </c>
      <c r="H31" t="s">
        <v>189</v>
      </c>
      <c r="I31">
        <v>1906.7442659999999</v>
      </c>
      <c r="J31">
        <v>19342.25345</v>
      </c>
      <c r="K31">
        <v>9.8579220406193158E-2</v>
      </c>
      <c r="L31">
        <v>0.68127309999999996</v>
      </c>
      <c r="M31">
        <f t="shared" si="4"/>
        <v>0.1446985363229418</v>
      </c>
    </row>
    <row r="32" spans="1:31" x14ac:dyDescent="0.25">
      <c r="A32" t="s">
        <v>99</v>
      </c>
      <c r="B32">
        <v>14153.672839999999</v>
      </c>
      <c r="C32">
        <v>19342.25345</v>
      </c>
      <c r="D32">
        <v>0.73174890798465875</v>
      </c>
      <c r="E32">
        <v>0.5839318</v>
      </c>
      <c r="F32">
        <f t="shared" si="3"/>
        <v>1.2531410482947816</v>
      </c>
      <c r="H32" t="s">
        <v>190</v>
      </c>
      <c r="I32">
        <v>16165.530940000001</v>
      </c>
      <c r="J32">
        <v>47327.85959</v>
      </c>
      <c r="K32">
        <v>0.3415648009447621</v>
      </c>
      <c r="L32">
        <v>0.30750450000000001</v>
      </c>
      <c r="M32">
        <f t="shared" si="4"/>
        <v>1.1107635853939115</v>
      </c>
    </row>
    <row r="33" spans="1:13" x14ac:dyDescent="0.25">
      <c r="A33" t="s">
        <v>106</v>
      </c>
      <c r="B33">
        <v>29405.772830000002</v>
      </c>
      <c r="C33">
        <v>47327.85959</v>
      </c>
      <c r="D33">
        <v>0.62132057280302633</v>
      </c>
      <c r="E33">
        <v>0.54105029999999998</v>
      </c>
      <c r="F33">
        <f t="shared" si="3"/>
        <v>1.1483600929581341</v>
      </c>
      <c r="H33" t="s">
        <v>191</v>
      </c>
      <c r="I33">
        <v>8746.8613829999995</v>
      </c>
      <c r="J33">
        <v>47327.85959</v>
      </c>
      <c r="K33">
        <v>0.18481421849147264</v>
      </c>
      <c r="L33">
        <v>0.41086729999999999</v>
      </c>
      <c r="M33">
        <f t="shared" si="4"/>
        <v>0.4498148635617209</v>
      </c>
    </row>
    <row r="34" spans="1:13" x14ac:dyDescent="0.25">
      <c r="A34" t="s">
        <v>113</v>
      </c>
      <c r="B34">
        <v>5055.7046090000003</v>
      </c>
      <c r="C34">
        <v>47327.85959</v>
      </c>
      <c r="D34">
        <v>0.10682301403015974</v>
      </c>
      <c r="E34">
        <v>0.44575609999999999</v>
      </c>
      <c r="F34">
        <f t="shared" si="3"/>
        <v>0.23964453662027227</v>
      </c>
      <c r="H34" t="s">
        <v>192</v>
      </c>
      <c r="I34">
        <v>37166.680319999999</v>
      </c>
      <c r="J34">
        <v>47327.85959</v>
      </c>
      <c r="K34">
        <v>0.78530237035805062</v>
      </c>
      <c r="L34">
        <v>0.35248259999999998</v>
      </c>
      <c r="M34">
        <f t="shared" si="4"/>
        <v>2.2279181166901592</v>
      </c>
    </row>
    <row r="35" spans="1:13" x14ac:dyDescent="0.25">
      <c r="A35" t="s">
        <v>117</v>
      </c>
      <c r="B35">
        <v>11541.04536</v>
      </c>
      <c r="C35">
        <v>47327.85959</v>
      </c>
      <c r="D35">
        <v>0.24385310174556321</v>
      </c>
      <c r="E35">
        <v>0.69824940000000002</v>
      </c>
      <c r="F35">
        <f t="shared" si="3"/>
        <v>0.34923496066815551</v>
      </c>
      <c r="H35" t="s">
        <v>193</v>
      </c>
      <c r="I35">
        <v>25641.12573</v>
      </c>
      <c r="J35">
        <v>47327.85959</v>
      </c>
      <c r="K35">
        <v>0.54177657625188202</v>
      </c>
      <c r="L35">
        <v>0.42107410000000001</v>
      </c>
      <c r="M35">
        <f t="shared" si="4"/>
        <v>1.2866537653393595</v>
      </c>
    </row>
    <row r="36" spans="1:13" x14ac:dyDescent="0.25">
      <c r="A36" t="s">
        <v>128</v>
      </c>
      <c r="B36">
        <v>44651.155839999999</v>
      </c>
      <c r="C36">
        <v>221408.13699999999</v>
      </c>
      <c r="D36">
        <v>0.20166899213826095</v>
      </c>
      <c r="E36">
        <v>0.57480390000000003</v>
      </c>
      <c r="F36">
        <f t="shared" si="3"/>
        <v>0.3508483365166119</v>
      </c>
      <c r="H36" t="s">
        <v>194</v>
      </c>
      <c r="I36">
        <v>4327.4449759999998</v>
      </c>
      <c r="J36">
        <v>47327.85959</v>
      </c>
      <c r="K36">
        <v>9.1435467682006777E-2</v>
      </c>
      <c r="L36">
        <v>0.54300309999999996</v>
      </c>
      <c r="M36">
        <f t="shared" si="4"/>
        <v>0.16838848191107342</v>
      </c>
    </row>
    <row r="37" spans="1:13" x14ac:dyDescent="0.25">
      <c r="A37" t="s">
        <v>130</v>
      </c>
      <c r="B37">
        <v>49924.062610000001</v>
      </c>
      <c r="C37">
        <v>221408.13699999999</v>
      </c>
      <c r="D37">
        <v>0.22548431727240451</v>
      </c>
      <c r="E37">
        <v>0.58916500000000005</v>
      </c>
      <c r="F37">
        <f t="shared" si="3"/>
        <v>0.38271845284836081</v>
      </c>
      <c r="H37" t="s">
        <v>195</v>
      </c>
      <c r="I37">
        <v>79127.664820000005</v>
      </c>
      <c r="J37">
        <v>221408.13699999999</v>
      </c>
      <c r="K37">
        <v>0.35738372533255186</v>
      </c>
      <c r="L37">
        <v>0.43641829999999998</v>
      </c>
      <c r="M37">
        <f t="shared" si="4"/>
        <v>0.81890178604460873</v>
      </c>
    </row>
    <row r="38" spans="1:13" x14ac:dyDescent="0.25">
      <c r="A38" t="s">
        <v>137</v>
      </c>
      <c r="B38">
        <v>36662.038860000001</v>
      </c>
      <c r="C38">
        <v>171472.633</v>
      </c>
      <c r="D38">
        <v>0.21380693944321716</v>
      </c>
      <c r="E38">
        <v>0.42924600000000002</v>
      </c>
      <c r="F38">
        <f t="shared" si="3"/>
        <v>0.49809885110919416</v>
      </c>
      <c r="H38" t="s">
        <v>196</v>
      </c>
      <c r="I38">
        <v>66830.650580000001</v>
      </c>
      <c r="J38">
        <v>221408.13699999999</v>
      </c>
      <c r="K38">
        <v>0.30184369682854068</v>
      </c>
      <c r="L38">
        <v>0.70393620000000001</v>
      </c>
      <c r="M38">
        <f t="shared" si="4"/>
        <v>0.4287941106431814</v>
      </c>
    </row>
    <row r="39" spans="1:13" x14ac:dyDescent="0.25">
      <c r="A39" t="s">
        <v>138</v>
      </c>
      <c r="B39">
        <v>82129.095199999996</v>
      </c>
      <c r="C39">
        <v>171472.633</v>
      </c>
      <c r="D39">
        <v>0.47896328272978694</v>
      </c>
      <c r="E39">
        <v>0.36393769999999998</v>
      </c>
      <c r="F39">
        <f t="shared" si="3"/>
        <v>1.316058442776846</v>
      </c>
      <c r="H39" t="s">
        <v>197</v>
      </c>
      <c r="I39">
        <v>54686.049229999997</v>
      </c>
      <c r="J39">
        <v>171472.633</v>
      </c>
      <c r="K39">
        <v>0.31891998316722642</v>
      </c>
      <c r="L39">
        <v>0.36465649999999999</v>
      </c>
      <c r="M39">
        <f t="shared" si="4"/>
        <v>0.87457643883278213</v>
      </c>
    </row>
    <row r="40" spans="1:13" x14ac:dyDescent="0.25">
      <c r="A40" t="s">
        <v>153</v>
      </c>
      <c r="B40">
        <v>84869.495190000001</v>
      </c>
      <c r="C40">
        <v>147459.73629999999</v>
      </c>
      <c r="D40">
        <v>0.57554351662027226</v>
      </c>
      <c r="E40">
        <v>0.56846300000000005</v>
      </c>
      <c r="F40">
        <f t="shared" si="3"/>
        <v>1.012455545251445</v>
      </c>
      <c r="H40" t="s">
        <v>199</v>
      </c>
      <c r="I40">
        <v>56340.788339999999</v>
      </c>
      <c r="J40">
        <v>171472.633</v>
      </c>
      <c r="K40">
        <v>0.32857014763399589</v>
      </c>
      <c r="L40">
        <v>0.46946270000000001</v>
      </c>
      <c r="M40">
        <f t="shared" si="4"/>
        <v>0.69988552367205292</v>
      </c>
    </row>
    <row r="41" spans="1:13" x14ac:dyDescent="0.25">
      <c r="A41" t="s">
        <v>154</v>
      </c>
      <c r="B41">
        <v>59988.845800000003</v>
      </c>
      <c r="C41">
        <v>147459.73629999999</v>
      </c>
      <c r="D41">
        <v>0.40681508936076949</v>
      </c>
      <c r="E41">
        <v>0.56897759999999997</v>
      </c>
      <c r="F41">
        <f t="shared" si="3"/>
        <v>0.71499315502186644</v>
      </c>
      <c r="H41" t="s">
        <v>201</v>
      </c>
      <c r="I41">
        <v>66096.533729999996</v>
      </c>
      <c r="J41">
        <v>171472.633</v>
      </c>
      <c r="K41">
        <v>0.38546403920910222</v>
      </c>
      <c r="L41">
        <v>0.43735230000000003</v>
      </c>
      <c r="M41">
        <f t="shared" si="4"/>
        <v>0.88135820758025551</v>
      </c>
    </row>
    <row r="42" spans="1:13" x14ac:dyDescent="0.25">
      <c r="A42" t="s">
        <v>156</v>
      </c>
      <c r="B42">
        <v>64842.817909999998</v>
      </c>
      <c r="C42">
        <v>147459.73629999999</v>
      </c>
      <c r="D42">
        <v>0.43973236041925567</v>
      </c>
      <c r="E42">
        <v>0.58995240000000004</v>
      </c>
      <c r="F42">
        <f t="shared" si="3"/>
        <v>0.7453692203290565</v>
      </c>
      <c r="H42" t="s">
        <v>202</v>
      </c>
      <c r="I42">
        <v>86038.370569999999</v>
      </c>
      <c r="J42">
        <v>171472.633</v>
      </c>
      <c r="K42">
        <v>0.50176152931645945</v>
      </c>
      <c r="L42">
        <v>0.3866232</v>
      </c>
      <c r="M42">
        <f t="shared" si="4"/>
        <v>1.2978050187274315</v>
      </c>
    </row>
    <row r="43" spans="1:13" x14ac:dyDescent="0.25">
      <c r="A43" t="s">
        <v>162</v>
      </c>
      <c r="B43">
        <v>82745.510649999997</v>
      </c>
      <c r="C43">
        <v>147459.73629999999</v>
      </c>
      <c r="D43">
        <v>0.56113968956012572</v>
      </c>
      <c r="E43">
        <v>0.47761189999999998</v>
      </c>
      <c r="F43">
        <f t="shared" si="3"/>
        <v>1.1748863241475469</v>
      </c>
      <c r="H43" t="s">
        <v>205</v>
      </c>
      <c r="I43">
        <v>10665.282740000001</v>
      </c>
      <c r="J43">
        <v>171472.633</v>
      </c>
      <c r="K43">
        <v>6.2198162782045811E-2</v>
      </c>
      <c r="L43">
        <v>0.50006910000000004</v>
      </c>
      <c r="M43">
        <f t="shared" si="4"/>
        <v>0.12437913636744563</v>
      </c>
    </row>
    <row r="44" spans="1:13" x14ac:dyDescent="0.25">
      <c r="A44" t="s">
        <v>163</v>
      </c>
      <c r="B44">
        <v>147459.73629999999</v>
      </c>
      <c r="C44">
        <v>147459.73629999999</v>
      </c>
      <c r="D44">
        <v>1</v>
      </c>
      <c r="E44">
        <v>0.60270389999999996</v>
      </c>
      <c r="F44">
        <f t="shared" si="3"/>
        <v>1.6591895290539851</v>
      </c>
      <c r="H44" t="s">
        <v>206</v>
      </c>
      <c r="I44">
        <v>68743.485390000002</v>
      </c>
      <c r="J44">
        <v>147459.73629999999</v>
      </c>
      <c r="K44">
        <v>0.46618478450378192</v>
      </c>
      <c r="L44">
        <v>0.56781550000000003</v>
      </c>
      <c r="M44">
        <f t="shared" si="4"/>
        <v>0.8210145452242531</v>
      </c>
    </row>
    <row r="45" spans="1:13" x14ac:dyDescent="0.25">
      <c r="A45" t="s">
        <v>165</v>
      </c>
      <c r="B45">
        <v>14968.25526</v>
      </c>
      <c r="C45">
        <v>78602.691600000006</v>
      </c>
      <c r="D45">
        <v>0.19042929644409276</v>
      </c>
      <c r="E45">
        <v>0.38014799999999999</v>
      </c>
      <c r="F45">
        <f t="shared" si="3"/>
        <v>0.50093462662987254</v>
      </c>
      <c r="H45" t="s">
        <v>207</v>
      </c>
      <c r="I45">
        <v>62261.489699999998</v>
      </c>
      <c r="J45">
        <v>147459.73629999999</v>
      </c>
      <c r="K45">
        <v>0.42222705168366698</v>
      </c>
      <c r="L45">
        <v>0.31325789999999998</v>
      </c>
      <c r="M45">
        <f t="shared" si="4"/>
        <v>1.3478576332270216</v>
      </c>
    </row>
    <row r="46" spans="1:13" x14ac:dyDescent="0.25">
      <c r="A46" t="s">
        <v>167</v>
      </c>
      <c r="B46">
        <v>78602.691600000006</v>
      </c>
      <c r="C46">
        <v>78602.691600000006</v>
      </c>
      <c r="D46">
        <v>1</v>
      </c>
      <c r="E46">
        <v>0.44156580000000001</v>
      </c>
      <c r="F46">
        <f t="shared" si="3"/>
        <v>2.2646681423244281</v>
      </c>
      <c r="H46" t="s">
        <v>208</v>
      </c>
      <c r="I46">
        <v>94335.495339999994</v>
      </c>
      <c r="J46">
        <v>147459.73629999999</v>
      </c>
      <c r="K46">
        <v>0.63973731207601514</v>
      </c>
      <c r="L46">
        <v>0.73325949999999995</v>
      </c>
      <c r="M46">
        <f t="shared" si="4"/>
        <v>0.87245690246906471</v>
      </c>
    </row>
    <row r="47" spans="1:13" x14ac:dyDescent="0.25">
      <c r="A47" t="s">
        <v>169</v>
      </c>
      <c r="B47">
        <v>61414.846720000001</v>
      </c>
      <c r="C47">
        <v>78602.691600000006</v>
      </c>
      <c r="D47">
        <v>0.78133261685914068</v>
      </c>
      <c r="E47">
        <v>0.2724338</v>
      </c>
      <c r="F47">
        <f t="shared" si="3"/>
        <v>2.8679723913080561</v>
      </c>
      <c r="H47" t="s">
        <v>210</v>
      </c>
      <c r="I47">
        <v>14460.82379</v>
      </c>
      <c r="J47">
        <v>78602.691600000006</v>
      </c>
      <c r="K47">
        <v>0.18397364639355429</v>
      </c>
      <c r="L47">
        <v>0.38123370000000001</v>
      </c>
      <c r="M47">
        <f t="shared" si="4"/>
        <v>0.48257445864191517</v>
      </c>
    </row>
    <row r="48" spans="1:13" x14ac:dyDescent="0.25">
      <c r="A48" t="s">
        <v>170</v>
      </c>
      <c r="B48">
        <v>26386.941299999999</v>
      </c>
      <c r="C48">
        <v>78602.691600000006</v>
      </c>
      <c r="D48">
        <v>0.33570022556326806</v>
      </c>
      <c r="E48">
        <v>0.2158369</v>
      </c>
      <c r="F48">
        <f t="shared" si="3"/>
        <v>1.5553421382686097</v>
      </c>
      <c r="H48" t="s">
        <v>211</v>
      </c>
      <c r="I48">
        <v>15791.766100000001</v>
      </c>
      <c r="J48">
        <v>35712.438929999997</v>
      </c>
      <c r="K48">
        <v>0.44219231654700103</v>
      </c>
      <c r="L48">
        <v>0.4182129</v>
      </c>
      <c r="M48">
        <f t="shared" si="4"/>
        <v>1.0573378213512807</v>
      </c>
    </row>
    <row r="49" spans="1:13" x14ac:dyDescent="0.25">
      <c r="A49" t="s">
        <v>171</v>
      </c>
      <c r="B49">
        <v>30952.371859999999</v>
      </c>
      <c r="C49">
        <v>78602.691600000006</v>
      </c>
      <c r="D49">
        <v>0.39378259484437295</v>
      </c>
      <c r="E49">
        <v>0.19104979999999999</v>
      </c>
      <c r="F49">
        <f t="shared" si="3"/>
        <v>2.0611515680433738</v>
      </c>
      <c r="H49" t="s">
        <v>212</v>
      </c>
      <c r="I49">
        <v>14482.683129999999</v>
      </c>
      <c r="J49">
        <v>35712.438929999997</v>
      </c>
      <c r="K49">
        <v>0.40553609789540074</v>
      </c>
      <c r="L49">
        <v>0.60012540000000003</v>
      </c>
      <c r="M49">
        <f t="shared" si="4"/>
        <v>0.67575226426910229</v>
      </c>
    </row>
    <row r="50" spans="1:13" x14ac:dyDescent="0.25">
      <c r="A50" t="s">
        <v>176</v>
      </c>
      <c r="B50">
        <v>29333.469789999999</v>
      </c>
      <c r="C50">
        <v>78602.691600000006</v>
      </c>
      <c r="D50">
        <v>0.37318658169207014</v>
      </c>
      <c r="E50">
        <v>0.3</v>
      </c>
      <c r="F50">
        <f t="shared" si="3"/>
        <v>1.2439552723069005</v>
      </c>
      <c r="H50" t="s">
        <v>213</v>
      </c>
      <c r="I50">
        <v>6856.8247090000004</v>
      </c>
      <c r="J50">
        <v>35712.438929999997</v>
      </c>
      <c r="K50">
        <v>0.19200102021707541</v>
      </c>
      <c r="L50">
        <v>0.37622420000000001</v>
      </c>
      <c r="M50">
        <f t="shared" si="4"/>
        <v>0.51033670937987352</v>
      </c>
    </row>
    <row r="51" spans="1:13" x14ac:dyDescent="0.25">
      <c r="A51" t="s">
        <v>179</v>
      </c>
      <c r="B51">
        <v>18208.42584</v>
      </c>
      <c r="C51">
        <v>35712.438929999997</v>
      </c>
      <c r="D51">
        <v>0.50986228847854276</v>
      </c>
      <c r="E51">
        <v>0.1541632</v>
      </c>
      <c r="F51">
        <f t="shared" si="3"/>
        <v>3.3072892134993483</v>
      </c>
      <c r="L51" s="1"/>
    </row>
    <row r="52" spans="1:13" x14ac:dyDescent="0.25">
      <c r="A52" t="s">
        <v>180</v>
      </c>
      <c r="B52">
        <v>35712.438929999997</v>
      </c>
      <c r="C52">
        <v>35712.438929999997</v>
      </c>
      <c r="D52">
        <v>1</v>
      </c>
      <c r="E52">
        <v>0.3280768</v>
      </c>
      <c r="F52">
        <f t="shared" si="3"/>
        <v>3.0480667941164996</v>
      </c>
    </row>
    <row r="53" spans="1:13" ht="15.75" x14ac:dyDescent="0.25">
      <c r="D53" s="26"/>
      <c r="E53" s="85"/>
      <c r="F53" s="85"/>
      <c r="G53" s="85"/>
    </row>
    <row r="55" spans="1:13" x14ac:dyDescent="0.25">
      <c r="A55" s="18" t="s">
        <v>806</v>
      </c>
    </row>
    <row r="56" spans="1:13" x14ac:dyDescent="0.25">
      <c r="A56" s="1" t="s">
        <v>34</v>
      </c>
      <c r="B56" s="1" t="s">
        <v>222</v>
      </c>
      <c r="C56" s="1" t="s">
        <v>789</v>
      </c>
      <c r="D56" s="1" t="s">
        <v>795</v>
      </c>
      <c r="E56" s="1" t="s">
        <v>221</v>
      </c>
    </row>
    <row r="57" spans="1:13" x14ac:dyDescent="0.25">
      <c r="A57" t="s">
        <v>97</v>
      </c>
      <c r="B57" t="s">
        <v>85</v>
      </c>
      <c r="C57">
        <v>0.55590600000000001</v>
      </c>
      <c r="D57">
        <v>16238.14098</v>
      </c>
      <c r="E57">
        <f t="shared" ref="E57:E61" si="5">D57/C57</f>
        <v>29210.227952207748</v>
      </c>
    </row>
    <row r="58" spans="1:13" x14ac:dyDescent="0.25">
      <c r="A58" t="s">
        <v>99</v>
      </c>
      <c r="B58" t="s">
        <v>85</v>
      </c>
      <c r="C58">
        <v>0.5839318</v>
      </c>
      <c r="D58">
        <v>14153.672839999999</v>
      </c>
      <c r="E58">
        <f t="shared" si="5"/>
        <v>24238.571764716358</v>
      </c>
    </row>
    <row r="59" spans="1:13" x14ac:dyDescent="0.25">
      <c r="A59" t="s">
        <v>100</v>
      </c>
      <c r="B59" t="s">
        <v>848</v>
      </c>
      <c r="C59">
        <v>0.53759999999999997</v>
      </c>
      <c r="D59">
        <v>10315.000899999999</v>
      </c>
      <c r="E59">
        <f t="shared" si="5"/>
        <v>19187.129650297618</v>
      </c>
    </row>
    <row r="60" spans="1:13" x14ac:dyDescent="0.25">
      <c r="A60" t="s">
        <v>189</v>
      </c>
      <c r="B60" t="s">
        <v>847</v>
      </c>
      <c r="C60">
        <v>0.68127309999999996</v>
      </c>
      <c r="D60">
        <v>1906.7442659999999</v>
      </c>
      <c r="E60">
        <f t="shared" si="5"/>
        <v>2798.7957634023714</v>
      </c>
    </row>
    <row r="61" spans="1:13" x14ac:dyDescent="0.25">
      <c r="A61" t="s">
        <v>188</v>
      </c>
      <c r="B61" t="s">
        <v>847</v>
      </c>
      <c r="C61">
        <v>0.70642369999999999</v>
      </c>
      <c r="D61">
        <v>8513.2997410000007</v>
      </c>
      <c r="E61">
        <f t="shared" si="5"/>
        <v>12051.26575028556</v>
      </c>
    </row>
    <row r="64" spans="1:13" x14ac:dyDescent="0.25">
      <c r="A64" s="18" t="s">
        <v>807</v>
      </c>
    </row>
    <row r="65" spans="1:5" x14ac:dyDescent="0.25">
      <c r="A65" s="1" t="s">
        <v>34</v>
      </c>
      <c r="B65" s="1" t="s">
        <v>222</v>
      </c>
      <c r="C65" s="1" t="s">
        <v>789</v>
      </c>
      <c r="D65" s="1" t="s">
        <v>795</v>
      </c>
      <c r="E65" s="1" t="s">
        <v>221</v>
      </c>
    </row>
    <row r="66" spans="1:5" x14ac:dyDescent="0.25">
      <c r="A66" t="s">
        <v>94</v>
      </c>
      <c r="B66" t="s">
        <v>85</v>
      </c>
      <c r="C66">
        <v>0.53163729999999998</v>
      </c>
      <c r="D66">
        <v>9656.4940069999993</v>
      </c>
      <c r="E66">
        <f t="shared" ref="E66:E68" si="6">D66/C66</f>
        <v>18163.687925960046</v>
      </c>
    </row>
    <row r="67" spans="1:5" x14ac:dyDescent="0.25">
      <c r="A67" t="s">
        <v>95</v>
      </c>
      <c r="B67" t="s">
        <v>85</v>
      </c>
      <c r="C67">
        <v>0.32691759999999997</v>
      </c>
      <c r="D67">
        <v>11618.156660000001</v>
      </c>
      <c r="E67">
        <f t="shared" si="6"/>
        <v>35538.486334171059</v>
      </c>
    </row>
    <row r="68" spans="1:5" x14ac:dyDescent="0.25">
      <c r="A68" t="s">
        <v>187</v>
      </c>
      <c r="B68" t="s">
        <v>847</v>
      </c>
      <c r="C68">
        <v>0.38135010000000003</v>
      </c>
      <c r="D68">
        <v>3784.5649159999998</v>
      </c>
      <c r="E68">
        <f t="shared" si="6"/>
        <v>9924.1219970835191</v>
      </c>
    </row>
  </sheetData>
  <phoneticPr fontId="27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E485-ADD2-4FC5-B85A-A8980687AC50}">
  <dimension ref="A1:EI35"/>
  <sheetViews>
    <sheetView workbookViewId="0"/>
  </sheetViews>
  <sheetFormatPr defaultRowHeight="15" x14ac:dyDescent="0.25"/>
  <cols>
    <col min="5" max="5" width="9.7109375" customWidth="1"/>
    <col min="6" max="6" width="10" customWidth="1"/>
    <col min="7" max="7" width="13.5703125" customWidth="1"/>
    <col min="10" max="10" width="7.7109375" customWidth="1"/>
    <col min="11" max="11" width="10" customWidth="1"/>
    <col min="12" max="12" width="13.140625" customWidth="1"/>
    <col min="20" max="20" width="10" customWidth="1"/>
    <col min="21" max="21" width="13" customWidth="1"/>
    <col min="25" max="25" width="10" customWidth="1"/>
    <col min="26" max="26" width="12.85546875" customWidth="1"/>
    <col min="34" max="34" width="10" customWidth="1"/>
    <col min="35" max="35" width="13.28515625" customWidth="1"/>
    <col min="39" max="39" width="10.140625" customWidth="1"/>
    <col min="40" max="40" width="12.5703125" customWidth="1"/>
    <col min="48" max="48" width="10.7109375" customWidth="1"/>
    <col min="49" max="49" width="14.140625" customWidth="1"/>
    <col min="53" max="53" width="10.28515625" customWidth="1"/>
    <col min="54" max="54" width="14.140625" customWidth="1"/>
    <col min="62" max="62" width="10.85546875" customWidth="1"/>
    <col min="63" max="63" width="13.140625" customWidth="1"/>
    <col min="67" max="67" width="10.85546875" customWidth="1"/>
    <col min="68" max="68" width="14.140625" customWidth="1"/>
    <col min="76" max="76" width="11.140625" customWidth="1"/>
    <col min="77" max="77" width="13.7109375" customWidth="1"/>
    <col min="81" max="81" width="11.140625" customWidth="1"/>
    <col min="82" max="82" width="13.28515625" customWidth="1"/>
    <col min="90" max="90" width="10.7109375" customWidth="1"/>
    <col min="91" max="91" width="13.140625" customWidth="1"/>
    <col min="95" max="95" width="10.140625" customWidth="1"/>
    <col min="96" max="96" width="13.85546875" customWidth="1"/>
    <col min="104" max="104" width="11.28515625" customWidth="1"/>
    <col min="105" max="105" width="13.42578125" customWidth="1"/>
    <col min="109" max="109" width="10.7109375" customWidth="1"/>
    <col min="110" max="110" width="13.42578125" customWidth="1"/>
    <col min="117" max="117" width="9.140625" customWidth="1"/>
    <col min="118" max="118" width="10.5703125" customWidth="1"/>
    <col min="119" max="119" width="14" customWidth="1"/>
    <col min="123" max="123" width="10.85546875" customWidth="1"/>
    <col min="124" max="124" width="12.85546875" customWidth="1"/>
    <col min="132" max="132" width="10.7109375" customWidth="1"/>
    <col min="133" max="133" width="13.7109375" customWidth="1"/>
    <col min="137" max="137" width="10.140625" customWidth="1"/>
    <col min="138" max="138" width="13.5703125" customWidth="1"/>
  </cols>
  <sheetData>
    <row r="1" spans="1:139" x14ac:dyDescent="0.25">
      <c r="A1" s="18" t="s">
        <v>799</v>
      </c>
    </row>
    <row r="3" spans="1:139" x14ac:dyDescent="0.25">
      <c r="A3" s="18" t="s">
        <v>28</v>
      </c>
      <c r="B3" s="1" t="s">
        <v>285</v>
      </c>
      <c r="C3" s="1" t="s">
        <v>797</v>
      </c>
      <c r="E3" s="18" t="s">
        <v>31</v>
      </c>
      <c r="F3" s="1" t="s">
        <v>285</v>
      </c>
      <c r="G3" s="1" t="s">
        <v>797</v>
      </c>
      <c r="I3" s="18" t="s">
        <v>24</v>
      </c>
      <c r="J3" s="1" t="s">
        <v>285</v>
      </c>
      <c r="K3" s="1" t="s">
        <v>797</v>
      </c>
      <c r="M3" s="18" t="s">
        <v>29</v>
      </c>
      <c r="N3" s="1" t="s">
        <v>285</v>
      </c>
      <c r="O3" s="1" t="s">
        <v>797</v>
      </c>
      <c r="Q3" s="18" t="s">
        <v>27</v>
      </c>
      <c r="R3" s="1" t="s">
        <v>285</v>
      </c>
      <c r="S3" s="1" t="s">
        <v>797</v>
      </c>
      <c r="U3" s="18" t="s">
        <v>32</v>
      </c>
      <c r="V3" s="1" t="s">
        <v>285</v>
      </c>
      <c r="W3" s="1" t="s">
        <v>797</v>
      </c>
      <c r="Y3" s="18" t="s">
        <v>30</v>
      </c>
      <c r="Z3" s="1" t="s">
        <v>285</v>
      </c>
      <c r="AA3" s="1" t="s">
        <v>797</v>
      </c>
      <c r="AC3" s="18" t="s">
        <v>25</v>
      </c>
      <c r="AD3" s="1" t="s">
        <v>285</v>
      </c>
      <c r="AE3" s="1" t="s">
        <v>797</v>
      </c>
      <c r="AG3" s="18" t="s">
        <v>26</v>
      </c>
      <c r="AH3" s="1" t="s">
        <v>285</v>
      </c>
      <c r="AI3" s="1" t="s">
        <v>797</v>
      </c>
      <c r="AK3" s="18" t="s">
        <v>76</v>
      </c>
      <c r="AL3" s="1" t="s">
        <v>285</v>
      </c>
      <c r="AM3" s="1" t="s">
        <v>797</v>
      </c>
    </row>
    <row r="4" spans="1:139" x14ac:dyDescent="0.25">
      <c r="A4" t="s">
        <v>245</v>
      </c>
      <c r="B4">
        <v>1.8838327111944086</v>
      </c>
      <c r="C4">
        <v>0.87322083855703614</v>
      </c>
      <c r="E4" t="s">
        <v>245</v>
      </c>
      <c r="F4">
        <v>1.052772136371618</v>
      </c>
      <c r="G4">
        <v>0.17580557728125693</v>
      </c>
      <c r="I4" t="s">
        <v>245</v>
      </c>
      <c r="J4">
        <v>1.3626759616962687</v>
      </c>
      <c r="K4">
        <v>0.15594807787975662</v>
      </c>
      <c r="M4" t="s">
        <v>245</v>
      </c>
      <c r="N4">
        <v>1.750704323801026</v>
      </c>
      <c r="O4">
        <v>0.11293695208003147</v>
      </c>
      <c r="Q4" t="s">
        <v>245</v>
      </c>
      <c r="R4">
        <v>1.9630834388642131</v>
      </c>
      <c r="S4">
        <v>0.11556094189001929</v>
      </c>
      <c r="U4" t="s">
        <v>245</v>
      </c>
      <c r="V4">
        <v>1.2988806824706649</v>
      </c>
      <c r="W4">
        <v>3.1770051658899186E-2</v>
      </c>
      <c r="Y4" t="s">
        <v>245</v>
      </c>
      <c r="Z4">
        <v>1.9973548571483473</v>
      </c>
      <c r="AA4">
        <v>0.96303746574439109</v>
      </c>
      <c r="AC4" t="s">
        <v>245</v>
      </c>
      <c r="AD4">
        <v>1.868520715803405</v>
      </c>
      <c r="AE4">
        <v>0.2196064423840601</v>
      </c>
      <c r="AG4" t="s">
        <v>245</v>
      </c>
      <c r="AH4">
        <v>0.94376713997463046</v>
      </c>
      <c r="AI4">
        <v>9.5540745680503969E-2</v>
      </c>
      <c r="AK4" t="s">
        <v>245</v>
      </c>
      <c r="AL4">
        <v>2.3607091182816222</v>
      </c>
      <c r="AM4">
        <v>0</v>
      </c>
    </row>
    <row r="5" spans="1:139" x14ac:dyDescent="0.25">
      <c r="A5" t="s">
        <v>243</v>
      </c>
      <c r="B5">
        <v>1.8534483126267569</v>
      </c>
      <c r="C5">
        <v>0.97301750582069735</v>
      </c>
      <c r="E5" t="s">
        <v>243</v>
      </c>
      <c r="F5">
        <v>1.025777979028756</v>
      </c>
      <c r="G5">
        <v>0.15822501955313098</v>
      </c>
      <c r="I5" t="s">
        <v>243</v>
      </c>
      <c r="J5">
        <v>1.3383424623802638</v>
      </c>
      <c r="K5">
        <v>0.18713769345570783</v>
      </c>
      <c r="M5" t="s">
        <v>243</v>
      </c>
      <c r="N5">
        <v>1.6756741384952676</v>
      </c>
      <c r="O5">
        <v>7.5291301386687659E-2</v>
      </c>
      <c r="Q5" t="s">
        <v>243</v>
      </c>
      <c r="R5">
        <v>1.9085533433402067</v>
      </c>
      <c r="S5">
        <v>0.23112188378003859</v>
      </c>
      <c r="U5" t="s">
        <v>243</v>
      </c>
      <c r="V5">
        <v>1.2748273364989859</v>
      </c>
      <c r="W5">
        <v>0.15885025829449365</v>
      </c>
      <c r="Y5" t="s">
        <v>243</v>
      </c>
      <c r="Z5">
        <v>1.9735768231346766</v>
      </c>
      <c r="AA5">
        <v>0.91235128333679161</v>
      </c>
      <c r="AC5" t="s">
        <v>243</v>
      </c>
      <c r="AD5">
        <v>1.7966545344263509</v>
      </c>
      <c r="AE5">
        <v>0.2196064423840601</v>
      </c>
      <c r="AG5" t="s">
        <v>243</v>
      </c>
      <c r="AH5">
        <v>0.92720982172946165</v>
      </c>
      <c r="AI5">
        <v>9.5540745680503969E-2</v>
      </c>
      <c r="AK5" t="s">
        <v>243</v>
      </c>
      <c r="AL5">
        <v>2.1920870384043645</v>
      </c>
      <c r="AM5">
        <v>0.10136625062184147</v>
      </c>
    </row>
    <row r="6" spans="1:139" x14ac:dyDescent="0.25">
      <c r="A6" t="s">
        <v>241</v>
      </c>
      <c r="B6">
        <v>1.8230639140591052</v>
      </c>
      <c r="C6">
        <v>0.94806833900478216</v>
      </c>
      <c r="E6" t="s">
        <v>241</v>
      </c>
      <c r="F6">
        <v>1.052772136371618</v>
      </c>
      <c r="G6">
        <v>0.15822501955313098</v>
      </c>
      <c r="I6" t="s">
        <v>241</v>
      </c>
      <c r="J6">
        <v>1.3626759616962687</v>
      </c>
      <c r="K6">
        <v>0.21832730903165903</v>
      </c>
      <c r="M6" t="s">
        <v>241</v>
      </c>
      <c r="N6">
        <v>1.750704323801026</v>
      </c>
      <c r="O6">
        <v>0.11293695208003147</v>
      </c>
      <c r="Q6" t="s">
        <v>241</v>
      </c>
      <c r="R6">
        <v>2.0176135343882189</v>
      </c>
      <c r="S6">
        <v>0.34668282567005781</v>
      </c>
      <c r="U6" t="s">
        <v>241</v>
      </c>
      <c r="V6">
        <v>1.2507739905273072</v>
      </c>
      <c r="W6">
        <v>6.3540103317797803E-2</v>
      </c>
      <c r="Y6" t="s">
        <v>241</v>
      </c>
      <c r="Z6">
        <v>1.9973548571483473</v>
      </c>
      <c r="AA6">
        <v>0.91235128333679161</v>
      </c>
      <c r="AC6" t="s">
        <v>241</v>
      </c>
      <c r="AD6">
        <v>1.7966545344263509</v>
      </c>
      <c r="AE6">
        <v>0.25620751611473669</v>
      </c>
      <c r="AG6" t="s">
        <v>241</v>
      </c>
      <c r="AH6">
        <v>0.92720982172946165</v>
      </c>
      <c r="AI6">
        <v>0.1146488948166047</v>
      </c>
      <c r="AK6" t="s">
        <v>241</v>
      </c>
      <c r="AL6">
        <v>2.3607091182816222</v>
      </c>
      <c r="AM6">
        <v>0.30409875186552437</v>
      </c>
    </row>
    <row r="7" spans="1:139" x14ac:dyDescent="0.25">
      <c r="A7" s="1" t="s">
        <v>235</v>
      </c>
      <c r="B7">
        <f>AVERAGE(B4:B6)</f>
        <v>1.8534483126267569</v>
      </c>
      <c r="C7">
        <f>AVERAGE(C4:C6)</f>
        <v>0.93143556112750525</v>
      </c>
      <c r="E7" s="1" t="s">
        <v>235</v>
      </c>
      <c r="F7">
        <f>AVERAGE(F4:F6)</f>
        <v>1.0437740839239973</v>
      </c>
      <c r="G7">
        <f>AVERAGE(G4:G6)</f>
        <v>0.1640852054625063</v>
      </c>
      <c r="I7" s="1" t="s">
        <v>235</v>
      </c>
      <c r="J7">
        <f>AVERAGE(J4:J6)</f>
        <v>1.3545647952576003</v>
      </c>
      <c r="K7">
        <f>AVERAGE(K4:K6)</f>
        <v>0.18713769345570785</v>
      </c>
      <c r="M7" s="1" t="s">
        <v>235</v>
      </c>
      <c r="N7">
        <f>AVERAGE(N4:N6)</f>
        <v>1.7256942620324398</v>
      </c>
      <c r="O7">
        <f>AVERAGE(O4:O6)</f>
        <v>0.10038840184891686</v>
      </c>
      <c r="Q7" s="1" t="s">
        <v>235</v>
      </c>
      <c r="R7">
        <f>AVERAGE(R4:R6)</f>
        <v>1.9630834388642129</v>
      </c>
      <c r="S7">
        <f>AVERAGE(S4:S6)</f>
        <v>0.23112188378003853</v>
      </c>
      <c r="U7" s="1" t="s">
        <v>235</v>
      </c>
      <c r="V7">
        <f>AVERAGE(V4:V6)</f>
        <v>1.2748273364989859</v>
      </c>
      <c r="W7">
        <f>AVERAGE(W4:W6)</f>
        <v>8.4720137757063552E-2</v>
      </c>
      <c r="Y7" s="1" t="s">
        <v>235</v>
      </c>
      <c r="Z7">
        <f>AVERAGE(Z4:Z6)</f>
        <v>1.9894288458104572</v>
      </c>
      <c r="AA7">
        <f>AVERAGE(AA4:AA6)</f>
        <v>0.9292466774726581</v>
      </c>
      <c r="AC7" s="1" t="s">
        <v>235</v>
      </c>
      <c r="AD7">
        <f>AVERAGE(AD4:AD6)</f>
        <v>1.8206099282187023</v>
      </c>
      <c r="AE7">
        <f>AVERAGE(AE4:AE6)</f>
        <v>0.2318068002942856</v>
      </c>
      <c r="AG7" s="1" t="s">
        <v>235</v>
      </c>
      <c r="AH7">
        <f>AVERAGE(AH4:AH6)</f>
        <v>0.93272892781118466</v>
      </c>
      <c r="AI7">
        <f>AVERAGE(AI4:AI6)</f>
        <v>0.10191012872587087</v>
      </c>
      <c r="AK7" s="1" t="s">
        <v>235</v>
      </c>
      <c r="AL7">
        <f>AVERAGE(AL4:AL6)</f>
        <v>2.304501758322536</v>
      </c>
      <c r="AM7">
        <f>AVERAGE(AM4:AM6)</f>
        <v>0.13515500082912194</v>
      </c>
    </row>
    <row r="8" spans="1:139" x14ac:dyDescent="0.25">
      <c r="A8" s="1" t="s">
        <v>1</v>
      </c>
      <c r="B8">
        <f>STDEV(B4:B6)</f>
        <v>3.0384398567651738E-2</v>
      </c>
      <c r="C8">
        <f>STDEV(C4:C6)</f>
        <v>5.1935832275699617E-2</v>
      </c>
      <c r="E8" s="1" t="s">
        <v>1</v>
      </c>
      <c r="F8">
        <f>STDEV(F4:F6)</f>
        <v>1.558508400844851E-2</v>
      </c>
      <c r="G8">
        <f>STDEV(G4:G6)</f>
        <v>1.0150139736837271E-2</v>
      </c>
      <c r="I8" s="1" t="s">
        <v>1</v>
      </c>
      <c r="J8">
        <f>STDEV(J4:J6)</f>
        <v>1.4048952380421018E-2</v>
      </c>
      <c r="K8">
        <f>STDEV(K4:K6)</f>
        <v>3.1189615575950905E-2</v>
      </c>
      <c r="M8" s="1" t="s">
        <v>1</v>
      </c>
      <c r="N8">
        <f>STDEV(N4:N6)</f>
        <v>4.3318697683627144E-2</v>
      </c>
      <c r="O8">
        <f>STDEV(O4:O6)</f>
        <v>2.173472656162076E-2</v>
      </c>
      <c r="Q8" s="1" t="s">
        <v>1</v>
      </c>
      <c r="R8">
        <f>STDEV(R4:R6)</f>
        <v>5.4530095524006117E-2</v>
      </c>
      <c r="S8">
        <f>STDEV(S4:S6)</f>
        <v>0.11556094189001931</v>
      </c>
      <c r="U8" s="1" t="s">
        <v>1</v>
      </c>
      <c r="V8">
        <f>STDEV(V4:V6)</f>
        <v>2.4053345971678852E-2</v>
      </c>
      <c r="W8">
        <f>STDEV(W4:W6)</f>
        <v>6.6134636339611835E-2</v>
      </c>
      <c r="Y8" s="1" t="s">
        <v>1</v>
      </c>
      <c r="Z8">
        <f>STDEV(Z4:Z6)</f>
        <v>1.3728254338592812E-2</v>
      </c>
      <c r="AA8">
        <f>STDEV(AA4:AA6)</f>
        <v>2.9263681057222032E-2</v>
      </c>
      <c r="AC8" s="1" t="s">
        <v>1</v>
      </c>
      <c r="AD8">
        <f>STDEV(AD4:AD6)</f>
        <v>4.1491959163672612E-2</v>
      </c>
      <c r="AE8">
        <f>STDEV(AE4:AE6)</f>
        <v>2.1131639771035469E-2</v>
      </c>
      <c r="AG8" s="1" t="s">
        <v>1</v>
      </c>
      <c r="AH8">
        <f>STDEV(AH4:AH6)</f>
        <v>9.5593721459065195E-3</v>
      </c>
      <c r="AI8">
        <f>STDEV(AI4:AI6)</f>
        <v>1.1032095047443274E-2</v>
      </c>
      <c r="AK8" s="1" t="s">
        <v>1</v>
      </c>
      <c r="AL8">
        <f>STDEV(AL4:AL6)</f>
        <v>9.7354003208449336E-2</v>
      </c>
      <c r="AM8">
        <f>STDEV(AM4:AM6)</f>
        <v>0.15483950546281766</v>
      </c>
    </row>
    <row r="9" spans="1:139" x14ac:dyDescent="0.25">
      <c r="A9" s="1" t="s">
        <v>220</v>
      </c>
      <c r="C9">
        <f>_xlfn.T.TEST(B4:B6,C4:C6,2,1)</f>
        <v>2.3033869525657669E-3</v>
      </c>
      <c r="E9" s="1" t="s">
        <v>220</v>
      </c>
      <c r="G9">
        <f>_xlfn.T.TEST(F4:F6,G4:G6,2,1)</f>
        <v>8.0853748635540624E-5</v>
      </c>
      <c r="I9" s="1" t="s">
        <v>220</v>
      </c>
      <c r="K9">
        <f>_xlfn.T.TEST(J4:J6,K4:K6,2,1)</f>
        <v>2.86075049926397E-4</v>
      </c>
      <c r="M9" s="1" t="s">
        <v>220</v>
      </c>
      <c r="O9">
        <f>_xlfn.T.TEST(N4:N6,O4:O6,2,1)</f>
        <v>5.8780456149197878E-5</v>
      </c>
      <c r="Q9" s="1" t="s">
        <v>220</v>
      </c>
      <c r="S9">
        <f>_xlfn.T.TEST(R4:R6,S4:S6,2,1)</f>
        <v>1.1122911010175947E-3</v>
      </c>
      <c r="U9" s="1" t="s">
        <v>220</v>
      </c>
      <c r="W9">
        <f>_xlfn.T.TEST(V4:V6,W4:W6,2,1)</f>
        <v>1.342652711907503E-3</v>
      </c>
      <c r="Y9" s="1" t="s">
        <v>220</v>
      </c>
      <c r="AA9">
        <f>_xlfn.T.TEST(Z4:Z6,AA4:AA6,2,1)</f>
        <v>1.9066213013814519E-4</v>
      </c>
      <c r="AC9" s="1" t="s">
        <v>220</v>
      </c>
      <c r="AE9">
        <f>_xlfn.T.TEST(AD4:AD6,AE4:AE6,2,1)</f>
        <v>4.0183976366620208E-4</v>
      </c>
      <c r="AG9" s="1" t="s">
        <v>220</v>
      </c>
      <c r="AI9">
        <f>_xlfn.T.TEST(AH4:AH6,AI4:AI6,2,1)</f>
        <v>1.5379479764176604E-4</v>
      </c>
      <c r="AK9" s="1" t="s">
        <v>220</v>
      </c>
      <c r="AM9">
        <f>_xlfn.T.TEST(AL4:AL6,AM4:AM6,2,1)</f>
        <v>1.9601628662172556E-3</v>
      </c>
    </row>
    <row r="14" spans="1:139" x14ac:dyDescent="0.25">
      <c r="A14" s="18" t="s">
        <v>825</v>
      </c>
    </row>
    <row r="15" spans="1:139" x14ac:dyDescent="0.25">
      <c r="A15" s="18"/>
      <c r="O15" s="18"/>
    </row>
    <row r="16" spans="1:139" x14ac:dyDescent="0.25">
      <c r="A16" s="18" t="s">
        <v>28</v>
      </c>
      <c r="B16" s="1" t="s">
        <v>285</v>
      </c>
      <c r="C16" s="1" t="s">
        <v>276</v>
      </c>
      <c r="D16" s="1"/>
      <c r="E16" s="1" t="s">
        <v>28</v>
      </c>
      <c r="F16" s="1" t="s">
        <v>245</v>
      </c>
      <c r="G16" t="s">
        <v>254</v>
      </c>
      <c r="H16" t="s">
        <v>253</v>
      </c>
      <c r="J16" s="1" t="s">
        <v>28</v>
      </c>
      <c r="K16" s="1" t="s">
        <v>245</v>
      </c>
      <c r="L16" t="s">
        <v>254</v>
      </c>
      <c r="M16" t="s">
        <v>253</v>
      </c>
      <c r="O16" s="18" t="s">
        <v>31</v>
      </c>
      <c r="P16" s="1" t="s">
        <v>285</v>
      </c>
      <c r="Q16" s="1" t="s">
        <v>276</v>
      </c>
      <c r="R16" s="1"/>
      <c r="S16" s="1" t="s">
        <v>31</v>
      </c>
      <c r="T16" s="1" t="s">
        <v>245</v>
      </c>
      <c r="U16" t="s">
        <v>254</v>
      </c>
      <c r="V16" t="s">
        <v>253</v>
      </c>
      <c r="X16" s="1" t="s">
        <v>31</v>
      </c>
      <c r="Y16" s="1" t="s">
        <v>245</v>
      </c>
      <c r="Z16" t="s">
        <v>254</v>
      </c>
      <c r="AA16" t="s">
        <v>253</v>
      </c>
      <c r="AC16" s="18" t="s">
        <v>24</v>
      </c>
      <c r="AD16" s="1" t="s">
        <v>285</v>
      </c>
      <c r="AE16" s="1" t="s">
        <v>276</v>
      </c>
      <c r="AF16" s="1"/>
      <c r="AG16" s="1" t="s">
        <v>24</v>
      </c>
      <c r="AH16" s="1" t="s">
        <v>245</v>
      </c>
      <c r="AI16" t="s">
        <v>254</v>
      </c>
      <c r="AJ16" t="s">
        <v>253</v>
      </c>
      <c r="AL16" s="1" t="s">
        <v>24</v>
      </c>
      <c r="AM16" s="1" t="s">
        <v>245</v>
      </c>
      <c r="AN16" t="s">
        <v>254</v>
      </c>
      <c r="AO16" t="s">
        <v>253</v>
      </c>
      <c r="AQ16" s="18" t="s">
        <v>29</v>
      </c>
      <c r="AR16" s="1" t="s">
        <v>285</v>
      </c>
      <c r="AS16" s="1" t="s">
        <v>276</v>
      </c>
      <c r="AT16" s="1"/>
      <c r="AU16" s="1" t="s">
        <v>29</v>
      </c>
      <c r="AV16" s="1" t="s">
        <v>245</v>
      </c>
      <c r="AW16" t="s">
        <v>254</v>
      </c>
      <c r="AX16" t="s">
        <v>253</v>
      </c>
      <c r="AZ16" s="1" t="s">
        <v>29</v>
      </c>
      <c r="BA16" s="1" t="s">
        <v>245</v>
      </c>
      <c r="BB16" t="s">
        <v>254</v>
      </c>
      <c r="BC16" t="s">
        <v>253</v>
      </c>
      <c r="BE16" s="18" t="s">
        <v>27</v>
      </c>
      <c r="BF16" s="1" t="s">
        <v>285</v>
      </c>
      <c r="BG16" s="1" t="s">
        <v>276</v>
      </c>
      <c r="BH16" s="1"/>
      <c r="BI16" s="1" t="s">
        <v>27</v>
      </c>
      <c r="BJ16" s="1" t="s">
        <v>245</v>
      </c>
      <c r="BK16" t="s">
        <v>254</v>
      </c>
      <c r="BL16" t="s">
        <v>253</v>
      </c>
      <c r="BN16" s="1" t="s">
        <v>27</v>
      </c>
      <c r="BO16" s="1" t="s">
        <v>245</v>
      </c>
      <c r="BP16" t="s">
        <v>254</v>
      </c>
      <c r="BQ16" t="s">
        <v>253</v>
      </c>
      <c r="BS16" s="18" t="s">
        <v>32</v>
      </c>
      <c r="BT16" s="1" t="s">
        <v>285</v>
      </c>
      <c r="BU16" s="1" t="s">
        <v>276</v>
      </c>
      <c r="BV16" s="1"/>
      <c r="BW16" s="1" t="s">
        <v>32</v>
      </c>
      <c r="BX16" s="1" t="s">
        <v>245</v>
      </c>
      <c r="BY16" t="s">
        <v>254</v>
      </c>
      <c r="BZ16" t="s">
        <v>253</v>
      </c>
      <c r="CB16" s="1" t="s">
        <v>32</v>
      </c>
      <c r="CC16" s="1" t="s">
        <v>245</v>
      </c>
      <c r="CD16" t="s">
        <v>254</v>
      </c>
      <c r="CE16" t="s">
        <v>253</v>
      </c>
      <c r="CG16" s="18" t="s">
        <v>30</v>
      </c>
      <c r="CH16" s="1" t="s">
        <v>285</v>
      </c>
      <c r="CI16" s="1" t="s">
        <v>276</v>
      </c>
      <c r="CJ16" s="1"/>
      <c r="CK16" s="1" t="s">
        <v>30</v>
      </c>
      <c r="CL16" s="1" t="s">
        <v>245</v>
      </c>
      <c r="CM16" t="s">
        <v>254</v>
      </c>
      <c r="CN16" t="s">
        <v>253</v>
      </c>
      <c r="CP16" s="1" t="s">
        <v>30</v>
      </c>
      <c r="CQ16" s="1" t="s">
        <v>245</v>
      </c>
      <c r="CR16" t="s">
        <v>254</v>
      </c>
      <c r="CS16" t="s">
        <v>253</v>
      </c>
      <c r="CU16" s="18" t="s">
        <v>25</v>
      </c>
      <c r="CV16" s="1" t="s">
        <v>285</v>
      </c>
      <c r="CW16" s="1" t="s">
        <v>276</v>
      </c>
      <c r="CX16" s="1"/>
      <c r="CY16" s="1" t="s">
        <v>25</v>
      </c>
      <c r="CZ16" s="1" t="s">
        <v>245</v>
      </c>
      <c r="DA16" t="s">
        <v>254</v>
      </c>
      <c r="DB16" t="s">
        <v>253</v>
      </c>
      <c r="DD16" s="1" t="s">
        <v>25</v>
      </c>
      <c r="DE16" s="1" t="s">
        <v>245</v>
      </c>
      <c r="DF16" t="s">
        <v>254</v>
      </c>
      <c r="DG16" t="s">
        <v>253</v>
      </c>
      <c r="DI16" s="18" t="s">
        <v>26</v>
      </c>
      <c r="DJ16" s="1" t="s">
        <v>285</v>
      </c>
      <c r="DK16" s="1" t="s">
        <v>276</v>
      </c>
      <c r="DL16" s="1"/>
      <c r="DM16" s="1" t="s">
        <v>26</v>
      </c>
      <c r="DN16" s="1" t="s">
        <v>245</v>
      </c>
      <c r="DO16" t="s">
        <v>254</v>
      </c>
      <c r="DP16" t="s">
        <v>253</v>
      </c>
      <c r="DR16" s="1" t="s">
        <v>26</v>
      </c>
      <c r="DS16" s="1" t="s">
        <v>245</v>
      </c>
      <c r="DT16" t="s">
        <v>254</v>
      </c>
      <c r="DU16" t="s">
        <v>253</v>
      </c>
      <c r="DW16" s="18" t="s">
        <v>76</v>
      </c>
      <c r="DX16" s="1" t="s">
        <v>285</v>
      </c>
      <c r="DY16" s="1" t="s">
        <v>276</v>
      </c>
      <c r="DZ16" s="1"/>
      <c r="EA16" s="1" t="s">
        <v>76</v>
      </c>
      <c r="EB16" s="1" t="s">
        <v>245</v>
      </c>
      <c r="EC16" t="s">
        <v>254</v>
      </c>
      <c r="ED16" t="s">
        <v>253</v>
      </c>
      <c r="EF16" s="1" t="s">
        <v>76</v>
      </c>
      <c r="EG16" s="1" t="s">
        <v>245</v>
      </c>
      <c r="EH16" t="s">
        <v>254</v>
      </c>
      <c r="EI16" t="s">
        <v>253</v>
      </c>
    </row>
    <row r="17" spans="1:139" x14ac:dyDescent="0.25">
      <c r="A17" s="21" t="s">
        <v>37</v>
      </c>
      <c r="B17">
        <f>H21</f>
        <v>68.181818181818173</v>
      </c>
      <c r="C17">
        <f>M21</f>
        <v>5.1282051282051277</v>
      </c>
      <c r="E17" s="1" t="s">
        <v>285</v>
      </c>
      <c r="F17" t="s">
        <v>236</v>
      </c>
      <c r="G17">
        <v>50</v>
      </c>
      <c r="H17">
        <v>32</v>
      </c>
      <c r="J17" s="1" t="s">
        <v>276</v>
      </c>
      <c r="K17" t="s">
        <v>236</v>
      </c>
      <c r="L17">
        <v>13</v>
      </c>
      <c r="M17">
        <v>0</v>
      </c>
      <c r="O17" s="21" t="s">
        <v>37</v>
      </c>
      <c r="P17">
        <f>V21</f>
        <v>85.47486033519553</v>
      </c>
      <c r="Q17">
        <f>AA21</f>
        <v>25.190839694656486</v>
      </c>
      <c r="S17" s="1" t="s">
        <v>285</v>
      </c>
      <c r="T17" t="s">
        <v>236</v>
      </c>
      <c r="U17">
        <v>67</v>
      </c>
      <c r="V17">
        <v>56</v>
      </c>
      <c r="X17" s="1" t="s">
        <v>276</v>
      </c>
      <c r="Y17" t="s">
        <v>236</v>
      </c>
      <c r="Z17">
        <v>42</v>
      </c>
      <c r="AA17">
        <v>11</v>
      </c>
      <c r="AC17" s="21" t="s">
        <v>37</v>
      </c>
      <c r="AD17">
        <f>AJ21</f>
        <v>46.296296296296298</v>
      </c>
      <c r="AE17">
        <f>AO21</f>
        <v>10.588235294117647</v>
      </c>
      <c r="AG17" s="1" t="s">
        <v>285</v>
      </c>
      <c r="AH17" t="s">
        <v>236</v>
      </c>
      <c r="AI17">
        <v>61</v>
      </c>
      <c r="AJ17">
        <v>31</v>
      </c>
      <c r="AL17" s="1" t="s">
        <v>276</v>
      </c>
      <c r="AM17" t="s">
        <v>236</v>
      </c>
      <c r="AN17">
        <v>28</v>
      </c>
      <c r="AO17">
        <v>2</v>
      </c>
      <c r="AQ17" s="21" t="s">
        <v>37</v>
      </c>
      <c r="AR17">
        <f>AX21</f>
        <v>68.322981366459629</v>
      </c>
      <c r="AS17">
        <f>BC21</f>
        <v>13.793103448275861</v>
      </c>
      <c r="AU17" s="1" t="s">
        <v>285</v>
      </c>
      <c r="AV17" t="s">
        <v>236</v>
      </c>
      <c r="AW17">
        <v>62</v>
      </c>
      <c r="AX17">
        <v>46</v>
      </c>
      <c r="AZ17" s="1" t="s">
        <v>276</v>
      </c>
      <c r="BA17" t="s">
        <v>236</v>
      </c>
      <c r="BB17">
        <v>42</v>
      </c>
      <c r="BC17">
        <v>6</v>
      </c>
      <c r="BE17" s="21" t="s">
        <v>37</v>
      </c>
      <c r="BF17">
        <f>BL21</f>
        <v>54.430379746835442</v>
      </c>
      <c r="BG17">
        <f>BQ21</f>
        <v>10.897435897435898</v>
      </c>
      <c r="BI17" s="1" t="s">
        <v>285</v>
      </c>
      <c r="BJ17" t="s">
        <v>236</v>
      </c>
      <c r="BK17">
        <v>59</v>
      </c>
      <c r="BL17">
        <v>30</v>
      </c>
      <c r="BN17" s="1" t="s">
        <v>276</v>
      </c>
      <c r="BO17" t="s">
        <v>236</v>
      </c>
      <c r="BP17">
        <v>44</v>
      </c>
      <c r="BQ17">
        <v>3</v>
      </c>
      <c r="BS17" s="21" t="s">
        <v>37</v>
      </c>
      <c r="BT17">
        <f>BZ21</f>
        <v>29.896907216494846</v>
      </c>
      <c r="BU17">
        <f>CE21</f>
        <v>5.1282051282051277</v>
      </c>
      <c r="BW17" s="1" t="s">
        <v>285</v>
      </c>
      <c r="BX17" t="s">
        <v>236</v>
      </c>
      <c r="BY17">
        <v>41</v>
      </c>
      <c r="BZ17">
        <v>13</v>
      </c>
      <c r="CB17" s="1" t="s">
        <v>276</v>
      </c>
      <c r="CC17" t="s">
        <v>236</v>
      </c>
      <c r="CD17">
        <v>51</v>
      </c>
      <c r="CE17">
        <v>2</v>
      </c>
      <c r="CG17" s="21" t="s">
        <v>37</v>
      </c>
      <c r="CH17">
        <f>CN21</f>
        <v>66.666666666666657</v>
      </c>
      <c r="CI17">
        <f>CS21</f>
        <v>17.333333333333336</v>
      </c>
      <c r="CK17" s="1" t="s">
        <v>285</v>
      </c>
      <c r="CL17" t="s">
        <v>236</v>
      </c>
      <c r="CM17">
        <v>36</v>
      </c>
      <c r="CN17">
        <v>28</v>
      </c>
      <c r="CP17" s="1" t="s">
        <v>276</v>
      </c>
      <c r="CQ17" t="s">
        <v>236</v>
      </c>
      <c r="CR17">
        <v>26</v>
      </c>
      <c r="CS17">
        <v>3</v>
      </c>
      <c r="CU17" s="21" t="s">
        <v>37</v>
      </c>
      <c r="CV17">
        <f>DB21</f>
        <v>75.796178343949052</v>
      </c>
      <c r="CW17">
        <f>DG21</f>
        <v>6.0606060606060606</v>
      </c>
      <c r="CY17" s="1" t="s">
        <v>285</v>
      </c>
      <c r="CZ17" t="s">
        <v>236</v>
      </c>
      <c r="DA17">
        <v>52</v>
      </c>
      <c r="DB17">
        <v>40</v>
      </c>
      <c r="DD17" s="1" t="s">
        <v>276</v>
      </c>
      <c r="DE17" t="s">
        <v>236</v>
      </c>
      <c r="DF17">
        <v>34</v>
      </c>
      <c r="DG17">
        <v>1</v>
      </c>
      <c r="DI17" s="21" t="s">
        <v>37</v>
      </c>
      <c r="DJ17">
        <f>DP21</f>
        <v>64.935064935064929</v>
      </c>
      <c r="DK17">
        <f>DU21</f>
        <v>0</v>
      </c>
      <c r="DM17" s="1" t="s">
        <v>285</v>
      </c>
      <c r="DN17" t="s">
        <v>236</v>
      </c>
      <c r="DO17">
        <v>79</v>
      </c>
      <c r="DP17">
        <v>51</v>
      </c>
      <c r="DR17" s="1" t="s">
        <v>276</v>
      </c>
      <c r="DS17" t="s">
        <v>236</v>
      </c>
      <c r="DT17">
        <v>39</v>
      </c>
      <c r="DU17">
        <v>0</v>
      </c>
      <c r="DW17" s="21" t="s">
        <v>37</v>
      </c>
      <c r="DX17">
        <f>ED21</f>
        <v>39.534883720930232</v>
      </c>
      <c r="DY17">
        <f>EI21</f>
        <v>12.5</v>
      </c>
      <c r="EA17" s="1" t="s">
        <v>285</v>
      </c>
      <c r="EB17" t="s">
        <v>236</v>
      </c>
      <c r="EC17">
        <v>15</v>
      </c>
      <c r="ED17">
        <v>7</v>
      </c>
      <c r="EF17" s="1" t="s">
        <v>276</v>
      </c>
      <c r="EG17" t="s">
        <v>236</v>
      </c>
      <c r="EH17">
        <v>7</v>
      </c>
      <c r="EI17">
        <v>0</v>
      </c>
    </row>
    <row r="18" spans="1:139" x14ac:dyDescent="0.25">
      <c r="A18" s="21" t="s">
        <v>38</v>
      </c>
      <c r="B18">
        <f>H28</f>
        <v>73.571428571428584</v>
      </c>
      <c r="C18">
        <f>M28</f>
        <v>12</v>
      </c>
      <c r="F18" t="s">
        <v>234</v>
      </c>
      <c r="G18">
        <v>53</v>
      </c>
      <c r="H18">
        <v>39</v>
      </c>
      <c r="K18" t="s">
        <v>234</v>
      </c>
      <c r="L18">
        <v>12</v>
      </c>
      <c r="M18">
        <v>0</v>
      </c>
      <c r="O18" s="21" t="s">
        <v>38</v>
      </c>
      <c r="P18">
        <f>V28</f>
        <v>82.191780821917803</v>
      </c>
      <c r="Q18">
        <f>AA28</f>
        <v>29.787234042553191</v>
      </c>
      <c r="T18" t="s">
        <v>234</v>
      </c>
      <c r="U18">
        <v>54</v>
      </c>
      <c r="V18">
        <v>46</v>
      </c>
      <c r="Y18" t="s">
        <v>234</v>
      </c>
      <c r="Z18">
        <v>54</v>
      </c>
      <c r="AA18">
        <v>18</v>
      </c>
      <c r="AC18" s="21" t="s">
        <v>38</v>
      </c>
      <c r="AD18">
        <f>AJ28</f>
        <v>49.350649350649348</v>
      </c>
      <c r="AE18">
        <f>AO28</f>
        <v>7.2289156626506017</v>
      </c>
      <c r="AH18" t="s">
        <v>234</v>
      </c>
      <c r="AI18">
        <v>51</v>
      </c>
      <c r="AJ18">
        <v>25</v>
      </c>
      <c r="AM18" t="s">
        <v>234</v>
      </c>
      <c r="AN18">
        <v>31</v>
      </c>
      <c r="AO18">
        <v>3</v>
      </c>
      <c r="AQ18" s="21" t="s">
        <v>38</v>
      </c>
      <c r="AR18">
        <f>AX28</f>
        <v>57.671957671957671</v>
      </c>
      <c r="AS18">
        <f>BC28</f>
        <v>17.834394904458598</v>
      </c>
      <c r="AV18" t="s">
        <v>234</v>
      </c>
      <c r="AW18">
        <v>55</v>
      </c>
      <c r="AX18">
        <v>30</v>
      </c>
      <c r="BA18" t="s">
        <v>234</v>
      </c>
      <c r="BB18">
        <v>60</v>
      </c>
      <c r="BC18">
        <v>9</v>
      </c>
      <c r="BE18" s="21" t="s">
        <v>38</v>
      </c>
      <c r="BF18">
        <f>BL28</f>
        <v>64.335664335664333</v>
      </c>
      <c r="BG18">
        <f>BQ28</f>
        <v>7.8014184397163122</v>
      </c>
      <c r="BJ18" t="s">
        <v>234</v>
      </c>
      <c r="BK18">
        <v>70</v>
      </c>
      <c r="BL18">
        <v>39</v>
      </c>
      <c r="BO18" t="s">
        <v>234</v>
      </c>
      <c r="BP18">
        <v>67</v>
      </c>
      <c r="BQ18">
        <v>7</v>
      </c>
      <c r="BS18" s="21" t="s">
        <v>38</v>
      </c>
      <c r="BT18">
        <f>BZ28</f>
        <v>41.901408450704224</v>
      </c>
      <c r="BU18">
        <f>CE28</f>
        <v>5.2356020942408374</v>
      </c>
      <c r="BX18" t="s">
        <v>234</v>
      </c>
      <c r="BY18">
        <v>79</v>
      </c>
      <c r="BZ18">
        <v>24</v>
      </c>
      <c r="CC18" t="s">
        <v>234</v>
      </c>
      <c r="CD18">
        <v>52</v>
      </c>
      <c r="CE18">
        <v>3</v>
      </c>
      <c r="CG18" s="21" t="s">
        <v>38</v>
      </c>
      <c r="CH18">
        <f>CN28</f>
        <v>68</v>
      </c>
      <c r="CI18">
        <f>CS28</f>
        <v>12.121212121212121</v>
      </c>
      <c r="CL18" t="s">
        <v>234</v>
      </c>
      <c r="CM18">
        <v>44</v>
      </c>
      <c r="CN18">
        <v>26</v>
      </c>
      <c r="CQ18" t="s">
        <v>234</v>
      </c>
      <c r="CR18">
        <v>26</v>
      </c>
      <c r="CS18">
        <v>4</v>
      </c>
      <c r="CU18" s="21" t="s">
        <v>38</v>
      </c>
      <c r="CV18">
        <f>DB28</f>
        <v>80.254777070063696</v>
      </c>
      <c r="CW18">
        <f>DG28</f>
        <v>4.225352112676056</v>
      </c>
      <c r="CZ18" t="s">
        <v>234</v>
      </c>
      <c r="DA18">
        <v>46</v>
      </c>
      <c r="DB18">
        <v>35</v>
      </c>
      <c r="DE18" t="s">
        <v>234</v>
      </c>
      <c r="DF18">
        <v>30</v>
      </c>
      <c r="DG18">
        <v>2</v>
      </c>
      <c r="DI18" s="21" t="s">
        <v>38</v>
      </c>
      <c r="DJ18">
        <f>DP28</f>
        <v>74.566473988439313</v>
      </c>
      <c r="DK18">
        <f>DU28</f>
        <v>3.5294117647058822</v>
      </c>
      <c r="DN18" t="s">
        <v>234</v>
      </c>
      <c r="DO18">
        <v>75</v>
      </c>
      <c r="DP18">
        <v>49</v>
      </c>
      <c r="DS18" t="s">
        <v>234</v>
      </c>
      <c r="DT18">
        <v>41</v>
      </c>
      <c r="DU18">
        <v>0</v>
      </c>
      <c r="DW18" s="21" t="s">
        <v>38</v>
      </c>
      <c r="DX18">
        <f>ED28</f>
        <v>47.457627118644069</v>
      </c>
      <c r="DY18">
        <f>EI28</f>
        <v>7.1428571428571423</v>
      </c>
      <c r="EB18" t="s">
        <v>234</v>
      </c>
      <c r="EC18">
        <v>12</v>
      </c>
      <c r="ED18">
        <v>4</v>
      </c>
      <c r="EG18" t="s">
        <v>234</v>
      </c>
      <c r="EH18">
        <v>4</v>
      </c>
      <c r="EI18">
        <v>1</v>
      </c>
    </row>
    <row r="19" spans="1:139" x14ac:dyDescent="0.25">
      <c r="A19" s="21" t="s">
        <v>39</v>
      </c>
      <c r="B19">
        <f>H35</f>
        <v>69.565217391304344</v>
      </c>
      <c r="C19">
        <f>M35</f>
        <v>4.2553191489361701</v>
      </c>
      <c r="F19" t="s">
        <v>233</v>
      </c>
      <c r="G19">
        <v>29</v>
      </c>
      <c r="H19">
        <v>19</v>
      </c>
      <c r="K19" t="s">
        <v>233</v>
      </c>
      <c r="L19">
        <v>14</v>
      </c>
      <c r="M19">
        <v>2</v>
      </c>
      <c r="O19" s="21" t="s">
        <v>39</v>
      </c>
      <c r="P19">
        <f>V35</f>
        <v>94.845360824742258</v>
      </c>
      <c r="Q19">
        <f>AA35</f>
        <v>28.571428571428569</v>
      </c>
      <c r="T19" t="s">
        <v>233</v>
      </c>
      <c r="U19">
        <v>58</v>
      </c>
      <c r="V19">
        <v>51</v>
      </c>
      <c r="Y19" t="s">
        <v>233</v>
      </c>
      <c r="Z19">
        <v>35</v>
      </c>
      <c r="AA19">
        <v>4</v>
      </c>
      <c r="AC19" s="21" t="s">
        <v>39</v>
      </c>
      <c r="AD19">
        <f>AJ35</f>
        <v>46.774193548387096</v>
      </c>
      <c r="AE19">
        <f>AO35</f>
        <v>6.4102564102564097</v>
      </c>
      <c r="AH19" t="s">
        <v>233</v>
      </c>
      <c r="AI19">
        <v>50</v>
      </c>
      <c r="AJ19">
        <v>19</v>
      </c>
      <c r="AM19" t="s">
        <v>233</v>
      </c>
      <c r="AN19">
        <v>26</v>
      </c>
      <c r="AO19">
        <v>4</v>
      </c>
      <c r="AQ19" s="21" t="s">
        <v>39</v>
      </c>
      <c r="AR19">
        <f>AX35</f>
        <v>63.742690058479532</v>
      </c>
      <c r="AS19">
        <f>BC35</f>
        <v>20.833333333333336</v>
      </c>
      <c r="AV19" t="s">
        <v>233</v>
      </c>
      <c r="AW19">
        <v>44</v>
      </c>
      <c r="AX19">
        <v>34</v>
      </c>
      <c r="BA19" t="s">
        <v>233</v>
      </c>
      <c r="BB19">
        <v>43</v>
      </c>
      <c r="BC19">
        <v>5</v>
      </c>
      <c r="BE19" s="21" t="s">
        <v>39</v>
      </c>
      <c r="BF19">
        <f>BL35</f>
        <v>53.846153846153847</v>
      </c>
      <c r="BG19">
        <f>BQ35</f>
        <v>7.4626865671641784</v>
      </c>
      <c r="BJ19" t="s">
        <v>233</v>
      </c>
      <c r="BK19">
        <v>29</v>
      </c>
      <c r="BL19">
        <v>17</v>
      </c>
      <c r="BO19" t="s">
        <v>233</v>
      </c>
      <c r="BP19">
        <v>45</v>
      </c>
      <c r="BQ19">
        <v>7</v>
      </c>
      <c r="BS19" s="21" t="s">
        <v>39</v>
      </c>
      <c r="BT19">
        <f>BZ35</f>
        <v>38.636363636363633</v>
      </c>
      <c r="BU19">
        <f>CE35</f>
        <v>6.024096385542169</v>
      </c>
      <c r="BX19" t="s">
        <v>233</v>
      </c>
      <c r="BY19">
        <v>74</v>
      </c>
      <c r="BZ19">
        <v>21</v>
      </c>
      <c r="CC19" t="s">
        <v>233</v>
      </c>
      <c r="CD19">
        <v>92</v>
      </c>
      <c r="CE19">
        <v>5</v>
      </c>
      <c r="CG19" s="21" t="s">
        <v>39</v>
      </c>
      <c r="CH19">
        <f>CN35</f>
        <v>69.172932330827066</v>
      </c>
      <c r="CI19">
        <f>CS35</f>
        <v>9.0909090909090917</v>
      </c>
      <c r="CL19" t="s">
        <v>233</v>
      </c>
      <c r="CM19">
        <v>46</v>
      </c>
      <c r="CN19">
        <v>30</v>
      </c>
      <c r="CQ19" t="s">
        <v>233</v>
      </c>
      <c r="CR19">
        <v>23</v>
      </c>
      <c r="CS19">
        <v>6</v>
      </c>
      <c r="CU19" s="21" t="s">
        <v>39</v>
      </c>
      <c r="CV19">
        <f>DB35</f>
        <v>75.949367088607602</v>
      </c>
      <c r="CW19">
        <f>DG35</f>
        <v>8.4507042253521121</v>
      </c>
      <c r="CZ19" t="s">
        <v>233</v>
      </c>
      <c r="DA19">
        <v>59</v>
      </c>
      <c r="DB19">
        <v>44</v>
      </c>
      <c r="DE19" t="s">
        <v>233</v>
      </c>
      <c r="DF19">
        <v>35</v>
      </c>
      <c r="DG19">
        <v>3</v>
      </c>
      <c r="DI19" s="21" t="s">
        <v>39</v>
      </c>
      <c r="DJ19">
        <f>DP35</f>
        <v>81.521739130434781</v>
      </c>
      <c r="DK19">
        <f>DU35</f>
        <v>1.5151515151515151</v>
      </c>
      <c r="DN19" t="s">
        <v>233</v>
      </c>
      <c r="DS19" t="s">
        <v>233</v>
      </c>
      <c r="DW19" s="21" t="s">
        <v>39</v>
      </c>
      <c r="DX19">
        <f>ED35</f>
        <v>42.857142857142854</v>
      </c>
      <c r="DY19">
        <f>EI35</f>
        <v>16.666666666666664</v>
      </c>
      <c r="EB19" t="s">
        <v>233</v>
      </c>
      <c r="EC19">
        <v>16</v>
      </c>
      <c r="ED19">
        <v>6</v>
      </c>
      <c r="EG19" t="s">
        <v>233</v>
      </c>
      <c r="EH19">
        <v>5</v>
      </c>
      <c r="EI19">
        <v>1</v>
      </c>
    </row>
    <row r="20" spans="1:139" x14ac:dyDescent="0.25">
      <c r="A20" s="1" t="s">
        <v>235</v>
      </c>
      <c r="B20">
        <f>AVERAGE(B17:B19)</f>
        <v>70.439488048183691</v>
      </c>
      <c r="C20">
        <f>AVERAGE(C17:C19)</f>
        <v>7.1278414257137657</v>
      </c>
      <c r="F20" t="s">
        <v>252</v>
      </c>
      <c r="G20">
        <f>SUM(G17:G19)</f>
        <v>132</v>
      </c>
      <c r="H20">
        <f>SUM(H17:H19)</f>
        <v>90</v>
      </c>
      <c r="K20" t="s">
        <v>252</v>
      </c>
      <c r="L20">
        <f>SUM(L17:L19)</f>
        <v>39</v>
      </c>
      <c r="M20">
        <f>SUM(M17:M19)</f>
        <v>2</v>
      </c>
      <c r="O20" s="1" t="s">
        <v>235</v>
      </c>
      <c r="P20">
        <f>AVERAGE(P17:P19)</f>
        <v>87.50400066061853</v>
      </c>
      <c r="Q20">
        <f>AVERAGE(Q17:Q19)</f>
        <v>27.849834102879413</v>
      </c>
      <c r="T20" t="s">
        <v>252</v>
      </c>
      <c r="U20">
        <f>SUM(U17:U19)</f>
        <v>179</v>
      </c>
      <c r="V20">
        <f>SUM(V17:V19)</f>
        <v>153</v>
      </c>
      <c r="Y20" t="s">
        <v>252</v>
      </c>
      <c r="Z20">
        <f>SUM(Z17:Z19)</f>
        <v>131</v>
      </c>
      <c r="AA20">
        <f>SUM(AA17:AA19)</f>
        <v>33</v>
      </c>
      <c r="AC20" s="1" t="s">
        <v>235</v>
      </c>
      <c r="AD20">
        <f>AVERAGE(AD17:AD19)</f>
        <v>47.473713065110921</v>
      </c>
      <c r="AE20">
        <f>AVERAGE(AE17:AE19)</f>
        <v>8.0758024556748857</v>
      </c>
      <c r="AH20" t="s">
        <v>252</v>
      </c>
      <c r="AI20">
        <f>SUM(AI17:AI19)</f>
        <v>162</v>
      </c>
      <c r="AJ20">
        <f>SUM(AJ17:AJ19)</f>
        <v>75</v>
      </c>
      <c r="AM20" t="s">
        <v>252</v>
      </c>
      <c r="AN20">
        <f>SUM(AN17:AN19)</f>
        <v>85</v>
      </c>
      <c r="AO20">
        <f>SUM(AO17:AO19)</f>
        <v>9</v>
      </c>
      <c r="AQ20" s="1" t="s">
        <v>235</v>
      </c>
      <c r="AR20">
        <f>AVERAGE(AR17:AR19)</f>
        <v>63.245876365632277</v>
      </c>
      <c r="AS20">
        <f>AVERAGE(AS17:AS19)</f>
        <v>17.486943895355932</v>
      </c>
      <c r="AV20" t="s">
        <v>252</v>
      </c>
      <c r="AW20">
        <f>SUM(AW17:AW19)</f>
        <v>161</v>
      </c>
      <c r="AX20">
        <f>SUM(AX17:AX19)</f>
        <v>110</v>
      </c>
      <c r="BA20" t="s">
        <v>252</v>
      </c>
      <c r="BB20">
        <f>SUM(BB17:BB19)</f>
        <v>145</v>
      </c>
      <c r="BC20">
        <f>SUM(BC17:BC19)</f>
        <v>20</v>
      </c>
      <c r="BE20" s="1" t="s">
        <v>235</v>
      </c>
      <c r="BF20">
        <f>AVERAGE(BF17:BF19)</f>
        <v>57.537399309551205</v>
      </c>
      <c r="BG20">
        <f>AVERAGE(BG17:BG19)</f>
        <v>8.7205136347721304</v>
      </c>
      <c r="BJ20" t="s">
        <v>252</v>
      </c>
      <c r="BK20">
        <f>SUM(BK17:BK19)</f>
        <v>158</v>
      </c>
      <c r="BL20">
        <f>SUM(BL17:BL19)</f>
        <v>86</v>
      </c>
      <c r="BO20" t="s">
        <v>252</v>
      </c>
      <c r="BP20">
        <f>SUM(BP17:BP19)</f>
        <v>156</v>
      </c>
      <c r="BQ20">
        <f>SUM(BQ17:BQ19)</f>
        <v>17</v>
      </c>
      <c r="BS20" s="1" t="s">
        <v>235</v>
      </c>
      <c r="BT20">
        <f>AVERAGE(BT17:BT19)</f>
        <v>36.811559767854227</v>
      </c>
      <c r="BU20">
        <f>AVERAGE(BU17:BU19)</f>
        <v>5.4626345359960453</v>
      </c>
      <c r="BX20" t="s">
        <v>252</v>
      </c>
      <c r="BY20">
        <f>SUM(BY17:BY19)</f>
        <v>194</v>
      </c>
      <c r="BZ20">
        <f>SUM(BZ17:BZ19)</f>
        <v>58</v>
      </c>
      <c r="CC20" t="s">
        <v>252</v>
      </c>
      <c r="CD20">
        <f>SUM(CD17:CD19)</f>
        <v>195</v>
      </c>
      <c r="CE20">
        <f>SUM(CE17:CE19)</f>
        <v>10</v>
      </c>
      <c r="CG20" s="1" t="s">
        <v>235</v>
      </c>
      <c r="CH20">
        <f>AVERAGE(CH17:CH19)</f>
        <v>67.946532999164575</v>
      </c>
      <c r="CI20">
        <f>AVERAGE(CI17:CI19)</f>
        <v>12.84848484848485</v>
      </c>
      <c r="CL20" t="s">
        <v>252</v>
      </c>
      <c r="CM20">
        <f>SUM(CM17:CM19)</f>
        <v>126</v>
      </c>
      <c r="CN20">
        <f>SUM(CN17:CN19)</f>
        <v>84</v>
      </c>
      <c r="CQ20" t="s">
        <v>252</v>
      </c>
      <c r="CR20">
        <f>SUM(CR17:CR19)</f>
        <v>75</v>
      </c>
      <c r="CS20">
        <f>SUM(CS17:CS19)</f>
        <v>13</v>
      </c>
      <c r="CU20" s="1" t="s">
        <v>235</v>
      </c>
      <c r="CV20">
        <f>AVERAGE(CV17:CV19)</f>
        <v>77.333440834206783</v>
      </c>
      <c r="CW20">
        <f>AVERAGE(CW17:CW19)</f>
        <v>6.2455541328780768</v>
      </c>
      <c r="CZ20" t="s">
        <v>252</v>
      </c>
      <c r="DA20">
        <f>SUM(DA17:DA19)</f>
        <v>157</v>
      </c>
      <c r="DB20">
        <f>SUM(DB17:DB19)</f>
        <v>119</v>
      </c>
      <c r="DE20" t="s">
        <v>252</v>
      </c>
      <c r="DF20">
        <f>SUM(DF17:DF19)</f>
        <v>99</v>
      </c>
      <c r="DG20">
        <f>SUM(DG17:DG19)</f>
        <v>6</v>
      </c>
      <c r="DI20" s="1" t="s">
        <v>235</v>
      </c>
      <c r="DJ20">
        <f>AVERAGE(DJ17:DJ19)</f>
        <v>73.674426017979684</v>
      </c>
      <c r="DK20">
        <f>AVERAGE(DK17:DK19)</f>
        <v>1.6815210932857994</v>
      </c>
      <c r="DN20" t="s">
        <v>252</v>
      </c>
      <c r="DO20">
        <f>SUM(DO17:DO19)</f>
        <v>154</v>
      </c>
      <c r="DP20">
        <f>SUM(DP17:DP19)</f>
        <v>100</v>
      </c>
      <c r="DS20" t="s">
        <v>252</v>
      </c>
      <c r="DT20">
        <f>SUM(DT17:DT19)</f>
        <v>80</v>
      </c>
      <c r="DU20">
        <f>SUM(DU17:DU19)</f>
        <v>0</v>
      </c>
      <c r="DW20" s="1" t="s">
        <v>235</v>
      </c>
      <c r="DX20">
        <f>AVERAGE(DX17:DX19)</f>
        <v>43.283217898905718</v>
      </c>
      <c r="DY20">
        <f>AVERAGE(DY17:DY19)</f>
        <v>12.103174603174603</v>
      </c>
      <c r="EB20" t="s">
        <v>252</v>
      </c>
      <c r="EC20">
        <f>SUM(EC17:EC19)</f>
        <v>43</v>
      </c>
      <c r="ED20">
        <f>SUM(ED17:ED19)</f>
        <v>17</v>
      </c>
      <c r="EG20" t="s">
        <v>252</v>
      </c>
      <c r="EH20">
        <f>SUM(EH17:EH19)</f>
        <v>16</v>
      </c>
      <c r="EI20">
        <f>SUM(EI17:EI19)</f>
        <v>2</v>
      </c>
    </row>
    <row r="21" spans="1:139" x14ac:dyDescent="0.25">
      <c r="A21" s="1" t="s">
        <v>1</v>
      </c>
      <c r="B21">
        <f>STDEV(B17:B19)</f>
        <v>2.7991493215009657</v>
      </c>
      <c r="C21">
        <f>STDEV(C17:C19)</f>
        <v>4.2419251953498911</v>
      </c>
      <c r="F21" s="1" t="s">
        <v>251</v>
      </c>
      <c r="G21" t="s">
        <v>250</v>
      </c>
      <c r="H21">
        <f>(H20/G20)*100</f>
        <v>68.181818181818173</v>
      </c>
      <c r="K21" s="1" t="s">
        <v>251</v>
      </c>
      <c r="L21" t="s">
        <v>250</v>
      </c>
      <c r="M21">
        <f>(M20/L20)*100</f>
        <v>5.1282051282051277</v>
      </c>
      <c r="O21" s="1" t="s">
        <v>1</v>
      </c>
      <c r="P21">
        <f>STDEV(P17:P19)</f>
        <v>6.5663025796229535</v>
      </c>
      <c r="Q21">
        <f>STDEV(Q17:Q19)</f>
        <v>2.3816452681129379</v>
      </c>
      <c r="T21" s="1" t="s">
        <v>251</v>
      </c>
      <c r="U21" t="s">
        <v>250</v>
      </c>
      <c r="V21">
        <f>(V20/U20)*100</f>
        <v>85.47486033519553</v>
      </c>
      <c r="Y21" s="1" t="s">
        <v>251</v>
      </c>
      <c r="Z21" t="s">
        <v>250</v>
      </c>
      <c r="AA21">
        <f>(AA20/Z20)*100</f>
        <v>25.190839694656486</v>
      </c>
      <c r="AC21" s="1" t="s">
        <v>1</v>
      </c>
      <c r="AD21">
        <f>STDEV(AD17:AD19)</f>
        <v>1.6429436420240031</v>
      </c>
      <c r="AE21">
        <f>STDEV(AE17:AE19)</f>
        <v>2.2139986040300066</v>
      </c>
      <c r="AH21" s="1" t="s">
        <v>251</v>
      </c>
      <c r="AI21" t="s">
        <v>250</v>
      </c>
      <c r="AJ21">
        <f>(AJ20/AI20)*100</f>
        <v>46.296296296296298</v>
      </c>
      <c r="AM21" s="1" t="s">
        <v>251</v>
      </c>
      <c r="AN21" t="s">
        <v>250</v>
      </c>
      <c r="AO21">
        <f>(AO20/AN20)*100</f>
        <v>10.588235294117647</v>
      </c>
      <c r="AQ21" s="1" t="s">
        <v>1</v>
      </c>
      <c r="AR21">
        <f>STDEV(AR17:AR19)</f>
        <v>5.342863868681377</v>
      </c>
      <c r="AS21">
        <f>STDEV(AS17:AS19)</f>
        <v>3.5329521453607255</v>
      </c>
      <c r="AV21" s="1" t="s">
        <v>251</v>
      </c>
      <c r="AW21" t="s">
        <v>250</v>
      </c>
      <c r="AX21">
        <f>(AX20/AW20)*100</f>
        <v>68.322981366459629</v>
      </c>
      <c r="BA21" s="1" t="s">
        <v>251</v>
      </c>
      <c r="BB21" t="s">
        <v>250</v>
      </c>
      <c r="BC21">
        <f>(BC20/BB20)*100</f>
        <v>13.793103448275861</v>
      </c>
      <c r="BE21" s="1" t="s">
        <v>1</v>
      </c>
      <c r="BF21">
        <f>STDEV(BF17:BF19)</f>
        <v>5.8947125035671997</v>
      </c>
      <c r="BG21">
        <f>STDEV(BG17:BG19)</f>
        <v>1.8928623097392778</v>
      </c>
      <c r="BJ21" s="1" t="s">
        <v>251</v>
      </c>
      <c r="BK21" t="s">
        <v>250</v>
      </c>
      <c r="BL21">
        <f>(BL20/BK20)*100</f>
        <v>54.430379746835442</v>
      </c>
      <c r="BO21" s="1" t="s">
        <v>251</v>
      </c>
      <c r="BP21" t="s">
        <v>250</v>
      </c>
      <c r="BQ21">
        <f>(BQ20/BP20)*100</f>
        <v>10.897435897435898</v>
      </c>
      <c r="BS21" s="1" t="s">
        <v>1</v>
      </c>
      <c r="BT21">
        <f>STDEV(BT17:BT19)</f>
        <v>6.2068062914376076</v>
      </c>
      <c r="BU21">
        <f>STDEV(BU17:BU19)</f>
        <v>0.48919636491927743</v>
      </c>
      <c r="BX21" s="1" t="s">
        <v>251</v>
      </c>
      <c r="BY21" t="s">
        <v>250</v>
      </c>
      <c r="BZ21">
        <f>(BZ20/BY20)*100</f>
        <v>29.896907216494846</v>
      </c>
      <c r="CC21" s="1" t="s">
        <v>251</v>
      </c>
      <c r="CD21" t="s">
        <v>250</v>
      </c>
      <c r="CE21">
        <f>(CE20/CD20)*100</f>
        <v>5.1282051282051277</v>
      </c>
      <c r="CG21" s="1" t="s">
        <v>1</v>
      </c>
      <c r="CH21">
        <f>STDEV(CH17:CH19)</f>
        <v>1.2539880122916272</v>
      </c>
      <c r="CI21">
        <f>STDEV(CI17:CI19)</f>
        <v>4.1690626719805746</v>
      </c>
      <c r="CL21" s="1" t="s">
        <v>251</v>
      </c>
      <c r="CM21" t="s">
        <v>250</v>
      </c>
      <c r="CN21">
        <f>(CN20/CM20)*100</f>
        <v>66.666666666666657</v>
      </c>
      <c r="CQ21" s="1" t="s">
        <v>251</v>
      </c>
      <c r="CR21" t="s">
        <v>250</v>
      </c>
      <c r="CS21">
        <f>(CS20/CR20)*100</f>
        <v>17.333333333333336</v>
      </c>
      <c r="CU21" s="1" t="s">
        <v>1</v>
      </c>
      <c r="CV21">
        <f>STDEV(CV17:CV19)</f>
        <v>2.5311105764210486</v>
      </c>
      <c r="CW21">
        <f>STDEV(CW17:CW19)</f>
        <v>2.1187388845966471</v>
      </c>
      <c r="CZ21" s="1" t="s">
        <v>251</v>
      </c>
      <c r="DA21" t="s">
        <v>250</v>
      </c>
      <c r="DB21">
        <f>(DB20/DA20)*100</f>
        <v>75.796178343949052</v>
      </c>
      <c r="DE21" s="1" t="s">
        <v>251</v>
      </c>
      <c r="DF21" t="s">
        <v>250</v>
      </c>
      <c r="DG21">
        <f>(DG20/DF20)*100</f>
        <v>6.0606060606060606</v>
      </c>
      <c r="DI21" s="1" t="s">
        <v>1</v>
      </c>
      <c r="DJ21">
        <f>STDEV(DJ17:DJ19)</f>
        <v>8.3292408058620744</v>
      </c>
      <c r="DK21">
        <f>STDEV(DK17:DK19)</f>
        <v>1.7705778657284481</v>
      </c>
      <c r="DN21" s="1" t="s">
        <v>251</v>
      </c>
      <c r="DO21" t="s">
        <v>250</v>
      </c>
      <c r="DP21">
        <f>(DP20/DO20)*100</f>
        <v>64.935064935064929</v>
      </c>
      <c r="DS21" s="1" t="s">
        <v>251</v>
      </c>
      <c r="DT21" t="s">
        <v>250</v>
      </c>
      <c r="DU21">
        <f>(DU20/DT20)*100</f>
        <v>0</v>
      </c>
      <c r="DW21" s="1" t="s">
        <v>1</v>
      </c>
      <c r="DX21">
        <f>STDEV(DX17:DX19)</f>
        <v>3.9785199122807553</v>
      </c>
      <c r="DY21">
        <f>STDEV(DY17:DY19)</f>
        <v>4.7742894506015698</v>
      </c>
      <c r="EB21" s="1" t="s">
        <v>251</v>
      </c>
      <c r="EC21" t="s">
        <v>250</v>
      </c>
      <c r="ED21">
        <f>(ED20/EC20)*100</f>
        <v>39.534883720930232</v>
      </c>
      <c r="EG21" s="1" t="s">
        <v>251</v>
      </c>
      <c r="EH21" t="s">
        <v>250</v>
      </c>
      <c r="EI21">
        <f>(EI20/EH20)*100</f>
        <v>12.5</v>
      </c>
    </row>
    <row r="22" spans="1:139" x14ac:dyDescent="0.25">
      <c r="A22" s="1" t="s">
        <v>15</v>
      </c>
      <c r="B22">
        <f>B21/SQRT(3)</f>
        <v>1.616089614270541</v>
      </c>
      <c r="C22">
        <f>C21/SQRT(3)</f>
        <v>2.4490766534175155</v>
      </c>
      <c r="O22" s="1" t="s">
        <v>15</v>
      </c>
      <c r="P22">
        <f>P21/SQRT(3)</f>
        <v>3.7910565619258465</v>
      </c>
      <c r="Q22">
        <f>Q21/SQRT(3)</f>
        <v>1.3750435366592031</v>
      </c>
      <c r="AC22" s="1" t="s">
        <v>15</v>
      </c>
      <c r="AD22">
        <f>AD21/SQRT(3)</f>
        <v>0.94855395398594244</v>
      </c>
      <c r="AE22">
        <f>AE21/SQRT(3)</f>
        <v>1.27825269002218</v>
      </c>
      <c r="AQ22" s="1" t="s">
        <v>15</v>
      </c>
      <c r="AR22">
        <f>AR21/SQRT(3)</f>
        <v>3.0847038928267185</v>
      </c>
      <c r="AS22">
        <f>AS21/SQRT(3)</f>
        <v>2.039750872158081</v>
      </c>
      <c r="BE22" s="1" t="s">
        <v>15</v>
      </c>
      <c r="BF22">
        <f>BF21/SQRT(3)</f>
        <v>3.4033138507299756</v>
      </c>
      <c r="BG22">
        <f>BG21/SQRT(3)</f>
        <v>1.0928445640668689</v>
      </c>
      <c r="BS22" s="1" t="s">
        <v>15</v>
      </c>
      <c r="BT22">
        <f>BT21/SQRT(3)</f>
        <v>3.5835012831693658</v>
      </c>
      <c r="BU22">
        <f>BU21/SQRT(3)</f>
        <v>0.28243765297273121</v>
      </c>
      <c r="CG22" s="1" t="s">
        <v>15</v>
      </c>
      <c r="CH22">
        <f>CH21/SQRT(3)</f>
        <v>0.72399031645713474</v>
      </c>
      <c r="CI22">
        <f>CI21/SQRT(3)</f>
        <v>2.4070094559364055</v>
      </c>
      <c r="CU22" s="1" t="s">
        <v>15</v>
      </c>
      <c r="CV22">
        <f>CV21/SQRT(3)</f>
        <v>1.4613373726454013</v>
      </c>
      <c r="CW22">
        <f>CW21/SQRT(3)</f>
        <v>1.2232544653644017</v>
      </c>
      <c r="DI22" s="1" t="s">
        <v>15</v>
      </c>
      <c r="DJ22">
        <f>DJ21/SQRT(3)</f>
        <v>4.8088894214096847</v>
      </c>
      <c r="DK22">
        <f>DK21/SQRT(3)</f>
        <v>1.0222436073995127</v>
      </c>
      <c r="DW22" s="1" t="s">
        <v>15</v>
      </c>
      <c r="DX22">
        <f>DX21/SQRT(3)</f>
        <v>2.2969995423315805</v>
      </c>
      <c r="DY22">
        <f>DY21/SQRT(3)</f>
        <v>2.756437299494007</v>
      </c>
    </row>
    <row r="23" spans="1:139" x14ac:dyDescent="0.25">
      <c r="A23" s="1" t="s">
        <v>220</v>
      </c>
      <c r="C23">
        <f>_xlfn.T.TEST(B17:B19,C17:C19,2,1)</f>
        <v>2.9458472410948545E-4</v>
      </c>
      <c r="F23" s="1" t="s">
        <v>243</v>
      </c>
      <c r="G23" t="s">
        <v>254</v>
      </c>
      <c r="H23" t="s">
        <v>253</v>
      </c>
      <c r="K23" s="1" t="s">
        <v>243</v>
      </c>
      <c r="L23" t="s">
        <v>254</v>
      </c>
      <c r="M23" t="s">
        <v>253</v>
      </c>
      <c r="O23" s="1" t="s">
        <v>220</v>
      </c>
      <c r="Q23">
        <f>_xlfn.T.TEST(P17:P19,Q17:Q19,2,1)</f>
        <v>4.5018389769421411E-3</v>
      </c>
      <c r="T23" s="1" t="s">
        <v>243</v>
      </c>
      <c r="U23" t="s">
        <v>254</v>
      </c>
      <c r="V23" t="s">
        <v>253</v>
      </c>
      <c r="Y23" s="1" t="s">
        <v>243</v>
      </c>
      <c r="Z23" t="s">
        <v>254</v>
      </c>
      <c r="AA23" t="s">
        <v>253</v>
      </c>
      <c r="AC23" s="1" t="s">
        <v>220</v>
      </c>
      <c r="AE23">
        <f>_xlfn.T.TEST(AD17:AD19,AE17:AE19,2,1)</f>
        <v>2.3504333579848057E-3</v>
      </c>
      <c r="AH23" s="1" t="s">
        <v>243</v>
      </c>
      <c r="AI23" t="s">
        <v>254</v>
      </c>
      <c r="AJ23" t="s">
        <v>253</v>
      </c>
      <c r="AM23" s="1" t="s">
        <v>243</v>
      </c>
      <c r="AN23" t="s">
        <v>254</v>
      </c>
      <c r="AO23" t="s">
        <v>253</v>
      </c>
      <c r="AQ23" s="1" t="s">
        <v>220</v>
      </c>
      <c r="AS23">
        <f>_xlfn.T.TEST(AR17:AR19,AS17:AS19,2,1)</f>
        <v>9.4256176599783505E-3</v>
      </c>
      <c r="AV23" s="1" t="s">
        <v>243</v>
      </c>
      <c r="AW23" t="s">
        <v>254</v>
      </c>
      <c r="AX23" t="s">
        <v>253</v>
      </c>
      <c r="BA23" s="1" t="s">
        <v>243</v>
      </c>
      <c r="BB23" t="s">
        <v>254</v>
      </c>
      <c r="BC23" t="s">
        <v>253</v>
      </c>
      <c r="BE23" s="1" t="s">
        <v>220</v>
      </c>
      <c r="BG23">
        <f>_xlfn.T.TEST(BF17:BF19,BG17:BG19,2,1)</f>
        <v>6.4687718427606095E-3</v>
      </c>
      <c r="BJ23" s="1" t="s">
        <v>243</v>
      </c>
      <c r="BK23" t="s">
        <v>254</v>
      </c>
      <c r="BL23" t="s">
        <v>253</v>
      </c>
      <c r="BO23" s="1" t="s">
        <v>243</v>
      </c>
      <c r="BP23" t="s">
        <v>254</v>
      </c>
      <c r="BQ23" t="s">
        <v>253</v>
      </c>
      <c r="BS23" s="1" t="s">
        <v>220</v>
      </c>
      <c r="BU23">
        <f>_xlfn.T.TEST(BT17:BT19,BU17:BU19,2,1)</f>
        <v>1.2181808895802263E-2</v>
      </c>
      <c r="BX23" s="1" t="s">
        <v>243</v>
      </c>
      <c r="BY23" t="s">
        <v>254</v>
      </c>
      <c r="BZ23" t="s">
        <v>253</v>
      </c>
      <c r="CC23" s="1" t="s">
        <v>243</v>
      </c>
      <c r="CD23" t="s">
        <v>254</v>
      </c>
      <c r="CE23" t="s">
        <v>253</v>
      </c>
      <c r="CG23" s="1" t="s">
        <v>220</v>
      </c>
      <c r="CI23">
        <f>_xlfn.T.TEST(CH17:CH19,CI17:CI19,2,1)</f>
        <v>3.2061584438989217E-3</v>
      </c>
      <c r="CL23" s="1" t="s">
        <v>243</v>
      </c>
      <c r="CM23" t="s">
        <v>254</v>
      </c>
      <c r="CN23" t="s">
        <v>253</v>
      </c>
      <c r="CQ23" s="1" t="s">
        <v>243</v>
      </c>
      <c r="CR23" t="s">
        <v>254</v>
      </c>
      <c r="CS23" t="s">
        <v>253</v>
      </c>
      <c r="CU23" s="1" t="s">
        <v>220</v>
      </c>
      <c r="CW23">
        <f>_xlfn.T.TEST(CV17:CV19,CW17:CW19,2,1)</f>
        <v>1.2880377507506638E-3</v>
      </c>
      <c r="CZ23" s="1" t="s">
        <v>243</v>
      </c>
      <c r="DA23" t="s">
        <v>254</v>
      </c>
      <c r="DB23" t="s">
        <v>253</v>
      </c>
      <c r="DE23" s="1" t="s">
        <v>243</v>
      </c>
      <c r="DF23" t="s">
        <v>254</v>
      </c>
      <c r="DG23" t="s">
        <v>253</v>
      </c>
      <c r="DI23" s="1" t="s">
        <v>220</v>
      </c>
      <c r="DK23">
        <f>_xlfn.T.TEST(DJ17:DJ19,DK17:DK19,2,1)</f>
        <v>3.6758931171535993E-3</v>
      </c>
      <c r="DN23" s="1" t="s">
        <v>243</v>
      </c>
      <c r="DO23" t="s">
        <v>254</v>
      </c>
      <c r="DP23" t="s">
        <v>253</v>
      </c>
      <c r="DS23" s="1" t="s">
        <v>243</v>
      </c>
      <c r="DT23" t="s">
        <v>254</v>
      </c>
      <c r="DU23" t="s">
        <v>253</v>
      </c>
      <c r="DW23" s="1" t="s">
        <v>220</v>
      </c>
      <c r="DY23">
        <f>_xlfn.T.TEST(DX17:DX19,DY17:DY19,2,1)</f>
        <v>2.0847982974523779E-2</v>
      </c>
      <c r="EB23" s="1" t="s">
        <v>243</v>
      </c>
      <c r="EC23" t="s">
        <v>254</v>
      </c>
      <c r="ED23" t="s">
        <v>253</v>
      </c>
      <c r="EG23" s="1" t="s">
        <v>243</v>
      </c>
      <c r="EH23" t="s">
        <v>254</v>
      </c>
      <c r="EI23" t="s">
        <v>253</v>
      </c>
    </row>
    <row r="24" spans="1:139" x14ac:dyDescent="0.25">
      <c r="F24" t="s">
        <v>236</v>
      </c>
      <c r="G24">
        <v>45</v>
      </c>
      <c r="H24">
        <v>30</v>
      </c>
      <c r="K24" t="s">
        <v>236</v>
      </c>
      <c r="L24">
        <v>17</v>
      </c>
      <c r="M24">
        <v>1</v>
      </c>
      <c r="T24" t="s">
        <v>236</v>
      </c>
      <c r="U24">
        <v>58</v>
      </c>
      <c r="V24">
        <v>50</v>
      </c>
      <c r="Y24" t="s">
        <v>236</v>
      </c>
      <c r="Z24">
        <v>32</v>
      </c>
      <c r="AA24">
        <v>9</v>
      </c>
      <c r="AH24" t="s">
        <v>236</v>
      </c>
      <c r="AI24">
        <v>40</v>
      </c>
      <c r="AJ24">
        <v>24</v>
      </c>
      <c r="AM24" t="s">
        <v>236</v>
      </c>
      <c r="AN24">
        <v>20</v>
      </c>
      <c r="AO24">
        <v>1</v>
      </c>
      <c r="AV24" t="s">
        <v>236</v>
      </c>
      <c r="AW24">
        <v>73</v>
      </c>
      <c r="AX24">
        <v>37</v>
      </c>
      <c r="BA24" t="s">
        <v>236</v>
      </c>
      <c r="BB24">
        <v>62</v>
      </c>
      <c r="BC24">
        <v>9</v>
      </c>
      <c r="BJ24" t="s">
        <v>236</v>
      </c>
      <c r="BK24">
        <v>36</v>
      </c>
      <c r="BL24">
        <v>25</v>
      </c>
      <c r="BO24" t="s">
        <v>236</v>
      </c>
      <c r="BP24">
        <v>32</v>
      </c>
      <c r="BQ24">
        <v>3</v>
      </c>
      <c r="BX24" t="s">
        <v>236</v>
      </c>
      <c r="BY24">
        <v>90</v>
      </c>
      <c r="BZ24">
        <v>39</v>
      </c>
      <c r="CC24" t="s">
        <v>236</v>
      </c>
      <c r="CD24">
        <v>62</v>
      </c>
      <c r="CE24">
        <v>4</v>
      </c>
      <c r="CL24" t="s">
        <v>236</v>
      </c>
      <c r="CM24">
        <v>56</v>
      </c>
      <c r="CN24">
        <v>39</v>
      </c>
      <c r="CQ24" t="s">
        <v>236</v>
      </c>
      <c r="CR24">
        <v>25</v>
      </c>
      <c r="CS24">
        <v>3</v>
      </c>
      <c r="CZ24" t="s">
        <v>236</v>
      </c>
      <c r="DA24">
        <v>45</v>
      </c>
      <c r="DB24">
        <v>41</v>
      </c>
      <c r="DE24" t="s">
        <v>236</v>
      </c>
      <c r="DF24">
        <v>24</v>
      </c>
      <c r="DG24">
        <v>1</v>
      </c>
      <c r="DN24" t="s">
        <v>236</v>
      </c>
      <c r="DO24">
        <v>58</v>
      </c>
      <c r="DP24">
        <v>43</v>
      </c>
      <c r="DS24" t="s">
        <v>236</v>
      </c>
      <c r="DT24">
        <v>27</v>
      </c>
      <c r="DU24">
        <v>0</v>
      </c>
      <c r="EB24" t="s">
        <v>236</v>
      </c>
      <c r="EC24">
        <v>19</v>
      </c>
      <c r="ED24">
        <v>7</v>
      </c>
      <c r="EG24" t="s">
        <v>236</v>
      </c>
      <c r="EH24">
        <v>4</v>
      </c>
      <c r="EI24">
        <v>0</v>
      </c>
    </row>
    <row r="25" spans="1:139" x14ac:dyDescent="0.25">
      <c r="F25" t="s">
        <v>234</v>
      </c>
      <c r="G25">
        <v>42</v>
      </c>
      <c r="H25">
        <v>30</v>
      </c>
      <c r="K25" t="s">
        <v>234</v>
      </c>
      <c r="L25">
        <v>15</v>
      </c>
      <c r="M25">
        <v>5</v>
      </c>
      <c r="T25" t="s">
        <v>234</v>
      </c>
      <c r="U25">
        <v>79</v>
      </c>
      <c r="V25">
        <v>66</v>
      </c>
      <c r="Y25" t="s">
        <v>234</v>
      </c>
      <c r="Z25">
        <v>40</v>
      </c>
      <c r="AA25">
        <v>12</v>
      </c>
      <c r="AH25" t="s">
        <v>234</v>
      </c>
      <c r="AI25">
        <v>58</v>
      </c>
      <c r="AJ25">
        <v>25</v>
      </c>
      <c r="AM25" t="s">
        <v>234</v>
      </c>
      <c r="AN25">
        <v>30</v>
      </c>
      <c r="AO25">
        <v>2</v>
      </c>
      <c r="AV25" t="s">
        <v>234</v>
      </c>
      <c r="AW25">
        <v>54</v>
      </c>
      <c r="AX25">
        <v>27</v>
      </c>
      <c r="BA25" t="s">
        <v>234</v>
      </c>
      <c r="BB25">
        <v>49</v>
      </c>
      <c r="BC25">
        <v>13</v>
      </c>
      <c r="BJ25" t="s">
        <v>234</v>
      </c>
      <c r="BK25">
        <v>55</v>
      </c>
      <c r="BL25">
        <v>31</v>
      </c>
      <c r="BO25" t="s">
        <v>234</v>
      </c>
      <c r="BP25">
        <v>56</v>
      </c>
      <c r="BQ25">
        <v>5</v>
      </c>
      <c r="BX25" t="s">
        <v>234</v>
      </c>
      <c r="BY25">
        <v>93</v>
      </c>
      <c r="BZ25">
        <v>39</v>
      </c>
      <c r="CC25" t="s">
        <v>234</v>
      </c>
      <c r="CD25">
        <v>64</v>
      </c>
      <c r="CE25">
        <v>4</v>
      </c>
      <c r="CL25" t="s">
        <v>234</v>
      </c>
      <c r="CM25">
        <v>40</v>
      </c>
      <c r="CN25">
        <v>27</v>
      </c>
      <c r="CQ25" t="s">
        <v>234</v>
      </c>
      <c r="CR25">
        <v>20</v>
      </c>
      <c r="CS25">
        <v>1</v>
      </c>
      <c r="CZ25" t="s">
        <v>234</v>
      </c>
      <c r="DA25">
        <v>54</v>
      </c>
      <c r="DB25">
        <v>41</v>
      </c>
      <c r="DE25" t="s">
        <v>234</v>
      </c>
      <c r="DF25">
        <v>21</v>
      </c>
      <c r="DG25">
        <v>1</v>
      </c>
      <c r="DN25" t="s">
        <v>234</v>
      </c>
      <c r="DO25">
        <v>66</v>
      </c>
      <c r="DP25">
        <v>50</v>
      </c>
      <c r="DS25" t="s">
        <v>234</v>
      </c>
      <c r="DT25">
        <v>27</v>
      </c>
      <c r="DU25">
        <v>1</v>
      </c>
      <c r="EB25" t="s">
        <v>234</v>
      </c>
      <c r="EC25">
        <v>20</v>
      </c>
      <c r="ED25">
        <v>12</v>
      </c>
      <c r="EG25" t="s">
        <v>234</v>
      </c>
      <c r="EH25">
        <v>5</v>
      </c>
      <c r="EI25">
        <v>1</v>
      </c>
    </row>
    <row r="26" spans="1:139" x14ac:dyDescent="0.25">
      <c r="F26" t="s">
        <v>233</v>
      </c>
      <c r="G26">
        <v>53</v>
      </c>
      <c r="H26">
        <v>43</v>
      </c>
      <c r="K26" t="s">
        <v>233</v>
      </c>
      <c r="L26">
        <v>18</v>
      </c>
      <c r="M26">
        <v>0</v>
      </c>
      <c r="T26" t="s">
        <v>233</v>
      </c>
      <c r="U26">
        <v>82</v>
      </c>
      <c r="V26">
        <v>64</v>
      </c>
      <c r="Y26" t="s">
        <v>233</v>
      </c>
      <c r="Z26">
        <v>22</v>
      </c>
      <c r="AA26">
        <v>7</v>
      </c>
      <c r="AH26" t="s">
        <v>233</v>
      </c>
      <c r="AI26">
        <v>56</v>
      </c>
      <c r="AJ26">
        <v>27</v>
      </c>
      <c r="AM26" t="s">
        <v>233</v>
      </c>
      <c r="AN26">
        <v>33</v>
      </c>
      <c r="AO26">
        <v>3</v>
      </c>
      <c r="AV26" t="s">
        <v>233</v>
      </c>
      <c r="AW26">
        <v>62</v>
      </c>
      <c r="AX26">
        <v>45</v>
      </c>
      <c r="BA26" t="s">
        <v>233</v>
      </c>
      <c r="BB26">
        <v>46</v>
      </c>
      <c r="BC26">
        <v>6</v>
      </c>
      <c r="BJ26" t="s">
        <v>233</v>
      </c>
      <c r="BK26">
        <v>52</v>
      </c>
      <c r="BL26">
        <v>36</v>
      </c>
      <c r="BO26" t="s">
        <v>233</v>
      </c>
      <c r="BP26">
        <v>53</v>
      </c>
      <c r="BQ26">
        <v>3</v>
      </c>
      <c r="BX26" t="s">
        <v>233</v>
      </c>
      <c r="BY26">
        <v>101</v>
      </c>
      <c r="BZ26">
        <v>41</v>
      </c>
      <c r="CC26" t="s">
        <v>233</v>
      </c>
      <c r="CD26">
        <v>65</v>
      </c>
      <c r="CE26">
        <v>2</v>
      </c>
      <c r="CL26" t="s">
        <v>233</v>
      </c>
      <c r="CM26">
        <v>29</v>
      </c>
      <c r="CN26">
        <v>19</v>
      </c>
      <c r="CQ26" t="s">
        <v>233</v>
      </c>
      <c r="CR26">
        <v>21</v>
      </c>
      <c r="CS26">
        <v>4</v>
      </c>
      <c r="CZ26" t="s">
        <v>233</v>
      </c>
      <c r="DA26">
        <v>58</v>
      </c>
      <c r="DB26">
        <v>44</v>
      </c>
      <c r="DE26" t="s">
        <v>233</v>
      </c>
      <c r="DF26">
        <v>26</v>
      </c>
      <c r="DG26">
        <v>1</v>
      </c>
      <c r="DN26" t="s">
        <v>233</v>
      </c>
      <c r="DO26">
        <v>49</v>
      </c>
      <c r="DP26">
        <v>36</v>
      </c>
      <c r="DS26" t="s">
        <v>233</v>
      </c>
      <c r="DT26">
        <v>31</v>
      </c>
      <c r="DU26">
        <v>2</v>
      </c>
      <c r="EB26" t="s">
        <v>233</v>
      </c>
      <c r="EC26">
        <v>20</v>
      </c>
      <c r="ED26">
        <v>9</v>
      </c>
      <c r="EG26" t="s">
        <v>233</v>
      </c>
      <c r="EH26">
        <v>5</v>
      </c>
      <c r="EI26">
        <v>0</v>
      </c>
    </row>
    <row r="27" spans="1:139" x14ac:dyDescent="0.25">
      <c r="F27" t="s">
        <v>252</v>
      </c>
      <c r="G27">
        <f>SUM(G24:G26)</f>
        <v>140</v>
      </c>
      <c r="H27">
        <f>SUM(H24:H26)</f>
        <v>103</v>
      </c>
      <c r="K27" t="s">
        <v>252</v>
      </c>
      <c r="L27">
        <f>SUM(L24:L26)</f>
        <v>50</v>
      </c>
      <c r="M27">
        <f>SUM(M24:M26)</f>
        <v>6</v>
      </c>
      <c r="T27" t="s">
        <v>252</v>
      </c>
      <c r="U27">
        <f>SUM(U24:U26)</f>
        <v>219</v>
      </c>
      <c r="V27">
        <f>SUM(V24:V26)</f>
        <v>180</v>
      </c>
      <c r="Y27" t="s">
        <v>252</v>
      </c>
      <c r="Z27">
        <f>SUM(Z24:Z26)</f>
        <v>94</v>
      </c>
      <c r="AA27">
        <f>SUM(AA24:AA26)</f>
        <v>28</v>
      </c>
      <c r="AH27" t="s">
        <v>252</v>
      </c>
      <c r="AI27">
        <f>SUM(AI24:AI26)</f>
        <v>154</v>
      </c>
      <c r="AJ27">
        <f>SUM(AJ24:AJ26)</f>
        <v>76</v>
      </c>
      <c r="AM27" t="s">
        <v>252</v>
      </c>
      <c r="AN27">
        <f>SUM(AN24:AN26)</f>
        <v>83</v>
      </c>
      <c r="AO27">
        <f>SUM(AO24:AO26)</f>
        <v>6</v>
      </c>
      <c r="AV27" t="s">
        <v>252</v>
      </c>
      <c r="AW27">
        <f>SUM(AW24:AW26)</f>
        <v>189</v>
      </c>
      <c r="AX27">
        <f>SUM(AX24:AX26)</f>
        <v>109</v>
      </c>
      <c r="BA27" t="s">
        <v>252</v>
      </c>
      <c r="BB27">
        <f>SUM(BB24:BB26)</f>
        <v>157</v>
      </c>
      <c r="BC27">
        <f>SUM(BC24:BC26)</f>
        <v>28</v>
      </c>
      <c r="BJ27" t="s">
        <v>252</v>
      </c>
      <c r="BK27">
        <f>SUM(BK24:BK26)</f>
        <v>143</v>
      </c>
      <c r="BL27">
        <f>SUM(BL24:BL26)</f>
        <v>92</v>
      </c>
      <c r="BO27" t="s">
        <v>252</v>
      </c>
      <c r="BP27">
        <f>SUM(BP24:BP26)</f>
        <v>141</v>
      </c>
      <c r="BQ27">
        <f>SUM(BQ24:BQ26)</f>
        <v>11</v>
      </c>
      <c r="BX27" t="s">
        <v>252</v>
      </c>
      <c r="BY27">
        <f>SUM(BY24:BY26)</f>
        <v>284</v>
      </c>
      <c r="BZ27">
        <f>SUM(BZ24:BZ26)</f>
        <v>119</v>
      </c>
      <c r="CC27" t="s">
        <v>252</v>
      </c>
      <c r="CD27">
        <f>SUM(CD24:CD26)</f>
        <v>191</v>
      </c>
      <c r="CE27">
        <f>SUM(CE24:CE26)</f>
        <v>10</v>
      </c>
      <c r="CL27" t="s">
        <v>252</v>
      </c>
      <c r="CM27">
        <f>SUM(CM24:CM26)</f>
        <v>125</v>
      </c>
      <c r="CN27">
        <f>SUM(CN24:CN26)</f>
        <v>85</v>
      </c>
      <c r="CQ27" t="s">
        <v>252</v>
      </c>
      <c r="CR27">
        <f>SUM(CR24:CR26)</f>
        <v>66</v>
      </c>
      <c r="CS27">
        <f>SUM(CS24:CS26)</f>
        <v>8</v>
      </c>
      <c r="CZ27" t="s">
        <v>252</v>
      </c>
      <c r="DA27">
        <f>SUM(DA24:DA26)</f>
        <v>157</v>
      </c>
      <c r="DB27">
        <f>SUM(DB24:DB26)</f>
        <v>126</v>
      </c>
      <c r="DE27" t="s">
        <v>252</v>
      </c>
      <c r="DF27">
        <f>SUM(DF24:DF26)</f>
        <v>71</v>
      </c>
      <c r="DG27">
        <f>SUM(DG24:DG26)</f>
        <v>3</v>
      </c>
      <c r="DN27" t="s">
        <v>252</v>
      </c>
      <c r="DO27">
        <f>SUM(DO24:DO26)</f>
        <v>173</v>
      </c>
      <c r="DP27">
        <f>SUM(DP24:DP26)</f>
        <v>129</v>
      </c>
      <c r="DS27" t="s">
        <v>252</v>
      </c>
      <c r="DT27">
        <f>SUM(DT24:DT26)</f>
        <v>85</v>
      </c>
      <c r="DU27">
        <f>SUM(DU24:DU26)</f>
        <v>3</v>
      </c>
      <c r="EB27" t="s">
        <v>252</v>
      </c>
      <c r="EC27">
        <f>SUM(EC24:EC26)</f>
        <v>59</v>
      </c>
      <c r="ED27">
        <f>SUM(ED24:ED26)</f>
        <v>28</v>
      </c>
      <c r="EG27" t="s">
        <v>252</v>
      </c>
      <c r="EH27">
        <f>SUM(EH24:EH26)</f>
        <v>14</v>
      </c>
      <c r="EI27">
        <f>SUM(EI24:EI26)</f>
        <v>1</v>
      </c>
    </row>
    <row r="28" spans="1:139" x14ac:dyDescent="0.25">
      <c r="F28" s="1" t="s">
        <v>251</v>
      </c>
      <c r="G28" t="s">
        <v>250</v>
      </c>
      <c r="H28">
        <f>(H27/G27)*100</f>
        <v>73.571428571428584</v>
      </c>
      <c r="K28" s="1" t="s">
        <v>251</v>
      </c>
      <c r="L28" t="s">
        <v>250</v>
      </c>
      <c r="M28">
        <f>(M27/L27)*100</f>
        <v>12</v>
      </c>
      <c r="T28" s="1" t="s">
        <v>251</v>
      </c>
      <c r="U28" t="s">
        <v>250</v>
      </c>
      <c r="V28">
        <f>(V27/U27)*100</f>
        <v>82.191780821917803</v>
      </c>
      <c r="Y28" s="1" t="s">
        <v>251</v>
      </c>
      <c r="Z28" t="s">
        <v>250</v>
      </c>
      <c r="AA28">
        <f>(AA27/Z27)*100</f>
        <v>29.787234042553191</v>
      </c>
      <c r="AH28" s="1" t="s">
        <v>251</v>
      </c>
      <c r="AI28" t="s">
        <v>250</v>
      </c>
      <c r="AJ28">
        <f>(AJ27/AI27)*100</f>
        <v>49.350649350649348</v>
      </c>
      <c r="AM28" s="1" t="s">
        <v>251</v>
      </c>
      <c r="AN28" t="s">
        <v>250</v>
      </c>
      <c r="AO28">
        <f>(AO27/AN27)*100</f>
        <v>7.2289156626506017</v>
      </c>
      <c r="AV28" s="1" t="s">
        <v>251</v>
      </c>
      <c r="AW28" t="s">
        <v>250</v>
      </c>
      <c r="AX28">
        <f>(AX27/AW27)*100</f>
        <v>57.671957671957671</v>
      </c>
      <c r="BA28" s="1" t="s">
        <v>251</v>
      </c>
      <c r="BB28" t="s">
        <v>250</v>
      </c>
      <c r="BC28">
        <f>(BC27/BB27)*100</f>
        <v>17.834394904458598</v>
      </c>
      <c r="BJ28" s="1" t="s">
        <v>251</v>
      </c>
      <c r="BK28" t="s">
        <v>250</v>
      </c>
      <c r="BL28">
        <f>(BL27/BK27)*100</f>
        <v>64.335664335664333</v>
      </c>
      <c r="BO28" s="1" t="s">
        <v>251</v>
      </c>
      <c r="BP28" t="s">
        <v>250</v>
      </c>
      <c r="BQ28">
        <f>(BQ27/BP27)*100</f>
        <v>7.8014184397163122</v>
      </c>
      <c r="BX28" s="1" t="s">
        <v>251</v>
      </c>
      <c r="BY28" t="s">
        <v>250</v>
      </c>
      <c r="BZ28">
        <f>(BZ27/BY27)*100</f>
        <v>41.901408450704224</v>
      </c>
      <c r="CC28" s="1" t="s">
        <v>251</v>
      </c>
      <c r="CD28" t="s">
        <v>250</v>
      </c>
      <c r="CE28">
        <f>(CE27/CD27)*100</f>
        <v>5.2356020942408374</v>
      </c>
      <c r="CL28" s="1" t="s">
        <v>251</v>
      </c>
      <c r="CM28" t="s">
        <v>250</v>
      </c>
      <c r="CN28">
        <f>(CN27/CM27)*100</f>
        <v>68</v>
      </c>
      <c r="CQ28" s="1" t="s">
        <v>251</v>
      </c>
      <c r="CR28" t="s">
        <v>250</v>
      </c>
      <c r="CS28">
        <f>(CS27/CR27)*100</f>
        <v>12.121212121212121</v>
      </c>
      <c r="CZ28" s="1" t="s">
        <v>251</v>
      </c>
      <c r="DA28" t="s">
        <v>250</v>
      </c>
      <c r="DB28">
        <f>(DB27/DA27)*100</f>
        <v>80.254777070063696</v>
      </c>
      <c r="DE28" s="1" t="s">
        <v>251</v>
      </c>
      <c r="DF28" t="s">
        <v>250</v>
      </c>
      <c r="DG28">
        <f>(DG27/DF27)*100</f>
        <v>4.225352112676056</v>
      </c>
      <c r="DN28" s="1" t="s">
        <v>251</v>
      </c>
      <c r="DO28" t="s">
        <v>250</v>
      </c>
      <c r="DP28">
        <f>(DP27/DO27)*100</f>
        <v>74.566473988439313</v>
      </c>
      <c r="DS28" s="1" t="s">
        <v>251</v>
      </c>
      <c r="DT28" t="s">
        <v>250</v>
      </c>
      <c r="DU28">
        <f>(DU27/DT27)*100</f>
        <v>3.5294117647058822</v>
      </c>
      <c r="EB28" s="1" t="s">
        <v>251</v>
      </c>
      <c r="EC28" t="s">
        <v>250</v>
      </c>
      <c r="ED28">
        <f>(ED27/EC27)*100</f>
        <v>47.457627118644069</v>
      </c>
      <c r="EG28" s="1" t="s">
        <v>251</v>
      </c>
      <c r="EH28" t="s">
        <v>250</v>
      </c>
      <c r="EI28">
        <f>(EI27/EH27)*100</f>
        <v>7.1428571428571423</v>
      </c>
    </row>
    <row r="30" spans="1:139" x14ac:dyDescent="0.25">
      <c r="F30" s="1" t="s">
        <v>241</v>
      </c>
      <c r="G30" t="s">
        <v>254</v>
      </c>
      <c r="H30" t="s">
        <v>253</v>
      </c>
      <c r="K30" s="1" t="s">
        <v>241</v>
      </c>
      <c r="L30" t="s">
        <v>254</v>
      </c>
      <c r="M30" t="s">
        <v>253</v>
      </c>
      <c r="T30" s="1" t="s">
        <v>241</v>
      </c>
      <c r="U30" t="s">
        <v>254</v>
      </c>
      <c r="V30" t="s">
        <v>253</v>
      </c>
      <c r="Y30" s="1" t="s">
        <v>241</v>
      </c>
      <c r="Z30" t="s">
        <v>254</v>
      </c>
      <c r="AA30" t="s">
        <v>253</v>
      </c>
      <c r="AH30" s="1" t="s">
        <v>241</v>
      </c>
      <c r="AI30" t="s">
        <v>254</v>
      </c>
      <c r="AJ30" t="s">
        <v>253</v>
      </c>
      <c r="AM30" s="1" t="s">
        <v>241</v>
      </c>
      <c r="AN30" t="s">
        <v>254</v>
      </c>
      <c r="AO30" t="s">
        <v>253</v>
      </c>
      <c r="AV30" s="1" t="s">
        <v>241</v>
      </c>
      <c r="AW30" t="s">
        <v>254</v>
      </c>
      <c r="AX30" t="s">
        <v>253</v>
      </c>
      <c r="BA30" s="1" t="s">
        <v>241</v>
      </c>
      <c r="BB30" t="s">
        <v>254</v>
      </c>
      <c r="BC30" t="s">
        <v>253</v>
      </c>
      <c r="BJ30" s="1" t="s">
        <v>241</v>
      </c>
      <c r="BK30" t="s">
        <v>254</v>
      </c>
      <c r="BL30" t="s">
        <v>253</v>
      </c>
      <c r="BO30" s="1" t="s">
        <v>241</v>
      </c>
      <c r="BP30" t="s">
        <v>254</v>
      </c>
      <c r="BQ30" t="s">
        <v>253</v>
      </c>
      <c r="BX30" s="1" t="s">
        <v>241</v>
      </c>
      <c r="BY30" t="s">
        <v>254</v>
      </c>
      <c r="BZ30" t="s">
        <v>253</v>
      </c>
      <c r="CC30" s="1" t="s">
        <v>241</v>
      </c>
      <c r="CD30" t="s">
        <v>254</v>
      </c>
      <c r="CE30" t="s">
        <v>253</v>
      </c>
      <c r="CL30" s="1" t="s">
        <v>241</v>
      </c>
      <c r="CM30" t="s">
        <v>254</v>
      </c>
      <c r="CN30" t="s">
        <v>253</v>
      </c>
      <c r="CQ30" s="1" t="s">
        <v>241</v>
      </c>
      <c r="CR30" t="s">
        <v>254</v>
      </c>
      <c r="CS30" t="s">
        <v>253</v>
      </c>
      <c r="CZ30" s="1" t="s">
        <v>241</v>
      </c>
      <c r="DA30" t="s">
        <v>254</v>
      </c>
      <c r="DB30" t="s">
        <v>253</v>
      </c>
      <c r="DE30" s="1" t="s">
        <v>241</v>
      </c>
      <c r="DF30" t="s">
        <v>254</v>
      </c>
      <c r="DG30" t="s">
        <v>253</v>
      </c>
      <c r="DN30" s="1" t="s">
        <v>241</v>
      </c>
      <c r="DO30" t="s">
        <v>254</v>
      </c>
      <c r="DP30" t="s">
        <v>253</v>
      </c>
      <c r="DS30" s="1" t="s">
        <v>241</v>
      </c>
      <c r="DT30" t="s">
        <v>254</v>
      </c>
      <c r="DU30" t="s">
        <v>253</v>
      </c>
      <c r="EB30" s="1" t="s">
        <v>241</v>
      </c>
      <c r="EC30" t="s">
        <v>254</v>
      </c>
      <c r="ED30" t="s">
        <v>253</v>
      </c>
      <c r="EG30" s="1" t="s">
        <v>241</v>
      </c>
      <c r="EH30" t="s">
        <v>254</v>
      </c>
      <c r="EI30" t="s">
        <v>253</v>
      </c>
    </row>
    <row r="31" spans="1:139" x14ac:dyDescent="0.25">
      <c r="F31" t="s">
        <v>236</v>
      </c>
      <c r="G31">
        <v>38</v>
      </c>
      <c r="H31">
        <v>20</v>
      </c>
      <c r="K31" t="s">
        <v>236</v>
      </c>
      <c r="L31">
        <v>20</v>
      </c>
      <c r="M31">
        <v>2</v>
      </c>
      <c r="T31" t="s">
        <v>236</v>
      </c>
      <c r="U31">
        <v>59</v>
      </c>
      <c r="V31">
        <v>56</v>
      </c>
      <c r="Y31" t="s">
        <v>236</v>
      </c>
      <c r="Z31">
        <v>35</v>
      </c>
      <c r="AA31">
        <v>10</v>
      </c>
      <c r="AH31" t="s">
        <v>236</v>
      </c>
      <c r="AI31">
        <v>71</v>
      </c>
      <c r="AJ31">
        <v>28</v>
      </c>
      <c r="AM31" t="s">
        <v>236</v>
      </c>
      <c r="AN31">
        <v>25</v>
      </c>
      <c r="AO31">
        <v>2</v>
      </c>
      <c r="AV31" t="s">
        <v>236</v>
      </c>
      <c r="AW31">
        <v>65</v>
      </c>
      <c r="AX31">
        <v>36</v>
      </c>
      <c r="BA31" t="s">
        <v>236</v>
      </c>
      <c r="BB31">
        <v>29</v>
      </c>
      <c r="BC31">
        <v>6</v>
      </c>
      <c r="BJ31" t="s">
        <v>236</v>
      </c>
      <c r="BK31">
        <v>78</v>
      </c>
      <c r="BL31">
        <v>48</v>
      </c>
      <c r="BO31" t="s">
        <v>236</v>
      </c>
      <c r="BP31">
        <v>39</v>
      </c>
      <c r="BQ31">
        <v>2</v>
      </c>
      <c r="BX31" t="s">
        <v>236</v>
      </c>
      <c r="BY31">
        <v>56</v>
      </c>
      <c r="BZ31">
        <v>24</v>
      </c>
      <c r="CC31" t="s">
        <v>236</v>
      </c>
      <c r="CD31">
        <v>42</v>
      </c>
      <c r="CE31">
        <v>3</v>
      </c>
      <c r="CL31" t="s">
        <v>236</v>
      </c>
      <c r="CM31">
        <v>40</v>
      </c>
      <c r="CN31">
        <v>24</v>
      </c>
      <c r="CQ31" t="s">
        <v>236</v>
      </c>
      <c r="CR31">
        <v>19</v>
      </c>
      <c r="CS31">
        <v>1</v>
      </c>
      <c r="CZ31" t="s">
        <v>236</v>
      </c>
      <c r="DA31">
        <v>56</v>
      </c>
      <c r="DB31">
        <v>48</v>
      </c>
      <c r="DE31" t="s">
        <v>236</v>
      </c>
      <c r="DF31">
        <v>21</v>
      </c>
      <c r="DG31">
        <v>1</v>
      </c>
      <c r="DN31" t="s">
        <v>236</v>
      </c>
      <c r="DO31">
        <v>61</v>
      </c>
      <c r="DP31">
        <v>58</v>
      </c>
      <c r="DS31" t="s">
        <v>236</v>
      </c>
      <c r="DT31">
        <v>38</v>
      </c>
      <c r="DU31">
        <v>1</v>
      </c>
      <c r="EB31" t="s">
        <v>236</v>
      </c>
      <c r="EC31">
        <v>11</v>
      </c>
      <c r="ED31">
        <v>3</v>
      </c>
      <c r="EG31" t="s">
        <v>236</v>
      </c>
      <c r="EH31">
        <v>4</v>
      </c>
      <c r="EI31">
        <v>1</v>
      </c>
    </row>
    <row r="32" spans="1:139" x14ac:dyDescent="0.25">
      <c r="F32" t="s">
        <v>234</v>
      </c>
      <c r="G32">
        <v>49</v>
      </c>
      <c r="H32">
        <v>34</v>
      </c>
      <c r="K32" t="s">
        <v>234</v>
      </c>
      <c r="L32">
        <v>17</v>
      </c>
      <c r="M32">
        <v>0</v>
      </c>
      <c r="T32" t="s">
        <v>234</v>
      </c>
      <c r="U32">
        <v>75</v>
      </c>
      <c r="V32">
        <v>66</v>
      </c>
      <c r="Y32" t="s">
        <v>234</v>
      </c>
      <c r="Z32">
        <v>33</v>
      </c>
      <c r="AA32">
        <v>9</v>
      </c>
      <c r="AH32" t="s">
        <v>234</v>
      </c>
      <c r="AI32">
        <v>65</v>
      </c>
      <c r="AJ32">
        <v>34</v>
      </c>
      <c r="AM32" t="s">
        <v>234</v>
      </c>
      <c r="AN32">
        <v>29</v>
      </c>
      <c r="AO32">
        <v>0</v>
      </c>
      <c r="AV32" t="s">
        <v>234</v>
      </c>
      <c r="AW32">
        <v>53</v>
      </c>
      <c r="AX32">
        <v>36</v>
      </c>
      <c r="BA32" t="s">
        <v>234</v>
      </c>
      <c r="BB32">
        <v>26</v>
      </c>
      <c r="BC32">
        <v>3</v>
      </c>
      <c r="BJ32" t="s">
        <v>234</v>
      </c>
      <c r="BK32">
        <v>85</v>
      </c>
      <c r="BL32">
        <v>45</v>
      </c>
      <c r="BO32" t="s">
        <v>234</v>
      </c>
      <c r="BP32">
        <v>51</v>
      </c>
      <c r="BQ32">
        <v>6</v>
      </c>
      <c r="BX32" t="s">
        <v>234</v>
      </c>
      <c r="BY32">
        <v>75</v>
      </c>
      <c r="BZ32">
        <v>29</v>
      </c>
      <c r="CC32" t="s">
        <v>234</v>
      </c>
      <c r="CD32">
        <v>45</v>
      </c>
      <c r="CE32">
        <v>3</v>
      </c>
      <c r="CL32" t="s">
        <v>234</v>
      </c>
      <c r="CM32">
        <v>42</v>
      </c>
      <c r="CN32">
        <v>28</v>
      </c>
      <c r="CQ32" t="s">
        <v>234</v>
      </c>
      <c r="CR32">
        <v>23</v>
      </c>
      <c r="CS32">
        <v>2</v>
      </c>
      <c r="CZ32" t="s">
        <v>234</v>
      </c>
      <c r="DA32">
        <v>46</v>
      </c>
      <c r="DB32">
        <v>36</v>
      </c>
      <c r="DE32" t="s">
        <v>234</v>
      </c>
      <c r="DF32">
        <v>26</v>
      </c>
      <c r="DG32">
        <v>4</v>
      </c>
      <c r="DN32" t="s">
        <v>234</v>
      </c>
      <c r="DO32">
        <v>61</v>
      </c>
      <c r="DP32">
        <v>48</v>
      </c>
      <c r="DS32" t="s">
        <v>234</v>
      </c>
      <c r="DT32">
        <v>47</v>
      </c>
      <c r="DU32">
        <v>0</v>
      </c>
      <c r="EB32" t="s">
        <v>234</v>
      </c>
      <c r="EC32">
        <v>16</v>
      </c>
      <c r="ED32">
        <v>8</v>
      </c>
      <c r="EG32" t="s">
        <v>234</v>
      </c>
      <c r="EH32">
        <v>4</v>
      </c>
      <c r="EI32">
        <v>0</v>
      </c>
    </row>
    <row r="33" spans="6:139" x14ac:dyDescent="0.25">
      <c r="F33" t="s">
        <v>233</v>
      </c>
      <c r="G33">
        <v>51</v>
      </c>
      <c r="H33">
        <v>42</v>
      </c>
      <c r="K33" t="s">
        <v>233</v>
      </c>
      <c r="L33">
        <v>10</v>
      </c>
      <c r="M33">
        <v>0</v>
      </c>
      <c r="T33" t="s">
        <v>233</v>
      </c>
      <c r="U33">
        <v>60</v>
      </c>
      <c r="V33">
        <v>62</v>
      </c>
      <c r="Y33" t="s">
        <v>233</v>
      </c>
      <c r="Z33">
        <v>30</v>
      </c>
      <c r="AA33">
        <v>9</v>
      </c>
      <c r="AH33" t="s">
        <v>233</v>
      </c>
      <c r="AI33">
        <v>50</v>
      </c>
      <c r="AJ33">
        <v>25</v>
      </c>
      <c r="AM33" t="s">
        <v>233</v>
      </c>
      <c r="AN33">
        <v>24</v>
      </c>
      <c r="AO33">
        <v>3</v>
      </c>
      <c r="AV33" t="s">
        <v>233</v>
      </c>
      <c r="AW33">
        <v>53</v>
      </c>
      <c r="AX33">
        <v>37</v>
      </c>
      <c r="BA33" t="s">
        <v>233</v>
      </c>
      <c r="BB33">
        <v>41</v>
      </c>
      <c r="BC33">
        <v>11</v>
      </c>
      <c r="BJ33" t="s">
        <v>233</v>
      </c>
      <c r="BK33">
        <v>58</v>
      </c>
      <c r="BL33">
        <v>26</v>
      </c>
      <c r="BO33" t="s">
        <v>233</v>
      </c>
      <c r="BP33">
        <v>44</v>
      </c>
      <c r="BQ33">
        <v>2</v>
      </c>
      <c r="BX33" t="s">
        <v>233</v>
      </c>
      <c r="BY33">
        <v>89</v>
      </c>
      <c r="BZ33">
        <v>32</v>
      </c>
      <c r="CC33" t="s">
        <v>233</v>
      </c>
      <c r="CD33">
        <v>79</v>
      </c>
      <c r="CE33">
        <v>4</v>
      </c>
      <c r="CL33" t="s">
        <v>233</v>
      </c>
      <c r="CM33">
        <v>51</v>
      </c>
      <c r="CN33">
        <v>40</v>
      </c>
      <c r="CQ33" t="s">
        <v>233</v>
      </c>
      <c r="CR33">
        <v>24</v>
      </c>
      <c r="CS33">
        <v>3</v>
      </c>
      <c r="CZ33" t="s">
        <v>233</v>
      </c>
      <c r="DA33">
        <v>56</v>
      </c>
      <c r="DB33">
        <v>36</v>
      </c>
      <c r="DE33" t="s">
        <v>233</v>
      </c>
      <c r="DF33">
        <v>24</v>
      </c>
      <c r="DG33">
        <v>1</v>
      </c>
      <c r="DN33" t="s">
        <v>233</v>
      </c>
      <c r="DO33">
        <v>62</v>
      </c>
      <c r="DP33">
        <v>44</v>
      </c>
      <c r="DS33" t="s">
        <v>233</v>
      </c>
      <c r="DT33">
        <v>47</v>
      </c>
      <c r="DU33">
        <v>1</v>
      </c>
      <c r="EB33" t="s">
        <v>233</v>
      </c>
      <c r="EC33">
        <v>15</v>
      </c>
      <c r="ED33">
        <v>7</v>
      </c>
      <c r="EG33" t="s">
        <v>233</v>
      </c>
      <c r="EH33">
        <v>4</v>
      </c>
      <c r="EI33">
        <v>1</v>
      </c>
    </row>
    <row r="34" spans="6:139" x14ac:dyDescent="0.25">
      <c r="F34" t="s">
        <v>252</v>
      </c>
      <c r="G34">
        <f>SUM(G31:G33)</f>
        <v>138</v>
      </c>
      <c r="H34">
        <f>SUM(H31:H33)</f>
        <v>96</v>
      </c>
      <c r="K34" t="s">
        <v>252</v>
      </c>
      <c r="L34">
        <f>SUM(L31:L33)</f>
        <v>47</v>
      </c>
      <c r="M34">
        <f>SUM(M31:M33)</f>
        <v>2</v>
      </c>
      <c r="T34" t="s">
        <v>252</v>
      </c>
      <c r="U34">
        <f>SUM(U31:U33)</f>
        <v>194</v>
      </c>
      <c r="V34">
        <f>SUM(V31:V33)</f>
        <v>184</v>
      </c>
      <c r="Y34" t="s">
        <v>252</v>
      </c>
      <c r="Z34">
        <f>SUM(Z31:Z33)</f>
        <v>98</v>
      </c>
      <c r="AA34">
        <f>SUM(AA31:AA33)</f>
        <v>28</v>
      </c>
      <c r="AH34" t="s">
        <v>252</v>
      </c>
      <c r="AI34">
        <f>SUM(AI31:AI33)</f>
        <v>186</v>
      </c>
      <c r="AJ34">
        <f>SUM(AJ31:AJ33)</f>
        <v>87</v>
      </c>
      <c r="AM34" t="s">
        <v>252</v>
      </c>
      <c r="AN34">
        <f>SUM(AN31:AN33)</f>
        <v>78</v>
      </c>
      <c r="AO34">
        <f>SUM(AO31:AO33)</f>
        <v>5</v>
      </c>
      <c r="AV34" t="s">
        <v>252</v>
      </c>
      <c r="AW34">
        <f>SUM(AW31:AW33)</f>
        <v>171</v>
      </c>
      <c r="AX34">
        <f>SUM(AX31:AX33)</f>
        <v>109</v>
      </c>
      <c r="BA34" t="s">
        <v>252</v>
      </c>
      <c r="BB34">
        <f>SUM(BB31:BB33)</f>
        <v>96</v>
      </c>
      <c r="BC34">
        <f>SUM(BC31:BC33)</f>
        <v>20</v>
      </c>
      <c r="BJ34" t="s">
        <v>252</v>
      </c>
      <c r="BK34">
        <f>SUM(BK31:BK33)</f>
        <v>221</v>
      </c>
      <c r="BL34">
        <f>SUM(BL31:BL33)</f>
        <v>119</v>
      </c>
      <c r="BO34" t="s">
        <v>252</v>
      </c>
      <c r="BP34">
        <f>SUM(BP31:BP33)</f>
        <v>134</v>
      </c>
      <c r="BQ34">
        <f>SUM(BQ31:BQ33)</f>
        <v>10</v>
      </c>
      <c r="BX34" t="s">
        <v>252</v>
      </c>
      <c r="BY34">
        <f>SUM(BY31:BY33)</f>
        <v>220</v>
      </c>
      <c r="BZ34">
        <f>SUM(BZ31:BZ33)</f>
        <v>85</v>
      </c>
      <c r="CC34" t="s">
        <v>252</v>
      </c>
      <c r="CD34">
        <f>SUM(CD31:CD33)</f>
        <v>166</v>
      </c>
      <c r="CE34">
        <f>SUM(CE31:CE33)</f>
        <v>10</v>
      </c>
      <c r="CL34" t="s">
        <v>252</v>
      </c>
      <c r="CM34">
        <f>SUM(CM31:CM33)</f>
        <v>133</v>
      </c>
      <c r="CN34">
        <f>SUM(CN31:CN33)</f>
        <v>92</v>
      </c>
      <c r="CQ34" t="s">
        <v>252</v>
      </c>
      <c r="CR34">
        <f>SUM(CR31:CR33)</f>
        <v>66</v>
      </c>
      <c r="CS34">
        <f>SUM(CS31:CS33)</f>
        <v>6</v>
      </c>
      <c r="CZ34" t="s">
        <v>252</v>
      </c>
      <c r="DA34">
        <f>SUM(DA31:DA33)</f>
        <v>158</v>
      </c>
      <c r="DB34">
        <f>SUM(DB31:DB33)</f>
        <v>120</v>
      </c>
      <c r="DE34" t="s">
        <v>252</v>
      </c>
      <c r="DF34">
        <f>SUM(DF31:DF33)</f>
        <v>71</v>
      </c>
      <c r="DG34">
        <f>SUM(DG31:DG33)</f>
        <v>6</v>
      </c>
      <c r="DN34" t="s">
        <v>252</v>
      </c>
      <c r="DO34">
        <f>SUM(DO31:DO33)</f>
        <v>184</v>
      </c>
      <c r="DP34">
        <f>SUM(DP31:DP33)</f>
        <v>150</v>
      </c>
      <c r="DS34" t="s">
        <v>252</v>
      </c>
      <c r="DT34">
        <f>SUM(DT31:DT33)</f>
        <v>132</v>
      </c>
      <c r="DU34">
        <f>SUM(DU31:DU33)</f>
        <v>2</v>
      </c>
      <c r="EB34" t="s">
        <v>252</v>
      </c>
      <c r="EC34">
        <f>SUM(EC31:EC33)</f>
        <v>42</v>
      </c>
      <c r="ED34">
        <f>SUM(ED31:ED33)</f>
        <v>18</v>
      </c>
      <c r="EG34" t="s">
        <v>252</v>
      </c>
      <c r="EH34">
        <f>SUM(EH31:EH33)</f>
        <v>12</v>
      </c>
      <c r="EI34">
        <f>SUM(EI31:EI33)</f>
        <v>2</v>
      </c>
    </row>
    <row r="35" spans="6:139" x14ac:dyDescent="0.25">
      <c r="F35" s="1" t="s">
        <v>251</v>
      </c>
      <c r="G35" t="s">
        <v>250</v>
      </c>
      <c r="H35">
        <f>(H34/G34)*100</f>
        <v>69.565217391304344</v>
      </c>
      <c r="K35" s="1" t="s">
        <v>251</v>
      </c>
      <c r="L35" t="s">
        <v>250</v>
      </c>
      <c r="M35">
        <f>(M34/L34)*100</f>
        <v>4.2553191489361701</v>
      </c>
      <c r="T35" s="1" t="s">
        <v>251</v>
      </c>
      <c r="U35" t="s">
        <v>250</v>
      </c>
      <c r="V35">
        <f>(V34/U34)*100</f>
        <v>94.845360824742258</v>
      </c>
      <c r="Y35" s="1" t="s">
        <v>251</v>
      </c>
      <c r="Z35" t="s">
        <v>250</v>
      </c>
      <c r="AA35">
        <f>(AA34/Z34)*100</f>
        <v>28.571428571428569</v>
      </c>
      <c r="AH35" s="1" t="s">
        <v>251</v>
      </c>
      <c r="AI35" t="s">
        <v>250</v>
      </c>
      <c r="AJ35">
        <f>(AJ34/AI34)*100</f>
        <v>46.774193548387096</v>
      </c>
      <c r="AM35" s="1" t="s">
        <v>251</v>
      </c>
      <c r="AN35" t="s">
        <v>250</v>
      </c>
      <c r="AO35">
        <f>(AO34/AN34)*100</f>
        <v>6.4102564102564097</v>
      </c>
      <c r="AV35" s="1" t="s">
        <v>251</v>
      </c>
      <c r="AW35" t="s">
        <v>250</v>
      </c>
      <c r="AX35">
        <f>(AX34/AW34)*100</f>
        <v>63.742690058479532</v>
      </c>
      <c r="BA35" s="1" t="s">
        <v>251</v>
      </c>
      <c r="BB35" t="s">
        <v>250</v>
      </c>
      <c r="BC35">
        <f>(BC34/BB34)*100</f>
        <v>20.833333333333336</v>
      </c>
      <c r="BJ35" s="1" t="s">
        <v>251</v>
      </c>
      <c r="BK35" t="s">
        <v>250</v>
      </c>
      <c r="BL35">
        <f>(BL34/BK34)*100</f>
        <v>53.846153846153847</v>
      </c>
      <c r="BO35" s="1" t="s">
        <v>251</v>
      </c>
      <c r="BP35" t="s">
        <v>250</v>
      </c>
      <c r="BQ35">
        <f>(BQ34/BP34)*100</f>
        <v>7.4626865671641784</v>
      </c>
      <c r="BX35" s="1" t="s">
        <v>251</v>
      </c>
      <c r="BY35" t="s">
        <v>250</v>
      </c>
      <c r="BZ35">
        <f>(BZ34/BY34)*100</f>
        <v>38.636363636363633</v>
      </c>
      <c r="CC35" s="1" t="s">
        <v>251</v>
      </c>
      <c r="CD35" t="s">
        <v>250</v>
      </c>
      <c r="CE35">
        <f>(CE34/CD34)*100</f>
        <v>6.024096385542169</v>
      </c>
      <c r="CL35" s="1" t="s">
        <v>251</v>
      </c>
      <c r="CM35" t="s">
        <v>250</v>
      </c>
      <c r="CN35">
        <f>(CN34/CM34)*100</f>
        <v>69.172932330827066</v>
      </c>
      <c r="CQ35" s="1" t="s">
        <v>251</v>
      </c>
      <c r="CR35" t="s">
        <v>250</v>
      </c>
      <c r="CS35">
        <f>(CS34/CR34)*100</f>
        <v>9.0909090909090917</v>
      </c>
      <c r="CZ35" s="1" t="s">
        <v>251</v>
      </c>
      <c r="DA35" t="s">
        <v>250</v>
      </c>
      <c r="DB35">
        <f>(DB34/DA34)*100</f>
        <v>75.949367088607602</v>
      </c>
      <c r="DE35" s="1" t="s">
        <v>251</v>
      </c>
      <c r="DF35" t="s">
        <v>250</v>
      </c>
      <c r="DG35">
        <f>(DG34/DF34)*100</f>
        <v>8.4507042253521121</v>
      </c>
      <c r="DN35" s="1" t="s">
        <v>251</v>
      </c>
      <c r="DO35" t="s">
        <v>250</v>
      </c>
      <c r="DP35">
        <f>(DP34/DO34)*100</f>
        <v>81.521739130434781</v>
      </c>
      <c r="DS35" s="1" t="s">
        <v>251</v>
      </c>
      <c r="DT35" t="s">
        <v>250</v>
      </c>
      <c r="DU35">
        <f>(DU34/DT34)*100</f>
        <v>1.5151515151515151</v>
      </c>
      <c r="EB35" s="1" t="s">
        <v>251</v>
      </c>
      <c r="EC35" t="s">
        <v>250</v>
      </c>
      <c r="ED35">
        <f>(ED34/EC34)*100</f>
        <v>42.857142857142854</v>
      </c>
      <c r="EG35" s="1" t="s">
        <v>251</v>
      </c>
      <c r="EH35" t="s">
        <v>250</v>
      </c>
      <c r="EI35">
        <f>(EI34/EH34)*100</f>
        <v>16.666666666666664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BF8D-93BB-40CB-8C1B-49DB97E5C0A0}">
  <dimension ref="A1:M62"/>
  <sheetViews>
    <sheetView workbookViewId="0"/>
  </sheetViews>
  <sheetFormatPr defaultRowHeight="15" x14ac:dyDescent="0.25"/>
  <cols>
    <col min="1" max="1" width="10.5703125" customWidth="1"/>
    <col min="2" max="2" width="9.7109375" customWidth="1"/>
  </cols>
  <sheetData>
    <row r="1" spans="1:7" x14ac:dyDescent="0.25">
      <c r="A1" s="18" t="s">
        <v>808</v>
      </c>
    </row>
    <row r="3" spans="1:7" ht="15.75" x14ac:dyDescent="0.25">
      <c r="A3" s="110" t="s">
        <v>381</v>
      </c>
      <c r="B3" s="81" t="s">
        <v>296</v>
      </c>
      <c r="C3" s="81" t="s">
        <v>215</v>
      </c>
      <c r="E3" s="110" t="s">
        <v>215</v>
      </c>
      <c r="F3" s="81" t="s">
        <v>296</v>
      </c>
      <c r="G3" s="81" t="s">
        <v>215</v>
      </c>
    </row>
    <row r="4" spans="1:7" ht="15.75" x14ac:dyDescent="0.25">
      <c r="A4" s="85" t="s">
        <v>37</v>
      </c>
      <c r="B4">
        <v>9.1895868399762985</v>
      </c>
      <c r="C4">
        <v>9.6464626215260783</v>
      </c>
      <c r="E4" s="85" t="s">
        <v>37</v>
      </c>
      <c r="F4">
        <v>1.035264923841378</v>
      </c>
      <c r="G4">
        <v>14.320401134847554</v>
      </c>
    </row>
    <row r="5" spans="1:7" ht="15.75" x14ac:dyDescent="0.25">
      <c r="A5" s="85" t="s">
        <v>38</v>
      </c>
      <c r="B5">
        <v>9.5136569200217664</v>
      </c>
      <c r="C5">
        <v>9.5136569200217664</v>
      </c>
      <c r="E5" s="85" t="s">
        <v>38</v>
      </c>
      <c r="F5">
        <v>1.0281138266560659</v>
      </c>
      <c r="G5">
        <v>14.723002409997992</v>
      </c>
    </row>
    <row r="6" spans="1:7" ht="15.75" x14ac:dyDescent="0.25">
      <c r="A6" s="85" t="s">
        <v>39</v>
      </c>
      <c r="B6">
        <v>8.6938789002084711</v>
      </c>
      <c r="C6">
        <v>11.157949330803246</v>
      </c>
      <c r="E6" s="85" t="s">
        <v>39</v>
      </c>
      <c r="F6">
        <v>1.0281138266560659</v>
      </c>
      <c r="G6">
        <v>14.420007401773296</v>
      </c>
    </row>
    <row r="7" spans="1:7" ht="15.75" x14ac:dyDescent="0.25">
      <c r="A7" s="26" t="s">
        <v>235</v>
      </c>
      <c r="B7">
        <f>AVERAGE(B4:B6)</f>
        <v>9.1323742200688454</v>
      </c>
      <c r="C7">
        <f>AVERAGE(C4:C6)</f>
        <v>10.106022957450364</v>
      </c>
      <c r="E7" s="26" t="s">
        <v>235</v>
      </c>
      <c r="F7">
        <f>AVERAGE(F4:F6)</f>
        <v>1.0304975257178366</v>
      </c>
      <c r="G7">
        <f>AVERAGE(G4:G6)</f>
        <v>14.487803648872948</v>
      </c>
    </row>
    <row r="8" spans="1:7" ht="15.75" x14ac:dyDescent="0.25">
      <c r="A8" s="26" t="s">
        <v>1</v>
      </c>
      <c r="B8">
        <f>STDEV(B4:B6)</f>
        <v>0.41287281740235449</v>
      </c>
      <c r="C8">
        <f>STDEV(C4:C6)</f>
        <v>0.91341182377092334</v>
      </c>
      <c r="E8" s="26" t="s">
        <v>1</v>
      </c>
      <c r="F8">
        <f>STDEV(F4:F6)</f>
        <v>4.1286878849411445E-3</v>
      </c>
      <c r="G8">
        <f>STDEV(G4:G6)</f>
        <v>0.20968832830843845</v>
      </c>
    </row>
    <row r="9" spans="1:7" ht="15.75" x14ac:dyDescent="0.25">
      <c r="A9" s="26" t="s">
        <v>220</v>
      </c>
      <c r="B9" s="26"/>
      <c r="C9">
        <f>_xlfn.T.TEST(B4:B6,C4:C6,2,1)</f>
        <v>0.32706979721145713</v>
      </c>
      <c r="E9" s="26" t="s">
        <v>220</v>
      </c>
      <c r="F9" s="26"/>
      <c r="G9">
        <f>_xlfn.T.TEST(F4:F6,G4:G6,2,1)</f>
        <v>8.3154692607969617E-5</v>
      </c>
    </row>
    <row r="12" spans="1:7" x14ac:dyDescent="0.25">
      <c r="A12" s="18" t="s">
        <v>833</v>
      </c>
    </row>
    <row r="14" spans="1:7" ht="15.75" x14ac:dyDescent="0.25">
      <c r="D14" s="107"/>
      <c r="E14" s="109"/>
    </row>
    <row r="18" spans="2:2" ht="15.75" x14ac:dyDescent="0.25">
      <c r="B18" s="108"/>
    </row>
    <row r="33" spans="1:3" x14ac:dyDescent="0.25">
      <c r="A33" s="18" t="s">
        <v>824</v>
      </c>
    </row>
    <row r="35" spans="1:3" x14ac:dyDescent="0.25">
      <c r="A35" s="1" t="s">
        <v>822</v>
      </c>
      <c r="B35" s="84" t="s">
        <v>285</v>
      </c>
      <c r="C35" s="18" t="s">
        <v>809</v>
      </c>
    </row>
    <row r="36" spans="1:3" x14ac:dyDescent="0.25">
      <c r="A36" t="s">
        <v>37</v>
      </c>
      <c r="B36">
        <v>35.56285049924773</v>
      </c>
      <c r="C36">
        <v>16.413623307345148</v>
      </c>
    </row>
    <row r="37" spans="1:3" x14ac:dyDescent="0.25">
      <c r="A37" t="s">
        <v>38</v>
      </c>
      <c r="B37">
        <v>42.40186021064163</v>
      </c>
      <c r="C37">
        <v>13.678019422787671</v>
      </c>
    </row>
    <row r="38" spans="1:3" x14ac:dyDescent="0.25">
      <c r="A38" t="s">
        <v>39</v>
      </c>
      <c r="B38">
        <v>39.666256326083868</v>
      </c>
      <c r="C38">
        <v>16.413623307345063</v>
      </c>
    </row>
    <row r="39" spans="1:3" x14ac:dyDescent="0.25">
      <c r="A39" s="1" t="s">
        <v>235</v>
      </c>
      <c r="B39">
        <f>AVERAGE(B36:B38)</f>
        <v>39.210322345324407</v>
      </c>
      <c r="C39">
        <f>AVERAGE(C36:C38)</f>
        <v>15.501755345825961</v>
      </c>
    </row>
    <row r="40" spans="1:3" x14ac:dyDescent="0.25">
      <c r="A40" s="1" t="s">
        <v>1</v>
      </c>
      <c r="B40">
        <f>STDEV(B36:B38)</f>
        <v>3.4422260681488352</v>
      </c>
      <c r="C40">
        <f>STDEV(C36:C38)</f>
        <v>1.5794016391454209</v>
      </c>
    </row>
    <row r="41" spans="1:3" x14ac:dyDescent="0.25">
      <c r="A41" s="1" t="s">
        <v>220</v>
      </c>
      <c r="C41">
        <f>_xlfn.T.TEST(B36:B38,C36:C38,2,1)</f>
        <v>1.3408832884909133E-2</v>
      </c>
    </row>
    <row r="44" spans="1:3" x14ac:dyDescent="0.25">
      <c r="A44" s="18" t="s">
        <v>820</v>
      </c>
    </row>
    <row r="46" spans="1:3" x14ac:dyDescent="0.25">
      <c r="A46" s="1" t="s">
        <v>821</v>
      </c>
      <c r="B46" s="84" t="s">
        <v>810</v>
      </c>
      <c r="C46" s="84" t="s">
        <v>811</v>
      </c>
    </row>
    <row r="47" spans="1:3" x14ac:dyDescent="0.25">
      <c r="A47" t="s">
        <v>37</v>
      </c>
      <c r="B47">
        <v>35.562850499247702</v>
      </c>
      <c r="C47">
        <v>16.413623307345212</v>
      </c>
    </row>
    <row r="48" spans="1:3" x14ac:dyDescent="0.25">
      <c r="A48" t="s">
        <v>38</v>
      </c>
      <c r="B48">
        <v>43.769662152920269</v>
      </c>
      <c r="C48">
        <v>17.781425249624014</v>
      </c>
    </row>
    <row r="49" spans="1:13" x14ac:dyDescent="0.25">
      <c r="A49" t="s">
        <v>39</v>
      </c>
      <c r="B49">
        <v>36.930652441526362</v>
      </c>
      <c r="C49">
        <v>20.517029134181556</v>
      </c>
    </row>
    <row r="50" spans="1:13" x14ac:dyDescent="0.25">
      <c r="A50" s="1" t="s">
        <v>235</v>
      </c>
      <c r="B50">
        <f>AVERAGE(B47:B49)</f>
        <v>38.754388364564775</v>
      </c>
      <c r="C50">
        <f>AVERAGE(C47:C49)</f>
        <v>18.237359230383593</v>
      </c>
    </row>
    <row r="51" spans="1:13" x14ac:dyDescent="0.25">
      <c r="A51" s="1" t="s">
        <v>1</v>
      </c>
      <c r="B51">
        <f>STDEV(B47:B49)</f>
        <v>4.3968680805147597</v>
      </c>
      <c r="C51">
        <f>STDEV(C47:C49)</f>
        <v>2.0893519787333754</v>
      </c>
    </row>
    <row r="52" spans="1:13" x14ac:dyDescent="0.25">
      <c r="A52" s="1" t="s">
        <v>220</v>
      </c>
      <c r="C52">
        <f>_xlfn.T.TEST(B47:B49,C47:C49,2,1)</f>
        <v>1.8720157963073383E-2</v>
      </c>
    </row>
    <row r="55" spans="1:13" x14ac:dyDescent="0.25">
      <c r="A55" s="18" t="s">
        <v>812</v>
      </c>
    </row>
    <row r="57" spans="1:13" x14ac:dyDescent="0.25">
      <c r="A57" s="18" t="s">
        <v>296</v>
      </c>
      <c r="B57" t="s">
        <v>817</v>
      </c>
      <c r="C57" t="s">
        <v>813</v>
      </c>
      <c r="D57" t="s">
        <v>814</v>
      </c>
      <c r="E57" t="s">
        <v>815</v>
      </c>
      <c r="F57" t="s">
        <v>816</v>
      </c>
      <c r="H57" s="18" t="s">
        <v>215</v>
      </c>
      <c r="I57" t="s">
        <v>817</v>
      </c>
      <c r="J57" t="s">
        <v>813</v>
      </c>
      <c r="K57" t="s">
        <v>814</v>
      </c>
      <c r="L57" t="s">
        <v>815</v>
      </c>
      <c r="M57" t="s">
        <v>816</v>
      </c>
    </row>
    <row r="58" spans="1:13" x14ac:dyDescent="0.25">
      <c r="A58" t="s">
        <v>245</v>
      </c>
      <c r="B58" s="111">
        <v>33000</v>
      </c>
      <c r="C58" s="111">
        <v>40000</v>
      </c>
      <c r="D58" s="111">
        <v>59000</v>
      </c>
      <c r="E58" s="111">
        <v>86000</v>
      </c>
      <c r="F58" s="111">
        <v>134000</v>
      </c>
      <c r="G58" s="111"/>
      <c r="H58" t="s">
        <v>245</v>
      </c>
      <c r="I58" s="111">
        <v>33200</v>
      </c>
      <c r="J58" s="111">
        <v>52000</v>
      </c>
      <c r="K58" s="111">
        <v>86000</v>
      </c>
      <c r="L58" s="111">
        <v>137000</v>
      </c>
      <c r="M58" s="111">
        <v>180000</v>
      </c>
    </row>
    <row r="59" spans="1:13" x14ac:dyDescent="0.25">
      <c r="A59" t="s">
        <v>243</v>
      </c>
      <c r="B59" s="111">
        <v>34300</v>
      </c>
      <c r="C59" s="111">
        <v>39000</v>
      </c>
      <c r="D59" s="111">
        <v>62500</v>
      </c>
      <c r="E59" s="111">
        <v>91000</v>
      </c>
      <c r="F59" s="111">
        <v>130000</v>
      </c>
      <c r="H59" t="s">
        <v>243</v>
      </c>
      <c r="I59" s="111">
        <v>30500</v>
      </c>
      <c r="J59" s="111">
        <v>49000</v>
      </c>
      <c r="K59" s="111">
        <v>81500</v>
      </c>
      <c r="L59" s="111">
        <v>124000</v>
      </c>
      <c r="M59" s="111">
        <v>182000</v>
      </c>
    </row>
    <row r="60" spans="1:13" x14ac:dyDescent="0.25">
      <c r="A60" t="s">
        <v>241</v>
      </c>
      <c r="B60" s="111">
        <v>32000</v>
      </c>
      <c r="C60" s="111">
        <v>42000</v>
      </c>
      <c r="D60" s="111">
        <v>64000</v>
      </c>
      <c r="E60" s="111">
        <v>88900</v>
      </c>
      <c r="F60" s="111">
        <v>132000</v>
      </c>
      <c r="H60" t="s">
        <v>241</v>
      </c>
      <c r="I60" s="111">
        <v>31500</v>
      </c>
      <c r="J60" s="111">
        <v>54000</v>
      </c>
      <c r="K60" s="111">
        <v>84300</v>
      </c>
      <c r="L60" s="111">
        <v>127400</v>
      </c>
      <c r="M60" s="111">
        <v>177000</v>
      </c>
    </row>
    <row r="61" spans="1:13" x14ac:dyDescent="0.25">
      <c r="A61" s="1" t="s">
        <v>13</v>
      </c>
      <c r="B61" s="111">
        <f>AVERAGE(B58:B60)</f>
        <v>33100</v>
      </c>
      <c r="C61" s="111">
        <f t="shared" ref="C61:F61" si="0">AVERAGE(C58:C60)</f>
        <v>40333.333333333336</v>
      </c>
      <c r="D61" s="111">
        <f t="shared" si="0"/>
        <v>61833.333333333336</v>
      </c>
      <c r="E61" s="111">
        <f t="shared" si="0"/>
        <v>88633.333333333328</v>
      </c>
      <c r="F61" s="111">
        <f t="shared" si="0"/>
        <v>132000</v>
      </c>
      <c r="H61" s="1" t="s">
        <v>13</v>
      </c>
      <c r="I61" s="111">
        <f>AVERAGE(I58:I60)</f>
        <v>31733.333333333332</v>
      </c>
      <c r="J61" s="111">
        <f t="shared" ref="J61:M61" si="1">AVERAGE(J58:J60)</f>
        <v>51666.666666666664</v>
      </c>
      <c r="K61" s="111">
        <f t="shared" si="1"/>
        <v>83933.333333333328</v>
      </c>
      <c r="L61" s="111">
        <f t="shared" si="1"/>
        <v>129466.66666666667</v>
      </c>
      <c r="M61" s="111">
        <f t="shared" si="1"/>
        <v>179666.66666666666</v>
      </c>
    </row>
    <row r="62" spans="1:13" x14ac:dyDescent="0.25">
      <c r="A62" s="1" t="s">
        <v>1</v>
      </c>
      <c r="B62">
        <f>STDEV(B58:B60)</f>
        <v>1153.2562594670796</v>
      </c>
      <c r="C62">
        <f t="shared" ref="C62:F62" si="2">STDEV(C58:C60)</f>
        <v>1527.5252316519466</v>
      </c>
      <c r="D62">
        <f t="shared" si="2"/>
        <v>2565.8007197234424</v>
      </c>
      <c r="E62">
        <f t="shared" si="2"/>
        <v>2510.6440076867393</v>
      </c>
      <c r="F62">
        <f t="shared" si="2"/>
        <v>2000</v>
      </c>
      <c r="H62" s="1" t="s">
        <v>1</v>
      </c>
      <c r="I62">
        <f>STDEV(I58:I60)</f>
        <v>1365.0396819628847</v>
      </c>
      <c r="J62">
        <f t="shared" ref="J62:M62" si="3">STDEV(J58:J60)</f>
        <v>2516.6114784235833</v>
      </c>
      <c r="K62">
        <f t="shared" si="3"/>
        <v>2272.2969289539019</v>
      </c>
      <c r="L62">
        <f t="shared" si="3"/>
        <v>6741.9087307181289</v>
      </c>
      <c r="M62">
        <f t="shared" si="3"/>
        <v>2516.6114784235833</v>
      </c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94BDE-1686-4941-B3FA-9387CBAC7BF4}">
  <dimension ref="A1:BA47"/>
  <sheetViews>
    <sheetView workbookViewId="0"/>
  </sheetViews>
  <sheetFormatPr defaultRowHeight="15" x14ac:dyDescent="0.25"/>
  <cols>
    <col min="3" max="3" width="12" bestFit="1" customWidth="1"/>
  </cols>
  <sheetData>
    <row r="1" spans="1:53" x14ac:dyDescent="0.25">
      <c r="A1" s="18" t="s">
        <v>823</v>
      </c>
    </row>
    <row r="3" spans="1:53" x14ac:dyDescent="0.25">
      <c r="A3" s="18" t="s">
        <v>28</v>
      </c>
      <c r="B3" s="18" t="s">
        <v>818</v>
      </c>
      <c r="C3" s="18" t="s">
        <v>818</v>
      </c>
      <c r="D3" s="18" t="s">
        <v>819</v>
      </c>
      <c r="E3" s="18" t="s">
        <v>819</v>
      </c>
      <c r="G3" s="18" t="s">
        <v>31</v>
      </c>
      <c r="H3" s="18" t="s">
        <v>818</v>
      </c>
      <c r="I3" s="18" t="s">
        <v>818</v>
      </c>
      <c r="J3" s="18" t="s">
        <v>819</v>
      </c>
      <c r="K3" s="18" t="s">
        <v>819</v>
      </c>
      <c r="M3" s="18" t="s">
        <v>24</v>
      </c>
      <c r="N3" s="18" t="s">
        <v>818</v>
      </c>
      <c r="O3" s="18" t="s">
        <v>818</v>
      </c>
      <c r="P3" s="18" t="s">
        <v>819</v>
      </c>
      <c r="Q3" s="18" t="s">
        <v>819</v>
      </c>
      <c r="S3" s="18" t="s">
        <v>29</v>
      </c>
      <c r="T3" s="18" t="s">
        <v>818</v>
      </c>
      <c r="U3" s="18" t="s">
        <v>818</v>
      </c>
      <c r="V3" s="18" t="s">
        <v>819</v>
      </c>
      <c r="W3" s="18" t="s">
        <v>819</v>
      </c>
      <c r="Y3" s="18" t="s">
        <v>27</v>
      </c>
      <c r="Z3" s="18" t="s">
        <v>818</v>
      </c>
      <c r="AA3" s="18" t="s">
        <v>818</v>
      </c>
      <c r="AB3" s="18" t="s">
        <v>819</v>
      </c>
      <c r="AC3" s="18" t="s">
        <v>819</v>
      </c>
      <c r="AE3" s="18" t="s">
        <v>32</v>
      </c>
      <c r="AF3" s="18" t="s">
        <v>818</v>
      </c>
      <c r="AG3" s="18" t="s">
        <v>818</v>
      </c>
      <c r="AH3" s="18" t="s">
        <v>819</v>
      </c>
      <c r="AI3" s="18" t="s">
        <v>819</v>
      </c>
      <c r="AK3" s="18" t="s">
        <v>30</v>
      </c>
      <c r="AL3" s="18" t="s">
        <v>818</v>
      </c>
      <c r="AM3" s="18" t="s">
        <v>818</v>
      </c>
      <c r="AN3" s="18" t="s">
        <v>819</v>
      </c>
      <c r="AO3" s="18" t="s">
        <v>819</v>
      </c>
      <c r="AQ3" s="18" t="s">
        <v>25</v>
      </c>
      <c r="AR3" s="18" t="s">
        <v>818</v>
      </c>
      <c r="AS3" s="18" t="s">
        <v>818</v>
      </c>
      <c r="AT3" s="18" t="s">
        <v>819</v>
      </c>
      <c r="AU3" s="18" t="s">
        <v>819</v>
      </c>
      <c r="AW3" s="18" t="s">
        <v>26</v>
      </c>
      <c r="AX3" s="18" t="s">
        <v>818</v>
      </c>
      <c r="AY3" s="18" t="s">
        <v>818</v>
      </c>
      <c r="AZ3" s="18" t="s">
        <v>819</v>
      </c>
      <c r="BA3" s="18" t="s">
        <v>819</v>
      </c>
    </row>
    <row r="4" spans="1:53" x14ac:dyDescent="0.25">
      <c r="B4" t="s">
        <v>285</v>
      </c>
      <c r="C4" t="s">
        <v>276</v>
      </c>
      <c r="D4" t="s">
        <v>285</v>
      </c>
      <c r="E4" t="s">
        <v>276</v>
      </c>
      <c r="H4" t="s">
        <v>285</v>
      </c>
      <c r="I4" t="s">
        <v>276</v>
      </c>
      <c r="J4" t="s">
        <v>285</v>
      </c>
      <c r="K4" t="s">
        <v>276</v>
      </c>
      <c r="N4" t="s">
        <v>285</v>
      </c>
      <c r="O4" t="s">
        <v>276</v>
      </c>
      <c r="P4" t="s">
        <v>285</v>
      </c>
      <c r="Q4" t="s">
        <v>276</v>
      </c>
      <c r="T4" t="s">
        <v>285</v>
      </c>
      <c r="U4" t="s">
        <v>276</v>
      </c>
      <c r="V4" t="s">
        <v>285</v>
      </c>
      <c r="W4" t="s">
        <v>276</v>
      </c>
      <c r="Z4" t="s">
        <v>285</v>
      </c>
      <c r="AA4" t="s">
        <v>276</v>
      </c>
      <c r="AB4" t="s">
        <v>285</v>
      </c>
      <c r="AC4" t="s">
        <v>276</v>
      </c>
      <c r="AF4" t="s">
        <v>285</v>
      </c>
      <c r="AG4" t="s">
        <v>276</v>
      </c>
      <c r="AH4" t="s">
        <v>285</v>
      </c>
      <c r="AI4" t="s">
        <v>276</v>
      </c>
      <c r="AL4" t="s">
        <v>285</v>
      </c>
      <c r="AM4" t="s">
        <v>276</v>
      </c>
      <c r="AN4" t="s">
        <v>285</v>
      </c>
      <c r="AO4" t="s">
        <v>276</v>
      </c>
      <c r="AR4" t="s">
        <v>285</v>
      </c>
      <c r="AS4" t="s">
        <v>276</v>
      </c>
      <c r="AT4" t="s">
        <v>285</v>
      </c>
      <c r="AU4" t="s">
        <v>276</v>
      </c>
      <c r="AX4" t="s">
        <v>285</v>
      </c>
      <c r="AY4" t="s">
        <v>276</v>
      </c>
      <c r="AZ4" t="s">
        <v>285</v>
      </c>
      <c r="BA4" t="s">
        <v>276</v>
      </c>
    </row>
    <row r="5" spans="1:53" x14ac:dyDescent="0.25">
      <c r="A5" t="s">
        <v>245</v>
      </c>
      <c r="B5">
        <v>0</v>
      </c>
      <c r="C5">
        <v>0</v>
      </c>
      <c r="D5">
        <v>0</v>
      </c>
      <c r="E5">
        <v>9.2727586897793798E-2</v>
      </c>
      <c r="G5" t="s">
        <v>245</v>
      </c>
      <c r="H5">
        <v>0</v>
      </c>
      <c r="I5">
        <v>0</v>
      </c>
      <c r="J5">
        <v>0</v>
      </c>
      <c r="K5">
        <v>7.7240263846219459E-2</v>
      </c>
      <c r="M5" t="s">
        <v>245</v>
      </c>
      <c r="N5">
        <v>0</v>
      </c>
      <c r="O5">
        <v>0</v>
      </c>
      <c r="P5">
        <v>0</v>
      </c>
      <c r="Q5">
        <v>1.9540984263443889E-2</v>
      </c>
      <c r="S5" t="s">
        <v>245</v>
      </c>
      <c r="T5">
        <v>0</v>
      </c>
      <c r="U5">
        <v>0</v>
      </c>
      <c r="V5">
        <v>0</v>
      </c>
      <c r="W5">
        <v>4.1490925016931239E-2</v>
      </c>
      <c r="Y5" t="s">
        <v>245</v>
      </c>
      <c r="Z5">
        <v>0</v>
      </c>
      <c r="AA5">
        <v>0</v>
      </c>
      <c r="AB5">
        <v>0</v>
      </c>
      <c r="AC5">
        <v>3.0101440070219396E-2</v>
      </c>
      <c r="AE5" t="s">
        <v>245</v>
      </c>
      <c r="AF5">
        <v>0</v>
      </c>
      <c r="AG5">
        <v>0</v>
      </c>
      <c r="AH5">
        <v>0</v>
      </c>
      <c r="AI5">
        <v>4.3370065822798537E-2</v>
      </c>
      <c r="AK5" t="s">
        <v>245</v>
      </c>
      <c r="AL5">
        <v>0</v>
      </c>
      <c r="AM5">
        <v>0</v>
      </c>
      <c r="AN5">
        <v>0</v>
      </c>
      <c r="AO5">
        <v>2.9971438239877059E-2</v>
      </c>
      <c r="AQ5" t="s">
        <v>245</v>
      </c>
      <c r="AR5">
        <v>0</v>
      </c>
      <c r="AS5">
        <v>0</v>
      </c>
      <c r="AT5">
        <v>0</v>
      </c>
      <c r="AU5">
        <v>9.3575277697759821E-2</v>
      </c>
      <c r="AW5" t="s">
        <v>245</v>
      </c>
      <c r="AX5">
        <v>0</v>
      </c>
      <c r="AY5">
        <v>0</v>
      </c>
      <c r="AZ5">
        <v>0</v>
      </c>
      <c r="BA5">
        <v>4.687504041830353E-2</v>
      </c>
    </row>
    <row r="6" spans="1:53" x14ac:dyDescent="0.25">
      <c r="A6" t="s">
        <v>243</v>
      </c>
      <c r="B6">
        <v>0</v>
      </c>
      <c r="C6">
        <v>0</v>
      </c>
      <c r="D6">
        <v>0</v>
      </c>
      <c r="E6">
        <v>8.5121927547874301E-2</v>
      </c>
      <c r="G6" t="s">
        <v>243</v>
      </c>
      <c r="H6">
        <v>0</v>
      </c>
      <c r="I6">
        <v>0</v>
      </c>
      <c r="J6">
        <v>0</v>
      </c>
      <c r="K6">
        <v>5.6043353072624306E-2</v>
      </c>
      <c r="M6" t="s">
        <v>243</v>
      </c>
      <c r="N6">
        <v>0</v>
      </c>
      <c r="O6">
        <v>0</v>
      </c>
      <c r="P6">
        <v>0</v>
      </c>
      <c r="Q6">
        <v>2.8231717680618211E-2</v>
      </c>
      <c r="S6" t="s">
        <v>243</v>
      </c>
      <c r="T6">
        <v>0</v>
      </c>
      <c r="U6">
        <v>0</v>
      </c>
      <c r="V6">
        <v>0</v>
      </c>
      <c r="W6">
        <v>4.7640028849837646E-2</v>
      </c>
      <c r="Y6" t="s">
        <v>243</v>
      </c>
      <c r="Z6">
        <v>0</v>
      </c>
      <c r="AA6">
        <v>0</v>
      </c>
      <c r="AB6">
        <v>0</v>
      </c>
      <c r="AC6">
        <v>3.0101440070219396E-2</v>
      </c>
      <c r="AE6" t="s">
        <v>243</v>
      </c>
      <c r="AF6">
        <v>0</v>
      </c>
      <c r="AG6">
        <v>0</v>
      </c>
      <c r="AH6">
        <v>0</v>
      </c>
      <c r="AI6">
        <v>4.6818769559772433E-2</v>
      </c>
      <c r="AK6" t="s">
        <v>243</v>
      </c>
      <c r="AL6">
        <v>0</v>
      </c>
      <c r="AM6">
        <v>0</v>
      </c>
      <c r="AN6">
        <v>0</v>
      </c>
      <c r="AO6">
        <v>2.9971438239877059E-2</v>
      </c>
      <c r="AQ6" t="s">
        <v>243</v>
      </c>
      <c r="AR6">
        <v>0</v>
      </c>
      <c r="AS6">
        <v>0</v>
      </c>
      <c r="AT6">
        <v>0</v>
      </c>
      <c r="AU6">
        <v>8.895254715670968E-2</v>
      </c>
      <c r="AW6" t="s">
        <v>243</v>
      </c>
      <c r="AX6">
        <v>0</v>
      </c>
      <c r="AY6">
        <v>0</v>
      </c>
      <c r="AZ6">
        <v>0</v>
      </c>
      <c r="BA6">
        <v>4.8732034738212568E-2</v>
      </c>
    </row>
    <row r="7" spans="1:53" x14ac:dyDescent="0.25">
      <c r="A7" t="s">
        <v>241</v>
      </c>
      <c r="B7">
        <v>0</v>
      </c>
      <c r="C7">
        <v>0</v>
      </c>
      <c r="D7">
        <v>0</v>
      </c>
      <c r="E7">
        <v>6.9910608848035821E-2</v>
      </c>
      <c r="G7" t="s">
        <v>241</v>
      </c>
      <c r="H7">
        <v>0</v>
      </c>
      <c r="I7">
        <v>0</v>
      </c>
      <c r="J7">
        <v>0</v>
      </c>
      <c r="K7">
        <v>6.664180845942215E-2</v>
      </c>
      <c r="M7" t="s">
        <v>241</v>
      </c>
      <c r="N7">
        <v>0</v>
      </c>
      <c r="O7">
        <v>0</v>
      </c>
      <c r="P7">
        <v>0</v>
      </c>
      <c r="Q7">
        <v>2.9969864364053064E-2</v>
      </c>
      <c r="S7" t="s">
        <v>241</v>
      </c>
      <c r="T7">
        <v>0</v>
      </c>
      <c r="U7">
        <v>0</v>
      </c>
      <c r="V7">
        <v>0</v>
      </c>
      <c r="W7">
        <v>4.1490925016931239E-2</v>
      </c>
      <c r="Y7" t="s">
        <v>241</v>
      </c>
      <c r="Z7">
        <v>0</v>
      </c>
      <c r="AA7">
        <v>0</v>
      </c>
      <c r="AB7">
        <v>0</v>
      </c>
      <c r="AC7">
        <v>3.2214945278676264E-2</v>
      </c>
      <c r="AE7" t="s">
        <v>241</v>
      </c>
      <c r="AF7">
        <v>0</v>
      </c>
      <c r="AG7">
        <v>0</v>
      </c>
      <c r="AH7">
        <v>0</v>
      </c>
      <c r="AI7">
        <v>3.9921362085824627E-2</v>
      </c>
      <c r="AK7" t="s">
        <v>241</v>
      </c>
      <c r="AL7">
        <v>0</v>
      </c>
      <c r="AM7">
        <v>0</v>
      </c>
      <c r="AN7">
        <v>0</v>
      </c>
      <c r="AO7">
        <v>2.9971438239877059E-2</v>
      </c>
      <c r="AQ7" t="s">
        <v>241</v>
      </c>
      <c r="AR7">
        <v>0</v>
      </c>
      <c r="AS7">
        <v>0</v>
      </c>
      <c r="AT7">
        <v>0</v>
      </c>
      <c r="AU7">
        <v>8.895254715670968E-2</v>
      </c>
      <c r="AW7" t="s">
        <v>241</v>
      </c>
      <c r="AX7">
        <v>0</v>
      </c>
      <c r="AY7">
        <v>0</v>
      </c>
      <c r="AZ7">
        <v>0</v>
      </c>
      <c r="BA7">
        <v>5.2446023378030698E-2</v>
      </c>
    </row>
    <row r="8" spans="1:53" x14ac:dyDescent="0.25">
      <c r="A8" s="1" t="s">
        <v>13</v>
      </c>
      <c r="B8">
        <f>AVERAGE(B5:B7)</f>
        <v>0</v>
      </c>
      <c r="C8">
        <f t="shared" ref="C8:E8" si="0">AVERAGE(C5:C7)</f>
        <v>0</v>
      </c>
      <c r="D8">
        <f t="shared" si="0"/>
        <v>0</v>
      </c>
      <c r="E8">
        <f t="shared" si="0"/>
        <v>8.2586707764567974E-2</v>
      </c>
      <c r="G8" s="1" t="s">
        <v>13</v>
      </c>
      <c r="H8">
        <f>AVERAGE(H5:H7)</f>
        <v>0</v>
      </c>
      <c r="I8">
        <f t="shared" ref="I8" si="1">AVERAGE(I5:I7)</f>
        <v>0</v>
      </c>
      <c r="J8">
        <f t="shared" ref="J8" si="2">AVERAGE(J5:J7)</f>
        <v>0</v>
      </c>
      <c r="K8">
        <f t="shared" ref="K8" si="3">AVERAGE(K5:K7)</f>
        <v>6.664180845942197E-2</v>
      </c>
      <c r="M8" s="1" t="s">
        <v>13</v>
      </c>
      <c r="N8">
        <f>AVERAGE(N5:N7)</f>
        <v>0</v>
      </c>
      <c r="O8">
        <f t="shared" ref="O8" si="4">AVERAGE(O5:O7)</f>
        <v>0</v>
      </c>
      <c r="P8">
        <f t="shared" ref="P8" si="5">AVERAGE(P5:P7)</f>
        <v>0</v>
      </c>
      <c r="Q8">
        <f t="shared" ref="Q8" si="6">AVERAGE(Q5:Q7)</f>
        <v>2.591418876937172E-2</v>
      </c>
      <c r="S8" s="1" t="s">
        <v>13</v>
      </c>
      <c r="T8">
        <f>AVERAGE(T5:T7)</f>
        <v>0</v>
      </c>
      <c r="U8">
        <f t="shared" ref="U8" si="7">AVERAGE(U5:U7)</f>
        <v>0</v>
      </c>
      <c r="V8">
        <f t="shared" ref="V8" si="8">AVERAGE(V5:V7)</f>
        <v>0</v>
      </c>
      <c r="W8">
        <f t="shared" ref="W8" si="9">AVERAGE(W5:W7)</f>
        <v>4.354062629456671E-2</v>
      </c>
      <c r="Y8" s="1" t="s">
        <v>13</v>
      </c>
      <c r="Z8">
        <f>AVERAGE(Z5:Z7)</f>
        <v>0</v>
      </c>
      <c r="AA8">
        <f t="shared" ref="AA8" si="10">AVERAGE(AA5:AA7)</f>
        <v>0</v>
      </c>
      <c r="AB8">
        <f t="shared" ref="AB8" si="11">AVERAGE(AB5:AB7)</f>
        <v>0</v>
      </c>
      <c r="AC8">
        <f t="shared" ref="AC8" si="12">AVERAGE(AC5:AC7)</f>
        <v>3.0805941806371685E-2</v>
      </c>
      <c r="AE8" s="1" t="s">
        <v>13</v>
      </c>
      <c r="AF8">
        <f>AVERAGE(AF5:AF7)</f>
        <v>0</v>
      </c>
      <c r="AG8">
        <f t="shared" ref="AG8" si="13">AVERAGE(AG5:AG7)</f>
        <v>0</v>
      </c>
      <c r="AH8">
        <f t="shared" ref="AH8" si="14">AVERAGE(AH5:AH7)</f>
        <v>0</v>
      </c>
      <c r="AI8">
        <f t="shared" ref="AI8" si="15">AVERAGE(AI5:AI7)</f>
        <v>4.337006582279853E-2</v>
      </c>
      <c r="AK8" s="1" t="s">
        <v>13</v>
      </c>
      <c r="AL8">
        <f>AVERAGE(AL5:AL7)</f>
        <v>0</v>
      </c>
      <c r="AM8">
        <f t="shared" ref="AM8" si="16">AVERAGE(AM5:AM7)</f>
        <v>0</v>
      </c>
      <c r="AN8">
        <f t="shared" ref="AN8" si="17">AVERAGE(AN5:AN7)</f>
        <v>0</v>
      </c>
      <c r="AO8">
        <f t="shared" ref="AO8" si="18">AVERAGE(AO5:AO7)</f>
        <v>2.9971438239877062E-2</v>
      </c>
      <c r="AQ8" s="1" t="s">
        <v>13</v>
      </c>
      <c r="AR8">
        <f>AVERAGE(AR5:AR7)</f>
        <v>0</v>
      </c>
      <c r="AS8">
        <f t="shared" ref="AS8" si="19">AVERAGE(AS5:AS7)</f>
        <v>0</v>
      </c>
      <c r="AT8">
        <f t="shared" ref="AT8" si="20">AVERAGE(AT5:AT7)</f>
        <v>0</v>
      </c>
      <c r="AU8">
        <f t="shared" ref="AU8" si="21">AVERAGE(AU5:AU7)</f>
        <v>9.0493457337059727E-2</v>
      </c>
      <c r="AW8" s="1" t="s">
        <v>13</v>
      </c>
      <c r="AX8">
        <f>AVERAGE(AX5:AX7)</f>
        <v>0</v>
      </c>
      <c r="AY8">
        <f t="shared" ref="AY8" si="22">AVERAGE(AY5:AY7)</f>
        <v>0</v>
      </c>
      <c r="AZ8">
        <f t="shared" ref="AZ8" si="23">AVERAGE(AZ5:AZ7)</f>
        <v>0</v>
      </c>
      <c r="BA8">
        <f t="shared" ref="BA8" si="24">AVERAGE(BA5:BA7)</f>
        <v>4.935103284484893E-2</v>
      </c>
    </row>
    <row r="9" spans="1:53" x14ac:dyDescent="0.25">
      <c r="A9" s="1" t="s">
        <v>1</v>
      </c>
      <c r="B9">
        <f>STDEV(B5:B7)</f>
        <v>0</v>
      </c>
      <c r="C9">
        <f t="shared" ref="C9:E9" si="25">STDEV(C5:C7)</f>
        <v>0</v>
      </c>
      <c r="D9">
        <f t="shared" si="25"/>
        <v>0</v>
      </c>
      <c r="E9">
        <f t="shared" si="25"/>
        <v>1.1617836560351339E-2</v>
      </c>
      <c r="G9" s="1" t="s">
        <v>1</v>
      </c>
      <c r="H9">
        <f>STDEV(H5:H7)</f>
        <v>0</v>
      </c>
      <c r="I9">
        <f t="shared" ref="I9:K9" si="26">STDEV(I5:I7)</f>
        <v>0</v>
      </c>
      <c r="J9">
        <f t="shared" si="26"/>
        <v>0</v>
      </c>
      <c r="K9">
        <f t="shared" si="26"/>
        <v>1.059845538679759E-2</v>
      </c>
      <c r="M9" s="1" t="s">
        <v>1</v>
      </c>
      <c r="N9">
        <f>STDEV(N5:N7)</f>
        <v>0</v>
      </c>
      <c r="O9">
        <f t="shared" ref="O9:Q9" si="27">STDEV(O5:O7)</f>
        <v>0</v>
      </c>
      <c r="P9">
        <f t="shared" si="27"/>
        <v>0</v>
      </c>
      <c r="Q9">
        <f t="shared" si="27"/>
        <v>5.5873598621413558E-3</v>
      </c>
      <c r="S9" s="1" t="s">
        <v>1</v>
      </c>
      <c r="T9">
        <f>STDEV(T5:T7)</f>
        <v>0</v>
      </c>
      <c r="U9">
        <f t="shared" ref="U9:W9" si="28">STDEV(U5:U7)</f>
        <v>0</v>
      </c>
      <c r="V9">
        <f t="shared" si="28"/>
        <v>0</v>
      </c>
      <c r="W9">
        <f t="shared" si="28"/>
        <v>3.5501867532034734E-3</v>
      </c>
      <c r="Y9" s="1" t="s">
        <v>1</v>
      </c>
      <c r="Z9">
        <f>STDEV(Z5:Z7)</f>
        <v>0</v>
      </c>
      <c r="AA9">
        <f t="shared" ref="AA9:AC9" si="29">STDEV(AA5:AA7)</f>
        <v>0</v>
      </c>
      <c r="AB9">
        <f t="shared" si="29"/>
        <v>0</v>
      </c>
      <c r="AC9">
        <f t="shared" si="29"/>
        <v>1.2202328010362487E-3</v>
      </c>
      <c r="AE9" s="1" t="s">
        <v>1</v>
      </c>
      <c r="AF9">
        <f>STDEV(AF5:AF7)</f>
        <v>0</v>
      </c>
      <c r="AG9">
        <f t="shared" ref="AG9:AI9" si="30">STDEV(AG5:AG7)</f>
        <v>0</v>
      </c>
      <c r="AH9">
        <f t="shared" si="30"/>
        <v>0</v>
      </c>
      <c r="AI9">
        <f t="shared" si="30"/>
        <v>3.4487037369739029E-3</v>
      </c>
      <c r="AK9" s="1" t="s">
        <v>1</v>
      </c>
      <c r="AL9">
        <f>STDEV(AL5:AL7)</f>
        <v>0</v>
      </c>
      <c r="AM9">
        <f t="shared" ref="AM9:AO9" si="31">STDEV(AM5:AM7)</f>
        <v>0</v>
      </c>
      <c r="AN9">
        <f t="shared" si="31"/>
        <v>0</v>
      </c>
      <c r="AO9">
        <f t="shared" si="31"/>
        <v>4.2491873609703695E-18</v>
      </c>
      <c r="AQ9" s="1" t="s">
        <v>1</v>
      </c>
      <c r="AR9">
        <f>STDEV(AR5:AR7)</f>
        <v>0</v>
      </c>
      <c r="AS9">
        <f t="shared" ref="AS9:AU9" si="32">STDEV(AS5:AS7)</f>
        <v>0</v>
      </c>
      <c r="AT9">
        <f t="shared" si="32"/>
        <v>0</v>
      </c>
      <c r="AU9">
        <f t="shared" si="32"/>
        <v>2.6689347222664029E-3</v>
      </c>
      <c r="AW9" s="1" t="s">
        <v>1</v>
      </c>
      <c r="AX9">
        <f>STDEV(AX5:AX7)</f>
        <v>0</v>
      </c>
      <c r="AY9">
        <f t="shared" ref="AY9:BA9" si="33">STDEV(AY5:AY7)</f>
        <v>0</v>
      </c>
      <c r="AZ9">
        <f t="shared" si="33"/>
        <v>0</v>
      </c>
      <c r="BA9">
        <f t="shared" si="33"/>
        <v>2.8366056786954317E-3</v>
      </c>
    </row>
    <row r="10" spans="1:53" x14ac:dyDescent="0.25">
      <c r="A10" s="1"/>
      <c r="G10" s="1"/>
      <c r="M10" s="1"/>
      <c r="S10" s="1"/>
      <c r="Y10" s="1"/>
      <c r="AE10" s="1"/>
      <c r="AK10" s="1"/>
      <c r="AQ10" s="1"/>
      <c r="AW10" s="1"/>
    </row>
    <row r="12" spans="1:53" x14ac:dyDescent="0.25">
      <c r="A12" s="18" t="s">
        <v>826</v>
      </c>
    </row>
    <row r="14" spans="1:53" x14ac:dyDescent="0.25">
      <c r="A14" s="18" t="s">
        <v>28</v>
      </c>
      <c r="B14" s="4" t="s">
        <v>285</v>
      </c>
      <c r="C14" s="4" t="s">
        <v>276</v>
      </c>
      <c r="E14" s="18" t="s">
        <v>31</v>
      </c>
      <c r="F14" s="4" t="s">
        <v>285</v>
      </c>
      <c r="G14" s="4" t="s">
        <v>276</v>
      </c>
      <c r="I14" s="18" t="s">
        <v>24</v>
      </c>
      <c r="J14" s="4" t="s">
        <v>285</v>
      </c>
      <c r="K14" s="4" t="s">
        <v>276</v>
      </c>
      <c r="M14" s="18" t="s">
        <v>29</v>
      </c>
      <c r="N14" s="4" t="s">
        <v>285</v>
      </c>
      <c r="O14" s="4" t="s">
        <v>276</v>
      </c>
      <c r="Q14" s="18" t="s">
        <v>27</v>
      </c>
      <c r="R14" s="4" t="s">
        <v>285</v>
      </c>
      <c r="S14" s="4" t="s">
        <v>276</v>
      </c>
      <c r="U14" s="18" t="s">
        <v>32</v>
      </c>
      <c r="V14" s="4" t="s">
        <v>285</v>
      </c>
      <c r="W14" s="4" t="s">
        <v>276</v>
      </c>
      <c r="Y14" s="18" t="s">
        <v>30</v>
      </c>
      <c r="Z14" s="4" t="s">
        <v>285</v>
      </c>
      <c r="AA14" s="4" t="s">
        <v>276</v>
      </c>
      <c r="AC14" s="18" t="s">
        <v>25</v>
      </c>
      <c r="AD14" s="4" t="s">
        <v>285</v>
      </c>
      <c r="AE14" s="4" t="s">
        <v>276</v>
      </c>
      <c r="AG14" s="18" t="s">
        <v>26</v>
      </c>
      <c r="AH14" s="4" t="s">
        <v>285</v>
      </c>
      <c r="AI14" s="4" t="s">
        <v>276</v>
      </c>
    </row>
    <row r="15" spans="1:53" x14ac:dyDescent="0.25">
      <c r="A15" t="s">
        <v>37</v>
      </c>
      <c r="B15">
        <v>0.70709818210467412</v>
      </c>
      <c r="C15">
        <v>4.2018119531676756</v>
      </c>
      <c r="E15" t="s">
        <v>37</v>
      </c>
      <c r="F15">
        <v>0.35846807784831425</v>
      </c>
      <c r="G15">
        <v>0.88287740016018379</v>
      </c>
      <c r="I15" t="s">
        <v>37</v>
      </c>
      <c r="J15">
        <v>1.3332208445583538</v>
      </c>
      <c r="K15">
        <v>6.9373812887837056</v>
      </c>
      <c r="M15" t="s">
        <v>37</v>
      </c>
      <c r="N15">
        <v>1.4197939947686053</v>
      </c>
      <c r="O15">
        <v>3.3920251319354104</v>
      </c>
      <c r="Q15" t="s">
        <v>37</v>
      </c>
      <c r="R15">
        <v>0.3633974508107079</v>
      </c>
      <c r="S15">
        <v>1.0105161509997007</v>
      </c>
      <c r="U15" t="s">
        <v>37</v>
      </c>
      <c r="V15">
        <v>0.50720288003656655</v>
      </c>
      <c r="W15">
        <v>1.5149904322803041</v>
      </c>
      <c r="Y15" t="s">
        <v>37</v>
      </c>
      <c r="Z15">
        <v>0.52726053026249764</v>
      </c>
      <c r="AA15">
        <v>2.1401242175411643</v>
      </c>
      <c r="AC15" t="s">
        <v>37</v>
      </c>
      <c r="AD15">
        <v>1.1259362874367396</v>
      </c>
      <c r="AE15">
        <v>2.7305377735254783</v>
      </c>
      <c r="AG15" t="s">
        <v>37</v>
      </c>
      <c r="AH15">
        <v>1.4739461737352213</v>
      </c>
      <c r="AI15">
        <v>6.7675994799914552</v>
      </c>
    </row>
    <row r="16" spans="1:53" x14ac:dyDescent="0.25">
      <c r="A16" t="s">
        <v>38</v>
      </c>
      <c r="B16">
        <v>0.65131407008337439</v>
      </c>
      <c r="C16">
        <v>4.191453335052544</v>
      </c>
      <c r="E16" t="s">
        <v>38</v>
      </c>
      <c r="F16">
        <v>0.41231590248290223</v>
      </c>
      <c r="G16">
        <v>0.86944387235145082</v>
      </c>
      <c r="I16" t="s">
        <v>38</v>
      </c>
      <c r="J16">
        <v>1.2573079065711439</v>
      </c>
      <c r="K16">
        <v>8.0203901023247539</v>
      </c>
      <c r="M16" t="s">
        <v>38</v>
      </c>
      <c r="N16">
        <v>1.1693531294948161</v>
      </c>
      <c r="O16">
        <v>3.3507999344866692</v>
      </c>
      <c r="Q16" t="s">
        <v>38</v>
      </c>
      <c r="R16">
        <v>0.42290963620790378</v>
      </c>
      <c r="S16">
        <v>1.1351887301291983</v>
      </c>
      <c r="U16" t="s">
        <v>38</v>
      </c>
      <c r="V16">
        <v>0.52762860463974248</v>
      </c>
      <c r="W16">
        <v>1.2779849259609635</v>
      </c>
      <c r="Y16" t="s">
        <v>38</v>
      </c>
      <c r="Z16">
        <v>0.65390930831883787</v>
      </c>
      <c r="AA16">
        <v>2.3320225038250322</v>
      </c>
      <c r="AC16" t="s">
        <v>38</v>
      </c>
      <c r="AD16">
        <v>1.1835153559843414</v>
      </c>
      <c r="AE16">
        <v>3.105286835213743</v>
      </c>
      <c r="AG16" t="s">
        <v>38</v>
      </c>
      <c r="AH16">
        <v>1.5299733641729454</v>
      </c>
      <c r="AI16">
        <v>6.8763230708176106</v>
      </c>
    </row>
    <row r="17" spans="1:35" x14ac:dyDescent="0.25">
      <c r="A17" t="s">
        <v>39</v>
      </c>
      <c r="B17">
        <v>0.64387794410665911</v>
      </c>
      <c r="C17">
        <v>4.1951169646581086</v>
      </c>
      <c r="E17" t="s">
        <v>39</v>
      </c>
      <c r="F17">
        <v>0.41907116397525723</v>
      </c>
      <c r="G17">
        <v>0.93408356855451413</v>
      </c>
      <c r="I17" t="s">
        <v>39</v>
      </c>
      <c r="J17">
        <v>1.2158140585767372</v>
      </c>
      <c r="K17">
        <v>7.8499886293648764</v>
      </c>
      <c r="M17" t="s">
        <v>39</v>
      </c>
      <c r="N17">
        <v>1.3617152760407976</v>
      </c>
      <c r="O17">
        <v>3.1369448314399033</v>
      </c>
      <c r="Q17" t="s">
        <v>39</v>
      </c>
      <c r="R17">
        <v>0.38401821446059137</v>
      </c>
      <c r="S17">
        <v>1.0739508879356652</v>
      </c>
      <c r="U17" t="s">
        <v>39</v>
      </c>
      <c r="V17">
        <v>0.47929359256059584</v>
      </c>
      <c r="W17">
        <v>1.3370554513893631</v>
      </c>
      <c r="Y17" t="s">
        <v>39</v>
      </c>
      <c r="Z17">
        <v>0.56612166064564651</v>
      </c>
      <c r="AA17">
        <v>2.431207382546571</v>
      </c>
      <c r="AC17" t="s">
        <v>39</v>
      </c>
      <c r="AD17">
        <v>1.2125800248002958</v>
      </c>
      <c r="AE17">
        <v>2.9384048320255576</v>
      </c>
      <c r="AG17" t="s">
        <v>39</v>
      </c>
      <c r="AH17">
        <v>1.3490251960098851</v>
      </c>
      <c r="AI17">
        <v>6.1326391079230502</v>
      </c>
    </row>
    <row r="18" spans="1:35" x14ac:dyDescent="0.25">
      <c r="A18" s="1" t="s">
        <v>235</v>
      </c>
      <c r="B18">
        <f>AVERAGE(B15:B17)</f>
        <v>0.66743006543156935</v>
      </c>
      <c r="C18">
        <f>AVERAGE(C15:C17)</f>
        <v>4.1961274176261094</v>
      </c>
      <c r="E18" s="1" t="s">
        <v>235</v>
      </c>
      <c r="F18">
        <f>AVERAGE(F15:F17)</f>
        <v>0.39661838143549116</v>
      </c>
      <c r="G18">
        <f>AVERAGE(G15:G17)</f>
        <v>0.89546828035538295</v>
      </c>
      <c r="I18" s="1" t="s">
        <v>235</v>
      </c>
      <c r="J18">
        <f>AVERAGE(J15:J17)</f>
        <v>1.268780936568745</v>
      </c>
      <c r="K18">
        <f>AVERAGE(K15:K17)</f>
        <v>7.6025866734911114</v>
      </c>
      <c r="M18" s="1" t="s">
        <v>235</v>
      </c>
      <c r="N18">
        <f>AVERAGE(N15:N17)</f>
        <v>1.3169541334347397</v>
      </c>
      <c r="O18">
        <f>AVERAGE(O15:O17)</f>
        <v>3.2932566326206612</v>
      </c>
      <c r="Q18" s="1" t="s">
        <v>235</v>
      </c>
      <c r="R18">
        <f>AVERAGE(R15:R17)</f>
        <v>0.39010843382640098</v>
      </c>
      <c r="S18">
        <f>AVERAGE(S15:S17)</f>
        <v>1.0732185896881881</v>
      </c>
      <c r="U18" s="1" t="s">
        <v>235</v>
      </c>
      <c r="V18">
        <f>AVERAGE(V15:V17)</f>
        <v>0.50470835907896827</v>
      </c>
      <c r="W18">
        <f>AVERAGE(W15:W17)</f>
        <v>1.3766769365435436</v>
      </c>
      <c r="Y18" s="1" t="s">
        <v>235</v>
      </c>
      <c r="Z18">
        <f>AVERAGE(Z15:Z17)</f>
        <v>0.58243049974232741</v>
      </c>
      <c r="AA18">
        <f>AVERAGE(AA15:AA17)</f>
        <v>2.301118034637589</v>
      </c>
      <c r="AC18" s="1" t="s">
        <v>235</v>
      </c>
      <c r="AD18">
        <f>AVERAGE(AD15:AD17)</f>
        <v>1.1740105560737923</v>
      </c>
      <c r="AE18">
        <f>AVERAGE(AE15:AE17)</f>
        <v>2.924743146921593</v>
      </c>
      <c r="AG18" s="1" t="s">
        <v>235</v>
      </c>
      <c r="AH18">
        <f>AVERAGE(AH15:AH17)</f>
        <v>1.4509815779726838</v>
      </c>
      <c r="AI18">
        <f>AVERAGE(AI15:AI17)</f>
        <v>6.5921872195773723</v>
      </c>
    </row>
    <row r="19" spans="1:35" x14ac:dyDescent="0.25">
      <c r="A19" s="1" t="s">
        <v>1</v>
      </c>
      <c r="B19">
        <f>STDEV(B15:B17)</f>
        <v>3.4554212517125794E-2</v>
      </c>
      <c r="C19">
        <f>STDEV(C15:C17)</f>
        <v>5.2527139379743007E-3</v>
      </c>
      <c r="E19" s="1" t="s">
        <v>1</v>
      </c>
      <c r="F19">
        <f>STDEV(F15:F17)</f>
        <v>3.3211332964860812E-2</v>
      </c>
      <c r="G19">
        <f>STDEV(G15:G17)</f>
        <v>3.410968014176434E-2</v>
      </c>
      <c r="I19" s="1" t="s">
        <v>1</v>
      </c>
      <c r="J19">
        <f>STDEV(J15:J17)</f>
        <v>5.9538316751716037E-2</v>
      </c>
      <c r="K19">
        <f>STDEV(K15:K17)</f>
        <v>0.58235111262838701</v>
      </c>
      <c r="M19" s="1" t="s">
        <v>1</v>
      </c>
      <c r="N19">
        <f>STDEV(N15:N17)</f>
        <v>0.13108328141041081</v>
      </c>
      <c r="O19">
        <f>STDEV(O15:O17)</f>
        <v>0.13693032395145885</v>
      </c>
      <c r="Q19" s="1" t="s">
        <v>1</v>
      </c>
      <c r="R19">
        <f>STDEV(R15:R17)</f>
        <v>3.0219912832937092E-2</v>
      </c>
      <c r="S19">
        <f>STDEV(S15:S17)</f>
        <v>6.2339515495732342E-2</v>
      </c>
      <c r="U19" s="1" t="s">
        <v>1</v>
      </c>
      <c r="V19">
        <f>STDEV(V15:V17)</f>
        <v>2.4263868699750578E-2</v>
      </c>
      <c r="W19">
        <f>STDEV(W15:W17)</f>
        <v>0.12337057619541603</v>
      </c>
      <c r="Y19" s="1" t="s">
        <v>1</v>
      </c>
      <c r="Z19">
        <f>STDEV(Z15:Z17)</f>
        <v>6.4880366215844532E-2</v>
      </c>
      <c r="AA19">
        <f>STDEV(AA15:AA17)</f>
        <v>0.14798198167077439</v>
      </c>
      <c r="AC19" s="1" t="s">
        <v>1</v>
      </c>
      <c r="AD19">
        <f>STDEV(AD15:AD17)</f>
        <v>4.4096941187410144E-2</v>
      </c>
      <c r="AE19">
        <f>STDEV(AE15:AE17)</f>
        <v>0.18774769249971787</v>
      </c>
      <c r="AG19" s="1" t="s">
        <v>1</v>
      </c>
      <c r="AH19">
        <f>STDEV(AH15:AH17)</f>
        <v>9.2634169636772498E-2</v>
      </c>
      <c r="AI19">
        <f>STDEV(AI15:AI17)</f>
        <v>0.40167593280444758</v>
      </c>
    </row>
    <row r="20" spans="1:35" x14ac:dyDescent="0.25">
      <c r="A20" s="1" t="s">
        <v>15</v>
      </c>
      <c r="B20">
        <f>B19/SQRT(3)</f>
        <v>1.9949883898398114E-2</v>
      </c>
      <c r="C20">
        <f>C19/SQRT(3)</f>
        <v>3.0326558060655619E-3</v>
      </c>
      <c r="E20" s="1" t="s">
        <v>15</v>
      </c>
      <c r="F20">
        <f>F19/SQRT(3)</f>
        <v>1.9174572027408684E-2</v>
      </c>
      <c r="G20">
        <f>G19/SQRT(3)</f>
        <v>1.9693233011819675E-2</v>
      </c>
      <c r="I20" s="1" t="s">
        <v>15</v>
      </c>
      <c r="J20">
        <f>J19/SQRT(3)</f>
        <v>3.437446320370046E-2</v>
      </c>
      <c r="K20">
        <f>K19/SQRT(3)</f>
        <v>0.33622057163887731</v>
      </c>
      <c r="M20" s="1" t="s">
        <v>15</v>
      </c>
      <c r="N20">
        <f>N19/SQRT(3)</f>
        <v>7.5680967808560151E-2</v>
      </c>
      <c r="O20">
        <f>O19/SQRT(3)</f>
        <v>7.9056759393597437E-2</v>
      </c>
      <c r="Q20" s="1" t="s">
        <v>15</v>
      </c>
      <c r="R20">
        <f>R19/SQRT(3)</f>
        <v>1.7447474808983256E-2</v>
      </c>
      <c r="S20">
        <f>S19/SQRT(3)</f>
        <v>3.5991736052611918E-2</v>
      </c>
      <c r="U20" s="1" t="s">
        <v>15</v>
      </c>
      <c r="V20">
        <f>V19/SQRT(3)</f>
        <v>1.4008751125382732E-2</v>
      </c>
      <c r="W20">
        <f>W19/SQRT(3)</f>
        <v>7.1228035376502685E-2</v>
      </c>
      <c r="Y20" s="1" t="s">
        <v>15</v>
      </c>
      <c r="Z20">
        <f>Z19/SQRT(3)</f>
        <v>3.7458696899839342E-2</v>
      </c>
      <c r="AA20">
        <f>AA19/SQRT(3)</f>
        <v>8.5437436952835871E-2</v>
      </c>
      <c r="AC20" s="1" t="s">
        <v>15</v>
      </c>
      <c r="AD20">
        <f>AD19/SQRT(3)</f>
        <v>2.5459380864990343E-2</v>
      </c>
      <c r="AE20">
        <f>AE19/SQRT(3)</f>
        <v>0.1083961808044432</v>
      </c>
      <c r="AG20" s="1" t="s">
        <v>15</v>
      </c>
      <c r="AH20">
        <f>AH19/SQRT(3)</f>
        <v>5.3482362775948061E-2</v>
      </c>
      <c r="AI20">
        <f>AI19/SQRT(3)</f>
        <v>0.23190770793164187</v>
      </c>
    </row>
    <row r="21" spans="1:35" x14ac:dyDescent="0.25">
      <c r="A21" s="1" t="s">
        <v>220</v>
      </c>
      <c r="C21">
        <f>_xlfn.T.TEST(B15:B17,C15:C17,2,1)</f>
        <v>2.4010946769760225E-5</v>
      </c>
      <c r="E21" s="1" t="s">
        <v>220</v>
      </c>
      <c r="G21">
        <f>_xlfn.T.TEST(F15:F17,G15:G17,2,1)</f>
        <v>1.7735953460416931E-3</v>
      </c>
      <c r="I21" s="1" t="s">
        <v>220</v>
      </c>
      <c r="K21">
        <f>_xlfn.T.TEST(J15:J17,K15:K17,2,1)</f>
        <v>3.3354328635583643E-3</v>
      </c>
      <c r="M21" s="1" t="s">
        <v>220</v>
      </c>
      <c r="O21">
        <f>_xlfn.T.TEST(N15:N17,O15:O17,2,1)</f>
        <v>3.5032622477429234E-3</v>
      </c>
      <c r="Q21" s="1" t="s">
        <v>220</v>
      </c>
      <c r="S21">
        <f>_xlfn.T.TEST(R15:R17,S15:S17,2,1)</f>
        <v>7.822548374544836E-4</v>
      </c>
      <c r="U21" s="1" t="s">
        <v>220</v>
      </c>
      <c r="W21">
        <f>_xlfn.T.TEST(V15:V17,W15:W17,2,1)</f>
        <v>7.2501401451746765E-3</v>
      </c>
      <c r="Y21" s="1" t="s">
        <v>220</v>
      </c>
      <c r="AA21">
        <f>_xlfn.T.TEST(Z15:Z17,AA15:AA17,2,1)</f>
        <v>1.9284349759540497E-3</v>
      </c>
      <c r="AC21" s="1" t="s">
        <v>220</v>
      </c>
      <c r="AE21">
        <f>_xlfn.T.TEST(AD15:AD17,AE15:AE17,2,1)</f>
        <v>2.7740540607018808E-3</v>
      </c>
      <c r="AG21" s="1" t="s">
        <v>220</v>
      </c>
      <c r="AI21">
        <f>_xlfn.T.TEST(AH15:AH17,AI15:AI17,2,1)</f>
        <v>1.215975238015741E-3</v>
      </c>
    </row>
    <row r="24" spans="1:35" x14ac:dyDescent="0.25">
      <c r="A24" s="18" t="s">
        <v>829</v>
      </c>
    </row>
    <row r="25" spans="1:35" x14ac:dyDescent="0.25">
      <c r="B25" s="27" t="s">
        <v>827</v>
      </c>
      <c r="C25" s="27" t="s">
        <v>827</v>
      </c>
      <c r="D25" s="27" t="s">
        <v>830</v>
      </c>
      <c r="E25" s="27" t="s">
        <v>830</v>
      </c>
      <c r="F25" s="27" t="s">
        <v>831</v>
      </c>
      <c r="G25" s="27" t="s">
        <v>831</v>
      </c>
      <c r="H25" s="27" t="s">
        <v>832</v>
      </c>
      <c r="I25" s="27" t="s">
        <v>832</v>
      </c>
    </row>
    <row r="26" spans="1:35" x14ac:dyDescent="0.25">
      <c r="A26" s="18" t="s">
        <v>828</v>
      </c>
      <c r="B26" s="27" t="s">
        <v>285</v>
      </c>
      <c r="C26" s="27" t="s">
        <v>276</v>
      </c>
      <c r="D26" s="27" t="s">
        <v>285</v>
      </c>
      <c r="E26" s="27" t="s">
        <v>276</v>
      </c>
      <c r="F26" s="27" t="s">
        <v>285</v>
      </c>
      <c r="G26" s="27" t="s">
        <v>276</v>
      </c>
      <c r="H26" s="27" t="s">
        <v>285</v>
      </c>
      <c r="I26" s="27" t="s">
        <v>276</v>
      </c>
    </row>
    <row r="27" spans="1:35" x14ac:dyDescent="0.25">
      <c r="A27" t="s">
        <v>245</v>
      </c>
      <c r="B27">
        <v>0.76483808986168034</v>
      </c>
      <c r="C27">
        <v>1.0197841198155724</v>
      </c>
      <c r="D27">
        <v>0.78646161712091667</v>
      </c>
      <c r="E27">
        <v>0.4718769702725511</v>
      </c>
      <c r="F27">
        <v>0.74859526400945731</v>
      </c>
      <c r="G27">
        <v>0.19196984880938078</v>
      </c>
      <c r="H27">
        <v>0.82545388510726903</v>
      </c>
      <c r="I27">
        <v>0.15399896009368733</v>
      </c>
    </row>
    <row r="28" spans="1:35" x14ac:dyDescent="0.25">
      <c r="A28" t="s">
        <v>243</v>
      </c>
      <c r="B28">
        <v>0.76483808986168034</v>
      </c>
      <c r="C28">
        <v>0.76483808986168034</v>
      </c>
      <c r="D28">
        <v>0.94375394054509942</v>
      </c>
      <c r="E28">
        <v>0.62916929369673391</v>
      </c>
      <c r="F28">
        <v>0.81097820267691301</v>
      </c>
      <c r="G28">
        <v>0.31994974801563386</v>
      </c>
      <c r="H28">
        <v>0.75666606134833025</v>
      </c>
      <c r="I28">
        <v>0.23099844014053064</v>
      </c>
    </row>
    <row r="29" spans="1:35" x14ac:dyDescent="0.25">
      <c r="A29" t="s">
        <v>241</v>
      </c>
      <c r="B29">
        <v>1.0197841198155724</v>
      </c>
      <c r="C29">
        <v>0.76483808986168034</v>
      </c>
      <c r="D29">
        <v>0.78646161712091667</v>
      </c>
      <c r="E29">
        <v>0.62916929369673391</v>
      </c>
      <c r="F29">
        <v>0.68621232534200272</v>
      </c>
      <c r="G29">
        <v>0.25595979841250732</v>
      </c>
      <c r="H29">
        <v>0.79105997322779964</v>
      </c>
      <c r="I29">
        <v>0.23099844014053064</v>
      </c>
    </row>
    <row r="30" spans="1:35" x14ac:dyDescent="0.25">
      <c r="A30" s="1" t="s">
        <v>235</v>
      </c>
      <c r="B30">
        <f>AVERAGE(B27:B29)</f>
        <v>0.84982009984631102</v>
      </c>
      <c r="C30">
        <f t="shared" ref="C30:I30" si="34">AVERAGE(C27:C29)</f>
        <v>0.84982009984631102</v>
      </c>
      <c r="D30">
        <f t="shared" si="34"/>
        <v>0.83889239159564433</v>
      </c>
      <c r="E30">
        <f t="shared" si="34"/>
        <v>0.57673851922200636</v>
      </c>
      <c r="F30">
        <f t="shared" si="34"/>
        <v>0.74859526400945775</v>
      </c>
      <c r="G30">
        <f t="shared" si="34"/>
        <v>0.25595979841250732</v>
      </c>
      <c r="H30">
        <f t="shared" si="34"/>
        <v>0.79105997322779975</v>
      </c>
      <c r="I30">
        <f t="shared" si="34"/>
        <v>0.20533194679158287</v>
      </c>
    </row>
    <row r="31" spans="1:35" x14ac:dyDescent="0.25">
      <c r="A31" s="1" t="s">
        <v>1</v>
      </c>
      <c r="B31">
        <f>STDEV(B27:B29)</f>
        <v>0.14719315902270574</v>
      </c>
      <c r="C31">
        <f t="shared" ref="C31:I31" si="35">STDEV(C27:C29)</f>
        <v>0.14719315902270574</v>
      </c>
      <c r="D31">
        <f t="shared" si="35"/>
        <v>9.0812765270413584E-2</v>
      </c>
      <c r="E31">
        <f t="shared" si="35"/>
        <v>9.0812765270413126E-2</v>
      </c>
      <c r="F31">
        <f t="shared" si="35"/>
        <v>6.2382938667455146E-2</v>
      </c>
      <c r="G31">
        <f t="shared" si="35"/>
        <v>6.3989949603126456E-2</v>
      </c>
      <c r="H31">
        <f t="shared" si="35"/>
        <v>3.4393911879469385E-2</v>
      </c>
      <c r="I31">
        <f t="shared" si="35"/>
        <v>4.4455670532506146E-2</v>
      </c>
    </row>
    <row r="33" spans="1:9" x14ac:dyDescent="0.25">
      <c r="B33" s="27" t="s">
        <v>827</v>
      </c>
      <c r="C33" s="27" t="s">
        <v>827</v>
      </c>
      <c r="D33" s="27" t="s">
        <v>830</v>
      </c>
      <c r="E33" s="27" t="s">
        <v>830</v>
      </c>
      <c r="F33" s="27" t="s">
        <v>831</v>
      </c>
      <c r="G33" s="27" t="s">
        <v>831</v>
      </c>
      <c r="H33" s="27" t="s">
        <v>832</v>
      </c>
      <c r="I33" s="27" t="s">
        <v>832</v>
      </c>
    </row>
    <row r="34" spans="1:9" x14ac:dyDescent="0.25">
      <c r="A34" s="112" t="s">
        <v>215</v>
      </c>
      <c r="B34" s="27" t="s">
        <v>285</v>
      </c>
      <c r="C34" s="27" t="s">
        <v>276</v>
      </c>
      <c r="D34" s="27" t="s">
        <v>285</v>
      </c>
      <c r="E34" s="27" t="s">
        <v>276</v>
      </c>
      <c r="F34" s="27" t="s">
        <v>285</v>
      </c>
      <c r="G34" s="27" t="s">
        <v>276</v>
      </c>
      <c r="H34" s="27" t="s">
        <v>285</v>
      </c>
      <c r="I34" s="27" t="s">
        <v>276</v>
      </c>
    </row>
    <row r="35" spans="1:9" x14ac:dyDescent="0.25">
      <c r="A35" t="s">
        <v>245</v>
      </c>
      <c r="B35">
        <v>0.70710678118654746</v>
      </c>
      <c r="C35">
        <v>0.77378249677119626</v>
      </c>
      <c r="D35">
        <v>0.87660572131603642</v>
      </c>
      <c r="E35">
        <v>2.3784142300054421</v>
      </c>
      <c r="F35">
        <v>0.68302012837719905</v>
      </c>
      <c r="G35">
        <v>2.9485384345821997</v>
      </c>
      <c r="H35">
        <v>0.48971014879346425</v>
      </c>
      <c r="I35">
        <v>3.5801002837118894</v>
      </c>
    </row>
    <row r="36" spans="1:9" x14ac:dyDescent="0.25">
      <c r="A36" t="s">
        <v>243</v>
      </c>
      <c r="B36">
        <v>0.71202509779853496</v>
      </c>
      <c r="C36">
        <v>0.76843759064400663</v>
      </c>
      <c r="D36">
        <v>0.946057646725597</v>
      </c>
      <c r="E36">
        <v>2.1885874025214775</v>
      </c>
      <c r="F36">
        <v>0.60290391384538</v>
      </c>
      <c r="G36">
        <v>3.073750362576027</v>
      </c>
      <c r="H36">
        <v>0.51405691332803294</v>
      </c>
      <c r="I36">
        <v>3.4105395670718255</v>
      </c>
    </row>
    <row r="37" spans="1:9" x14ac:dyDescent="0.25">
      <c r="A37" t="s">
        <v>241</v>
      </c>
      <c r="B37">
        <v>0.69255473405546175</v>
      </c>
      <c r="C37">
        <v>0.76843759064400663</v>
      </c>
      <c r="D37">
        <v>0.95263799804393712</v>
      </c>
      <c r="E37">
        <v>2.4966610978032242</v>
      </c>
      <c r="F37">
        <v>0.69255473405546364</v>
      </c>
      <c r="G37">
        <v>3.0104934948221342</v>
      </c>
      <c r="H37">
        <v>0.52123288042056026</v>
      </c>
      <c r="I37">
        <v>3.7321319661472261</v>
      </c>
    </row>
    <row r="38" spans="1:9" x14ac:dyDescent="0.25">
      <c r="A38" s="1" t="s">
        <v>235</v>
      </c>
      <c r="B38">
        <f>AVERAGE(B35:B37)</f>
        <v>0.70389553768018143</v>
      </c>
      <c r="C38">
        <f t="shared" ref="C38" si="36">AVERAGE(C35:C37)</f>
        <v>0.77021922601973658</v>
      </c>
      <c r="D38">
        <f t="shared" ref="D38" si="37">AVERAGE(D35:D37)</f>
        <v>0.92510045536185681</v>
      </c>
      <c r="E38">
        <f t="shared" ref="E38" si="38">AVERAGE(E35:E37)</f>
        <v>2.3545542434433813</v>
      </c>
      <c r="F38">
        <f t="shared" ref="F38" si="39">AVERAGE(F35:F37)</f>
        <v>0.65949292542601423</v>
      </c>
      <c r="G38">
        <f t="shared" ref="G38" si="40">AVERAGE(G35:G37)</f>
        <v>3.0109274306601201</v>
      </c>
      <c r="H38">
        <f t="shared" ref="H38" si="41">AVERAGE(H35:H37)</f>
        <v>0.50833331418068584</v>
      </c>
      <c r="I38">
        <f t="shared" ref="I38" si="42">AVERAGE(I35:I37)</f>
        <v>3.5742572723103136</v>
      </c>
    </row>
    <row r="39" spans="1:9" x14ac:dyDescent="0.25">
      <c r="A39" s="1" t="s">
        <v>1</v>
      </c>
      <c r="B39">
        <f>STDEV(B35:B37)</f>
        <v>1.0124615040325169E-2</v>
      </c>
      <c r="C39">
        <f t="shared" ref="C39:I39" si="43">STDEV(C35:C37)</f>
        <v>3.0858829913262133E-3</v>
      </c>
      <c r="D39">
        <f t="shared" si="43"/>
        <v>4.2126353728982241E-2</v>
      </c>
      <c r="E39">
        <f t="shared" si="43"/>
        <v>0.15541661639024931</v>
      </c>
      <c r="F39">
        <f t="shared" si="43"/>
        <v>4.9238850008046134E-2</v>
      </c>
      <c r="G39">
        <f t="shared" si="43"/>
        <v>6.260709187637184E-2</v>
      </c>
      <c r="H39">
        <f t="shared" si="43"/>
        <v>1.6522419396326746E-2</v>
      </c>
      <c r="I39">
        <f t="shared" si="43"/>
        <v>0.1608758010778723</v>
      </c>
    </row>
    <row r="41" spans="1:9" x14ac:dyDescent="0.25">
      <c r="A41" s="2"/>
      <c r="B41" s="28" t="s">
        <v>827</v>
      </c>
      <c r="C41" s="28" t="s">
        <v>827</v>
      </c>
      <c r="D41" s="28" t="s">
        <v>830</v>
      </c>
      <c r="E41" s="28" t="s">
        <v>830</v>
      </c>
      <c r="F41" s="28" t="s">
        <v>831</v>
      </c>
      <c r="G41" s="28" t="s">
        <v>831</v>
      </c>
      <c r="H41" s="28" t="s">
        <v>832</v>
      </c>
      <c r="I41" s="28" t="s">
        <v>832</v>
      </c>
    </row>
    <row r="42" spans="1:9" x14ac:dyDescent="0.25">
      <c r="A42" s="115" t="s">
        <v>819</v>
      </c>
      <c r="B42" s="28" t="s">
        <v>285</v>
      </c>
      <c r="C42" s="28" t="s">
        <v>276</v>
      </c>
      <c r="D42" s="28" t="s">
        <v>285</v>
      </c>
      <c r="E42" s="28" t="s">
        <v>276</v>
      </c>
      <c r="F42" s="28" t="s">
        <v>285</v>
      </c>
      <c r="G42" s="28" t="s">
        <v>276</v>
      </c>
      <c r="H42" s="28" t="s">
        <v>285</v>
      </c>
      <c r="I42" s="28" t="s">
        <v>276</v>
      </c>
    </row>
    <row r="43" spans="1:9" x14ac:dyDescent="0.25">
      <c r="A43" s="2" t="s">
        <v>245</v>
      </c>
      <c r="B43" s="2">
        <v>0</v>
      </c>
      <c r="C43" s="2">
        <v>0</v>
      </c>
      <c r="D43" s="2">
        <v>0</v>
      </c>
      <c r="E43" s="2">
        <v>2.2600469415241447E-2</v>
      </c>
      <c r="F43" s="2">
        <v>0</v>
      </c>
      <c r="G43" s="2">
        <v>2.4223746741646016E-2</v>
      </c>
      <c r="H43" s="2">
        <v>0</v>
      </c>
      <c r="I43" s="2">
        <v>4.8838028757746697E-2</v>
      </c>
    </row>
    <row r="44" spans="1:9" x14ac:dyDescent="0.25">
      <c r="A44" s="2" t="s">
        <v>243</v>
      </c>
      <c r="B44" s="2">
        <v>0</v>
      </c>
      <c r="C44" s="2">
        <v>0</v>
      </c>
      <c r="D44" s="2">
        <v>0</v>
      </c>
      <c r="E44" s="2">
        <v>2.4689588025139209E-2</v>
      </c>
      <c r="F44" s="2">
        <v>0</v>
      </c>
      <c r="G44" s="2">
        <v>2.6273448019281449E-2</v>
      </c>
      <c r="H44" s="2">
        <v>0</v>
      </c>
      <c r="I44" s="2">
        <v>3.8421053771407573E-2</v>
      </c>
    </row>
    <row r="45" spans="1:9" x14ac:dyDescent="0.25">
      <c r="A45" s="2" t="s">
        <v>241</v>
      </c>
      <c r="B45" s="2">
        <v>0</v>
      </c>
      <c r="C45" s="2">
        <v>0</v>
      </c>
      <c r="D45" s="2">
        <v>0</v>
      </c>
      <c r="E45" s="2">
        <v>1.8422232195446149E-2</v>
      </c>
      <c r="F45" s="2">
        <v>0</v>
      </c>
      <c r="G45" s="2">
        <v>2.6273448019281449E-2</v>
      </c>
      <c r="H45" s="2">
        <v>0</v>
      </c>
      <c r="I45" s="2">
        <v>4.4373610906458492E-2</v>
      </c>
    </row>
    <row r="46" spans="1:9" x14ac:dyDescent="0.25">
      <c r="A46" s="3" t="s">
        <v>235</v>
      </c>
      <c r="B46" s="2">
        <f>AVERAGE(B43:B45)</f>
        <v>0</v>
      </c>
      <c r="C46" s="2">
        <f t="shared" ref="C46" si="44">AVERAGE(C43:C45)</f>
        <v>0</v>
      </c>
      <c r="D46" s="2">
        <f t="shared" ref="D46" si="45">AVERAGE(D43:D45)</f>
        <v>0</v>
      </c>
      <c r="E46" s="2">
        <f t="shared" ref="E46" si="46">AVERAGE(E43:E45)</f>
        <v>2.1904096545275604E-2</v>
      </c>
      <c r="F46" s="2">
        <f t="shared" ref="F46" si="47">AVERAGE(F43:F45)</f>
        <v>0</v>
      </c>
      <c r="G46" s="2">
        <f t="shared" ref="G46" si="48">AVERAGE(G43:G45)</f>
        <v>2.5590214260069643E-2</v>
      </c>
      <c r="H46" s="2">
        <f t="shared" ref="H46" si="49">AVERAGE(H43:H45)</f>
        <v>0</v>
      </c>
      <c r="I46" s="2">
        <f t="shared" ref="I46" si="50">AVERAGE(I43:I45)</f>
        <v>4.3877564478537585E-2</v>
      </c>
    </row>
    <row r="47" spans="1:9" x14ac:dyDescent="0.25">
      <c r="A47" s="3" t="s">
        <v>1</v>
      </c>
      <c r="B47" s="2">
        <f>STDEV(B43:B45)</f>
        <v>0</v>
      </c>
      <c r="C47" s="2">
        <f t="shared" ref="C47:I47" si="51">STDEV(C43:C45)</f>
        <v>0</v>
      </c>
      <c r="D47" s="2">
        <f t="shared" si="51"/>
        <v>0</v>
      </c>
      <c r="E47" s="2">
        <f t="shared" si="51"/>
        <v>3.1911813885323482E-3</v>
      </c>
      <c r="F47" s="2">
        <f t="shared" si="51"/>
        <v>0</v>
      </c>
      <c r="G47" s="2">
        <f t="shared" si="51"/>
        <v>1.1833955844011371E-3</v>
      </c>
      <c r="H47" s="2">
        <f t="shared" si="51"/>
        <v>0</v>
      </c>
      <c r="I47" s="2">
        <f t="shared" si="51"/>
        <v>5.226173409914138E-3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01C7-84C1-4B19-A648-947E680AA169}">
  <dimension ref="A1:CQ36"/>
  <sheetViews>
    <sheetView workbookViewId="0"/>
  </sheetViews>
  <sheetFormatPr defaultRowHeight="15" x14ac:dyDescent="0.25"/>
  <cols>
    <col min="1" max="1" width="15.28515625" customWidth="1"/>
    <col min="2" max="2" width="9" customWidth="1"/>
    <col min="7" max="7" width="14.140625" customWidth="1"/>
    <col min="85" max="85" width="9.5703125" customWidth="1"/>
  </cols>
  <sheetData>
    <row r="1" spans="1:1" ht="17.25" x14ac:dyDescent="0.25">
      <c r="A1" s="18" t="s">
        <v>843</v>
      </c>
    </row>
    <row r="17" spans="1:95" x14ac:dyDescent="0.25">
      <c r="A17" s="115" t="s">
        <v>844</v>
      </c>
      <c r="B17" s="115" t="s">
        <v>20</v>
      </c>
      <c r="C17" s="115" t="s">
        <v>20</v>
      </c>
      <c r="D17" s="115" t="s">
        <v>26</v>
      </c>
      <c r="E17" s="115" t="s">
        <v>26</v>
      </c>
      <c r="F17" s="2"/>
      <c r="G17" s="2"/>
    </row>
    <row r="18" spans="1:95" x14ac:dyDescent="0.25">
      <c r="A18" s="115" t="s">
        <v>842</v>
      </c>
      <c r="B18" s="115" t="s">
        <v>296</v>
      </c>
      <c r="C18" s="115" t="s">
        <v>215</v>
      </c>
      <c r="D18" s="115" t="s">
        <v>296</v>
      </c>
      <c r="E18" s="115" t="s">
        <v>215</v>
      </c>
      <c r="F18" s="2"/>
      <c r="G18" s="2"/>
    </row>
    <row r="19" spans="1:95" x14ac:dyDescent="0.25">
      <c r="A19" s="2" t="s">
        <v>508</v>
      </c>
      <c r="B19" s="2">
        <v>5316.2049999999999</v>
      </c>
      <c r="C19" s="2">
        <v>6222.74</v>
      </c>
      <c r="D19" s="2">
        <v>10328.933000000001</v>
      </c>
      <c r="E19" s="2">
        <v>5447.69</v>
      </c>
      <c r="F19" s="2"/>
      <c r="G19" s="2"/>
    </row>
    <row r="20" spans="1:95" x14ac:dyDescent="0.25">
      <c r="A20" s="2" t="s">
        <v>840</v>
      </c>
      <c r="B20" s="2">
        <v>5438.134</v>
      </c>
      <c r="C20" s="2">
        <v>3931.598</v>
      </c>
      <c r="D20" s="2">
        <v>8940.4969999999994</v>
      </c>
      <c r="E20" s="2">
        <v>4982.3050000000003</v>
      </c>
      <c r="F20" s="2"/>
      <c r="G20" s="2"/>
    </row>
    <row r="21" spans="1:95" x14ac:dyDescent="0.25">
      <c r="A21" s="2" t="s">
        <v>841</v>
      </c>
      <c r="B21" s="2">
        <v>3442.8409999999999</v>
      </c>
      <c r="C21" s="2">
        <v>3745.0120000000002</v>
      </c>
      <c r="D21" s="2">
        <v>8149.326</v>
      </c>
      <c r="E21" s="2">
        <v>4511.7190000000001</v>
      </c>
      <c r="F21" s="2"/>
      <c r="G21" s="2"/>
    </row>
    <row r="22" spans="1:95" x14ac:dyDescent="0.25">
      <c r="A22" s="3" t="s">
        <v>235</v>
      </c>
      <c r="B22" s="2">
        <f>AVERAGE(B19:B21)</f>
        <v>4732.3933333333334</v>
      </c>
      <c r="C22" s="2">
        <f>AVERAGE(C19:C21)</f>
        <v>4633.1166666666668</v>
      </c>
      <c r="D22" s="2">
        <f>AVERAGE(D19:D21)</f>
        <v>9139.5853333333343</v>
      </c>
      <c r="E22" s="2">
        <f>AVERAGE(E19:E21)</f>
        <v>4980.5713333333333</v>
      </c>
      <c r="F22" s="2"/>
      <c r="G22" s="2"/>
    </row>
    <row r="23" spans="1:95" x14ac:dyDescent="0.25">
      <c r="A23" s="3" t="s">
        <v>1</v>
      </c>
      <c r="B23" s="2">
        <f>STDEV(B19:B21)</f>
        <v>1118.4478466000685</v>
      </c>
      <c r="C23" s="2">
        <f t="shared" ref="C23:E23" si="0">STDEV(C19:C21)</f>
        <v>1379.8117046384727</v>
      </c>
      <c r="D23" s="2">
        <f t="shared" si="0"/>
        <v>1103.3579618439041</v>
      </c>
      <c r="E23" s="2">
        <f t="shared" si="0"/>
        <v>467.98790840184444</v>
      </c>
      <c r="F23" s="2"/>
      <c r="G23" s="2"/>
    </row>
    <row r="24" spans="1:95" x14ac:dyDescent="0.25">
      <c r="A24" s="3" t="s">
        <v>15</v>
      </c>
      <c r="B24" s="2">
        <f>B23/SQRT(3)</f>
        <v>645.73616530910681</v>
      </c>
      <c r="C24" s="2">
        <f t="shared" ref="C24:E24" si="1">C23/SQRT(3)</f>
        <v>796.63465910401874</v>
      </c>
      <c r="D24" s="2">
        <f t="shared" si="1"/>
        <v>637.02401628309497</v>
      </c>
      <c r="E24" s="2">
        <f t="shared" si="1"/>
        <v>270.19294489329485</v>
      </c>
      <c r="F24" s="2"/>
      <c r="G24" s="2"/>
    </row>
    <row r="25" spans="1:95" x14ac:dyDescent="0.25">
      <c r="A25" s="3" t="s">
        <v>846</v>
      </c>
      <c r="B25" s="2"/>
      <c r="C25" s="2"/>
      <c r="D25" s="2"/>
      <c r="E25" s="2">
        <f>_xlfn.T.TEST(D19:D21,E19:E21,2,1)</f>
        <v>7.9385144723758266E-3</v>
      </c>
      <c r="F25" s="2"/>
      <c r="G25" s="2"/>
      <c r="H25" s="2"/>
      <c r="I25" s="2"/>
      <c r="J25" s="2"/>
      <c r="K25" s="2"/>
      <c r="L25" s="2"/>
    </row>
    <row r="27" spans="1:95" x14ac:dyDescent="0.25">
      <c r="A27" s="18" t="s">
        <v>834</v>
      </c>
    </row>
    <row r="29" spans="1:95" x14ac:dyDescent="0.25">
      <c r="B29" t="s">
        <v>20</v>
      </c>
      <c r="C29" t="s">
        <v>20</v>
      </c>
      <c r="D29" t="s">
        <v>26</v>
      </c>
      <c r="E29" t="s">
        <v>26</v>
      </c>
      <c r="H29" t="s">
        <v>20</v>
      </c>
      <c r="I29" t="s">
        <v>20</v>
      </c>
      <c r="J29" t="s">
        <v>26</v>
      </c>
      <c r="K29" t="s">
        <v>26</v>
      </c>
      <c r="N29" t="s">
        <v>20</v>
      </c>
      <c r="O29" t="s">
        <v>20</v>
      </c>
      <c r="P29" t="s">
        <v>26</v>
      </c>
      <c r="Q29" t="s">
        <v>26</v>
      </c>
      <c r="T29" t="s">
        <v>20</v>
      </c>
      <c r="U29" t="s">
        <v>20</v>
      </c>
      <c r="V29" t="s">
        <v>26</v>
      </c>
      <c r="W29" t="s">
        <v>26</v>
      </c>
      <c r="Z29" t="s">
        <v>20</v>
      </c>
      <c r="AA29" t="s">
        <v>20</v>
      </c>
      <c r="AB29" t="s">
        <v>26</v>
      </c>
      <c r="AC29" t="s">
        <v>26</v>
      </c>
      <c r="AF29" t="s">
        <v>20</v>
      </c>
      <c r="AG29" t="s">
        <v>20</v>
      </c>
      <c r="AH29" t="s">
        <v>26</v>
      </c>
      <c r="AI29" t="s">
        <v>26</v>
      </c>
      <c r="AL29" t="s">
        <v>20</v>
      </c>
      <c r="AM29" t="s">
        <v>20</v>
      </c>
      <c r="AN29" t="s">
        <v>26</v>
      </c>
      <c r="AO29" t="s">
        <v>26</v>
      </c>
      <c r="AR29" t="s">
        <v>20</v>
      </c>
      <c r="AS29" t="s">
        <v>20</v>
      </c>
      <c r="AT29" t="s">
        <v>26</v>
      </c>
      <c r="AU29" t="s">
        <v>26</v>
      </c>
      <c r="AX29" t="s">
        <v>20</v>
      </c>
      <c r="AY29" t="s">
        <v>20</v>
      </c>
      <c r="AZ29" t="s">
        <v>26</v>
      </c>
      <c r="BA29" t="s">
        <v>26</v>
      </c>
      <c r="BD29" t="s">
        <v>20</v>
      </c>
      <c r="BE29" t="s">
        <v>20</v>
      </c>
      <c r="BF29" t="s">
        <v>26</v>
      </c>
      <c r="BG29" t="s">
        <v>26</v>
      </c>
      <c r="BJ29" t="s">
        <v>20</v>
      </c>
      <c r="BK29" t="s">
        <v>20</v>
      </c>
      <c r="BL29" t="s">
        <v>26</v>
      </c>
      <c r="BM29" t="s">
        <v>26</v>
      </c>
      <c r="BP29" t="s">
        <v>20</v>
      </c>
      <c r="BQ29" t="s">
        <v>20</v>
      </c>
      <c r="BR29" t="s">
        <v>26</v>
      </c>
      <c r="BS29" t="s">
        <v>26</v>
      </c>
      <c r="BV29" t="s">
        <v>20</v>
      </c>
      <c r="BW29" t="s">
        <v>20</v>
      </c>
      <c r="BX29" t="s">
        <v>26</v>
      </c>
      <c r="BY29" t="s">
        <v>26</v>
      </c>
      <c r="CB29" t="s">
        <v>20</v>
      </c>
      <c r="CC29" t="s">
        <v>20</v>
      </c>
      <c r="CD29" t="s">
        <v>26</v>
      </c>
      <c r="CE29" t="s">
        <v>26</v>
      </c>
      <c r="CH29" t="s">
        <v>20</v>
      </c>
      <c r="CI29" t="s">
        <v>20</v>
      </c>
      <c r="CJ29" t="s">
        <v>26</v>
      </c>
      <c r="CK29" t="s">
        <v>26</v>
      </c>
      <c r="CN29" t="s">
        <v>20</v>
      </c>
      <c r="CO29" t="s">
        <v>20</v>
      </c>
      <c r="CP29" t="s">
        <v>26</v>
      </c>
      <c r="CQ29" t="s">
        <v>26</v>
      </c>
    </row>
    <row r="30" spans="1:95" x14ac:dyDescent="0.25">
      <c r="A30" s="112" t="s">
        <v>476</v>
      </c>
      <c r="B30" t="s">
        <v>296</v>
      </c>
      <c r="C30" t="s">
        <v>215</v>
      </c>
      <c r="D30" t="s">
        <v>296</v>
      </c>
      <c r="E30" t="s">
        <v>215</v>
      </c>
      <c r="G30" s="112" t="s">
        <v>475</v>
      </c>
      <c r="H30" t="s">
        <v>296</v>
      </c>
      <c r="I30" t="s">
        <v>215</v>
      </c>
      <c r="J30" t="s">
        <v>296</v>
      </c>
      <c r="K30" t="s">
        <v>215</v>
      </c>
      <c r="M30" s="112" t="s">
        <v>474</v>
      </c>
      <c r="N30" t="s">
        <v>296</v>
      </c>
      <c r="O30" t="s">
        <v>215</v>
      </c>
      <c r="P30" t="s">
        <v>296</v>
      </c>
      <c r="Q30" t="s">
        <v>215</v>
      </c>
      <c r="S30" s="112" t="s">
        <v>473</v>
      </c>
      <c r="T30" t="s">
        <v>296</v>
      </c>
      <c r="U30" t="s">
        <v>215</v>
      </c>
      <c r="V30" t="s">
        <v>296</v>
      </c>
      <c r="W30" t="s">
        <v>215</v>
      </c>
      <c r="Y30" s="112" t="s">
        <v>472</v>
      </c>
      <c r="Z30" t="s">
        <v>296</v>
      </c>
      <c r="AA30" t="s">
        <v>215</v>
      </c>
      <c r="AB30" t="s">
        <v>296</v>
      </c>
      <c r="AC30" t="s">
        <v>215</v>
      </c>
      <c r="AE30" s="112" t="s">
        <v>467</v>
      </c>
      <c r="AF30" t="s">
        <v>296</v>
      </c>
      <c r="AG30" t="s">
        <v>215</v>
      </c>
      <c r="AH30" t="s">
        <v>296</v>
      </c>
      <c r="AI30" t="s">
        <v>215</v>
      </c>
      <c r="AK30" s="112" t="s">
        <v>466</v>
      </c>
      <c r="AL30" t="s">
        <v>296</v>
      </c>
      <c r="AM30" t="s">
        <v>215</v>
      </c>
      <c r="AN30" t="s">
        <v>296</v>
      </c>
      <c r="AO30" t="s">
        <v>215</v>
      </c>
      <c r="AQ30" s="112" t="s">
        <v>471</v>
      </c>
      <c r="AR30" t="s">
        <v>296</v>
      </c>
      <c r="AS30" t="s">
        <v>215</v>
      </c>
      <c r="AT30" t="s">
        <v>296</v>
      </c>
      <c r="AU30" t="s">
        <v>215</v>
      </c>
      <c r="AW30" s="112" t="s">
        <v>470</v>
      </c>
      <c r="AX30" t="s">
        <v>296</v>
      </c>
      <c r="AY30" t="s">
        <v>215</v>
      </c>
      <c r="AZ30" t="s">
        <v>296</v>
      </c>
      <c r="BA30" t="s">
        <v>215</v>
      </c>
      <c r="BC30" s="112" t="s">
        <v>469</v>
      </c>
      <c r="BD30" t="s">
        <v>296</v>
      </c>
      <c r="BE30" t="s">
        <v>215</v>
      </c>
      <c r="BF30" t="s">
        <v>296</v>
      </c>
      <c r="BG30" t="s">
        <v>215</v>
      </c>
      <c r="BI30" s="112" t="s">
        <v>468</v>
      </c>
      <c r="BJ30" t="s">
        <v>296</v>
      </c>
      <c r="BK30" t="s">
        <v>215</v>
      </c>
      <c r="BL30" t="s">
        <v>296</v>
      </c>
      <c r="BM30" t="s">
        <v>215</v>
      </c>
      <c r="BO30" s="112" t="s">
        <v>465</v>
      </c>
      <c r="BP30" t="s">
        <v>296</v>
      </c>
      <c r="BQ30" t="s">
        <v>215</v>
      </c>
      <c r="BR30" t="s">
        <v>296</v>
      </c>
      <c r="BS30" t="s">
        <v>215</v>
      </c>
      <c r="BU30" s="112" t="s">
        <v>464</v>
      </c>
      <c r="BV30" t="s">
        <v>296</v>
      </c>
      <c r="BW30" t="s">
        <v>215</v>
      </c>
      <c r="BX30" t="s">
        <v>296</v>
      </c>
      <c r="BY30" t="s">
        <v>215</v>
      </c>
      <c r="CA30" s="112" t="s">
        <v>463</v>
      </c>
      <c r="CB30" t="s">
        <v>296</v>
      </c>
      <c r="CC30" t="s">
        <v>215</v>
      </c>
      <c r="CD30" t="s">
        <v>296</v>
      </c>
      <c r="CE30" t="s">
        <v>215</v>
      </c>
      <c r="CG30" s="112" t="s">
        <v>462</v>
      </c>
      <c r="CH30" t="s">
        <v>296</v>
      </c>
      <c r="CI30" t="s">
        <v>215</v>
      </c>
      <c r="CJ30" t="s">
        <v>296</v>
      </c>
      <c r="CK30" t="s">
        <v>215</v>
      </c>
      <c r="CM30" s="112" t="s">
        <v>215</v>
      </c>
      <c r="CN30" t="s">
        <v>296</v>
      </c>
      <c r="CO30" t="s">
        <v>215</v>
      </c>
      <c r="CP30" t="s">
        <v>296</v>
      </c>
      <c r="CQ30" t="s">
        <v>215</v>
      </c>
    </row>
    <row r="31" spans="1:95" x14ac:dyDescent="0.25">
      <c r="A31" t="s">
        <v>245</v>
      </c>
      <c r="B31">
        <v>0.12456753285348358</v>
      </c>
      <c r="C31">
        <v>0.16098520368872843</v>
      </c>
      <c r="D31">
        <v>0.77646887500104056</v>
      </c>
      <c r="E31">
        <v>0.34747955496058458</v>
      </c>
      <c r="G31" t="s">
        <v>245</v>
      </c>
      <c r="H31">
        <v>0.89502507092797456</v>
      </c>
      <c r="I31">
        <v>0.98623270449335942</v>
      </c>
      <c r="J31">
        <v>3.1383363915870075</v>
      </c>
      <c r="K31">
        <v>1.3195079107728962</v>
      </c>
      <c r="M31" t="s">
        <v>245</v>
      </c>
      <c r="N31">
        <v>0.62200582664923654</v>
      </c>
      <c r="O31">
        <v>1.3240889103953983</v>
      </c>
      <c r="P31">
        <v>61.606044358512221</v>
      </c>
      <c r="Q31">
        <v>28.740235932285941</v>
      </c>
      <c r="S31" t="s">
        <v>245</v>
      </c>
      <c r="T31">
        <v>9.4152538977501337</v>
      </c>
      <c r="U31">
        <v>8.5445232643828053</v>
      </c>
      <c r="V31">
        <v>19.904186452775516</v>
      </c>
      <c r="W31">
        <v>9.0945357858881035</v>
      </c>
      <c r="Y31" t="s">
        <v>245</v>
      </c>
      <c r="Z31">
        <v>2.3619853228590579</v>
      </c>
      <c r="AA31">
        <v>8.2821193907310047</v>
      </c>
      <c r="AB31">
        <v>16.44982122649705</v>
      </c>
      <c r="AC31">
        <v>9.7135590751603598</v>
      </c>
      <c r="AE31" t="s">
        <v>245</v>
      </c>
      <c r="AF31">
        <v>0.52123288042056026</v>
      </c>
      <c r="AG31">
        <v>0.64171294878145191</v>
      </c>
      <c r="AH31">
        <v>2.0139111001134395</v>
      </c>
      <c r="AI31">
        <v>1.4240501955970732</v>
      </c>
      <c r="AK31" t="s">
        <v>245</v>
      </c>
      <c r="AL31">
        <v>0.24827312385925929</v>
      </c>
      <c r="AM31">
        <v>0.22375626773199309</v>
      </c>
      <c r="AN31">
        <v>0.90125046261083108</v>
      </c>
      <c r="AO31">
        <v>0.74226178531452469</v>
      </c>
      <c r="AQ31" t="s">
        <v>245</v>
      </c>
      <c r="AR31">
        <v>1.61328351844425</v>
      </c>
      <c r="AS31">
        <v>1.61328351844425</v>
      </c>
      <c r="AT31">
        <v>1.9453098948245675</v>
      </c>
      <c r="AU31">
        <v>1.3286858140965085</v>
      </c>
      <c r="AW31" t="s">
        <v>245</v>
      </c>
      <c r="AX31">
        <v>1.5965967727133006</v>
      </c>
      <c r="AY31">
        <v>1.7592981518448729</v>
      </c>
      <c r="AZ31">
        <v>8.4268882876386844</v>
      </c>
      <c r="BA31">
        <v>4.7403710837663322</v>
      </c>
      <c r="BC31" t="s">
        <v>245</v>
      </c>
      <c r="BD31">
        <v>0.84089641525371461</v>
      </c>
      <c r="BE31">
        <v>0.75262337370553356</v>
      </c>
      <c r="BF31">
        <v>1.3103934038583638</v>
      </c>
      <c r="BG31">
        <v>0.78458409789674999</v>
      </c>
      <c r="BI31" t="s">
        <v>245</v>
      </c>
      <c r="BJ31">
        <v>0.1855654463286312</v>
      </c>
      <c r="BK31">
        <v>0.20306309908905881</v>
      </c>
      <c r="BL31">
        <v>0.5321850912266799</v>
      </c>
      <c r="BM31">
        <v>0.400534938794811</v>
      </c>
      <c r="BO31" t="s">
        <v>245</v>
      </c>
      <c r="BP31">
        <v>0.673616788432845</v>
      </c>
      <c r="BQ31">
        <v>0.83508791942837046</v>
      </c>
      <c r="BR31">
        <v>11.080875744887388</v>
      </c>
      <c r="BS31">
        <v>11.471641984126613</v>
      </c>
      <c r="BU31" t="s">
        <v>245</v>
      </c>
      <c r="BV31">
        <v>0.90751915531716054</v>
      </c>
      <c r="BW31">
        <v>0.84674531236252593</v>
      </c>
      <c r="BX31">
        <v>1.3660402567543948</v>
      </c>
      <c r="BY31">
        <v>1.4044448757379957</v>
      </c>
      <c r="CA31" t="s">
        <v>245</v>
      </c>
      <c r="CB31">
        <v>0.74226178531452469</v>
      </c>
      <c r="CC31">
        <v>0.9201876506248744</v>
      </c>
      <c r="CD31">
        <v>1.6245047927124703</v>
      </c>
      <c r="CE31">
        <v>1.7411011265922491</v>
      </c>
      <c r="CG31" t="s">
        <v>245</v>
      </c>
      <c r="CH31">
        <v>0.47963205966263261</v>
      </c>
      <c r="CI31">
        <v>0.30145195692269006</v>
      </c>
      <c r="CJ31">
        <v>0.93952274921401191</v>
      </c>
      <c r="CK31">
        <v>1.1486983549970344</v>
      </c>
      <c r="CM31" t="s">
        <v>245</v>
      </c>
      <c r="CN31">
        <v>9.9176615995118844</v>
      </c>
      <c r="CO31">
        <v>25.45716748015742</v>
      </c>
      <c r="CP31">
        <v>1.2397076999389856</v>
      </c>
      <c r="CQ31">
        <v>14.221482898665109</v>
      </c>
    </row>
    <row r="32" spans="1:95" x14ac:dyDescent="0.25">
      <c r="A32" t="s">
        <v>243</v>
      </c>
      <c r="B32">
        <v>0.13076061747406628</v>
      </c>
      <c r="C32">
        <v>0.16323247338611491</v>
      </c>
      <c r="D32">
        <v>0.80944221654740856</v>
      </c>
      <c r="E32">
        <v>0.34032852912486838</v>
      </c>
      <c r="G32" t="s">
        <v>243</v>
      </c>
      <c r="H32">
        <v>0.89502507092797456</v>
      </c>
      <c r="I32">
        <v>0.95263799804393956</v>
      </c>
      <c r="J32">
        <v>3.1821459350196784</v>
      </c>
      <c r="K32">
        <v>1.3851094681109271</v>
      </c>
      <c r="M32" t="s">
        <v>243</v>
      </c>
      <c r="N32">
        <v>0.66204445519769917</v>
      </c>
      <c r="O32">
        <v>1.1769067372187669</v>
      </c>
      <c r="P32">
        <v>64.66889257515291</v>
      </c>
      <c r="Q32">
        <v>26.630359510768834</v>
      </c>
      <c r="S32" t="s">
        <v>243</v>
      </c>
      <c r="T32">
        <v>9.0945357858881035</v>
      </c>
      <c r="U32">
        <v>8.4855019309457376</v>
      </c>
      <c r="V32">
        <v>20.042631017986032</v>
      </c>
      <c r="W32">
        <v>10.02131550899302</v>
      </c>
      <c r="Y32" t="s">
        <v>243</v>
      </c>
      <c r="Z32">
        <v>2.3456698984637523</v>
      </c>
      <c r="AA32">
        <v>7.3106516018351906</v>
      </c>
      <c r="AB32">
        <v>16.44982122649705</v>
      </c>
      <c r="AC32">
        <v>6.8210791341436519</v>
      </c>
      <c r="AE32" t="s">
        <v>243</v>
      </c>
      <c r="AF32">
        <v>0.53961411825221339</v>
      </c>
      <c r="AG32">
        <v>0.65519670192918189</v>
      </c>
      <c r="AH32">
        <v>2.1287403649067196</v>
      </c>
      <c r="AI32">
        <v>1.3947436663504058</v>
      </c>
      <c r="AK32" t="s">
        <v>243</v>
      </c>
      <c r="AL32">
        <v>0.20877197985709267</v>
      </c>
      <c r="AM32">
        <v>0.23981602983131631</v>
      </c>
      <c r="AN32">
        <v>0.946057646725597</v>
      </c>
      <c r="AO32">
        <v>0.79004131186337734</v>
      </c>
      <c r="AQ32" t="s">
        <v>243</v>
      </c>
      <c r="AR32">
        <v>1.6471820345351449</v>
      </c>
      <c r="AS32">
        <v>1.5475649935423887</v>
      </c>
      <c r="AT32">
        <v>2.5491212546385205</v>
      </c>
      <c r="AU32">
        <v>1.5262592089605584</v>
      </c>
      <c r="AW32" t="s">
        <v>243</v>
      </c>
      <c r="AX32">
        <v>1.6188844330948171</v>
      </c>
      <c r="AY32">
        <v>1.8855690718364777</v>
      </c>
      <c r="AZ32">
        <v>8.4855019309457376</v>
      </c>
      <c r="BA32">
        <v>4.8736410547007649</v>
      </c>
      <c r="BC32" t="s">
        <v>243</v>
      </c>
      <c r="BD32">
        <v>0.78458409789674999</v>
      </c>
      <c r="BE32">
        <v>0.76843759064400485</v>
      </c>
      <c r="BF32">
        <v>1.3379275547861103</v>
      </c>
      <c r="BG32">
        <v>0.79004131186337734</v>
      </c>
      <c r="BI32" t="s">
        <v>243</v>
      </c>
      <c r="BJ32">
        <v>0.14865088937534013</v>
      </c>
      <c r="BK32">
        <v>0.21315872294198909</v>
      </c>
      <c r="BL32">
        <v>0.58236679323422746</v>
      </c>
      <c r="BM32">
        <v>0.31864015682981506</v>
      </c>
      <c r="BO32" t="s">
        <v>243</v>
      </c>
      <c r="BP32">
        <v>0.6689637773930569</v>
      </c>
      <c r="BQ32">
        <v>0.86453723130786475</v>
      </c>
      <c r="BR32">
        <v>11.471641984126613</v>
      </c>
      <c r="BS32">
        <v>10.629486512772093</v>
      </c>
      <c r="BU32" t="s">
        <v>243</v>
      </c>
      <c r="BV32">
        <v>0.8408964152537125</v>
      </c>
      <c r="BW32">
        <v>0.9201876506248744</v>
      </c>
      <c r="BX32">
        <v>1.4539725173203097</v>
      </c>
      <c r="BY32">
        <v>1.3660402567543948</v>
      </c>
      <c r="CA32" t="s">
        <v>243</v>
      </c>
      <c r="CB32">
        <v>0.73713460864554992</v>
      </c>
      <c r="CC32">
        <v>0.93303299153680652</v>
      </c>
      <c r="CD32">
        <v>1.6701758388567369</v>
      </c>
      <c r="CE32">
        <v>1.8025009252216577</v>
      </c>
      <c r="CG32" t="s">
        <v>243</v>
      </c>
      <c r="CH32">
        <v>0.48971014879346308</v>
      </c>
      <c r="CI32">
        <v>0.36602142398640658</v>
      </c>
      <c r="CJ32">
        <v>1.189207115002721</v>
      </c>
      <c r="CK32">
        <v>1.231144413344917</v>
      </c>
      <c r="CM32" t="s">
        <v>243</v>
      </c>
      <c r="CN32">
        <v>10.12605275176224</v>
      </c>
      <c r="CO32">
        <v>24.083947958577067</v>
      </c>
      <c r="CP32">
        <v>1.2834258975629036</v>
      </c>
      <c r="CQ32">
        <v>15.454981262797521</v>
      </c>
    </row>
    <row r="33" spans="1:95" x14ac:dyDescent="0.25">
      <c r="A33" t="s">
        <v>241</v>
      </c>
      <c r="B33">
        <v>0.12896039741267004</v>
      </c>
      <c r="C33">
        <v>0.16210494433137621</v>
      </c>
      <c r="D33">
        <v>0.78186964312859331</v>
      </c>
      <c r="E33">
        <v>0.33797770825703205</v>
      </c>
      <c r="G33" t="s">
        <v>241</v>
      </c>
      <c r="H33">
        <v>0.946057646725597</v>
      </c>
      <c r="I33">
        <v>0.83508791942837046</v>
      </c>
      <c r="J33">
        <v>3.073750362576027</v>
      </c>
      <c r="K33">
        <v>1.3566043274476731</v>
      </c>
      <c r="M33" t="s">
        <v>241</v>
      </c>
      <c r="N33">
        <v>0.86753868715206905</v>
      </c>
      <c r="O33">
        <v>1.1687772485612467</v>
      </c>
      <c r="P33">
        <v>64.222191904608309</v>
      </c>
      <c r="Q33">
        <v>27.002105476160622</v>
      </c>
      <c r="S33" t="s">
        <v>241</v>
      </c>
      <c r="T33">
        <v>9.5466859442537668</v>
      </c>
      <c r="U33">
        <v>8.7240618613220615</v>
      </c>
      <c r="V33">
        <v>19.766698194030859</v>
      </c>
      <c r="W33">
        <v>9.8150798180304424</v>
      </c>
      <c r="Y33" t="s">
        <v>241</v>
      </c>
      <c r="Z33">
        <v>1.9453098948245675</v>
      </c>
      <c r="AA33">
        <v>6.8685234915020175</v>
      </c>
      <c r="AB33">
        <v>16.795466937969039</v>
      </c>
      <c r="AC33">
        <v>8</v>
      </c>
      <c r="AE33" t="s">
        <v>241</v>
      </c>
      <c r="AF33">
        <v>0.57038185793421237</v>
      </c>
      <c r="AG33">
        <v>0.64617641531874659</v>
      </c>
      <c r="AH33">
        <v>2.0849315216822411</v>
      </c>
      <c r="AI33">
        <v>1.4439291955224973</v>
      </c>
      <c r="AK33" t="s">
        <v>241</v>
      </c>
      <c r="AL33">
        <v>0.27168371563151478</v>
      </c>
      <c r="AM33">
        <v>0.23004691265621915</v>
      </c>
      <c r="AN33">
        <v>0.95926411932526523</v>
      </c>
      <c r="AO33">
        <v>0.75262337370553356</v>
      </c>
      <c r="AQ33" t="s">
        <v>241</v>
      </c>
      <c r="AR33">
        <v>1.5368751812880095</v>
      </c>
      <c r="AS33">
        <v>1.4845235706290456</v>
      </c>
      <c r="AT33">
        <v>2.5668517951258072</v>
      </c>
      <c r="AU33">
        <v>1.1728349492318761</v>
      </c>
      <c r="AW33" t="s">
        <v>241</v>
      </c>
      <c r="AX33">
        <v>1.6301446648052527</v>
      </c>
      <c r="AY33">
        <v>1.8596098852263232</v>
      </c>
      <c r="AZ33">
        <v>8.6638003642074075</v>
      </c>
      <c r="BA33">
        <v>4.6751089942449857</v>
      </c>
      <c r="BC33" t="s">
        <v>241</v>
      </c>
      <c r="BD33">
        <v>0.76843759064400485</v>
      </c>
      <c r="BE33">
        <v>0.75785828325519788</v>
      </c>
      <c r="BF33">
        <v>1.4142135623730951</v>
      </c>
      <c r="BG33">
        <v>0.85263489176795637</v>
      </c>
      <c r="BI33" t="s">
        <v>241</v>
      </c>
      <c r="BJ33">
        <v>0.19078240112006981</v>
      </c>
      <c r="BK33">
        <v>0.23981602983131631</v>
      </c>
      <c r="BL33">
        <v>0.59873935230946351</v>
      </c>
      <c r="BM33">
        <v>0.38421879532200331</v>
      </c>
      <c r="BO33" t="s">
        <v>241</v>
      </c>
      <c r="BP33">
        <v>0.62416527445080605</v>
      </c>
      <c r="BQ33">
        <v>0.87055056329612457</v>
      </c>
      <c r="BR33">
        <v>11.235559005903992</v>
      </c>
      <c r="BS33">
        <v>11.313708498984759</v>
      </c>
      <c r="BU33" t="s">
        <v>241</v>
      </c>
      <c r="BV33">
        <v>0.8293195458144399</v>
      </c>
      <c r="BW33">
        <v>0.85856543643775229</v>
      </c>
      <c r="BX33">
        <v>1.3755418181397412</v>
      </c>
      <c r="BY33">
        <v>1.3851094681109235</v>
      </c>
      <c r="CA33" t="s">
        <v>241</v>
      </c>
      <c r="CB33">
        <v>0.72196459776124688</v>
      </c>
      <c r="CC33">
        <v>0.9201876506248744</v>
      </c>
      <c r="CD33">
        <v>1.6934906247250519</v>
      </c>
      <c r="CE33">
        <v>1.7290744626157293</v>
      </c>
      <c r="CG33" t="s">
        <v>241</v>
      </c>
      <c r="CH33">
        <v>0.49654624771851869</v>
      </c>
      <c r="CI33">
        <v>0.39502065593168867</v>
      </c>
      <c r="CJ33">
        <v>0.93303299153680885</v>
      </c>
      <c r="CK33">
        <v>0.96593632892484504</v>
      </c>
      <c r="CM33" t="s">
        <v>241</v>
      </c>
      <c r="CN33">
        <v>10.196485018554105</v>
      </c>
      <c r="CO33">
        <v>25.992076683399524</v>
      </c>
      <c r="CP33">
        <v>1.3013418554419327</v>
      </c>
      <c r="CQ33">
        <v>15.562479158596577</v>
      </c>
    </row>
    <row r="34" spans="1:95" x14ac:dyDescent="0.25">
      <c r="A34" s="1" t="s">
        <v>235</v>
      </c>
      <c r="B34">
        <f>AVERAGE(B31:B33)</f>
        <v>0.1280961825800733</v>
      </c>
      <c r="C34">
        <f t="shared" ref="C34:E34" si="2">AVERAGE(C31:C33)</f>
        <v>0.16210754046873985</v>
      </c>
      <c r="D34">
        <f t="shared" si="2"/>
        <v>0.78926024489234747</v>
      </c>
      <c r="E34">
        <f t="shared" si="2"/>
        <v>0.34192859744749504</v>
      </c>
      <c r="G34" s="1" t="s">
        <v>235</v>
      </c>
      <c r="H34">
        <f>AVERAGE(H31:H33)</f>
        <v>0.91203592952718215</v>
      </c>
      <c r="I34">
        <f t="shared" ref="I34" si="3">AVERAGE(I31:I33)</f>
        <v>0.92465287398855656</v>
      </c>
      <c r="J34">
        <f t="shared" ref="J34" si="4">AVERAGE(J31:J33)</f>
        <v>3.1314108963942378</v>
      </c>
      <c r="K34">
        <f t="shared" ref="K34" si="5">AVERAGE(K31:K33)</f>
        <v>1.3537405687771653</v>
      </c>
      <c r="M34" s="1" t="s">
        <v>235</v>
      </c>
      <c r="N34">
        <f>AVERAGE(N31:N33)</f>
        <v>0.71719632299966829</v>
      </c>
      <c r="O34">
        <f t="shared" ref="O34" si="6">AVERAGE(O31:O33)</f>
        <v>1.2232576320584707</v>
      </c>
      <c r="P34">
        <f t="shared" ref="P34" si="7">AVERAGE(P31:P33)</f>
        <v>63.499042946091151</v>
      </c>
      <c r="Q34">
        <f t="shared" ref="Q34" si="8">AVERAGE(Q31:Q33)</f>
        <v>27.457566973071796</v>
      </c>
      <c r="S34" s="1" t="s">
        <v>235</v>
      </c>
      <c r="T34">
        <f>AVERAGE(T31:T33)</f>
        <v>9.3521585426306686</v>
      </c>
      <c r="U34">
        <f t="shared" ref="U34" si="9">AVERAGE(U31:U33)</f>
        <v>8.5846956855502015</v>
      </c>
      <c r="V34">
        <f t="shared" ref="V34" si="10">AVERAGE(V31:V33)</f>
        <v>19.904505221597468</v>
      </c>
      <c r="W34">
        <f t="shared" ref="W34" si="11">AVERAGE(W31:W33)</f>
        <v>9.6436437043038552</v>
      </c>
      <c r="Y34" s="1" t="s">
        <v>235</v>
      </c>
      <c r="Z34">
        <f>AVERAGE(Z31:Z33)</f>
        <v>2.2176550387157925</v>
      </c>
      <c r="AA34">
        <f t="shared" ref="AA34" si="12">AVERAGE(AA31:AA33)</f>
        <v>7.4870981613560703</v>
      </c>
      <c r="AB34">
        <f t="shared" ref="AB34" si="13">AVERAGE(AB31:AB33)</f>
        <v>16.56503646365438</v>
      </c>
      <c r="AC34">
        <f t="shared" ref="AC34" si="14">AVERAGE(AC31:AC33)</f>
        <v>8.1782127364346717</v>
      </c>
      <c r="AE34" s="1" t="s">
        <v>235</v>
      </c>
      <c r="AF34">
        <f>AVERAGE(AF31:AF33)</f>
        <v>0.5437429522023286</v>
      </c>
      <c r="AG34">
        <f t="shared" ref="AG34" si="15">AVERAGE(AG31:AG33)</f>
        <v>0.64769535534312672</v>
      </c>
      <c r="AH34">
        <f t="shared" ref="AH34" si="16">AVERAGE(AH31:AH33)</f>
        <v>2.0758609955674667</v>
      </c>
      <c r="AI34">
        <f t="shared" ref="AI34" si="17">AVERAGE(AI31:AI33)</f>
        <v>1.4209076858233256</v>
      </c>
      <c r="AK34" s="1" t="s">
        <v>235</v>
      </c>
      <c r="AL34">
        <f>AVERAGE(AL31:AL33)</f>
        <v>0.24290960644928891</v>
      </c>
      <c r="AM34">
        <f t="shared" ref="AM34" si="18">AVERAGE(AM31:AM33)</f>
        <v>0.23120640340650953</v>
      </c>
      <c r="AN34">
        <f t="shared" ref="AN34" si="19">AVERAGE(AN31:AN33)</f>
        <v>0.93552407622056444</v>
      </c>
      <c r="AO34">
        <f t="shared" ref="AO34" si="20">AVERAGE(AO31:AO33)</f>
        <v>0.76164215696114512</v>
      </c>
      <c r="AQ34" s="1" t="s">
        <v>235</v>
      </c>
      <c r="AR34">
        <f>AVERAGE(AR31:AR33)</f>
        <v>1.5991135780891348</v>
      </c>
      <c r="AS34">
        <f t="shared" ref="AS34" si="21">AVERAGE(AS31:AS33)</f>
        <v>1.5484573608718948</v>
      </c>
      <c r="AT34">
        <f t="shared" ref="AT34" si="22">AVERAGE(AT31:AT33)</f>
        <v>2.3537609815296316</v>
      </c>
      <c r="AU34">
        <f t="shared" ref="AU34" si="23">AVERAGE(AU31:AU33)</f>
        <v>1.3425933240963144</v>
      </c>
      <c r="AW34" s="1" t="s">
        <v>235</v>
      </c>
      <c r="AX34">
        <f>AVERAGE(AX31:AX33)</f>
        <v>1.61520862353779</v>
      </c>
      <c r="AY34">
        <f t="shared" ref="AY34" si="24">AVERAGE(AY31:AY33)</f>
        <v>1.8348257029692245</v>
      </c>
      <c r="AZ34">
        <f t="shared" ref="AZ34" si="25">AVERAGE(AZ31:AZ33)</f>
        <v>8.5253968609306092</v>
      </c>
      <c r="BA34">
        <f t="shared" ref="BA34" si="26">AVERAGE(BA31:BA33)</f>
        <v>4.763040377570694</v>
      </c>
      <c r="BC34" s="1" t="s">
        <v>235</v>
      </c>
      <c r="BD34">
        <f>AVERAGE(BD31:BD33)</f>
        <v>0.79797270126482311</v>
      </c>
      <c r="BE34">
        <f t="shared" ref="BE34" si="27">AVERAGE(BE31:BE33)</f>
        <v>0.75963974920157862</v>
      </c>
      <c r="BF34">
        <f t="shared" ref="BF34" si="28">AVERAGE(BF31:BF33)</f>
        <v>1.3541781736725229</v>
      </c>
      <c r="BG34">
        <f t="shared" ref="BG34" si="29">AVERAGE(BG31:BG33)</f>
        <v>0.8090867671760279</v>
      </c>
      <c r="BI34" s="1" t="s">
        <v>235</v>
      </c>
      <c r="BJ34">
        <f>AVERAGE(BJ31:BJ33)</f>
        <v>0.17499957894134707</v>
      </c>
      <c r="BK34">
        <f t="shared" ref="BK34" si="30">AVERAGE(BK31:BK33)</f>
        <v>0.2186792839541214</v>
      </c>
      <c r="BL34">
        <f t="shared" ref="BL34" si="31">AVERAGE(BL31:BL33)</f>
        <v>0.57109707892345696</v>
      </c>
      <c r="BM34">
        <f t="shared" ref="BM34" si="32">AVERAGE(BM31:BM33)</f>
        <v>0.36779796364887646</v>
      </c>
      <c r="BO34" s="1" t="s">
        <v>235</v>
      </c>
      <c r="BP34">
        <f>AVERAGE(BP31:BP33)</f>
        <v>0.65558194675890269</v>
      </c>
      <c r="BQ34">
        <f t="shared" ref="BQ34" si="33">AVERAGE(BQ31:BQ33)</f>
        <v>0.85672523801078659</v>
      </c>
      <c r="BR34">
        <f t="shared" ref="BR34" si="34">AVERAGE(BR31:BR33)</f>
        <v>11.262692244972664</v>
      </c>
      <c r="BS34">
        <f t="shared" ref="BS34" si="35">AVERAGE(BS31:BS33)</f>
        <v>11.13827899862782</v>
      </c>
      <c r="BU34" s="1" t="s">
        <v>235</v>
      </c>
      <c r="BV34">
        <f>AVERAGE(BV31:BV33)</f>
        <v>0.85924503879510439</v>
      </c>
      <c r="BW34">
        <f t="shared" ref="BW34" si="36">AVERAGE(BW31:BW33)</f>
        <v>0.87516613314171743</v>
      </c>
      <c r="BX34">
        <f t="shared" ref="BX34" si="37">AVERAGE(BX31:BX33)</f>
        <v>1.3985181974048153</v>
      </c>
      <c r="BY34">
        <f t="shared" ref="BY34" si="38">AVERAGE(BY31:BY33)</f>
        <v>1.3851982002011045</v>
      </c>
      <c r="CA34" s="1" t="s">
        <v>235</v>
      </c>
      <c r="CB34">
        <f>AVERAGE(CB31:CB33)</f>
        <v>0.73378699724044061</v>
      </c>
      <c r="CC34">
        <f t="shared" ref="CC34" si="39">AVERAGE(CC31:CC33)</f>
        <v>0.92446943092885181</v>
      </c>
      <c r="CD34">
        <f t="shared" ref="CD34" si="40">AVERAGE(CD31:CD33)</f>
        <v>1.6627237520980864</v>
      </c>
      <c r="CE34">
        <f t="shared" ref="CE34" si="41">AVERAGE(CE31:CE33)</f>
        <v>1.7575588381432121</v>
      </c>
      <c r="CG34" s="1" t="s">
        <v>235</v>
      </c>
      <c r="CH34">
        <f>AVERAGE(CH31:CH33)</f>
        <v>0.48862948539153811</v>
      </c>
      <c r="CI34">
        <f t="shared" ref="CI34" si="42">AVERAGE(CI31:CI33)</f>
        <v>0.35416467894692844</v>
      </c>
      <c r="CJ34">
        <f t="shared" ref="CJ34" si="43">AVERAGE(CJ31:CJ33)</f>
        <v>1.020587618584514</v>
      </c>
      <c r="CK34">
        <f t="shared" ref="CK34" si="44">AVERAGE(CK31:CK33)</f>
        <v>1.1152596990889323</v>
      </c>
      <c r="CM34" s="1" t="s">
        <v>235</v>
      </c>
      <c r="CN34">
        <f>AVERAGE(CN31:CN33)</f>
        <v>10.08006645660941</v>
      </c>
      <c r="CO34">
        <f t="shared" ref="CO34" si="45">AVERAGE(CO31:CO33)</f>
        <v>25.177730707378004</v>
      </c>
      <c r="CP34">
        <f t="shared" ref="CP34" si="46">AVERAGE(CP31:CP33)</f>
        <v>1.274825150981274</v>
      </c>
      <c r="CQ34">
        <f t="shared" ref="CQ34" si="47">AVERAGE(CQ31:CQ33)</f>
        <v>15.079647773353068</v>
      </c>
    </row>
    <row r="35" spans="1:95" x14ac:dyDescent="0.25">
      <c r="A35" s="1" t="s">
        <v>1</v>
      </c>
      <c r="B35">
        <f>STDEV(B31:B33)</f>
        <v>3.1857063168290707E-3</v>
      </c>
      <c r="C35">
        <f t="shared" ref="C35:E35" si="48">STDEV(C31:C33)</f>
        <v>1.1236370980635992E-3</v>
      </c>
      <c r="D35">
        <f t="shared" si="48"/>
        <v>1.7685475933832375E-2</v>
      </c>
      <c r="E35">
        <f t="shared" si="48"/>
        <v>4.9488823659749577E-3</v>
      </c>
      <c r="G35" s="1" t="s">
        <v>1</v>
      </c>
      <c r="H35">
        <f>STDEV(H31:H33)</f>
        <v>2.9463671374197295E-2</v>
      </c>
      <c r="I35">
        <f t="shared" ref="I35:K35" si="49">STDEV(I31:I33)</f>
        <v>7.9363479569521223E-2</v>
      </c>
      <c r="J35">
        <f t="shared" si="49"/>
        <v>5.4528633708314463E-2</v>
      </c>
      <c r="K35">
        <f t="shared" si="49"/>
        <v>3.2894405551490334E-2</v>
      </c>
      <c r="M35" s="1" t="s">
        <v>1</v>
      </c>
      <c r="N35">
        <f>STDEV(N31:N33)</f>
        <v>0.13173037913940081</v>
      </c>
      <c r="O35">
        <f t="shared" ref="O35:Q35" si="50">STDEV(O31:O33)</f>
        <v>8.7417001577224249E-2</v>
      </c>
      <c r="P35">
        <f t="shared" si="50"/>
        <v>1.6545295741382513</v>
      </c>
      <c r="Q35">
        <f t="shared" si="50"/>
        <v>1.1262675125807748</v>
      </c>
      <c r="S35" s="1" t="s">
        <v>1</v>
      </c>
      <c r="T35">
        <f>STDEV(T31:T33)</f>
        <v>0.23258484324169151</v>
      </c>
      <c r="U35">
        <f t="shared" ref="U35:W35" si="51">STDEV(U31:U33)</f>
        <v>0.1242500610145811</v>
      </c>
      <c r="V35">
        <f t="shared" si="51"/>
        <v>0.13796668816834221</v>
      </c>
      <c r="W35">
        <f t="shared" si="51"/>
        <v>0.48659317669575142</v>
      </c>
      <c r="Y35" s="1" t="s">
        <v>1</v>
      </c>
      <c r="Z35">
        <f>STDEV(Z31:Z33)</f>
        <v>0.23599884813097879</v>
      </c>
      <c r="AA35">
        <f t="shared" ref="AA35:AC35" si="52">STDEV(AA31:AA33)</f>
        <v>0.72312750110497037</v>
      </c>
      <c r="AB35">
        <f t="shared" si="52"/>
        <v>0.19955864456259209</v>
      </c>
      <c r="AC35">
        <f t="shared" si="52"/>
        <v>1.4544517478646846</v>
      </c>
      <c r="AE35" s="1" t="s">
        <v>1</v>
      </c>
      <c r="AF35">
        <f>STDEV(AF31:AF33)</f>
        <v>2.4833262975293608E-2</v>
      </c>
      <c r="AG35">
        <f t="shared" ref="AG35:AI35" si="53">STDEV(AG31:AG33)</f>
        <v>6.8690089412867745E-3</v>
      </c>
      <c r="AH35">
        <f t="shared" si="53"/>
        <v>5.7949511182066135E-2</v>
      </c>
      <c r="AI35">
        <f t="shared" si="53"/>
        <v>2.4742889801784303E-2</v>
      </c>
      <c r="AK35" s="1" t="s">
        <v>1</v>
      </c>
      <c r="AL35">
        <f>STDEV(AL31:AL33)</f>
        <v>3.179696705336766E-2</v>
      </c>
      <c r="AM35">
        <f t="shared" ref="AM35:AO35" si="54">STDEV(AM31:AM33)</f>
        <v>8.09242261450311E-3</v>
      </c>
      <c r="AN35">
        <f t="shared" si="54"/>
        <v>3.0407452573890853E-2</v>
      </c>
      <c r="AO35">
        <f t="shared" si="54"/>
        <v>2.5134132725576675E-2</v>
      </c>
      <c r="AQ35" s="1" t="s">
        <v>1</v>
      </c>
      <c r="AR35">
        <f>STDEV(AR31:AR33)</f>
        <v>5.6502131602019307E-2</v>
      </c>
      <c r="AS35">
        <f t="shared" ref="AS35:AU35" si="55">STDEV(AS31:AS33)</f>
        <v>6.4384612136221001E-2</v>
      </c>
      <c r="AT35">
        <f t="shared" si="55"/>
        <v>0.35384009197574712</v>
      </c>
      <c r="AU35">
        <f t="shared" si="55"/>
        <v>0.17712210750492846</v>
      </c>
      <c r="AW35" s="1" t="s">
        <v>1</v>
      </c>
      <c r="AX35">
        <f>STDEV(AX31:AX33)</f>
        <v>1.7073340267152279E-2</v>
      </c>
      <c r="AY35">
        <f t="shared" ref="AY35:BA35" si="56">STDEV(AY31:AY33)</f>
        <v>6.6684166610195966E-2</v>
      </c>
      <c r="AZ35">
        <f t="shared" si="56"/>
        <v>0.1233918031511799</v>
      </c>
      <c r="BA35">
        <f t="shared" si="56"/>
        <v>0.10118877120706457</v>
      </c>
      <c r="BC35" s="1" t="s">
        <v>1</v>
      </c>
      <c r="BD35">
        <f>STDEV(BD31:BD33)</f>
        <v>3.803960227270857E-2</v>
      </c>
      <c r="BE35">
        <f t="shared" ref="BE35:BG35" si="57">STDEV(BE31:BE33)</f>
        <v>8.0562137529266269E-3</v>
      </c>
      <c r="BF35">
        <f t="shared" si="57"/>
        <v>5.3783996589594978E-2</v>
      </c>
      <c r="BG35">
        <f t="shared" si="57"/>
        <v>3.781236124172864E-2</v>
      </c>
      <c r="BI35" s="1" t="s">
        <v>1</v>
      </c>
      <c r="BJ35">
        <f>STDEV(BJ31:BJ33)</f>
        <v>2.2967242666639749E-2</v>
      </c>
      <c r="BK35">
        <f t="shared" ref="BK35:BM35" si="58">STDEV(BK31:BK33)</f>
        <v>1.8988204890215413E-2</v>
      </c>
      <c r="BL35">
        <f t="shared" si="58"/>
        <v>3.467884459657819E-2</v>
      </c>
      <c r="BM35">
        <f t="shared" si="58"/>
        <v>4.3346529421643791E-2</v>
      </c>
      <c r="BO35" s="1" t="s">
        <v>1</v>
      </c>
      <c r="BP35">
        <f>STDEV(BP31:BP33)</f>
        <v>2.7306924069177771E-2</v>
      </c>
      <c r="BQ35">
        <f t="shared" ref="BQ35:BS35" si="59">STDEV(BQ31:BQ33)</f>
        <v>1.8978150778671377E-2</v>
      </c>
      <c r="BR35">
        <f t="shared" si="59"/>
        <v>0.19679106414941736</v>
      </c>
      <c r="BS35">
        <f t="shared" si="59"/>
        <v>0.44764728490151917</v>
      </c>
      <c r="BU35" s="1" t="s">
        <v>1</v>
      </c>
      <c r="BV35">
        <f>STDEV(BV31:BV33)</f>
        <v>4.2205434732890589E-2</v>
      </c>
      <c r="BW35">
        <f t="shared" ref="BW35:BY35" si="60">STDEV(BW31:BW33)</f>
        <v>3.943515703852446E-2</v>
      </c>
      <c r="BX35">
        <f t="shared" si="60"/>
        <v>4.825925937224259E-2</v>
      </c>
      <c r="BY35">
        <f t="shared" si="60"/>
        <v>1.9202463249717756E-2</v>
      </c>
      <c r="CA35" s="1" t="s">
        <v>1</v>
      </c>
      <c r="CB35">
        <f>STDEV(CB31:CB33)</f>
        <v>1.0554564521236671E-2</v>
      </c>
      <c r="CC35">
        <f t="shared" ref="CC35:CE35" si="61">STDEV(CC31:CC33)</f>
        <v>7.416261033336524E-3</v>
      </c>
      <c r="CD35">
        <f t="shared" si="61"/>
        <v>3.5091472645229251E-2</v>
      </c>
      <c r="CE35">
        <f t="shared" si="61"/>
        <v>3.9382782466783318E-2</v>
      </c>
      <c r="CG35" s="1" t="s">
        <v>1</v>
      </c>
      <c r="CH35">
        <f>STDEV(CH31:CH33)</f>
        <v>8.508719905994366E-3</v>
      </c>
      <c r="CI35">
        <f t="shared" ref="CI35:CK35" si="62">STDEV(CI31:CI33)</f>
        <v>4.7897934827688636E-2</v>
      </c>
      <c r="CJ35">
        <f t="shared" si="62"/>
        <v>0.1460648149552945</v>
      </c>
      <c r="CK35">
        <f t="shared" si="62"/>
        <v>0.13572928863051759</v>
      </c>
      <c r="CM35" s="1" t="s">
        <v>1</v>
      </c>
      <c r="CN35">
        <f>STDEV(CN31:CN33)</f>
        <v>0.14498854871337535</v>
      </c>
      <c r="CO35">
        <f t="shared" ref="CO35:CQ35" si="63">STDEV(CO31:CO33)</f>
        <v>0.98427764889241276</v>
      </c>
      <c r="CP35">
        <f t="shared" si="63"/>
        <v>3.1704446256975195E-2</v>
      </c>
      <c r="CQ35">
        <f t="shared" si="63"/>
        <v>0.74513365479721705</v>
      </c>
    </row>
    <row r="36" spans="1:95" x14ac:dyDescent="0.25">
      <c r="A36" s="1" t="s">
        <v>220</v>
      </c>
      <c r="E36">
        <f>_xlfn.T.TEST(D31:D33,E31:E33,2,1)</f>
        <v>6.8454285878709418E-4</v>
      </c>
      <c r="G36" s="1" t="s">
        <v>220</v>
      </c>
      <c r="K36">
        <f>_xlfn.T.TEST(J31:J33,K31:K33,2,1)</f>
        <v>3.0218512927454951E-4</v>
      </c>
      <c r="M36" s="1" t="s">
        <v>220</v>
      </c>
      <c r="Q36">
        <f>_xlfn.T.TEST(P31:P33,Q31:Q33,2,1)</f>
        <v>1.9779965781221327E-3</v>
      </c>
      <c r="S36" s="1" t="s">
        <v>220</v>
      </c>
      <c r="W36">
        <f>_xlfn.T.TEST(V31:V33,W31:W33,2,1)</f>
        <v>7.1819776046425836E-4</v>
      </c>
      <c r="Y36" s="1" t="s">
        <v>220</v>
      </c>
      <c r="AC36">
        <f>_xlfn.T.TEST(AB31:AB33,AC31:AC33,2,1)</f>
        <v>1.034288451915207E-2</v>
      </c>
      <c r="AE36" s="1" t="s">
        <v>220</v>
      </c>
      <c r="AI36">
        <f>_xlfn.T.TEST(AH31:AH33,AI31:AI33,2,1)</f>
        <v>4.1236946969127469E-3</v>
      </c>
      <c r="AK36" s="1" t="s">
        <v>220</v>
      </c>
      <c r="AO36">
        <f>_xlfn.T.TEST(AN31:AN33,AO31:AO33,2,1)</f>
        <v>8.7806852038048114E-3</v>
      </c>
      <c r="AQ36" s="1" t="s">
        <v>220</v>
      </c>
      <c r="AU36">
        <f>_xlfn.T.TEST(AT31:AT33,AU31:AU33,2,1)</f>
        <v>4.5920344844696641E-2</v>
      </c>
      <c r="AW36" s="1" t="s">
        <v>220</v>
      </c>
      <c r="BA36">
        <f>_xlfn.T.TEST(AZ31:AZ33,BA31:BA33,2,1)</f>
        <v>9.3623411914210458E-4</v>
      </c>
      <c r="BC36" s="1" t="s">
        <v>220</v>
      </c>
      <c r="BG36">
        <f>_xlfn.T.TEST(BF31:BF33,BG31:BG33,2,1)</f>
        <v>3.6521347620316948E-4</v>
      </c>
      <c r="BI36" s="1" t="s">
        <v>220</v>
      </c>
      <c r="BM36">
        <f>_xlfn.T.TEST(BL31:BL33,BM31:BM33,2,1)</f>
        <v>3.4106095859556873E-2</v>
      </c>
      <c r="BO36" s="1" t="s">
        <v>220</v>
      </c>
      <c r="BS36">
        <f>_xlfn.T.TEST(BR31:BR33,BS31:BS33,2,1)</f>
        <v>0.76870857958715288</v>
      </c>
      <c r="BU36" s="1" t="s">
        <v>220</v>
      </c>
      <c r="BY36">
        <f>_xlfn.T.TEST(BX31:BX33,BY31:BY33,2,1)</f>
        <v>0.76074697023436544</v>
      </c>
      <c r="CA36" s="1" t="s">
        <v>220</v>
      </c>
      <c r="CE36">
        <f>_xlfn.T.TEST(CD31:CD33,CE31:CE33,2,1)</f>
        <v>8.703807704837907E-2</v>
      </c>
      <c r="CG36" s="1" t="s">
        <v>220</v>
      </c>
      <c r="CK36">
        <f>_xlfn.T.TEST(CJ31:CJ33,CK31:CK33,2,1)</f>
        <v>0.24035766634907518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A32A-9972-497E-9356-3357F1DDA29D}">
  <dimension ref="A1:D56"/>
  <sheetViews>
    <sheetView workbookViewId="0"/>
  </sheetViews>
  <sheetFormatPr defaultRowHeight="15" x14ac:dyDescent="0.25"/>
  <sheetData>
    <row r="1" spans="1:4" x14ac:dyDescent="0.25">
      <c r="A1" s="18" t="s">
        <v>835</v>
      </c>
    </row>
    <row r="14" spans="1:4" x14ac:dyDescent="0.25">
      <c r="A14" s="18" t="s">
        <v>836</v>
      </c>
    </row>
    <row r="16" spans="1:4" x14ac:dyDescent="0.25">
      <c r="A16" s="18" t="s">
        <v>27</v>
      </c>
      <c r="B16" s="4" t="s">
        <v>261</v>
      </c>
      <c r="C16" s="4" t="s">
        <v>257</v>
      </c>
      <c r="D16" s="4" t="s">
        <v>256</v>
      </c>
    </row>
    <row r="17" spans="1:4" x14ac:dyDescent="0.25">
      <c r="A17" t="s">
        <v>37</v>
      </c>
      <c r="B17">
        <v>1.4415917504269142</v>
      </c>
      <c r="C17">
        <v>0.64828849739582983</v>
      </c>
      <c r="D17">
        <v>0.55348766019323481</v>
      </c>
    </row>
    <row r="18" spans="1:4" x14ac:dyDescent="0.25">
      <c r="A18" t="s">
        <v>38</v>
      </c>
      <c r="B18">
        <v>1.4175652212531324</v>
      </c>
      <c r="C18">
        <v>0.64828849739582983</v>
      </c>
      <c r="D18">
        <v>0.55348766019323481</v>
      </c>
    </row>
    <row r="19" spans="1:4" x14ac:dyDescent="0.25">
      <c r="A19" t="s">
        <v>39</v>
      </c>
      <c r="B19">
        <v>1.4175652212531324</v>
      </c>
      <c r="C19">
        <v>0.66534872101150955</v>
      </c>
      <c r="D19">
        <v>0.5053582984373014</v>
      </c>
    </row>
    <row r="20" spans="1:4" x14ac:dyDescent="0.25">
      <c r="A20" s="1" t="s">
        <v>235</v>
      </c>
      <c r="B20">
        <f>AVERAGE(B17:B19)</f>
        <v>1.4255740643110597</v>
      </c>
      <c r="C20">
        <f t="shared" ref="C20:D20" si="0">AVERAGE(C17:C19)</f>
        <v>0.65397523860105633</v>
      </c>
      <c r="D20">
        <f t="shared" si="0"/>
        <v>0.5374445396079236</v>
      </c>
    </row>
    <row r="21" spans="1:4" x14ac:dyDescent="0.25">
      <c r="A21" s="1" t="s">
        <v>1</v>
      </c>
      <c r="B21">
        <f>STDEV(B17:B19)</f>
        <v>1.3871723086175311E-2</v>
      </c>
      <c r="C21">
        <f t="shared" ref="C21:D21" si="1">STDEV(C17:C19)</f>
        <v>9.8497246969478942E-3</v>
      </c>
      <c r="D21">
        <f t="shared" si="1"/>
        <v>2.7787499965713031E-2</v>
      </c>
    </row>
    <row r="22" spans="1:4" x14ac:dyDescent="0.25">
      <c r="A22" s="1" t="s">
        <v>220</v>
      </c>
      <c r="C22">
        <f>_xlfn.T.TEST(B17:B19,C17:C19,2,1)</f>
        <v>2.3846559772571567E-4</v>
      </c>
      <c r="D22">
        <f>_xlfn.T.TEST(B17:B19,D17:D19,2,1)</f>
        <v>2.4463991421074557E-4</v>
      </c>
    </row>
    <row r="25" spans="1:4" x14ac:dyDescent="0.25">
      <c r="A25" s="18" t="s">
        <v>837</v>
      </c>
    </row>
    <row r="27" spans="1:4" x14ac:dyDescent="0.25">
      <c r="A27" s="18" t="s">
        <v>27</v>
      </c>
      <c r="B27" s="4" t="s">
        <v>296</v>
      </c>
      <c r="C27" s="4" t="s">
        <v>215</v>
      </c>
    </row>
    <row r="28" spans="1:4" x14ac:dyDescent="0.25">
      <c r="A28" t="s">
        <v>37</v>
      </c>
      <c r="B28">
        <v>1.4699641242694146</v>
      </c>
      <c r="C28">
        <v>0.73187449938743687</v>
      </c>
    </row>
    <row r="29" spans="1:4" x14ac:dyDescent="0.25">
      <c r="A29" t="s">
        <v>38</v>
      </c>
      <c r="B29">
        <v>1.4699641242694146</v>
      </c>
      <c r="C29">
        <v>0.73187449938743687</v>
      </c>
    </row>
    <row r="30" spans="1:4" x14ac:dyDescent="0.25">
      <c r="A30" t="s">
        <v>39</v>
      </c>
      <c r="B30">
        <v>1.4936732230479535</v>
      </c>
      <c r="C30">
        <v>0.75848811754698009</v>
      </c>
    </row>
    <row r="31" spans="1:4" x14ac:dyDescent="0.25">
      <c r="A31" s="1" t="s">
        <v>235</v>
      </c>
      <c r="B31">
        <f>AVERAGE(B28:B30)</f>
        <v>1.4778671571955941</v>
      </c>
      <c r="C31">
        <f t="shared" ref="C31" si="2">AVERAGE(C28:C30)</f>
        <v>0.74074570544061791</v>
      </c>
    </row>
    <row r="32" spans="1:4" x14ac:dyDescent="0.25">
      <c r="A32" s="1" t="s">
        <v>1</v>
      </c>
      <c r="B32">
        <f>STDEV(B28:B30)</f>
        <v>1.3688454562032852E-2</v>
      </c>
      <c r="C32">
        <f t="shared" ref="C32" si="3">STDEV(C28:C30)</f>
        <v>1.5365379608522189E-2</v>
      </c>
    </row>
    <row r="33" spans="1:4" x14ac:dyDescent="0.25">
      <c r="A33" s="1" t="s">
        <v>220</v>
      </c>
      <c r="C33">
        <f>_xlfn.T.TEST(B28:B30,C28:C30,2,1)</f>
        <v>1.7251498458928683E-6</v>
      </c>
    </row>
    <row r="36" spans="1:4" x14ac:dyDescent="0.25">
      <c r="A36" s="18" t="s">
        <v>838</v>
      </c>
    </row>
    <row r="38" spans="1:4" x14ac:dyDescent="0.25">
      <c r="A38" s="18" t="s">
        <v>27</v>
      </c>
      <c r="B38" s="4" t="s">
        <v>261</v>
      </c>
      <c r="C38" s="4" t="s">
        <v>257</v>
      </c>
      <c r="D38" s="4" t="s">
        <v>256</v>
      </c>
    </row>
    <row r="39" spans="1:4" x14ac:dyDescent="0.25">
      <c r="A39" t="s">
        <v>37</v>
      </c>
      <c r="B39">
        <v>0.37590989609577091</v>
      </c>
      <c r="C39">
        <v>0.57518616608962025</v>
      </c>
      <c r="D39">
        <v>0.66877335169166474</v>
      </c>
    </row>
    <row r="40" spans="1:4" x14ac:dyDescent="0.25">
      <c r="A40" t="s">
        <v>38</v>
      </c>
      <c r="B40">
        <v>0.42852782115980836</v>
      </c>
      <c r="C40">
        <v>0.59707410657340554</v>
      </c>
      <c r="D40">
        <v>0.71739068068377476</v>
      </c>
    </row>
    <row r="41" spans="1:4" x14ac:dyDescent="0.25">
      <c r="A41" t="s">
        <v>39</v>
      </c>
      <c r="B41">
        <v>0.37147654730763008</v>
      </c>
      <c r="C41">
        <v>0.64469318862699576</v>
      </c>
      <c r="D41">
        <v>0.68179041957719699</v>
      </c>
    </row>
    <row r="42" spans="1:4" x14ac:dyDescent="0.25">
      <c r="A42" s="1" t="s">
        <v>235</v>
      </c>
      <c r="B42">
        <f>AVERAGE(B39:B41)</f>
        <v>0.39197142152106973</v>
      </c>
      <c r="C42">
        <f t="shared" ref="C42" si="4">AVERAGE(C39:C41)</f>
        <v>0.60565115376334056</v>
      </c>
      <c r="D42">
        <f t="shared" ref="D42" si="5">AVERAGE(D39:D41)</f>
        <v>0.68931815065087887</v>
      </c>
    </row>
    <row r="43" spans="1:4" x14ac:dyDescent="0.25">
      <c r="A43" s="1" t="s">
        <v>1</v>
      </c>
      <c r="B43">
        <f>STDEV(B39:B41)</f>
        <v>3.1736279102624838E-2</v>
      </c>
      <c r="C43">
        <f t="shared" ref="C43:D43" si="6">STDEV(C39:C41)</f>
        <v>3.5538441853527926E-2</v>
      </c>
      <c r="D43">
        <f t="shared" si="6"/>
        <v>2.5167662206093393E-2</v>
      </c>
    </row>
    <row r="44" spans="1:4" x14ac:dyDescent="0.25">
      <c r="A44" s="1" t="s">
        <v>432</v>
      </c>
      <c r="B44">
        <f>B43/SQRT(3)</f>
        <v>1.8322949282977546E-2</v>
      </c>
      <c r="C44">
        <f t="shared" ref="C44:D44" si="7">C43/SQRT(3)</f>
        <v>2.051812897071421E-2</v>
      </c>
      <c r="D44">
        <f t="shared" si="7"/>
        <v>1.4530556549561592E-2</v>
      </c>
    </row>
    <row r="45" spans="1:4" x14ac:dyDescent="0.25">
      <c r="A45" s="1" t="s">
        <v>220</v>
      </c>
      <c r="C45">
        <f>_xlfn.T.TEST(B39:B41,C39:C41,2,1)</f>
        <v>2.0484675296346289E-2</v>
      </c>
      <c r="D45">
        <f>_xlfn.T.TEST(B39:B41,D39:D41,2,1)</f>
        <v>4.9017143392031317E-4</v>
      </c>
    </row>
    <row r="48" spans="1:4" x14ac:dyDescent="0.25">
      <c r="A48" s="18" t="s">
        <v>839</v>
      </c>
    </row>
    <row r="50" spans="1:4" x14ac:dyDescent="0.25">
      <c r="A50" s="18" t="s">
        <v>27</v>
      </c>
      <c r="B50" s="4" t="s">
        <v>261</v>
      </c>
      <c r="C50" s="4" t="s">
        <v>257</v>
      </c>
      <c r="D50" s="4" t="s">
        <v>256</v>
      </c>
    </row>
    <row r="51" spans="1:4" x14ac:dyDescent="0.25">
      <c r="A51" t="s">
        <v>37</v>
      </c>
      <c r="B51">
        <v>29.242606407340833</v>
      </c>
      <c r="C51">
        <v>40.504211007048951</v>
      </c>
      <c r="D51">
        <v>45.886567936506459</v>
      </c>
    </row>
    <row r="52" spans="1:4" x14ac:dyDescent="0.25">
      <c r="A52" t="s">
        <v>38</v>
      </c>
      <c r="B52">
        <v>29.650817980491873</v>
      </c>
      <c r="C52">
        <v>37.271474766990558</v>
      </c>
      <c r="D52">
        <v>46.205734256719914</v>
      </c>
    </row>
    <row r="53" spans="1:4" x14ac:dyDescent="0.25">
      <c r="A53" t="s">
        <v>39</v>
      </c>
      <c r="B53">
        <v>28.640802269695108</v>
      </c>
      <c r="C53">
        <v>37.271474766990558</v>
      </c>
      <c r="D53">
        <v>44.631797323212972</v>
      </c>
    </row>
    <row r="54" spans="1:4" x14ac:dyDescent="0.25">
      <c r="A54" s="1" t="s">
        <v>235</v>
      </c>
      <c r="B54">
        <f>AVERAGE(B51:B53)</f>
        <v>29.178075552509274</v>
      </c>
      <c r="C54">
        <f t="shared" ref="C54" si="8">AVERAGE(C51:C53)</f>
        <v>38.349053513676694</v>
      </c>
      <c r="D54">
        <f t="shared" ref="D54" si="9">AVERAGE(D51:D53)</f>
        <v>45.57469983881311</v>
      </c>
    </row>
    <row r="55" spans="1:4" x14ac:dyDescent="0.25">
      <c r="A55" s="1" t="s">
        <v>1</v>
      </c>
      <c r="B55">
        <f>STDEV(B51:B53)</f>
        <v>0.50809064883447963</v>
      </c>
      <c r="C55">
        <f t="shared" ref="C55:D55" si="10">STDEV(C51:C53)</f>
        <v>1.8664211384167722</v>
      </c>
      <c r="D55">
        <f t="shared" si="10"/>
        <v>0.83202502993206784</v>
      </c>
    </row>
    <row r="56" spans="1:4" x14ac:dyDescent="0.25">
      <c r="A56" s="1" t="s">
        <v>220</v>
      </c>
      <c r="C56">
        <f>_xlfn.T.TEST(B51:B53,C51:C53,2,1)</f>
        <v>1.3714922722905342E-2</v>
      </c>
      <c r="D56">
        <f>_xlfn.T.TEST(B51:B53,D51:D53,2,1)</f>
        <v>1.5542083200045678E-4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Fig. 1a</vt:lpstr>
      <vt:lpstr>Fig. 1b</vt:lpstr>
      <vt:lpstr>Fig. 1d</vt:lpstr>
      <vt:lpstr>Fig. 1e</vt:lpstr>
      <vt:lpstr>Fig. 1f</vt:lpstr>
      <vt:lpstr>Fig. 1g</vt:lpstr>
      <vt:lpstr>Fig. 1h</vt:lpstr>
      <vt:lpstr>Fig. 2b</vt:lpstr>
      <vt:lpstr>Fig. 2c</vt:lpstr>
      <vt:lpstr>Fig. 2d</vt:lpstr>
      <vt:lpstr>Fig. 2e</vt:lpstr>
      <vt:lpstr>Fig. 2f</vt:lpstr>
      <vt:lpstr>Fig. 3a</vt:lpstr>
      <vt:lpstr>Fig. 3b</vt:lpstr>
      <vt:lpstr>Fig. 3c</vt:lpstr>
      <vt:lpstr>Fig. 3d</vt:lpstr>
      <vt:lpstr>Fig. 4a</vt:lpstr>
      <vt:lpstr>Fig. 4b</vt:lpstr>
      <vt:lpstr>Fig. 4c</vt:lpstr>
      <vt:lpstr>Fig. 4d</vt:lpstr>
      <vt:lpstr>Fig. 4e tMondoA</vt:lpstr>
      <vt:lpstr>Fig. 4e TXNIP</vt:lpstr>
      <vt:lpstr>Fig. 4e sGLUT1</vt:lpstr>
      <vt:lpstr>Fig. 4f</vt:lpstr>
      <vt:lpstr>Fig. 4g 6PG</vt:lpstr>
      <vt:lpstr>Fig. 4g G6P</vt:lpstr>
      <vt:lpstr>Fig. 5b Glucose</vt:lpstr>
      <vt:lpstr>Fig. 5b PGDi</vt:lpstr>
      <vt:lpstr>Fig. 5b GLUTi</vt:lpstr>
      <vt:lpstr>Fig. 5b ACLYi</vt:lpstr>
      <vt:lpstr>Fig. 5c</vt:lpstr>
      <vt:lpstr>Fig. 5d Glucose</vt:lpstr>
      <vt:lpstr>Fig. 5d PGDi GLUTi ACLYi</vt:lpstr>
      <vt:lpstr>Fig. 6a siTXNIP</vt:lpstr>
      <vt:lpstr>Fig. 6a siMLXIP</vt:lpstr>
      <vt:lpstr>Fig. 6b</vt:lpstr>
      <vt:lpstr>Fig. 6c</vt:lpstr>
      <vt:lpstr>Fig. 6d</vt:lpstr>
      <vt:lpstr>Fig. 6e</vt:lpstr>
      <vt:lpstr>Fig. 6f</vt:lpstr>
      <vt:lpstr>Fig. 7b TXNIP</vt:lpstr>
      <vt:lpstr>Fig. 7b sGLUT1</vt:lpstr>
      <vt:lpstr>Fig. 7b H3K27Ac</vt:lpstr>
      <vt:lpstr>Fig. 7c TXNIP</vt:lpstr>
      <vt:lpstr>Fig. 7c sGLUT1</vt:lpstr>
      <vt:lpstr>Fig. 7c H3K27Ac</vt:lpstr>
      <vt:lpstr>Fig. 7d</vt:lpstr>
      <vt:lpstr>Fig. 7e</vt:lpstr>
      <vt:lpstr>Fig. S1</vt:lpstr>
      <vt:lpstr>Fig. S2</vt:lpstr>
      <vt:lpstr>Fig. S6</vt:lpstr>
      <vt:lpstr>Fig. S7</vt:lpstr>
      <vt:lpstr>Fig. S8</vt:lpstr>
      <vt:lpstr>Fig. S9</vt:lpstr>
      <vt:lpstr>Fig.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Oliver Gene</dc:creator>
  <cp:lastModifiedBy>Mcdonald, Oliver Gene</cp:lastModifiedBy>
  <dcterms:created xsi:type="dcterms:W3CDTF">2018-10-16T19:33:46Z</dcterms:created>
  <dcterms:modified xsi:type="dcterms:W3CDTF">2020-07-06T23:32:24Z</dcterms:modified>
</cp:coreProperties>
</file>